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.hazmani\Documents\ANRINFO\ANRINFO2018\"/>
    </mc:Choice>
  </mc:AlternateContent>
  <bookViews>
    <workbookView xWindow="0" yWindow="0" windowWidth="21600" windowHeight="9510" xr2:uid="{00000000-000D-0000-FFFF-FFFF00000000}"/>
  </bookViews>
  <sheets>
    <sheet name="RechercheInscrit (5)" sheetId="1" r:id="rId1"/>
  </sheets>
  <definedNames>
    <definedName name="_xlnm._FilterDatabase" localSheetId="0" hidden="1">'RechercheInscrit (5)'!$A$1:$BM$10000</definedName>
    <definedName name="STATS">'RechercheInscrit (5)'!$BG$1:$CQ$10000</definedName>
    <definedName name="_xlnm.Print_Area" localSheetId="0">'RechercheInscrit (5)'!$CC$1:$CQ$69</definedName>
  </definedNames>
  <calcPr calcId="171027"/>
</workbook>
</file>

<file path=xl/calcChain.xml><?xml version="1.0" encoding="utf-8"?>
<calcChain xmlns="http://schemas.openxmlformats.org/spreadsheetml/2006/main">
  <c r="CN53" i="1" l="1"/>
  <c r="CN52" i="1"/>
  <c r="CN59" i="1"/>
  <c r="CJ70" i="1" l="1"/>
  <c r="CJ69" i="1"/>
  <c r="CJ68" i="1"/>
  <c r="CO2" i="1" l="1"/>
  <c r="CO70" i="1" l="1"/>
  <c r="CM70" i="1"/>
  <c r="CL70" i="1"/>
  <c r="CK70" i="1"/>
  <c r="CO69" i="1"/>
  <c r="CM69" i="1"/>
  <c r="CL69" i="1"/>
  <c r="CK69" i="1"/>
  <c r="CO68" i="1"/>
  <c r="CM68" i="1"/>
  <c r="CL68" i="1"/>
  <c r="CK68" i="1"/>
  <c r="CO67" i="1"/>
  <c r="CM67" i="1"/>
  <c r="CL67" i="1"/>
  <c r="CK67" i="1"/>
  <c r="CJ67" i="1"/>
  <c r="CO66" i="1"/>
  <c r="CM66" i="1"/>
  <c r="CL66" i="1"/>
  <c r="CK66" i="1"/>
  <c r="CJ66" i="1"/>
  <c r="CE63" i="1"/>
  <c r="CO65" i="1"/>
  <c r="CM65" i="1"/>
  <c r="CL65" i="1"/>
  <c r="CK65" i="1"/>
  <c r="CJ65" i="1"/>
  <c r="CE62" i="1"/>
  <c r="CO64" i="1"/>
  <c r="CM64" i="1"/>
  <c r="CL64" i="1"/>
  <c r="CK64" i="1"/>
  <c r="CJ64" i="1"/>
  <c r="CE61" i="1"/>
  <c r="CO63" i="1"/>
  <c r="CM63" i="1"/>
  <c r="CL63" i="1"/>
  <c r="CK63" i="1"/>
  <c r="CJ63" i="1"/>
  <c r="CE57" i="1"/>
  <c r="CE56" i="1"/>
  <c r="CN58" i="1"/>
  <c r="CJ58" i="1"/>
  <c r="CE55" i="1"/>
  <c r="CN57" i="1"/>
  <c r="CE54" i="1"/>
  <c r="CE53" i="1"/>
  <c r="CJ53" i="1"/>
  <c r="CM49" i="1"/>
  <c r="CJ54" i="1" s="1"/>
  <c r="CM48" i="1"/>
  <c r="CM47" i="1"/>
  <c r="CE47" i="1"/>
  <c r="CM46" i="1"/>
  <c r="CJ46" i="1"/>
  <c r="CE46" i="1"/>
  <c r="CN54" i="1" s="1"/>
  <c r="CJ45" i="1"/>
  <c r="CE45" i="1"/>
  <c r="CJ44" i="1"/>
  <c r="CE44" i="1"/>
  <c r="CJ43" i="1"/>
  <c r="CE43" i="1"/>
  <c r="CM42" i="1"/>
  <c r="CJ42" i="1"/>
  <c r="CE42" i="1"/>
  <c r="CM41" i="1"/>
  <c r="CJ41" i="1"/>
  <c r="CE41" i="1"/>
  <c r="CM40" i="1"/>
  <c r="CJ40" i="1"/>
  <c r="CE40" i="1"/>
  <c r="CN11" i="1"/>
  <c r="CM11" i="1"/>
  <c r="CL11" i="1"/>
  <c r="CK11" i="1"/>
  <c r="BX11" i="1"/>
  <c r="CN10" i="1"/>
  <c r="CM10" i="1"/>
  <c r="CL10" i="1"/>
  <c r="CK10" i="1"/>
  <c r="BX10" i="1"/>
  <c r="CN9" i="1"/>
  <c r="CM9" i="1"/>
  <c r="CL9" i="1"/>
  <c r="CK9" i="1"/>
  <c r="BX9" i="1"/>
  <c r="CN8" i="1"/>
  <c r="CM8" i="1"/>
  <c r="CL8" i="1"/>
  <c r="CK8" i="1"/>
  <c r="CA8" i="1"/>
  <c r="BX8" i="1"/>
  <c r="CN7" i="1"/>
  <c r="CM7" i="1"/>
  <c r="CL7" i="1"/>
  <c r="CK7" i="1"/>
  <c r="CA7" i="1"/>
  <c r="BX7" i="1"/>
  <c r="BU7" i="1"/>
  <c r="CN6" i="1"/>
  <c r="CM6" i="1"/>
  <c r="CL6" i="1"/>
  <c r="CK6" i="1"/>
  <c r="CA6" i="1"/>
  <c r="BX6" i="1"/>
  <c r="BU6" i="1"/>
  <c r="CN5" i="1"/>
  <c r="CM5" i="1"/>
  <c r="CL5" i="1"/>
  <c r="CK5" i="1"/>
  <c r="CA5" i="1"/>
  <c r="BX5" i="1"/>
  <c r="BU5" i="1"/>
  <c r="CE58" i="1" l="1"/>
  <c r="BG3" i="1"/>
  <c r="BH3" i="1"/>
  <c r="BI3" i="1"/>
  <c r="BJ3" i="1"/>
  <c r="BK3" i="1"/>
  <c r="BL3" i="1"/>
  <c r="BM3" i="1"/>
  <c r="BN3" i="1"/>
  <c r="BG4" i="1"/>
  <c r="BH4" i="1"/>
  <c r="BI4" i="1"/>
  <c r="BJ4" i="1"/>
  <c r="BK4" i="1"/>
  <c r="BL4" i="1"/>
  <c r="BM4" i="1"/>
  <c r="BN4" i="1"/>
  <c r="BG5" i="1"/>
  <c r="BH5" i="1"/>
  <c r="BI5" i="1"/>
  <c r="BJ5" i="1"/>
  <c r="BK5" i="1"/>
  <c r="BL5" i="1"/>
  <c r="BM5" i="1"/>
  <c r="BN5" i="1"/>
  <c r="BG6" i="1"/>
  <c r="BH6" i="1"/>
  <c r="BI6" i="1"/>
  <c r="BJ6" i="1"/>
  <c r="BK6" i="1"/>
  <c r="BL6" i="1"/>
  <c r="BM6" i="1"/>
  <c r="BN6" i="1"/>
  <c r="BG7" i="1"/>
  <c r="BH7" i="1"/>
  <c r="BI7" i="1"/>
  <c r="BJ7" i="1"/>
  <c r="BK7" i="1"/>
  <c r="BL7" i="1"/>
  <c r="BM7" i="1"/>
  <c r="BN7" i="1"/>
  <c r="BG8" i="1"/>
  <c r="BH8" i="1"/>
  <c r="BI8" i="1"/>
  <c r="BJ8" i="1"/>
  <c r="BK8" i="1"/>
  <c r="BL8" i="1"/>
  <c r="BM8" i="1"/>
  <c r="BN8" i="1"/>
  <c r="BG9" i="1"/>
  <c r="BH9" i="1"/>
  <c r="BI9" i="1"/>
  <c r="BJ9" i="1"/>
  <c r="BK9" i="1"/>
  <c r="BL9" i="1"/>
  <c r="BM9" i="1"/>
  <c r="BN9" i="1"/>
  <c r="BG10" i="1"/>
  <c r="BH10" i="1"/>
  <c r="BI10" i="1"/>
  <c r="BJ10" i="1"/>
  <c r="BK10" i="1"/>
  <c r="BL10" i="1"/>
  <c r="BM10" i="1"/>
  <c r="BN10" i="1"/>
  <c r="BG11" i="1"/>
  <c r="BH11" i="1"/>
  <c r="BI11" i="1"/>
  <c r="BJ11" i="1"/>
  <c r="BK11" i="1"/>
  <c r="BL11" i="1"/>
  <c r="BM11" i="1"/>
  <c r="BN11" i="1"/>
  <c r="BG12" i="1"/>
  <c r="BH12" i="1"/>
  <c r="BI12" i="1"/>
  <c r="BJ12" i="1"/>
  <c r="BK12" i="1"/>
  <c r="BL12" i="1"/>
  <c r="BM12" i="1"/>
  <c r="BN12" i="1"/>
  <c r="BG13" i="1"/>
  <c r="BH13" i="1"/>
  <c r="BI13" i="1"/>
  <c r="BJ13" i="1"/>
  <c r="BK13" i="1"/>
  <c r="BL13" i="1"/>
  <c r="BM13" i="1"/>
  <c r="BN13" i="1"/>
  <c r="BG14" i="1"/>
  <c r="BH14" i="1"/>
  <c r="BI14" i="1"/>
  <c r="BJ14" i="1"/>
  <c r="BK14" i="1"/>
  <c r="BL14" i="1"/>
  <c r="BM14" i="1"/>
  <c r="BN14" i="1"/>
  <c r="BG15" i="1"/>
  <c r="BH15" i="1"/>
  <c r="BI15" i="1"/>
  <c r="BJ15" i="1"/>
  <c r="BK15" i="1"/>
  <c r="BL15" i="1"/>
  <c r="BM15" i="1"/>
  <c r="BN15" i="1"/>
  <c r="BG16" i="1"/>
  <c r="BH16" i="1"/>
  <c r="BI16" i="1"/>
  <c r="BJ16" i="1"/>
  <c r="BK16" i="1"/>
  <c r="BL16" i="1"/>
  <c r="BM16" i="1"/>
  <c r="BN16" i="1"/>
  <c r="BG17" i="1"/>
  <c r="BH17" i="1"/>
  <c r="BI17" i="1"/>
  <c r="BJ17" i="1"/>
  <c r="BK17" i="1"/>
  <c r="BL17" i="1"/>
  <c r="BM17" i="1"/>
  <c r="BN17" i="1"/>
  <c r="BG18" i="1"/>
  <c r="BH18" i="1"/>
  <c r="BI18" i="1"/>
  <c r="BJ18" i="1"/>
  <c r="BK18" i="1"/>
  <c r="BL18" i="1"/>
  <c r="BM18" i="1"/>
  <c r="BN18" i="1"/>
  <c r="BG19" i="1"/>
  <c r="BH19" i="1"/>
  <c r="BI19" i="1"/>
  <c r="BJ19" i="1"/>
  <c r="BK19" i="1"/>
  <c r="BL19" i="1"/>
  <c r="BM19" i="1"/>
  <c r="BN19" i="1"/>
  <c r="BG20" i="1"/>
  <c r="BH20" i="1"/>
  <c r="BI20" i="1"/>
  <c r="BJ20" i="1"/>
  <c r="BK20" i="1"/>
  <c r="BL20" i="1"/>
  <c r="BM20" i="1"/>
  <c r="BN20" i="1"/>
  <c r="BG21" i="1"/>
  <c r="BH21" i="1"/>
  <c r="BI21" i="1"/>
  <c r="BJ21" i="1"/>
  <c r="BK21" i="1"/>
  <c r="BL21" i="1"/>
  <c r="BM21" i="1"/>
  <c r="BN21" i="1"/>
  <c r="BG22" i="1"/>
  <c r="BH22" i="1"/>
  <c r="BI22" i="1"/>
  <c r="BJ22" i="1"/>
  <c r="BK22" i="1"/>
  <c r="BL22" i="1"/>
  <c r="BM22" i="1"/>
  <c r="BN22" i="1"/>
  <c r="BG23" i="1"/>
  <c r="BH23" i="1"/>
  <c r="BI23" i="1"/>
  <c r="BJ23" i="1"/>
  <c r="BK23" i="1"/>
  <c r="BL23" i="1"/>
  <c r="BM23" i="1"/>
  <c r="BN23" i="1"/>
  <c r="BG24" i="1"/>
  <c r="BH24" i="1"/>
  <c r="BI24" i="1"/>
  <c r="BJ24" i="1"/>
  <c r="BK24" i="1"/>
  <c r="BL24" i="1"/>
  <c r="BM24" i="1"/>
  <c r="BN24" i="1"/>
  <c r="BG25" i="1"/>
  <c r="BH25" i="1"/>
  <c r="BI25" i="1"/>
  <c r="BJ25" i="1"/>
  <c r="BK25" i="1"/>
  <c r="BL25" i="1"/>
  <c r="BM25" i="1"/>
  <c r="BN25" i="1"/>
  <c r="BG26" i="1"/>
  <c r="BH26" i="1"/>
  <c r="BI26" i="1"/>
  <c r="BJ26" i="1"/>
  <c r="BK26" i="1"/>
  <c r="BL26" i="1"/>
  <c r="BM26" i="1"/>
  <c r="BN26" i="1"/>
  <c r="BG27" i="1"/>
  <c r="BH27" i="1"/>
  <c r="BI27" i="1"/>
  <c r="BJ27" i="1"/>
  <c r="BK27" i="1"/>
  <c r="BL27" i="1"/>
  <c r="BM27" i="1"/>
  <c r="BN27" i="1"/>
  <c r="BG28" i="1"/>
  <c r="BH28" i="1"/>
  <c r="BI28" i="1"/>
  <c r="BJ28" i="1"/>
  <c r="BK28" i="1"/>
  <c r="BL28" i="1"/>
  <c r="BM28" i="1"/>
  <c r="BN28" i="1"/>
  <c r="BG29" i="1"/>
  <c r="BH29" i="1"/>
  <c r="BI29" i="1"/>
  <c r="BJ29" i="1"/>
  <c r="BK29" i="1"/>
  <c r="BL29" i="1"/>
  <c r="BM29" i="1"/>
  <c r="BN29" i="1"/>
  <c r="BG30" i="1"/>
  <c r="BH30" i="1"/>
  <c r="BI30" i="1"/>
  <c r="BJ30" i="1"/>
  <c r="BK30" i="1"/>
  <c r="BL30" i="1"/>
  <c r="BM30" i="1"/>
  <c r="BN30" i="1"/>
  <c r="BG31" i="1"/>
  <c r="BH31" i="1"/>
  <c r="BI31" i="1"/>
  <c r="BJ31" i="1"/>
  <c r="BK31" i="1"/>
  <c r="BL31" i="1"/>
  <c r="BM31" i="1"/>
  <c r="BN31" i="1"/>
  <c r="BG32" i="1"/>
  <c r="BH32" i="1"/>
  <c r="BI32" i="1"/>
  <c r="BJ32" i="1"/>
  <c r="BK32" i="1"/>
  <c r="BL32" i="1"/>
  <c r="BM32" i="1"/>
  <c r="BN32" i="1"/>
  <c r="BG33" i="1"/>
  <c r="BH33" i="1"/>
  <c r="BI33" i="1"/>
  <c r="BJ33" i="1"/>
  <c r="BK33" i="1"/>
  <c r="BL33" i="1"/>
  <c r="BM33" i="1"/>
  <c r="BN33" i="1"/>
  <c r="BG34" i="1"/>
  <c r="BH34" i="1"/>
  <c r="BI34" i="1"/>
  <c r="BJ34" i="1"/>
  <c r="BK34" i="1"/>
  <c r="BL34" i="1"/>
  <c r="BM34" i="1"/>
  <c r="BN34" i="1"/>
  <c r="BG35" i="1"/>
  <c r="BH35" i="1"/>
  <c r="BI35" i="1"/>
  <c r="BJ35" i="1"/>
  <c r="BK35" i="1"/>
  <c r="BL35" i="1"/>
  <c r="BM35" i="1"/>
  <c r="BN35" i="1"/>
  <c r="BG36" i="1"/>
  <c r="BH36" i="1"/>
  <c r="BI36" i="1"/>
  <c r="BJ36" i="1"/>
  <c r="BK36" i="1"/>
  <c r="BL36" i="1"/>
  <c r="BM36" i="1"/>
  <c r="BN36" i="1"/>
  <c r="BG37" i="1"/>
  <c r="BH37" i="1"/>
  <c r="BI37" i="1"/>
  <c r="BJ37" i="1"/>
  <c r="BK37" i="1"/>
  <c r="BL37" i="1"/>
  <c r="BM37" i="1"/>
  <c r="BN37" i="1"/>
  <c r="BG38" i="1"/>
  <c r="BH38" i="1"/>
  <c r="BI38" i="1"/>
  <c r="BJ38" i="1"/>
  <c r="BK38" i="1"/>
  <c r="BL38" i="1"/>
  <c r="BM38" i="1"/>
  <c r="BN38" i="1"/>
  <c r="BG39" i="1"/>
  <c r="BH39" i="1"/>
  <c r="BI39" i="1"/>
  <c r="BJ39" i="1"/>
  <c r="BK39" i="1"/>
  <c r="BL39" i="1"/>
  <c r="BM39" i="1"/>
  <c r="BN39" i="1"/>
  <c r="BG40" i="1"/>
  <c r="BH40" i="1"/>
  <c r="BI40" i="1"/>
  <c r="BJ40" i="1"/>
  <c r="BK40" i="1"/>
  <c r="BL40" i="1"/>
  <c r="BM40" i="1"/>
  <c r="BN40" i="1"/>
  <c r="BG41" i="1"/>
  <c r="BH41" i="1"/>
  <c r="BI41" i="1"/>
  <c r="BJ41" i="1"/>
  <c r="BK41" i="1"/>
  <c r="BL41" i="1"/>
  <c r="BM41" i="1"/>
  <c r="BN41" i="1"/>
  <c r="BG42" i="1"/>
  <c r="BH42" i="1"/>
  <c r="BI42" i="1"/>
  <c r="BJ42" i="1"/>
  <c r="BK42" i="1"/>
  <c r="BL42" i="1"/>
  <c r="BM42" i="1"/>
  <c r="BN42" i="1"/>
  <c r="BG43" i="1"/>
  <c r="BH43" i="1"/>
  <c r="BI43" i="1"/>
  <c r="BJ43" i="1"/>
  <c r="BK43" i="1"/>
  <c r="BL43" i="1"/>
  <c r="BM43" i="1"/>
  <c r="BN43" i="1"/>
  <c r="BG44" i="1"/>
  <c r="BH44" i="1"/>
  <c r="BI44" i="1"/>
  <c r="BJ44" i="1"/>
  <c r="BK44" i="1"/>
  <c r="BL44" i="1"/>
  <c r="BM44" i="1"/>
  <c r="BN44" i="1"/>
  <c r="BG45" i="1"/>
  <c r="BH45" i="1"/>
  <c r="BI45" i="1"/>
  <c r="BJ45" i="1"/>
  <c r="BK45" i="1"/>
  <c r="BL45" i="1"/>
  <c r="BM45" i="1"/>
  <c r="BN45" i="1"/>
  <c r="BG46" i="1"/>
  <c r="BH46" i="1"/>
  <c r="BI46" i="1"/>
  <c r="BJ46" i="1"/>
  <c r="BK46" i="1"/>
  <c r="BL46" i="1"/>
  <c r="BM46" i="1"/>
  <c r="BN46" i="1"/>
  <c r="BG47" i="1"/>
  <c r="BH47" i="1"/>
  <c r="BI47" i="1"/>
  <c r="BJ47" i="1"/>
  <c r="BK47" i="1"/>
  <c r="BL47" i="1"/>
  <c r="BM47" i="1"/>
  <c r="BN47" i="1"/>
  <c r="BG48" i="1"/>
  <c r="BH48" i="1"/>
  <c r="BI48" i="1"/>
  <c r="BJ48" i="1"/>
  <c r="BK48" i="1"/>
  <c r="BL48" i="1"/>
  <c r="BM48" i="1"/>
  <c r="BN48" i="1"/>
  <c r="BG49" i="1"/>
  <c r="BH49" i="1"/>
  <c r="BI49" i="1"/>
  <c r="BJ49" i="1"/>
  <c r="BK49" i="1"/>
  <c r="BL49" i="1"/>
  <c r="BM49" i="1"/>
  <c r="BN49" i="1"/>
  <c r="BG50" i="1"/>
  <c r="BH50" i="1"/>
  <c r="BI50" i="1"/>
  <c r="BJ50" i="1"/>
  <c r="BK50" i="1"/>
  <c r="BL50" i="1"/>
  <c r="BM50" i="1"/>
  <c r="BN50" i="1"/>
  <c r="BG51" i="1"/>
  <c r="BH51" i="1"/>
  <c r="BI51" i="1"/>
  <c r="BJ51" i="1"/>
  <c r="BK51" i="1"/>
  <c r="BL51" i="1"/>
  <c r="BM51" i="1"/>
  <c r="BN51" i="1"/>
  <c r="BG52" i="1"/>
  <c r="BH52" i="1"/>
  <c r="BI52" i="1"/>
  <c r="BJ52" i="1"/>
  <c r="BK52" i="1"/>
  <c r="BL52" i="1"/>
  <c r="BM52" i="1"/>
  <c r="BN52" i="1"/>
  <c r="BG53" i="1"/>
  <c r="BH53" i="1"/>
  <c r="BI53" i="1"/>
  <c r="BJ53" i="1"/>
  <c r="BK53" i="1"/>
  <c r="BL53" i="1"/>
  <c r="BM53" i="1"/>
  <c r="BN53" i="1"/>
  <c r="BG54" i="1"/>
  <c r="BH54" i="1"/>
  <c r="BI54" i="1"/>
  <c r="BJ54" i="1"/>
  <c r="BK54" i="1"/>
  <c r="BL54" i="1"/>
  <c r="BM54" i="1"/>
  <c r="BN54" i="1"/>
  <c r="BG55" i="1"/>
  <c r="BH55" i="1"/>
  <c r="BI55" i="1"/>
  <c r="BJ55" i="1"/>
  <c r="BK55" i="1"/>
  <c r="BL55" i="1"/>
  <c r="BM55" i="1"/>
  <c r="BN55" i="1"/>
  <c r="BG56" i="1"/>
  <c r="BH56" i="1"/>
  <c r="BI56" i="1"/>
  <c r="BJ56" i="1"/>
  <c r="BK56" i="1"/>
  <c r="BL56" i="1"/>
  <c r="BM56" i="1"/>
  <c r="BN56" i="1"/>
  <c r="BG57" i="1"/>
  <c r="BH57" i="1"/>
  <c r="BI57" i="1"/>
  <c r="BJ57" i="1"/>
  <c r="BK57" i="1"/>
  <c r="BL57" i="1"/>
  <c r="BM57" i="1"/>
  <c r="BN57" i="1"/>
  <c r="BG58" i="1"/>
  <c r="BH58" i="1"/>
  <c r="BI58" i="1"/>
  <c r="BJ58" i="1"/>
  <c r="BK58" i="1"/>
  <c r="BL58" i="1"/>
  <c r="BM58" i="1"/>
  <c r="BN58" i="1"/>
  <c r="BG59" i="1"/>
  <c r="BH59" i="1"/>
  <c r="BI59" i="1"/>
  <c r="BJ59" i="1"/>
  <c r="BK59" i="1"/>
  <c r="BL59" i="1"/>
  <c r="BM59" i="1"/>
  <c r="BN59" i="1"/>
  <c r="BG60" i="1"/>
  <c r="BH60" i="1"/>
  <c r="BI60" i="1"/>
  <c r="BJ60" i="1"/>
  <c r="BK60" i="1"/>
  <c r="BL60" i="1"/>
  <c r="BM60" i="1"/>
  <c r="BN60" i="1"/>
  <c r="BG61" i="1"/>
  <c r="BH61" i="1"/>
  <c r="BI61" i="1"/>
  <c r="BJ61" i="1"/>
  <c r="BK61" i="1"/>
  <c r="BL61" i="1"/>
  <c r="BM61" i="1"/>
  <c r="BN61" i="1"/>
  <c r="BG62" i="1"/>
  <c r="BH62" i="1"/>
  <c r="BI62" i="1"/>
  <c r="BJ62" i="1"/>
  <c r="BK62" i="1"/>
  <c r="BL62" i="1"/>
  <c r="BM62" i="1"/>
  <c r="BN62" i="1"/>
  <c r="BG63" i="1"/>
  <c r="BH63" i="1"/>
  <c r="BI63" i="1"/>
  <c r="BJ63" i="1"/>
  <c r="BK63" i="1"/>
  <c r="BL63" i="1"/>
  <c r="BM63" i="1"/>
  <c r="BN63" i="1"/>
  <c r="BG64" i="1"/>
  <c r="BH64" i="1"/>
  <c r="BI64" i="1"/>
  <c r="BJ64" i="1"/>
  <c r="BK64" i="1"/>
  <c r="BL64" i="1"/>
  <c r="BM64" i="1"/>
  <c r="BN64" i="1"/>
  <c r="BG65" i="1"/>
  <c r="BH65" i="1"/>
  <c r="BI65" i="1"/>
  <c r="BJ65" i="1"/>
  <c r="BK65" i="1"/>
  <c r="BL65" i="1"/>
  <c r="BM65" i="1"/>
  <c r="BN65" i="1"/>
  <c r="BG66" i="1"/>
  <c r="BH66" i="1"/>
  <c r="BI66" i="1"/>
  <c r="BJ66" i="1"/>
  <c r="BK66" i="1"/>
  <c r="BL66" i="1"/>
  <c r="BM66" i="1"/>
  <c r="BN66" i="1"/>
  <c r="BG67" i="1"/>
  <c r="BH67" i="1"/>
  <c r="BI67" i="1"/>
  <c r="BJ67" i="1"/>
  <c r="BK67" i="1"/>
  <c r="BL67" i="1"/>
  <c r="BM67" i="1"/>
  <c r="BN67" i="1"/>
  <c r="BG68" i="1"/>
  <c r="BH68" i="1"/>
  <c r="BI68" i="1"/>
  <c r="BJ68" i="1"/>
  <c r="BK68" i="1"/>
  <c r="BL68" i="1"/>
  <c r="BM68" i="1"/>
  <c r="BN68" i="1"/>
  <c r="BG69" i="1"/>
  <c r="BH69" i="1"/>
  <c r="BI69" i="1"/>
  <c r="BJ69" i="1"/>
  <c r="BK69" i="1"/>
  <c r="BL69" i="1"/>
  <c r="BM69" i="1"/>
  <c r="BN69" i="1"/>
  <c r="BG70" i="1"/>
  <c r="BH70" i="1"/>
  <c r="BI70" i="1"/>
  <c r="BJ70" i="1"/>
  <c r="BK70" i="1"/>
  <c r="BL70" i="1"/>
  <c r="BM70" i="1"/>
  <c r="BN70" i="1"/>
  <c r="BG71" i="1"/>
  <c r="BH71" i="1"/>
  <c r="BI71" i="1"/>
  <c r="BJ71" i="1"/>
  <c r="BK71" i="1"/>
  <c r="BL71" i="1"/>
  <c r="BM71" i="1"/>
  <c r="BN71" i="1"/>
  <c r="BG72" i="1"/>
  <c r="BH72" i="1"/>
  <c r="BI72" i="1"/>
  <c r="BJ72" i="1"/>
  <c r="BK72" i="1"/>
  <c r="BL72" i="1"/>
  <c r="BM72" i="1"/>
  <c r="BN72" i="1"/>
  <c r="BG73" i="1"/>
  <c r="BH73" i="1"/>
  <c r="BI73" i="1"/>
  <c r="BJ73" i="1"/>
  <c r="BK73" i="1"/>
  <c r="BL73" i="1"/>
  <c r="BM73" i="1"/>
  <c r="BN73" i="1"/>
  <c r="BG74" i="1"/>
  <c r="BH74" i="1"/>
  <c r="BI74" i="1"/>
  <c r="BJ74" i="1"/>
  <c r="BK74" i="1"/>
  <c r="BL74" i="1"/>
  <c r="BM74" i="1"/>
  <c r="BN74" i="1"/>
  <c r="BG75" i="1"/>
  <c r="BH75" i="1"/>
  <c r="BI75" i="1"/>
  <c r="BJ75" i="1"/>
  <c r="BK75" i="1"/>
  <c r="BL75" i="1"/>
  <c r="BM75" i="1"/>
  <c r="BN75" i="1"/>
  <c r="BG76" i="1"/>
  <c r="BH76" i="1"/>
  <c r="BI76" i="1"/>
  <c r="BJ76" i="1"/>
  <c r="BK76" i="1"/>
  <c r="BL76" i="1"/>
  <c r="BM76" i="1"/>
  <c r="BN76" i="1"/>
  <c r="BG77" i="1"/>
  <c r="BH77" i="1"/>
  <c r="BI77" i="1"/>
  <c r="BJ77" i="1"/>
  <c r="BK77" i="1"/>
  <c r="BL77" i="1"/>
  <c r="BM77" i="1"/>
  <c r="BN77" i="1"/>
  <c r="BG78" i="1"/>
  <c r="BH78" i="1"/>
  <c r="BI78" i="1"/>
  <c r="BJ78" i="1"/>
  <c r="BK78" i="1"/>
  <c r="BL78" i="1"/>
  <c r="BM78" i="1"/>
  <c r="BN78" i="1"/>
  <c r="BG79" i="1"/>
  <c r="BH79" i="1"/>
  <c r="BI79" i="1"/>
  <c r="BJ79" i="1"/>
  <c r="BK79" i="1"/>
  <c r="BL79" i="1"/>
  <c r="BM79" i="1"/>
  <c r="BN79" i="1"/>
  <c r="BG80" i="1"/>
  <c r="BH80" i="1"/>
  <c r="BI80" i="1"/>
  <c r="BJ80" i="1"/>
  <c r="BK80" i="1"/>
  <c r="BL80" i="1"/>
  <c r="BM80" i="1"/>
  <c r="BN80" i="1"/>
  <c r="BG81" i="1"/>
  <c r="BH81" i="1"/>
  <c r="BI81" i="1"/>
  <c r="BJ81" i="1"/>
  <c r="BK81" i="1"/>
  <c r="BL81" i="1"/>
  <c r="BM81" i="1"/>
  <c r="BN81" i="1"/>
  <c r="BG82" i="1"/>
  <c r="BH82" i="1"/>
  <c r="BI82" i="1"/>
  <c r="BJ82" i="1"/>
  <c r="BK82" i="1"/>
  <c r="BL82" i="1"/>
  <c r="BM82" i="1"/>
  <c r="BN82" i="1"/>
  <c r="BG83" i="1"/>
  <c r="BH83" i="1"/>
  <c r="BI83" i="1"/>
  <c r="BJ83" i="1"/>
  <c r="BK83" i="1"/>
  <c r="BL83" i="1"/>
  <c r="BM83" i="1"/>
  <c r="BN83" i="1"/>
  <c r="BG84" i="1"/>
  <c r="BH84" i="1"/>
  <c r="BI84" i="1"/>
  <c r="BJ84" i="1"/>
  <c r="BK84" i="1"/>
  <c r="BL84" i="1"/>
  <c r="BM84" i="1"/>
  <c r="BN84" i="1"/>
  <c r="BG85" i="1"/>
  <c r="BH85" i="1"/>
  <c r="BI85" i="1"/>
  <c r="BJ85" i="1"/>
  <c r="BK85" i="1"/>
  <c r="BL85" i="1"/>
  <c r="BM85" i="1"/>
  <c r="BN85" i="1"/>
  <c r="BG86" i="1"/>
  <c r="BH86" i="1"/>
  <c r="BI86" i="1"/>
  <c r="BJ86" i="1"/>
  <c r="BK86" i="1"/>
  <c r="BL86" i="1"/>
  <c r="BM86" i="1"/>
  <c r="BN86" i="1"/>
  <c r="BG87" i="1"/>
  <c r="BH87" i="1"/>
  <c r="BI87" i="1"/>
  <c r="BJ87" i="1"/>
  <c r="BK87" i="1"/>
  <c r="BL87" i="1"/>
  <c r="BM87" i="1"/>
  <c r="BN87" i="1"/>
  <c r="BG88" i="1"/>
  <c r="BH88" i="1"/>
  <c r="BI88" i="1"/>
  <c r="BJ88" i="1"/>
  <c r="BK88" i="1"/>
  <c r="BL88" i="1"/>
  <c r="BM88" i="1"/>
  <c r="BN88" i="1"/>
  <c r="BG89" i="1"/>
  <c r="BH89" i="1"/>
  <c r="BI89" i="1"/>
  <c r="BJ89" i="1"/>
  <c r="BK89" i="1"/>
  <c r="BL89" i="1"/>
  <c r="BM89" i="1"/>
  <c r="BN89" i="1"/>
  <c r="BG90" i="1"/>
  <c r="BH90" i="1"/>
  <c r="BI90" i="1"/>
  <c r="BJ90" i="1"/>
  <c r="BK90" i="1"/>
  <c r="BL90" i="1"/>
  <c r="BM90" i="1"/>
  <c r="BN90" i="1"/>
  <c r="BG91" i="1"/>
  <c r="BH91" i="1"/>
  <c r="BI91" i="1"/>
  <c r="BJ91" i="1"/>
  <c r="BK91" i="1"/>
  <c r="BL91" i="1"/>
  <c r="BM91" i="1"/>
  <c r="BN91" i="1"/>
  <c r="BG92" i="1"/>
  <c r="BH92" i="1"/>
  <c r="BI92" i="1"/>
  <c r="BJ92" i="1"/>
  <c r="BK92" i="1"/>
  <c r="BL92" i="1"/>
  <c r="BM92" i="1"/>
  <c r="BN92" i="1"/>
  <c r="BG93" i="1"/>
  <c r="BH93" i="1"/>
  <c r="BI93" i="1"/>
  <c r="BJ93" i="1"/>
  <c r="BK93" i="1"/>
  <c r="BL93" i="1"/>
  <c r="BM93" i="1"/>
  <c r="BN93" i="1"/>
  <c r="BG94" i="1"/>
  <c r="BH94" i="1"/>
  <c r="BI94" i="1"/>
  <c r="BJ94" i="1"/>
  <c r="BK94" i="1"/>
  <c r="BL94" i="1"/>
  <c r="BM94" i="1"/>
  <c r="BN94" i="1"/>
  <c r="BG95" i="1"/>
  <c r="BH95" i="1"/>
  <c r="BI95" i="1"/>
  <c r="BJ95" i="1"/>
  <c r="BK95" i="1"/>
  <c r="BL95" i="1"/>
  <c r="BM95" i="1"/>
  <c r="BN95" i="1"/>
  <c r="BG96" i="1"/>
  <c r="BH96" i="1"/>
  <c r="BI96" i="1"/>
  <c r="BJ96" i="1"/>
  <c r="BK96" i="1"/>
  <c r="BL96" i="1"/>
  <c r="BM96" i="1"/>
  <c r="BN96" i="1"/>
  <c r="BG97" i="1"/>
  <c r="BH97" i="1"/>
  <c r="BI97" i="1"/>
  <c r="BJ97" i="1"/>
  <c r="BK97" i="1"/>
  <c r="BL97" i="1"/>
  <c r="BM97" i="1"/>
  <c r="BN97" i="1"/>
  <c r="BG98" i="1"/>
  <c r="BH98" i="1"/>
  <c r="BI98" i="1"/>
  <c r="BJ98" i="1"/>
  <c r="BK98" i="1"/>
  <c r="BL98" i="1"/>
  <c r="BM98" i="1"/>
  <c r="BN98" i="1"/>
  <c r="BG99" i="1"/>
  <c r="BH99" i="1"/>
  <c r="BI99" i="1"/>
  <c r="BJ99" i="1"/>
  <c r="BK99" i="1"/>
  <c r="BL99" i="1"/>
  <c r="BM99" i="1"/>
  <c r="BN99" i="1"/>
  <c r="BG100" i="1"/>
  <c r="BH100" i="1"/>
  <c r="BI100" i="1"/>
  <c r="BJ100" i="1"/>
  <c r="BK100" i="1"/>
  <c r="BL100" i="1"/>
  <c r="BM100" i="1"/>
  <c r="BN100" i="1"/>
  <c r="BG101" i="1"/>
  <c r="BH101" i="1"/>
  <c r="BI101" i="1"/>
  <c r="BJ101" i="1"/>
  <c r="BK101" i="1"/>
  <c r="BL101" i="1"/>
  <c r="BM101" i="1"/>
  <c r="BN101" i="1"/>
  <c r="BG102" i="1"/>
  <c r="BH102" i="1"/>
  <c r="BI102" i="1"/>
  <c r="BJ102" i="1"/>
  <c r="BK102" i="1"/>
  <c r="BL102" i="1"/>
  <c r="BM102" i="1"/>
  <c r="BN102" i="1"/>
  <c r="BG103" i="1"/>
  <c r="BH103" i="1"/>
  <c r="BI103" i="1"/>
  <c r="BJ103" i="1"/>
  <c r="BK103" i="1"/>
  <c r="BL103" i="1"/>
  <c r="BM103" i="1"/>
  <c r="BN103" i="1"/>
  <c r="BG104" i="1"/>
  <c r="BH104" i="1"/>
  <c r="BI104" i="1"/>
  <c r="BJ104" i="1"/>
  <c r="BK104" i="1"/>
  <c r="BL104" i="1"/>
  <c r="BM104" i="1"/>
  <c r="BN104" i="1"/>
  <c r="BG105" i="1"/>
  <c r="BH105" i="1"/>
  <c r="BI105" i="1"/>
  <c r="BJ105" i="1"/>
  <c r="BK105" i="1"/>
  <c r="BL105" i="1"/>
  <c r="BM105" i="1"/>
  <c r="BN105" i="1"/>
  <c r="BG106" i="1"/>
  <c r="BH106" i="1"/>
  <c r="BI106" i="1"/>
  <c r="BJ106" i="1"/>
  <c r="BK106" i="1"/>
  <c r="BL106" i="1"/>
  <c r="BM106" i="1"/>
  <c r="BN106" i="1"/>
  <c r="BG107" i="1"/>
  <c r="BH107" i="1"/>
  <c r="BI107" i="1"/>
  <c r="BJ107" i="1"/>
  <c r="BK107" i="1"/>
  <c r="BL107" i="1"/>
  <c r="BM107" i="1"/>
  <c r="BN107" i="1"/>
  <c r="BG108" i="1"/>
  <c r="BH108" i="1"/>
  <c r="BI108" i="1"/>
  <c r="BJ108" i="1"/>
  <c r="BK108" i="1"/>
  <c r="BL108" i="1"/>
  <c r="BM108" i="1"/>
  <c r="BN108" i="1"/>
  <c r="BG109" i="1"/>
  <c r="BH109" i="1"/>
  <c r="BI109" i="1"/>
  <c r="BJ109" i="1"/>
  <c r="BK109" i="1"/>
  <c r="BL109" i="1"/>
  <c r="BM109" i="1"/>
  <c r="BN109" i="1"/>
  <c r="BG110" i="1"/>
  <c r="BH110" i="1"/>
  <c r="BI110" i="1"/>
  <c r="BJ110" i="1"/>
  <c r="BK110" i="1"/>
  <c r="BL110" i="1"/>
  <c r="BM110" i="1"/>
  <c r="BN110" i="1"/>
  <c r="BG111" i="1"/>
  <c r="BH111" i="1"/>
  <c r="BI111" i="1"/>
  <c r="BJ111" i="1"/>
  <c r="BK111" i="1"/>
  <c r="BL111" i="1"/>
  <c r="BM111" i="1"/>
  <c r="BN111" i="1"/>
  <c r="BG112" i="1"/>
  <c r="BH112" i="1"/>
  <c r="BI112" i="1"/>
  <c r="BJ112" i="1"/>
  <c r="BK112" i="1"/>
  <c r="BL112" i="1"/>
  <c r="BM112" i="1"/>
  <c r="BN112" i="1"/>
  <c r="BG113" i="1"/>
  <c r="BH113" i="1"/>
  <c r="BI113" i="1"/>
  <c r="BJ113" i="1"/>
  <c r="BK113" i="1"/>
  <c r="BL113" i="1"/>
  <c r="BM113" i="1"/>
  <c r="BN113" i="1"/>
  <c r="BG114" i="1"/>
  <c r="BH114" i="1"/>
  <c r="BI114" i="1"/>
  <c r="BJ114" i="1"/>
  <c r="BK114" i="1"/>
  <c r="BL114" i="1"/>
  <c r="BM114" i="1"/>
  <c r="BN114" i="1"/>
  <c r="BG115" i="1"/>
  <c r="BH115" i="1"/>
  <c r="BI115" i="1"/>
  <c r="BJ115" i="1"/>
  <c r="BK115" i="1"/>
  <c r="BL115" i="1"/>
  <c r="BM115" i="1"/>
  <c r="BN115" i="1"/>
  <c r="BG116" i="1"/>
  <c r="BH116" i="1"/>
  <c r="BI116" i="1"/>
  <c r="BJ116" i="1"/>
  <c r="BK116" i="1"/>
  <c r="BL116" i="1"/>
  <c r="BM116" i="1"/>
  <c r="BN116" i="1"/>
  <c r="BG117" i="1"/>
  <c r="BH117" i="1"/>
  <c r="BI117" i="1"/>
  <c r="BJ117" i="1"/>
  <c r="BK117" i="1"/>
  <c r="BL117" i="1"/>
  <c r="BM117" i="1"/>
  <c r="BN117" i="1"/>
  <c r="BG118" i="1"/>
  <c r="BH118" i="1"/>
  <c r="BI118" i="1"/>
  <c r="BJ118" i="1"/>
  <c r="BK118" i="1"/>
  <c r="BL118" i="1"/>
  <c r="BM118" i="1"/>
  <c r="BN118" i="1"/>
  <c r="BG119" i="1"/>
  <c r="BH119" i="1"/>
  <c r="BI119" i="1"/>
  <c r="BJ119" i="1"/>
  <c r="BK119" i="1"/>
  <c r="BL119" i="1"/>
  <c r="BM119" i="1"/>
  <c r="BN119" i="1"/>
  <c r="BG120" i="1"/>
  <c r="BH120" i="1"/>
  <c r="BI120" i="1"/>
  <c r="BJ120" i="1"/>
  <c r="BK120" i="1"/>
  <c r="BL120" i="1"/>
  <c r="BM120" i="1"/>
  <c r="BN120" i="1"/>
  <c r="BG121" i="1"/>
  <c r="BH121" i="1"/>
  <c r="BI121" i="1"/>
  <c r="BJ121" i="1"/>
  <c r="BK121" i="1"/>
  <c r="BL121" i="1"/>
  <c r="BM121" i="1"/>
  <c r="BN121" i="1"/>
  <c r="BG122" i="1"/>
  <c r="BH122" i="1"/>
  <c r="BI122" i="1"/>
  <c r="BJ122" i="1"/>
  <c r="BK122" i="1"/>
  <c r="BL122" i="1"/>
  <c r="BM122" i="1"/>
  <c r="BN122" i="1"/>
  <c r="BG123" i="1"/>
  <c r="BH123" i="1"/>
  <c r="BI123" i="1"/>
  <c r="BJ123" i="1"/>
  <c r="BK123" i="1"/>
  <c r="BL123" i="1"/>
  <c r="BM123" i="1"/>
  <c r="BN123" i="1"/>
  <c r="BG124" i="1"/>
  <c r="BH124" i="1"/>
  <c r="BI124" i="1"/>
  <c r="BJ124" i="1"/>
  <c r="BK124" i="1"/>
  <c r="BL124" i="1"/>
  <c r="BM124" i="1"/>
  <c r="BN124" i="1"/>
  <c r="BG125" i="1"/>
  <c r="BH125" i="1"/>
  <c r="BI125" i="1"/>
  <c r="BJ125" i="1"/>
  <c r="BK125" i="1"/>
  <c r="BL125" i="1"/>
  <c r="BM125" i="1"/>
  <c r="BN125" i="1"/>
  <c r="BG126" i="1"/>
  <c r="BH126" i="1"/>
  <c r="BI126" i="1"/>
  <c r="BJ126" i="1"/>
  <c r="BK126" i="1"/>
  <c r="BL126" i="1"/>
  <c r="BM126" i="1"/>
  <c r="BN126" i="1"/>
  <c r="BG127" i="1"/>
  <c r="BH127" i="1"/>
  <c r="BI127" i="1"/>
  <c r="BJ127" i="1"/>
  <c r="BK127" i="1"/>
  <c r="BL127" i="1"/>
  <c r="BM127" i="1"/>
  <c r="BN127" i="1"/>
  <c r="BG128" i="1"/>
  <c r="BH128" i="1"/>
  <c r="BI128" i="1"/>
  <c r="BJ128" i="1"/>
  <c r="BK128" i="1"/>
  <c r="BL128" i="1"/>
  <c r="BM128" i="1"/>
  <c r="BN128" i="1"/>
  <c r="BG129" i="1"/>
  <c r="BH129" i="1"/>
  <c r="BI129" i="1"/>
  <c r="BJ129" i="1"/>
  <c r="BK129" i="1"/>
  <c r="BL129" i="1"/>
  <c r="BM129" i="1"/>
  <c r="BN129" i="1"/>
  <c r="BG130" i="1"/>
  <c r="BH130" i="1"/>
  <c r="BI130" i="1"/>
  <c r="BJ130" i="1"/>
  <c r="BK130" i="1"/>
  <c r="BL130" i="1"/>
  <c r="BM130" i="1"/>
  <c r="BN130" i="1"/>
  <c r="BG131" i="1"/>
  <c r="BH131" i="1"/>
  <c r="BI131" i="1"/>
  <c r="BJ131" i="1"/>
  <c r="BK131" i="1"/>
  <c r="BL131" i="1"/>
  <c r="BM131" i="1"/>
  <c r="BN131" i="1"/>
  <c r="BG132" i="1"/>
  <c r="BH132" i="1"/>
  <c r="BI132" i="1"/>
  <c r="BJ132" i="1"/>
  <c r="BK132" i="1"/>
  <c r="BL132" i="1"/>
  <c r="BM132" i="1"/>
  <c r="BN132" i="1"/>
  <c r="BG133" i="1"/>
  <c r="BH133" i="1"/>
  <c r="BI133" i="1"/>
  <c r="BJ133" i="1"/>
  <c r="BK133" i="1"/>
  <c r="BL133" i="1"/>
  <c r="BM133" i="1"/>
  <c r="BN133" i="1"/>
  <c r="BG134" i="1"/>
  <c r="BH134" i="1"/>
  <c r="BI134" i="1"/>
  <c r="BJ134" i="1"/>
  <c r="BK134" i="1"/>
  <c r="BL134" i="1"/>
  <c r="BM134" i="1"/>
  <c r="BN134" i="1"/>
  <c r="BG135" i="1"/>
  <c r="BH135" i="1"/>
  <c r="BI135" i="1"/>
  <c r="BJ135" i="1"/>
  <c r="BK135" i="1"/>
  <c r="BL135" i="1"/>
  <c r="BM135" i="1"/>
  <c r="BN135" i="1"/>
  <c r="BG136" i="1"/>
  <c r="BH136" i="1"/>
  <c r="BI136" i="1"/>
  <c r="BJ136" i="1"/>
  <c r="BK136" i="1"/>
  <c r="BL136" i="1"/>
  <c r="BM136" i="1"/>
  <c r="BN136" i="1"/>
  <c r="BG137" i="1"/>
  <c r="BH137" i="1"/>
  <c r="BI137" i="1"/>
  <c r="BJ137" i="1"/>
  <c r="BK137" i="1"/>
  <c r="BL137" i="1"/>
  <c r="BM137" i="1"/>
  <c r="BN137" i="1"/>
  <c r="BG138" i="1"/>
  <c r="BH138" i="1"/>
  <c r="BI138" i="1"/>
  <c r="BJ138" i="1"/>
  <c r="BK138" i="1"/>
  <c r="BL138" i="1"/>
  <c r="BM138" i="1"/>
  <c r="BN138" i="1"/>
  <c r="BG139" i="1"/>
  <c r="BH139" i="1"/>
  <c r="BI139" i="1"/>
  <c r="BJ139" i="1"/>
  <c r="BK139" i="1"/>
  <c r="BL139" i="1"/>
  <c r="BM139" i="1"/>
  <c r="BN139" i="1"/>
  <c r="BG140" i="1"/>
  <c r="BH140" i="1"/>
  <c r="BI140" i="1"/>
  <c r="BJ140" i="1"/>
  <c r="BK140" i="1"/>
  <c r="BL140" i="1"/>
  <c r="BM140" i="1"/>
  <c r="BN140" i="1"/>
  <c r="BG141" i="1"/>
  <c r="BH141" i="1"/>
  <c r="BI141" i="1"/>
  <c r="BJ141" i="1"/>
  <c r="BK141" i="1"/>
  <c r="BL141" i="1"/>
  <c r="BM141" i="1"/>
  <c r="BN141" i="1"/>
  <c r="BG142" i="1"/>
  <c r="BH142" i="1"/>
  <c r="BI142" i="1"/>
  <c r="BJ142" i="1"/>
  <c r="BK142" i="1"/>
  <c r="BL142" i="1"/>
  <c r="BM142" i="1"/>
  <c r="BN142" i="1"/>
  <c r="BG143" i="1"/>
  <c r="BH143" i="1"/>
  <c r="BI143" i="1"/>
  <c r="BJ143" i="1"/>
  <c r="BK143" i="1"/>
  <c r="BL143" i="1"/>
  <c r="BM143" i="1"/>
  <c r="BN143" i="1"/>
  <c r="BG144" i="1"/>
  <c r="BH144" i="1"/>
  <c r="BI144" i="1"/>
  <c r="BJ144" i="1"/>
  <c r="BK144" i="1"/>
  <c r="BL144" i="1"/>
  <c r="BM144" i="1"/>
  <c r="BN144" i="1"/>
  <c r="BG145" i="1"/>
  <c r="BH145" i="1"/>
  <c r="BI145" i="1"/>
  <c r="BJ145" i="1"/>
  <c r="BK145" i="1"/>
  <c r="BL145" i="1"/>
  <c r="BM145" i="1"/>
  <c r="BN145" i="1"/>
  <c r="BG146" i="1"/>
  <c r="BH146" i="1"/>
  <c r="BI146" i="1"/>
  <c r="BJ146" i="1"/>
  <c r="BK146" i="1"/>
  <c r="BL146" i="1"/>
  <c r="BM146" i="1"/>
  <c r="BN146" i="1"/>
  <c r="BG147" i="1"/>
  <c r="BH147" i="1"/>
  <c r="BI147" i="1"/>
  <c r="BJ147" i="1"/>
  <c r="BK147" i="1"/>
  <c r="BL147" i="1"/>
  <c r="BM147" i="1"/>
  <c r="BN147" i="1"/>
  <c r="BG148" i="1"/>
  <c r="BH148" i="1"/>
  <c r="BI148" i="1"/>
  <c r="BJ148" i="1"/>
  <c r="BK148" i="1"/>
  <c r="BL148" i="1"/>
  <c r="BM148" i="1"/>
  <c r="BN148" i="1"/>
  <c r="BG149" i="1"/>
  <c r="BH149" i="1"/>
  <c r="BI149" i="1"/>
  <c r="BJ149" i="1"/>
  <c r="BK149" i="1"/>
  <c r="BL149" i="1"/>
  <c r="BM149" i="1"/>
  <c r="BN149" i="1"/>
  <c r="BG150" i="1"/>
  <c r="BH150" i="1"/>
  <c r="BI150" i="1"/>
  <c r="BJ150" i="1"/>
  <c r="BK150" i="1"/>
  <c r="BL150" i="1"/>
  <c r="BM150" i="1"/>
  <c r="BN150" i="1"/>
  <c r="BG151" i="1"/>
  <c r="BH151" i="1"/>
  <c r="BI151" i="1"/>
  <c r="BJ151" i="1"/>
  <c r="BK151" i="1"/>
  <c r="BL151" i="1"/>
  <c r="BM151" i="1"/>
  <c r="BN151" i="1"/>
  <c r="BG152" i="1"/>
  <c r="BH152" i="1"/>
  <c r="BI152" i="1"/>
  <c r="BJ152" i="1"/>
  <c r="BK152" i="1"/>
  <c r="BL152" i="1"/>
  <c r="BM152" i="1"/>
  <c r="BN152" i="1"/>
  <c r="BG153" i="1"/>
  <c r="BH153" i="1"/>
  <c r="BI153" i="1"/>
  <c r="BJ153" i="1"/>
  <c r="BK153" i="1"/>
  <c r="BL153" i="1"/>
  <c r="BM153" i="1"/>
  <c r="BN153" i="1"/>
  <c r="BG154" i="1"/>
  <c r="BH154" i="1"/>
  <c r="BI154" i="1"/>
  <c r="BJ154" i="1"/>
  <c r="BK154" i="1"/>
  <c r="BL154" i="1"/>
  <c r="BM154" i="1"/>
  <c r="BN154" i="1"/>
  <c r="BG155" i="1"/>
  <c r="BH155" i="1"/>
  <c r="BI155" i="1"/>
  <c r="BJ155" i="1"/>
  <c r="BK155" i="1"/>
  <c r="BL155" i="1"/>
  <c r="BM155" i="1"/>
  <c r="BN155" i="1"/>
  <c r="BG156" i="1"/>
  <c r="BH156" i="1"/>
  <c r="BI156" i="1"/>
  <c r="BJ156" i="1"/>
  <c r="BK156" i="1"/>
  <c r="BL156" i="1"/>
  <c r="BM156" i="1"/>
  <c r="BN156" i="1"/>
  <c r="BG157" i="1"/>
  <c r="BH157" i="1"/>
  <c r="BI157" i="1"/>
  <c r="BJ157" i="1"/>
  <c r="BK157" i="1"/>
  <c r="BL157" i="1"/>
  <c r="BM157" i="1"/>
  <c r="BN157" i="1"/>
  <c r="BG158" i="1"/>
  <c r="BH158" i="1"/>
  <c r="BI158" i="1"/>
  <c r="BJ158" i="1"/>
  <c r="BK158" i="1"/>
  <c r="BL158" i="1"/>
  <c r="BM158" i="1"/>
  <c r="BN158" i="1"/>
  <c r="BG159" i="1"/>
  <c r="BH159" i="1"/>
  <c r="BI159" i="1"/>
  <c r="BJ159" i="1"/>
  <c r="BK159" i="1"/>
  <c r="BL159" i="1"/>
  <c r="BM159" i="1"/>
  <c r="BN159" i="1"/>
  <c r="BG160" i="1"/>
  <c r="BH160" i="1"/>
  <c r="BI160" i="1"/>
  <c r="BJ160" i="1"/>
  <c r="BK160" i="1"/>
  <c r="BL160" i="1"/>
  <c r="BM160" i="1"/>
  <c r="BN160" i="1"/>
  <c r="BG161" i="1"/>
  <c r="BH161" i="1"/>
  <c r="BI161" i="1"/>
  <c r="BJ161" i="1"/>
  <c r="BK161" i="1"/>
  <c r="BL161" i="1"/>
  <c r="BM161" i="1"/>
  <c r="BN161" i="1"/>
  <c r="BG162" i="1"/>
  <c r="BH162" i="1"/>
  <c r="BI162" i="1"/>
  <c r="BJ162" i="1"/>
  <c r="BK162" i="1"/>
  <c r="BL162" i="1"/>
  <c r="BM162" i="1"/>
  <c r="BN162" i="1"/>
  <c r="BG163" i="1"/>
  <c r="BH163" i="1"/>
  <c r="BI163" i="1"/>
  <c r="BJ163" i="1"/>
  <c r="BK163" i="1"/>
  <c r="BL163" i="1"/>
  <c r="BM163" i="1"/>
  <c r="BN163" i="1"/>
  <c r="BG164" i="1"/>
  <c r="BH164" i="1"/>
  <c r="BI164" i="1"/>
  <c r="BJ164" i="1"/>
  <c r="BK164" i="1"/>
  <c r="BL164" i="1"/>
  <c r="BM164" i="1"/>
  <c r="BN164" i="1"/>
  <c r="BG165" i="1"/>
  <c r="BH165" i="1"/>
  <c r="BI165" i="1"/>
  <c r="BJ165" i="1"/>
  <c r="BK165" i="1"/>
  <c r="BL165" i="1"/>
  <c r="BM165" i="1"/>
  <c r="BN165" i="1"/>
  <c r="BG166" i="1"/>
  <c r="BH166" i="1"/>
  <c r="BI166" i="1"/>
  <c r="BJ166" i="1"/>
  <c r="BK166" i="1"/>
  <c r="BL166" i="1"/>
  <c r="BM166" i="1"/>
  <c r="BN166" i="1"/>
  <c r="BG167" i="1"/>
  <c r="BH167" i="1"/>
  <c r="BI167" i="1"/>
  <c r="BJ167" i="1"/>
  <c r="BK167" i="1"/>
  <c r="BL167" i="1"/>
  <c r="BM167" i="1"/>
  <c r="BN167" i="1"/>
  <c r="BG168" i="1"/>
  <c r="BH168" i="1"/>
  <c r="BI168" i="1"/>
  <c r="BJ168" i="1"/>
  <c r="BK168" i="1"/>
  <c r="BL168" i="1"/>
  <c r="BM168" i="1"/>
  <c r="BN168" i="1"/>
  <c r="BG169" i="1"/>
  <c r="BH169" i="1"/>
  <c r="BI169" i="1"/>
  <c r="BJ169" i="1"/>
  <c r="BK169" i="1"/>
  <c r="BL169" i="1"/>
  <c r="BM169" i="1"/>
  <c r="BN169" i="1"/>
  <c r="BG170" i="1"/>
  <c r="BH170" i="1"/>
  <c r="BI170" i="1"/>
  <c r="BJ170" i="1"/>
  <c r="BK170" i="1"/>
  <c r="BL170" i="1"/>
  <c r="BM170" i="1"/>
  <c r="BN170" i="1"/>
  <c r="BG171" i="1"/>
  <c r="BH171" i="1"/>
  <c r="BI171" i="1"/>
  <c r="BJ171" i="1"/>
  <c r="BK171" i="1"/>
  <c r="BL171" i="1"/>
  <c r="BM171" i="1"/>
  <c r="BN171" i="1"/>
  <c r="BG172" i="1"/>
  <c r="BH172" i="1"/>
  <c r="BI172" i="1"/>
  <c r="BJ172" i="1"/>
  <c r="BK172" i="1"/>
  <c r="BL172" i="1"/>
  <c r="BM172" i="1"/>
  <c r="BN172" i="1"/>
  <c r="BG173" i="1"/>
  <c r="BH173" i="1"/>
  <c r="BI173" i="1"/>
  <c r="BJ173" i="1"/>
  <c r="BK173" i="1"/>
  <c r="BL173" i="1"/>
  <c r="BM173" i="1"/>
  <c r="BN173" i="1"/>
  <c r="BG174" i="1"/>
  <c r="BH174" i="1"/>
  <c r="BI174" i="1"/>
  <c r="BJ174" i="1"/>
  <c r="BK174" i="1"/>
  <c r="BL174" i="1"/>
  <c r="BM174" i="1"/>
  <c r="BN174" i="1"/>
  <c r="BG175" i="1"/>
  <c r="BH175" i="1"/>
  <c r="BI175" i="1"/>
  <c r="BJ175" i="1"/>
  <c r="BK175" i="1"/>
  <c r="BL175" i="1"/>
  <c r="BM175" i="1"/>
  <c r="BN175" i="1"/>
  <c r="BG176" i="1"/>
  <c r="BH176" i="1"/>
  <c r="BI176" i="1"/>
  <c r="BJ176" i="1"/>
  <c r="BK176" i="1"/>
  <c r="BL176" i="1"/>
  <c r="BM176" i="1"/>
  <c r="BN176" i="1"/>
  <c r="BG177" i="1"/>
  <c r="BH177" i="1"/>
  <c r="BI177" i="1"/>
  <c r="BJ177" i="1"/>
  <c r="BK177" i="1"/>
  <c r="BL177" i="1"/>
  <c r="BM177" i="1"/>
  <c r="BN177" i="1"/>
  <c r="BG178" i="1"/>
  <c r="BH178" i="1"/>
  <c r="BI178" i="1"/>
  <c r="BJ178" i="1"/>
  <c r="BK178" i="1"/>
  <c r="BL178" i="1"/>
  <c r="BM178" i="1"/>
  <c r="BN178" i="1"/>
  <c r="BG179" i="1"/>
  <c r="BH179" i="1"/>
  <c r="BI179" i="1"/>
  <c r="BJ179" i="1"/>
  <c r="BK179" i="1"/>
  <c r="BL179" i="1"/>
  <c r="BM179" i="1"/>
  <c r="BN179" i="1"/>
  <c r="BG180" i="1"/>
  <c r="BH180" i="1"/>
  <c r="BI180" i="1"/>
  <c r="BJ180" i="1"/>
  <c r="BK180" i="1"/>
  <c r="BL180" i="1"/>
  <c r="BM180" i="1"/>
  <c r="BN180" i="1"/>
  <c r="BG181" i="1"/>
  <c r="BH181" i="1"/>
  <c r="BI181" i="1"/>
  <c r="BJ181" i="1"/>
  <c r="BK181" i="1"/>
  <c r="BL181" i="1"/>
  <c r="BM181" i="1"/>
  <c r="BN181" i="1"/>
  <c r="BG182" i="1"/>
  <c r="BH182" i="1"/>
  <c r="BI182" i="1"/>
  <c r="BJ182" i="1"/>
  <c r="BK182" i="1"/>
  <c r="BL182" i="1"/>
  <c r="BM182" i="1"/>
  <c r="BN182" i="1"/>
  <c r="BG183" i="1"/>
  <c r="BH183" i="1"/>
  <c r="BI183" i="1"/>
  <c r="BJ183" i="1"/>
  <c r="BK183" i="1"/>
  <c r="BL183" i="1"/>
  <c r="BM183" i="1"/>
  <c r="BN183" i="1"/>
  <c r="BG184" i="1"/>
  <c r="BH184" i="1"/>
  <c r="BI184" i="1"/>
  <c r="BJ184" i="1"/>
  <c r="BK184" i="1"/>
  <c r="BL184" i="1"/>
  <c r="BM184" i="1"/>
  <c r="BN184" i="1"/>
  <c r="BG185" i="1"/>
  <c r="BH185" i="1"/>
  <c r="BI185" i="1"/>
  <c r="BJ185" i="1"/>
  <c r="BK185" i="1"/>
  <c r="BL185" i="1"/>
  <c r="BM185" i="1"/>
  <c r="BN185" i="1"/>
  <c r="BG186" i="1"/>
  <c r="BH186" i="1"/>
  <c r="BI186" i="1"/>
  <c r="BJ186" i="1"/>
  <c r="BK186" i="1"/>
  <c r="BL186" i="1"/>
  <c r="BM186" i="1"/>
  <c r="BN186" i="1"/>
  <c r="BG187" i="1"/>
  <c r="BH187" i="1"/>
  <c r="BI187" i="1"/>
  <c r="BJ187" i="1"/>
  <c r="BK187" i="1"/>
  <c r="BL187" i="1"/>
  <c r="BM187" i="1"/>
  <c r="BN187" i="1"/>
  <c r="BG188" i="1"/>
  <c r="BH188" i="1"/>
  <c r="BI188" i="1"/>
  <c r="BJ188" i="1"/>
  <c r="BK188" i="1"/>
  <c r="BL188" i="1"/>
  <c r="BM188" i="1"/>
  <c r="BN188" i="1"/>
  <c r="BG189" i="1"/>
  <c r="BH189" i="1"/>
  <c r="BI189" i="1"/>
  <c r="BJ189" i="1"/>
  <c r="BK189" i="1"/>
  <c r="BL189" i="1"/>
  <c r="BM189" i="1"/>
  <c r="BN189" i="1"/>
  <c r="BG190" i="1"/>
  <c r="BH190" i="1"/>
  <c r="BI190" i="1"/>
  <c r="BJ190" i="1"/>
  <c r="BK190" i="1"/>
  <c r="BL190" i="1"/>
  <c r="BM190" i="1"/>
  <c r="BN190" i="1"/>
  <c r="BG191" i="1"/>
  <c r="BH191" i="1"/>
  <c r="BI191" i="1"/>
  <c r="BJ191" i="1"/>
  <c r="BK191" i="1"/>
  <c r="BL191" i="1"/>
  <c r="BM191" i="1"/>
  <c r="BN191" i="1"/>
  <c r="BG192" i="1"/>
  <c r="BH192" i="1"/>
  <c r="BI192" i="1"/>
  <c r="BJ192" i="1"/>
  <c r="BK192" i="1"/>
  <c r="BL192" i="1"/>
  <c r="BM192" i="1"/>
  <c r="BN192" i="1"/>
  <c r="BG193" i="1"/>
  <c r="BH193" i="1"/>
  <c r="BI193" i="1"/>
  <c r="BJ193" i="1"/>
  <c r="BK193" i="1"/>
  <c r="BL193" i="1"/>
  <c r="BM193" i="1"/>
  <c r="BN193" i="1"/>
  <c r="BG194" i="1"/>
  <c r="BH194" i="1"/>
  <c r="BI194" i="1"/>
  <c r="BJ194" i="1"/>
  <c r="BK194" i="1"/>
  <c r="BL194" i="1"/>
  <c r="BM194" i="1"/>
  <c r="BN194" i="1"/>
  <c r="BG195" i="1"/>
  <c r="BH195" i="1"/>
  <c r="BI195" i="1"/>
  <c r="BJ195" i="1"/>
  <c r="BK195" i="1"/>
  <c r="BL195" i="1"/>
  <c r="BM195" i="1"/>
  <c r="BN195" i="1"/>
  <c r="BG196" i="1"/>
  <c r="BH196" i="1"/>
  <c r="BI196" i="1"/>
  <c r="BJ196" i="1"/>
  <c r="BK196" i="1"/>
  <c r="BL196" i="1"/>
  <c r="BM196" i="1"/>
  <c r="BN196" i="1"/>
  <c r="BG197" i="1"/>
  <c r="BH197" i="1"/>
  <c r="BI197" i="1"/>
  <c r="BJ197" i="1"/>
  <c r="BK197" i="1"/>
  <c r="BL197" i="1"/>
  <c r="BM197" i="1"/>
  <c r="BN197" i="1"/>
  <c r="BG198" i="1"/>
  <c r="BH198" i="1"/>
  <c r="BI198" i="1"/>
  <c r="BJ198" i="1"/>
  <c r="BK198" i="1"/>
  <c r="BL198" i="1"/>
  <c r="BM198" i="1"/>
  <c r="BN198" i="1"/>
  <c r="BG199" i="1"/>
  <c r="BH199" i="1"/>
  <c r="BI199" i="1"/>
  <c r="BJ199" i="1"/>
  <c r="BK199" i="1"/>
  <c r="BL199" i="1"/>
  <c r="BM199" i="1"/>
  <c r="BN199" i="1"/>
  <c r="BG200" i="1"/>
  <c r="BH200" i="1"/>
  <c r="BI200" i="1"/>
  <c r="BJ200" i="1"/>
  <c r="BK200" i="1"/>
  <c r="BL200" i="1"/>
  <c r="BM200" i="1"/>
  <c r="BN200" i="1"/>
  <c r="BG201" i="1"/>
  <c r="BH201" i="1"/>
  <c r="BI201" i="1"/>
  <c r="BJ201" i="1"/>
  <c r="BK201" i="1"/>
  <c r="BL201" i="1"/>
  <c r="BM201" i="1"/>
  <c r="BN201" i="1"/>
  <c r="BG202" i="1"/>
  <c r="BH202" i="1"/>
  <c r="BI202" i="1"/>
  <c r="BJ202" i="1"/>
  <c r="BK202" i="1"/>
  <c r="BL202" i="1"/>
  <c r="BM202" i="1"/>
  <c r="BN202" i="1"/>
  <c r="BG203" i="1"/>
  <c r="BH203" i="1"/>
  <c r="BI203" i="1"/>
  <c r="BJ203" i="1"/>
  <c r="BK203" i="1"/>
  <c r="BL203" i="1"/>
  <c r="BM203" i="1"/>
  <c r="BN203" i="1"/>
  <c r="BG204" i="1"/>
  <c r="BH204" i="1"/>
  <c r="BI204" i="1"/>
  <c r="BJ204" i="1"/>
  <c r="BK204" i="1"/>
  <c r="BL204" i="1"/>
  <c r="BM204" i="1"/>
  <c r="BN204" i="1"/>
  <c r="BG205" i="1"/>
  <c r="BH205" i="1"/>
  <c r="BI205" i="1"/>
  <c r="BJ205" i="1"/>
  <c r="BK205" i="1"/>
  <c r="BL205" i="1"/>
  <c r="BM205" i="1"/>
  <c r="BN205" i="1"/>
  <c r="BG206" i="1"/>
  <c r="BH206" i="1"/>
  <c r="BI206" i="1"/>
  <c r="BJ206" i="1"/>
  <c r="BK206" i="1"/>
  <c r="BL206" i="1"/>
  <c r="BM206" i="1"/>
  <c r="BN206" i="1"/>
  <c r="BG207" i="1"/>
  <c r="BH207" i="1"/>
  <c r="BI207" i="1"/>
  <c r="BJ207" i="1"/>
  <c r="BK207" i="1"/>
  <c r="BL207" i="1"/>
  <c r="BM207" i="1"/>
  <c r="BN207" i="1"/>
  <c r="BG208" i="1"/>
  <c r="BH208" i="1"/>
  <c r="BI208" i="1"/>
  <c r="BJ208" i="1"/>
  <c r="BK208" i="1"/>
  <c r="BL208" i="1"/>
  <c r="BM208" i="1"/>
  <c r="BN208" i="1"/>
  <c r="BG209" i="1"/>
  <c r="BH209" i="1"/>
  <c r="BI209" i="1"/>
  <c r="BJ209" i="1"/>
  <c r="BK209" i="1"/>
  <c r="BL209" i="1"/>
  <c r="BM209" i="1"/>
  <c r="BN209" i="1"/>
  <c r="BG210" i="1"/>
  <c r="BH210" i="1"/>
  <c r="BI210" i="1"/>
  <c r="BJ210" i="1"/>
  <c r="BK210" i="1"/>
  <c r="BL210" i="1"/>
  <c r="BM210" i="1"/>
  <c r="BN210" i="1"/>
  <c r="BG211" i="1"/>
  <c r="BH211" i="1"/>
  <c r="BI211" i="1"/>
  <c r="BJ211" i="1"/>
  <c r="BK211" i="1"/>
  <c r="BL211" i="1"/>
  <c r="BM211" i="1"/>
  <c r="BN211" i="1"/>
  <c r="BG212" i="1"/>
  <c r="BH212" i="1"/>
  <c r="BI212" i="1"/>
  <c r="BJ212" i="1"/>
  <c r="BK212" i="1"/>
  <c r="BL212" i="1"/>
  <c r="BM212" i="1"/>
  <c r="BN212" i="1"/>
  <c r="BG213" i="1"/>
  <c r="BH213" i="1"/>
  <c r="BI213" i="1"/>
  <c r="BJ213" i="1"/>
  <c r="BK213" i="1"/>
  <c r="BL213" i="1"/>
  <c r="BM213" i="1"/>
  <c r="BN213" i="1"/>
  <c r="BG214" i="1"/>
  <c r="BH214" i="1"/>
  <c r="BI214" i="1"/>
  <c r="BJ214" i="1"/>
  <c r="BK214" i="1"/>
  <c r="BL214" i="1"/>
  <c r="BM214" i="1"/>
  <c r="BN214" i="1"/>
  <c r="BG215" i="1"/>
  <c r="BH215" i="1"/>
  <c r="BI215" i="1"/>
  <c r="BJ215" i="1"/>
  <c r="BK215" i="1"/>
  <c r="BL215" i="1"/>
  <c r="BM215" i="1"/>
  <c r="BN215" i="1"/>
  <c r="BG216" i="1"/>
  <c r="BH216" i="1"/>
  <c r="BI216" i="1"/>
  <c r="BJ216" i="1"/>
  <c r="BK216" i="1"/>
  <c r="BL216" i="1"/>
  <c r="BM216" i="1"/>
  <c r="BN216" i="1"/>
  <c r="BG217" i="1"/>
  <c r="BH217" i="1"/>
  <c r="BI217" i="1"/>
  <c r="BJ217" i="1"/>
  <c r="BK217" i="1"/>
  <c r="BL217" i="1"/>
  <c r="BM217" i="1"/>
  <c r="BN217" i="1"/>
  <c r="BG218" i="1"/>
  <c r="BH218" i="1"/>
  <c r="BI218" i="1"/>
  <c r="BJ218" i="1"/>
  <c r="BK218" i="1"/>
  <c r="BL218" i="1"/>
  <c r="BM218" i="1"/>
  <c r="BN218" i="1"/>
  <c r="BG219" i="1"/>
  <c r="BH219" i="1"/>
  <c r="BI219" i="1"/>
  <c r="BJ219" i="1"/>
  <c r="BK219" i="1"/>
  <c r="BL219" i="1"/>
  <c r="BM219" i="1"/>
  <c r="BN219" i="1"/>
  <c r="BG220" i="1"/>
  <c r="BH220" i="1"/>
  <c r="BI220" i="1"/>
  <c r="BJ220" i="1"/>
  <c r="BK220" i="1"/>
  <c r="BL220" i="1"/>
  <c r="BM220" i="1"/>
  <c r="BN220" i="1"/>
  <c r="BG221" i="1"/>
  <c r="BH221" i="1"/>
  <c r="BI221" i="1"/>
  <c r="BJ221" i="1"/>
  <c r="BK221" i="1"/>
  <c r="BL221" i="1"/>
  <c r="BM221" i="1"/>
  <c r="BN221" i="1"/>
  <c r="BG222" i="1"/>
  <c r="BH222" i="1"/>
  <c r="BI222" i="1"/>
  <c r="BJ222" i="1"/>
  <c r="BK222" i="1"/>
  <c r="BL222" i="1"/>
  <c r="BM222" i="1"/>
  <c r="BN222" i="1"/>
  <c r="BG223" i="1"/>
  <c r="BH223" i="1"/>
  <c r="BI223" i="1"/>
  <c r="BJ223" i="1"/>
  <c r="BK223" i="1"/>
  <c r="BL223" i="1"/>
  <c r="BM223" i="1"/>
  <c r="BN223" i="1"/>
  <c r="BG224" i="1"/>
  <c r="BH224" i="1"/>
  <c r="BI224" i="1"/>
  <c r="BJ224" i="1"/>
  <c r="BK224" i="1"/>
  <c r="BL224" i="1"/>
  <c r="BM224" i="1"/>
  <c r="BN224" i="1"/>
  <c r="BG225" i="1"/>
  <c r="BH225" i="1"/>
  <c r="BI225" i="1"/>
  <c r="BJ225" i="1"/>
  <c r="BK225" i="1"/>
  <c r="BL225" i="1"/>
  <c r="BM225" i="1"/>
  <c r="BN225" i="1"/>
  <c r="BG226" i="1"/>
  <c r="BH226" i="1"/>
  <c r="BI226" i="1"/>
  <c r="BJ226" i="1"/>
  <c r="BK226" i="1"/>
  <c r="BL226" i="1"/>
  <c r="BM226" i="1"/>
  <c r="BN226" i="1"/>
  <c r="BG227" i="1"/>
  <c r="BH227" i="1"/>
  <c r="BI227" i="1"/>
  <c r="BJ227" i="1"/>
  <c r="BK227" i="1"/>
  <c r="BL227" i="1"/>
  <c r="BM227" i="1"/>
  <c r="BN227" i="1"/>
  <c r="BG228" i="1"/>
  <c r="BH228" i="1"/>
  <c r="BI228" i="1"/>
  <c r="BJ228" i="1"/>
  <c r="BK228" i="1"/>
  <c r="BL228" i="1"/>
  <c r="BM228" i="1"/>
  <c r="BN228" i="1"/>
  <c r="BG229" i="1"/>
  <c r="BH229" i="1"/>
  <c r="BI229" i="1"/>
  <c r="BJ229" i="1"/>
  <c r="BK229" i="1"/>
  <c r="BL229" i="1"/>
  <c r="BM229" i="1"/>
  <c r="BN229" i="1"/>
  <c r="BG230" i="1"/>
  <c r="BH230" i="1"/>
  <c r="BI230" i="1"/>
  <c r="BJ230" i="1"/>
  <c r="BK230" i="1"/>
  <c r="BL230" i="1"/>
  <c r="BM230" i="1"/>
  <c r="BN230" i="1"/>
  <c r="BG231" i="1"/>
  <c r="BH231" i="1"/>
  <c r="BI231" i="1"/>
  <c r="BJ231" i="1"/>
  <c r="BK231" i="1"/>
  <c r="BL231" i="1"/>
  <c r="BM231" i="1"/>
  <c r="BN231" i="1"/>
  <c r="BG232" i="1"/>
  <c r="BH232" i="1"/>
  <c r="BI232" i="1"/>
  <c r="BJ232" i="1"/>
  <c r="BK232" i="1"/>
  <c r="BL232" i="1"/>
  <c r="BM232" i="1"/>
  <c r="BN232" i="1"/>
  <c r="BG233" i="1"/>
  <c r="BH233" i="1"/>
  <c r="BI233" i="1"/>
  <c r="BJ233" i="1"/>
  <c r="BK233" i="1"/>
  <c r="BL233" i="1"/>
  <c r="BM233" i="1"/>
  <c r="BN233" i="1"/>
  <c r="BG234" i="1"/>
  <c r="BH234" i="1"/>
  <c r="BI234" i="1"/>
  <c r="BJ234" i="1"/>
  <c r="BK234" i="1"/>
  <c r="BL234" i="1"/>
  <c r="BM234" i="1"/>
  <c r="BN234" i="1"/>
  <c r="BG235" i="1"/>
  <c r="BH235" i="1"/>
  <c r="BI235" i="1"/>
  <c r="BJ235" i="1"/>
  <c r="BK235" i="1"/>
  <c r="BL235" i="1"/>
  <c r="BM235" i="1"/>
  <c r="BN235" i="1"/>
  <c r="BG236" i="1"/>
  <c r="BH236" i="1"/>
  <c r="BI236" i="1"/>
  <c r="BJ236" i="1"/>
  <c r="BK236" i="1"/>
  <c r="BL236" i="1"/>
  <c r="BM236" i="1"/>
  <c r="BN236" i="1"/>
  <c r="BG237" i="1"/>
  <c r="BH237" i="1"/>
  <c r="BI237" i="1"/>
  <c r="BJ237" i="1"/>
  <c r="BK237" i="1"/>
  <c r="BL237" i="1"/>
  <c r="BM237" i="1"/>
  <c r="BN237" i="1"/>
  <c r="BG238" i="1"/>
  <c r="BH238" i="1"/>
  <c r="BI238" i="1"/>
  <c r="BJ238" i="1"/>
  <c r="BK238" i="1"/>
  <c r="BL238" i="1"/>
  <c r="BM238" i="1"/>
  <c r="BN238" i="1"/>
  <c r="BG239" i="1"/>
  <c r="BH239" i="1"/>
  <c r="BI239" i="1"/>
  <c r="BJ239" i="1"/>
  <c r="BK239" i="1"/>
  <c r="BL239" i="1"/>
  <c r="BM239" i="1"/>
  <c r="BN239" i="1"/>
  <c r="BG240" i="1"/>
  <c r="BH240" i="1"/>
  <c r="BI240" i="1"/>
  <c r="BJ240" i="1"/>
  <c r="BK240" i="1"/>
  <c r="BL240" i="1"/>
  <c r="BM240" i="1"/>
  <c r="BN240" i="1"/>
  <c r="BG241" i="1"/>
  <c r="BH241" i="1"/>
  <c r="BI241" i="1"/>
  <c r="BJ241" i="1"/>
  <c r="BK241" i="1"/>
  <c r="BL241" i="1"/>
  <c r="BM241" i="1"/>
  <c r="BN241" i="1"/>
  <c r="BG242" i="1"/>
  <c r="BH242" i="1"/>
  <c r="BI242" i="1"/>
  <c r="BJ242" i="1"/>
  <c r="BK242" i="1"/>
  <c r="BL242" i="1"/>
  <c r="BM242" i="1"/>
  <c r="BN242" i="1"/>
  <c r="BG243" i="1"/>
  <c r="BH243" i="1"/>
  <c r="BI243" i="1"/>
  <c r="BJ243" i="1"/>
  <c r="BK243" i="1"/>
  <c r="BL243" i="1"/>
  <c r="BM243" i="1"/>
  <c r="BN243" i="1"/>
  <c r="BG244" i="1"/>
  <c r="BH244" i="1"/>
  <c r="BI244" i="1"/>
  <c r="BJ244" i="1"/>
  <c r="BK244" i="1"/>
  <c r="BL244" i="1"/>
  <c r="BM244" i="1"/>
  <c r="BN244" i="1"/>
  <c r="BG245" i="1"/>
  <c r="BH245" i="1"/>
  <c r="BI245" i="1"/>
  <c r="BJ245" i="1"/>
  <c r="BK245" i="1"/>
  <c r="BL245" i="1"/>
  <c r="BM245" i="1"/>
  <c r="BN245" i="1"/>
  <c r="BG246" i="1"/>
  <c r="BH246" i="1"/>
  <c r="BI246" i="1"/>
  <c r="BJ246" i="1"/>
  <c r="BK246" i="1"/>
  <c r="BL246" i="1"/>
  <c r="BM246" i="1"/>
  <c r="BN246" i="1"/>
  <c r="BG247" i="1"/>
  <c r="BH247" i="1"/>
  <c r="BI247" i="1"/>
  <c r="BJ247" i="1"/>
  <c r="BK247" i="1"/>
  <c r="BL247" i="1"/>
  <c r="BM247" i="1"/>
  <c r="BN247" i="1"/>
  <c r="BG248" i="1"/>
  <c r="BH248" i="1"/>
  <c r="BI248" i="1"/>
  <c r="BJ248" i="1"/>
  <c r="BK248" i="1"/>
  <c r="BL248" i="1"/>
  <c r="BM248" i="1"/>
  <c r="BN248" i="1"/>
  <c r="BG249" i="1"/>
  <c r="BH249" i="1"/>
  <c r="BI249" i="1"/>
  <c r="BJ249" i="1"/>
  <c r="BK249" i="1"/>
  <c r="BL249" i="1"/>
  <c r="BM249" i="1"/>
  <c r="BN249" i="1"/>
  <c r="BG250" i="1"/>
  <c r="BH250" i="1"/>
  <c r="BI250" i="1"/>
  <c r="BJ250" i="1"/>
  <c r="BK250" i="1"/>
  <c r="BL250" i="1"/>
  <c r="BM250" i="1"/>
  <c r="BN250" i="1"/>
  <c r="BG251" i="1"/>
  <c r="BH251" i="1"/>
  <c r="BI251" i="1"/>
  <c r="BJ251" i="1"/>
  <c r="BK251" i="1"/>
  <c r="BL251" i="1"/>
  <c r="BM251" i="1"/>
  <c r="BN251" i="1"/>
  <c r="BG252" i="1"/>
  <c r="BH252" i="1"/>
  <c r="BI252" i="1"/>
  <c r="BJ252" i="1"/>
  <c r="BK252" i="1"/>
  <c r="BL252" i="1"/>
  <c r="BM252" i="1"/>
  <c r="BN252" i="1"/>
  <c r="BG253" i="1"/>
  <c r="BH253" i="1"/>
  <c r="BI253" i="1"/>
  <c r="BJ253" i="1"/>
  <c r="BK253" i="1"/>
  <c r="BL253" i="1"/>
  <c r="BM253" i="1"/>
  <c r="BN253" i="1"/>
  <c r="BG254" i="1"/>
  <c r="BH254" i="1"/>
  <c r="BI254" i="1"/>
  <c r="BJ254" i="1"/>
  <c r="BK254" i="1"/>
  <c r="BL254" i="1"/>
  <c r="BM254" i="1"/>
  <c r="BN254" i="1"/>
  <c r="BG255" i="1"/>
  <c r="BH255" i="1"/>
  <c r="BI255" i="1"/>
  <c r="BJ255" i="1"/>
  <c r="BK255" i="1"/>
  <c r="BL255" i="1"/>
  <c r="BM255" i="1"/>
  <c r="BN255" i="1"/>
  <c r="BG256" i="1"/>
  <c r="BH256" i="1"/>
  <c r="BI256" i="1"/>
  <c r="BJ256" i="1"/>
  <c r="BK256" i="1"/>
  <c r="BL256" i="1"/>
  <c r="BM256" i="1"/>
  <c r="BN256" i="1"/>
  <c r="BG257" i="1"/>
  <c r="BH257" i="1"/>
  <c r="BI257" i="1"/>
  <c r="BJ257" i="1"/>
  <c r="BK257" i="1"/>
  <c r="BL257" i="1"/>
  <c r="BM257" i="1"/>
  <c r="BN257" i="1"/>
  <c r="BG258" i="1"/>
  <c r="BH258" i="1"/>
  <c r="BI258" i="1"/>
  <c r="BJ258" i="1"/>
  <c r="BK258" i="1"/>
  <c r="BL258" i="1"/>
  <c r="BM258" i="1"/>
  <c r="BN258" i="1"/>
  <c r="BG259" i="1"/>
  <c r="BH259" i="1"/>
  <c r="BI259" i="1"/>
  <c r="BJ259" i="1"/>
  <c r="BK259" i="1"/>
  <c r="BL259" i="1"/>
  <c r="BM259" i="1"/>
  <c r="BN259" i="1"/>
  <c r="BG260" i="1"/>
  <c r="BH260" i="1"/>
  <c r="BI260" i="1"/>
  <c r="BJ260" i="1"/>
  <c r="BK260" i="1"/>
  <c r="BL260" i="1"/>
  <c r="BM260" i="1"/>
  <c r="BN260" i="1"/>
  <c r="BG261" i="1"/>
  <c r="BH261" i="1"/>
  <c r="BI261" i="1"/>
  <c r="BJ261" i="1"/>
  <c r="BK261" i="1"/>
  <c r="BL261" i="1"/>
  <c r="BM261" i="1"/>
  <c r="BN261" i="1"/>
  <c r="BG262" i="1"/>
  <c r="BH262" i="1"/>
  <c r="BI262" i="1"/>
  <c r="BJ262" i="1"/>
  <c r="BK262" i="1"/>
  <c r="BL262" i="1"/>
  <c r="BM262" i="1"/>
  <c r="BN262" i="1"/>
  <c r="BG263" i="1"/>
  <c r="BH263" i="1"/>
  <c r="BI263" i="1"/>
  <c r="BJ263" i="1"/>
  <c r="BK263" i="1"/>
  <c r="BL263" i="1"/>
  <c r="BM263" i="1"/>
  <c r="BN263" i="1"/>
  <c r="BG264" i="1"/>
  <c r="BH264" i="1"/>
  <c r="BI264" i="1"/>
  <c r="BJ264" i="1"/>
  <c r="BK264" i="1"/>
  <c r="BL264" i="1"/>
  <c r="BM264" i="1"/>
  <c r="BN264" i="1"/>
  <c r="BG265" i="1"/>
  <c r="BH265" i="1"/>
  <c r="BI265" i="1"/>
  <c r="BJ265" i="1"/>
  <c r="BK265" i="1"/>
  <c r="BL265" i="1"/>
  <c r="BM265" i="1"/>
  <c r="BN265" i="1"/>
  <c r="BG266" i="1"/>
  <c r="BH266" i="1"/>
  <c r="BI266" i="1"/>
  <c r="BJ266" i="1"/>
  <c r="BK266" i="1"/>
  <c r="BL266" i="1"/>
  <c r="BM266" i="1"/>
  <c r="BN266" i="1"/>
  <c r="BG267" i="1"/>
  <c r="BH267" i="1"/>
  <c r="BI267" i="1"/>
  <c r="BJ267" i="1"/>
  <c r="BK267" i="1"/>
  <c r="BL267" i="1"/>
  <c r="BM267" i="1"/>
  <c r="BN267" i="1"/>
  <c r="BG268" i="1"/>
  <c r="BH268" i="1"/>
  <c r="BI268" i="1"/>
  <c r="BJ268" i="1"/>
  <c r="BK268" i="1"/>
  <c r="BL268" i="1"/>
  <c r="BM268" i="1"/>
  <c r="BN268" i="1"/>
  <c r="BG269" i="1"/>
  <c r="BH269" i="1"/>
  <c r="BI269" i="1"/>
  <c r="BJ269" i="1"/>
  <c r="BK269" i="1"/>
  <c r="BL269" i="1"/>
  <c r="BM269" i="1"/>
  <c r="BN269" i="1"/>
  <c r="BG270" i="1"/>
  <c r="BH270" i="1"/>
  <c r="BI270" i="1"/>
  <c r="BJ270" i="1"/>
  <c r="BK270" i="1"/>
  <c r="BL270" i="1"/>
  <c r="BM270" i="1"/>
  <c r="BN270" i="1"/>
  <c r="BG271" i="1"/>
  <c r="BH271" i="1"/>
  <c r="BI271" i="1"/>
  <c r="BJ271" i="1"/>
  <c r="BK271" i="1"/>
  <c r="BL271" i="1"/>
  <c r="BM271" i="1"/>
  <c r="BN271" i="1"/>
  <c r="BG272" i="1"/>
  <c r="BH272" i="1"/>
  <c r="BI272" i="1"/>
  <c r="BJ272" i="1"/>
  <c r="BK272" i="1"/>
  <c r="BL272" i="1"/>
  <c r="BM272" i="1"/>
  <c r="BN272" i="1"/>
  <c r="BG273" i="1"/>
  <c r="BH273" i="1"/>
  <c r="BI273" i="1"/>
  <c r="BJ273" i="1"/>
  <c r="BK273" i="1"/>
  <c r="BL273" i="1"/>
  <c r="BM273" i="1"/>
  <c r="BN273" i="1"/>
  <c r="BG274" i="1"/>
  <c r="BH274" i="1"/>
  <c r="BI274" i="1"/>
  <c r="BJ274" i="1"/>
  <c r="BK274" i="1"/>
  <c r="BL274" i="1"/>
  <c r="BM274" i="1"/>
  <c r="BN274" i="1"/>
  <c r="BG275" i="1"/>
  <c r="BH275" i="1"/>
  <c r="BI275" i="1"/>
  <c r="BJ275" i="1"/>
  <c r="BK275" i="1"/>
  <c r="BL275" i="1"/>
  <c r="BM275" i="1"/>
  <c r="BN275" i="1"/>
  <c r="BG276" i="1"/>
  <c r="BH276" i="1"/>
  <c r="BI276" i="1"/>
  <c r="BJ276" i="1"/>
  <c r="BK276" i="1"/>
  <c r="BL276" i="1"/>
  <c r="BM276" i="1"/>
  <c r="BN276" i="1"/>
  <c r="BG277" i="1"/>
  <c r="BH277" i="1"/>
  <c r="BI277" i="1"/>
  <c r="BJ277" i="1"/>
  <c r="BK277" i="1"/>
  <c r="BL277" i="1"/>
  <c r="BM277" i="1"/>
  <c r="BN277" i="1"/>
  <c r="BG278" i="1"/>
  <c r="BH278" i="1"/>
  <c r="BI278" i="1"/>
  <c r="BJ278" i="1"/>
  <c r="BK278" i="1"/>
  <c r="BL278" i="1"/>
  <c r="BM278" i="1"/>
  <c r="BN278" i="1"/>
  <c r="BG279" i="1"/>
  <c r="BH279" i="1"/>
  <c r="BI279" i="1"/>
  <c r="BJ279" i="1"/>
  <c r="BK279" i="1"/>
  <c r="BL279" i="1"/>
  <c r="BM279" i="1"/>
  <c r="BN279" i="1"/>
  <c r="BG280" i="1"/>
  <c r="BH280" i="1"/>
  <c r="BI280" i="1"/>
  <c r="BJ280" i="1"/>
  <c r="BK280" i="1"/>
  <c r="BL280" i="1"/>
  <c r="BM280" i="1"/>
  <c r="BN280" i="1"/>
  <c r="BG281" i="1"/>
  <c r="BH281" i="1"/>
  <c r="BI281" i="1"/>
  <c r="BJ281" i="1"/>
  <c r="BK281" i="1"/>
  <c r="BL281" i="1"/>
  <c r="BM281" i="1"/>
  <c r="BN281" i="1"/>
  <c r="BG282" i="1"/>
  <c r="BH282" i="1"/>
  <c r="BI282" i="1"/>
  <c r="BJ282" i="1"/>
  <c r="BK282" i="1"/>
  <c r="BL282" i="1"/>
  <c r="BM282" i="1"/>
  <c r="BN282" i="1"/>
  <c r="BG283" i="1"/>
  <c r="BH283" i="1"/>
  <c r="BI283" i="1"/>
  <c r="BJ283" i="1"/>
  <c r="BK283" i="1"/>
  <c r="BL283" i="1"/>
  <c r="BM283" i="1"/>
  <c r="BN283" i="1"/>
  <c r="BG284" i="1"/>
  <c r="BH284" i="1"/>
  <c r="BI284" i="1"/>
  <c r="BJ284" i="1"/>
  <c r="BK284" i="1"/>
  <c r="BL284" i="1"/>
  <c r="BM284" i="1"/>
  <c r="BN284" i="1"/>
  <c r="BG285" i="1"/>
  <c r="BH285" i="1"/>
  <c r="BI285" i="1"/>
  <c r="BJ285" i="1"/>
  <c r="BK285" i="1"/>
  <c r="BL285" i="1"/>
  <c r="BM285" i="1"/>
  <c r="BN285" i="1"/>
  <c r="BG286" i="1"/>
  <c r="BH286" i="1"/>
  <c r="BI286" i="1"/>
  <c r="BJ286" i="1"/>
  <c r="BK286" i="1"/>
  <c r="BL286" i="1"/>
  <c r="BM286" i="1"/>
  <c r="BN286" i="1"/>
  <c r="BG287" i="1"/>
  <c r="BH287" i="1"/>
  <c r="BI287" i="1"/>
  <c r="BJ287" i="1"/>
  <c r="BK287" i="1"/>
  <c r="BL287" i="1"/>
  <c r="BM287" i="1"/>
  <c r="BN287" i="1"/>
  <c r="BG288" i="1"/>
  <c r="BH288" i="1"/>
  <c r="BI288" i="1"/>
  <c r="BJ288" i="1"/>
  <c r="BK288" i="1"/>
  <c r="BL288" i="1"/>
  <c r="BM288" i="1"/>
  <c r="BN288" i="1"/>
  <c r="BG289" i="1"/>
  <c r="BH289" i="1"/>
  <c r="BI289" i="1"/>
  <c r="BJ289" i="1"/>
  <c r="BK289" i="1"/>
  <c r="BL289" i="1"/>
  <c r="BM289" i="1"/>
  <c r="BN289" i="1"/>
  <c r="BG290" i="1"/>
  <c r="BH290" i="1"/>
  <c r="BI290" i="1"/>
  <c r="BJ290" i="1"/>
  <c r="BK290" i="1"/>
  <c r="BL290" i="1"/>
  <c r="BM290" i="1"/>
  <c r="BN290" i="1"/>
  <c r="BG291" i="1"/>
  <c r="BH291" i="1"/>
  <c r="BI291" i="1"/>
  <c r="BJ291" i="1"/>
  <c r="BK291" i="1"/>
  <c r="BL291" i="1"/>
  <c r="BM291" i="1"/>
  <c r="BN291" i="1"/>
  <c r="BG292" i="1"/>
  <c r="BH292" i="1"/>
  <c r="BI292" i="1"/>
  <c r="BJ292" i="1"/>
  <c r="BK292" i="1"/>
  <c r="BL292" i="1"/>
  <c r="BM292" i="1"/>
  <c r="BN292" i="1"/>
  <c r="BG293" i="1"/>
  <c r="BH293" i="1"/>
  <c r="BI293" i="1"/>
  <c r="BJ293" i="1"/>
  <c r="BK293" i="1"/>
  <c r="BL293" i="1"/>
  <c r="BM293" i="1"/>
  <c r="BN293" i="1"/>
  <c r="BG294" i="1"/>
  <c r="BH294" i="1"/>
  <c r="BI294" i="1"/>
  <c r="BJ294" i="1"/>
  <c r="BK294" i="1"/>
  <c r="BL294" i="1"/>
  <c r="BM294" i="1"/>
  <c r="BN294" i="1"/>
  <c r="BG295" i="1"/>
  <c r="BH295" i="1"/>
  <c r="BI295" i="1"/>
  <c r="BJ295" i="1"/>
  <c r="BK295" i="1"/>
  <c r="BL295" i="1"/>
  <c r="BM295" i="1"/>
  <c r="BN295" i="1"/>
  <c r="BG296" i="1"/>
  <c r="BH296" i="1"/>
  <c r="BI296" i="1"/>
  <c r="BJ296" i="1"/>
  <c r="BK296" i="1"/>
  <c r="BL296" i="1"/>
  <c r="BM296" i="1"/>
  <c r="BN296" i="1"/>
  <c r="BG297" i="1"/>
  <c r="BH297" i="1"/>
  <c r="BI297" i="1"/>
  <c r="BJ297" i="1"/>
  <c r="BK297" i="1"/>
  <c r="BL297" i="1"/>
  <c r="BM297" i="1"/>
  <c r="BN297" i="1"/>
  <c r="BG298" i="1"/>
  <c r="BH298" i="1"/>
  <c r="BI298" i="1"/>
  <c r="BJ298" i="1"/>
  <c r="BK298" i="1"/>
  <c r="BL298" i="1"/>
  <c r="BM298" i="1"/>
  <c r="BN298" i="1"/>
  <c r="BG299" i="1"/>
  <c r="BH299" i="1"/>
  <c r="BI299" i="1"/>
  <c r="BJ299" i="1"/>
  <c r="BK299" i="1"/>
  <c r="BL299" i="1"/>
  <c r="BM299" i="1"/>
  <c r="BN299" i="1"/>
  <c r="BG300" i="1"/>
  <c r="BH300" i="1"/>
  <c r="BI300" i="1"/>
  <c r="BJ300" i="1"/>
  <c r="BK300" i="1"/>
  <c r="BL300" i="1"/>
  <c r="BM300" i="1"/>
  <c r="BN300" i="1"/>
  <c r="BG301" i="1"/>
  <c r="BH301" i="1"/>
  <c r="BI301" i="1"/>
  <c r="BJ301" i="1"/>
  <c r="BK301" i="1"/>
  <c r="BL301" i="1"/>
  <c r="BM301" i="1"/>
  <c r="BN301" i="1"/>
  <c r="BG302" i="1"/>
  <c r="BH302" i="1"/>
  <c r="BI302" i="1"/>
  <c r="BJ302" i="1"/>
  <c r="BK302" i="1"/>
  <c r="BL302" i="1"/>
  <c r="BM302" i="1"/>
  <c r="BN302" i="1"/>
  <c r="BG303" i="1"/>
  <c r="BH303" i="1"/>
  <c r="BI303" i="1"/>
  <c r="BJ303" i="1"/>
  <c r="BK303" i="1"/>
  <c r="BL303" i="1"/>
  <c r="BM303" i="1"/>
  <c r="BN303" i="1"/>
  <c r="BG304" i="1"/>
  <c r="BH304" i="1"/>
  <c r="BI304" i="1"/>
  <c r="BJ304" i="1"/>
  <c r="BK304" i="1"/>
  <c r="BL304" i="1"/>
  <c r="BM304" i="1"/>
  <c r="BN304" i="1"/>
  <c r="BG305" i="1"/>
  <c r="BH305" i="1"/>
  <c r="BI305" i="1"/>
  <c r="BJ305" i="1"/>
  <c r="BK305" i="1"/>
  <c r="BL305" i="1"/>
  <c r="BM305" i="1"/>
  <c r="BN305" i="1"/>
  <c r="BG306" i="1"/>
  <c r="BH306" i="1"/>
  <c r="BI306" i="1"/>
  <c r="BJ306" i="1"/>
  <c r="BK306" i="1"/>
  <c r="BL306" i="1"/>
  <c r="BM306" i="1"/>
  <c r="BN306" i="1"/>
  <c r="BG307" i="1"/>
  <c r="BH307" i="1"/>
  <c r="BI307" i="1"/>
  <c r="BJ307" i="1"/>
  <c r="BK307" i="1"/>
  <c r="BL307" i="1"/>
  <c r="BM307" i="1"/>
  <c r="BN307" i="1"/>
  <c r="BG308" i="1"/>
  <c r="BH308" i="1"/>
  <c r="BI308" i="1"/>
  <c r="BJ308" i="1"/>
  <c r="BK308" i="1"/>
  <c r="BL308" i="1"/>
  <c r="BM308" i="1"/>
  <c r="BN308" i="1"/>
  <c r="BG309" i="1"/>
  <c r="BH309" i="1"/>
  <c r="BI309" i="1"/>
  <c r="BJ309" i="1"/>
  <c r="BK309" i="1"/>
  <c r="BL309" i="1"/>
  <c r="BM309" i="1"/>
  <c r="BN309" i="1"/>
  <c r="BG310" i="1"/>
  <c r="BH310" i="1"/>
  <c r="BI310" i="1"/>
  <c r="BJ310" i="1"/>
  <c r="BK310" i="1"/>
  <c r="BL310" i="1"/>
  <c r="BM310" i="1"/>
  <c r="BN310" i="1"/>
  <c r="BG311" i="1"/>
  <c r="BH311" i="1"/>
  <c r="BI311" i="1"/>
  <c r="BJ311" i="1"/>
  <c r="BK311" i="1"/>
  <c r="BL311" i="1"/>
  <c r="BM311" i="1"/>
  <c r="BN311" i="1"/>
  <c r="BG312" i="1"/>
  <c r="BH312" i="1"/>
  <c r="BI312" i="1"/>
  <c r="BJ312" i="1"/>
  <c r="BK312" i="1"/>
  <c r="BL312" i="1"/>
  <c r="BM312" i="1"/>
  <c r="BN312" i="1"/>
  <c r="BG313" i="1"/>
  <c r="BH313" i="1"/>
  <c r="BI313" i="1"/>
  <c r="BJ313" i="1"/>
  <c r="BK313" i="1"/>
  <c r="BL313" i="1"/>
  <c r="BM313" i="1"/>
  <c r="BN313" i="1"/>
  <c r="BG314" i="1"/>
  <c r="BH314" i="1"/>
  <c r="BI314" i="1"/>
  <c r="BJ314" i="1"/>
  <c r="BK314" i="1"/>
  <c r="BL314" i="1"/>
  <c r="BM314" i="1"/>
  <c r="BN314" i="1"/>
  <c r="BG315" i="1"/>
  <c r="BH315" i="1"/>
  <c r="BI315" i="1"/>
  <c r="BJ315" i="1"/>
  <c r="BK315" i="1"/>
  <c r="BL315" i="1"/>
  <c r="BM315" i="1"/>
  <c r="BN315" i="1"/>
  <c r="BG316" i="1"/>
  <c r="BH316" i="1"/>
  <c r="BI316" i="1"/>
  <c r="BJ316" i="1"/>
  <c r="BK316" i="1"/>
  <c r="BL316" i="1"/>
  <c r="BM316" i="1"/>
  <c r="BN316" i="1"/>
  <c r="BG317" i="1"/>
  <c r="BH317" i="1"/>
  <c r="BI317" i="1"/>
  <c r="BJ317" i="1"/>
  <c r="BK317" i="1"/>
  <c r="BL317" i="1"/>
  <c r="BM317" i="1"/>
  <c r="BN317" i="1"/>
  <c r="BG318" i="1"/>
  <c r="BH318" i="1"/>
  <c r="BI318" i="1"/>
  <c r="BJ318" i="1"/>
  <c r="BK318" i="1"/>
  <c r="BL318" i="1"/>
  <c r="BM318" i="1"/>
  <c r="BN318" i="1"/>
  <c r="BG319" i="1"/>
  <c r="BH319" i="1"/>
  <c r="BI319" i="1"/>
  <c r="BJ319" i="1"/>
  <c r="BK319" i="1"/>
  <c r="BL319" i="1"/>
  <c r="BM319" i="1"/>
  <c r="BN319" i="1"/>
  <c r="BG320" i="1"/>
  <c r="BH320" i="1"/>
  <c r="BI320" i="1"/>
  <c r="BJ320" i="1"/>
  <c r="BK320" i="1"/>
  <c r="BL320" i="1"/>
  <c r="BM320" i="1"/>
  <c r="BN320" i="1"/>
  <c r="BG321" i="1"/>
  <c r="BH321" i="1"/>
  <c r="BI321" i="1"/>
  <c r="BJ321" i="1"/>
  <c r="BK321" i="1"/>
  <c r="BL321" i="1"/>
  <c r="BM321" i="1"/>
  <c r="BN321" i="1"/>
  <c r="BG322" i="1"/>
  <c r="BH322" i="1"/>
  <c r="BI322" i="1"/>
  <c r="BJ322" i="1"/>
  <c r="BK322" i="1"/>
  <c r="BL322" i="1"/>
  <c r="BM322" i="1"/>
  <c r="BN322" i="1"/>
  <c r="BG323" i="1"/>
  <c r="BH323" i="1"/>
  <c r="BI323" i="1"/>
  <c r="BJ323" i="1"/>
  <c r="BK323" i="1"/>
  <c r="BL323" i="1"/>
  <c r="BM323" i="1"/>
  <c r="BN323" i="1"/>
  <c r="BG324" i="1"/>
  <c r="BH324" i="1"/>
  <c r="BI324" i="1"/>
  <c r="BJ324" i="1"/>
  <c r="BK324" i="1"/>
  <c r="BL324" i="1"/>
  <c r="BM324" i="1"/>
  <c r="BN324" i="1"/>
  <c r="BG325" i="1"/>
  <c r="BH325" i="1"/>
  <c r="BI325" i="1"/>
  <c r="BJ325" i="1"/>
  <c r="BK325" i="1"/>
  <c r="BL325" i="1"/>
  <c r="BM325" i="1"/>
  <c r="BN325" i="1"/>
  <c r="BG326" i="1"/>
  <c r="BH326" i="1"/>
  <c r="BI326" i="1"/>
  <c r="BJ326" i="1"/>
  <c r="BK326" i="1"/>
  <c r="BL326" i="1"/>
  <c r="BM326" i="1"/>
  <c r="BN326" i="1"/>
  <c r="BG327" i="1"/>
  <c r="BH327" i="1"/>
  <c r="BI327" i="1"/>
  <c r="BJ327" i="1"/>
  <c r="BK327" i="1"/>
  <c r="BL327" i="1"/>
  <c r="BM327" i="1"/>
  <c r="BN327" i="1"/>
  <c r="BG328" i="1"/>
  <c r="BH328" i="1"/>
  <c r="BI328" i="1"/>
  <c r="BJ328" i="1"/>
  <c r="BK328" i="1"/>
  <c r="BL328" i="1"/>
  <c r="BM328" i="1"/>
  <c r="BN328" i="1"/>
  <c r="BG329" i="1"/>
  <c r="BH329" i="1"/>
  <c r="BI329" i="1"/>
  <c r="BJ329" i="1"/>
  <c r="BK329" i="1"/>
  <c r="BL329" i="1"/>
  <c r="BM329" i="1"/>
  <c r="BN329" i="1"/>
  <c r="BG330" i="1"/>
  <c r="BH330" i="1"/>
  <c r="BI330" i="1"/>
  <c r="BJ330" i="1"/>
  <c r="BK330" i="1"/>
  <c r="BL330" i="1"/>
  <c r="BM330" i="1"/>
  <c r="BN330" i="1"/>
  <c r="BG331" i="1"/>
  <c r="BH331" i="1"/>
  <c r="BI331" i="1"/>
  <c r="BJ331" i="1"/>
  <c r="BK331" i="1"/>
  <c r="BL331" i="1"/>
  <c r="BM331" i="1"/>
  <c r="BN331" i="1"/>
  <c r="BG332" i="1"/>
  <c r="BH332" i="1"/>
  <c r="BI332" i="1"/>
  <c r="BJ332" i="1"/>
  <c r="BK332" i="1"/>
  <c r="BL332" i="1"/>
  <c r="BM332" i="1"/>
  <c r="BN332" i="1"/>
  <c r="BG333" i="1"/>
  <c r="BH333" i="1"/>
  <c r="BI333" i="1"/>
  <c r="BJ333" i="1"/>
  <c r="BK333" i="1"/>
  <c r="BL333" i="1"/>
  <c r="BM333" i="1"/>
  <c r="BN333" i="1"/>
  <c r="BG334" i="1"/>
  <c r="BH334" i="1"/>
  <c r="BI334" i="1"/>
  <c r="BJ334" i="1"/>
  <c r="BK334" i="1"/>
  <c r="BL334" i="1"/>
  <c r="BM334" i="1"/>
  <c r="BN334" i="1"/>
  <c r="BG335" i="1"/>
  <c r="BH335" i="1"/>
  <c r="BI335" i="1"/>
  <c r="BJ335" i="1"/>
  <c r="BK335" i="1"/>
  <c r="BL335" i="1"/>
  <c r="BM335" i="1"/>
  <c r="BN335" i="1"/>
  <c r="BG336" i="1"/>
  <c r="BH336" i="1"/>
  <c r="BI336" i="1"/>
  <c r="BJ336" i="1"/>
  <c r="BK336" i="1"/>
  <c r="BL336" i="1"/>
  <c r="BM336" i="1"/>
  <c r="BN336" i="1"/>
  <c r="BG337" i="1"/>
  <c r="BH337" i="1"/>
  <c r="BI337" i="1"/>
  <c r="BJ337" i="1"/>
  <c r="BK337" i="1"/>
  <c r="BL337" i="1"/>
  <c r="BM337" i="1"/>
  <c r="BN337" i="1"/>
  <c r="BG338" i="1"/>
  <c r="BH338" i="1"/>
  <c r="BI338" i="1"/>
  <c r="BJ338" i="1"/>
  <c r="BK338" i="1"/>
  <c r="BL338" i="1"/>
  <c r="BM338" i="1"/>
  <c r="BN338" i="1"/>
  <c r="BG339" i="1"/>
  <c r="BH339" i="1"/>
  <c r="BI339" i="1"/>
  <c r="BJ339" i="1"/>
  <c r="BK339" i="1"/>
  <c r="BL339" i="1"/>
  <c r="BM339" i="1"/>
  <c r="BN339" i="1"/>
  <c r="BG340" i="1"/>
  <c r="BH340" i="1"/>
  <c r="BI340" i="1"/>
  <c r="BJ340" i="1"/>
  <c r="BK340" i="1"/>
  <c r="BL340" i="1"/>
  <c r="BM340" i="1"/>
  <c r="BN340" i="1"/>
  <c r="BG341" i="1"/>
  <c r="BH341" i="1"/>
  <c r="BI341" i="1"/>
  <c r="BJ341" i="1"/>
  <c r="BK341" i="1"/>
  <c r="BL341" i="1"/>
  <c r="BM341" i="1"/>
  <c r="BN341" i="1"/>
  <c r="BG342" i="1"/>
  <c r="BH342" i="1"/>
  <c r="BI342" i="1"/>
  <c r="BJ342" i="1"/>
  <c r="BK342" i="1"/>
  <c r="BL342" i="1"/>
  <c r="BM342" i="1"/>
  <c r="BN342" i="1"/>
  <c r="BG343" i="1"/>
  <c r="BH343" i="1"/>
  <c r="BI343" i="1"/>
  <c r="BJ343" i="1"/>
  <c r="BK343" i="1"/>
  <c r="BL343" i="1"/>
  <c r="BM343" i="1"/>
  <c r="BN343" i="1"/>
  <c r="BG344" i="1"/>
  <c r="BH344" i="1"/>
  <c r="BI344" i="1"/>
  <c r="BJ344" i="1"/>
  <c r="BK344" i="1"/>
  <c r="BL344" i="1"/>
  <c r="BM344" i="1"/>
  <c r="BN344" i="1"/>
  <c r="BG345" i="1"/>
  <c r="BH345" i="1"/>
  <c r="BI345" i="1"/>
  <c r="BJ345" i="1"/>
  <c r="BK345" i="1"/>
  <c r="BL345" i="1"/>
  <c r="BM345" i="1"/>
  <c r="BN345" i="1"/>
  <c r="BG346" i="1"/>
  <c r="BH346" i="1"/>
  <c r="BI346" i="1"/>
  <c r="BJ346" i="1"/>
  <c r="BK346" i="1"/>
  <c r="BL346" i="1"/>
  <c r="BM346" i="1"/>
  <c r="BN346" i="1"/>
  <c r="BG347" i="1"/>
  <c r="BH347" i="1"/>
  <c r="BI347" i="1"/>
  <c r="BJ347" i="1"/>
  <c r="BK347" i="1"/>
  <c r="BL347" i="1"/>
  <c r="BM347" i="1"/>
  <c r="BN347" i="1"/>
  <c r="BG348" i="1"/>
  <c r="BH348" i="1"/>
  <c r="BI348" i="1"/>
  <c r="BJ348" i="1"/>
  <c r="BK348" i="1"/>
  <c r="BL348" i="1"/>
  <c r="BM348" i="1"/>
  <c r="BN348" i="1"/>
  <c r="BG349" i="1"/>
  <c r="BH349" i="1"/>
  <c r="BI349" i="1"/>
  <c r="BJ349" i="1"/>
  <c r="BK349" i="1"/>
  <c r="BL349" i="1"/>
  <c r="BM349" i="1"/>
  <c r="BN349" i="1"/>
  <c r="BG350" i="1"/>
  <c r="BH350" i="1"/>
  <c r="BI350" i="1"/>
  <c r="BJ350" i="1"/>
  <c r="BK350" i="1"/>
  <c r="BL350" i="1"/>
  <c r="BM350" i="1"/>
  <c r="BN350" i="1"/>
  <c r="BG351" i="1"/>
  <c r="BH351" i="1"/>
  <c r="BI351" i="1"/>
  <c r="BJ351" i="1"/>
  <c r="BK351" i="1"/>
  <c r="BL351" i="1"/>
  <c r="BM351" i="1"/>
  <c r="BN351" i="1"/>
  <c r="BG352" i="1"/>
  <c r="BH352" i="1"/>
  <c r="BI352" i="1"/>
  <c r="BJ352" i="1"/>
  <c r="BK352" i="1"/>
  <c r="BL352" i="1"/>
  <c r="BM352" i="1"/>
  <c r="BN352" i="1"/>
  <c r="BG353" i="1"/>
  <c r="BH353" i="1"/>
  <c r="BI353" i="1"/>
  <c r="BJ353" i="1"/>
  <c r="BK353" i="1"/>
  <c r="BL353" i="1"/>
  <c r="BM353" i="1"/>
  <c r="BN353" i="1"/>
  <c r="BG354" i="1"/>
  <c r="BH354" i="1"/>
  <c r="BI354" i="1"/>
  <c r="BJ354" i="1"/>
  <c r="BK354" i="1"/>
  <c r="BL354" i="1"/>
  <c r="BM354" i="1"/>
  <c r="BN354" i="1"/>
  <c r="BG355" i="1"/>
  <c r="BH355" i="1"/>
  <c r="BI355" i="1"/>
  <c r="BJ355" i="1"/>
  <c r="BK355" i="1"/>
  <c r="BL355" i="1"/>
  <c r="BM355" i="1"/>
  <c r="BN355" i="1"/>
  <c r="BG356" i="1"/>
  <c r="BH356" i="1"/>
  <c r="BI356" i="1"/>
  <c r="BJ356" i="1"/>
  <c r="BK356" i="1"/>
  <c r="BL356" i="1"/>
  <c r="BM356" i="1"/>
  <c r="BN356" i="1"/>
  <c r="BG357" i="1"/>
  <c r="BH357" i="1"/>
  <c r="BI357" i="1"/>
  <c r="BJ357" i="1"/>
  <c r="BK357" i="1"/>
  <c r="BL357" i="1"/>
  <c r="BM357" i="1"/>
  <c r="BN357" i="1"/>
  <c r="BG358" i="1"/>
  <c r="BH358" i="1"/>
  <c r="BI358" i="1"/>
  <c r="BJ358" i="1"/>
  <c r="BK358" i="1"/>
  <c r="BL358" i="1"/>
  <c r="BM358" i="1"/>
  <c r="BN358" i="1"/>
  <c r="BG359" i="1"/>
  <c r="BH359" i="1"/>
  <c r="BI359" i="1"/>
  <c r="BJ359" i="1"/>
  <c r="BK359" i="1"/>
  <c r="BL359" i="1"/>
  <c r="BM359" i="1"/>
  <c r="BN359" i="1"/>
  <c r="BG360" i="1"/>
  <c r="BH360" i="1"/>
  <c r="BI360" i="1"/>
  <c r="BJ360" i="1"/>
  <c r="BK360" i="1"/>
  <c r="BL360" i="1"/>
  <c r="BM360" i="1"/>
  <c r="BN360" i="1"/>
  <c r="BG361" i="1"/>
  <c r="BH361" i="1"/>
  <c r="BI361" i="1"/>
  <c r="BJ361" i="1"/>
  <c r="BK361" i="1"/>
  <c r="BL361" i="1"/>
  <c r="BM361" i="1"/>
  <c r="BN361" i="1"/>
  <c r="BG362" i="1"/>
  <c r="BH362" i="1"/>
  <c r="BI362" i="1"/>
  <c r="BJ362" i="1"/>
  <c r="BK362" i="1"/>
  <c r="BL362" i="1"/>
  <c r="BM362" i="1"/>
  <c r="BN362" i="1"/>
  <c r="BG363" i="1"/>
  <c r="BH363" i="1"/>
  <c r="BI363" i="1"/>
  <c r="BJ363" i="1"/>
  <c r="BK363" i="1"/>
  <c r="BL363" i="1"/>
  <c r="BM363" i="1"/>
  <c r="BN363" i="1"/>
  <c r="BG364" i="1"/>
  <c r="BH364" i="1"/>
  <c r="BI364" i="1"/>
  <c r="BJ364" i="1"/>
  <c r="BK364" i="1"/>
  <c r="BL364" i="1"/>
  <c r="BM364" i="1"/>
  <c r="BN364" i="1"/>
  <c r="BG365" i="1"/>
  <c r="BH365" i="1"/>
  <c r="BI365" i="1"/>
  <c r="BJ365" i="1"/>
  <c r="BK365" i="1"/>
  <c r="BL365" i="1"/>
  <c r="BM365" i="1"/>
  <c r="BN365" i="1"/>
  <c r="BG366" i="1"/>
  <c r="BH366" i="1"/>
  <c r="BI366" i="1"/>
  <c r="BJ366" i="1"/>
  <c r="BK366" i="1"/>
  <c r="BL366" i="1"/>
  <c r="BM366" i="1"/>
  <c r="BN366" i="1"/>
  <c r="BG367" i="1"/>
  <c r="BH367" i="1"/>
  <c r="BI367" i="1"/>
  <c r="BJ367" i="1"/>
  <c r="BK367" i="1"/>
  <c r="BL367" i="1"/>
  <c r="BM367" i="1"/>
  <c r="BN367" i="1"/>
  <c r="BG368" i="1"/>
  <c r="BH368" i="1"/>
  <c r="BI368" i="1"/>
  <c r="BJ368" i="1"/>
  <c r="BK368" i="1"/>
  <c r="BL368" i="1"/>
  <c r="BM368" i="1"/>
  <c r="BN368" i="1"/>
  <c r="BG369" i="1"/>
  <c r="BH369" i="1"/>
  <c r="BI369" i="1"/>
  <c r="BJ369" i="1"/>
  <c r="BK369" i="1"/>
  <c r="BL369" i="1"/>
  <c r="BM369" i="1"/>
  <c r="BN369" i="1"/>
  <c r="BG370" i="1"/>
  <c r="BH370" i="1"/>
  <c r="BI370" i="1"/>
  <c r="BJ370" i="1"/>
  <c r="BK370" i="1"/>
  <c r="BL370" i="1"/>
  <c r="BM370" i="1"/>
  <c r="BN370" i="1"/>
  <c r="BG371" i="1"/>
  <c r="BH371" i="1"/>
  <c r="BI371" i="1"/>
  <c r="BJ371" i="1"/>
  <c r="BK371" i="1"/>
  <c r="BL371" i="1"/>
  <c r="BM371" i="1"/>
  <c r="BN371" i="1"/>
  <c r="BG372" i="1"/>
  <c r="BH372" i="1"/>
  <c r="BI372" i="1"/>
  <c r="BJ372" i="1"/>
  <c r="BK372" i="1"/>
  <c r="BL372" i="1"/>
  <c r="BM372" i="1"/>
  <c r="BN372" i="1"/>
  <c r="BG373" i="1"/>
  <c r="BH373" i="1"/>
  <c r="BI373" i="1"/>
  <c r="BJ373" i="1"/>
  <c r="BK373" i="1"/>
  <c r="BL373" i="1"/>
  <c r="BM373" i="1"/>
  <c r="BN373" i="1"/>
  <c r="BG374" i="1"/>
  <c r="BH374" i="1"/>
  <c r="BI374" i="1"/>
  <c r="BJ374" i="1"/>
  <c r="BK374" i="1"/>
  <c r="BL374" i="1"/>
  <c r="BM374" i="1"/>
  <c r="BN374" i="1"/>
  <c r="BG375" i="1"/>
  <c r="BH375" i="1"/>
  <c r="BI375" i="1"/>
  <c r="BJ375" i="1"/>
  <c r="BK375" i="1"/>
  <c r="BL375" i="1"/>
  <c r="BM375" i="1"/>
  <c r="BN375" i="1"/>
  <c r="BG376" i="1"/>
  <c r="BH376" i="1"/>
  <c r="BI376" i="1"/>
  <c r="BJ376" i="1"/>
  <c r="BK376" i="1"/>
  <c r="BL376" i="1"/>
  <c r="BM376" i="1"/>
  <c r="BN376" i="1"/>
  <c r="BG377" i="1"/>
  <c r="BH377" i="1"/>
  <c r="BI377" i="1"/>
  <c r="BJ377" i="1"/>
  <c r="BK377" i="1"/>
  <c r="BL377" i="1"/>
  <c r="BM377" i="1"/>
  <c r="BN377" i="1"/>
  <c r="BG378" i="1"/>
  <c r="BH378" i="1"/>
  <c r="BI378" i="1"/>
  <c r="BJ378" i="1"/>
  <c r="BK378" i="1"/>
  <c r="BL378" i="1"/>
  <c r="BM378" i="1"/>
  <c r="BN378" i="1"/>
  <c r="BG379" i="1"/>
  <c r="BH379" i="1"/>
  <c r="BI379" i="1"/>
  <c r="BJ379" i="1"/>
  <c r="BK379" i="1"/>
  <c r="BL379" i="1"/>
  <c r="BM379" i="1"/>
  <c r="BN379" i="1"/>
  <c r="BG380" i="1"/>
  <c r="BH380" i="1"/>
  <c r="BI380" i="1"/>
  <c r="BJ380" i="1"/>
  <c r="BK380" i="1"/>
  <c r="BL380" i="1"/>
  <c r="BM380" i="1"/>
  <c r="BN380" i="1"/>
  <c r="BG381" i="1"/>
  <c r="BH381" i="1"/>
  <c r="BI381" i="1"/>
  <c r="BJ381" i="1"/>
  <c r="BK381" i="1"/>
  <c r="BL381" i="1"/>
  <c r="BM381" i="1"/>
  <c r="BN381" i="1"/>
  <c r="BG382" i="1"/>
  <c r="BH382" i="1"/>
  <c r="BI382" i="1"/>
  <c r="BJ382" i="1"/>
  <c r="BK382" i="1"/>
  <c r="BL382" i="1"/>
  <c r="BM382" i="1"/>
  <c r="BN382" i="1"/>
  <c r="BG383" i="1"/>
  <c r="BH383" i="1"/>
  <c r="BI383" i="1"/>
  <c r="BJ383" i="1"/>
  <c r="BK383" i="1"/>
  <c r="BL383" i="1"/>
  <c r="BM383" i="1"/>
  <c r="BN383" i="1"/>
  <c r="BG384" i="1"/>
  <c r="BH384" i="1"/>
  <c r="BI384" i="1"/>
  <c r="BJ384" i="1"/>
  <c r="BK384" i="1"/>
  <c r="BL384" i="1"/>
  <c r="BM384" i="1"/>
  <c r="BN384" i="1"/>
  <c r="BG385" i="1"/>
  <c r="BH385" i="1"/>
  <c r="BI385" i="1"/>
  <c r="BJ385" i="1"/>
  <c r="BK385" i="1"/>
  <c r="BL385" i="1"/>
  <c r="BM385" i="1"/>
  <c r="BN385" i="1"/>
  <c r="BG386" i="1"/>
  <c r="BH386" i="1"/>
  <c r="BI386" i="1"/>
  <c r="BJ386" i="1"/>
  <c r="BK386" i="1"/>
  <c r="BL386" i="1"/>
  <c r="BM386" i="1"/>
  <c r="BN386" i="1"/>
  <c r="BG387" i="1"/>
  <c r="BH387" i="1"/>
  <c r="BI387" i="1"/>
  <c r="BJ387" i="1"/>
  <c r="BK387" i="1"/>
  <c r="BL387" i="1"/>
  <c r="BM387" i="1"/>
  <c r="BN387" i="1"/>
  <c r="BG388" i="1"/>
  <c r="BH388" i="1"/>
  <c r="BI388" i="1"/>
  <c r="BJ388" i="1"/>
  <c r="BK388" i="1"/>
  <c r="BL388" i="1"/>
  <c r="BM388" i="1"/>
  <c r="BN388" i="1"/>
  <c r="BG389" i="1"/>
  <c r="BH389" i="1"/>
  <c r="BI389" i="1"/>
  <c r="BJ389" i="1"/>
  <c r="BK389" i="1"/>
  <c r="BL389" i="1"/>
  <c r="BM389" i="1"/>
  <c r="BN389" i="1"/>
  <c r="BG390" i="1"/>
  <c r="BH390" i="1"/>
  <c r="BI390" i="1"/>
  <c r="BJ390" i="1"/>
  <c r="BK390" i="1"/>
  <c r="BL390" i="1"/>
  <c r="BM390" i="1"/>
  <c r="BN390" i="1"/>
  <c r="BG391" i="1"/>
  <c r="BH391" i="1"/>
  <c r="BI391" i="1"/>
  <c r="BJ391" i="1"/>
  <c r="BK391" i="1"/>
  <c r="BL391" i="1"/>
  <c r="BM391" i="1"/>
  <c r="BN391" i="1"/>
  <c r="BG392" i="1"/>
  <c r="BH392" i="1"/>
  <c r="BI392" i="1"/>
  <c r="BJ392" i="1"/>
  <c r="BK392" i="1"/>
  <c r="BL392" i="1"/>
  <c r="BM392" i="1"/>
  <c r="BN392" i="1"/>
  <c r="BG393" i="1"/>
  <c r="BH393" i="1"/>
  <c r="BI393" i="1"/>
  <c r="BJ393" i="1"/>
  <c r="BK393" i="1"/>
  <c r="BL393" i="1"/>
  <c r="BM393" i="1"/>
  <c r="BN393" i="1"/>
  <c r="BG394" i="1"/>
  <c r="BH394" i="1"/>
  <c r="BI394" i="1"/>
  <c r="BJ394" i="1"/>
  <c r="BK394" i="1"/>
  <c r="BL394" i="1"/>
  <c r="BM394" i="1"/>
  <c r="BN394" i="1"/>
  <c r="BG395" i="1"/>
  <c r="BH395" i="1"/>
  <c r="BI395" i="1"/>
  <c r="BJ395" i="1"/>
  <c r="BK395" i="1"/>
  <c r="BL395" i="1"/>
  <c r="BM395" i="1"/>
  <c r="BN395" i="1"/>
  <c r="BG396" i="1"/>
  <c r="BH396" i="1"/>
  <c r="BI396" i="1"/>
  <c r="BJ396" i="1"/>
  <c r="BK396" i="1"/>
  <c r="BL396" i="1"/>
  <c r="BM396" i="1"/>
  <c r="BN396" i="1"/>
  <c r="BG397" i="1"/>
  <c r="BH397" i="1"/>
  <c r="BI397" i="1"/>
  <c r="BJ397" i="1"/>
  <c r="BK397" i="1"/>
  <c r="BL397" i="1"/>
  <c r="BM397" i="1"/>
  <c r="BN397" i="1"/>
  <c r="BG398" i="1"/>
  <c r="BH398" i="1"/>
  <c r="BI398" i="1"/>
  <c r="BJ398" i="1"/>
  <c r="BK398" i="1"/>
  <c r="BL398" i="1"/>
  <c r="BM398" i="1"/>
  <c r="BN398" i="1"/>
  <c r="BG399" i="1"/>
  <c r="BH399" i="1"/>
  <c r="BI399" i="1"/>
  <c r="BJ399" i="1"/>
  <c r="BK399" i="1"/>
  <c r="BL399" i="1"/>
  <c r="BM399" i="1"/>
  <c r="BN399" i="1"/>
  <c r="BG400" i="1"/>
  <c r="BH400" i="1"/>
  <c r="BI400" i="1"/>
  <c r="BJ400" i="1"/>
  <c r="BK400" i="1"/>
  <c r="BL400" i="1"/>
  <c r="BM400" i="1"/>
  <c r="BN400" i="1"/>
  <c r="BG401" i="1"/>
  <c r="BH401" i="1"/>
  <c r="BI401" i="1"/>
  <c r="BJ401" i="1"/>
  <c r="BK401" i="1"/>
  <c r="BL401" i="1"/>
  <c r="BM401" i="1"/>
  <c r="BN401" i="1"/>
  <c r="BG402" i="1"/>
  <c r="BH402" i="1"/>
  <c r="BI402" i="1"/>
  <c r="BJ402" i="1"/>
  <c r="BK402" i="1"/>
  <c r="BL402" i="1"/>
  <c r="BM402" i="1"/>
  <c r="BN402" i="1"/>
  <c r="BG403" i="1"/>
  <c r="BH403" i="1"/>
  <c r="BI403" i="1"/>
  <c r="BJ403" i="1"/>
  <c r="BK403" i="1"/>
  <c r="BL403" i="1"/>
  <c r="BM403" i="1"/>
  <c r="BN403" i="1"/>
  <c r="BG404" i="1"/>
  <c r="BH404" i="1"/>
  <c r="BI404" i="1"/>
  <c r="BJ404" i="1"/>
  <c r="BK404" i="1"/>
  <c r="BL404" i="1"/>
  <c r="BM404" i="1"/>
  <c r="BN404" i="1"/>
  <c r="BG405" i="1"/>
  <c r="BH405" i="1"/>
  <c r="BI405" i="1"/>
  <c r="BJ405" i="1"/>
  <c r="BK405" i="1"/>
  <c r="BL405" i="1"/>
  <c r="BM405" i="1"/>
  <c r="BN405" i="1"/>
  <c r="BG406" i="1"/>
  <c r="BH406" i="1"/>
  <c r="BI406" i="1"/>
  <c r="BJ406" i="1"/>
  <c r="BK406" i="1"/>
  <c r="BL406" i="1"/>
  <c r="BM406" i="1"/>
  <c r="BN406" i="1"/>
  <c r="BG407" i="1"/>
  <c r="BH407" i="1"/>
  <c r="BI407" i="1"/>
  <c r="BJ407" i="1"/>
  <c r="BK407" i="1"/>
  <c r="BL407" i="1"/>
  <c r="BM407" i="1"/>
  <c r="BN407" i="1"/>
  <c r="BG408" i="1"/>
  <c r="BH408" i="1"/>
  <c r="BI408" i="1"/>
  <c r="BJ408" i="1"/>
  <c r="BK408" i="1"/>
  <c r="BL408" i="1"/>
  <c r="BM408" i="1"/>
  <c r="BN408" i="1"/>
  <c r="BG409" i="1"/>
  <c r="BH409" i="1"/>
  <c r="BI409" i="1"/>
  <c r="BJ409" i="1"/>
  <c r="BK409" i="1"/>
  <c r="BL409" i="1"/>
  <c r="BM409" i="1"/>
  <c r="BN409" i="1"/>
  <c r="BG410" i="1"/>
  <c r="BH410" i="1"/>
  <c r="BI410" i="1"/>
  <c r="BJ410" i="1"/>
  <c r="BK410" i="1"/>
  <c r="BL410" i="1"/>
  <c r="BM410" i="1"/>
  <c r="BN410" i="1"/>
  <c r="BG411" i="1"/>
  <c r="BH411" i="1"/>
  <c r="BI411" i="1"/>
  <c r="BJ411" i="1"/>
  <c r="BK411" i="1"/>
  <c r="BL411" i="1"/>
  <c r="BM411" i="1"/>
  <c r="BN411" i="1"/>
  <c r="BG412" i="1"/>
  <c r="BH412" i="1"/>
  <c r="BI412" i="1"/>
  <c r="BJ412" i="1"/>
  <c r="BK412" i="1"/>
  <c r="BL412" i="1"/>
  <c r="BM412" i="1"/>
  <c r="BN412" i="1"/>
  <c r="BG413" i="1"/>
  <c r="BH413" i="1"/>
  <c r="BI413" i="1"/>
  <c r="BJ413" i="1"/>
  <c r="BK413" i="1"/>
  <c r="BL413" i="1"/>
  <c r="BM413" i="1"/>
  <c r="BN413" i="1"/>
  <c r="BG414" i="1"/>
  <c r="BH414" i="1"/>
  <c r="BI414" i="1"/>
  <c r="BJ414" i="1"/>
  <c r="BK414" i="1"/>
  <c r="BL414" i="1"/>
  <c r="BM414" i="1"/>
  <c r="BN414" i="1"/>
  <c r="BG415" i="1"/>
  <c r="BH415" i="1"/>
  <c r="BI415" i="1"/>
  <c r="BJ415" i="1"/>
  <c r="BK415" i="1"/>
  <c r="BL415" i="1"/>
  <c r="BM415" i="1"/>
  <c r="BN415" i="1"/>
  <c r="BG416" i="1"/>
  <c r="BH416" i="1"/>
  <c r="BI416" i="1"/>
  <c r="BJ416" i="1"/>
  <c r="BK416" i="1"/>
  <c r="BL416" i="1"/>
  <c r="BM416" i="1"/>
  <c r="BN416" i="1"/>
  <c r="BG417" i="1"/>
  <c r="BH417" i="1"/>
  <c r="BI417" i="1"/>
  <c r="BJ417" i="1"/>
  <c r="BK417" i="1"/>
  <c r="BL417" i="1"/>
  <c r="BM417" i="1"/>
  <c r="BN417" i="1"/>
  <c r="BG418" i="1"/>
  <c r="BH418" i="1"/>
  <c r="BI418" i="1"/>
  <c r="BJ418" i="1"/>
  <c r="BK418" i="1"/>
  <c r="BL418" i="1"/>
  <c r="BM418" i="1"/>
  <c r="BN418" i="1"/>
  <c r="BG419" i="1"/>
  <c r="BH419" i="1"/>
  <c r="BI419" i="1"/>
  <c r="BJ419" i="1"/>
  <c r="BK419" i="1"/>
  <c r="BL419" i="1"/>
  <c r="BM419" i="1"/>
  <c r="BN419" i="1"/>
  <c r="BG420" i="1"/>
  <c r="BH420" i="1"/>
  <c r="BI420" i="1"/>
  <c r="BJ420" i="1"/>
  <c r="BK420" i="1"/>
  <c r="BL420" i="1"/>
  <c r="BM420" i="1"/>
  <c r="BN420" i="1"/>
  <c r="BG421" i="1"/>
  <c r="BH421" i="1"/>
  <c r="BI421" i="1"/>
  <c r="BJ421" i="1"/>
  <c r="BK421" i="1"/>
  <c r="BL421" i="1"/>
  <c r="BM421" i="1"/>
  <c r="BN421" i="1"/>
  <c r="BG422" i="1"/>
  <c r="BH422" i="1"/>
  <c r="BI422" i="1"/>
  <c r="BJ422" i="1"/>
  <c r="BK422" i="1"/>
  <c r="BL422" i="1"/>
  <c r="BM422" i="1"/>
  <c r="BN422" i="1"/>
  <c r="BG423" i="1"/>
  <c r="BH423" i="1"/>
  <c r="BI423" i="1"/>
  <c r="BJ423" i="1"/>
  <c r="BK423" i="1"/>
  <c r="BL423" i="1"/>
  <c r="BM423" i="1"/>
  <c r="BN423" i="1"/>
  <c r="BG424" i="1"/>
  <c r="BH424" i="1"/>
  <c r="BI424" i="1"/>
  <c r="BJ424" i="1"/>
  <c r="BK424" i="1"/>
  <c r="BL424" i="1"/>
  <c r="BM424" i="1"/>
  <c r="BN424" i="1"/>
  <c r="BG425" i="1"/>
  <c r="BH425" i="1"/>
  <c r="BI425" i="1"/>
  <c r="BJ425" i="1"/>
  <c r="BK425" i="1"/>
  <c r="BL425" i="1"/>
  <c r="BM425" i="1"/>
  <c r="BN425" i="1"/>
  <c r="BG426" i="1"/>
  <c r="BH426" i="1"/>
  <c r="BI426" i="1"/>
  <c r="BJ426" i="1"/>
  <c r="BK426" i="1"/>
  <c r="BL426" i="1"/>
  <c r="BM426" i="1"/>
  <c r="BN426" i="1"/>
  <c r="BG427" i="1"/>
  <c r="BH427" i="1"/>
  <c r="BI427" i="1"/>
  <c r="BJ427" i="1"/>
  <c r="BK427" i="1"/>
  <c r="BL427" i="1"/>
  <c r="BM427" i="1"/>
  <c r="BN427" i="1"/>
  <c r="BG428" i="1"/>
  <c r="BH428" i="1"/>
  <c r="BI428" i="1"/>
  <c r="BJ428" i="1"/>
  <c r="BK428" i="1"/>
  <c r="BL428" i="1"/>
  <c r="BM428" i="1"/>
  <c r="BN428" i="1"/>
  <c r="BG429" i="1"/>
  <c r="BH429" i="1"/>
  <c r="BI429" i="1"/>
  <c r="BJ429" i="1"/>
  <c r="BK429" i="1"/>
  <c r="BL429" i="1"/>
  <c r="BM429" i="1"/>
  <c r="BN429" i="1"/>
  <c r="BG430" i="1"/>
  <c r="BH430" i="1"/>
  <c r="BI430" i="1"/>
  <c r="BJ430" i="1"/>
  <c r="BK430" i="1"/>
  <c r="BL430" i="1"/>
  <c r="BM430" i="1"/>
  <c r="BN430" i="1"/>
  <c r="BG431" i="1"/>
  <c r="BH431" i="1"/>
  <c r="BI431" i="1"/>
  <c r="BJ431" i="1"/>
  <c r="BK431" i="1"/>
  <c r="BL431" i="1"/>
  <c r="BM431" i="1"/>
  <c r="BN431" i="1"/>
  <c r="BG432" i="1"/>
  <c r="BH432" i="1"/>
  <c r="BI432" i="1"/>
  <c r="BJ432" i="1"/>
  <c r="BK432" i="1"/>
  <c r="BL432" i="1"/>
  <c r="BM432" i="1"/>
  <c r="BN432" i="1"/>
  <c r="BG433" i="1"/>
  <c r="BH433" i="1"/>
  <c r="BI433" i="1"/>
  <c r="BJ433" i="1"/>
  <c r="BK433" i="1"/>
  <c r="BL433" i="1"/>
  <c r="BM433" i="1"/>
  <c r="BN433" i="1"/>
  <c r="BG434" i="1"/>
  <c r="BH434" i="1"/>
  <c r="BI434" i="1"/>
  <c r="BJ434" i="1"/>
  <c r="BK434" i="1"/>
  <c r="BL434" i="1"/>
  <c r="BM434" i="1"/>
  <c r="BN434" i="1"/>
  <c r="BG435" i="1"/>
  <c r="BH435" i="1"/>
  <c r="BI435" i="1"/>
  <c r="BJ435" i="1"/>
  <c r="BK435" i="1"/>
  <c r="BL435" i="1"/>
  <c r="BM435" i="1"/>
  <c r="BN435" i="1"/>
  <c r="BG436" i="1"/>
  <c r="BH436" i="1"/>
  <c r="BI436" i="1"/>
  <c r="BJ436" i="1"/>
  <c r="BK436" i="1"/>
  <c r="BL436" i="1"/>
  <c r="BM436" i="1"/>
  <c r="BN436" i="1"/>
  <c r="BG437" i="1"/>
  <c r="BH437" i="1"/>
  <c r="BI437" i="1"/>
  <c r="BJ437" i="1"/>
  <c r="BK437" i="1"/>
  <c r="BL437" i="1"/>
  <c r="BM437" i="1"/>
  <c r="BN437" i="1"/>
  <c r="BG438" i="1"/>
  <c r="BH438" i="1"/>
  <c r="BI438" i="1"/>
  <c r="BJ438" i="1"/>
  <c r="BK438" i="1"/>
  <c r="BL438" i="1"/>
  <c r="BM438" i="1"/>
  <c r="BN438" i="1"/>
  <c r="BG439" i="1"/>
  <c r="BH439" i="1"/>
  <c r="BI439" i="1"/>
  <c r="BJ439" i="1"/>
  <c r="BK439" i="1"/>
  <c r="BL439" i="1"/>
  <c r="BM439" i="1"/>
  <c r="BN439" i="1"/>
  <c r="BG440" i="1"/>
  <c r="BH440" i="1"/>
  <c r="BI440" i="1"/>
  <c r="BJ440" i="1"/>
  <c r="BK440" i="1"/>
  <c r="BL440" i="1"/>
  <c r="BM440" i="1"/>
  <c r="BN440" i="1"/>
  <c r="BG441" i="1"/>
  <c r="BH441" i="1"/>
  <c r="BI441" i="1"/>
  <c r="BJ441" i="1"/>
  <c r="BK441" i="1"/>
  <c r="BL441" i="1"/>
  <c r="BM441" i="1"/>
  <c r="BN441" i="1"/>
  <c r="BG442" i="1"/>
  <c r="BH442" i="1"/>
  <c r="BI442" i="1"/>
  <c r="BJ442" i="1"/>
  <c r="BK442" i="1"/>
  <c r="BL442" i="1"/>
  <c r="BM442" i="1"/>
  <c r="BN442" i="1"/>
  <c r="BG443" i="1"/>
  <c r="BH443" i="1"/>
  <c r="BI443" i="1"/>
  <c r="BJ443" i="1"/>
  <c r="BK443" i="1"/>
  <c r="BL443" i="1"/>
  <c r="BM443" i="1"/>
  <c r="BN443" i="1"/>
  <c r="BG444" i="1"/>
  <c r="BH444" i="1"/>
  <c r="BI444" i="1"/>
  <c r="BJ444" i="1"/>
  <c r="BK444" i="1"/>
  <c r="BL444" i="1"/>
  <c r="BM444" i="1"/>
  <c r="BN444" i="1"/>
  <c r="BG445" i="1"/>
  <c r="BH445" i="1"/>
  <c r="BI445" i="1"/>
  <c r="BJ445" i="1"/>
  <c r="BK445" i="1"/>
  <c r="BL445" i="1"/>
  <c r="BM445" i="1"/>
  <c r="BN445" i="1"/>
  <c r="BG446" i="1"/>
  <c r="BH446" i="1"/>
  <c r="BI446" i="1"/>
  <c r="BJ446" i="1"/>
  <c r="BK446" i="1"/>
  <c r="BL446" i="1"/>
  <c r="BM446" i="1"/>
  <c r="BN446" i="1"/>
  <c r="BG447" i="1"/>
  <c r="BH447" i="1"/>
  <c r="BI447" i="1"/>
  <c r="BJ447" i="1"/>
  <c r="BK447" i="1"/>
  <c r="BL447" i="1"/>
  <c r="BM447" i="1"/>
  <c r="BN447" i="1"/>
  <c r="BG448" i="1"/>
  <c r="BH448" i="1"/>
  <c r="BI448" i="1"/>
  <c r="BJ448" i="1"/>
  <c r="BK448" i="1"/>
  <c r="BL448" i="1"/>
  <c r="BM448" i="1"/>
  <c r="BN448" i="1"/>
  <c r="BG449" i="1"/>
  <c r="BH449" i="1"/>
  <c r="BI449" i="1"/>
  <c r="BJ449" i="1"/>
  <c r="BK449" i="1"/>
  <c r="BL449" i="1"/>
  <c r="BM449" i="1"/>
  <c r="BN449" i="1"/>
  <c r="BG450" i="1"/>
  <c r="BH450" i="1"/>
  <c r="BI450" i="1"/>
  <c r="BJ450" i="1"/>
  <c r="BK450" i="1"/>
  <c r="BL450" i="1"/>
  <c r="BM450" i="1"/>
  <c r="BN450" i="1"/>
  <c r="BG451" i="1"/>
  <c r="BH451" i="1"/>
  <c r="BI451" i="1"/>
  <c r="BJ451" i="1"/>
  <c r="BK451" i="1"/>
  <c r="BL451" i="1"/>
  <c r="BM451" i="1"/>
  <c r="BN451" i="1"/>
  <c r="BG452" i="1"/>
  <c r="BH452" i="1"/>
  <c r="BI452" i="1"/>
  <c r="BJ452" i="1"/>
  <c r="BK452" i="1"/>
  <c r="BL452" i="1"/>
  <c r="BM452" i="1"/>
  <c r="BN452" i="1"/>
  <c r="BG453" i="1"/>
  <c r="BH453" i="1"/>
  <c r="BI453" i="1"/>
  <c r="BJ453" i="1"/>
  <c r="BK453" i="1"/>
  <c r="BL453" i="1"/>
  <c r="BM453" i="1"/>
  <c r="BN453" i="1"/>
  <c r="BG454" i="1"/>
  <c r="BH454" i="1"/>
  <c r="BI454" i="1"/>
  <c r="BJ454" i="1"/>
  <c r="BK454" i="1"/>
  <c r="BL454" i="1"/>
  <c r="BM454" i="1"/>
  <c r="BN454" i="1"/>
  <c r="BG455" i="1"/>
  <c r="BH455" i="1"/>
  <c r="BI455" i="1"/>
  <c r="BJ455" i="1"/>
  <c r="BK455" i="1"/>
  <c r="BL455" i="1"/>
  <c r="BM455" i="1"/>
  <c r="BN455" i="1"/>
  <c r="BG456" i="1"/>
  <c r="BH456" i="1"/>
  <c r="BI456" i="1"/>
  <c r="BJ456" i="1"/>
  <c r="BK456" i="1"/>
  <c r="BL456" i="1"/>
  <c r="BM456" i="1"/>
  <c r="BN456" i="1"/>
  <c r="BG457" i="1"/>
  <c r="BH457" i="1"/>
  <c r="BI457" i="1"/>
  <c r="BJ457" i="1"/>
  <c r="BK457" i="1"/>
  <c r="BL457" i="1"/>
  <c r="BM457" i="1"/>
  <c r="BN457" i="1"/>
  <c r="BG458" i="1"/>
  <c r="BH458" i="1"/>
  <c r="BI458" i="1"/>
  <c r="BJ458" i="1"/>
  <c r="BK458" i="1"/>
  <c r="BL458" i="1"/>
  <c r="BM458" i="1"/>
  <c r="BN458" i="1"/>
  <c r="BG459" i="1"/>
  <c r="BH459" i="1"/>
  <c r="BI459" i="1"/>
  <c r="BJ459" i="1"/>
  <c r="BK459" i="1"/>
  <c r="BL459" i="1"/>
  <c r="BM459" i="1"/>
  <c r="BN459" i="1"/>
  <c r="BG460" i="1"/>
  <c r="BH460" i="1"/>
  <c r="BI460" i="1"/>
  <c r="BJ460" i="1"/>
  <c r="BK460" i="1"/>
  <c r="BL460" i="1"/>
  <c r="BM460" i="1"/>
  <c r="BN460" i="1"/>
  <c r="BG461" i="1"/>
  <c r="BH461" i="1"/>
  <c r="BI461" i="1"/>
  <c r="BJ461" i="1"/>
  <c r="BK461" i="1"/>
  <c r="BL461" i="1"/>
  <c r="BM461" i="1"/>
  <c r="BN461" i="1"/>
  <c r="BG462" i="1"/>
  <c r="BH462" i="1"/>
  <c r="BI462" i="1"/>
  <c r="BJ462" i="1"/>
  <c r="BK462" i="1"/>
  <c r="BL462" i="1"/>
  <c r="BM462" i="1"/>
  <c r="BN462" i="1"/>
  <c r="BG463" i="1"/>
  <c r="BH463" i="1"/>
  <c r="BI463" i="1"/>
  <c r="BJ463" i="1"/>
  <c r="BK463" i="1"/>
  <c r="BL463" i="1"/>
  <c r="BM463" i="1"/>
  <c r="BN463" i="1"/>
  <c r="BG464" i="1"/>
  <c r="BH464" i="1"/>
  <c r="BI464" i="1"/>
  <c r="BJ464" i="1"/>
  <c r="BK464" i="1"/>
  <c r="BL464" i="1"/>
  <c r="BM464" i="1"/>
  <c r="BN464" i="1"/>
  <c r="BG465" i="1"/>
  <c r="BH465" i="1"/>
  <c r="BI465" i="1"/>
  <c r="BJ465" i="1"/>
  <c r="BK465" i="1"/>
  <c r="BL465" i="1"/>
  <c r="BM465" i="1"/>
  <c r="BN465" i="1"/>
  <c r="BG466" i="1"/>
  <c r="BH466" i="1"/>
  <c r="BI466" i="1"/>
  <c r="BJ466" i="1"/>
  <c r="BK466" i="1"/>
  <c r="BL466" i="1"/>
  <c r="BM466" i="1"/>
  <c r="BN466" i="1"/>
  <c r="BG467" i="1"/>
  <c r="BH467" i="1"/>
  <c r="BI467" i="1"/>
  <c r="BJ467" i="1"/>
  <c r="BK467" i="1"/>
  <c r="BL467" i="1"/>
  <c r="BM467" i="1"/>
  <c r="BN467" i="1"/>
  <c r="BG468" i="1"/>
  <c r="BH468" i="1"/>
  <c r="BI468" i="1"/>
  <c r="BJ468" i="1"/>
  <c r="BK468" i="1"/>
  <c r="BL468" i="1"/>
  <c r="BM468" i="1"/>
  <c r="BN468" i="1"/>
  <c r="BG469" i="1"/>
  <c r="BH469" i="1"/>
  <c r="BI469" i="1"/>
  <c r="BJ469" i="1"/>
  <c r="BK469" i="1"/>
  <c r="BL469" i="1"/>
  <c r="BM469" i="1"/>
  <c r="BN469" i="1"/>
  <c r="BG470" i="1"/>
  <c r="BH470" i="1"/>
  <c r="BI470" i="1"/>
  <c r="BJ470" i="1"/>
  <c r="BK470" i="1"/>
  <c r="BL470" i="1"/>
  <c r="BM470" i="1"/>
  <c r="BN470" i="1"/>
  <c r="BG471" i="1"/>
  <c r="BH471" i="1"/>
  <c r="BI471" i="1"/>
  <c r="BJ471" i="1"/>
  <c r="BK471" i="1"/>
  <c r="BL471" i="1"/>
  <c r="BM471" i="1"/>
  <c r="BN471" i="1"/>
  <c r="BG472" i="1"/>
  <c r="BH472" i="1"/>
  <c r="BI472" i="1"/>
  <c r="BJ472" i="1"/>
  <c r="BK472" i="1"/>
  <c r="BL472" i="1"/>
  <c r="BM472" i="1"/>
  <c r="BN472" i="1"/>
  <c r="BG473" i="1"/>
  <c r="BH473" i="1"/>
  <c r="BI473" i="1"/>
  <c r="BJ473" i="1"/>
  <c r="BK473" i="1"/>
  <c r="BL473" i="1"/>
  <c r="BM473" i="1"/>
  <c r="BN473" i="1"/>
  <c r="BG474" i="1"/>
  <c r="BH474" i="1"/>
  <c r="BI474" i="1"/>
  <c r="BJ474" i="1"/>
  <c r="BK474" i="1"/>
  <c r="BL474" i="1"/>
  <c r="BM474" i="1"/>
  <c r="BN474" i="1"/>
  <c r="BG475" i="1"/>
  <c r="BH475" i="1"/>
  <c r="BI475" i="1"/>
  <c r="BJ475" i="1"/>
  <c r="BK475" i="1"/>
  <c r="BL475" i="1"/>
  <c r="BM475" i="1"/>
  <c r="BN475" i="1"/>
  <c r="BG476" i="1"/>
  <c r="BH476" i="1"/>
  <c r="BI476" i="1"/>
  <c r="BJ476" i="1"/>
  <c r="BK476" i="1"/>
  <c r="BL476" i="1"/>
  <c r="BM476" i="1"/>
  <c r="BN476" i="1"/>
  <c r="BG477" i="1"/>
  <c r="BH477" i="1"/>
  <c r="BI477" i="1"/>
  <c r="BJ477" i="1"/>
  <c r="BK477" i="1"/>
  <c r="BL477" i="1"/>
  <c r="BM477" i="1"/>
  <c r="BN477" i="1"/>
  <c r="BG478" i="1"/>
  <c r="BH478" i="1"/>
  <c r="BI478" i="1"/>
  <c r="BJ478" i="1"/>
  <c r="BK478" i="1"/>
  <c r="BL478" i="1"/>
  <c r="BM478" i="1"/>
  <c r="BN478" i="1"/>
  <c r="BG479" i="1"/>
  <c r="BH479" i="1"/>
  <c r="BI479" i="1"/>
  <c r="BJ479" i="1"/>
  <c r="BK479" i="1"/>
  <c r="BL479" i="1"/>
  <c r="BM479" i="1"/>
  <c r="BN479" i="1"/>
  <c r="BG480" i="1"/>
  <c r="BH480" i="1"/>
  <c r="BI480" i="1"/>
  <c r="BJ480" i="1"/>
  <c r="BK480" i="1"/>
  <c r="BL480" i="1"/>
  <c r="BM480" i="1"/>
  <c r="BN480" i="1"/>
  <c r="BG481" i="1"/>
  <c r="BH481" i="1"/>
  <c r="BI481" i="1"/>
  <c r="BJ481" i="1"/>
  <c r="BK481" i="1"/>
  <c r="BL481" i="1"/>
  <c r="BM481" i="1"/>
  <c r="BN481" i="1"/>
  <c r="BG482" i="1"/>
  <c r="BH482" i="1"/>
  <c r="BI482" i="1"/>
  <c r="BJ482" i="1"/>
  <c r="BK482" i="1"/>
  <c r="BL482" i="1"/>
  <c r="BM482" i="1"/>
  <c r="BN482" i="1"/>
  <c r="BG483" i="1"/>
  <c r="BH483" i="1"/>
  <c r="BI483" i="1"/>
  <c r="BJ483" i="1"/>
  <c r="BK483" i="1"/>
  <c r="BL483" i="1"/>
  <c r="BM483" i="1"/>
  <c r="BN483" i="1"/>
  <c r="BG484" i="1"/>
  <c r="BH484" i="1"/>
  <c r="BI484" i="1"/>
  <c r="BJ484" i="1"/>
  <c r="BK484" i="1"/>
  <c r="BL484" i="1"/>
  <c r="BM484" i="1"/>
  <c r="BN484" i="1"/>
  <c r="BG485" i="1"/>
  <c r="BH485" i="1"/>
  <c r="BI485" i="1"/>
  <c r="BJ485" i="1"/>
  <c r="BK485" i="1"/>
  <c r="BL485" i="1"/>
  <c r="BM485" i="1"/>
  <c r="BN485" i="1"/>
  <c r="BG486" i="1"/>
  <c r="BH486" i="1"/>
  <c r="BI486" i="1"/>
  <c r="BJ486" i="1"/>
  <c r="BK486" i="1"/>
  <c r="BL486" i="1"/>
  <c r="BM486" i="1"/>
  <c r="BN486" i="1"/>
  <c r="BG487" i="1"/>
  <c r="BH487" i="1"/>
  <c r="BI487" i="1"/>
  <c r="BJ487" i="1"/>
  <c r="BK487" i="1"/>
  <c r="BL487" i="1"/>
  <c r="BM487" i="1"/>
  <c r="BN487" i="1"/>
  <c r="BG488" i="1"/>
  <c r="BH488" i="1"/>
  <c r="BI488" i="1"/>
  <c r="BJ488" i="1"/>
  <c r="BK488" i="1"/>
  <c r="BL488" i="1"/>
  <c r="BM488" i="1"/>
  <c r="BN488" i="1"/>
  <c r="BG489" i="1"/>
  <c r="BH489" i="1"/>
  <c r="BI489" i="1"/>
  <c r="BJ489" i="1"/>
  <c r="BK489" i="1"/>
  <c r="BL489" i="1"/>
  <c r="BM489" i="1"/>
  <c r="BN489" i="1"/>
  <c r="BG490" i="1"/>
  <c r="BH490" i="1"/>
  <c r="BI490" i="1"/>
  <c r="BJ490" i="1"/>
  <c r="BK490" i="1"/>
  <c r="BL490" i="1"/>
  <c r="BM490" i="1"/>
  <c r="BN490" i="1"/>
  <c r="BG491" i="1"/>
  <c r="BH491" i="1"/>
  <c r="BI491" i="1"/>
  <c r="BJ491" i="1"/>
  <c r="BK491" i="1"/>
  <c r="BL491" i="1"/>
  <c r="BM491" i="1"/>
  <c r="BN491" i="1"/>
  <c r="BG492" i="1"/>
  <c r="BH492" i="1"/>
  <c r="BI492" i="1"/>
  <c r="BJ492" i="1"/>
  <c r="BK492" i="1"/>
  <c r="BL492" i="1"/>
  <c r="BM492" i="1"/>
  <c r="BN492" i="1"/>
  <c r="BG493" i="1"/>
  <c r="BH493" i="1"/>
  <c r="BI493" i="1"/>
  <c r="BJ493" i="1"/>
  <c r="BK493" i="1"/>
  <c r="BL493" i="1"/>
  <c r="BM493" i="1"/>
  <c r="BN493" i="1"/>
  <c r="BG494" i="1"/>
  <c r="BH494" i="1"/>
  <c r="BI494" i="1"/>
  <c r="BJ494" i="1"/>
  <c r="BK494" i="1"/>
  <c r="BL494" i="1"/>
  <c r="BM494" i="1"/>
  <c r="BN494" i="1"/>
  <c r="BG495" i="1"/>
  <c r="BH495" i="1"/>
  <c r="BI495" i="1"/>
  <c r="BJ495" i="1"/>
  <c r="BK495" i="1"/>
  <c r="BL495" i="1"/>
  <c r="BM495" i="1"/>
  <c r="BN495" i="1"/>
  <c r="BG496" i="1"/>
  <c r="BH496" i="1"/>
  <c r="BI496" i="1"/>
  <c r="BJ496" i="1"/>
  <c r="BK496" i="1"/>
  <c r="BL496" i="1"/>
  <c r="BM496" i="1"/>
  <c r="BN496" i="1"/>
  <c r="BG497" i="1"/>
  <c r="BH497" i="1"/>
  <c r="BI497" i="1"/>
  <c r="BJ497" i="1"/>
  <c r="BK497" i="1"/>
  <c r="BL497" i="1"/>
  <c r="BM497" i="1"/>
  <c r="BN497" i="1"/>
  <c r="BG498" i="1"/>
  <c r="BH498" i="1"/>
  <c r="BI498" i="1"/>
  <c r="BJ498" i="1"/>
  <c r="BK498" i="1"/>
  <c r="BL498" i="1"/>
  <c r="BM498" i="1"/>
  <c r="BN498" i="1"/>
  <c r="BG499" i="1"/>
  <c r="BH499" i="1"/>
  <c r="BI499" i="1"/>
  <c r="BJ499" i="1"/>
  <c r="BK499" i="1"/>
  <c r="BL499" i="1"/>
  <c r="BM499" i="1"/>
  <c r="BN499" i="1"/>
  <c r="BG500" i="1"/>
  <c r="BH500" i="1"/>
  <c r="BI500" i="1"/>
  <c r="BJ500" i="1"/>
  <c r="BK500" i="1"/>
  <c r="BL500" i="1"/>
  <c r="BM500" i="1"/>
  <c r="BN500" i="1"/>
  <c r="BG501" i="1"/>
  <c r="BH501" i="1"/>
  <c r="BI501" i="1"/>
  <c r="BJ501" i="1"/>
  <c r="BK501" i="1"/>
  <c r="BL501" i="1"/>
  <c r="BM501" i="1"/>
  <c r="BN501" i="1"/>
  <c r="BG502" i="1"/>
  <c r="BH502" i="1"/>
  <c r="BI502" i="1"/>
  <c r="BJ502" i="1"/>
  <c r="BK502" i="1"/>
  <c r="BL502" i="1"/>
  <c r="BM502" i="1"/>
  <c r="BN502" i="1"/>
  <c r="BG503" i="1"/>
  <c r="BH503" i="1"/>
  <c r="BI503" i="1"/>
  <c r="BJ503" i="1"/>
  <c r="BK503" i="1"/>
  <c r="BL503" i="1"/>
  <c r="BM503" i="1"/>
  <c r="BN503" i="1"/>
  <c r="BG504" i="1"/>
  <c r="BH504" i="1"/>
  <c r="BI504" i="1"/>
  <c r="BJ504" i="1"/>
  <c r="BK504" i="1"/>
  <c r="BL504" i="1"/>
  <c r="BM504" i="1"/>
  <c r="BN504" i="1"/>
  <c r="BG505" i="1"/>
  <c r="BH505" i="1"/>
  <c r="BI505" i="1"/>
  <c r="BJ505" i="1"/>
  <c r="BK505" i="1"/>
  <c r="BL505" i="1"/>
  <c r="BM505" i="1"/>
  <c r="BN505" i="1"/>
  <c r="BG506" i="1"/>
  <c r="BH506" i="1"/>
  <c r="BI506" i="1"/>
  <c r="BJ506" i="1"/>
  <c r="BK506" i="1"/>
  <c r="BL506" i="1"/>
  <c r="BM506" i="1"/>
  <c r="BN506" i="1"/>
  <c r="BG507" i="1"/>
  <c r="BH507" i="1"/>
  <c r="BI507" i="1"/>
  <c r="BJ507" i="1"/>
  <c r="BK507" i="1"/>
  <c r="BL507" i="1"/>
  <c r="BM507" i="1"/>
  <c r="BN507" i="1"/>
  <c r="BG508" i="1"/>
  <c r="BH508" i="1"/>
  <c r="BI508" i="1"/>
  <c r="BJ508" i="1"/>
  <c r="BK508" i="1"/>
  <c r="BL508" i="1"/>
  <c r="BM508" i="1"/>
  <c r="BN508" i="1"/>
  <c r="BG509" i="1"/>
  <c r="BH509" i="1"/>
  <c r="BI509" i="1"/>
  <c r="BJ509" i="1"/>
  <c r="BK509" i="1"/>
  <c r="BL509" i="1"/>
  <c r="BM509" i="1"/>
  <c r="BN509" i="1"/>
  <c r="BG510" i="1"/>
  <c r="BH510" i="1"/>
  <c r="BI510" i="1"/>
  <c r="BJ510" i="1"/>
  <c r="BK510" i="1"/>
  <c r="BL510" i="1"/>
  <c r="BM510" i="1"/>
  <c r="BN510" i="1"/>
  <c r="BG511" i="1"/>
  <c r="BH511" i="1"/>
  <c r="BI511" i="1"/>
  <c r="BJ511" i="1"/>
  <c r="BK511" i="1"/>
  <c r="BL511" i="1"/>
  <c r="BM511" i="1"/>
  <c r="BN511" i="1"/>
  <c r="BG512" i="1"/>
  <c r="BH512" i="1"/>
  <c r="BI512" i="1"/>
  <c r="BJ512" i="1"/>
  <c r="BK512" i="1"/>
  <c r="BL512" i="1"/>
  <c r="BM512" i="1"/>
  <c r="BN512" i="1"/>
  <c r="BG513" i="1"/>
  <c r="BH513" i="1"/>
  <c r="BI513" i="1"/>
  <c r="BJ513" i="1"/>
  <c r="BK513" i="1"/>
  <c r="BL513" i="1"/>
  <c r="BM513" i="1"/>
  <c r="BN513" i="1"/>
  <c r="BG514" i="1"/>
  <c r="BH514" i="1"/>
  <c r="BI514" i="1"/>
  <c r="BJ514" i="1"/>
  <c r="BK514" i="1"/>
  <c r="BL514" i="1"/>
  <c r="BM514" i="1"/>
  <c r="BN514" i="1"/>
  <c r="BG515" i="1"/>
  <c r="BH515" i="1"/>
  <c r="BI515" i="1"/>
  <c r="BJ515" i="1"/>
  <c r="BK515" i="1"/>
  <c r="BL515" i="1"/>
  <c r="BM515" i="1"/>
  <c r="BN515" i="1"/>
  <c r="BG516" i="1"/>
  <c r="BH516" i="1"/>
  <c r="BI516" i="1"/>
  <c r="BJ516" i="1"/>
  <c r="BK516" i="1"/>
  <c r="BL516" i="1"/>
  <c r="BM516" i="1"/>
  <c r="BN516" i="1"/>
  <c r="BG517" i="1"/>
  <c r="BH517" i="1"/>
  <c r="BI517" i="1"/>
  <c r="BJ517" i="1"/>
  <c r="BK517" i="1"/>
  <c r="BL517" i="1"/>
  <c r="BM517" i="1"/>
  <c r="BN517" i="1"/>
  <c r="BG518" i="1"/>
  <c r="BH518" i="1"/>
  <c r="BI518" i="1"/>
  <c r="BJ518" i="1"/>
  <c r="BK518" i="1"/>
  <c r="BL518" i="1"/>
  <c r="BM518" i="1"/>
  <c r="BN518" i="1"/>
  <c r="BG519" i="1"/>
  <c r="BH519" i="1"/>
  <c r="BI519" i="1"/>
  <c r="BJ519" i="1"/>
  <c r="BK519" i="1"/>
  <c r="BL519" i="1"/>
  <c r="BM519" i="1"/>
  <c r="BN519" i="1"/>
  <c r="BG520" i="1"/>
  <c r="BH520" i="1"/>
  <c r="BI520" i="1"/>
  <c r="BJ520" i="1"/>
  <c r="BK520" i="1"/>
  <c r="BL520" i="1"/>
  <c r="BM520" i="1"/>
  <c r="BN520" i="1"/>
  <c r="BG521" i="1"/>
  <c r="BH521" i="1"/>
  <c r="BI521" i="1"/>
  <c r="BJ521" i="1"/>
  <c r="BK521" i="1"/>
  <c r="BL521" i="1"/>
  <c r="BM521" i="1"/>
  <c r="BN521" i="1"/>
  <c r="BG522" i="1"/>
  <c r="BH522" i="1"/>
  <c r="BI522" i="1"/>
  <c r="BJ522" i="1"/>
  <c r="BK522" i="1"/>
  <c r="BL522" i="1"/>
  <c r="BM522" i="1"/>
  <c r="BN522" i="1"/>
  <c r="BG523" i="1"/>
  <c r="BH523" i="1"/>
  <c r="BI523" i="1"/>
  <c r="BJ523" i="1"/>
  <c r="BK523" i="1"/>
  <c r="BL523" i="1"/>
  <c r="BM523" i="1"/>
  <c r="BN523" i="1"/>
  <c r="BG524" i="1"/>
  <c r="BH524" i="1"/>
  <c r="BI524" i="1"/>
  <c r="BJ524" i="1"/>
  <c r="BK524" i="1"/>
  <c r="BL524" i="1"/>
  <c r="BM524" i="1"/>
  <c r="BN524" i="1"/>
  <c r="BG525" i="1"/>
  <c r="BH525" i="1"/>
  <c r="BI525" i="1"/>
  <c r="BJ525" i="1"/>
  <c r="BK525" i="1"/>
  <c r="BL525" i="1"/>
  <c r="BM525" i="1"/>
  <c r="BN525" i="1"/>
  <c r="BG526" i="1"/>
  <c r="BH526" i="1"/>
  <c r="BI526" i="1"/>
  <c r="BJ526" i="1"/>
  <c r="BK526" i="1"/>
  <c r="BL526" i="1"/>
  <c r="BM526" i="1"/>
  <c r="BN526" i="1"/>
  <c r="BG527" i="1"/>
  <c r="BH527" i="1"/>
  <c r="BI527" i="1"/>
  <c r="BJ527" i="1"/>
  <c r="BK527" i="1"/>
  <c r="BL527" i="1"/>
  <c r="BM527" i="1"/>
  <c r="BN527" i="1"/>
  <c r="BG528" i="1"/>
  <c r="BH528" i="1"/>
  <c r="BI528" i="1"/>
  <c r="BJ528" i="1"/>
  <c r="BK528" i="1"/>
  <c r="BL528" i="1"/>
  <c r="BM528" i="1"/>
  <c r="BN528" i="1"/>
  <c r="BG529" i="1"/>
  <c r="BH529" i="1"/>
  <c r="BI529" i="1"/>
  <c r="BJ529" i="1"/>
  <c r="BK529" i="1"/>
  <c r="BL529" i="1"/>
  <c r="BM529" i="1"/>
  <c r="BN529" i="1"/>
  <c r="BG530" i="1"/>
  <c r="BH530" i="1"/>
  <c r="BI530" i="1"/>
  <c r="BJ530" i="1"/>
  <c r="BK530" i="1"/>
  <c r="BL530" i="1"/>
  <c r="BM530" i="1"/>
  <c r="BN530" i="1"/>
  <c r="BG531" i="1"/>
  <c r="BH531" i="1"/>
  <c r="BI531" i="1"/>
  <c r="BJ531" i="1"/>
  <c r="BK531" i="1"/>
  <c r="BL531" i="1"/>
  <c r="BM531" i="1"/>
  <c r="BN531" i="1"/>
  <c r="BG532" i="1"/>
  <c r="BH532" i="1"/>
  <c r="BI532" i="1"/>
  <c r="BJ532" i="1"/>
  <c r="BK532" i="1"/>
  <c r="BL532" i="1"/>
  <c r="BM532" i="1"/>
  <c r="BN532" i="1"/>
  <c r="BG533" i="1"/>
  <c r="BH533" i="1"/>
  <c r="BI533" i="1"/>
  <c r="BJ533" i="1"/>
  <c r="BK533" i="1"/>
  <c r="BL533" i="1"/>
  <c r="BM533" i="1"/>
  <c r="BN533" i="1"/>
  <c r="BG534" i="1"/>
  <c r="BH534" i="1"/>
  <c r="BI534" i="1"/>
  <c r="BJ534" i="1"/>
  <c r="BK534" i="1"/>
  <c r="BL534" i="1"/>
  <c r="BM534" i="1"/>
  <c r="BN534" i="1"/>
  <c r="BG535" i="1"/>
  <c r="BH535" i="1"/>
  <c r="BI535" i="1"/>
  <c r="BJ535" i="1"/>
  <c r="BK535" i="1"/>
  <c r="BL535" i="1"/>
  <c r="BM535" i="1"/>
  <c r="BN535" i="1"/>
  <c r="BG536" i="1"/>
  <c r="BH536" i="1"/>
  <c r="BI536" i="1"/>
  <c r="BJ536" i="1"/>
  <c r="BK536" i="1"/>
  <c r="BL536" i="1"/>
  <c r="BM536" i="1"/>
  <c r="BN536" i="1"/>
  <c r="BG537" i="1"/>
  <c r="BH537" i="1"/>
  <c r="BI537" i="1"/>
  <c r="BJ537" i="1"/>
  <c r="BK537" i="1"/>
  <c r="BL537" i="1"/>
  <c r="BM537" i="1"/>
  <c r="BN537" i="1"/>
  <c r="BG538" i="1"/>
  <c r="BH538" i="1"/>
  <c r="BI538" i="1"/>
  <c r="BJ538" i="1"/>
  <c r="BK538" i="1"/>
  <c r="BL538" i="1"/>
  <c r="BM538" i="1"/>
  <c r="BN538" i="1"/>
  <c r="BG539" i="1"/>
  <c r="BH539" i="1"/>
  <c r="BI539" i="1"/>
  <c r="BJ539" i="1"/>
  <c r="BK539" i="1"/>
  <c r="BL539" i="1"/>
  <c r="BM539" i="1"/>
  <c r="BN539" i="1"/>
  <c r="BG540" i="1"/>
  <c r="BH540" i="1"/>
  <c r="BI540" i="1"/>
  <c r="BJ540" i="1"/>
  <c r="BK540" i="1"/>
  <c r="BL540" i="1"/>
  <c r="BM540" i="1"/>
  <c r="BN540" i="1"/>
  <c r="BG541" i="1"/>
  <c r="BH541" i="1"/>
  <c r="BI541" i="1"/>
  <c r="BJ541" i="1"/>
  <c r="BK541" i="1"/>
  <c r="BL541" i="1"/>
  <c r="BM541" i="1"/>
  <c r="BN541" i="1"/>
  <c r="BG542" i="1"/>
  <c r="BH542" i="1"/>
  <c r="BI542" i="1"/>
  <c r="BJ542" i="1"/>
  <c r="BK542" i="1"/>
  <c r="BL542" i="1"/>
  <c r="BM542" i="1"/>
  <c r="BN542" i="1"/>
  <c r="BG543" i="1"/>
  <c r="BH543" i="1"/>
  <c r="BI543" i="1"/>
  <c r="BJ543" i="1"/>
  <c r="BK543" i="1"/>
  <c r="BL543" i="1"/>
  <c r="BM543" i="1"/>
  <c r="BN543" i="1"/>
  <c r="BG544" i="1"/>
  <c r="BH544" i="1"/>
  <c r="BI544" i="1"/>
  <c r="BJ544" i="1"/>
  <c r="BK544" i="1"/>
  <c r="BL544" i="1"/>
  <c r="BM544" i="1"/>
  <c r="BN544" i="1"/>
  <c r="BG545" i="1"/>
  <c r="BH545" i="1"/>
  <c r="BI545" i="1"/>
  <c r="BJ545" i="1"/>
  <c r="BK545" i="1"/>
  <c r="BL545" i="1"/>
  <c r="BM545" i="1"/>
  <c r="BN545" i="1"/>
  <c r="BG546" i="1"/>
  <c r="BH546" i="1"/>
  <c r="BI546" i="1"/>
  <c r="BJ546" i="1"/>
  <c r="BK546" i="1"/>
  <c r="BL546" i="1"/>
  <c r="BM546" i="1"/>
  <c r="BN546" i="1"/>
  <c r="BG547" i="1"/>
  <c r="BH547" i="1"/>
  <c r="BI547" i="1"/>
  <c r="BJ547" i="1"/>
  <c r="BK547" i="1"/>
  <c r="BL547" i="1"/>
  <c r="BM547" i="1"/>
  <c r="BN547" i="1"/>
  <c r="BG548" i="1"/>
  <c r="BH548" i="1"/>
  <c r="BI548" i="1"/>
  <c r="BJ548" i="1"/>
  <c r="BK548" i="1"/>
  <c r="BL548" i="1"/>
  <c r="BM548" i="1"/>
  <c r="BN548" i="1"/>
  <c r="BG549" i="1"/>
  <c r="BH549" i="1"/>
  <c r="BI549" i="1"/>
  <c r="BJ549" i="1"/>
  <c r="BK549" i="1"/>
  <c r="BL549" i="1"/>
  <c r="BM549" i="1"/>
  <c r="BN549" i="1"/>
  <c r="BG550" i="1"/>
  <c r="BH550" i="1"/>
  <c r="BI550" i="1"/>
  <c r="BJ550" i="1"/>
  <c r="BK550" i="1"/>
  <c r="BL550" i="1"/>
  <c r="BM550" i="1"/>
  <c r="BN550" i="1"/>
  <c r="BG551" i="1"/>
  <c r="BH551" i="1"/>
  <c r="BI551" i="1"/>
  <c r="BJ551" i="1"/>
  <c r="BK551" i="1"/>
  <c r="BL551" i="1"/>
  <c r="BM551" i="1"/>
  <c r="BN551" i="1"/>
  <c r="BG552" i="1"/>
  <c r="BH552" i="1"/>
  <c r="BI552" i="1"/>
  <c r="BJ552" i="1"/>
  <c r="BK552" i="1"/>
  <c r="BL552" i="1"/>
  <c r="BM552" i="1"/>
  <c r="BN552" i="1"/>
  <c r="BG553" i="1"/>
  <c r="BH553" i="1"/>
  <c r="BI553" i="1"/>
  <c r="BJ553" i="1"/>
  <c r="BK553" i="1"/>
  <c r="BL553" i="1"/>
  <c r="BM553" i="1"/>
  <c r="BN553" i="1"/>
  <c r="BG554" i="1"/>
  <c r="BH554" i="1"/>
  <c r="BI554" i="1"/>
  <c r="BJ554" i="1"/>
  <c r="BK554" i="1"/>
  <c r="BL554" i="1"/>
  <c r="BM554" i="1"/>
  <c r="BN554" i="1"/>
  <c r="BG555" i="1"/>
  <c r="BH555" i="1"/>
  <c r="BI555" i="1"/>
  <c r="BJ555" i="1"/>
  <c r="BK555" i="1"/>
  <c r="BL555" i="1"/>
  <c r="BM555" i="1"/>
  <c r="BN555" i="1"/>
  <c r="BG556" i="1"/>
  <c r="BH556" i="1"/>
  <c r="BI556" i="1"/>
  <c r="BJ556" i="1"/>
  <c r="BK556" i="1"/>
  <c r="BL556" i="1"/>
  <c r="BM556" i="1"/>
  <c r="BN556" i="1"/>
  <c r="BG557" i="1"/>
  <c r="BH557" i="1"/>
  <c r="BI557" i="1"/>
  <c r="BJ557" i="1"/>
  <c r="BK557" i="1"/>
  <c r="BL557" i="1"/>
  <c r="BM557" i="1"/>
  <c r="BN557" i="1"/>
  <c r="BG558" i="1"/>
  <c r="BH558" i="1"/>
  <c r="BI558" i="1"/>
  <c r="BJ558" i="1"/>
  <c r="BK558" i="1"/>
  <c r="BL558" i="1"/>
  <c r="BM558" i="1"/>
  <c r="BN558" i="1"/>
  <c r="BG559" i="1"/>
  <c r="BH559" i="1"/>
  <c r="BI559" i="1"/>
  <c r="BJ559" i="1"/>
  <c r="BK559" i="1"/>
  <c r="BL559" i="1"/>
  <c r="BM559" i="1"/>
  <c r="BN559" i="1"/>
  <c r="BG560" i="1"/>
  <c r="BH560" i="1"/>
  <c r="BI560" i="1"/>
  <c r="BJ560" i="1"/>
  <c r="BK560" i="1"/>
  <c r="BL560" i="1"/>
  <c r="BM560" i="1"/>
  <c r="BN560" i="1"/>
  <c r="BG561" i="1"/>
  <c r="BH561" i="1"/>
  <c r="BI561" i="1"/>
  <c r="BJ561" i="1"/>
  <c r="BK561" i="1"/>
  <c r="BL561" i="1"/>
  <c r="BM561" i="1"/>
  <c r="BN561" i="1"/>
  <c r="BG562" i="1"/>
  <c r="BH562" i="1"/>
  <c r="BI562" i="1"/>
  <c r="BJ562" i="1"/>
  <c r="BK562" i="1"/>
  <c r="BL562" i="1"/>
  <c r="BM562" i="1"/>
  <c r="BN562" i="1"/>
  <c r="BG563" i="1"/>
  <c r="BH563" i="1"/>
  <c r="BI563" i="1"/>
  <c r="BJ563" i="1"/>
  <c r="BK563" i="1"/>
  <c r="BL563" i="1"/>
  <c r="BM563" i="1"/>
  <c r="BN563" i="1"/>
  <c r="BG564" i="1"/>
  <c r="BH564" i="1"/>
  <c r="BI564" i="1"/>
  <c r="BJ564" i="1"/>
  <c r="BK564" i="1"/>
  <c r="BL564" i="1"/>
  <c r="BM564" i="1"/>
  <c r="BN564" i="1"/>
  <c r="BG565" i="1"/>
  <c r="BH565" i="1"/>
  <c r="BI565" i="1"/>
  <c r="BJ565" i="1"/>
  <c r="BK565" i="1"/>
  <c r="BL565" i="1"/>
  <c r="BM565" i="1"/>
  <c r="BN565" i="1"/>
  <c r="BG566" i="1"/>
  <c r="BH566" i="1"/>
  <c r="BI566" i="1"/>
  <c r="BJ566" i="1"/>
  <c r="BK566" i="1"/>
  <c r="BL566" i="1"/>
  <c r="BM566" i="1"/>
  <c r="BN566" i="1"/>
  <c r="BG567" i="1"/>
  <c r="BH567" i="1"/>
  <c r="BI567" i="1"/>
  <c r="BJ567" i="1"/>
  <c r="BK567" i="1"/>
  <c r="BL567" i="1"/>
  <c r="BM567" i="1"/>
  <c r="BN567" i="1"/>
  <c r="BG568" i="1"/>
  <c r="BH568" i="1"/>
  <c r="BI568" i="1"/>
  <c r="BJ568" i="1"/>
  <c r="BK568" i="1"/>
  <c r="BL568" i="1"/>
  <c r="BM568" i="1"/>
  <c r="BN568" i="1"/>
  <c r="BG569" i="1"/>
  <c r="BH569" i="1"/>
  <c r="BI569" i="1"/>
  <c r="BJ569" i="1"/>
  <c r="BK569" i="1"/>
  <c r="BL569" i="1"/>
  <c r="BM569" i="1"/>
  <c r="BN569" i="1"/>
  <c r="BG570" i="1"/>
  <c r="BH570" i="1"/>
  <c r="BI570" i="1"/>
  <c r="BJ570" i="1"/>
  <c r="BK570" i="1"/>
  <c r="BL570" i="1"/>
  <c r="BM570" i="1"/>
  <c r="BN570" i="1"/>
  <c r="BG571" i="1"/>
  <c r="BH571" i="1"/>
  <c r="BI571" i="1"/>
  <c r="BJ571" i="1"/>
  <c r="BK571" i="1"/>
  <c r="BL571" i="1"/>
  <c r="BM571" i="1"/>
  <c r="BN571" i="1"/>
  <c r="BG572" i="1"/>
  <c r="BH572" i="1"/>
  <c r="BI572" i="1"/>
  <c r="BJ572" i="1"/>
  <c r="BK572" i="1"/>
  <c r="BL572" i="1"/>
  <c r="BM572" i="1"/>
  <c r="BN572" i="1"/>
  <c r="BG573" i="1"/>
  <c r="BH573" i="1"/>
  <c r="BI573" i="1"/>
  <c r="BJ573" i="1"/>
  <c r="BK573" i="1"/>
  <c r="BL573" i="1"/>
  <c r="BM573" i="1"/>
  <c r="BN573" i="1"/>
  <c r="BG574" i="1"/>
  <c r="BH574" i="1"/>
  <c r="BI574" i="1"/>
  <c r="BJ574" i="1"/>
  <c r="BK574" i="1"/>
  <c r="BL574" i="1"/>
  <c r="BM574" i="1"/>
  <c r="BN574" i="1"/>
  <c r="BG575" i="1"/>
  <c r="BH575" i="1"/>
  <c r="BI575" i="1"/>
  <c r="BJ575" i="1"/>
  <c r="BK575" i="1"/>
  <c r="BL575" i="1"/>
  <c r="BM575" i="1"/>
  <c r="BN575" i="1"/>
  <c r="BG576" i="1"/>
  <c r="BH576" i="1"/>
  <c r="BI576" i="1"/>
  <c r="BJ576" i="1"/>
  <c r="BK576" i="1"/>
  <c r="BL576" i="1"/>
  <c r="BM576" i="1"/>
  <c r="BN576" i="1"/>
  <c r="BG577" i="1"/>
  <c r="BH577" i="1"/>
  <c r="BI577" i="1"/>
  <c r="BJ577" i="1"/>
  <c r="BK577" i="1"/>
  <c r="BL577" i="1"/>
  <c r="BM577" i="1"/>
  <c r="BN577" i="1"/>
  <c r="BG578" i="1"/>
  <c r="BH578" i="1"/>
  <c r="BI578" i="1"/>
  <c r="BJ578" i="1"/>
  <c r="BK578" i="1"/>
  <c r="BL578" i="1"/>
  <c r="BM578" i="1"/>
  <c r="BN578" i="1"/>
  <c r="BG579" i="1"/>
  <c r="BH579" i="1"/>
  <c r="BI579" i="1"/>
  <c r="BJ579" i="1"/>
  <c r="BK579" i="1"/>
  <c r="BL579" i="1"/>
  <c r="BM579" i="1"/>
  <c r="BN579" i="1"/>
  <c r="BG580" i="1"/>
  <c r="BH580" i="1"/>
  <c r="BI580" i="1"/>
  <c r="BJ580" i="1"/>
  <c r="BK580" i="1"/>
  <c r="BL580" i="1"/>
  <c r="BM580" i="1"/>
  <c r="BN580" i="1"/>
  <c r="BG581" i="1"/>
  <c r="BH581" i="1"/>
  <c r="BI581" i="1"/>
  <c r="BJ581" i="1"/>
  <c r="BK581" i="1"/>
  <c r="BL581" i="1"/>
  <c r="BM581" i="1"/>
  <c r="BN581" i="1"/>
  <c r="BG582" i="1"/>
  <c r="BH582" i="1"/>
  <c r="BI582" i="1"/>
  <c r="BJ582" i="1"/>
  <c r="BK582" i="1"/>
  <c r="BL582" i="1"/>
  <c r="BM582" i="1"/>
  <c r="BN582" i="1"/>
  <c r="BG583" i="1"/>
  <c r="BH583" i="1"/>
  <c r="BI583" i="1"/>
  <c r="BJ583" i="1"/>
  <c r="BK583" i="1"/>
  <c r="BL583" i="1"/>
  <c r="BM583" i="1"/>
  <c r="BN583" i="1"/>
  <c r="BG584" i="1"/>
  <c r="BH584" i="1"/>
  <c r="BI584" i="1"/>
  <c r="BJ584" i="1"/>
  <c r="BK584" i="1"/>
  <c r="BL584" i="1"/>
  <c r="BM584" i="1"/>
  <c r="BN584" i="1"/>
  <c r="BG585" i="1"/>
  <c r="BH585" i="1"/>
  <c r="BI585" i="1"/>
  <c r="BJ585" i="1"/>
  <c r="BK585" i="1"/>
  <c r="BL585" i="1"/>
  <c r="BM585" i="1"/>
  <c r="BN585" i="1"/>
  <c r="BG586" i="1"/>
  <c r="BH586" i="1"/>
  <c r="BI586" i="1"/>
  <c r="BJ586" i="1"/>
  <c r="BK586" i="1"/>
  <c r="BL586" i="1"/>
  <c r="BM586" i="1"/>
  <c r="BN586" i="1"/>
  <c r="BG587" i="1"/>
  <c r="BH587" i="1"/>
  <c r="BI587" i="1"/>
  <c r="BJ587" i="1"/>
  <c r="BK587" i="1"/>
  <c r="BL587" i="1"/>
  <c r="BM587" i="1"/>
  <c r="BN587" i="1"/>
  <c r="BG588" i="1"/>
  <c r="BH588" i="1"/>
  <c r="BI588" i="1"/>
  <c r="BJ588" i="1"/>
  <c r="BK588" i="1"/>
  <c r="BL588" i="1"/>
  <c r="BM588" i="1"/>
  <c r="BN588" i="1"/>
  <c r="BG589" i="1"/>
  <c r="BH589" i="1"/>
  <c r="BI589" i="1"/>
  <c r="BJ589" i="1"/>
  <c r="BK589" i="1"/>
  <c r="BL589" i="1"/>
  <c r="BM589" i="1"/>
  <c r="BN589" i="1"/>
  <c r="BG590" i="1"/>
  <c r="BH590" i="1"/>
  <c r="BI590" i="1"/>
  <c r="BJ590" i="1"/>
  <c r="BK590" i="1"/>
  <c r="BL590" i="1"/>
  <c r="BM590" i="1"/>
  <c r="BN590" i="1"/>
  <c r="BG591" i="1"/>
  <c r="BH591" i="1"/>
  <c r="BI591" i="1"/>
  <c r="BJ591" i="1"/>
  <c r="BK591" i="1"/>
  <c r="BL591" i="1"/>
  <c r="BM591" i="1"/>
  <c r="BN591" i="1"/>
  <c r="BG592" i="1"/>
  <c r="BH592" i="1"/>
  <c r="BI592" i="1"/>
  <c r="BJ592" i="1"/>
  <c r="BK592" i="1"/>
  <c r="BL592" i="1"/>
  <c r="BM592" i="1"/>
  <c r="BN592" i="1"/>
  <c r="BG593" i="1"/>
  <c r="BH593" i="1"/>
  <c r="BI593" i="1"/>
  <c r="BJ593" i="1"/>
  <c r="BK593" i="1"/>
  <c r="BL593" i="1"/>
  <c r="BM593" i="1"/>
  <c r="BN593" i="1"/>
  <c r="BG594" i="1"/>
  <c r="BH594" i="1"/>
  <c r="BI594" i="1"/>
  <c r="BJ594" i="1"/>
  <c r="BK594" i="1"/>
  <c r="BL594" i="1"/>
  <c r="BM594" i="1"/>
  <c r="BN594" i="1"/>
  <c r="BG595" i="1"/>
  <c r="BH595" i="1"/>
  <c r="BI595" i="1"/>
  <c r="BJ595" i="1"/>
  <c r="BK595" i="1"/>
  <c r="BL595" i="1"/>
  <c r="BM595" i="1"/>
  <c r="BN595" i="1"/>
  <c r="BG596" i="1"/>
  <c r="BH596" i="1"/>
  <c r="BI596" i="1"/>
  <c r="BJ596" i="1"/>
  <c r="BK596" i="1"/>
  <c r="BL596" i="1"/>
  <c r="BM596" i="1"/>
  <c r="BN596" i="1"/>
  <c r="BG597" i="1"/>
  <c r="BH597" i="1"/>
  <c r="BI597" i="1"/>
  <c r="BJ597" i="1"/>
  <c r="BK597" i="1"/>
  <c r="BL597" i="1"/>
  <c r="BM597" i="1"/>
  <c r="BN597" i="1"/>
  <c r="BG598" i="1"/>
  <c r="BH598" i="1"/>
  <c r="BI598" i="1"/>
  <c r="BJ598" i="1"/>
  <c r="BK598" i="1"/>
  <c r="BL598" i="1"/>
  <c r="BM598" i="1"/>
  <c r="BN598" i="1"/>
  <c r="BG599" i="1"/>
  <c r="BH599" i="1"/>
  <c r="BI599" i="1"/>
  <c r="BJ599" i="1"/>
  <c r="BK599" i="1"/>
  <c r="BL599" i="1"/>
  <c r="BM599" i="1"/>
  <c r="BN599" i="1"/>
  <c r="BG600" i="1"/>
  <c r="BH600" i="1"/>
  <c r="BI600" i="1"/>
  <c r="BJ600" i="1"/>
  <c r="BK600" i="1"/>
  <c r="BL600" i="1"/>
  <c r="BM600" i="1"/>
  <c r="BN600" i="1"/>
  <c r="BG601" i="1"/>
  <c r="BH601" i="1"/>
  <c r="BI601" i="1"/>
  <c r="BJ601" i="1"/>
  <c r="BK601" i="1"/>
  <c r="BL601" i="1"/>
  <c r="BM601" i="1"/>
  <c r="BN601" i="1"/>
  <c r="BG602" i="1"/>
  <c r="BH602" i="1"/>
  <c r="BI602" i="1"/>
  <c r="BJ602" i="1"/>
  <c r="BK602" i="1"/>
  <c r="BL602" i="1"/>
  <c r="BM602" i="1"/>
  <c r="BN602" i="1"/>
  <c r="BG603" i="1"/>
  <c r="BH603" i="1"/>
  <c r="BI603" i="1"/>
  <c r="BJ603" i="1"/>
  <c r="BK603" i="1"/>
  <c r="BL603" i="1"/>
  <c r="BM603" i="1"/>
  <c r="BN603" i="1"/>
  <c r="BG604" i="1"/>
  <c r="BH604" i="1"/>
  <c r="BI604" i="1"/>
  <c r="BJ604" i="1"/>
  <c r="BK604" i="1"/>
  <c r="BL604" i="1"/>
  <c r="BM604" i="1"/>
  <c r="BN604" i="1"/>
  <c r="BG605" i="1"/>
  <c r="BH605" i="1"/>
  <c r="BI605" i="1"/>
  <c r="BJ605" i="1"/>
  <c r="BK605" i="1"/>
  <c r="BL605" i="1"/>
  <c r="BM605" i="1"/>
  <c r="BN605" i="1"/>
  <c r="BG606" i="1"/>
  <c r="BH606" i="1"/>
  <c r="BI606" i="1"/>
  <c r="BJ606" i="1"/>
  <c r="BK606" i="1"/>
  <c r="BL606" i="1"/>
  <c r="BM606" i="1"/>
  <c r="BN606" i="1"/>
  <c r="BG607" i="1"/>
  <c r="BH607" i="1"/>
  <c r="BI607" i="1"/>
  <c r="BJ607" i="1"/>
  <c r="BK607" i="1"/>
  <c r="BL607" i="1"/>
  <c r="BM607" i="1"/>
  <c r="BN607" i="1"/>
  <c r="BG608" i="1"/>
  <c r="BH608" i="1"/>
  <c r="BI608" i="1"/>
  <c r="BJ608" i="1"/>
  <c r="BK608" i="1"/>
  <c r="BL608" i="1"/>
  <c r="BM608" i="1"/>
  <c r="BN608" i="1"/>
  <c r="BG609" i="1"/>
  <c r="BH609" i="1"/>
  <c r="BI609" i="1"/>
  <c r="BJ609" i="1"/>
  <c r="BK609" i="1"/>
  <c r="BL609" i="1"/>
  <c r="BM609" i="1"/>
  <c r="BN609" i="1"/>
  <c r="BG610" i="1"/>
  <c r="BH610" i="1"/>
  <c r="BI610" i="1"/>
  <c r="BJ610" i="1"/>
  <c r="BK610" i="1"/>
  <c r="BL610" i="1"/>
  <c r="BM610" i="1"/>
  <c r="BN610" i="1"/>
  <c r="BG611" i="1"/>
  <c r="BH611" i="1"/>
  <c r="BI611" i="1"/>
  <c r="BJ611" i="1"/>
  <c r="BK611" i="1"/>
  <c r="BL611" i="1"/>
  <c r="BM611" i="1"/>
  <c r="BN611" i="1"/>
  <c r="BG612" i="1"/>
  <c r="BH612" i="1"/>
  <c r="BI612" i="1"/>
  <c r="BJ612" i="1"/>
  <c r="BK612" i="1"/>
  <c r="BL612" i="1"/>
  <c r="BM612" i="1"/>
  <c r="BN612" i="1"/>
  <c r="BG613" i="1"/>
  <c r="BH613" i="1"/>
  <c r="BI613" i="1"/>
  <c r="BJ613" i="1"/>
  <c r="BK613" i="1"/>
  <c r="BL613" i="1"/>
  <c r="BM613" i="1"/>
  <c r="BN613" i="1"/>
  <c r="BG614" i="1"/>
  <c r="BH614" i="1"/>
  <c r="BI614" i="1"/>
  <c r="BJ614" i="1"/>
  <c r="BK614" i="1"/>
  <c r="BL614" i="1"/>
  <c r="BM614" i="1"/>
  <c r="BN614" i="1"/>
  <c r="BG615" i="1"/>
  <c r="BH615" i="1"/>
  <c r="BI615" i="1"/>
  <c r="BJ615" i="1"/>
  <c r="BK615" i="1"/>
  <c r="BL615" i="1"/>
  <c r="BM615" i="1"/>
  <c r="BN615" i="1"/>
  <c r="BG616" i="1"/>
  <c r="BH616" i="1"/>
  <c r="BI616" i="1"/>
  <c r="BJ616" i="1"/>
  <c r="BK616" i="1"/>
  <c r="BL616" i="1"/>
  <c r="BM616" i="1"/>
  <c r="BN616" i="1"/>
  <c r="BG617" i="1"/>
  <c r="BH617" i="1"/>
  <c r="BI617" i="1"/>
  <c r="BJ617" i="1"/>
  <c r="BK617" i="1"/>
  <c r="BL617" i="1"/>
  <c r="BM617" i="1"/>
  <c r="BN617" i="1"/>
  <c r="BG618" i="1"/>
  <c r="BH618" i="1"/>
  <c r="BI618" i="1"/>
  <c r="BJ618" i="1"/>
  <c r="BK618" i="1"/>
  <c r="BL618" i="1"/>
  <c r="BM618" i="1"/>
  <c r="BN618" i="1"/>
  <c r="BG619" i="1"/>
  <c r="BH619" i="1"/>
  <c r="BI619" i="1"/>
  <c r="BJ619" i="1"/>
  <c r="BK619" i="1"/>
  <c r="BL619" i="1"/>
  <c r="BM619" i="1"/>
  <c r="BN619" i="1"/>
  <c r="BG620" i="1"/>
  <c r="BH620" i="1"/>
  <c r="BI620" i="1"/>
  <c r="BJ620" i="1"/>
  <c r="BK620" i="1"/>
  <c r="BL620" i="1"/>
  <c r="BM620" i="1"/>
  <c r="BN620" i="1"/>
  <c r="BG621" i="1"/>
  <c r="BH621" i="1"/>
  <c r="BI621" i="1"/>
  <c r="BJ621" i="1"/>
  <c r="BK621" i="1"/>
  <c r="BL621" i="1"/>
  <c r="BM621" i="1"/>
  <c r="BN621" i="1"/>
  <c r="BG622" i="1"/>
  <c r="BH622" i="1"/>
  <c r="BI622" i="1"/>
  <c r="BJ622" i="1"/>
  <c r="BK622" i="1"/>
  <c r="BL622" i="1"/>
  <c r="BM622" i="1"/>
  <c r="BN622" i="1"/>
  <c r="BG623" i="1"/>
  <c r="BH623" i="1"/>
  <c r="BI623" i="1"/>
  <c r="BJ623" i="1"/>
  <c r="BK623" i="1"/>
  <c r="BL623" i="1"/>
  <c r="BM623" i="1"/>
  <c r="BN623" i="1"/>
  <c r="BG624" i="1"/>
  <c r="BH624" i="1"/>
  <c r="BI624" i="1"/>
  <c r="BJ624" i="1"/>
  <c r="BK624" i="1"/>
  <c r="BL624" i="1"/>
  <c r="BM624" i="1"/>
  <c r="BN624" i="1"/>
  <c r="BG625" i="1"/>
  <c r="BH625" i="1"/>
  <c r="BI625" i="1"/>
  <c r="BJ625" i="1"/>
  <c r="BK625" i="1"/>
  <c r="BL625" i="1"/>
  <c r="BM625" i="1"/>
  <c r="BN625" i="1"/>
  <c r="BG626" i="1"/>
  <c r="BH626" i="1"/>
  <c r="BI626" i="1"/>
  <c r="BJ626" i="1"/>
  <c r="BK626" i="1"/>
  <c r="BL626" i="1"/>
  <c r="BM626" i="1"/>
  <c r="BN626" i="1"/>
  <c r="BG627" i="1"/>
  <c r="BH627" i="1"/>
  <c r="BI627" i="1"/>
  <c r="BJ627" i="1"/>
  <c r="BK627" i="1"/>
  <c r="BL627" i="1"/>
  <c r="BM627" i="1"/>
  <c r="BN627" i="1"/>
  <c r="BG628" i="1"/>
  <c r="BH628" i="1"/>
  <c r="BI628" i="1"/>
  <c r="BJ628" i="1"/>
  <c r="BK628" i="1"/>
  <c r="BL628" i="1"/>
  <c r="BM628" i="1"/>
  <c r="BN628" i="1"/>
  <c r="BG629" i="1"/>
  <c r="BH629" i="1"/>
  <c r="BI629" i="1"/>
  <c r="BJ629" i="1"/>
  <c r="BK629" i="1"/>
  <c r="BL629" i="1"/>
  <c r="BM629" i="1"/>
  <c r="BN629" i="1"/>
  <c r="BG630" i="1"/>
  <c r="BH630" i="1"/>
  <c r="BI630" i="1"/>
  <c r="BJ630" i="1"/>
  <c r="BK630" i="1"/>
  <c r="BL630" i="1"/>
  <c r="BM630" i="1"/>
  <c r="BN630" i="1"/>
  <c r="BG631" i="1"/>
  <c r="BH631" i="1"/>
  <c r="BI631" i="1"/>
  <c r="BJ631" i="1"/>
  <c r="BK631" i="1"/>
  <c r="BL631" i="1"/>
  <c r="BM631" i="1"/>
  <c r="BN631" i="1"/>
  <c r="BG632" i="1"/>
  <c r="BH632" i="1"/>
  <c r="BI632" i="1"/>
  <c r="BJ632" i="1"/>
  <c r="BK632" i="1"/>
  <c r="BL632" i="1"/>
  <c r="BM632" i="1"/>
  <c r="BN632" i="1"/>
  <c r="BG633" i="1"/>
  <c r="BH633" i="1"/>
  <c r="BI633" i="1"/>
  <c r="BJ633" i="1"/>
  <c r="BK633" i="1"/>
  <c r="BL633" i="1"/>
  <c r="BM633" i="1"/>
  <c r="BN633" i="1"/>
  <c r="BG634" i="1"/>
  <c r="BH634" i="1"/>
  <c r="BI634" i="1"/>
  <c r="BJ634" i="1"/>
  <c r="BK634" i="1"/>
  <c r="BL634" i="1"/>
  <c r="BM634" i="1"/>
  <c r="BN634" i="1"/>
  <c r="BG635" i="1"/>
  <c r="BH635" i="1"/>
  <c r="BI635" i="1"/>
  <c r="BJ635" i="1"/>
  <c r="BK635" i="1"/>
  <c r="BL635" i="1"/>
  <c r="BM635" i="1"/>
  <c r="BN635" i="1"/>
  <c r="BG636" i="1"/>
  <c r="BH636" i="1"/>
  <c r="BI636" i="1"/>
  <c r="BJ636" i="1"/>
  <c r="BK636" i="1"/>
  <c r="BL636" i="1"/>
  <c r="BM636" i="1"/>
  <c r="BN636" i="1"/>
  <c r="BG637" i="1"/>
  <c r="BH637" i="1"/>
  <c r="BI637" i="1"/>
  <c r="BJ637" i="1"/>
  <c r="BK637" i="1"/>
  <c r="BL637" i="1"/>
  <c r="BM637" i="1"/>
  <c r="BN637" i="1"/>
  <c r="BG638" i="1"/>
  <c r="BH638" i="1"/>
  <c r="BI638" i="1"/>
  <c r="BJ638" i="1"/>
  <c r="BK638" i="1"/>
  <c r="BL638" i="1"/>
  <c r="BM638" i="1"/>
  <c r="BN638" i="1"/>
  <c r="BG639" i="1"/>
  <c r="BH639" i="1"/>
  <c r="BI639" i="1"/>
  <c r="BJ639" i="1"/>
  <c r="BK639" i="1"/>
  <c r="BL639" i="1"/>
  <c r="BM639" i="1"/>
  <c r="BN639" i="1"/>
  <c r="BG640" i="1"/>
  <c r="BH640" i="1"/>
  <c r="BI640" i="1"/>
  <c r="BJ640" i="1"/>
  <c r="BK640" i="1"/>
  <c r="BL640" i="1"/>
  <c r="BM640" i="1"/>
  <c r="BN640" i="1"/>
  <c r="BG641" i="1"/>
  <c r="BH641" i="1"/>
  <c r="BI641" i="1"/>
  <c r="BJ641" i="1"/>
  <c r="BK641" i="1"/>
  <c r="BL641" i="1"/>
  <c r="BM641" i="1"/>
  <c r="BN641" i="1"/>
  <c r="BG642" i="1"/>
  <c r="BH642" i="1"/>
  <c r="BI642" i="1"/>
  <c r="BJ642" i="1"/>
  <c r="BK642" i="1"/>
  <c r="BL642" i="1"/>
  <c r="BM642" i="1"/>
  <c r="BN642" i="1"/>
  <c r="BG643" i="1"/>
  <c r="BH643" i="1"/>
  <c r="BI643" i="1"/>
  <c r="BJ643" i="1"/>
  <c r="BK643" i="1"/>
  <c r="BL643" i="1"/>
  <c r="BM643" i="1"/>
  <c r="BN643" i="1"/>
  <c r="BG644" i="1"/>
  <c r="BH644" i="1"/>
  <c r="BI644" i="1"/>
  <c r="BJ644" i="1"/>
  <c r="BK644" i="1"/>
  <c r="BL644" i="1"/>
  <c r="BM644" i="1"/>
  <c r="BN644" i="1"/>
  <c r="BG645" i="1"/>
  <c r="BH645" i="1"/>
  <c r="BI645" i="1"/>
  <c r="BJ645" i="1"/>
  <c r="BK645" i="1"/>
  <c r="BL645" i="1"/>
  <c r="BM645" i="1"/>
  <c r="BN645" i="1"/>
  <c r="BG646" i="1"/>
  <c r="BH646" i="1"/>
  <c r="BI646" i="1"/>
  <c r="BJ646" i="1"/>
  <c r="BK646" i="1"/>
  <c r="BL646" i="1"/>
  <c r="BM646" i="1"/>
  <c r="BN646" i="1"/>
  <c r="BG647" i="1"/>
  <c r="BH647" i="1"/>
  <c r="BI647" i="1"/>
  <c r="BJ647" i="1"/>
  <c r="BK647" i="1"/>
  <c r="BL647" i="1"/>
  <c r="BM647" i="1"/>
  <c r="BN647" i="1"/>
  <c r="BG648" i="1"/>
  <c r="BH648" i="1"/>
  <c r="BI648" i="1"/>
  <c r="BJ648" i="1"/>
  <c r="BK648" i="1"/>
  <c r="BL648" i="1"/>
  <c r="BM648" i="1"/>
  <c r="BN648" i="1"/>
  <c r="BG649" i="1"/>
  <c r="BH649" i="1"/>
  <c r="BI649" i="1"/>
  <c r="BJ649" i="1"/>
  <c r="BK649" i="1"/>
  <c r="BL649" i="1"/>
  <c r="BM649" i="1"/>
  <c r="BN649" i="1"/>
  <c r="BG650" i="1"/>
  <c r="BH650" i="1"/>
  <c r="BI650" i="1"/>
  <c r="BJ650" i="1"/>
  <c r="BK650" i="1"/>
  <c r="BL650" i="1"/>
  <c r="BM650" i="1"/>
  <c r="BN650" i="1"/>
  <c r="BG651" i="1"/>
  <c r="BH651" i="1"/>
  <c r="BI651" i="1"/>
  <c r="BJ651" i="1"/>
  <c r="BK651" i="1"/>
  <c r="BL651" i="1"/>
  <c r="BM651" i="1"/>
  <c r="BN651" i="1"/>
  <c r="BG652" i="1"/>
  <c r="BH652" i="1"/>
  <c r="BI652" i="1"/>
  <c r="BJ652" i="1"/>
  <c r="BK652" i="1"/>
  <c r="BL652" i="1"/>
  <c r="BM652" i="1"/>
  <c r="BN652" i="1"/>
  <c r="BG653" i="1"/>
  <c r="BH653" i="1"/>
  <c r="BI653" i="1"/>
  <c r="BJ653" i="1"/>
  <c r="BK653" i="1"/>
  <c r="BL653" i="1"/>
  <c r="BM653" i="1"/>
  <c r="BN653" i="1"/>
  <c r="BG654" i="1"/>
  <c r="BH654" i="1"/>
  <c r="BI654" i="1"/>
  <c r="BJ654" i="1"/>
  <c r="BK654" i="1"/>
  <c r="BL654" i="1"/>
  <c r="BM654" i="1"/>
  <c r="BN654" i="1"/>
  <c r="BG655" i="1"/>
  <c r="BH655" i="1"/>
  <c r="BI655" i="1"/>
  <c r="BJ655" i="1"/>
  <c r="BK655" i="1"/>
  <c r="BL655" i="1"/>
  <c r="BM655" i="1"/>
  <c r="BN655" i="1"/>
  <c r="BG656" i="1"/>
  <c r="BH656" i="1"/>
  <c r="BI656" i="1"/>
  <c r="BJ656" i="1"/>
  <c r="BK656" i="1"/>
  <c r="BL656" i="1"/>
  <c r="BM656" i="1"/>
  <c r="BN656" i="1"/>
  <c r="BG657" i="1"/>
  <c r="BH657" i="1"/>
  <c r="BI657" i="1"/>
  <c r="BJ657" i="1"/>
  <c r="BK657" i="1"/>
  <c r="BL657" i="1"/>
  <c r="BM657" i="1"/>
  <c r="BN657" i="1"/>
  <c r="BG658" i="1"/>
  <c r="BH658" i="1"/>
  <c r="BI658" i="1"/>
  <c r="BJ658" i="1"/>
  <c r="BK658" i="1"/>
  <c r="BL658" i="1"/>
  <c r="BM658" i="1"/>
  <c r="BN658" i="1"/>
  <c r="BG659" i="1"/>
  <c r="BH659" i="1"/>
  <c r="BI659" i="1"/>
  <c r="BJ659" i="1"/>
  <c r="BK659" i="1"/>
  <c r="BL659" i="1"/>
  <c r="BM659" i="1"/>
  <c r="BN659" i="1"/>
  <c r="BG660" i="1"/>
  <c r="BH660" i="1"/>
  <c r="BI660" i="1"/>
  <c r="BJ660" i="1"/>
  <c r="BK660" i="1"/>
  <c r="BL660" i="1"/>
  <c r="BM660" i="1"/>
  <c r="BN660" i="1"/>
  <c r="BG661" i="1"/>
  <c r="BH661" i="1"/>
  <c r="BI661" i="1"/>
  <c r="BJ661" i="1"/>
  <c r="BK661" i="1"/>
  <c r="BL661" i="1"/>
  <c r="BM661" i="1"/>
  <c r="BN661" i="1"/>
  <c r="BG662" i="1"/>
  <c r="BH662" i="1"/>
  <c r="BI662" i="1"/>
  <c r="BJ662" i="1"/>
  <c r="BK662" i="1"/>
  <c r="BL662" i="1"/>
  <c r="BM662" i="1"/>
  <c r="BN662" i="1"/>
  <c r="BG663" i="1"/>
  <c r="BH663" i="1"/>
  <c r="BI663" i="1"/>
  <c r="BJ663" i="1"/>
  <c r="BK663" i="1"/>
  <c r="BL663" i="1"/>
  <c r="BM663" i="1"/>
  <c r="BN663" i="1"/>
  <c r="BG664" i="1"/>
  <c r="BH664" i="1"/>
  <c r="BI664" i="1"/>
  <c r="BJ664" i="1"/>
  <c r="BK664" i="1"/>
  <c r="BL664" i="1"/>
  <c r="BM664" i="1"/>
  <c r="BN664" i="1"/>
  <c r="BG665" i="1"/>
  <c r="BH665" i="1"/>
  <c r="BI665" i="1"/>
  <c r="BJ665" i="1"/>
  <c r="BK665" i="1"/>
  <c r="BL665" i="1"/>
  <c r="BM665" i="1"/>
  <c r="BN665" i="1"/>
  <c r="BG666" i="1"/>
  <c r="BH666" i="1"/>
  <c r="BI666" i="1"/>
  <c r="BJ666" i="1"/>
  <c r="BK666" i="1"/>
  <c r="BL666" i="1"/>
  <c r="BM666" i="1"/>
  <c r="BN666" i="1"/>
  <c r="BG667" i="1"/>
  <c r="BH667" i="1"/>
  <c r="BI667" i="1"/>
  <c r="BJ667" i="1"/>
  <c r="BK667" i="1"/>
  <c r="BL667" i="1"/>
  <c r="BM667" i="1"/>
  <c r="BN667" i="1"/>
  <c r="BG668" i="1"/>
  <c r="BH668" i="1"/>
  <c r="BI668" i="1"/>
  <c r="BJ668" i="1"/>
  <c r="BK668" i="1"/>
  <c r="BL668" i="1"/>
  <c r="BM668" i="1"/>
  <c r="BN668" i="1"/>
  <c r="BG669" i="1"/>
  <c r="BH669" i="1"/>
  <c r="BI669" i="1"/>
  <c r="BJ669" i="1"/>
  <c r="BK669" i="1"/>
  <c r="BL669" i="1"/>
  <c r="BM669" i="1"/>
  <c r="BN669" i="1"/>
  <c r="BG670" i="1"/>
  <c r="BH670" i="1"/>
  <c r="BI670" i="1"/>
  <c r="BJ670" i="1"/>
  <c r="BK670" i="1"/>
  <c r="BL670" i="1"/>
  <c r="BM670" i="1"/>
  <c r="BN670" i="1"/>
  <c r="BG671" i="1"/>
  <c r="BH671" i="1"/>
  <c r="BI671" i="1"/>
  <c r="BJ671" i="1"/>
  <c r="BK671" i="1"/>
  <c r="BL671" i="1"/>
  <c r="BM671" i="1"/>
  <c r="BN671" i="1"/>
  <c r="BG672" i="1"/>
  <c r="BH672" i="1"/>
  <c r="BI672" i="1"/>
  <c r="BJ672" i="1"/>
  <c r="BK672" i="1"/>
  <c r="BL672" i="1"/>
  <c r="BM672" i="1"/>
  <c r="BN672" i="1"/>
  <c r="BG673" i="1"/>
  <c r="BH673" i="1"/>
  <c r="BI673" i="1"/>
  <c r="BJ673" i="1"/>
  <c r="BK673" i="1"/>
  <c r="BL673" i="1"/>
  <c r="BM673" i="1"/>
  <c r="BN673" i="1"/>
  <c r="BG674" i="1"/>
  <c r="BH674" i="1"/>
  <c r="BI674" i="1"/>
  <c r="BJ674" i="1"/>
  <c r="BK674" i="1"/>
  <c r="BL674" i="1"/>
  <c r="BM674" i="1"/>
  <c r="BN674" i="1"/>
  <c r="BG675" i="1"/>
  <c r="BH675" i="1"/>
  <c r="BI675" i="1"/>
  <c r="BJ675" i="1"/>
  <c r="BK675" i="1"/>
  <c r="BL675" i="1"/>
  <c r="BM675" i="1"/>
  <c r="BN675" i="1"/>
  <c r="BG676" i="1"/>
  <c r="BH676" i="1"/>
  <c r="BI676" i="1"/>
  <c r="BJ676" i="1"/>
  <c r="BK676" i="1"/>
  <c r="BL676" i="1"/>
  <c r="BM676" i="1"/>
  <c r="BN676" i="1"/>
  <c r="BG677" i="1"/>
  <c r="BH677" i="1"/>
  <c r="BI677" i="1"/>
  <c r="BJ677" i="1"/>
  <c r="BK677" i="1"/>
  <c r="BL677" i="1"/>
  <c r="BM677" i="1"/>
  <c r="BN677" i="1"/>
  <c r="BG678" i="1"/>
  <c r="BH678" i="1"/>
  <c r="BI678" i="1"/>
  <c r="BJ678" i="1"/>
  <c r="BK678" i="1"/>
  <c r="BL678" i="1"/>
  <c r="BM678" i="1"/>
  <c r="BN678" i="1"/>
  <c r="BG679" i="1"/>
  <c r="BH679" i="1"/>
  <c r="BI679" i="1"/>
  <c r="BJ679" i="1"/>
  <c r="BK679" i="1"/>
  <c r="BL679" i="1"/>
  <c r="BM679" i="1"/>
  <c r="BN679" i="1"/>
  <c r="BG680" i="1"/>
  <c r="BH680" i="1"/>
  <c r="BI680" i="1"/>
  <c r="BJ680" i="1"/>
  <c r="BK680" i="1"/>
  <c r="BL680" i="1"/>
  <c r="BM680" i="1"/>
  <c r="BN680" i="1"/>
  <c r="BG681" i="1"/>
  <c r="BH681" i="1"/>
  <c r="BI681" i="1"/>
  <c r="BJ681" i="1"/>
  <c r="BK681" i="1"/>
  <c r="BL681" i="1"/>
  <c r="BM681" i="1"/>
  <c r="BN681" i="1"/>
  <c r="BG682" i="1"/>
  <c r="BH682" i="1"/>
  <c r="BI682" i="1"/>
  <c r="BJ682" i="1"/>
  <c r="BK682" i="1"/>
  <c r="BL682" i="1"/>
  <c r="BM682" i="1"/>
  <c r="BN682" i="1"/>
  <c r="BG683" i="1"/>
  <c r="BH683" i="1"/>
  <c r="BI683" i="1"/>
  <c r="BJ683" i="1"/>
  <c r="BK683" i="1"/>
  <c r="BL683" i="1"/>
  <c r="BM683" i="1"/>
  <c r="BN683" i="1"/>
  <c r="BG684" i="1"/>
  <c r="BH684" i="1"/>
  <c r="BI684" i="1"/>
  <c r="BJ684" i="1"/>
  <c r="BK684" i="1"/>
  <c r="BL684" i="1"/>
  <c r="BM684" i="1"/>
  <c r="BN684" i="1"/>
  <c r="BG685" i="1"/>
  <c r="BH685" i="1"/>
  <c r="BI685" i="1"/>
  <c r="BJ685" i="1"/>
  <c r="BK685" i="1"/>
  <c r="BL685" i="1"/>
  <c r="BM685" i="1"/>
  <c r="BN685" i="1"/>
  <c r="BG686" i="1"/>
  <c r="BH686" i="1"/>
  <c r="BI686" i="1"/>
  <c r="BJ686" i="1"/>
  <c r="BK686" i="1"/>
  <c r="BL686" i="1"/>
  <c r="BM686" i="1"/>
  <c r="BN686" i="1"/>
  <c r="BG687" i="1"/>
  <c r="BH687" i="1"/>
  <c r="BI687" i="1"/>
  <c r="BJ687" i="1"/>
  <c r="BK687" i="1"/>
  <c r="BL687" i="1"/>
  <c r="BM687" i="1"/>
  <c r="BN687" i="1"/>
  <c r="BG688" i="1"/>
  <c r="BH688" i="1"/>
  <c r="BI688" i="1"/>
  <c r="BJ688" i="1"/>
  <c r="BK688" i="1"/>
  <c r="BL688" i="1"/>
  <c r="BM688" i="1"/>
  <c r="BN688" i="1"/>
  <c r="BG689" i="1"/>
  <c r="BH689" i="1"/>
  <c r="BI689" i="1"/>
  <c r="BJ689" i="1"/>
  <c r="BK689" i="1"/>
  <c r="BL689" i="1"/>
  <c r="BM689" i="1"/>
  <c r="BN689" i="1"/>
  <c r="BG690" i="1"/>
  <c r="BH690" i="1"/>
  <c r="BI690" i="1"/>
  <c r="BJ690" i="1"/>
  <c r="BK690" i="1"/>
  <c r="BL690" i="1"/>
  <c r="BM690" i="1"/>
  <c r="BN690" i="1"/>
  <c r="BG691" i="1"/>
  <c r="BH691" i="1"/>
  <c r="BI691" i="1"/>
  <c r="BJ691" i="1"/>
  <c r="BK691" i="1"/>
  <c r="BL691" i="1"/>
  <c r="BM691" i="1"/>
  <c r="BN691" i="1"/>
  <c r="BG692" i="1"/>
  <c r="BH692" i="1"/>
  <c r="BI692" i="1"/>
  <c r="BJ692" i="1"/>
  <c r="BK692" i="1"/>
  <c r="BL692" i="1"/>
  <c r="BM692" i="1"/>
  <c r="BN692" i="1"/>
  <c r="BG693" i="1"/>
  <c r="BH693" i="1"/>
  <c r="BI693" i="1"/>
  <c r="BJ693" i="1"/>
  <c r="BK693" i="1"/>
  <c r="BL693" i="1"/>
  <c r="BM693" i="1"/>
  <c r="BN693" i="1"/>
  <c r="BG694" i="1"/>
  <c r="BH694" i="1"/>
  <c r="BI694" i="1"/>
  <c r="BJ694" i="1"/>
  <c r="BK694" i="1"/>
  <c r="BL694" i="1"/>
  <c r="BM694" i="1"/>
  <c r="BN694" i="1"/>
  <c r="BG695" i="1"/>
  <c r="BH695" i="1"/>
  <c r="BI695" i="1"/>
  <c r="BJ695" i="1"/>
  <c r="BK695" i="1"/>
  <c r="BL695" i="1"/>
  <c r="BM695" i="1"/>
  <c r="BN695" i="1"/>
  <c r="BG696" i="1"/>
  <c r="BH696" i="1"/>
  <c r="BI696" i="1"/>
  <c r="BJ696" i="1"/>
  <c r="BK696" i="1"/>
  <c r="BL696" i="1"/>
  <c r="BM696" i="1"/>
  <c r="BN696" i="1"/>
  <c r="BG697" i="1"/>
  <c r="BH697" i="1"/>
  <c r="BI697" i="1"/>
  <c r="BJ697" i="1"/>
  <c r="BK697" i="1"/>
  <c r="BL697" i="1"/>
  <c r="BM697" i="1"/>
  <c r="BN697" i="1"/>
  <c r="BG698" i="1"/>
  <c r="BH698" i="1"/>
  <c r="BI698" i="1"/>
  <c r="BJ698" i="1"/>
  <c r="BK698" i="1"/>
  <c r="BL698" i="1"/>
  <c r="BM698" i="1"/>
  <c r="BN698" i="1"/>
  <c r="BG699" i="1"/>
  <c r="BH699" i="1"/>
  <c r="BI699" i="1"/>
  <c r="BJ699" i="1"/>
  <c r="BK699" i="1"/>
  <c r="BL699" i="1"/>
  <c r="BM699" i="1"/>
  <c r="BN699" i="1"/>
  <c r="BG700" i="1"/>
  <c r="BH700" i="1"/>
  <c r="BI700" i="1"/>
  <c r="BJ700" i="1"/>
  <c r="BK700" i="1"/>
  <c r="BL700" i="1"/>
  <c r="BM700" i="1"/>
  <c r="BN700" i="1"/>
  <c r="BG701" i="1"/>
  <c r="BH701" i="1"/>
  <c r="BI701" i="1"/>
  <c r="BJ701" i="1"/>
  <c r="BK701" i="1"/>
  <c r="BL701" i="1"/>
  <c r="BM701" i="1"/>
  <c r="BN701" i="1"/>
  <c r="BG702" i="1"/>
  <c r="BH702" i="1"/>
  <c r="BI702" i="1"/>
  <c r="BJ702" i="1"/>
  <c r="BK702" i="1"/>
  <c r="BL702" i="1"/>
  <c r="BM702" i="1"/>
  <c r="BN702" i="1"/>
  <c r="BG703" i="1"/>
  <c r="BH703" i="1"/>
  <c r="BI703" i="1"/>
  <c r="BJ703" i="1"/>
  <c r="BK703" i="1"/>
  <c r="BL703" i="1"/>
  <c r="BM703" i="1"/>
  <c r="BN703" i="1"/>
  <c r="BG704" i="1"/>
  <c r="BH704" i="1"/>
  <c r="BI704" i="1"/>
  <c r="BJ704" i="1"/>
  <c r="BK704" i="1"/>
  <c r="BL704" i="1"/>
  <c r="BM704" i="1"/>
  <c r="BN704" i="1"/>
  <c r="BG705" i="1"/>
  <c r="BH705" i="1"/>
  <c r="BI705" i="1"/>
  <c r="BJ705" i="1"/>
  <c r="BK705" i="1"/>
  <c r="BL705" i="1"/>
  <c r="BM705" i="1"/>
  <c r="BN705" i="1"/>
  <c r="BG706" i="1"/>
  <c r="BH706" i="1"/>
  <c r="BI706" i="1"/>
  <c r="BJ706" i="1"/>
  <c r="BK706" i="1"/>
  <c r="BL706" i="1"/>
  <c r="BM706" i="1"/>
  <c r="BN706" i="1"/>
  <c r="BG707" i="1"/>
  <c r="BH707" i="1"/>
  <c r="BI707" i="1"/>
  <c r="BJ707" i="1"/>
  <c r="BK707" i="1"/>
  <c r="BL707" i="1"/>
  <c r="BM707" i="1"/>
  <c r="BN707" i="1"/>
  <c r="BG708" i="1"/>
  <c r="BH708" i="1"/>
  <c r="BI708" i="1"/>
  <c r="BJ708" i="1"/>
  <c r="BK708" i="1"/>
  <c r="BL708" i="1"/>
  <c r="BM708" i="1"/>
  <c r="BN708" i="1"/>
  <c r="BG709" i="1"/>
  <c r="BH709" i="1"/>
  <c r="BI709" i="1"/>
  <c r="BJ709" i="1"/>
  <c r="BK709" i="1"/>
  <c r="BL709" i="1"/>
  <c r="BM709" i="1"/>
  <c r="BN709" i="1"/>
  <c r="BG710" i="1"/>
  <c r="BH710" i="1"/>
  <c r="BI710" i="1"/>
  <c r="BJ710" i="1"/>
  <c r="BK710" i="1"/>
  <c r="BL710" i="1"/>
  <c r="BM710" i="1"/>
  <c r="BN710" i="1"/>
  <c r="BG711" i="1"/>
  <c r="BH711" i="1"/>
  <c r="BI711" i="1"/>
  <c r="BJ711" i="1"/>
  <c r="BK711" i="1"/>
  <c r="BL711" i="1"/>
  <c r="BM711" i="1"/>
  <c r="BN711" i="1"/>
  <c r="BG712" i="1"/>
  <c r="BH712" i="1"/>
  <c r="BI712" i="1"/>
  <c r="BJ712" i="1"/>
  <c r="BK712" i="1"/>
  <c r="BL712" i="1"/>
  <c r="BM712" i="1"/>
  <c r="BN712" i="1"/>
  <c r="BG713" i="1"/>
  <c r="BH713" i="1"/>
  <c r="BI713" i="1"/>
  <c r="BJ713" i="1"/>
  <c r="BK713" i="1"/>
  <c r="BL713" i="1"/>
  <c r="BM713" i="1"/>
  <c r="BN713" i="1"/>
  <c r="BG714" i="1"/>
  <c r="BH714" i="1"/>
  <c r="BI714" i="1"/>
  <c r="BJ714" i="1"/>
  <c r="BK714" i="1"/>
  <c r="BL714" i="1"/>
  <c r="BM714" i="1"/>
  <c r="BN714" i="1"/>
  <c r="BG715" i="1"/>
  <c r="BH715" i="1"/>
  <c r="BI715" i="1"/>
  <c r="BJ715" i="1"/>
  <c r="BK715" i="1"/>
  <c r="BL715" i="1"/>
  <c r="BM715" i="1"/>
  <c r="BN715" i="1"/>
  <c r="BG716" i="1"/>
  <c r="BH716" i="1"/>
  <c r="BI716" i="1"/>
  <c r="BJ716" i="1"/>
  <c r="BK716" i="1"/>
  <c r="BL716" i="1"/>
  <c r="BM716" i="1"/>
  <c r="BN716" i="1"/>
  <c r="BG717" i="1"/>
  <c r="BH717" i="1"/>
  <c r="BI717" i="1"/>
  <c r="BJ717" i="1"/>
  <c r="BK717" i="1"/>
  <c r="BL717" i="1"/>
  <c r="BM717" i="1"/>
  <c r="BN717" i="1"/>
  <c r="BG718" i="1"/>
  <c r="BH718" i="1"/>
  <c r="BI718" i="1"/>
  <c r="BJ718" i="1"/>
  <c r="BK718" i="1"/>
  <c r="BL718" i="1"/>
  <c r="BM718" i="1"/>
  <c r="BN718" i="1"/>
  <c r="BG719" i="1"/>
  <c r="BH719" i="1"/>
  <c r="BI719" i="1"/>
  <c r="BJ719" i="1"/>
  <c r="BK719" i="1"/>
  <c r="BL719" i="1"/>
  <c r="BM719" i="1"/>
  <c r="BN719" i="1"/>
  <c r="BG720" i="1"/>
  <c r="BH720" i="1"/>
  <c r="BI720" i="1"/>
  <c r="BJ720" i="1"/>
  <c r="BK720" i="1"/>
  <c r="BL720" i="1"/>
  <c r="BM720" i="1"/>
  <c r="BN720" i="1"/>
  <c r="BG721" i="1"/>
  <c r="BH721" i="1"/>
  <c r="BI721" i="1"/>
  <c r="BJ721" i="1"/>
  <c r="BK721" i="1"/>
  <c r="BL721" i="1"/>
  <c r="BM721" i="1"/>
  <c r="BN721" i="1"/>
  <c r="BG722" i="1"/>
  <c r="BH722" i="1"/>
  <c r="BI722" i="1"/>
  <c r="BJ722" i="1"/>
  <c r="BK722" i="1"/>
  <c r="BL722" i="1"/>
  <c r="BM722" i="1"/>
  <c r="BN722" i="1"/>
  <c r="BG723" i="1"/>
  <c r="BH723" i="1"/>
  <c r="BI723" i="1"/>
  <c r="BJ723" i="1"/>
  <c r="BK723" i="1"/>
  <c r="BL723" i="1"/>
  <c r="BM723" i="1"/>
  <c r="BN723" i="1"/>
  <c r="BG724" i="1"/>
  <c r="BH724" i="1"/>
  <c r="BI724" i="1"/>
  <c r="BJ724" i="1"/>
  <c r="BK724" i="1"/>
  <c r="BL724" i="1"/>
  <c r="BM724" i="1"/>
  <c r="BN724" i="1"/>
  <c r="BG725" i="1"/>
  <c r="BH725" i="1"/>
  <c r="BI725" i="1"/>
  <c r="BJ725" i="1"/>
  <c r="BK725" i="1"/>
  <c r="BL725" i="1"/>
  <c r="BM725" i="1"/>
  <c r="BN725" i="1"/>
  <c r="BG726" i="1"/>
  <c r="BH726" i="1"/>
  <c r="BI726" i="1"/>
  <c r="BJ726" i="1"/>
  <c r="BK726" i="1"/>
  <c r="BL726" i="1"/>
  <c r="BM726" i="1"/>
  <c r="BN726" i="1"/>
  <c r="BG727" i="1"/>
  <c r="BH727" i="1"/>
  <c r="BI727" i="1"/>
  <c r="BJ727" i="1"/>
  <c r="BK727" i="1"/>
  <c r="BL727" i="1"/>
  <c r="BM727" i="1"/>
  <c r="BN727" i="1"/>
  <c r="BG728" i="1"/>
  <c r="BH728" i="1"/>
  <c r="BI728" i="1"/>
  <c r="BJ728" i="1"/>
  <c r="BK728" i="1"/>
  <c r="BL728" i="1"/>
  <c r="BM728" i="1"/>
  <c r="BN728" i="1"/>
  <c r="BG729" i="1"/>
  <c r="BH729" i="1"/>
  <c r="BI729" i="1"/>
  <c r="BJ729" i="1"/>
  <c r="BK729" i="1"/>
  <c r="BL729" i="1"/>
  <c r="BM729" i="1"/>
  <c r="BN729" i="1"/>
  <c r="BG730" i="1"/>
  <c r="BH730" i="1"/>
  <c r="BI730" i="1"/>
  <c r="BJ730" i="1"/>
  <c r="BK730" i="1"/>
  <c r="BL730" i="1"/>
  <c r="BM730" i="1"/>
  <c r="BN730" i="1"/>
  <c r="BG731" i="1"/>
  <c r="BH731" i="1"/>
  <c r="BI731" i="1"/>
  <c r="BJ731" i="1"/>
  <c r="BK731" i="1"/>
  <c r="BL731" i="1"/>
  <c r="BM731" i="1"/>
  <c r="BN731" i="1"/>
  <c r="BG732" i="1"/>
  <c r="BH732" i="1"/>
  <c r="BI732" i="1"/>
  <c r="BJ732" i="1"/>
  <c r="BK732" i="1"/>
  <c r="BL732" i="1"/>
  <c r="BM732" i="1"/>
  <c r="BN732" i="1"/>
  <c r="BG733" i="1"/>
  <c r="BH733" i="1"/>
  <c r="BI733" i="1"/>
  <c r="BJ733" i="1"/>
  <c r="BK733" i="1"/>
  <c r="BL733" i="1"/>
  <c r="BM733" i="1"/>
  <c r="BN733" i="1"/>
  <c r="BG734" i="1"/>
  <c r="BH734" i="1"/>
  <c r="BI734" i="1"/>
  <c r="BJ734" i="1"/>
  <c r="BK734" i="1"/>
  <c r="BL734" i="1"/>
  <c r="BM734" i="1"/>
  <c r="BN734" i="1"/>
  <c r="BG735" i="1"/>
  <c r="BH735" i="1"/>
  <c r="BI735" i="1"/>
  <c r="BJ735" i="1"/>
  <c r="BK735" i="1"/>
  <c r="BL735" i="1"/>
  <c r="BM735" i="1"/>
  <c r="BN735" i="1"/>
  <c r="BG736" i="1"/>
  <c r="BH736" i="1"/>
  <c r="BI736" i="1"/>
  <c r="BJ736" i="1"/>
  <c r="BK736" i="1"/>
  <c r="BL736" i="1"/>
  <c r="BM736" i="1"/>
  <c r="BN736" i="1"/>
  <c r="BG737" i="1"/>
  <c r="BH737" i="1"/>
  <c r="BI737" i="1"/>
  <c r="BJ737" i="1"/>
  <c r="BK737" i="1"/>
  <c r="BL737" i="1"/>
  <c r="BM737" i="1"/>
  <c r="BN737" i="1"/>
  <c r="BG738" i="1"/>
  <c r="BH738" i="1"/>
  <c r="BI738" i="1"/>
  <c r="BJ738" i="1"/>
  <c r="BK738" i="1"/>
  <c r="BL738" i="1"/>
  <c r="BM738" i="1"/>
  <c r="BN738" i="1"/>
  <c r="BG739" i="1"/>
  <c r="BH739" i="1"/>
  <c r="BI739" i="1"/>
  <c r="BJ739" i="1"/>
  <c r="BK739" i="1"/>
  <c r="BL739" i="1"/>
  <c r="BM739" i="1"/>
  <c r="BN739" i="1"/>
  <c r="BG740" i="1"/>
  <c r="BH740" i="1"/>
  <c r="BI740" i="1"/>
  <c r="BJ740" i="1"/>
  <c r="BK740" i="1"/>
  <c r="BL740" i="1"/>
  <c r="BM740" i="1"/>
  <c r="BN740" i="1"/>
  <c r="BG741" i="1"/>
  <c r="BH741" i="1"/>
  <c r="BI741" i="1"/>
  <c r="BJ741" i="1"/>
  <c r="BK741" i="1"/>
  <c r="BL741" i="1"/>
  <c r="BM741" i="1"/>
  <c r="BN741" i="1"/>
  <c r="BG742" i="1"/>
  <c r="BH742" i="1"/>
  <c r="BI742" i="1"/>
  <c r="BJ742" i="1"/>
  <c r="BK742" i="1"/>
  <c r="BL742" i="1"/>
  <c r="BM742" i="1"/>
  <c r="BN742" i="1"/>
  <c r="BG743" i="1"/>
  <c r="BH743" i="1"/>
  <c r="BI743" i="1"/>
  <c r="BJ743" i="1"/>
  <c r="BK743" i="1"/>
  <c r="BL743" i="1"/>
  <c r="BM743" i="1"/>
  <c r="BN743" i="1"/>
  <c r="BG744" i="1"/>
  <c r="BH744" i="1"/>
  <c r="BI744" i="1"/>
  <c r="BJ744" i="1"/>
  <c r="BK744" i="1"/>
  <c r="BL744" i="1"/>
  <c r="BM744" i="1"/>
  <c r="BN744" i="1"/>
  <c r="BG745" i="1"/>
  <c r="BH745" i="1"/>
  <c r="BI745" i="1"/>
  <c r="BJ745" i="1"/>
  <c r="BK745" i="1"/>
  <c r="BL745" i="1"/>
  <c r="BM745" i="1"/>
  <c r="BN745" i="1"/>
  <c r="BG746" i="1"/>
  <c r="BH746" i="1"/>
  <c r="BI746" i="1"/>
  <c r="BJ746" i="1"/>
  <c r="BK746" i="1"/>
  <c r="BL746" i="1"/>
  <c r="BM746" i="1"/>
  <c r="BN746" i="1"/>
  <c r="BG747" i="1"/>
  <c r="BH747" i="1"/>
  <c r="BI747" i="1"/>
  <c r="BJ747" i="1"/>
  <c r="BK747" i="1"/>
  <c r="BL747" i="1"/>
  <c r="BM747" i="1"/>
  <c r="BN747" i="1"/>
  <c r="BG748" i="1"/>
  <c r="BH748" i="1"/>
  <c r="BI748" i="1"/>
  <c r="BJ748" i="1"/>
  <c r="BK748" i="1"/>
  <c r="BL748" i="1"/>
  <c r="BM748" i="1"/>
  <c r="BN748" i="1"/>
  <c r="BG749" i="1"/>
  <c r="BH749" i="1"/>
  <c r="BI749" i="1"/>
  <c r="BJ749" i="1"/>
  <c r="BK749" i="1"/>
  <c r="BL749" i="1"/>
  <c r="BM749" i="1"/>
  <c r="BN749" i="1"/>
  <c r="BG750" i="1"/>
  <c r="BH750" i="1"/>
  <c r="BI750" i="1"/>
  <c r="BJ750" i="1"/>
  <c r="BK750" i="1"/>
  <c r="BL750" i="1"/>
  <c r="BM750" i="1"/>
  <c r="BN750" i="1"/>
  <c r="BG751" i="1"/>
  <c r="BH751" i="1"/>
  <c r="BI751" i="1"/>
  <c r="BJ751" i="1"/>
  <c r="BK751" i="1"/>
  <c r="BL751" i="1"/>
  <c r="BM751" i="1"/>
  <c r="BN751" i="1"/>
  <c r="BG752" i="1"/>
  <c r="BH752" i="1"/>
  <c r="BI752" i="1"/>
  <c r="BJ752" i="1"/>
  <c r="BK752" i="1"/>
  <c r="BL752" i="1"/>
  <c r="BM752" i="1"/>
  <c r="BN752" i="1"/>
  <c r="BG753" i="1"/>
  <c r="BH753" i="1"/>
  <c r="BI753" i="1"/>
  <c r="BJ753" i="1"/>
  <c r="BK753" i="1"/>
  <c r="BL753" i="1"/>
  <c r="BM753" i="1"/>
  <c r="BN753" i="1"/>
  <c r="BG754" i="1"/>
  <c r="BH754" i="1"/>
  <c r="BI754" i="1"/>
  <c r="BJ754" i="1"/>
  <c r="BK754" i="1"/>
  <c r="BL754" i="1"/>
  <c r="BM754" i="1"/>
  <c r="BN754" i="1"/>
  <c r="BG755" i="1"/>
  <c r="BH755" i="1"/>
  <c r="BI755" i="1"/>
  <c r="BJ755" i="1"/>
  <c r="BK755" i="1"/>
  <c r="BL755" i="1"/>
  <c r="BM755" i="1"/>
  <c r="BN755" i="1"/>
  <c r="BG756" i="1"/>
  <c r="BH756" i="1"/>
  <c r="BI756" i="1"/>
  <c r="BJ756" i="1"/>
  <c r="BK756" i="1"/>
  <c r="BL756" i="1"/>
  <c r="BM756" i="1"/>
  <c r="BN756" i="1"/>
  <c r="BG757" i="1"/>
  <c r="BH757" i="1"/>
  <c r="BI757" i="1"/>
  <c r="BJ757" i="1"/>
  <c r="BK757" i="1"/>
  <c r="BL757" i="1"/>
  <c r="BM757" i="1"/>
  <c r="BN757" i="1"/>
  <c r="BG758" i="1"/>
  <c r="BH758" i="1"/>
  <c r="BI758" i="1"/>
  <c r="BJ758" i="1"/>
  <c r="BK758" i="1"/>
  <c r="BL758" i="1"/>
  <c r="BM758" i="1"/>
  <c r="BN758" i="1"/>
  <c r="BG759" i="1"/>
  <c r="BH759" i="1"/>
  <c r="BI759" i="1"/>
  <c r="BJ759" i="1"/>
  <c r="BK759" i="1"/>
  <c r="BL759" i="1"/>
  <c r="BM759" i="1"/>
  <c r="BN759" i="1"/>
  <c r="BG760" i="1"/>
  <c r="BH760" i="1"/>
  <c r="BI760" i="1"/>
  <c r="BJ760" i="1"/>
  <c r="BK760" i="1"/>
  <c r="BL760" i="1"/>
  <c r="BM760" i="1"/>
  <c r="BN760" i="1"/>
  <c r="BG761" i="1"/>
  <c r="BH761" i="1"/>
  <c r="BI761" i="1"/>
  <c r="BJ761" i="1"/>
  <c r="BK761" i="1"/>
  <c r="BL761" i="1"/>
  <c r="BM761" i="1"/>
  <c r="BN761" i="1"/>
  <c r="BG762" i="1"/>
  <c r="BH762" i="1"/>
  <c r="BI762" i="1"/>
  <c r="BJ762" i="1"/>
  <c r="BK762" i="1"/>
  <c r="BL762" i="1"/>
  <c r="BM762" i="1"/>
  <c r="BN762" i="1"/>
  <c r="BG763" i="1"/>
  <c r="BH763" i="1"/>
  <c r="BI763" i="1"/>
  <c r="BJ763" i="1"/>
  <c r="BK763" i="1"/>
  <c r="BL763" i="1"/>
  <c r="BM763" i="1"/>
  <c r="BN763" i="1"/>
  <c r="BG764" i="1"/>
  <c r="BH764" i="1"/>
  <c r="BI764" i="1"/>
  <c r="BJ764" i="1"/>
  <c r="BK764" i="1"/>
  <c r="BL764" i="1"/>
  <c r="BM764" i="1"/>
  <c r="BN764" i="1"/>
  <c r="BG765" i="1"/>
  <c r="BH765" i="1"/>
  <c r="BI765" i="1"/>
  <c r="BJ765" i="1"/>
  <c r="BK765" i="1"/>
  <c r="BL765" i="1"/>
  <c r="BM765" i="1"/>
  <c r="BN765" i="1"/>
  <c r="BG766" i="1"/>
  <c r="BH766" i="1"/>
  <c r="BI766" i="1"/>
  <c r="BJ766" i="1"/>
  <c r="BK766" i="1"/>
  <c r="BL766" i="1"/>
  <c r="BM766" i="1"/>
  <c r="BN766" i="1"/>
  <c r="BG767" i="1"/>
  <c r="BH767" i="1"/>
  <c r="BI767" i="1"/>
  <c r="BJ767" i="1"/>
  <c r="BK767" i="1"/>
  <c r="BL767" i="1"/>
  <c r="BM767" i="1"/>
  <c r="BN767" i="1"/>
  <c r="BG768" i="1"/>
  <c r="BH768" i="1"/>
  <c r="BI768" i="1"/>
  <c r="BJ768" i="1"/>
  <c r="BK768" i="1"/>
  <c r="BL768" i="1"/>
  <c r="BM768" i="1"/>
  <c r="BN768" i="1"/>
  <c r="BG769" i="1"/>
  <c r="BH769" i="1"/>
  <c r="BI769" i="1"/>
  <c r="BJ769" i="1"/>
  <c r="BK769" i="1"/>
  <c r="BL769" i="1"/>
  <c r="BM769" i="1"/>
  <c r="BN769" i="1"/>
  <c r="BG770" i="1"/>
  <c r="BH770" i="1"/>
  <c r="BI770" i="1"/>
  <c r="BJ770" i="1"/>
  <c r="BK770" i="1"/>
  <c r="BL770" i="1"/>
  <c r="BM770" i="1"/>
  <c r="BN770" i="1"/>
  <c r="BG771" i="1"/>
  <c r="BH771" i="1"/>
  <c r="BI771" i="1"/>
  <c r="BJ771" i="1"/>
  <c r="BK771" i="1"/>
  <c r="BL771" i="1"/>
  <c r="BM771" i="1"/>
  <c r="BN771" i="1"/>
  <c r="BG772" i="1"/>
  <c r="BH772" i="1"/>
  <c r="BI772" i="1"/>
  <c r="BJ772" i="1"/>
  <c r="BK772" i="1"/>
  <c r="BL772" i="1"/>
  <c r="BM772" i="1"/>
  <c r="BN772" i="1"/>
  <c r="BG773" i="1"/>
  <c r="BH773" i="1"/>
  <c r="BI773" i="1"/>
  <c r="BJ773" i="1"/>
  <c r="BK773" i="1"/>
  <c r="BL773" i="1"/>
  <c r="BM773" i="1"/>
  <c r="BN773" i="1"/>
  <c r="BG774" i="1"/>
  <c r="BH774" i="1"/>
  <c r="BI774" i="1"/>
  <c r="BJ774" i="1"/>
  <c r="BK774" i="1"/>
  <c r="BL774" i="1"/>
  <c r="BM774" i="1"/>
  <c r="BN774" i="1"/>
  <c r="BG775" i="1"/>
  <c r="BH775" i="1"/>
  <c r="BI775" i="1"/>
  <c r="BJ775" i="1"/>
  <c r="BK775" i="1"/>
  <c r="BL775" i="1"/>
  <c r="BM775" i="1"/>
  <c r="BN775" i="1"/>
  <c r="BG776" i="1"/>
  <c r="BH776" i="1"/>
  <c r="BI776" i="1"/>
  <c r="BJ776" i="1"/>
  <c r="BK776" i="1"/>
  <c r="BL776" i="1"/>
  <c r="BM776" i="1"/>
  <c r="BN776" i="1"/>
  <c r="BG777" i="1"/>
  <c r="BH777" i="1"/>
  <c r="BI777" i="1"/>
  <c r="BJ777" i="1"/>
  <c r="BK777" i="1"/>
  <c r="BL777" i="1"/>
  <c r="BM777" i="1"/>
  <c r="BN777" i="1"/>
  <c r="BG778" i="1"/>
  <c r="BH778" i="1"/>
  <c r="BI778" i="1"/>
  <c r="BJ778" i="1"/>
  <c r="BK778" i="1"/>
  <c r="BL778" i="1"/>
  <c r="BM778" i="1"/>
  <c r="BN778" i="1"/>
  <c r="BG779" i="1"/>
  <c r="BH779" i="1"/>
  <c r="BI779" i="1"/>
  <c r="BJ779" i="1"/>
  <c r="BK779" i="1"/>
  <c r="BL779" i="1"/>
  <c r="BM779" i="1"/>
  <c r="BN779" i="1"/>
  <c r="BG780" i="1"/>
  <c r="BH780" i="1"/>
  <c r="BI780" i="1"/>
  <c r="BJ780" i="1"/>
  <c r="BK780" i="1"/>
  <c r="BL780" i="1"/>
  <c r="BM780" i="1"/>
  <c r="BN780" i="1"/>
  <c r="BG781" i="1"/>
  <c r="BH781" i="1"/>
  <c r="BI781" i="1"/>
  <c r="BJ781" i="1"/>
  <c r="BK781" i="1"/>
  <c r="BL781" i="1"/>
  <c r="BM781" i="1"/>
  <c r="BN781" i="1"/>
  <c r="BG782" i="1"/>
  <c r="BH782" i="1"/>
  <c r="BI782" i="1"/>
  <c r="BJ782" i="1"/>
  <c r="BK782" i="1"/>
  <c r="BL782" i="1"/>
  <c r="BM782" i="1"/>
  <c r="BN782" i="1"/>
  <c r="BG783" i="1"/>
  <c r="BH783" i="1"/>
  <c r="BI783" i="1"/>
  <c r="BJ783" i="1"/>
  <c r="BK783" i="1"/>
  <c r="BL783" i="1"/>
  <c r="BM783" i="1"/>
  <c r="BN783" i="1"/>
  <c r="BG784" i="1"/>
  <c r="BH784" i="1"/>
  <c r="BI784" i="1"/>
  <c r="BJ784" i="1"/>
  <c r="BK784" i="1"/>
  <c r="BL784" i="1"/>
  <c r="BM784" i="1"/>
  <c r="BN784" i="1"/>
  <c r="BG785" i="1"/>
  <c r="BH785" i="1"/>
  <c r="BI785" i="1"/>
  <c r="BJ785" i="1"/>
  <c r="BK785" i="1"/>
  <c r="BL785" i="1"/>
  <c r="BM785" i="1"/>
  <c r="BN785" i="1"/>
  <c r="BG786" i="1"/>
  <c r="BH786" i="1"/>
  <c r="BI786" i="1"/>
  <c r="BJ786" i="1"/>
  <c r="BK786" i="1"/>
  <c r="BL786" i="1"/>
  <c r="BM786" i="1"/>
  <c r="BN786" i="1"/>
  <c r="BG787" i="1"/>
  <c r="BH787" i="1"/>
  <c r="BI787" i="1"/>
  <c r="BJ787" i="1"/>
  <c r="BK787" i="1"/>
  <c r="BL787" i="1"/>
  <c r="BM787" i="1"/>
  <c r="BN787" i="1"/>
  <c r="BG788" i="1"/>
  <c r="BH788" i="1"/>
  <c r="BI788" i="1"/>
  <c r="BJ788" i="1"/>
  <c r="BK788" i="1"/>
  <c r="BL788" i="1"/>
  <c r="BM788" i="1"/>
  <c r="BN788" i="1"/>
  <c r="BG789" i="1"/>
  <c r="BH789" i="1"/>
  <c r="BI789" i="1"/>
  <c r="BJ789" i="1"/>
  <c r="BK789" i="1"/>
  <c r="BL789" i="1"/>
  <c r="BM789" i="1"/>
  <c r="BN789" i="1"/>
  <c r="BG790" i="1"/>
  <c r="BH790" i="1"/>
  <c r="BI790" i="1"/>
  <c r="BJ790" i="1"/>
  <c r="BK790" i="1"/>
  <c r="BL790" i="1"/>
  <c r="BM790" i="1"/>
  <c r="BN790" i="1"/>
  <c r="BG791" i="1"/>
  <c r="BH791" i="1"/>
  <c r="BI791" i="1"/>
  <c r="BJ791" i="1"/>
  <c r="BK791" i="1"/>
  <c r="BL791" i="1"/>
  <c r="BM791" i="1"/>
  <c r="BN791" i="1"/>
  <c r="BG792" i="1"/>
  <c r="BH792" i="1"/>
  <c r="BI792" i="1"/>
  <c r="BJ792" i="1"/>
  <c r="BK792" i="1"/>
  <c r="BL792" i="1"/>
  <c r="BM792" i="1"/>
  <c r="BN792" i="1"/>
  <c r="BG793" i="1"/>
  <c r="BH793" i="1"/>
  <c r="BI793" i="1"/>
  <c r="BJ793" i="1"/>
  <c r="BK793" i="1"/>
  <c r="BL793" i="1"/>
  <c r="BM793" i="1"/>
  <c r="BN793" i="1"/>
  <c r="BG794" i="1"/>
  <c r="BH794" i="1"/>
  <c r="BI794" i="1"/>
  <c r="BJ794" i="1"/>
  <c r="BK794" i="1"/>
  <c r="BL794" i="1"/>
  <c r="BM794" i="1"/>
  <c r="BN794" i="1"/>
  <c r="BG795" i="1"/>
  <c r="BH795" i="1"/>
  <c r="BI795" i="1"/>
  <c r="BJ795" i="1"/>
  <c r="BK795" i="1"/>
  <c r="BL795" i="1"/>
  <c r="BM795" i="1"/>
  <c r="BN795" i="1"/>
  <c r="BG796" i="1"/>
  <c r="BH796" i="1"/>
  <c r="BI796" i="1"/>
  <c r="BJ796" i="1"/>
  <c r="BK796" i="1"/>
  <c r="BL796" i="1"/>
  <c r="BM796" i="1"/>
  <c r="BN796" i="1"/>
  <c r="BG797" i="1"/>
  <c r="BH797" i="1"/>
  <c r="BI797" i="1"/>
  <c r="BJ797" i="1"/>
  <c r="BK797" i="1"/>
  <c r="BL797" i="1"/>
  <c r="BM797" i="1"/>
  <c r="BN797" i="1"/>
  <c r="BG798" i="1"/>
  <c r="BH798" i="1"/>
  <c r="BI798" i="1"/>
  <c r="BJ798" i="1"/>
  <c r="BK798" i="1"/>
  <c r="BL798" i="1"/>
  <c r="BM798" i="1"/>
  <c r="BN798" i="1"/>
  <c r="BG799" i="1"/>
  <c r="BH799" i="1"/>
  <c r="BI799" i="1"/>
  <c r="BJ799" i="1"/>
  <c r="BK799" i="1"/>
  <c r="BL799" i="1"/>
  <c r="BM799" i="1"/>
  <c r="BN799" i="1"/>
  <c r="BG800" i="1"/>
  <c r="BH800" i="1"/>
  <c r="BI800" i="1"/>
  <c r="BJ800" i="1"/>
  <c r="BK800" i="1"/>
  <c r="BL800" i="1"/>
  <c r="BM800" i="1"/>
  <c r="BN800" i="1"/>
  <c r="BG801" i="1"/>
  <c r="BH801" i="1"/>
  <c r="BI801" i="1"/>
  <c r="BJ801" i="1"/>
  <c r="BK801" i="1"/>
  <c r="BL801" i="1"/>
  <c r="BM801" i="1"/>
  <c r="BN801" i="1"/>
  <c r="BG802" i="1"/>
  <c r="BH802" i="1"/>
  <c r="BI802" i="1"/>
  <c r="BJ802" i="1"/>
  <c r="BK802" i="1"/>
  <c r="BL802" i="1"/>
  <c r="BM802" i="1"/>
  <c r="BN802" i="1"/>
  <c r="BG803" i="1"/>
  <c r="BH803" i="1"/>
  <c r="BI803" i="1"/>
  <c r="BJ803" i="1"/>
  <c r="BK803" i="1"/>
  <c r="BL803" i="1"/>
  <c r="BM803" i="1"/>
  <c r="BN803" i="1"/>
  <c r="BG804" i="1"/>
  <c r="BH804" i="1"/>
  <c r="BI804" i="1"/>
  <c r="BJ804" i="1"/>
  <c r="BK804" i="1"/>
  <c r="BL804" i="1"/>
  <c r="BM804" i="1"/>
  <c r="BN804" i="1"/>
  <c r="BG805" i="1"/>
  <c r="BH805" i="1"/>
  <c r="BI805" i="1"/>
  <c r="BJ805" i="1"/>
  <c r="BK805" i="1"/>
  <c r="BL805" i="1"/>
  <c r="BM805" i="1"/>
  <c r="BN805" i="1"/>
  <c r="BG806" i="1"/>
  <c r="BH806" i="1"/>
  <c r="BI806" i="1"/>
  <c r="BJ806" i="1"/>
  <c r="BK806" i="1"/>
  <c r="BL806" i="1"/>
  <c r="BM806" i="1"/>
  <c r="BN806" i="1"/>
  <c r="BG807" i="1"/>
  <c r="BH807" i="1"/>
  <c r="BI807" i="1"/>
  <c r="BJ807" i="1"/>
  <c r="BK807" i="1"/>
  <c r="BL807" i="1"/>
  <c r="BM807" i="1"/>
  <c r="BN807" i="1"/>
  <c r="BG808" i="1"/>
  <c r="BH808" i="1"/>
  <c r="BI808" i="1"/>
  <c r="BJ808" i="1"/>
  <c r="BK808" i="1"/>
  <c r="BL808" i="1"/>
  <c r="BM808" i="1"/>
  <c r="BN808" i="1"/>
  <c r="BG809" i="1"/>
  <c r="BH809" i="1"/>
  <c r="BI809" i="1"/>
  <c r="BJ809" i="1"/>
  <c r="BK809" i="1"/>
  <c r="BL809" i="1"/>
  <c r="BM809" i="1"/>
  <c r="BN809" i="1"/>
  <c r="BG810" i="1"/>
  <c r="BH810" i="1"/>
  <c r="BI810" i="1"/>
  <c r="BJ810" i="1"/>
  <c r="BK810" i="1"/>
  <c r="BL810" i="1"/>
  <c r="BM810" i="1"/>
  <c r="BN810" i="1"/>
  <c r="BG811" i="1"/>
  <c r="BH811" i="1"/>
  <c r="BI811" i="1"/>
  <c r="BJ811" i="1"/>
  <c r="BK811" i="1"/>
  <c r="BL811" i="1"/>
  <c r="BM811" i="1"/>
  <c r="BN811" i="1"/>
  <c r="BG812" i="1"/>
  <c r="BH812" i="1"/>
  <c r="BI812" i="1"/>
  <c r="BJ812" i="1"/>
  <c r="BK812" i="1"/>
  <c r="BL812" i="1"/>
  <c r="BM812" i="1"/>
  <c r="BN812" i="1"/>
  <c r="BG813" i="1"/>
  <c r="BH813" i="1"/>
  <c r="BI813" i="1"/>
  <c r="BJ813" i="1"/>
  <c r="BK813" i="1"/>
  <c r="BL813" i="1"/>
  <c r="BM813" i="1"/>
  <c r="BN813" i="1"/>
  <c r="BG814" i="1"/>
  <c r="BH814" i="1"/>
  <c r="BI814" i="1"/>
  <c r="BJ814" i="1"/>
  <c r="BK814" i="1"/>
  <c r="BL814" i="1"/>
  <c r="BM814" i="1"/>
  <c r="BN814" i="1"/>
  <c r="BG815" i="1"/>
  <c r="BH815" i="1"/>
  <c r="BI815" i="1"/>
  <c r="BJ815" i="1"/>
  <c r="BK815" i="1"/>
  <c r="BL815" i="1"/>
  <c r="BM815" i="1"/>
  <c r="BN815" i="1"/>
  <c r="BG816" i="1"/>
  <c r="BH816" i="1"/>
  <c r="BI816" i="1"/>
  <c r="BJ816" i="1"/>
  <c r="BK816" i="1"/>
  <c r="BL816" i="1"/>
  <c r="BM816" i="1"/>
  <c r="BN816" i="1"/>
  <c r="BG817" i="1"/>
  <c r="BH817" i="1"/>
  <c r="BI817" i="1"/>
  <c r="BJ817" i="1"/>
  <c r="BK817" i="1"/>
  <c r="BL817" i="1"/>
  <c r="BM817" i="1"/>
  <c r="BN817" i="1"/>
  <c r="BG818" i="1"/>
  <c r="BH818" i="1"/>
  <c r="BI818" i="1"/>
  <c r="BJ818" i="1"/>
  <c r="BK818" i="1"/>
  <c r="BL818" i="1"/>
  <c r="BM818" i="1"/>
  <c r="BN818" i="1"/>
  <c r="BG819" i="1"/>
  <c r="BH819" i="1"/>
  <c r="BI819" i="1"/>
  <c r="BJ819" i="1"/>
  <c r="BK819" i="1"/>
  <c r="BL819" i="1"/>
  <c r="BM819" i="1"/>
  <c r="BN819" i="1"/>
  <c r="BG820" i="1"/>
  <c r="BH820" i="1"/>
  <c r="BI820" i="1"/>
  <c r="BJ820" i="1"/>
  <c r="BK820" i="1"/>
  <c r="BL820" i="1"/>
  <c r="BM820" i="1"/>
  <c r="BN820" i="1"/>
  <c r="BG821" i="1"/>
  <c r="BH821" i="1"/>
  <c r="BI821" i="1"/>
  <c r="BJ821" i="1"/>
  <c r="BK821" i="1"/>
  <c r="BL821" i="1"/>
  <c r="BM821" i="1"/>
  <c r="BN821" i="1"/>
  <c r="BG822" i="1"/>
  <c r="BH822" i="1"/>
  <c r="BI822" i="1"/>
  <c r="BJ822" i="1"/>
  <c r="BK822" i="1"/>
  <c r="BL822" i="1"/>
  <c r="BM822" i="1"/>
  <c r="BN822" i="1"/>
  <c r="BG823" i="1"/>
  <c r="BH823" i="1"/>
  <c r="BI823" i="1"/>
  <c r="BJ823" i="1"/>
  <c r="BK823" i="1"/>
  <c r="BL823" i="1"/>
  <c r="BM823" i="1"/>
  <c r="BN823" i="1"/>
  <c r="BG824" i="1"/>
  <c r="BH824" i="1"/>
  <c r="BI824" i="1"/>
  <c r="BJ824" i="1"/>
  <c r="BK824" i="1"/>
  <c r="BL824" i="1"/>
  <c r="BM824" i="1"/>
  <c r="BN824" i="1"/>
  <c r="BG825" i="1"/>
  <c r="BH825" i="1"/>
  <c r="BI825" i="1"/>
  <c r="BJ825" i="1"/>
  <c r="BK825" i="1"/>
  <c r="BL825" i="1"/>
  <c r="BM825" i="1"/>
  <c r="BN825" i="1"/>
  <c r="BG826" i="1"/>
  <c r="BH826" i="1"/>
  <c r="BI826" i="1"/>
  <c r="BJ826" i="1"/>
  <c r="BK826" i="1"/>
  <c r="BL826" i="1"/>
  <c r="BM826" i="1"/>
  <c r="BN826" i="1"/>
  <c r="BG827" i="1"/>
  <c r="BH827" i="1"/>
  <c r="BI827" i="1"/>
  <c r="BJ827" i="1"/>
  <c r="BK827" i="1"/>
  <c r="BL827" i="1"/>
  <c r="BM827" i="1"/>
  <c r="BN827" i="1"/>
  <c r="BG828" i="1"/>
  <c r="BH828" i="1"/>
  <c r="BI828" i="1"/>
  <c r="BJ828" i="1"/>
  <c r="BK828" i="1"/>
  <c r="BL828" i="1"/>
  <c r="BM828" i="1"/>
  <c r="BN828" i="1"/>
  <c r="BG829" i="1"/>
  <c r="BH829" i="1"/>
  <c r="BI829" i="1"/>
  <c r="BJ829" i="1"/>
  <c r="BK829" i="1"/>
  <c r="BL829" i="1"/>
  <c r="BM829" i="1"/>
  <c r="BN829" i="1"/>
  <c r="BG830" i="1"/>
  <c r="BH830" i="1"/>
  <c r="BI830" i="1"/>
  <c r="BJ830" i="1"/>
  <c r="BK830" i="1"/>
  <c r="BL830" i="1"/>
  <c r="BM830" i="1"/>
  <c r="BN830" i="1"/>
  <c r="BG831" i="1"/>
  <c r="BH831" i="1"/>
  <c r="BI831" i="1"/>
  <c r="BJ831" i="1"/>
  <c r="BK831" i="1"/>
  <c r="BL831" i="1"/>
  <c r="BM831" i="1"/>
  <c r="BN831" i="1"/>
  <c r="BG832" i="1"/>
  <c r="BH832" i="1"/>
  <c r="BI832" i="1"/>
  <c r="BJ832" i="1"/>
  <c r="BK832" i="1"/>
  <c r="BL832" i="1"/>
  <c r="BM832" i="1"/>
  <c r="BN832" i="1"/>
  <c r="BG833" i="1"/>
  <c r="BH833" i="1"/>
  <c r="BI833" i="1"/>
  <c r="BJ833" i="1"/>
  <c r="BK833" i="1"/>
  <c r="BL833" i="1"/>
  <c r="BM833" i="1"/>
  <c r="BN833" i="1"/>
  <c r="BG834" i="1"/>
  <c r="BH834" i="1"/>
  <c r="BI834" i="1"/>
  <c r="BJ834" i="1"/>
  <c r="BK834" i="1"/>
  <c r="BL834" i="1"/>
  <c r="BM834" i="1"/>
  <c r="BN834" i="1"/>
  <c r="BG835" i="1"/>
  <c r="BH835" i="1"/>
  <c r="BI835" i="1"/>
  <c r="BJ835" i="1"/>
  <c r="BK835" i="1"/>
  <c r="BL835" i="1"/>
  <c r="BM835" i="1"/>
  <c r="BN835" i="1"/>
  <c r="BG836" i="1"/>
  <c r="BH836" i="1"/>
  <c r="BI836" i="1"/>
  <c r="BJ836" i="1"/>
  <c r="BK836" i="1"/>
  <c r="BL836" i="1"/>
  <c r="BM836" i="1"/>
  <c r="BN836" i="1"/>
  <c r="BG837" i="1"/>
  <c r="BH837" i="1"/>
  <c r="BI837" i="1"/>
  <c r="BJ837" i="1"/>
  <c r="BK837" i="1"/>
  <c r="BL837" i="1"/>
  <c r="BM837" i="1"/>
  <c r="BN837" i="1"/>
  <c r="BG838" i="1"/>
  <c r="BH838" i="1"/>
  <c r="BI838" i="1"/>
  <c r="BJ838" i="1"/>
  <c r="BK838" i="1"/>
  <c r="BL838" i="1"/>
  <c r="BM838" i="1"/>
  <c r="BN838" i="1"/>
  <c r="BG839" i="1"/>
  <c r="BH839" i="1"/>
  <c r="BI839" i="1"/>
  <c r="BJ839" i="1"/>
  <c r="BK839" i="1"/>
  <c r="BL839" i="1"/>
  <c r="BM839" i="1"/>
  <c r="BN839" i="1"/>
  <c r="BG840" i="1"/>
  <c r="BH840" i="1"/>
  <c r="BI840" i="1"/>
  <c r="BJ840" i="1"/>
  <c r="BK840" i="1"/>
  <c r="BL840" i="1"/>
  <c r="BM840" i="1"/>
  <c r="BN840" i="1"/>
  <c r="BG841" i="1"/>
  <c r="BH841" i="1"/>
  <c r="BI841" i="1"/>
  <c r="BJ841" i="1"/>
  <c r="BK841" i="1"/>
  <c r="BL841" i="1"/>
  <c r="BM841" i="1"/>
  <c r="BN841" i="1"/>
  <c r="BG842" i="1"/>
  <c r="BH842" i="1"/>
  <c r="BI842" i="1"/>
  <c r="BJ842" i="1"/>
  <c r="BK842" i="1"/>
  <c r="BL842" i="1"/>
  <c r="BM842" i="1"/>
  <c r="BN842" i="1"/>
  <c r="BG843" i="1"/>
  <c r="BH843" i="1"/>
  <c r="BI843" i="1"/>
  <c r="BJ843" i="1"/>
  <c r="BK843" i="1"/>
  <c r="BL843" i="1"/>
  <c r="BM843" i="1"/>
  <c r="BN843" i="1"/>
  <c r="BG844" i="1"/>
  <c r="BH844" i="1"/>
  <c r="BI844" i="1"/>
  <c r="BJ844" i="1"/>
  <c r="BK844" i="1"/>
  <c r="BL844" i="1"/>
  <c r="BM844" i="1"/>
  <c r="BN844" i="1"/>
  <c r="BG845" i="1"/>
  <c r="BH845" i="1"/>
  <c r="BI845" i="1"/>
  <c r="BJ845" i="1"/>
  <c r="BK845" i="1"/>
  <c r="BL845" i="1"/>
  <c r="BM845" i="1"/>
  <c r="BN845" i="1"/>
  <c r="BG846" i="1"/>
  <c r="BH846" i="1"/>
  <c r="BI846" i="1"/>
  <c r="BJ846" i="1"/>
  <c r="BK846" i="1"/>
  <c r="BL846" i="1"/>
  <c r="BM846" i="1"/>
  <c r="BN846" i="1"/>
  <c r="BG847" i="1"/>
  <c r="BH847" i="1"/>
  <c r="BI847" i="1"/>
  <c r="BJ847" i="1"/>
  <c r="BK847" i="1"/>
  <c r="BL847" i="1"/>
  <c r="BM847" i="1"/>
  <c r="BN847" i="1"/>
  <c r="BG848" i="1"/>
  <c r="BH848" i="1"/>
  <c r="BI848" i="1"/>
  <c r="BJ848" i="1"/>
  <c r="BK848" i="1"/>
  <c r="BL848" i="1"/>
  <c r="BM848" i="1"/>
  <c r="BN848" i="1"/>
  <c r="BG849" i="1"/>
  <c r="BH849" i="1"/>
  <c r="BI849" i="1"/>
  <c r="BJ849" i="1"/>
  <c r="BK849" i="1"/>
  <c r="BL849" i="1"/>
  <c r="BM849" i="1"/>
  <c r="BN849" i="1"/>
  <c r="BG850" i="1"/>
  <c r="BH850" i="1"/>
  <c r="BI850" i="1"/>
  <c r="BJ850" i="1"/>
  <c r="BK850" i="1"/>
  <c r="BL850" i="1"/>
  <c r="BM850" i="1"/>
  <c r="BN850" i="1"/>
  <c r="BG851" i="1"/>
  <c r="BH851" i="1"/>
  <c r="BI851" i="1"/>
  <c r="BJ851" i="1"/>
  <c r="BK851" i="1"/>
  <c r="BL851" i="1"/>
  <c r="BM851" i="1"/>
  <c r="BN851" i="1"/>
  <c r="BG852" i="1"/>
  <c r="BH852" i="1"/>
  <c r="BI852" i="1"/>
  <c r="BJ852" i="1"/>
  <c r="BK852" i="1"/>
  <c r="BL852" i="1"/>
  <c r="BM852" i="1"/>
  <c r="BN852" i="1"/>
  <c r="BG853" i="1"/>
  <c r="BH853" i="1"/>
  <c r="BI853" i="1"/>
  <c r="BJ853" i="1"/>
  <c r="BK853" i="1"/>
  <c r="BL853" i="1"/>
  <c r="BM853" i="1"/>
  <c r="BN853" i="1"/>
  <c r="BG854" i="1"/>
  <c r="BH854" i="1"/>
  <c r="BI854" i="1"/>
  <c r="BJ854" i="1"/>
  <c r="BK854" i="1"/>
  <c r="BL854" i="1"/>
  <c r="BM854" i="1"/>
  <c r="BN854" i="1"/>
  <c r="BG855" i="1"/>
  <c r="BH855" i="1"/>
  <c r="BI855" i="1"/>
  <c r="BJ855" i="1"/>
  <c r="BK855" i="1"/>
  <c r="BL855" i="1"/>
  <c r="BM855" i="1"/>
  <c r="BN855" i="1"/>
  <c r="BG856" i="1"/>
  <c r="BH856" i="1"/>
  <c r="BI856" i="1"/>
  <c r="BJ856" i="1"/>
  <c r="BK856" i="1"/>
  <c r="BL856" i="1"/>
  <c r="BM856" i="1"/>
  <c r="BN856" i="1"/>
  <c r="BG857" i="1"/>
  <c r="BH857" i="1"/>
  <c r="BI857" i="1"/>
  <c r="BJ857" i="1"/>
  <c r="BK857" i="1"/>
  <c r="BL857" i="1"/>
  <c r="BM857" i="1"/>
  <c r="BN857" i="1"/>
  <c r="BG858" i="1"/>
  <c r="BH858" i="1"/>
  <c r="BI858" i="1"/>
  <c r="BJ858" i="1"/>
  <c r="BK858" i="1"/>
  <c r="BL858" i="1"/>
  <c r="BM858" i="1"/>
  <c r="BN858" i="1"/>
  <c r="BG859" i="1"/>
  <c r="BH859" i="1"/>
  <c r="BI859" i="1"/>
  <c r="BJ859" i="1"/>
  <c r="BK859" i="1"/>
  <c r="BL859" i="1"/>
  <c r="BM859" i="1"/>
  <c r="BN859" i="1"/>
  <c r="BG860" i="1"/>
  <c r="BH860" i="1"/>
  <c r="BI860" i="1"/>
  <c r="BJ860" i="1"/>
  <c r="BK860" i="1"/>
  <c r="BL860" i="1"/>
  <c r="BM860" i="1"/>
  <c r="BN860" i="1"/>
  <c r="BG861" i="1"/>
  <c r="BH861" i="1"/>
  <c r="BI861" i="1"/>
  <c r="BJ861" i="1"/>
  <c r="BK861" i="1"/>
  <c r="BL861" i="1"/>
  <c r="BM861" i="1"/>
  <c r="BN861" i="1"/>
  <c r="BG862" i="1"/>
  <c r="BH862" i="1"/>
  <c r="BI862" i="1"/>
  <c r="BJ862" i="1"/>
  <c r="BK862" i="1"/>
  <c r="BL862" i="1"/>
  <c r="BM862" i="1"/>
  <c r="BN862" i="1"/>
  <c r="BG863" i="1"/>
  <c r="BH863" i="1"/>
  <c r="BI863" i="1"/>
  <c r="BJ863" i="1"/>
  <c r="BK863" i="1"/>
  <c r="BL863" i="1"/>
  <c r="BM863" i="1"/>
  <c r="BN863" i="1"/>
  <c r="BG864" i="1"/>
  <c r="BH864" i="1"/>
  <c r="BI864" i="1"/>
  <c r="BJ864" i="1"/>
  <c r="BK864" i="1"/>
  <c r="BL864" i="1"/>
  <c r="BM864" i="1"/>
  <c r="BN864" i="1"/>
  <c r="BG865" i="1"/>
  <c r="BH865" i="1"/>
  <c r="BI865" i="1"/>
  <c r="BJ865" i="1"/>
  <c r="BK865" i="1"/>
  <c r="BL865" i="1"/>
  <c r="BM865" i="1"/>
  <c r="BN865" i="1"/>
  <c r="BG866" i="1"/>
  <c r="BH866" i="1"/>
  <c r="BI866" i="1"/>
  <c r="BJ866" i="1"/>
  <c r="BK866" i="1"/>
  <c r="BL866" i="1"/>
  <c r="BM866" i="1"/>
  <c r="BN866" i="1"/>
  <c r="BG867" i="1"/>
  <c r="BH867" i="1"/>
  <c r="BI867" i="1"/>
  <c r="BJ867" i="1"/>
  <c r="BK867" i="1"/>
  <c r="BL867" i="1"/>
  <c r="BM867" i="1"/>
  <c r="BN867" i="1"/>
  <c r="BG868" i="1"/>
  <c r="BH868" i="1"/>
  <c r="BI868" i="1"/>
  <c r="BJ868" i="1"/>
  <c r="BK868" i="1"/>
  <c r="BL868" i="1"/>
  <c r="BM868" i="1"/>
  <c r="BN868" i="1"/>
  <c r="BG869" i="1"/>
  <c r="BH869" i="1"/>
  <c r="BI869" i="1"/>
  <c r="BJ869" i="1"/>
  <c r="BK869" i="1"/>
  <c r="BL869" i="1"/>
  <c r="BM869" i="1"/>
  <c r="BN869" i="1"/>
  <c r="BG870" i="1"/>
  <c r="BH870" i="1"/>
  <c r="BI870" i="1"/>
  <c r="BJ870" i="1"/>
  <c r="BK870" i="1"/>
  <c r="BL870" i="1"/>
  <c r="BM870" i="1"/>
  <c r="BN870" i="1"/>
  <c r="BG871" i="1"/>
  <c r="BH871" i="1"/>
  <c r="BI871" i="1"/>
  <c r="BJ871" i="1"/>
  <c r="BK871" i="1"/>
  <c r="BL871" i="1"/>
  <c r="BM871" i="1"/>
  <c r="BN871" i="1"/>
  <c r="BG872" i="1"/>
  <c r="BH872" i="1"/>
  <c r="BI872" i="1"/>
  <c r="BJ872" i="1"/>
  <c r="BK872" i="1"/>
  <c r="BL872" i="1"/>
  <c r="BM872" i="1"/>
  <c r="BN872" i="1"/>
  <c r="BG873" i="1"/>
  <c r="BH873" i="1"/>
  <c r="BI873" i="1"/>
  <c r="BJ873" i="1"/>
  <c r="BK873" i="1"/>
  <c r="BL873" i="1"/>
  <c r="BM873" i="1"/>
  <c r="BN873" i="1"/>
  <c r="BG874" i="1"/>
  <c r="BH874" i="1"/>
  <c r="BI874" i="1"/>
  <c r="BJ874" i="1"/>
  <c r="BK874" i="1"/>
  <c r="BL874" i="1"/>
  <c r="BM874" i="1"/>
  <c r="BN874" i="1"/>
  <c r="BG875" i="1"/>
  <c r="BH875" i="1"/>
  <c r="BI875" i="1"/>
  <c r="BJ875" i="1"/>
  <c r="BK875" i="1"/>
  <c r="BL875" i="1"/>
  <c r="BM875" i="1"/>
  <c r="BN875" i="1"/>
  <c r="BG876" i="1"/>
  <c r="BH876" i="1"/>
  <c r="BI876" i="1"/>
  <c r="BJ876" i="1"/>
  <c r="BK876" i="1"/>
  <c r="BL876" i="1"/>
  <c r="BM876" i="1"/>
  <c r="BN876" i="1"/>
  <c r="BG877" i="1"/>
  <c r="BH877" i="1"/>
  <c r="BI877" i="1"/>
  <c r="BJ877" i="1"/>
  <c r="BK877" i="1"/>
  <c r="BL877" i="1"/>
  <c r="BM877" i="1"/>
  <c r="BN877" i="1"/>
  <c r="BG878" i="1"/>
  <c r="BH878" i="1"/>
  <c r="BI878" i="1"/>
  <c r="BJ878" i="1"/>
  <c r="BK878" i="1"/>
  <c r="BL878" i="1"/>
  <c r="BM878" i="1"/>
  <c r="BN878" i="1"/>
  <c r="BG879" i="1"/>
  <c r="BH879" i="1"/>
  <c r="BI879" i="1"/>
  <c r="BJ879" i="1"/>
  <c r="BK879" i="1"/>
  <c r="BL879" i="1"/>
  <c r="BM879" i="1"/>
  <c r="BN879" i="1"/>
  <c r="BG880" i="1"/>
  <c r="BH880" i="1"/>
  <c r="BI880" i="1"/>
  <c r="BJ880" i="1"/>
  <c r="BK880" i="1"/>
  <c r="BL880" i="1"/>
  <c r="BM880" i="1"/>
  <c r="BN880" i="1"/>
  <c r="BG881" i="1"/>
  <c r="BH881" i="1"/>
  <c r="BI881" i="1"/>
  <c r="BJ881" i="1"/>
  <c r="BK881" i="1"/>
  <c r="BL881" i="1"/>
  <c r="BM881" i="1"/>
  <c r="BN881" i="1"/>
  <c r="BG882" i="1"/>
  <c r="BH882" i="1"/>
  <c r="BI882" i="1"/>
  <c r="BJ882" i="1"/>
  <c r="BK882" i="1"/>
  <c r="BL882" i="1"/>
  <c r="BM882" i="1"/>
  <c r="BN882" i="1"/>
  <c r="BG883" i="1"/>
  <c r="BH883" i="1"/>
  <c r="BI883" i="1"/>
  <c r="BJ883" i="1"/>
  <c r="BK883" i="1"/>
  <c r="BL883" i="1"/>
  <c r="BM883" i="1"/>
  <c r="BN883" i="1"/>
  <c r="BG884" i="1"/>
  <c r="BH884" i="1"/>
  <c r="BI884" i="1"/>
  <c r="BJ884" i="1"/>
  <c r="BK884" i="1"/>
  <c r="BL884" i="1"/>
  <c r="BM884" i="1"/>
  <c r="BN884" i="1"/>
  <c r="BG885" i="1"/>
  <c r="BH885" i="1"/>
  <c r="BI885" i="1"/>
  <c r="BJ885" i="1"/>
  <c r="BK885" i="1"/>
  <c r="BL885" i="1"/>
  <c r="BM885" i="1"/>
  <c r="BN885" i="1"/>
  <c r="BG886" i="1"/>
  <c r="BH886" i="1"/>
  <c r="BI886" i="1"/>
  <c r="BJ886" i="1"/>
  <c r="BK886" i="1"/>
  <c r="BL886" i="1"/>
  <c r="BM886" i="1"/>
  <c r="BN886" i="1"/>
  <c r="BG887" i="1"/>
  <c r="BH887" i="1"/>
  <c r="BI887" i="1"/>
  <c r="BJ887" i="1"/>
  <c r="BK887" i="1"/>
  <c r="BL887" i="1"/>
  <c r="BM887" i="1"/>
  <c r="BN887" i="1"/>
  <c r="BG888" i="1"/>
  <c r="BH888" i="1"/>
  <c r="BI888" i="1"/>
  <c r="BJ888" i="1"/>
  <c r="BK888" i="1"/>
  <c r="BL888" i="1"/>
  <c r="BM888" i="1"/>
  <c r="BN888" i="1"/>
  <c r="BG889" i="1"/>
  <c r="BH889" i="1"/>
  <c r="BI889" i="1"/>
  <c r="BJ889" i="1"/>
  <c r="BK889" i="1"/>
  <c r="BL889" i="1"/>
  <c r="BM889" i="1"/>
  <c r="BN889" i="1"/>
  <c r="BG890" i="1"/>
  <c r="BH890" i="1"/>
  <c r="BI890" i="1"/>
  <c r="BJ890" i="1"/>
  <c r="BK890" i="1"/>
  <c r="BL890" i="1"/>
  <c r="BM890" i="1"/>
  <c r="BN890" i="1"/>
  <c r="BG891" i="1"/>
  <c r="BH891" i="1"/>
  <c r="BI891" i="1"/>
  <c r="BJ891" i="1"/>
  <c r="BK891" i="1"/>
  <c r="BL891" i="1"/>
  <c r="BM891" i="1"/>
  <c r="BN891" i="1"/>
  <c r="BG892" i="1"/>
  <c r="BH892" i="1"/>
  <c r="BI892" i="1"/>
  <c r="BJ892" i="1"/>
  <c r="BK892" i="1"/>
  <c r="BL892" i="1"/>
  <c r="BM892" i="1"/>
  <c r="BN892" i="1"/>
  <c r="BG893" i="1"/>
  <c r="BH893" i="1"/>
  <c r="BI893" i="1"/>
  <c r="BJ893" i="1"/>
  <c r="BK893" i="1"/>
  <c r="BL893" i="1"/>
  <c r="BM893" i="1"/>
  <c r="BN893" i="1"/>
  <c r="BG894" i="1"/>
  <c r="BH894" i="1"/>
  <c r="BI894" i="1"/>
  <c r="BJ894" i="1"/>
  <c r="BK894" i="1"/>
  <c r="BL894" i="1"/>
  <c r="BM894" i="1"/>
  <c r="BN894" i="1"/>
  <c r="BG895" i="1"/>
  <c r="BH895" i="1"/>
  <c r="BI895" i="1"/>
  <c r="BJ895" i="1"/>
  <c r="BK895" i="1"/>
  <c r="BL895" i="1"/>
  <c r="BM895" i="1"/>
  <c r="BN895" i="1"/>
  <c r="BG896" i="1"/>
  <c r="BH896" i="1"/>
  <c r="BI896" i="1"/>
  <c r="BJ896" i="1"/>
  <c r="BK896" i="1"/>
  <c r="BL896" i="1"/>
  <c r="BM896" i="1"/>
  <c r="BN896" i="1"/>
  <c r="BG897" i="1"/>
  <c r="BH897" i="1"/>
  <c r="BI897" i="1"/>
  <c r="BJ897" i="1"/>
  <c r="BK897" i="1"/>
  <c r="BL897" i="1"/>
  <c r="BM897" i="1"/>
  <c r="BN897" i="1"/>
  <c r="BG898" i="1"/>
  <c r="BH898" i="1"/>
  <c r="BI898" i="1"/>
  <c r="BJ898" i="1"/>
  <c r="BK898" i="1"/>
  <c r="BL898" i="1"/>
  <c r="BM898" i="1"/>
  <c r="BN898" i="1"/>
  <c r="BG899" i="1"/>
  <c r="BH899" i="1"/>
  <c r="BI899" i="1"/>
  <c r="BJ899" i="1"/>
  <c r="BK899" i="1"/>
  <c r="BL899" i="1"/>
  <c r="BM899" i="1"/>
  <c r="BN899" i="1"/>
  <c r="BG900" i="1"/>
  <c r="BH900" i="1"/>
  <c r="BI900" i="1"/>
  <c r="BJ900" i="1"/>
  <c r="BK900" i="1"/>
  <c r="BL900" i="1"/>
  <c r="BM900" i="1"/>
  <c r="BN900" i="1"/>
  <c r="BG901" i="1"/>
  <c r="BH901" i="1"/>
  <c r="BI901" i="1"/>
  <c r="BJ901" i="1"/>
  <c r="BK901" i="1"/>
  <c r="BL901" i="1"/>
  <c r="BM901" i="1"/>
  <c r="BN901" i="1"/>
  <c r="BG902" i="1"/>
  <c r="BH902" i="1"/>
  <c r="BI902" i="1"/>
  <c r="BJ902" i="1"/>
  <c r="BK902" i="1"/>
  <c r="BL902" i="1"/>
  <c r="BM902" i="1"/>
  <c r="BN902" i="1"/>
  <c r="BG903" i="1"/>
  <c r="BH903" i="1"/>
  <c r="BI903" i="1"/>
  <c r="BJ903" i="1"/>
  <c r="BK903" i="1"/>
  <c r="BL903" i="1"/>
  <c r="BM903" i="1"/>
  <c r="BN903" i="1"/>
  <c r="BG904" i="1"/>
  <c r="BH904" i="1"/>
  <c r="BI904" i="1"/>
  <c r="BJ904" i="1"/>
  <c r="BK904" i="1"/>
  <c r="BL904" i="1"/>
  <c r="BM904" i="1"/>
  <c r="BN904" i="1"/>
  <c r="BG905" i="1"/>
  <c r="BH905" i="1"/>
  <c r="BI905" i="1"/>
  <c r="BJ905" i="1"/>
  <c r="BK905" i="1"/>
  <c r="BL905" i="1"/>
  <c r="BM905" i="1"/>
  <c r="BN905" i="1"/>
  <c r="BG906" i="1"/>
  <c r="BH906" i="1"/>
  <c r="BI906" i="1"/>
  <c r="BJ906" i="1"/>
  <c r="BK906" i="1"/>
  <c r="BL906" i="1"/>
  <c r="BM906" i="1"/>
  <c r="BN906" i="1"/>
  <c r="BG907" i="1"/>
  <c r="BH907" i="1"/>
  <c r="BI907" i="1"/>
  <c r="BJ907" i="1"/>
  <c r="BK907" i="1"/>
  <c r="BL907" i="1"/>
  <c r="BM907" i="1"/>
  <c r="BN907" i="1"/>
  <c r="BG908" i="1"/>
  <c r="BH908" i="1"/>
  <c r="BI908" i="1"/>
  <c r="BJ908" i="1"/>
  <c r="BK908" i="1"/>
  <c r="BL908" i="1"/>
  <c r="BM908" i="1"/>
  <c r="BN908" i="1"/>
  <c r="BG909" i="1"/>
  <c r="BH909" i="1"/>
  <c r="BI909" i="1"/>
  <c r="BJ909" i="1"/>
  <c r="BK909" i="1"/>
  <c r="BL909" i="1"/>
  <c r="BM909" i="1"/>
  <c r="BN909" i="1"/>
  <c r="BG910" i="1"/>
  <c r="BH910" i="1"/>
  <c r="BI910" i="1"/>
  <c r="BJ910" i="1"/>
  <c r="BK910" i="1"/>
  <c r="BL910" i="1"/>
  <c r="BM910" i="1"/>
  <c r="BN910" i="1"/>
  <c r="BG911" i="1"/>
  <c r="BH911" i="1"/>
  <c r="BI911" i="1"/>
  <c r="BJ911" i="1"/>
  <c r="BK911" i="1"/>
  <c r="BL911" i="1"/>
  <c r="BM911" i="1"/>
  <c r="BN911" i="1"/>
  <c r="BG912" i="1"/>
  <c r="BH912" i="1"/>
  <c r="BI912" i="1"/>
  <c r="BJ912" i="1"/>
  <c r="BK912" i="1"/>
  <c r="BL912" i="1"/>
  <c r="BM912" i="1"/>
  <c r="BN912" i="1"/>
  <c r="BG913" i="1"/>
  <c r="BH913" i="1"/>
  <c r="BI913" i="1"/>
  <c r="BJ913" i="1"/>
  <c r="BK913" i="1"/>
  <c r="BL913" i="1"/>
  <c r="BM913" i="1"/>
  <c r="BN913" i="1"/>
  <c r="BG914" i="1"/>
  <c r="BH914" i="1"/>
  <c r="BI914" i="1"/>
  <c r="BJ914" i="1"/>
  <c r="BK914" i="1"/>
  <c r="BL914" i="1"/>
  <c r="BM914" i="1"/>
  <c r="BN914" i="1"/>
  <c r="BG915" i="1"/>
  <c r="BH915" i="1"/>
  <c r="BI915" i="1"/>
  <c r="BJ915" i="1"/>
  <c r="BK915" i="1"/>
  <c r="BL915" i="1"/>
  <c r="BM915" i="1"/>
  <c r="BN915" i="1"/>
  <c r="BG916" i="1"/>
  <c r="BH916" i="1"/>
  <c r="BI916" i="1"/>
  <c r="BJ916" i="1"/>
  <c r="BK916" i="1"/>
  <c r="BL916" i="1"/>
  <c r="BM916" i="1"/>
  <c r="BN916" i="1"/>
  <c r="BG917" i="1"/>
  <c r="BH917" i="1"/>
  <c r="BI917" i="1"/>
  <c r="BJ917" i="1"/>
  <c r="BK917" i="1"/>
  <c r="BL917" i="1"/>
  <c r="BM917" i="1"/>
  <c r="BN917" i="1"/>
  <c r="BG918" i="1"/>
  <c r="BH918" i="1"/>
  <c r="BI918" i="1"/>
  <c r="BJ918" i="1"/>
  <c r="BK918" i="1"/>
  <c r="BL918" i="1"/>
  <c r="BM918" i="1"/>
  <c r="BN918" i="1"/>
  <c r="BG919" i="1"/>
  <c r="BH919" i="1"/>
  <c r="BI919" i="1"/>
  <c r="BJ919" i="1"/>
  <c r="BK919" i="1"/>
  <c r="BL919" i="1"/>
  <c r="BM919" i="1"/>
  <c r="BN919" i="1"/>
  <c r="BG920" i="1"/>
  <c r="BH920" i="1"/>
  <c r="BI920" i="1"/>
  <c r="BJ920" i="1"/>
  <c r="BK920" i="1"/>
  <c r="BL920" i="1"/>
  <c r="BM920" i="1"/>
  <c r="BN920" i="1"/>
  <c r="BG921" i="1"/>
  <c r="BH921" i="1"/>
  <c r="BI921" i="1"/>
  <c r="BJ921" i="1"/>
  <c r="BK921" i="1"/>
  <c r="BL921" i="1"/>
  <c r="BM921" i="1"/>
  <c r="BN921" i="1"/>
  <c r="BG922" i="1"/>
  <c r="BH922" i="1"/>
  <c r="BI922" i="1"/>
  <c r="BJ922" i="1"/>
  <c r="BK922" i="1"/>
  <c r="BL922" i="1"/>
  <c r="BM922" i="1"/>
  <c r="BN922" i="1"/>
  <c r="BG923" i="1"/>
  <c r="BH923" i="1"/>
  <c r="BI923" i="1"/>
  <c r="BJ923" i="1"/>
  <c r="BK923" i="1"/>
  <c r="BL923" i="1"/>
  <c r="BM923" i="1"/>
  <c r="BN923" i="1"/>
  <c r="BG924" i="1"/>
  <c r="BH924" i="1"/>
  <c r="BI924" i="1"/>
  <c r="BJ924" i="1"/>
  <c r="BK924" i="1"/>
  <c r="BL924" i="1"/>
  <c r="BM924" i="1"/>
  <c r="BN924" i="1"/>
  <c r="BG925" i="1"/>
  <c r="BH925" i="1"/>
  <c r="BI925" i="1"/>
  <c r="BJ925" i="1"/>
  <c r="BK925" i="1"/>
  <c r="BL925" i="1"/>
  <c r="BM925" i="1"/>
  <c r="BN925" i="1"/>
  <c r="BG926" i="1"/>
  <c r="BH926" i="1"/>
  <c r="BI926" i="1"/>
  <c r="BJ926" i="1"/>
  <c r="BK926" i="1"/>
  <c r="BL926" i="1"/>
  <c r="BM926" i="1"/>
  <c r="BN926" i="1"/>
  <c r="BG927" i="1"/>
  <c r="BH927" i="1"/>
  <c r="BI927" i="1"/>
  <c r="BJ927" i="1"/>
  <c r="BK927" i="1"/>
  <c r="BL927" i="1"/>
  <c r="BM927" i="1"/>
  <c r="BN927" i="1"/>
  <c r="BG928" i="1"/>
  <c r="BH928" i="1"/>
  <c r="BI928" i="1"/>
  <c r="BJ928" i="1"/>
  <c r="BK928" i="1"/>
  <c r="BL928" i="1"/>
  <c r="BM928" i="1"/>
  <c r="BN928" i="1"/>
  <c r="BG929" i="1"/>
  <c r="BH929" i="1"/>
  <c r="BI929" i="1"/>
  <c r="BJ929" i="1"/>
  <c r="BK929" i="1"/>
  <c r="BL929" i="1"/>
  <c r="BM929" i="1"/>
  <c r="BN929" i="1"/>
  <c r="BG930" i="1"/>
  <c r="BH930" i="1"/>
  <c r="BI930" i="1"/>
  <c r="BJ930" i="1"/>
  <c r="BK930" i="1"/>
  <c r="BL930" i="1"/>
  <c r="BM930" i="1"/>
  <c r="BN930" i="1"/>
  <c r="BG931" i="1"/>
  <c r="BH931" i="1"/>
  <c r="BI931" i="1"/>
  <c r="BJ931" i="1"/>
  <c r="BK931" i="1"/>
  <c r="BL931" i="1"/>
  <c r="BM931" i="1"/>
  <c r="BN931" i="1"/>
  <c r="BG932" i="1"/>
  <c r="BH932" i="1"/>
  <c r="BI932" i="1"/>
  <c r="BJ932" i="1"/>
  <c r="BK932" i="1"/>
  <c r="BL932" i="1"/>
  <c r="BM932" i="1"/>
  <c r="BN932" i="1"/>
  <c r="BG933" i="1"/>
  <c r="BH933" i="1"/>
  <c r="BI933" i="1"/>
  <c r="BJ933" i="1"/>
  <c r="BK933" i="1"/>
  <c r="BL933" i="1"/>
  <c r="BM933" i="1"/>
  <c r="BN933" i="1"/>
  <c r="BG934" i="1"/>
  <c r="BH934" i="1"/>
  <c r="BI934" i="1"/>
  <c r="BJ934" i="1"/>
  <c r="BK934" i="1"/>
  <c r="BL934" i="1"/>
  <c r="BM934" i="1"/>
  <c r="BN934" i="1"/>
  <c r="BG935" i="1"/>
  <c r="BH935" i="1"/>
  <c r="BI935" i="1"/>
  <c r="BJ935" i="1"/>
  <c r="BK935" i="1"/>
  <c r="BL935" i="1"/>
  <c r="BM935" i="1"/>
  <c r="BN935" i="1"/>
  <c r="BG936" i="1"/>
  <c r="BH936" i="1"/>
  <c r="BI936" i="1"/>
  <c r="BJ936" i="1"/>
  <c r="BK936" i="1"/>
  <c r="BL936" i="1"/>
  <c r="BM936" i="1"/>
  <c r="BN936" i="1"/>
  <c r="BG937" i="1"/>
  <c r="BH937" i="1"/>
  <c r="BI937" i="1"/>
  <c r="BJ937" i="1"/>
  <c r="BK937" i="1"/>
  <c r="BL937" i="1"/>
  <c r="BM937" i="1"/>
  <c r="BN937" i="1"/>
  <c r="BG938" i="1"/>
  <c r="BH938" i="1"/>
  <c r="BI938" i="1"/>
  <c r="BJ938" i="1"/>
  <c r="BK938" i="1"/>
  <c r="BL938" i="1"/>
  <c r="BM938" i="1"/>
  <c r="BN938" i="1"/>
  <c r="BG939" i="1"/>
  <c r="BH939" i="1"/>
  <c r="BI939" i="1"/>
  <c r="BJ939" i="1"/>
  <c r="BK939" i="1"/>
  <c r="BL939" i="1"/>
  <c r="BM939" i="1"/>
  <c r="BN939" i="1"/>
  <c r="BG940" i="1"/>
  <c r="BH940" i="1"/>
  <c r="BI940" i="1"/>
  <c r="BJ940" i="1"/>
  <c r="BK940" i="1"/>
  <c r="BL940" i="1"/>
  <c r="BM940" i="1"/>
  <c r="BN940" i="1"/>
  <c r="BG941" i="1"/>
  <c r="BH941" i="1"/>
  <c r="BI941" i="1"/>
  <c r="BJ941" i="1"/>
  <c r="BK941" i="1"/>
  <c r="BL941" i="1"/>
  <c r="BM941" i="1"/>
  <c r="BN941" i="1"/>
  <c r="BG942" i="1"/>
  <c r="BH942" i="1"/>
  <c r="BI942" i="1"/>
  <c r="BJ942" i="1"/>
  <c r="BK942" i="1"/>
  <c r="BL942" i="1"/>
  <c r="BM942" i="1"/>
  <c r="BN942" i="1"/>
  <c r="BG943" i="1"/>
  <c r="BH943" i="1"/>
  <c r="BI943" i="1"/>
  <c r="BJ943" i="1"/>
  <c r="BK943" i="1"/>
  <c r="BL943" i="1"/>
  <c r="BM943" i="1"/>
  <c r="BN943" i="1"/>
  <c r="BG944" i="1"/>
  <c r="BH944" i="1"/>
  <c r="BI944" i="1"/>
  <c r="BJ944" i="1"/>
  <c r="BK944" i="1"/>
  <c r="BL944" i="1"/>
  <c r="BM944" i="1"/>
  <c r="BN944" i="1"/>
  <c r="BG945" i="1"/>
  <c r="BH945" i="1"/>
  <c r="BI945" i="1"/>
  <c r="BJ945" i="1"/>
  <c r="BK945" i="1"/>
  <c r="BL945" i="1"/>
  <c r="BM945" i="1"/>
  <c r="BN945" i="1"/>
  <c r="BG946" i="1"/>
  <c r="BH946" i="1"/>
  <c r="BI946" i="1"/>
  <c r="BJ946" i="1"/>
  <c r="BK946" i="1"/>
  <c r="BL946" i="1"/>
  <c r="BM946" i="1"/>
  <c r="BN946" i="1"/>
  <c r="BG947" i="1"/>
  <c r="BH947" i="1"/>
  <c r="BI947" i="1"/>
  <c r="BJ947" i="1"/>
  <c r="BK947" i="1"/>
  <c r="BL947" i="1"/>
  <c r="BM947" i="1"/>
  <c r="BN947" i="1"/>
  <c r="BG948" i="1"/>
  <c r="BH948" i="1"/>
  <c r="BI948" i="1"/>
  <c r="BJ948" i="1"/>
  <c r="BK948" i="1"/>
  <c r="BL948" i="1"/>
  <c r="BM948" i="1"/>
  <c r="BN948" i="1"/>
  <c r="BG949" i="1"/>
  <c r="BH949" i="1"/>
  <c r="BI949" i="1"/>
  <c r="BJ949" i="1"/>
  <c r="BK949" i="1"/>
  <c r="BL949" i="1"/>
  <c r="BM949" i="1"/>
  <c r="BN949" i="1"/>
  <c r="BG950" i="1"/>
  <c r="BH950" i="1"/>
  <c r="BI950" i="1"/>
  <c r="BJ950" i="1"/>
  <c r="BK950" i="1"/>
  <c r="BL950" i="1"/>
  <c r="BM950" i="1"/>
  <c r="BN950" i="1"/>
  <c r="BG951" i="1"/>
  <c r="BH951" i="1"/>
  <c r="BI951" i="1"/>
  <c r="BJ951" i="1"/>
  <c r="BK951" i="1"/>
  <c r="BL951" i="1"/>
  <c r="BM951" i="1"/>
  <c r="BN951" i="1"/>
  <c r="BG952" i="1"/>
  <c r="BH952" i="1"/>
  <c r="BI952" i="1"/>
  <c r="BJ952" i="1"/>
  <c r="BK952" i="1"/>
  <c r="BL952" i="1"/>
  <c r="BM952" i="1"/>
  <c r="BN952" i="1"/>
  <c r="BG953" i="1"/>
  <c r="BH953" i="1"/>
  <c r="BI953" i="1"/>
  <c r="BJ953" i="1"/>
  <c r="BK953" i="1"/>
  <c r="BL953" i="1"/>
  <c r="BM953" i="1"/>
  <c r="BN953" i="1"/>
  <c r="BG954" i="1"/>
  <c r="BH954" i="1"/>
  <c r="BI954" i="1"/>
  <c r="BJ954" i="1"/>
  <c r="BK954" i="1"/>
  <c r="BL954" i="1"/>
  <c r="BM954" i="1"/>
  <c r="BN954" i="1"/>
  <c r="BG955" i="1"/>
  <c r="BH955" i="1"/>
  <c r="BI955" i="1"/>
  <c r="BJ955" i="1"/>
  <c r="BK955" i="1"/>
  <c r="BL955" i="1"/>
  <c r="BM955" i="1"/>
  <c r="BN955" i="1"/>
  <c r="BG956" i="1"/>
  <c r="BH956" i="1"/>
  <c r="BI956" i="1"/>
  <c r="BJ956" i="1"/>
  <c r="BK956" i="1"/>
  <c r="BL956" i="1"/>
  <c r="BM956" i="1"/>
  <c r="BN956" i="1"/>
  <c r="BG957" i="1"/>
  <c r="BH957" i="1"/>
  <c r="BI957" i="1"/>
  <c r="BJ957" i="1"/>
  <c r="BK957" i="1"/>
  <c r="BL957" i="1"/>
  <c r="BM957" i="1"/>
  <c r="BN957" i="1"/>
  <c r="BG958" i="1"/>
  <c r="BH958" i="1"/>
  <c r="BI958" i="1"/>
  <c r="BJ958" i="1"/>
  <c r="BK958" i="1"/>
  <c r="BL958" i="1"/>
  <c r="BM958" i="1"/>
  <c r="BN958" i="1"/>
  <c r="BG959" i="1"/>
  <c r="BH959" i="1"/>
  <c r="BI959" i="1"/>
  <c r="BJ959" i="1"/>
  <c r="BK959" i="1"/>
  <c r="BL959" i="1"/>
  <c r="BM959" i="1"/>
  <c r="BN959" i="1"/>
  <c r="BG960" i="1"/>
  <c r="BH960" i="1"/>
  <c r="BI960" i="1"/>
  <c r="BJ960" i="1"/>
  <c r="BK960" i="1"/>
  <c r="BL960" i="1"/>
  <c r="BM960" i="1"/>
  <c r="BN960" i="1"/>
  <c r="BG961" i="1"/>
  <c r="BH961" i="1"/>
  <c r="BI961" i="1"/>
  <c r="BJ961" i="1"/>
  <c r="BK961" i="1"/>
  <c r="BL961" i="1"/>
  <c r="BM961" i="1"/>
  <c r="BN961" i="1"/>
  <c r="BG962" i="1"/>
  <c r="BH962" i="1"/>
  <c r="BI962" i="1"/>
  <c r="BJ962" i="1"/>
  <c r="BK962" i="1"/>
  <c r="BL962" i="1"/>
  <c r="BM962" i="1"/>
  <c r="BN962" i="1"/>
  <c r="BG963" i="1"/>
  <c r="BH963" i="1"/>
  <c r="BI963" i="1"/>
  <c r="BJ963" i="1"/>
  <c r="BK963" i="1"/>
  <c r="BL963" i="1"/>
  <c r="BM963" i="1"/>
  <c r="BN963" i="1"/>
  <c r="BG964" i="1"/>
  <c r="BH964" i="1"/>
  <c r="BI964" i="1"/>
  <c r="BJ964" i="1"/>
  <c r="BK964" i="1"/>
  <c r="BL964" i="1"/>
  <c r="BM964" i="1"/>
  <c r="BN964" i="1"/>
  <c r="BG965" i="1"/>
  <c r="BH965" i="1"/>
  <c r="BI965" i="1"/>
  <c r="BJ965" i="1"/>
  <c r="BK965" i="1"/>
  <c r="BL965" i="1"/>
  <c r="BM965" i="1"/>
  <c r="BN965" i="1"/>
  <c r="BG966" i="1"/>
  <c r="BH966" i="1"/>
  <c r="BI966" i="1"/>
  <c r="BJ966" i="1"/>
  <c r="BK966" i="1"/>
  <c r="BL966" i="1"/>
  <c r="BM966" i="1"/>
  <c r="BN966" i="1"/>
  <c r="BG967" i="1"/>
  <c r="BH967" i="1"/>
  <c r="BI967" i="1"/>
  <c r="BJ967" i="1"/>
  <c r="BK967" i="1"/>
  <c r="BL967" i="1"/>
  <c r="BM967" i="1"/>
  <c r="BN967" i="1"/>
  <c r="BG968" i="1"/>
  <c r="BH968" i="1"/>
  <c r="BI968" i="1"/>
  <c r="BJ968" i="1"/>
  <c r="BK968" i="1"/>
  <c r="BL968" i="1"/>
  <c r="BM968" i="1"/>
  <c r="BN968" i="1"/>
  <c r="BG969" i="1"/>
  <c r="BH969" i="1"/>
  <c r="BI969" i="1"/>
  <c r="BJ969" i="1"/>
  <c r="BK969" i="1"/>
  <c r="BL969" i="1"/>
  <c r="BM969" i="1"/>
  <c r="BN969" i="1"/>
  <c r="BG970" i="1"/>
  <c r="BH970" i="1"/>
  <c r="BI970" i="1"/>
  <c r="BJ970" i="1"/>
  <c r="BK970" i="1"/>
  <c r="BL970" i="1"/>
  <c r="BM970" i="1"/>
  <c r="BN970" i="1"/>
  <c r="BG971" i="1"/>
  <c r="BH971" i="1"/>
  <c r="BI971" i="1"/>
  <c r="BJ971" i="1"/>
  <c r="BK971" i="1"/>
  <c r="BL971" i="1"/>
  <c r="BM971" i="1"/>
  <c r="BN971" i="1"/>
  <c r="BG972" i="1"/>
  <c r="BH972" i="1"/>
  <c r="BI972" i="1"/>
  <c r="BJ972" i="1"/>
  <c r="BK972" i="1"/>
  <c r="BL972" i="1"/>
  <c r="BM972" i="1"/>
  <c r="BN972" i="1"/>
  <c r="BG973" i="1"/>
  <c r="BH973" i="1"/>
  <c r="BI973" i="1"/>
  <c r="BJ973" i="1"/>
  <c r="BK973" i="1"/>
  <c r="BL973" i="1"/>
  <c r="BM973" i="1"/>
  <c r="BN973" i="1"/>
  <c r="BG974" i="1"/>
  <c r="BH974" i="1"/>
  <c r="BI974" i="1"/>
  <c r="BJ974" i="1"/>
  <c r="BK974" i="1"/>
  <c r="BL974" i="1"/>
  <c r="BM974" i="1"/>
  <c r="BN974" i="1"/>
  <c r="BG975" i="1"/>
  <c r="BH975" i="1"/>
  <c r="BI975" i="1"/>
  <c r="BJ975" i="1"/>
  <c r="BK975" i="1"/>
  <c r="BL975" i="1"/>
  <c r="BM975" i="1"/>
  <c r="BN975" i="1"/>
  <c r="BG976" i="1"/>
  <c r="BH976" i="1"/>
  <c r="BI976" i="1"/>
  <c r="BJ976" i="1"/>
  <c r="BK976" i="1"/>
  <c r="BL976" i="1"/>
  <c r="BM976" i="1"/>
  <c r="BN976" i="1"/>
  <c r="BG977" i="1"/>
  <c r="BH977" i="1"/>
  <c r="BI977" i="1"/>
  <c r="BJ977" i="1"/>
  <c r="BK977" i="1"/>
  <c r="BL977" i="1"/>
  <c r="BM977" i="1"/>
  <c r="BN977" i="1"/>
  <c r="BG978" i="1"/>
  <c r="BH978" i="1"/>
  <c r="BI978" i="1"/>
  <c r="BJ978" i="1"/>
  <c r="BK978" i="1"/>
  <c r="BL978" i="1"/>
  <c r="BM978" i="1"/>
  <c r="BN978" i="1"/>
  <c r="BG979" i="1"/>
  <c r="BH979" i="1"/>
  <c r="BI979" i="1"/>
  <c r="BJ979" i="1"/>
  <c r="BK979" i="1"/>
  <c r="BL979" i="1"/>
  <c r="BM979" i="1"/>
  <c r="BN979" i="1"/>
  <c r="BG980" i="1"/>
  <c r="BH980" i="1"/>
  <c r="BI980" i="1"/>
  <c r="BJ980" i="1"/>
  <c r="BK980" i="1"/>
  <c r="BL980" i="1"/>
  <c r="BM980" i="1"/>
  <c r="BN980" i="1"/>
  <c r="BG981" i="1"/>
  <c r="BH981" i="1"/>
  <c r="BI981" i="1"/>
  <c r="BJ981" i="1"/>
  <c r="BK981" i="1"/>
  <c r="BL981" i="1"/>
  <c r="BM981" i="1"/>
  <c r="BN981" i="1"/>
  <c r="BG982" i="1"/>
  <c r="BH982" i="1"/>
  <c r="BI982" i="1"/>
  <c r="BJ982" i="1"/>
  <c r="BK982" i="1"/>
  <c r="BL982" i="1"/>
  <c r="BM982" i="1"/>
  <c r="BN982" i="1"/>
  <c r="BG983" i="1"/>
  <c r="BH983" i="1"/>
  <c r="BI983" i="1"/>
  <c r="BJ983" i="1"/>
  <c r="BK983" i="1"/>
  <c r="BL983" i="1"/>
  <c r="BM983" i="1"/>
  <c r="BN983" i="1"/>
  <c r="BG984" i="1"/>
  <c r="BH984" i="1"/>
  <c r="BI984" i="1"/>
  <c r="BJ984" i="1"/>
  <c r="BK984" i="1"/>
  <c r="BL984" i="1"/>
  <c r="BM984" i="1"/>
  <c r="BN984" i="1"/>
  <c r="BG985" i="1"/>
  <c r="BH985" i="1"/>
  <c r="BI985" i="1"/>
  <c r="BJ985" i="1"/>
  <c r="BK985" i="1"/>
  <c r="BL985" i="1"/>
  <c r="BM985" i="1"/>
  <c r="BN985" i="1"/>
  <c r="BG986" i="1"/>
  <c r="BH986" i="1"/>
  <c r="BI986" i="1"/>
  <c r="BJ986" i="1"/>
  <c r="BK986" i="1"/>
  <c r="BL986" i="1"/>
  <c r="BM986" i="1"/>
  <c r="BN986" i="1"/>
  <c r="BG987" i="1"/>
  <c r="BH987" i="1"/>
  <c r="BI987" i="1"/>
  <c r="BJ987" i="1"/>
  <c r="BK987" i="1"/>
  <c r="BL987" i="1"/>
  <c r="BM987" i="1"/>
  <c r="BN987" i="1"/>
  <c r="BG988" i="1"/>
  <c r="BH988" i="1"/>
  <c r="BI988" i="1"/>
  <c r="BJ988" i="1"/>
  <c r="BK988" i="1"/>
  <c r="BL988" i="1"/>
  <c r="BM988" i="1"/>
  <c r="BN988" i="1"/>
  <c r="BG989" i="1"/>
  <c r="BH989" i="1"/>
  <c r="BI989" i="1"/>
  <c r="BJ989" i="1"/>
  <c r="BK989" i="1"/>
  <c r="BL989" i="1"/>
  <c r="BM989" i="1"/>
  <c r="BN989" i="1"/>
  <c r="BG990" i="1"/>
  <c r="BH990" i="1"/>
  <c r="BI990" i="1"/>
  <c r="BJ990" i="1"/>
  <c r="BK990" i="1"/>
  <c r="BL990" i="1"/>
  <c r="BM990" i="1"/>
  <c r="BN990" i="1"/>
  <c r="BG991" i="1"/>
  <c r="BH991" i="1"/>
  <c r="BI991" i="1"/>
  <c r="BJ991" i="1"/>
  <c r="BK991" i="1"/>
  <c r="BL991" i="1"/>
  <c r="BM991" i="1"/>
  <c r="BN991" i="1"/>
  <c r="BG992" i="1"/>
  <c r="BH992" i="1"/>
  <c r="BI992" i="1"/>
  <c r="BJ992" i="1"/>
  <c r="BK992" i="1"/>
  <c r="BL992" i="1"/>
  <c r="BM992" i="1"/>
  <c r="BN992" i="1"/>
  <c r="BG993" i="1"/>
  <c r="BH993" i="1"/>
  <c r="BI993" i="1"/>
  <c r="BJ993" i="1"/>
  <c r="BK993" i="1"/>
  <c r="BL993" i="1"/>
  <c r="BM993" i="1"/>
  <c r="BN993" i="1"/>
  <c r="BG994" i="1"/>
  <c r="BH994" i="1"/>
  <c r="BI994" i="1"/>
  <c r="BJ994" i="1"/>
  <c r="BK994" i="1"/>
  <c r="BL994" i="1"/>
  <c r="BM994" i="1"/>
  <c r="BN994" i="1"/>
  <c r="BG995" i="1"/>
  <c r="BH995" i="1"/>
  <c r="BI995" i="1"/>
  <c r="BJ995" i="1"/>
  <c r="BK995" i="1"/>
  <c r="BL995" i="1"/>
  <c r="BM995" i="1"/>
  <c r="BN995" i="1"/>
  <c r="BG996" i="1"/>
  <c r="BH996" i="1"/>
  <c r="BI996" i="1"/>
  <c r="BJ996" i="1"/>
  <c r="BK996" i="1"/>
  <c r="BL996" i="1"/>
  <c r="BM996" i="1"/>
  <c r="BN996" i="1"/>
  <c r="BG997" i="1"/>
  <c r="BH997" i="1"/>
  <c r="BI997" i="1"/>
  <c r="BJ997" i="1"/>
  <c r="BK997" i="1"/>
  <c r="BL997" i="1"/>
  <c r="BM997" i="1"/>
  <c r="BN997" i="1"/>
  <c r="BG998" i="1"/>
  <c r="BH998" i="1"/>
  <c r="BI998" i="1"/>
  <c r="BJ998" i="1"/>
  <c r="BK998" i="1"/>
  <c r="BL998" i="1"/>
  <c r="BM998" i="1"/>
  <c r="BN998" i="1"/>
  <c r="BG999" i="1"/>
  <c r="BH999" i="1"/>
  <c r="BI999" i="1"/>
  <c r="BJ999" i="1"/>
  <c r="BK999" i="1"/>
  <c r="BL999" i="1"/>
  <c r="BM999" i="1"/>
  <c r="BN999" i="1"/>
  <c r="BG1000" i="1"/>
  <c r="BH1000" i="1"/>
  <c r="BI1000" i="1"/>
  <c r="BJ1000" i="1"/>
  <c r="BK1000" i="1"/>
  <c r="BL1000" i="1"/>
  <c r="BM1000" i="1"/>
  <c r="BN1000" i="1"/>
  <c r="BG1001" i="1"/>
  <c r="BH1001" i="1"/>
  <c r="BI1001" i="1"/>
  <c r="BJ1001" i="1"/>
  <c r="BK1001" i="1"/>
  <c r="BL1001" i="1"/>
  <c r="BM1001" i="1"/>
  <c r="BN1001" i="1"/>
  <c r="BG1002" i="1"/>
  <c r="BH1002" i="1"/>
  <c r="BI1002" i="1"/>
  <c r="BJ1002" i="1"/>
  <c r="BK1002" i="1"/>
  <c r="BL1002" i="1"/>
  <c r="BM1002" i="1"/>
  <c r="BN1002" i="1"/>
  <c r="BG1003" i="1"/>
  <c r="BH1003" i="1"/>
  <c r="BI1003" i="1"/>
  <c r="BJ1003" i="1"/>
  <c r="BK1003" i="1"/>
  <c r="BL1003" i="1"/>
  <c r="BM1003" i="1"/>
  <c r="BN1003" i="1"/>
  <c r="BG1004" i="1"/>
  <c r="BH1004" i="1"/>
  <c r="BI1004" i="1"/>
  <c r="BJ1004" i="1"/>
  <c r="BK1004" i="1"/>
  <c r="BL1004" i="1"/>
  <c r="BM1004" i="1"/>
  <c r="BN1004" i="1"/>
  <c r="BG1005" i="1"/>
  <c r="BH1005" i="1"/>
  <c r="BI1005" i="1"/>
  <c r="BJ1005" i="1"/>
  <c r="BK1005" i="1"/>
  <c r="BL1005" i="1"/>
  <c r="BM1005" i="1"/>
  <c r="BN1005" i="1"/>
  <c r="BG1006" i="1"/>
  <c r="BH1006" i="1"/>
  <c r="BI1006" i="1"/>
  <c r="BJ1006" i="1"/>
  <c r="BK1006" i="1"/>
  <c r="BL1006" i="1"/>
  <c r="BM1006" i="1"/>
  <c r="BN1006" i="1"/>
  <c r="BG1007" i="1"/>
  <c r="BH1007" i="1"/>
  <c r="BI1007" i="1"/>
  <c r="BJ1007" i="1"/>
  <c r="BK1007" i="1"/>
  <c r="BL1007" i="1"/>
  <c r="BM1007" i="1"/>
  <c r="BN1007" i="1"/>
  <c r="BG1008" i="1"/>
  <c r="BH1008" i="1"/>
  <c r="BI1008" i="1"/>
  <c r="BJ1008" i="1"/>
  <c r="BK1008" i="1"/>
  <c r="BL1008" i="1"/>
  <c r="BM1008" i="1"/>
  <c r="BN1008" i="1"/>
  <c r="BG1009" i="1"/>
  <c r="BH1009" i="1"/>
  <c r="BI1009" i="1"/>
  <c r="BJ1009" i="1"/>
  <c r="BK1009" i="1"/>
  <c r="BL1009" i="1"/>
  <c r="BM1009" i="1"/>
  <c r="BN1009" i="1"/>
  <c r="BG1010" i="1"/>
  <c r="BH1010" i="1"/>
  <c r="BI1010" i="1"/>
  <c r="BJ1010" i="1"/>
  <c r="BK1010" i="1"/>
  <c r="BL1010" i="1"/>
  <c r="BM1010" i="1"/>
  <c r="BN1010" i="1"/>
  <c r="BG1011" i="1"/>
  <c r="BH1011" i="1"/>
  <c r="BI1011" i="1"/>
  <c r="BJ1011" i="1"/>
  <c r="BK1011" i="1"/>
  <c r="BL1011" i="1"/>
  <c r="BM1011" i="1"/>
  <c r="BN1011" i="1"/>
  <c r="BG1012" i="1"/>
  <c r="BH1012" i="1"/>
  <c r="BI1012" i="1"/>
  <c r="BJ1012" i="1"/>
  <c r="BK1012" i="1"/>
  <c r="BL1012" i="1"/>
  <c r="BM1012" i="1"/>
  <c r="BN1012" i="1"/>
  <c r="BG1013" i="1"/>
  <c r="BH1013" i="1"/>
  <c r="BI1013" i="1"/>
  <c r="BJ1013" i="1"/>
  <c r="BK1013" i="1"/>
  <c r="BL1013" i="1"/>
  <c r="BM1013" i="1"/>
  <c r="BN1013" i="1"/>
  <c r="BG1014" i="1"/>
  <c r="BH1014" i="1"/>
  <c r="BI1014" i="1"/>
  <c r="BJ1014" i="1"/>
  <c r="BK1014" i="1"/>
  <c r="BL1014" i="1"/>
  <c r="BM1014" i="1"/>
  <c r="BN1014" i="1"/>
  <c r="BG1015" i="1"/>
  <c r="BH1015" i="1"/>
  <c r="BI1015" i="1"/>
  <c r="BJ1015" i="1"/>
  <c r="BK1015" i="1"/>
  <c r="BL1015" i="1"/>
  <c r="BM1015" i="1"/>
  <c r="BN1015" i="1"/>
  <c r="BG1016" i="1"/>
  <c r="BH1016" i="1"/>
  <c r="BI1016" i="1"/>
  <c r="BJ1016" i="1"/>
  <c r="BK1016" i="1"/>
  <c r="BL1016" i="1"/>
  <c r="BM1016" i="1"/>
  <c r="BN1016" i="1"/>
  <c r="BG1017" i="1"/>
  <c r="BH1017" i="1"/>
  <c r="BI1017" i="1"/>
  <c r="BJ1017" i="1"/>
  <c r="BK1017" i="1"/>
  <c r="BL1017" i="1"/>
  <c r="BM1017" i="1"/>
  <c r="BN1017" i="1"/>
  <c r="BG1018" i="1"/>
  <c r="BH1018" i="1"/>
  <c r="BI1018" i="1"/>
  <c r="BJ1018" i="1"/>
  <c r="BK1018" i="1"/>
  <c r="BL1018" i="1"/>
  <c r="BM1018" i="1"/>
  <c r="BN1018" i="1"/>
  <c r="BG1019" i="1"/>
  <c r="BH1019" i="1"/>
  <c r="BI1019" i="1"/>
  <c r="BJ1019" i="1"/>
  <c r="BK1019" i="1"/>
  <c r="BL1019" i="1"/>
  <c r="BM1019" i="1"/>
  <c r="BN1019" i="1"/>
  <c r="BG1020" i="1"/>
  <c r="BH1020" i="1"/>
  <c r="BI1020" i="1"/>
  <c r="BJ1020" i="1"/>
  <c r="BK1020" i="1"/>
  <c r="BL1020" i="1"/>
  <c r="BM1020" i="1"/>
  <c r="BN1020" i="1"/>
  <c r="BG1021" i="1"/>
  <c r="BH1021" i="1"/>
  <c r="BI1021" i="1"/>
  <c r="BJ1021" i="1"/>
  <c r="BK1021" i="1"/>
  <c r="BL1021" i="1"/>
  <c r="BM1021" i="1"/>
  <c r="BN1021" i="1"/>
  <c r="BG1022" i="1"/>
  <c r="BH1022" i="1"/>
  <c r="BI1022" i="1"/>
  <c r="BJ1022" i="1"/>
  <c r="BK1022" i="1"/>
  <c r="BL1022" i="1"/>
  <c r="BM1022" i="1"/>
  <c r="BN1022" i="1"/>
  <c r="BG1023" i="1"/>
  <c r="BH1023" i="1"/>
  <c r="BI1023" i="1"/>
  <c r="BJ1023" i="1"/>
  <c r="BK1023" i="1"/>
  <c r="BL1023" i="1"/>
  <c r="BM1023" i="1"/>
  <c r="BN1023" i="1"/>
  <c r="BG1024" i="1"/>
  <c r="BH1024" i="1"/>
  <c r="BI1024" i="1"/>
  <c r="BJ1024" i="1"/>
  <c r="BK1024" i="1"/>
  <c r="BL1024" i="1"/>
  <c r="BM1024" i="1"/>
  <c r="BN1024" i="1"/>
  <c r="BG1025" i="1"/>
  <c r="BH1025" i="1"/>
  <c r="BI1025" i="1"/>
  <c r="BJ1025" i="1"/>
  <c r="BK1025" i="1"/>
  <c r="BL1025" i="1"/>
  <c r="BM1025" i="1"/>
  <c r="BN1025" i="1"/>
  <c r="BG1026" i="1"/>
  <c r="BH1026" i="1"/>
  <c r="BI1026" i="1"/>
  <c r="BJ1026" i="1"/>
  <c r="BK1026" i="1"/>
  <c r="BL1026" i="1"/>
  <c r="BM1026" i="1"/>
  <c r="BN1026" i="1"/>
  <c r="BG1027" i="1"/>
  <c r="BH1027" i="1"/>
  <c r="BI1027" i="1"/>
  <c r="BJ1027" i="1"/>
  <c r="BK1027" i="1"/>
  <c r="BL1027" i="1"/>
  <c r="BM1027" i="1"/>
  <c r="BN1027" i="1"/>
  <c r="BG1028" i="1"/>
  <c r="BH1028" i="1"/>
  <c r="BI1028" i="1"/>
  <c r="BJ1028" i="1"/>
  <c r="BK1028" i="1"/>
  <c r="BL1028" i="1"/>
  <c r="BM1028" i="1"/>
  <c r="BN1028" i="1"/>
  <c r="BG1029" i="1"/>
  <c r="BH1029" i="1"/>
  <c r="BI1029" i="1"/>
  <c r="BJ1029" i="1"/>
  <c r="BK1029" i="1"/>
  <c r="BL1029" i="1"/>
  <c r="BM1029" i="1"/>
  <c r="BN1029" i="1"/>
  <c r="BG1030" i="1"/>
  <c r="BH1030" i="1"/>
  <c r="BI1030" i="1"/>
  <c r="BJ1030" i="1"/>
  <c r="BK1030" i="1"/>
  <c r="BL1030" i="1"/>
  <c r="BM1030" i="1"/>
  <c r="BN1030" i="1"/>
  <c r="BG1031" i="1"/>
  <c r="BH1031" i="1"/>
  <c r="BI1031" i="1"/>
  <c r="BJ1031" i="1"/>
  <c r="BK1031" i="1"/>
  <c r="BL1031" i="1"/>
  <c r="BM1031" i="1"/>
  <c r="BN1031" i="1"/>
  <c r="BG1032" i="1"/>
  <c r="BH1032" i="1"/>
  <c r="BI1032" i="1"/>
  <c r="BJ1032" i="1"/>
  <c r="BK1032" i="1"/>
  <c r="BL1032" i="1"/>
  <c r="BM1032" i="1"/>
  <c r="BN1032" i="1"/>
  <c r="BG1033" i="1"/>
  <c r="BH1033" i="1"/>
  <c r="BI1033" i="1"/>
  <c r="BJ1033" i="1"/>
  <c r="BK1033" i="1"/>
  <c r="BL1033" i="1"/>
  <c r="BM1033" i="1"/>
  <c r="BN1033" i="1"/>
  <c r="BG1034" i="1"/>
  <c r="BH1034" i="1"/>
  <c r="BI1034" i="1"/>
  <c r="BJ1034" i="1"/>
  <c r="BK1034" i="1"/>
  <c r="BL1034" i="1"/>
  <c r="BM1034" i="1"/>
  <c r="BN1034" i="1"/>
  <c r="BG1035" i="1"/>
  <c r="BH1035" i="1"/>
  <c r="BI1035" i="1"/>
  <c r="BJ1035" i="1"/>
  <c r="BK1035" i="1"/>
  <c r="BL1035" i="1"/>
  <c r="BM1035" i="1"/>
  <c r="BN1035" i="1"/>
  <c r="BG1036" i="1"/>
  <c r="BH1036" i="1"/>
  <c r="BI1036" i="1"/>
  <c r="BJ1036" i="1"/>
  <c r="BK1036" i="1"/>
  <c r="BL1036" i="1"/>
  <c r="BM1036" i="1"/>
  <c r="BN1036" i="1"/>
  <c r="BG1037" i="1"/>
  <c r="BH1037" i="1"/>
  <c r="BI1037" i="1"/>
  <c r="BJ1037" i="1"/>
  <c r="BK1037" i="1"/>
  <c r="BL1037" i="1"/>
  <c r="BM1037" i="1"/>
  <c r="BN1037" i="1"/>
  <c r="BG1038" i="1"/>
  <c r="BH1038" i="1"/>
  <c r="BI1038" i="1"/>
  <c r="BJ1038" i="1"/>
  <c r="BK1038" i="1"/>
  <c r="BL1038" i="1"/>
  <c r="BM1038" i="1"/>
  <c r="BN1038" i="1"/>
  <c r="BG1039" i="1"/>
  <c r="BH1039" i="1"/>
  <c r="BI1039" i="1"/>
  <c r="BJ1039" i="1"/>
  <c r="BK1039" i="1"/>
  <c r="BL1039" i="1"/>
  <c r="BM1039" i="1"/>
  <c r="BN1039" i="1"/>
  <c r="BG1040" i="1"/>
  <c r="BH1040" i="1"/>
  <c r="BI1040" i="1"/>
  <c r="BJ1040" i="1"/>
  <c r="BK1040" i="1"/>
  <c r="BL1040" i="1"/>
  <c r="BM1040" i="1"/>
  <c r="BN1040" i="1"/>
  <c r="BG1041" i="1"/>
  <c r="BH1041" i="1"/>
  <c r="BI1041" i="1"/>
  <c r="BJ1041" i="1"/>
  <c r="BK1041" i="1"/>
  <c r="BL1041" i="1"/>
  <c r="BM1041" i="1"/>
  <c r="BN1041" i="1"/>
  <c r="BG1042" i="1"/>
  <c r="BH1042" i="1"/>
  <c r="BI1042" i="1"/>
  <c r="BJ1042" i="1"/>
  <c r="BK1042" i="1"/>
  <c r="BL1042" i="1"/>
  <c r="BM1042" i="1"/>
  <c r="BN1042" i="1"/>
  <c r="BG1043" i="1"/>
  <c r="BH1043" i="1"/>
  <c r="BI1043" i="1"/>
  <c r="BJ1043" i="1"/>
  <c r="BK1043" i="1"/>
  <c r="BL1043" i="1"/>
  <c r="BM1043" i="1"/>
  <c r="BN1043" i="1"/>
  <c r="BG1044" i="1"/>
  <c r="BH1044" i="1"/>
  <c r="BI1044" i="1"/>
  <c r="BJ1044" i="1"/>
  <c r="BK1044" i="1"/>
  <c r="BL1044" i="1"/>
  <c r="BM1044" i="1"/>
  <c r="BN1044" i="1"/>
  <c r="BG1045" i="1"/>
  <c r="BH1045" i="1"/>
  <c r="BI1045" i="1"/>
  <c r="BJ1045" i="1"/>
  <c r="BK1045" i="1"/>
  <c r="BL1045" i="1"/>
  <c r="BM1045" i="1"/>
  <c r="BN1045" i="1"/>
  <c r="BG1046" i="1"/>
  <c r="BH1046" i="1"/>
  <c r="BI1046" i="1"/>
  <c r="BJ1046" i="1"/>
  <c r="BK1046" i="1"/>
  <c r="BL1046" i="1"/>
  <c r="BM1046" i="1"/>
  <c r="BN1046" i="1"/>
  <c r="BG1047" i="1"/>
  <c r="BH1047" i="1"/>
  <c r="BI1047" i="1"/>
  <c r="BJ1047" i="1"/>
  <c r="BK1047" i="1"/>
  <c r="BL1047" i="1"/>
  <c r="BM1047" i="1"/>
  <c r="BN1047" i="1"/>
  <c r="BG1048" i="1"/>
  <c r="BH1048" i="1"/>
  <c r="BI1048" i="1"/>
  <c r="BJ1048" i="1"/>
  <c r="BK1048" i="1"/>
  <c r="BL1048" i="1"/>
  <c r="BM1048" i="1"/>
  <c r="BN1048" i="1"/>
  <c r="BG1049" i="1"/>
  <c r="BH1049" i="1"/>
  <c r="BI1049" i="1"/>
  <c r="BJ1049" i="1"/>
  <c r="BK1049" i="1"/>
  <c r="BL1049" i="1"/>
  <c r="BM1049" i="1"/>
  <c r="BN1049" i="1"/>
  <c r="BG1050" i="1"/>
  <c r="BH1050" i="1"/>
  <c r="BI1050" i="1"/>
  <c r="BJ1050" i="1"/>
  <c r="BK1050" i="1"/>
  <c r="BL1050" i="1"/>
  <c r="BM1050" i="1"/>
  <c r="BN1050" i="1"/>
  <c r="BG1051" i="1"/>
  <c r="BH1051" i="1"/>
  <c r="BI1051" i="1"/>
  <c r="BJ1051" i="1"/>
  <c r="BK1051" i="1"/>
  <c r="BL1051" i="1"/>
  <c r="BM1051" i="1"/>
  <c r="BN1051" i="1"/>
  <c r="BG1052" i="1"/>
  <c r="BH1052" i="1"/>
  <c r="BI1052" i="1"/>
  <c r="BJ1052" i="1"/>
  <c r="BK1052" i="1"/>
  <c r="BL1052" i="1"/>
  <c r="BM1052" i="1"/>
  <c r="BN1052" i="1"/>
  <c r="BG1053" i="1"/>
  <c r="BH1053" i="1"/>
  <c r="BI1053" i="1"/>
  <c r="BJ1053" i="1"/>
  <c r="BK1053" i="1"/>
  <c r="BL1053" i="1"/>
  <c r="BM1053" i="1"/>
  <c r="BN1053" i="1"/>
  <c r="BG1054" i="1"/>
  <c r="BH1054" i="1"/>
  <c r="BI1054" i="1"/>
  <c r="BJ1054" i="1"/>
  <c r="BK1054" i="1"/>
  <c r="BL1054" i="1"/>
  <c r="BM1054" i="1"/>
  <c r="BN1054" i="1"/>
  <c r="BG1055" i="1"/>
  <c r="BH1055" i="1"/>
  <c r="BI1055" i="1"/>
  <c r="BJ1055" i="1"/>
  <c r="BK1055" i="1"/>
  <c r="BL1055" i="1"/>
  <c r="BM1055" i="1"/>
  <c r="BN1055" i="1"/>
  <c r="BG1056" i="1"/>
  <c r="BH1056" i="1"/>
  <c r="BI1056" i="1"/>
  <c r="BJ1056" i="1"/>
  <c r="BK1056" i="1"/>
  <c r="BL1056" i="1"/>
  <c r="BM1056" i="1"/>
  <c r="BN1056" i="1"/>
  <c r="BG1057" i="1"/>
  <c r="BH1057" i="1"/>
  <c r="BI1057" i="1"/>
  <c r="BJ1057" i="1"/>
  <c r="BK1057" i="1"/>
  <c r="BL1057" i="1"/>
  <c r="BM1057" i="1"/>
  <c r="BN1057" i="1"/>
  <c r="BG1058" i="1"/>
  <c r="BH1058" i="1"/>
  <c r="BI1058" i="1"/>
  <c r="BJ1058" i="1"/>
  <c r="BK1058" i="1"/>
  <c r="BL1058" i="1"/>
  <c r="BM1058" i="1"/>
  <c r="BN1058" i="1"/>
  <c r="BG1059" i="1"/>
  <c r="BH1059" i="1"/>
  <c r="BI1059" i="1"/>
  <c r="BJ1059" i="1"/>
  <c r="BK1059" i="1"/>
  <c r="BL1059" i="1"/>
  <c r="BM1059" i="1"/>
  <c r="BN1059" i="1"/>
  <c r="BG1060" i="1"/>
  <c r="BH1060" i="1"/>
  <c r="BI1060" i="1"/>
  <c r="BJ1060" i="1"/>
  <c r="BK1060" i="1"/>
  <c r="BL1060" i="1"/>
  <c r="BM1060" i="1"/>
  <c r="BN1060" i="1"/>
  <c r="BG1061" i="1"/>
  <c r="BH1061" i="1"/>
  <c r="BI1061" i="1"/>
  <c r="BJ1061" i="1"/>
  <c r="BK1061" i="1"/>
  <c r="BL1061" i="1"/>
  <c r="BM1061" i="1"/>
  <c r="BN1061" i="1"/>
  <c r="BG1062" i="1"/>
  <c r="BH1062" i="1"/>
  <c r="BI1062" i="1"/>
  <c r="BJ1062" i="1"/>
  <c r="BK1062" i="1"/>
  <c r="BL1062" i="1"/>
  <c r="BM1062" i="1"/>
  <c r="BN1062" i="1"/>
  <c r="BG1063" i="1"/>
  <c r="BH1063" i="1"/>
  <c r="BI1063" i="1"/>
  <c r="BJ1063" i="1"/>
  <c r="BK1063" i="1"/>
  <c r="BL1063" i="1"/>
  <c r="BM1063" i="1"/>
  <c r="BN1063" i="1"/>
  <c r="BG1064" i="1"/>
  <c r="BH1064" i="1"/>
  <c r="BI1064" i="1"/>
  <c r="BJ1064" i="1"/>
  <c r="BK1064" i="1"/>
  <c r="BL1064" i="1"/>
  <c r="BM1064" i="1"/>
  <c r="BN1064" i="1"/>
  <c r="BG1065" i="1"/>
  <c r="BH1065" i="1"/>
  <c r="BI1065" i="1"/>
  <c r="BJ1065" i="1"/>
  <c r="BK1065" i="1"/>
  <c r="BL1065" i="1"/>
  <c r="BM1065" i="1"/>
  <c r="BN1065" i="1"/>
  <c r="BG1066" i="1"/>
  <c r="BH1066" i="1"/>
  <c r="BI1066" i="1"/>
  <c r="BJ1066" i="1"/>
  <c r="BK1066" i="1"/>
  <c r="BL1066" i="1"/>
  <c r="BM1066" i="1"/>
  <c r="BN1066" i="1"/>
  <c r="BG1067" i="1"/>
  <c r="BH1067" i="1"/>
  <c r="BI1067" i="1"/>
  <c r="BJ1067" i="1"/>
  <c r="BK1067" i="1"/>
  <c r="BL1067" i="1"/>
  <c r="BM1067" i="1"/>
  <c r="BN1067" i="1"/>
  <c r="BG1068" i="1"/>
  <c r="BH1068" i="1"/>
  <c r="BI1068" i="1"/>
  <c r="BJ1068" i="1"/>
  <c r="BK1068" i="1"/>
  <c r="BL1068" i="1"/>
  <c r="BM1068" i="1"/>
  <c r="BN1068" i="1"/>
  <c r="BG1069" i="1"/>
  <c r="BH1069" i="1"/>
  <c r="BI1069" i="1"/>
  <c r="BJ1069" i="1"/>
  <c r="BK1069" i="1"/>
  <c r="BL1069" i="1"/>
  <c r="BM1069" i="1"/>
  <c r="BN1069" i="1"/>
  <c r="BG1070" i="1"/>
  <c r="BH1070" i="1"/>
  <c r="BI1070" i="1"/>
  <c r="BJ1070" i="1"/>
  <c r="BK1070" i="1"/>
  <c r="BL1070" i="1"/>
  <c r="BM1070" i="1"/>
  <c r="BN1070" i="1"/>
  <c r="BG1071" i="1"/>
  <c r="BH1071" i="1"/>
  <c r="BI1071" i="1"/>
  <c r="BJ1071" i="1"/>
  <c r="BK1071" i="1"/>
  <c r="BL1071" i="1"/>
  <c r="BM1071" i="1"/>
  <c r="BN1071" i="1"/>
  <c r="BG1072" i="1"/>
  <c r="BH1072" i="1"/>
  <c r="BI1072" i="1"/>
  <c r="BJ1072" i="1"/>
  <c r="BK1072" i="1"/>
  <c r="BL1072" i="1"/>
  <c r="BM1072" i="1"/>
  <c r="BN1072" i="1"/>
  <c r="BG1073" i="1"/>
  <c r="BH1073" i="1"/>
  <c r="BI1073" i="1"/>
  <c r="BJ1073" i="1"/>
  <c r="BK1073" i="1"/>
  <c r="BL1073" i="1"/>
  <c r="BM1073" i="1"/>
  <c r="BN1073" i="1"/>
  <c r="BG1074" i="1"/>
  <c r="BH1074" i="1"/>
  <c r="BI1074" i="1"/>
  <c r="BJ1074" i="1"/>
  <c r="BK1074" i="1"/>
  <c r="BL1074" i="1"/>
  <c r="BM1074" i="1"/>
  <c r="BN1074" i="1"/>
  <c r="BG1075" i="1"/>
  <c r="BH1075" i="1"/>
  <c r="BI1075" i="1"/>
  <c r="BJ1075" i="1"/>
  <c r="BK1075" i="1"/>
  <c r="BL1075" i="1"/>
  <c r="BM1075" i="1"/>
  <c r="BN1075" i="1"/>
  <c r="BG1076" i="1"/>
  <c r="BH1076" i="1"/>
  <c r="BI1076" i="1"/>
  <c r="BJ1076" i="1"/>
  <c r="BK1076" i="1"/>
  <c r="BL1076" i="1"/>
  <c r="BM1076" i="1"/>
  <c r="BN1076" i="1"/>
  <c r="BG1077" i="1"/>
  <c r="BH1077" i="1"/>
  <c r="BI1077" i="1"/>
  <c r="BJ1077" i="1"/>
  <c r="BK1077" i="1"/>
  <c r="BL1077" i="1"/>
  <c r="BM1077" i="1"/>
  <c r="BN1077" i="1"/>
  <c r="BG1078" i="1"/>
  <c r="BH1078" i="1"/>
  <c r="BI1078" i="1"/>
  <c r="BJ1078" i="1"/>
  <c r="BK1078" i="1"/>
  <c r="BL1078" i="1"/>
  <c r="BM1078" i="1"/>
  <c r="BN1078" i="1"/>
  <c r="BG1079" i="1"/>
  <c r="BH1079" i="1"/>
  <c r="BI1079" i="1"/>
  <c r="BJ1079" i="1"/>
  <c r="BK1079" i="1"/>
  <c r="BL1079" i="1"/>
  <c r="BM1079" i="1"/>
  <c r="BN1079" i="1"/>
  <c r="BG1080" i="1"/>
  <c r="BH1080" i="1"/>
  <c r="BI1080" i="1"/>
  <c r="BJ1080" i="1"/>
  <c r="BK1080" i="1"/>
  <c r="BL1080" i="1"/>
  <c r="BM1080" i="1"/>
  <c r="BN1080" i="1"/>
  <c r="BG1081" i="1"/>
  <c r="BH1081" i="1"/>
  <c r="BI1081" i="1"/>
  <c r="BJ1081" i="1"/>
  <c r="BK1081" i="1"/>
  <c r="BL1081" i="1"/>
  <c r="BM1081" i="1"/>
  <c r="BN1081" i="1"/>
  <c r="BG1082" i="1"/>
  <c r="BH1082" i="1"/>
  <c r="BI1082" i="1"/>
  <c r="BJ1082" i="1"/>
  <c r="BK1082" i="1"/>
  <c r="BL1082" i="1"/>
  <c r="BM1082" i="1"/>
  <c r="BN1082" i="1"/>
  <c r="BG1083" i="1"/>
  <c r="BH1083" i="1"/>
  <c r="BI1083" i="1"/>
  <c r="BJ1083" i="1"/>
  <c r="BK1083" i="1"/>
  <c r="BL1083" i="1"/>
  <c r="BM1083" i="1"/>
  <c r="BN1083" i="1"/>
  <c r="BG1084" i="1"/>
  <c r="BH1084" i="1"/>
  <c r="BI1084" i="1"/>
  <c r="BJ1084" i="1"/>
  <c r="BK1084" i="1"/>
  <c r="BL1084" i="1"/>
  <c r="BM1084" i="1"/>
  <c r="BN1084" i="1"/>
  <c r="BG1085" i="1"/>
  <c r="BH1085" i="1"/>
  <c r="BI1085" i="1"/>
  <c r="BJ1085" i="1"/>
  <c r="BK1085" i="1"/>
  <c r="BL1085" i="1"/>
  <c r="BM1085" i="1"/>
  <c r="BN1085" i="1"/>
  <c r="BG1086" i="1"/>
  <c r="BH1086" i="1"/>
  <c r="BI1086" i="1"/>
  <c r="BJ1086" i="1"/>
  <c r="BK1086" i="1"/>
  <c r="BL1086" i="1"/>
  <c r="BM1086" i="1"/>
  <c r="BN1086" i="1"/>
  <c r="BG1087" i="1"/>
  <c r="BH1087" i="1"/>
  <c r="BI1087" i="1"/>
  <c r="BJ1087" i="1"/>
  <c r="BK1087" i="1"/>
  <c r="BL1087" i="1"/>
  <c r="BM1087" i="1"/>
  <c r="BN1087" i="1"/>
  <c r="BG1088" i="1"/>
  <c r="BH1088" i="1"/>
  <c r="BI1088" i="1"/>
  <c r="BJ1088" i="1"/>
  <c r="BK1088" i="1"/>
  <c r="BL1088" i="1"/>
  <c r="BM1088" i="1"/>
  <c r="BN1088" i="1"/>
  <c r="BG1089" i="1"/>
  <c r="BH1089" i="1"/>
  <c r="BI1089" i="1"/>
  <c r="BJ1089" i="1"/>
  <c r="BK1089" i="1"/>
  <c r="BL1089" i="1"/>
  <c r="BM1089" i="1"/>
  <c r="BN1089" i="1"/>
  <c r="BG1090" i="1"/>
  <c r="BH1090" i="1"/>
  <c r="BI1090" i="1"/>
  <c r="BJ1090" i="1"/>
  <c r="BK1090" i="1"/>
  <c r="BL1090" i="1"/>
  <c r="BM1090" i="1"/>
  <c r="BN1090" i="1"/>
  <c r="BG1091" i="1"/>
  <c r="BH1091" i="1"/>
  <c r="BI1091" i="1"/>
  <c r="BJ1091" i="1"/>
  <c r="BK1091" i="1"/>
  <c r="BL1091" i="1"/>
  <c r="BM1091" i="1"/>
  <c r="BN1091" i="1"/>
  <c r="BG1092" i="1"/>
  <c r="BH1092" i="1"/>
  <c r="BI1092" i="1"/>
  <c r="BJ1092" i="1"/>
  <c r="BK1092" i="1"/>
  <c r="BL1092" i="1"/>
  <c r="BM1092" i="1"/>
  <c r="BN1092" i="1"/>
  <c r="BG1093" i="1"/>
  <c r="BH1093" i="1"/>
  <c r="BI1093" i="1"/>
  <c r="BJ1093" i="1"/>
  <c r="BK1093" i="1"/>
  <c r="BL1093" i="1"/>
  <c r="BM1093" i="1"/>
  <c r="BN1093" i="1"/>
  <c r="BG1094" i="1"/>
  <c r="BH1094" i="1"/>
  <c r="BI1094" i="1"/>
  <c r="BJ1094" i="1"/>
  <c r="BK1094" i="1"/>
  <c r="BL1094" i="1"/>
  <c r="BM1094" i="1"/>
  <c r="BN1094" i="1"/>
  <c r="BG1095" i="1"/>
  <c r="BH1095" i="1"/>
  <c r="BI1095" i="1"/>
  <c r="BJ1095" i="1"/>
  <c r="BK1095" i="1"/>
  <c r="BL1095" i="1"/>
  <c r="BM1095" i="1"/>
  <c r="BN1095" i="1"/>
  <c r="BG1096" i="1"/>
  <c r="BH1096" i="1"/>
  <c r="BI1096" i="1"/>
  <c r="BJ1096" i="1"/>
  <c r="BK1096" i="1"/>
  <c r="BL1096" i="1"/>
  <c r="BM1096" i="1"/>
  <c r="BN1096" i="1"/>
  <c r="BG1097" i="1"/>
  <c r="BH1097" i="1"/>
  <c r="BI1097" i="1"/>
  <c r="BJ1097" i="1"/>
  <c r="BK1097" i="1"/>
  <c r="BL1097" i="1"/>
  <c r="BM1097" i="1"/>
  <c r="BN1097" i="1"/>
  <c r="BG1098" i="1"/>
  <c r="BH1098" i="1"/>
  <c r="BI1098" i="1"/>
  <c r="BJ1098" i="1"/>
  <c r="BK1098" i="1"/>
  <c r="BL1098" i="1"/>
  <c r="BM1098" i="1"/>
  <c r="BN1098" i="1"/>
  <c r="BG1099" i="1"/>
  <c r="BH1099" i="1"/>
  <c r="BI1099" i="1"/>
  <c r="BJ1099" i="1"/>
  <c r="BK1099" i="1"/>
  <c r="BL1099" i="1"/>
  <c r="BM1099" i="1"/>
  <c r="BN1099" i="1"/>
  <c r="BG1100" i="1"/>
  <c r="BH1100" i="1"/>
  <c r="BI1100" i="1"/>
  <c r="BJ1100" i="1"/>
  <c r="BK1100" i="1"/>
  <c r="BL1100" i="1"/>
  <c r="BM1100" i="1"/>
  <c r="BN1100" i="1"/>
  <c r="BG1101" i="1"/>
  <c r="BH1101" i="1"/>
  <c r="BI1101" i="1"/>
  <c r="BJ1101" i="1"/>
  <c r="BK1101" i="1"/>
  <c r="BL1101" i="1"/>
  <c r="BM1101" i="1"/>
  <c r="BN1101" i="1"/>
  <c r="BG1102" i="1"/>
  <c r="BH1102" i="1"/>
  <c r="BI1102" i="1"/>
  <c r="BJ1102" i="1"/>
  <c r="BK1102" i="1"/>
  <c r="BL1102" i="1"/>
  <c r="BM1102" i="1"/>
  <c r="BN1102" i="1"/>
  <c r="BG1103" i="1"/>
  <c r="BH1103" i="1"/>
  <c r="BI1103" i="1"/>
  <c r="BJ1103" i="1"/>
  <c r="BK1103" i="1"/>
  <c r="BL1103" i="1"/>
  <c r="BM1103" i="1"/>
  <c r="BN1103" i="1"/>
  <c r="BG1104" i="1"/>
  <c r="BH1104" i="1"/>
  <c r="BI1104" i="1"/>
  <c r="BJ1104" i="1"/>
  <c r="BK1104" i="1"/>
  <c r="BL1104" i="1"/>
  <c r="BM1104" i="1"/>
  <c r="BN1104" i="1"/>
  <c r="BG1105" i="1"/>
  <c r="BH1105" i="1"/>
  <c r="BI1105" i="1"/>
  <c r="BJ1105" i="1"/>
  <c r="BK1105" i="1"/>
  <c r="BL1105" i="1"/>
  <c r="BM1105" i="1"/>
  <c r="BN1105" i="1"/>
  <c r="BG1106" i="1"/>
  <c r="BH1106" i="1"/>
  <c r="BI1106" i="1"/>
  <c r="BJ1106" i="1"/>
  <c r="BK1106" i="1"/>
  <c r="BL1106" i="1"/>
  <c r="BM1106" i="1"/>
  <c r="BN1106" i="1"/>
  <c r="BG1107" i="1"/>
  <c r="BH1107" i="1"/>
  <c r="BI1107" i="1"/>
  <c r="BJ1107" i="1"/>
  <c r="BK1107" i="1"/>
  <c r="BL1107" i="1"/>
  <c r="BM1107" i="1"/>
  <c r="BN1107" i="1"/>
  <c r="BG1108" i="1"/>
  <c r="BH1108" i="1"/>
  <c r="BI1108" i="1"/>
  <c r="BJ1108" i="1"/>
  <c r="BK1108" i="1"/>
  <c r="BL1108" i="1"/>
  <c r="BM1108" i="1"/>
  <c r="BN1108" i="1"/>
  <c r="BG1109" i="1"/>
  <c r="BH1109" i="1"/>
  <c r="BI1109" i="1"/>
  <c r="BJ1109" i="1"/>
  <c r="BK1109" i="1"/>
  <c r="BL1109" i="1"/>
  <c r="BM1109" i="1"/>
  <c r="BN1109" i="1"/>
  <c r="BG1110" i="1"/>
  <c r="BH1110" i="1"/>
  <c r="BI1110" i="1"/>
  <c r="BJ1110" i="1"/>
  <c r="BK1110" i="1"/>
  <c r="BL1110" i="1"/>
  <c r="BM1110" i="1"/>
  <c r="BN1110" i="1"/>
  <c r="BG1111" i="1"/>
  <c r="BH1111" i="1"/>
  <c r="BI1111" i="1"/>
  <c r="BJ1111" i="1"/>
  <c r="BK1111" i="1"/>
  <c r="BL1111" i="1"/>
  <c r="BM1111" i="1"/>
  <c r="BN1111" i="1"/>
  <c r="BG1112" i="1"/>
  <c r="BH1112" i="1"/>
  <c r="BI1112" i="1"/>
  <c r="BJ1112" i="1"/>
  <c r="BK1112" i="1"/>
  <c r="BL1112" i="1"/>
  <c r="BM1112" i="1"/>
  <c r="BN1112" i="1"/>
  <c r="BG1113" i="1"/>
  <c r="BH1113" i="1"/>
  <c r="BI1113" i="1"/>
  <c r="BJ1113" i="1"/>
  <c r="BK1113" i="1"/>
  <c r="BL1113" i="1"/>
  <c r="BM1113" i="1"/>
  <c r="BN1113" i="1"/>
  <c r="BG1114" i="1"/>
  <c r="BH1114" i="1"/>
  <c r="BI1114" i="1"/>
  <c r="BJ1114" i="1"/>
  <c r="BK1114" i="1"/>
  <c r="BL1114" i="1"/>
  <c r="BM1114" i="1"/>
  <c r="BN1114" i="1"/>
  <c r="BG1115" i="1"/>
  <c r="BH1115" i="1"/>
  <c r="BI1115" i="1"/>
  <c r="BJ1115" i="1"/>
  <c r="BK1115" i="1"/>
  <c r="BL1115" i="1"/>
  <c r="BM1115" i="1"/>
  <c r="BN1115" i="1"/>
  <c r="BG1116" i="1"/>
  <c r="BH1116" i="1"/>
  <c r="BI1116" i="1"/>
  <c r="BJ1116" i="1"/>
  <c r="BK1116" i="1"/>
  <c r="BL1116" i="1"/>
  <c r="BM1116" i="1"/>
  <c r="BN1116" i="1"/>
  <c r="BG1117" i="1"/>
  <c r="BH1117" i="1"/>
  <c r="BI1117" i="1"/>
  <c r="BJ1117" i="1"/>
  <c r="BK1117" i="1"/>
  <c r="BL1117" i="1"/>
  <c r="BM1117" i="1"/>
  <c r="BN1117" i="1"/>
  <c r="BG1118" i="1"/>
  <c r="BH1118" i="1"/>
  <c r="BI1118" i="1"/>
  <c r="BJ1118" i="1"/>
  <c r="BK1118" i="1"/>
  <c r="BL1118" i="1"/>
  <c r="BM1118" i="1"/>
  <c r="BN1118" i="1"/>
  <c r="BG1119" i="1"/>
  <c r="BH1119" i="1"/>
  <c r="BI1119" i="1"/>
  <c r="BJ1119" i="1"/>
  <c r="BK1119" i="1"/>
  <c r="BL1119" i="1"/>
  <c r="BM1119" i="1"/>
  <c r="BN1119" i="1"/>
  <c r="BG1120" i="1"/>
  <c r="BH1120" i="1"/>
  <c r="BI1120" i="1"/>
  <c r="BJ1120" i="1"/>
  <c r="BK1120" i="1"/>
  <c r="BL1120" i="1"/>
  <c r="BM1120" i="1"/>
  <c r="BN1120" i="1"/>
  <c r="BG1121" i="1"/>
  <c r="BH1121" i="1"/>
  <c r="BI1121" i="1"/>
  <c r="BJ1121" i="1"/>
  <c r="BK1121" i="1"/>
  <c r="BL1121" i="1"/>
  <c r="BM1121" i="1"/>
  <c r="BN1121" i="1"/>
  <c r="BG1122" i="1"/>
  <c r="BH1122" i="1"/>
  <c r="BI1122" i="1"/>
  <c r="BJ1122" i="1"/>
  <c r="BK1122" i="1"/>
  <c r="BL1122" i="1"/>
  <c r="BM1122" i="1"/>
  <c r="BN1122" i="1"/>
  <c r="BG1123" i="1"/>
  <c r="BH1123" i="1"/>
  <c r="BI1123" i="1"/>
  <c r="BJ1123" i="1"/>
  <c r="BK1123" i="1"/>
  <c r="BL1123" i="1"/>
  <c r="BM1123" i="1"/>
  <c r="BN1123" i="1"/>
  <c r="BG1124" i="1"/>
  <c r="BH1124" i="1"/>
  <c r="BI1124" i="1"/>
  <c r="BJ1124" i="1"/>
  <c r="BK1124" i="1"/>
  <c r="BL1124" i="1"/>
  <c r="BM1124" i="1"/>
  <c r="BN1124" i="1"/>
  <c r="BG1125" i="1"/>
  <c r="BH1125" i="1"/>
  <c r="BI1125" i="1"/>
  <c r="BJ1125" i="1"/>
  <c r="BK1125" i="1"/>
  <c r="BL1125" i="1"/>
  <c r="BM1125" i="1"/>
  <c r="BN1125" i="1"/>
  <c r="BG1126" i="1"/>
  <c r="BH1126" i="1"/>
  <c r="BI1126" i="1"/>
  <c r="BJ1126" i="1"/>
  <c r="BK1126" i="1"/>
  <c r="BL1126" i="1"/>
  <c r="BM1126" i="1"/>
  <c r="BN1126" i="1"/>
  <c r="BG1127" i="1"/>
  <c r="BH1127" i="1"/>
  <c r="BI1127" i="1"/>
  <c r="BJ1127" i="1"/>
  <c r="BK1127" i="1"/>
  <c r="BL1127" i="1"/>
  <c r="BM1127" i="1"/>
  <c r="BN1127" i="1"/>
  <c r="BG1128" i="1"/>
  <c r="BH1128" i="1"/>
  <c r="BI1128" i="1"/>
  <c r="BJ1128" i="1"/>
  <c r="BK1128" i="1"/>
  <c r="BL1128" i="1"/>
  <c r="BM1128" i="1"/>
  <c r="BN1128" i="1"/>
  <c r="BG1129" i="1"/>
  <c r="BH1129" i="1"/>
  <c r="BI1129" i="1"/>
  <c r="BJ1129" i="1"/>
  <c r="BK1129" i="1"/>
  <c r="BL1129" i="1"/>
  <c r="BM1129" i="1"/>
  <c r="BN1129" i="1"/>
  <c r="BG1130" i="1"/>
  <c r="BH1130" i="1"/>
  <c r="BI1130" i="1"/>
  <c r="BJ1130" i="1"/>
  <c r="BK1130" i="1"/>
  <c r="BL1130" i="1"/>
  <c r="BM1130" i="1"/>
  <c r="BN1130" i="1"/>
  <c r="BG1131" i="1"/>
  <c r="BH1131" i="1"/>
  <c r="BI1131" i="1"/>
  <c r="BJ1131" i="1"/>
  <c r="BK1131" i="1"/>
  <c r="BL1131" i="1"/>
  <c r="BM1131" i="1"/>
  <c r="BN1131" i="1"/>
  <c r="BG1132" i="1"/>
  <c r="BH1132" i="1"/>
  <c r="BI1132" i="1"/>
  <c r="BJ1132" i="1"/>
  <c r="BK1132" i="1"/>
  <c r="BL1132" i="1"/>
  <c r="BM1132" i="1"/>
  <c r="BN1132" i="1"/>
  <c r="BG1133" i="1"/>
  <c r="BH1133" i="1"/>
  <c r="BI1133" i="1"/>
  <c r="BJ1133" i="1"/>
  <c r="BK1133" i="1"/>
  <c r="BL1133" i="1"/>
  <c r="BM1133" i="1"/>
  <c r="BN1133" i="1"/>
  <c r="BG1134" i="1"/>
  <c r="BH1134" i="1"/>
  <c r="BI1134" i="1"/>
  <c r="BJ1134" i="1"/>
  <c r="BK1134" i="1"/>
  <c r="BL1134" i="1"/>
  <c r="BM1134" i="1"/>
  <c r="BN1134" i="1"/>
  <c r="BG1135" i="1"/>
  <c r="BH1135" i="1"/>
  <c r="BI1135" i="1"/>
  <c r="BJ1135" i="1"/>
  <c r="BK1135" i="1"/>
  <c r="BL1135" i="1"/>
  <c r="BM1135" i="1"/>
  <c r="BN1135" i="1"/>
  <c r="BG1136" i="1"/>
  <c r="BH1136" i="1"/>
  <c r="BI1136" i="1"/>
  <c r="BJ1136" i="1"/>
  <c r="BK1136" i="1"/>
  <c r="BL1136" i="1"/>
  <c r="BM1136" i="1"/>
  <c r="BN1136" i="1"/>
  <c r="BG1137" i="1"/>
  <c r="BH1137" i="1"/>
  <c r="BI1137" i="1"/>
  <c r="BJ1137" i="1"/>
  <c r="BK1137" i="1"/>
  <c r="BL1137" i="1"/>
  <c r="BM1137" i="1"/>
  <c r="BN1137" i="1"/>
  <c r="BG1138" i="1"/>
  <c r="BH1138" i="1"/>
  <c r="BI1138" i="1"/>
  <c r="BJ1138" i="1"/>
  <c r="BK1138" i="1"/>
  <c r="BL1138" i="1"/>
  <c r="BM1138" i="1"/>
  <c r="BN1138" i="1"/>
  <c r="BG1139" i="1"/>
  <c r="BH1139" i="1"/>
  <c r="BI1139" i="1"/>
  <c r="BJ1139" i="1"/>
  <c r="BK1139" i="1"/>
  <c r="BL1139" i="1"/>
  <c r="BM1139" i="1"/>
  <c r="BN1139" i="1"/>
  <c r="BG1140" i="1"/>
  <c r="BH1140" i="1"/>
  <c r="BI1140" i="1"/>
  <c r="BJ1140" i="1"/>
  <c r="BK1140" i="1"/>
  <c r="BL1140" i="1"/>
  <c r="BM1140" i="1"/>
  <c r="BN1140" i="1"/>
  <c r="BG1141" i="1"/>
  <c r="BH1141" i="1"/>
  <c r="BI1141" i="1"/>
  <c r="BJ1141" i="1"/>
  <c r="BK1141" i="1"/>
  <c r="BL1141" i="1"/>
  <c r="BM1141" i="1"/>
  <c r="BN1141" i="1"/>
  <c r="BG1142" i="1"/>
  <c r="BH1142" i="1"/>
  <c r="BI1142" i="1"/>
  <c r="BJ1142" i="1"/>
  <c r="BK1142" i="1"/>
  <c r="BL1142" i="1"/>
  <c r="BM1142" i="1"/>
  <c r="BN1142" i="1"/>
  <c r="BG1143" i="1"/>
  <c r="BH1143" i="1"/>
  <c r="BI1143" i="1"/>
  <c r="BJ1143" i="1"/>
  <c r="BK1143" i="1"/>
  <c r="BL1143" i="1"/>
  <c r="BM1143" i="1"/>
  <c r="BN1143" i="1"/>
  <c r="BG1144" i="1"/>
  <c r="BH1144" i="1"/>
  <c r="BI1144" i="1"/>
  <c r="BJ1144" i="1"/>
  <c r="BK1144" i="1"/>
  <c r="BL1144" i="1"/>
  <c r="BM1144" i="1"/>
  <c r="BN1144" i="1"/>
  <c r="BG1145" i="1"/>
  <c r="BH1145" i="1"/>
  <c r="BI1145" i="1"/>
  <c r="BJ1145" i="1"/>
  <c r="BK1145" i="1"/>
  <c r="BL1145" i="1"/>
  <c r="BM1145" i="1"/>
  <c r="BN1145" i="1"/>
  <c r="BG1146" i="1"/>
  <c r="BH1146" i="1"/>
  <c r="BI1146" i="1"/>
  <c r="BJ1146" i="1"/>
  <c r="BK1146" i="1"/>
  <c r="BL1146" i="1"/>
  <c r="BM1146" i="1"/>
  <c r="BN1146" i="1"/>
  <c r="BG1147" i="1"/>
  <c r="BH1147" i="1"/>
  <c r="BI1147" i="1"/>
  <c r="BJ1147" i="1"/>
  <c r="BK1147" i="1"/>
  <c r="BL1147" i="1"/>
  <c r="BM1147" i="1"/>
  <c r="BN1147" i="1"/>
  <c r="BG1148" i="1"/>
  <c r="BH1148" i="1"/>
  <c r="BI1148" i="1"/>
  <c r="BJ1148" i="1"/>
  <c r="BK1148" i="1"/>
  <c r="BL1148" i="1"/>
  <c r="BM1148" i="1"/>
  <c r="BN1148" i="1"/>
  <c r="BG1149" i="1"/>
  <c r="BH1149" i="1"/>
  <c r="BI1149" i="1"/>
  <c r="BJ1149" i="1"/>
  <c r="BK1149" i="1"/>
  <c r="BL1149" i="1"/>
  <c r="BM1149" i="1"/>
  <c r="BN1149" i="1"/>
  <c r="BG1150" i="1"/>
  <c r="BH1150" i="1"/>
  <c r="BI1150" i="1"/>
  <c r="BJ1150" i="1"/>
  <c r="BK1150" i="1"/>
  <c r="BL1150" i="1"/>
  <c r="BM1150" i="1"/>
  <c r="BN1150" i="1"/>
  <c r="BG1151" i="1"/>
  <c r="BH1151" i="1"/>
  <c r="BI1151" i="1"/>
  <c r="BJ1151" i="1"/>
  <c r="BK1151" i="1"/>
  <c r="BL1151" i="1"/>
  <c r="BM1151" i="1"/>
  <c r="BN1151" i="1"/>
  <c r="BG1152" i="1"/>
  <c r="BH1152" i="1"/>
  <c r="BI1152" i="1"/>
  <c r="BJ1152" i="1"/>
  <c r="BK1152" i="1"/>
  <c r="BL1152" i="1"/>
  <c r="BM1152" i="1"/>
  <c r="BN1152" i="1"/>
  <c r="BG1153" i="1"/>
  <c r="BH1153" i="1"/>
  <c r="BI1153" i="1"/>
  <c r="BJ1153" i="1"/>
  <c r="BK1153" i="1"/>
  <c r="BL1153" i="1"/>
  <c r="BM1153" i="1"/>
  <c r="BN1153" i="1"/>
  <c r="BG1154" i="1"/>
  <c r="BH1154" i="1"/>
  <c r="BI1154" i="1"/>
  <c r="BJ1154" i="1"/>
  <c r="BK1154" i="1"/>
  <c r="BL1154" i="1"/>
  <c r="BM1154" i="1"/>
  <c r="BN1154" i="1"/>
  <c r="BG1155" i="1"/>
  <c r="BH1155" i="1"/>
  <c r="BI1155" i="1"/>
  <c r="BJ1155" i="1"/>
  <c r="BK1155" i="1"/>
  <c r="BL1155" i="1"/>
  <c r="BM1155" i="1"/>
  <c r="BN1155" i="1"/>
  <c r="BG1156" i="1"/>
  <c r="BH1156" i="1"/>
  <c r="BI1156" i="1"/>
  <c r="BJ1156" i="1"/>
  <c r="BK1156" i="1"/>
  <c r="BL1156" i="1"/>
  <c r="BM1156" i="1"/>
  <c r="BN1156" i="1"/>
  <c r="BG1157" i="1"/>
  <c r="BH1157" i="1"/>
  <c r="BI1157" i="1"/>
  <c r="BJ1157" i="1"/>
  <c r="BK1157" i="1"/>
  <c r="BL1157" i="1"/>
  <c r="BM1157" i="1"/>
  <c r="BN1157" i="1"/>
  <c r="BG1158" i="1"/>
  <c r="BH1158" i="1"/>
  <c r="BI1158" i="1"/>
  <c r="BJ1158" i="1"/>
  <c r="BK1158" i="1"/>
  <c r="BL1158" i="1"/>
  <c r="BM1158" i="1"/>
  <c r="BN1158" i="1"/>
  <c r="BG1159" i="1"/>
  <c r="BH1159" i="1"/>
  <c r="BI1159" i="1"/>
  <c r="BJ1159" i="1"/>
  <c r="BK1159" i="1"/>
  <c r="BL1159" i="1"/>
  <c r="BM1159" i="1"/>
  <c r="BN1159" i="1"/>
  <c r="BG1160" i="1"/>
  <c r="BH1160" i="1"/>
  <c r="BI1160" i="1"/>
  <c r="BJ1160" i="1"/>
  <c r="BK1160" i="1"/>
  <c r="BL1160" i="1"/>
  <c r="BM1160" i="1"/>
  <c r="BN1160" i="1"/>
  <c r="BG1161" i="1"/>
  <c r="BH1161" i="1"/>
  <c r="BI1161" i="1"/>
  <c r="BJ1161" i="1"/>
  <c r="BK1161" i="1"/>
  <c r="BL1161" i="1"/>
  <c r="BM1161" i="1"/>
  <c r="BN1161" i="1"/>
  <c r="BG1162" i="1"/>
  <c r="BH1162" i="1"/>
  <c r="BI1162" i="1"/>
  <c r="BJ1162" i="1"/>
  <c r="BK1162" i="1"/>
  <c r="BL1162" i="1"/>
  <c r="BM1162" i="1"/>
  <c r="BN1162" i="1"/>
  <c r="BG1163" i="1"/>
  <c r="BH1163" i="1"/>
  <c r="BI1163" i="1"/>
  <c r="BJ1163" i="1"/>
  <c r="BK1163" i="1"/>
  <c r="BL1163" i="1"/>
  <c r="BM1163" i="1"/>
  <c r="BN1163" i="1"/>
  <c r="BG1164" i="1"/>
  <c r="BH1164" i="1"/>
  <c r="BI1164" i="1"/>
  <c r="BJ1164" i="1"/>
  <c r="BK1164" i="1"/>
  <c r="BL1164" i="1"/>
  <c r="BM1164" i="1"/>
  <c r="BN1164" i="1"/>
  <c r="BG1165" i="1"/>
  <c r="BH1165" i="1"/>
  <c r="BI1165" i="1"/>
  <c r="BJ1165" i="1"/>
  <c r="BK1165" i="1"/>
  <c r="BL1165" i="1"/>
  <c r="BM1165" i="1"/>
  <c r="BN1165" i="1"/>
  <c r="BG1166" i="1"/>
  <c r="BH1166" i="1"/>
  <c r="BI1166" i="1"/>
  <c r="BJ1166" i="1"/>
  <c r="BK1166" i="1"/>
  <c r="BL1166" i="1"/>
  <c r="BM1166" i="1"/>
  <c r="BN1166" i="1"/>
  <c r="BG1167" i="1"/>
  <c r="BH1167" i="1"/>
  <c r="BI1167" i="1"/>
  <c r="BJ1167" i="1"/>
  <c r="BK1167" i="1"/>
  <c r="BL1167" i="1"/>
  <c r="BM1167" i="1"/>
  <c r="BN1167" i="1"/>
  <c r="BG1168" i="1"/>
  <c r="BH1168" i="1"/>
  <c r="BI1168" i="1"/>
  <c r="BJ1168" i="1"/>
  <c r="BK1168" i="1"/>
  <c r="BL1168" i="1"/>
  <c r="BM1168" i="1"/>
  <c r="BN1168" i="1"/>
  <c r="BG1169" i="1"/>
  <c r="BH1169" i="1"/>
  <c r="BI1169" i="1"/>
  <c r="BJ1169" i="1"/>
  <c r="BK1169" i="1"/>
  <c r="BL1169" i="1"/>
  <c r="BM1169" i="1"/>
  <c r="BN1169" i="1"/>
  <c r="BG1170" i="1"/>
  <c r="BH1170" i="1"/>
  <c r="BI1170" i="1"/>
  <c r="BJ1170" i="1"/>
  <c r="BK1170" i="1"/>
  <c r="BL1170" i="1"/>
  <c r="BM1170" i="1"/>
  <c r="BN1170" i="1"/>
  <c r="BG1171" i="1"/>
  <c r="BH1171" i="1"/>
  <c r="BI1171" i="1"/>
  <c r="BJ1171" i="1"/>
  <c r="BK1171" i="1"/>
  <c r="BL1171" i="1"/>
  <c r="BM1171" i="1"/>
  <c r="BN1171" i="1"/>
  <c r="BG1172" i="1"/>
  <c r="BH1172" i="1"/>
  <c r="BI1172" i="1"/>
  <c r="BJ1172" i="1"/>
  <c r="BK1172" i="1"/>
  <c r="BL1172" i="1"/>
  <c r="BM1172" i="1"/>
  <c r="BN1172" i="1"/>
  <c r="BG1173" i="1"/>
  <c r="BH1173" i="1"/>
  <c r="BI1173" i="1"/>
  <c r="BJ1173" i="1"/>
  <c r="BK1173" i="1"/>
  <c r="BL1173" i="1"/>
  <c r="BM1173" i="1"/>
  <c r="BN1173" i="1"/>
  <c r="BG1174" i="1"/>
  <c r="BH1174" i="1"/>
  <c r="BI1174" i="1"/>
  <c r="BJ1174" i="1"/>
  <c r="BK1174" i="1"/>
  <c r="BL1174" i="1"/>
  <c r="BM1174" i="1"/>
  <c r="BN1174" i="1"/>
  <c r="BG1175" i="1"/>
  <c r="BH1175" i="1"/>
  <c r="BI1175" i="1"/>
  <c r="BJ1175" i="1"/>
  <c r="BK1175" i="1"/>
  <c r="BL1175" i="1"/>
  <c r="BM1175" i="1"/>
  <c r="BN1175" i="1"/>
  <c r="BG1176" i="1"/>
  <c r="BH1176" i="1"/>
  <c r="BI1176" i="1"/>
  <c r="BJ1176" i="1"/>
  <c r="BK1176" i="1"/>
  <c r="BL1176" i="1"/>
  <c r="BM1176" i="1"/>
  <c r="BN1176" i="1"/>
  <c r="BG1177" i="1"/>
  <c r="BH1177" i="1"/>
  <c r="BI1177" i="1"/>
  <c r="BJ1177" i="1"/>
  <c r="BK1177" i="1"/>
  <c r="BL1177" i="1"/>
  <c r="BM1177" i="1"/>
  <c r="BN1177" i="1"/>
  <c r="BG1178" i="1"/>
  <c r="BH1178" i="1"/>
  <c r="BI1178" i="1"/>
  <c r="BJ1178" i="1"/>
  <c r="BK1178" i="1"/>
  <c r="BL1178" i="1"/>
  <c r="BM1178" i="1"/>
  <c r="BN1178" i="1"/>
  <c r="BG1179" i="1"/>
  <c r="BH1179" i="1"/>
  <c r="BI1179" i="1"/>
  <c r="BJ1179" i="1"/>
  <c r="BK1179" i="1"/>
  <c r="BL1179" i="1"/>
  <c r="BM1179" i="1"/>
  <c r="BN1179" i="1"/>
  <c r="BG1180" i="1"/>
  <c r="BH1180" i="1"/>
  <c r="BI1180" i="1"/>
  <c r="BJ1180" i="1"/>
  <c r="BK1180" i="1"/>
  <c r="BL1180" i="1"/>
  <c r="BM1180" i="1"/>
  <c r="BN1180" i="1"/>
  <c r="BG1181" i="1"/>
  <c r="BH1181" i="1"/>
  <c r="BI1181" i="1"/>
  <c r="BJ1181" i="1"/>
  <c r="BK1181" i="1"/>
  <c r="BL1181" i="1"/>
  <c r="BM1181" i="1"/>
  <c r="BN1181" i="1"/>
  <c r="BG1182" i="1"/>
  <c r="BH1182" i="1"/>
  <c r="BI1182" i="1"/>
  <c r="BJ1182" i="1"/>
  <c r="BK1182" i="1"/>
  <c r="BL1182" i="1"/>
  <c r="BM1182" i="1"/>
  <c r="BN1182" i="1"/>
  <c r="BG1183" i="1"/>
  <c r="BH1183" i="1"/>
  <c r="BI1183" i="1"/>
  <c r="BJ1183" i="1"/>
  <c r="BK1183" i="1"/>
  <c r="BL1183" i="1"/>
  <c r="BM1183" i="1"/>
  <c r="BN1183" i="1"/>
  <c r="BG1184" i="1"/>
  <c r="BH1184" i="1"/>
  <c r="BI1184" i="1"/>
  <c r="BJ1184" i="1"/>
  <c r="BK1184" i="1"/>
  <c r="BL1184" i="1"/>
  <c r="BM1184" i="1"/>
  <c r="BN1184" i="1"/>
  <c r="BG1185" i="1"/>
  <c r="BH1185" i="1"/>
  <c r="BI1185" i="1"/>
  <c r="BJ1185" i="1"/>
  <c r="BK1185" i="1"/>
  <c r="BL1185" i="1"/>
  <c r="BM1185" i="1"/>
  <c r="BN1185" i="1"/>
  <c r="BG1186" i="1"/>
  <c r="BH1186" i="1"/>
  <c r="BI1186" i="1"/>
  <c r="BJ1186" i="1"/>
  <c r="BK1186" i="1"/>
  <c r="BL1186" i="1"/>
  <c r="BM1186" i="1"/>
  <c r="BN1186" i="1"/>
  <c r="BG1187" i="1"/>
  <c r="BH1187" i="1"/>
  <c r="BI1187" i="1"/>
  <c r="BJ1187" i="1"/>
  <c r="BK1187" i="1"/>
  <c r="BL1187" i="1"/>
  <c r="BM1187" i="1"/>
  <c r="BN1187" i="1"/>
  <c r="BG1188" i="1"/>
  <c r="BH1188" i="1"/>
  <c r="BI1188" i="1"/>
  <c r="BJ1188" i="1"/>
  <c r="BK1188" i="1"/>
  <c r="BL1188" i="1"/>
  <c r="BM1188" i="1"/>
  <c r="BN1188" i="1"/>
  <c r="BG1189" i="1"/>
  <c r="BH1189" i="1"/>
  <c r="BI1189" i="1"/>
  <c r="BJ1189" i="1"/>
  <c r="BK1189" i="1"/>
  <c r="BL1189" i="1"/>
  <c r="BM1189" i="1"/>
  <c r="BN1189" i="1"/>
  <c r="BG1190" i="1"/>
  <c r="BH1190" i="1"/>
  <c r="BI1190" i="1"/>
  <c r="BJ1190" i="1"/>
  <c r="BK1190" i="1"/>
  <c r="BL1190" i="1"/>
  <c r="BM1190" i="1"/>
  <c r="BN1190" i="1"/>
  <c r="BG1191" i="1"/>
  <c r="BH1191" i="1"/>
  <c r="BI1191" i="1"/>
  <c r="BJ1191" i="1"/>
  <c r="BK1191" i="1"/>
  <c r="BL1191" i="1"/>
  <c r="BM1191" i="1"/>
  <c r="BN1191" i="1"/>
  <c r="BG1192" i="1"/>
  <c r="BH1192" i="1"/>
  <c r="BI1192" i="1"/>
  <c r="BJ1192" i="1"/>
  <c r="BK1192" i="1"/>
  <c r="BL1192" i="1"/>
  <c r="BM1192" i="1"/>
  <c r="BN1192" i="1"/>
  <c r="BG1193" i="1"/>
  <c r="BH1193" i="1"/>
  <c r="BI1193" i="1"/>
  <c r="BJ1193" i="1"/>
  <c r="BK1193" i="1"/>
  <c r="BL1193" i="1"/>
  <c r="BM1193" i="1"/>
  <c r="BN1193" i="1"/>
  <c r="BG1194" i="1"/>
  <c r="BH1194" i="1"/>
  <c r="BI1194" i="1"/>
  <c r="BJ1194" i="1"/>
  <c r="BK1194" i="1"/>
  <c r="BL1194" i="1"/>
  <c r="BM1194" i="1"/>
  <c r="BN1194" i="1"/>
  <c r="BG1195" i="1"/>
  <c r="BH1195" i="1"/>
  <c r="BI1195" i="1"/>
  <c r="BJ1195" i="1"/>
  <c r="BK1195" i="1"/>
  <c r="BL1195" i="1"/>
  <c r="BM1195" i="1"/>
  <c r="BN1195" i="1"/>
  <c r="BG1196" i="1"/>
  <c r="BH1196" i="1"/>
  <c r="BI1196" i="1"/>
  <c r="BJ1196" i="1"/>
  <c r="BK1196" i="1"/>
  <c r="BL1196" i="1"/>
  <c r="BM1196" i="1"/>
  <c r="BN1196" i="1"/>
  <c r="BG1197" i="1"/>
  <c r="BH1197" i="1"/>
  <c r="BI1197" i="1"/>
  <c r="BJ1197" i="1"/>
  <c r="BK1197" i="1"/>
  <c r="BL1197" i="1"/>
  <c r="BM1197" i="1"/>
  <c r="BN1197" i="1"/>
  <c r="BG1198" i="1"/>
  <c r="BH1198" i="1"/>
  <c r="BI1198" i="1"/>
  <c r="BJ1198" i="1"/>
  <c r="BK1198" i="1"/>
  <c r="BL1198" i="1"/>
  <c r="BM1198" i="1"/>
  <c r="BN1198" i="1"/>
  <c r="BG1199" i="1"/>
  <c r="BH1199" i="1"/>
  <c r="BI1199" i="1"/>
  <c r="BJ1199" i="1"/>
  <c r="BK1199" i="1"/>
  <c r="BL1199" i="1"/>
  <c r="BM1199" i="1"/>
  <c r="BN1199" i="1"/>
  <c r="BG1200" i="1"/>
  <c r="BH1200" i="1"/>
  <c r="BI1200" i="1"/>
  <c r="BJ1200" i="1"/>
  <c r="BK1200" i="1"/>
  <c r="BL1200" i="1"/>
  <c r="BM1200" i="1"/>
  <c r="BN1200" i="1"/>
  <c r="BG1201" i="1"/>
  <c r="BH1201" i="1"/>
  <c r="BI1201" i="1"/>
  <c r="BJ1201" i="1"/>
  <c r="BK1201" i="1"/>
  <c r="BL1201" i="1"/>
  <c r="BM1201" i="1"/>
  <c r="BN1201" i="1"/>
  <c r="BG1202" i="1"/>
  <c r="BH1202" i="1"/>
  <c r="BI1202" i="1"/>
  <c r="BJ1202" i="1"/>
  <c r="BK1202" i="1"/>
  <c r="BL1202" i="1"/>
  <c r="BM1202" i="1"/>
  <c r="BN1202" i="1"/>
  <c r="BG1203" i="1"/>
  <c r="BH1203" i="1"/>
  <c r="BI1203" i="1"/>
  <c r="BJ1203" i="1"/>
  <c r="BK1203" i="1"/>
  <c r="BL1203" i="1"/>
  <c r="BM1203" i="1"/>
  <c r="BN1203" i="1"/>
  <c r="BG1204" i="1"/>
  <c r="BH1204" i="1"/>
  <c r="BI1204" i="1"/>
  <c r="BJ1204" i="1"/>
  <c r="BK1204" i="1"/>
  <c r="BL1204" i="1"/>
  <c r="BM1204" i="1"/>
  <c r="BN1204" i="1"/>
  <c r="BG1205" i="1"/>
  <c r="BH1205" i="1"/>
  <c r="BI1205" i="1"/>
  <c r="BJ1205" i="1"/>
  <c r="BK1205" i="1"/>
  <c r="BL1205" i="1"/>
  <c r="BM1205" i="1"/>
  <c r="BN1205" i="1"/>
  <c r="BG1206" i="1"/>
  <c r="BH1206" i="1"/>
  <c r="BI1206" i="1"/>
  <c r="BJ1206" i="1"/>
  <c r="BK1206" i="1"/>
  <c r="BL1206" i="1"/>
  <c r="BM1206" i="1"/>
  <c r="BN1206" i="1"/>
  <c r="BG1207" i="1"/>
  <c r="BH1207" i="1"/>
  <c r="BI1207" i="1"/>
  <c r="BJ1207" i="1"/>
  <c r="BK1207" i="1"/>
  <c r="BL1207" i="1"/>
  <c r="BM1207" i="1"/>
  <c r="BN1207" i="1"/>
  <c r="BG1208" i="1"/>
  <c r="BH1208" i="1"/>
  <c r="BI1208" i="1"/>
  <c r="BJ1208" i="1"/>
  <c r="BK1208" i="1"/>
  <c r="BL1208" i="1"/>
  <c r="BM1208" i="1"/>
  <c r="BN1208" i="1"/>
  <c r="BG1209" i="1"/>
  <c r="BH1209" i="1"/>
  <c r="BI1209" i="1"/>
  <c r="BJ1209" i="1"/>
  <c r="BK1209" i="1"/>
  <c r="BL1209" i="1"/>
  <c r="BM1209" i="1"/>
  <c r="BN1209" i="1"/>
  <c r="BG1210" i="1"/>
  <c r="BH1210" i="1"/>
  <c r="BI1210" i="1"/>
  <c r="BJ1210" i="1"/>
  <c r="BK1210" i="1"/>
  <c r="BL1210" i="1"/>
  <c r="BM1210" i="1"/>
  <c r="BN1210" i="1"/>
  <c r="BG1211" i="1"/>
  <c r="BH1211" i="1"/>
  <c r="BI1211" i="1"/>
  <c r="BJ1211" i="1"/>
  <c r="BK1211" i="1"/>
  <c r="BL1211" i="1"/>
  <c r="BM1211" i="1"/>
  <c r="BN1211" i="1"/>
  <c r="BG1212" i="1"/>
  <c r="BH1212" i="1"/>
  <c r="BI1212" i="1"/>
  <c r="BJ1212" i="1"/>
  <c r="BK1212" i="1"/>
  <c r="BL1212" i="1"/>
  <c r="BM1212" i="1"/>
  <c r="BN1212" i="1"/>
  <c r="BG1213" i="1"/>
  <c r="BH1213" i="1"/>
  <c r="BI1213" i="1"/>
  <c r="BJ1213" i="1"/>
  <c r="BK1213" i="1"/>
  <c r="BL1213" i="1"/>
  <c r="BM1213" i="1"/>
  <c r="BN1213" i="1"/>
  <c r="BG1214" i="1"/>
  <c r="BH1214" i="1"/>
  <c r="BI1214" i="1"/>
  <c r="BJ1214" i="1"/>
  <c r="BK1214" i="1"/>
  <c r="BL1214" i="1"/>
  <c r="BM1214" i="1"/>
  <c r="BN1214" i="1"/>
  <c r="BG1215" i="1"/>
  <c r="BH1215" i="1"/>
  <c r="BI1215" i="1"/>
  <c r="BJ1215" i="1"/>
  <c r="BK1215" i="1"/>
  <c r="BL1215" i="1"/>
  <c r="BM1215" i="1"/>
  <c r="BN1215" i="1"/>
  <c r="BG1216" i="1"/>
  <c r="BH1216" i="1"/>
  <c r="BI1216" i="1"/>
  <c r="BJ1216" i="1"/>
  <c r="BK1216" i="1"/>
  <c r="BL1216" i="1"/>
  <c r="BM1216" i="1"/>
  <c r="BN1216" i="1"/>
  <c r="BG1217" i="1"/>
  <c r="BH1217" i="1"/>
  <c r="BI1217" i="1"/>
  <c r="BJ1217" i="1"/>
  <c r="BK1217" i="1"/>
  <c r="BL1217" i="1"/>
  <c r="BM1217" i="1"/>
  <c r="BN1217" i="1"/>
  <c r="BG1218" i="1"/>
  <c r="BH1218" i="1"/>
  <c r="BI1218" i="1"/>
  <c r="BJ1218" i="1"/>
  <c r="BK1218" i="1"/>
  <c r="BL1218" i="1"/>
  <c r="BM1218" i="1"/>
  <c r="BN1218" i="1"/>
  <c r="BG1219" i="1"/>
  <c r="BH1219" i="1"/>
  <c r="BI1219" i="1"/>
  <c r="BJ1219" i="1"/>
  <c r="BK1219" i="1"/>
  <c r="BL1219" i="1"/>
  <c r="BM1219" i="1"/>
  <c r="BN1219" i="1"/>
  <c r="BG1220" i="1"/>
  <c r="BH1220" i="1"/>
  <c r="BI1220" i="1"/>
  <c r="BJ1220" i="1"/>
  <c r="BK1220" i="1"/>
  <c r="BL1220" i="1"/>
  <c r="BM1220" i="1"/>
  <c r="BN1220" i="1"/>
  <c r="BG1221" i="1"/>
  <c r="BH1221" i="1"/>
  <c r="BI1221" i="1"/>
  <c r="BJ1221" i="1"/>
  <c r="BK1221" i="1"/>
  <c r="BL1221" i="1"/>
  <c r="BM1221" i="1"/>
  <c r="BN1221" i="1"/>
  <c r="BG1222" i="1"/>
  <c r="BH1222" i="1"/>
  <c r="BI1222" i="1"/>
  <c r="BJ1222" i="1"/>
  <c r="BK1222" i="1"/>
  <c r="BL1222" i="1"/>
  <c r="BM1222" i="1"/>
  <c r="BN1222" i="1"/>
  <c r="BG1223" i="1"/>
  <c r="BH1223" i="1"/>
  <c r="BI1223" i="1"/>
  <c r="BJ1223" i="1"/>
  <c r="BK1223" i="1"/>
  <c r="BL1223" i="1"/>
  <c r="BM1223" i="1"/>
  <c r="BN1223" i="1"/>
  <c r="BG1224" i="1"/>
  <c r="BH1224" i="1"/>
  <c r="BI1224" i="1"/>
  <c r="BJ1224" i="1"/>
  <c r="BK1224" i="1"/>
  <c r="BL1224" i="1"/>
  <c r="BM1224" i="1"/>
  <c r="BN1224" i="1"/>
  <c r="BG1225" i="1"/>
  <c r="BH1225" i="1"/>
  <c r="BI1225" i="1"/>
  <c r="BJ1225" i="1"/>
  <c r="BK1225" i="1"/>
  <c r="BL1225" i="1"/>
  <c r="BM1225" i="1"/>
  <c r="BN1225" i="1"/>
  <c r="BG1226" i="1"/>
  <c r="BH1226" i="1"/>
  <c r="BI1226" i="1"/>
  <c r="BJ1226" i="1"/>
  <c r="BK1226" i="1"/>
  <c r="BL1226" i="1"/>
  <c r="BM1226" i="1"/>
  <c r="BN1226" i="1"/>
  <c r="BG1227" i="1"/>
  <c r="BH1227" i="1"/>
  <c r="BI1227" i="1"/>
  <c r="BJ1227" i="1"/>
  <c r="BK1227" i="1"/>
  <c r="BL1227" i="1"/>
  <c r="BM1227" i="1"/>
  <c r="BN1227" i="1"/>
  <c r="BG1228" i="1"/>
  <c r="BH1228" i="1"/>
  <c r="BI1228" i="1"/>
  <c r="BJ1228" i="1"/>
  <c r="BK1228" i="1"/>
  <c r="BL1228" i="1"/>
  <c r="BM1228" i="1"/>
  <c r="BN1228" i="1"/>
  <c r="BG1229" i="1"/>
  <c r="BH1229" i="1"/>
  <c r="BI1229" i="1"/>
  <c r="BJ1229" i="1"/>
  <c r="BK1229" i="1"/>
  <c r="BL1229" i="1"/>
  <c r="BM1229" i="1"/>
  <c r="BN1229" i="1"/>
  <c r="BG1230" i="1"/>
  <c r="BH1230" i="1"/>
  <c r="BI1230" i="1"/>
  <c r="BJ1230" i="1"/>
  <c r="BK1230" i="1"/>
  <c r="BL1230" i="1"/>
  <c r="BM1230" i="1"/>
  <c r="BN1230" i="1"/>
  <c r="BG1231" i="1"/>
  <c r="BH1231" i="1"/>
  <c r="BI1231" i="1"/>
  <c r="BJ1231" i="1"/>
  <c r="BK1231" i="1"/>
  <c r="BL1231" i="1"/>
  <c r="BM1231" i="1"/>
  <c r="BN1231" i="1"/>
  <c r="BG1232" i="1"/>
  <c r="BH1232" i="1"/>
  <c r="BI1232" i="1"/>
  <c r="BJ1232" i="1"/>
  <c r="BK1232" i="1"/>
  <c r="BL1232" i="1"/>
  <c r="BM1232" i="1"/>
  <c r="BN1232" i="1"/>
  <c r="BG1233" i="1"/>
  <c r="BH1233" i="1"/>
  <c r="BI1233" i="1"/>
  <c r="BJ1233" i="1"/>
  <c r="BK1233" i="1"/>
  <c r="BL1233" i="1"/>
  <c r="BM1233" i="1"/>
  <c r="BN1233" i="1"/>
  <c r="BG1234" i="1"/>
  <c r="BH1234" i="1"/>
  <c r="BI1234" i="1"/>
  <c r="BJ1234" i="1"/>
  <c r="BK1234" i="1"/>
  <c r="BL1234" i="1"/>
  <c r="BM1234" i="1"/>
  <c r="BN1234" i="1"/>
  <c r="BG1235" i="1"/>
  <c r="BH1235" i="1"/>
  <c r="BI1235" i="1"/>
  <c r="BJ1235" i="1"/>
  <c r="BK1235" i="1"/>
  <c r="BL1235" i="1"/>
  <c r="BM1235" i="1"/>
  <c r="BN1235" i="1"/>
  <c r="BG1236" i="1"/>
  <c r="BH1236" i="1"/>
  <c r="BI1236" i="1"/>
  <c r="BJ1236" i="1"/>
  <c r="BK1236" i="1"/>
  <c r="BL1236" i="1"/>
  <c r="BM1236" i="1"/>
  <c r="BN1236" i="1"/>
  <c r="BG1237" i="1"/>
  <c r="BH1237" i="1"/>
  <c r="BI1237" i="1"/>
  <c r="BJ1237" i="1"/>
  <c r="BK1237" i="1"/>
  <c r="BL1237" i="1"/>
  <c r="BM1237" i="1"/>
  <c r="BN1237" i="1"/>
  <c r="BG1238" i="1"/>
  <c r="BH1238" i="1"/>
  <c r="BI1238" i="1"/>
  <c r="BJ1238" i="1"/>
  <c r="BK1238" i="1"/>
  <c r="BL1238" i="1"/>
  <c r="BM1238" i="1"/>
  <c r="BN1238" i="1"/>
  <c r="BG1239" i="1"/>
  <c r="BH1239" i="1"/>
  <c r="BI1239" i="1"/>
  <c r="BJ1239" i="1"/>
  <c r="BK1239" i="1"/>
  <c r="BL1239" i="1"/>
  <c r="BM1239" i="1"/>
  <c r="BN1239" i="1"/>
  <c r="BG1240" i="1"/>
  <c r="BH1240" i="1"/>
  <c r="BI1240" i="1"/>
  <c r="BJ1240" i="1"/>
  <c r="BK1240" i="1"/>
  <c r="BL1240" i="1"/>
  <c r="BM1240" i="1"/>
  <c r="BN1240" i="1"/>
  <c r="BG1241" i="1"/>
  <c r="BH1241" i="1"/>
  <c r="BI1241" i="1"/>
  <c r="BJ1241" i="1"/>
  <c r="BK1241" i="1"/>
  <c r="BL1241" i="1"/>
  <c r="BM1241" i="1"/>
  <c r="BN1241" i="1"/>
  <c r="BG1242" i="1"/>
  <c r="BH1242" i="1"/>
  <c r="BI1242" i="1"/>
  <c r="BJ1242" i="1"/>
  <c r="BK1242" i="1"/>
  <c r="BL1242" i="1"/>
  <c r="BM1242" i="1"/>
  <c r="BN1242" i="1"/>
  <c r="BG1243" i="1"/>
  <c r="BH1243" i="1"/>
  <c r="BI1243" i="1"/>
  <c r="BJ1243" i="1"/>
  <c r="BK1243" i="1"/>
  <c r="BL1243" i="1"/>
  <c r="BM1243" i="1"/>
  <c r="BN1243" i="1"/>
  <c r="BG1244" i="1"/>
  <c r="BH1244" i="1"/>
  <c r="BI1244" i="1"/>
  <c r="BJ1244" i="1"/>
  <c r="BK1244" i="1"/>
  <c r="BL1244" i="1"/>
  <c r="BM1244" i="1"/>
  <c r="BN1244" i="1"/>
  <c r="BG1245" i="1"/>
  <c r="BH1245" i="1"/>
  <c r="BI1245" i="1"/>
  <c r="BJ1245" i="1"/>
  <c r="BK1245" i="1"/>
  <c r="BL1245" i="1"/>
  <c r="BM1245" i="1"/>
  <c r="BN1245" i="1"/>
  <c r="BG1246" i="1"/>
  <c r="BH1246" i="1"/>
  <c r="BI1246" i="1"/>
  <c r="BJ1246" i="1"/>
  <c r="BK1246" i="1"/>
  <c r="BL1246" i="1"/>
  <c r="BM1246" i="1"/>
  <c r="BN1246" i="1"/>
  <c r="BG1247" i="1"/>
  <c r="BH1247" i="1"/>
  <c r="BI1247" i="1"/>
  <c r="BJ1247" i="1"/>
  <c r="BK1247" i="1"/>
  <c r="BL1247" i="1"/>
  <c r="BM1247" i="1"/>
  <c r="BN1247" i="1"/>
  <c r="BG1248" i="1"/>
  <c r="BH1248" i="1"/>
  <c r="BI1248" i="1"/>
  <c r="BJ1248" i="1"/>
  <c r="BK1248" i="1"/>
  <c r="BL1248" i="1"/>
  <c r="BM1248" i="1"/>
  <c r="BN1248" i="1"/>
  <c r="BG1249" i="1"/>
  <c r="BH1249" i="1"/>
  <c r="BI1249" i="1"/>
  <c r="BJ1249" i="1"/>
  <c r="BK1249" i="1"/>
  <c r="BL1249" i="1"/>
  <c r="BM1249" i="1"/>
  <c r="BN1249" i="1"/>
  <c r="BG1250" i="1"/>
  <c r="BH1250" i="1"/>
  <c r="BI1250" i="1"/>
  <c r="BJ1250" i="1"/>
  <c r="BK1250" i="1"/>
  <c r="BL1250" i="1"/>
  <c r="BM1250" i="1"/>
  <c r="BN1250" i="1"/>
  <c r="BG1251" i="1"/>
  <c r="BH1251" i="1"/>
  <c r="BI1251" i="1"/>
  <c r="BJ1251" i="1"/>
  <c r="BK1251" i="1"/>
  <c r="BL1251" i="1"/>
  <c r="BM1251" i="1"/>
  <c r="BN1251" i="1"/>
  <c r="BG1252" i="1"/>
  <c r="BH1252" i="1"/>
  <c r="BI1252" i="1"/>
  <c r="BJ1252" i="1"/>
  <c r="BK1252" i="1"/>
  <c r="BL1252" i="1"/>
  <c r="BM1252" i="1"/>
  <c r="BN1252" i="1"/>
  <c r="BG1253" i="1"/>
  <c r="BH1253" i="1"/>
  <c r="BI1253" i="1"/>
  <c r="BJ1253" i="1"/>
  <c r="BK1253" i="1"/>
  <c r="BL1253" i="1"/>
  <c r="BM1253" i="1"/>
  <c r="BN1253" i="1"/>
  <c r="BG1254" i="1"/>
  <c r="BH1254" i="1"/>
  <c r="BI1254" i="1"/>
  <c r="BJ1254" i="1"/>
  <c r="BK1254" i="1"/>
  <c r="BL1254" i="1"/>
  <c r="BM1254" i="1"/>
  <c r="BN1254" i="1"/>
  <c r="BG1255" i="1"/>
  <c r="BH1255" i="1"/>
  <c r="BI1255" i="1"/>
  <c r="BJ1255" i="1"/>
  <c r="BK1255" i="1"/>
  <c r="BL1255" i="1"/>
  <c r="BM1255" i="1"/>
  <c r="BN1255" i="1"/>
  <c r="BG1256" i="1"/>
  <c r="BH1256" i="1"/>
  <c r="BI1256" i="1"/>
  <c r="BJ1256" i="1"/>
  <c r="BK1256" i="1"/>
  <c r="BL1256" i="1"/>
  <c r="BM1256" i="1"/>
  <c r="BN1256" i="1"/>
  <c r="BG1257" i="1"/>
  <c r="BH1257" i="1"/>
  <c r="BI1257" i="1"/>
  <c r="BJ1257" i="1"/>
  <c r="BK1257" i="1"/>
  <c r="BL1257" i="1"/>
  <c r="BM1257" i="1"/>
  <c r="BN1257" i="1"/>
  <c r="BG1258" i="1"/>
  <c r="BH1258" i="1"/>
  <c r="BI1258" i="1"/>
  <c r="BJ1258" i="1"/>
  <c r="BK1258" i="1"/>
  <c r="BL1258" i="1"/>
  <c r="BM1258" i="1"/>
  <c r="BN1258" i="1"/>
  <c r="BG1259" i="1"/>
  <c r="BH1259" i="1"/>
  <c r="BI1259" i="1"/>
  <c r="BJ1259" i="1"/>
  <c r="BK1259" i="1"/>
  <c r="BL1259" i="1"/>
  <c r="BM1259" i="1"/>
  <c r="BN1259" i="1"/>
  <c r="BG1260" i="1"/>
  <c r="BH1260" i="1"/>
  <c r="BI1260" i="1"/>
  <c r="BJ1260" i="1"/>
  <c r="BK1260" i="1"/>
  <c r="BL1260" i="1"/>
  <c r="BM1260" i="1"/>
  <c r="BN1260" i="1"/>
  <c r="BG1261" i="1"/>
  <c r="BH1261" i="1"/>
  <c r="BI1261" i="1"/>
  <c r="BJ1261" i="1"/>
  <c r="BK1261" i="1"/>
  <c r="BL1261" i="1"/>
  <c r="BM1261" i="1"/>
  <c r="BN1261" i="1"/>
  <c r="BG1262" i="1"/>
  <c r="BH1262" i="1"/>
  <c r="BI1262" i="1"/>
  <c r="BJ1262" i="1"/>
  <c r="BK1262" i="1"/>
  <c r="BL1262" i="1"/>
  <c r="BM1262" i="1"/>
  <c r="BN1262" i="1"/>
  <c r="BG1263" i="1"/>
  <c r="BH1263" i="1"/>
  <c r="BI1263" i="1"/>
  <c r="BJ1263" i="1"/>
  <c r="BK1263" i="1"/>
  <c r="BL1263" i="1"/>
  <c r="BM1263" i="1"/>
  <c r="BN1263" i="1"/>
  <c r="BG1264" i="1"/>
  <c r="BH1264" i="1"/>
  <c r="BI1264" i="1"/>
  <c r="BJ1264" i="1"/>
  <c r="BK1264" i="1"/>
  <c r="BL1264" i="1"/>
  <c r="BM1264" i="1"/>
  <c r="BN1264" i="1"/>
  <c r="BG1265" i="1"/>
  <c r="BH1265" i="1"/>
  <c r="BI1265" i="1"/>
  <c r="BJ1265" i="1"/>
  <c r="BK1265" i="1"/>
  <c r="BL1265" i="1"/>
  <c r="BM1265" i="1"/>
  <c r="BN1265" i="1"/>
  <c r="BG1266" i="1"/>
  <c r="BH1266" i="1"/>
  <c r="BI1266" i="1"/>
  <c r="BJ1266" i="1"/>
  <c r="BK1266" i="1"/>
  <c r="BL1266" i="1"/>
  <c r="BM1266" i="1"/>
  <c r="BN1266" i="1"/>
  <c r="BG1267" i="1"/>
  <c r="BH1267" i="1"/>
  <c r="BI1267" i="1"/>
  <c r="BJ1267" i="1"/>
  <c r="BK1267" i="1"/>
  <c r="BL1267" i="1"/>
  <c r="BM1267" i="1"/>
  <c r="BN1267" i="1"/>
  <c r="BG1268" i="1"/>
  <c r="BH1268" i="1"/>
  <c r="BI1268" i="1"/>
  <c r="BJ1268" i="1"/>
  <c r="BK1268" i="1"/>
  <c r="BL1268" i="1"/>
  <c r="BM1268" i="1"/>
  <c r="BN1268" i="1"/>
  <c r="BG1269" i="1"/>
  <c r="BH1269" i="1"/>
  <c r="BI1269" i="1"/>
  <c r="BJ1269" i="1"/>
  <c r="BK1269" i="1"/>
  <c r="BL1269" i="1"/>
  <c r="BM1269" i="1"/>
  <c r="BN1269" i="1"/>
  <c r="BG1270" i="1"/>
  <c r="BH1270" i="1"/>
  <c r="BI1270" i="1"/>
  <c r="BJ1270" i="1"/>
  <c r="BK1270" i="1"/>
  <c r="BL1270" i="1"/>
  <c r="BM1270" i="1"/>
  <c r="BN1270" i="1"/>
  <c r="BG1271" i="1"/>
  <c r="BH1271" i="1"/>
  <c r="BI1271" i="1"/>
  <c r="BJ1271" i="1"/>
  <c r="BK1271" i="1"/>
  <c r="BL1271" i="1"/>
  <c r="BM1271" i="1"/>
  <c r="BN1271" i="1"/>
  <c r="BG1272" i="1"/>
  <c r="BH1272" i="1"/>
  <c r="BI1272" i="1"/>
  <c r="BJ1272" i="1"/>
  <c r="BK1272" i="1"/>
  <c r="BL1272" i="1"/>
  <c r="BM1272" i="1"/>
  <c r="BN1272" i="1"/>
  <c r="BG1273" i="1"/>
  <c r="BH1273" i="1"/>
  <c r="BI1273" i="1"/>
  <c r="BJ1273" i="1"/>
  <c r="BK1273" i="1"/>
  <c r="BL1273" i="1"/>
  <c r="BM1273" i="1"/>
  <c r="BN1273" i="1"/>
  <c r="BG1274" i="1"/>
  <c r="BH1274" i="1"/>
  <c r="BI1274" i="1"/>
  <c r="BJ1274" i="1"/>
  <c r="BK1274" i="1"/>
  <c r="BL1274" i="1"/>
  <c r="BM1274" i="1"/>
  <c r="BN1274" i="1"/>
  <c r="BG1275" i="1"/>
  <c r="BH1275" i="1"/>
  <c r="BI1275" i="1"/>
  <c r="BJ1275" i="1"/>
  <c r="BK1275" i="1"/>
  <c r="BL1275" i="1"/>
  <c r="BM1275" i="1"/>
  <c r="BN1275" i="1"/>
  <c r="BG1276" i="1"/>
  <c r="BH1276" i="1"/>
  <c r="BI1276" i="1"/>
  <c r="BJ1276" i="1"/>
  <c r="BK1276" i="1"/>
  <c r="BL1276" i="1"/>
  <c r="BM1276" i="1"/>
  <c r="BN1276" i="1"/>
  <c r="BG1277" i="1"/>
  <c r="BH1277" i="1"/>
  <c r="BI1277" i="1"/>
  <c r="BJ1277" i="1"/>
  <c r="BK1277" i="1"/>
  <c r="BL1277" i="1"/>
  <c r="BM1277" i="1"/>
  <c r="BN1277" i="1"/>
  <c r="BG1278" i="1"/>
  <c r="BH1278" i="1"/>
  <c r="BI1278" i="1"/>
  <c r="BJ1278" i="1"/>
  <c r="BK1278" i="1"/>
  <c r="BL1278" i="1"/>
  <c r="BM1278" i="1"/>
  <c r="BN1278" i="1"/>
  <c r="BG1279" i="1"/>
  <c r="BH1279" i="1"/>
  <c r="BI1279" i="1"/>
  <c r="BJ1279" i="1"/>
  <c r="BK1279" i="1"/>
  <c r="BL1279" i="1"/>
  <c r="BM1279" i="1"/>
  <c r="BN1279" i="1"/>
  <c r="BG1280" i="1"/>
  <c r="BH1280" i="1"/>
  <c r="BI1280" i="1"/>
  <c r="BJ1280" i="1"/>
  <c r="BK1280" i="1"/>
  <c r="BL1280" i="1"/>
  <c r="BM1280" i="1"/>
  <c r="BN1280" i="1"/>
  <c r="BG1281" i="1"/>
  <c r="BH1281" i="1"/>
  <c r="BI1281" i="1"/>
  <c r="BJ1281" i="1"/>
  <c r="BK1281" i="1"/>
  <c r="BL1281" i="1"/>
  <c r="BM1281" i="1"/>
  <c r="BN1281" i="1"/>
  <c r="BG1282" i="1"/>
  <c r="BH1282" i="1"/>
  <c r="BI1282" i="1"/>
  <c r="BJ1282" i="1"/>
  <c r="BK1282" i="1"/>
  <c r="BL1282" i="1"/>
  <c r="BM1282" i="1"/>
  <c r="BN1282" i="1"/>
  <c r="BG1283" i="1"/>
  <c r="BH1283" i="1"/>
  <c r="BI1283" i="1"/>
  <c r="BJ1283" i="1"/>
  <c r="BK1283" i="1"/>
  <c r="BL1283" i="1"/>
  <c r="BM1283" i="1"/>
  <c r="BN1283" i="1"/>
  <c r="BG1284" i="1"/>
  <c r="BH1284" i="1"/>
  <c r="BI1284" i="1"/>
  <c r="BJ1284" i="1"/>
  <c r="BK1284" i="1"/>
  <c r="BL1284" i="1"/>
  <c r="BM1284" i="1"/>
  <c r="BN1284" i="1"/>
  <c r="BG1285" i="1"/>
  <c r="BH1285" i="1"/>
  <c r="BI1285" i="1"/>
  <c r="BJ1285" i="1"/>
  <c r="BK1285" i="1"/>
  <c r="BL1285" i="1"/>
  <c r="BM1285" i="1"/>
  <c r="BN1285" i="1"/>
  <c r="BG1286" i="1"/>
  <c r="BH1286" i="1"/>
  <c r="BI1286" i="1"/>
  <c r="BJ1286" i="1"/>
  <c r="BK1286" i="1"/>
  <c r="BL1286" i="1"/>
  <c r="BM1286" i="1"/>
  <c r="BN1286" i="1"/>
  <c r="BG1287" i="1"/>
  <c r="BH1287" i="1"/>
  <c r="BI1287" i="1"/>
  <c r="BJ1287" i="1"/>
  <c r="BK1287" i="1"/>
  <c r="BL1287" i="1"/>
  <c r="BM1287" i="1"/>
  <c r="BN1287" i="1"/>
  <c r="BG1288" i="1"/>
  <c r="BH1288" i="1"/>
  <c r="BI1288" i="1"/>
  <c r="BJ1288" i="1"/>
  <c r="BK1288" i="1"/>
  <c r="BL1288" i="1"/>
  <c r="BM1288" i="1"/>
  <c r="BN1288" i="1"/>
  <c r="BG1289" i="1"/>
  <c r="BH1289" i="1"/>
  <c r="BI1289" i="1"/>
  <c r="BJ1289" i="1"/>
  <c r="BK1289" i="1"/>
  <c r="BL1289" i="1"/>
  <c r="BM1289" i="1"/>
  <c r="BN1289" i="1"/>
  <c r="BG1290" i="1"/>
  <c r="BH1290" i="1"/>
  <c r="BI1290" i="1"/>
  <c r="BJ1290" i="1"/>
  <c r="BK1290" i="1"/>
  <c r="BL1290" i="1"/>
  <c r="BM1290" i="1"/>
  <c r="BN1290" i="1"/>
  <c r="BG1291" i="1"/>
  <c r="BH1291" i="1"/>
  <c r="BI1291" i="1"/>
  <c r="BJ1291" i="1"/>
  <c r="BK1291" i="1"/>
  <c r="BL1291" i="1"/>
  <c r="BM1291" i="1"/>
  <c r="BN1291" i="1"/>
  <c r="BG1292" i="1"/>
  <c r="BH1292" i="1"/>
  <c r="BI1292" i="1"/>
  <c r="BJ1292" i="1"/>
  <c r="BK1292" i="1"/>
  <c r="BL1292" i="1"/>
  <c r="BM1292" i="1"/>
  <c r="BN1292" i="1"/>
  <c r="BG1293" i="1"/>
  <c r="BH1293" i="1"/>
  <c r="BI1293" i="1"/>
  <c r="BJ1293" i="1"/>
  <c r="BK1293" i="1"/>
  <c r="BL1293" i="1"/>
  <c r="BM1293" i="1"/>
  <c r="BN1293" i="1"/>
  <c r="BG1294" i="1"/>
  <c r="BH1294" i="1"/>
  <c r="BI1294" i="1"/>
  <c r="BJ1294" i="1"/>
  <c r="BK1294" i="1"/>
  <c r="BL1294" i="1"/>
  <c r="BM1294" i="1"/>
  <c r="BN1294" i="1"/>
  <c r="BG1295" i="1"/>
  <c r="BH1295" i="1"/>
  <c r="BI1295" i="1"/>
  <c r="BJ1295" i="1"/>
  <c r="BK1295" i="1"/>
  <c r="BL1295" i="1"/>
  <c r="BM1295" i="1"/>
  <c r="BN1295" i="1"/>
  <c r="BG1296" i="1"/>
  <c r="BH1296" i="1"/>
  <c r="BI1296" i="1"/>
  <c r="BJ1296" i="1"/>
  <c r="BK1296" i="1"/>
  <c r="BL1296" i="1"/>
  <c r="BM1296" i="1"/>
  <c r="BN1296" i="1"/>
  <c r="BG1297" i="1"/>
  <c r="BH1297" i="1"/>
  <c r="BI1297" i="1"/>
  <c r="BJ1297" i="1"/>
  <c r="BK1297" i="1"/>
  <c r="BL1297" i="1"/>
  <c r="BM1297" i="1"/>
  <c r="BN1297" i="1"/>
  <c r="BG1298" i="1"/>
  <c r="BH1298" i="1"/>
  <c r="BI1298" i="1"/>
  <c r="BJ1298" i="1"/>
  <c r="BK1298" i="1"/>
  <c r="BL1298" i="1"/>
  <c r="BM1298" i="1"/>
  <c r="BN1298" i="1"/>
  <c r="BG1299" i="1"/>
  <c r="BH1299" i="1"/>
  <c r="BI1299" i="1"/>
  <c r="BJ1299" i="1"/>
  <c r="BK1299" i="1"/>
  <c r="BL1299" i="1"/>
  <c r="BM1299" i="1"/>
  <c r="BN1299" i="1"/>
  <c r="BG1300" i="1"/>
  <c r="BH1300" i="1"/>
  <c r="BI1300" i="1"/>
  <c r="BJ1300" i="1"/>
  <c r="BK1300" i="1"/>
  <c r="BL1300" i="1"/>
  <c r="BM1300" i="1"/>
  <c r="BN1300" i="1"/>
  <c r="BG1301" i="1"/>
  <c r="BH1301" i="1"/>
  <c r="BI1301" i="1"/>
  <c r="BJ1301" i="1"/>
  <c r="BK1301" i="1"/>
  <c r="BL1301" i="1"/>
  <c r="BM1301" i="1"/>
  <c r="BN1301" i="1"/>
  <c r="BG1302" i="1"/>
  <c r="BH1302" i="1"/>
  <c r="BI1302" i="1"/>
  <c r="BJ1302" i="1"/>
  <c r="BK1302" i="1"/>
  <c r="BL1302" i="1"/>
  <c r="BM1302" i="1"/>
  <c r="BN1302" i="1"/>
  <c r="BG1303" i="1"/>
  <c r="BH1303" i="1"/>
  <c r="BI1303" i="1"/>
  <c r="BJ1303" i="1"/>
  <c r="BK1303" i="1"/>
  <c r="BL1303" i="1"/>
  <c r="BM1303" i="1"/>
  <c r="BN1303" i="1"/>
  <c r="BG1304" i="1"/>
  <c r="BH1304" i="1"/>
  <c r="BI1304" i="1"/>
  <c r="BJ1304" i="1"/>
  <c r="BK1304" i="1"/>
  <c r="BL1304" i="1"/>
  <c r="BM1304" i="1"/>
  <c r="BN1304" i="1"/>
  <c r="BG1305" i="1"/>
  <c r="BH1305" i="1"/>
  <c r="BI1305" i="1"/>
  <c r="BJ1305" i="1"/>
  <c r="BK1305" i="1"/>
  <c r="BL1305" i="1"/>
  <c r="BM1305" i="1"/>
  <c r="BN1305" i="1"/>
  <c r="BG1306" i="1"/>
  <c r="BH1306" i="1"/>
  <c r="BI1306" i="1"/>
  <c r="BJ1306" i="1"/>
  <c r="BK1306" i="1"/>
  <c r="BL1306" i="1"/>
  <c r="BM1306" i="1"/>
  <c r="BN1306" i="1"/>
  <c r="BG1307" i="1"/>
  <c r="BH1307" i="1"/>
  <c r="BI1307" i="1"/>
  <c r="BJ1307" i="1"/>
  <c r="BK1307" i="1"/>
  <c r="BL1307" i="1"/>
  <c r="BM1307" i="1"/>
  <c r="BN1307" i="1"/>
  <c r="BG1308" i="1"/>
  <c r="BH1308" i="1"/>
  <c r="BI1308" i="1"/>
  <c r="BJ1308" i="1"/>
  <c r="BK1308" i="1"/>
  <c r="BL1308" i="1"/>
  <c r="BM1308" i="1"/>
  <c r="BN1308" i="1"/>
  <c r="BG1309" i="1"/>
  <c r="BH1309" i="1"/>
  <c r="BI1309" i="1"/>
  <c r="BJ1309" i="1"/>
  <c r="BK1309" i="1"/>
  <c r="BL1309" i="1"/>
  <c r="BM1309" i="1"/>
  <c r="BN1309" i="1"/>
  <c r="BG1310" i="1"/>
  <c r="BH1310" i="1"/>
  <c r="BI1310" i="1"/>
  <c r="BJ1310" i="1"/>
  <c r="BK1310" i="1"/>
  <c r="BL1310" i="1"/>
  <c r="BM1310" i="1"/>
  <c r="BN1310" i="1"/>
  <c r="BG1311" i="1"/>
  <c r="BH1311" i="1"/>
  <c r="BI1311" i="1"/>
  <c r="BJ1311" i="1"/>
  <c r="BK1311" i="1"/>
  <c r="BL1311" i="1"/>
  <c r="BM1311" i="1"/>
  <c r="BN1311" i="1"/>
  <c r="BG1312" i="1"/>
  <c r="BH1312" i="1"/>
  <c r="BI1312" i="1"/>
  <c r="BJ1312" i="1"/>
  <c r="BK1312" i="1"/>
  <c r="BL1312" i="1"/>
  <c r="BM1312" i="1"/>
  <c r="BN1312" i="1"/>
  <c r="BG1313" i="1"/>
  <c r="BH1313" i="1"/>
  <c r="BI1313" i="1"/>
  <c r="BJ1313" i="1"/>
  <c r="BK1313" i="1"/>
  <c r="BL1313" i="1"/>
  <c r="BM1313" i="1"/>
  <c r="BN1313" i="1"/>
  <c r="BG1314" i="1"/>
  <c r="BH1314" i="1"/>
  <c r="BI1314" i="1"/>
  <c r="BJ1314" i="1"/>
  <c r="BK1314" i="1"/>
  <c r="BL1314" i="1"/>
  <c r="BM1314" i="1"/>
  <c r="BN1314" i="1"/>
  <c r="BG1315" i="1"/>
  <c r="BH1315" i="1"/>
  <c r="BI1315" i="1"/>
  <c r="BJ1315" i="1"/>
  <c r="BK1315" i="1"/>
  <c r="BL1315" i="1"/>
  <c r="BM1315" i="1"/>
  <c r="BN1315" i="1"/>
  <c r="BG1316" i="1"/>
  <c r="BH1316" i="1"/>
  <c r="BI1316" i="1"/>
  <c r="BJ1316" i="1"/>
  <c r="BK1316" i="1"/>
  <c r="BL1316" i="1"/>
  <c r="BM1316" i="1"/>
  <c r="BN1316" i="1"/>
  <c r="BG1317" i="1"/>
  <c r="BH1317" i="1"/>
  <c r="BI1317" i="1"/>
  <c r="BJ1317" i="1"/>
  <c r="BK1317" i="1"/>
  <c r="BL1317" i="1"/>
  <c r="BM1317" i="1"/>
  <c r="BN1317" i="1"/>
  <c r="BG1318" i="1"/>
  <c r="BH1318" i="1"/>
  <c r="BI1318" i="1"/>
  <c r="BJ1318" i="1"/>
  <c r="BK1318" i="1"/>
  <c r="BL1318" i="1"/>
  <c r="BM1318" i="1"/>
  <c r="BN1318" i="1"/>
  <c r="BG1319" i="1"/>
  <c r="BH1319" i="1"/>
  <c r="BI1319" i="1"/>
  <c r="BJ1319" i="1"/>
  <c r="BK1319" i="1"/>
  <c r="BL1319" i="1"/>
  <c r="BM1319" i="1"/>
  <c r="BN1319" i="1"/>
  <c r="BG1320" i="1"/>
  <c r="BH1320" i="1"/>
  <c r="BI1320" i="1"/>
  <c r="BJ1320" i="1"/>
  <c r="BK1320" i="1"/>
  <c r="BL1320" i="1"/>
  <c r="BM1320" i="1"/>
  <c r="BN1320" i="1"/>
  <c r="BG1321" i="1"/>
  <c r="BH1321" i="1"/>
  <c r="BI1321" i="1"/>
  <c r="BJ1321" i="1"/>
  <c r="BK1321" i="1"/>
  <c r="BL1321" i="1"/>
  <c r="BM1321" i="1"/>
  <c r="BN1321" i="1"/>
  <c r="BG1322" i="1"/>
  <c r="BH1322" i="1"/>
  <c r="BI1322" i="1"/>
  <c r="BJ1322" i="1"/>
  <c r="BK1322" i="1"/>
  <c r="BL1322" i="1"/>
  <c r="BM1322" i="1"/>
  <c r="BN1322" i="1"/>
  <c r="BG1323" i="1"/>
  <c r="BH1323" i="1"/>
  <c r="BI1323" i="1"/>
  <c r="BJ1323" i="1"/>
  <c r="BK1323" i="1"/>
  <c r="BL1323" i="1"/>
  <c r="BM1323" i="1"/>
  <c r="BN1323" i="1"/>
  <c r="BG1324" i="1"/>
  <c r="BH1324" i="1"/>
  <c r="BI1324" i="1"/>
  <c r="BJ1324" i="1"/>
  <c r="BK1324" i="1"/>
  <c r="BL1324" i="1"/>
  <c r="BM1324" i="1"/>
  <c r="BN1324" i="1"/>
  <c r="BG1325" i="1"/>
  <c r="BH1325" i="1"/>
  <c r="BI1325" i="1"/>
  <c r="BJ1325" i="1"/>
  <c r="BK1325" i="1"/>
  <c r="BL1325" i="1"/>
  <c r="BM1325" i="1"/>
  <c r="BN1325" i="1"/>
  <c r="BG1326" i="1"/>
  <c r="BH1326" i="1"/>
  <c r="BI1326" i="1"/>
  <c r="BJ1326" i="1"/>
  <c r="BK1326" i="1"/>
  <c r="BL1326" i="1"/>
  <c r="BM1326" i="1"/>
  <c r="BN1326" i="1"/>
  <c r="BG1327" i="1"/>
  <c r="BH1327" i="1"/>
  <c r="BI1327" i="1"/>
  <c r="BJ1327" i="1"/>
  <c r="BK1327" i="1"/>
  <c r="BL1327" i="1"/>
  <c r="BM1327" i="1"/>
  <c r="BN1327" i="1"/>
  <c r="BG1328" i="1"/>
  <c r="BH1328" i="1"/>
  <c r="BI1328" i="1"/>
  <c r="BJ1328" i="1"/>
  <c r="BK1328" i="1"/>
  <c r="BL1328" i="1"/>
  <c r="BM1328" i="1"/>
  <c r="BN1328" i="1"/>
  <c r="BG1329" i="1"/>
  <c r="BH1329" i="1"/>
  <c r="BI1329" i="1"/>
  <c r="BJ1329" i="1"/>
  <c r="BK1329" i="1"/>
  <c r="BL1329" i="1"/>
  <c r="BM1329" i="1"/>
  <c r="BN1329" i="1"/>
  <c r="BG1330" i="1"/>
  <c r="BH1330" i="1"/>
  <c r="BI1330" i="1"/>
  <c r="BJ1330" i="1"/>
  <c r="BK1330" i="1"/>
  <c r="BL1330" i="1"/>
  <c r="BM1330" i="1"/>
  <c r="BN1330" i="1"/>
  <c r="BG1331" i="1"/>
  <c r="BH1331" i="1"/>
  <c r="BI1331" i="1"/>
  <c r="BJ1331" i="1"/>
  <c r="BK1331" i="1"/>
  <c r="BL1331" i="1"/>
  <c r="BM1331" i="1"/>
  <c r="BN1331" i="1"/>
  <c r="BG1332" i="1"/>
  <c r="BH1332" i="1"/>
  <c r="BI1332" i="1"/>
  <c r="BJ1332" i="1"/>
  <c r="BK1332" i="1"/>
  <c r="BL1332" i="1"/>
  <c r="BM1332" i="1"/>
  <c r="BN1332" i="1"/>
  <c r="BG1333" i="1"/>
  <c r="BH1333" i="1"/>
  <c r="BI1333" i="1"/>
  <c r="BJ1333" i="1"/>
  <c r="BK1333" i="1"/>
  <c r="BL1333" i="1"/>
  <c r="BM1333" i="1"/>
  <c r="BN1333" i="1"/>
  <c r="BG1334" i="1"/>
  <c r="BH1334" i="1"/>
  <c r="BI1334" i="1"/>
  <c r="BJ1334" i="1"/>
  <c r="BK1334" i="1"/>
  <c r="BL1334" i="1"/>
  <c r="BM1334" i="1"/>
  <c r="BN1334" i="1"/>
  <c r="BG1335" i="1"/>
  <c r="BH1335" i="1"/>
  <c r="BI1335" i="1"/>
  <c r="BJ1335" i="1"/>
  <c r="BK1335" i="1"/>
  <c r="BL1335" i="1"/>
  <c r="BM1335" i="1"/>
  <c r="BN1335" i="1"/>
  <c r="BG1336" i="1"/>
  <c r="BH1336" i="1"/>
  <c r="BI1336" i="1"/>
  <c r="BJ1336" i="1"/>
  <c r="BK1336" i="1"/>
  <c r="BL1336" i="1"/>
  <c r="BM1336" i="1"/>
  <c r="BN1336" i="1"/>
  <c r="BG1337" i="1"/>
  <c r="BH1337" i="1"/>
  <c r="BI1337" i="1"/>
  <c r="BJ1337" i="1"/>
  <c r="BK1337" i="1"/>
  <c r="BL1337" i="1"/>
  <c r="BM1337" i="1"/>
  <c r="BN1337" i="1"/>
  <c r="BG1338" i="1"/>
  <c r="BH1338" i="1"/>
  <c r="BI1338" i="1"/>
  <c r="BJ1338" i="1"/>
  <c r="BK1338" i="1"/>
  <c r="BL1338" i="1"/>
  <c r="BM1338" i="1"/>
  <c r="BN1338" i="1"/>
  <c r="BG1339" i="1"/>
  <c r="BH1339" i="1"/>
  <c r="BI1339" i="1"/>
  <c r="BJ1339" i="1"/>
  <c r="BK1339" i="1"/>
  <c r="BL1339" i="1"/>
  <c r="BM1339" i="1"/>
  <c r="BN1339" i="1"/>
  <c r="BG1340" i="1"/>
  <c r="BH1340" i="1"/>
  <c r="BI1340" i="1"/>
  <c r="BJ1340" i="1"/>
  <c r="BK1340" i="1"/>
  <c r="BL1340" i="1"/>
  <c r="BM1340" i="1"/>
  <c r="BN1340" i="1"/>
  <c r="BG1341" i="1"/>
  <c r="BH1341" i="1"/>
  <c r="BI1341" i="1"/>
  <c r="BJ1341" i="1"/>
  <c r="BK1341" i="1"/>
  <c r="BL1341" i="1"/>
  <c r="BM1341" i="1"/>
  <c r="BN1341" i="1"/>
  <c r="BG1342" i="1"/>
  <c r="BH1342" i="1"/>
  <c r="BI1342" i="1"/>
  <c r="BJ1342" i="1"/>
  <c r="BK1342" i="1"/>
  <c r="BL1342" i="1"/>
  <c r="BM1342" i="1"/>
  <c r="BN1342" i="1"/>
  <c r="BG1343" i="1"/>
  <c r="BH1343" i="1"/>
  <c r="BI1343" i="1"/>
  <c r="BJ1343" i="1"/>
  <c r="BK1343" i="1"/>
  <c r="BL1343" i="1"/>
  <c r="BM1343" i="1"/>
  <c r="BN1343" i="1"/>
  <c r="BG1344" i="1"/>
  <c r="BH1344" i="1"/>
  <c r="BI1344" i="1"/>
  <c r="BJ1344" i="1"/>
  <c r="BK1344" i="1"/>
  <c r="BL1344" i="1"/>
  <c r="BM1344" i="1"/>
  <c r="BN1344" i="1"/>
  <c r="BG1345" i="1"/>
  <c r="BH1345" i="1"/>
  <c r="BI1345" i="1"/>
  <c r="BJ1345" i="1"/>
  <c r="BK1345" i="1"/>
  <c r="BL1345" i="1"/>
  <c r="BM1345" i="1"/>
  <c r="BN1345" i="1"/>
  <c r="BG1346" i="1"/>
  <c r="BH1346" i="1"/>
  <c r="BI1346" i="1"/>
  <c r="BJ1346" i="1"/>
  <c r="BK1346" i="1"/>
  <c r="BL1346" i="1"/>
  <c r="BM1346" i="1"/>
  <c r="BN1346" i="1"/>
  <c r="BG1347" i="1"/>
  <c r="BH1347" i="1"/>
  <c r="BI1347" i="1"/>
  <c r="BJ1347" i="1"/>
  <c r="BK1347" i="1"/>
  <c r="BL1347" i="1"/>
  <c r="BM1347" i="1"/>
  <c r="BN1347" i="1"/>
  <c r="BG1348" i="1"/>
  <c r="BH1348" i="1"/>
  <c r="BI1348" i="1"/>
  <c r="BJ1348" i="1"/>
  <c r="BK1348" i="1"/>
  <c r="BL1348" i="1"/>
  <c r="BM1348" i="1"/>
  <c r="BN1348" i="1"/>
  <c r="BG1349" i="1"/>
  <c r="BH1349" i="1"/>
  <c r="BI1349" i="1"/>
  <c r="BJ1349" i="1"/>
  <c r="BK1349" i="1"/>
  <c r="BL1349" i="1"/>
  <c r="BM1349" i="1"/>
  <c r="BN1349" i="1"/>
  <c r="BG1350" i="1"/>
  <c r="BH1350" i="1"/>
  <c r="BI1350" i="1"/>
  <c r="BJ1350" i="1"/>
  <c r="BK1350" i="1"/>
  <c r="BL1350" i="1"/>
  <c r="BM1350" i="1"/>
  <c r="BN1350" i="1"/>
  <c r="BG1351" i="1"/>
  <c r="BH1351" i="1"/>
  <c r="BI1351" i="1"/>
  <c r="BJ1351" i="1"/>
  <c r="BK1351" i="1"/>
  <c r="BL1351" i="1"/>
  <c r="BM1351" i="1"/>
  <c r="BN1351" i="1"/>
  <c r="BG1352" i="1"/>
  <c r="BH1352" i="1"/>
  <c r="BI1352" i="1"/>
  <c r="BJ1352" i="1"/>
  <c r="BK1352" i="1"/>
  <c r="BL1352" i="1"/>
  <c r="BM1352" i="1"/>
  <c r="BN1352" i="1"/>
  <c r="BG1353" i="1"/>
  <c r="BH1353" i="1"/>
  <c r="BI1353" i="1"/>
  <c r="BJ1353" i="1"/>
  <c r="BK1353" i="1"/>
  <c r="BL1353" i="1"/>
  <c r="BM1353" i="1"/>
  <c r="BN1353" i="1"/>
  <c r="BG1354" i="1"/>
  <c r="BH1354" i="1"/>
  <c r="BI1354" i="1"/>
  <c r="BJ1354" i="1"/>
  <c r="BK1354" i="1"/>
  <c r="BL1354" i="1"/>
  <c r="BM1354" i="1"/>
  <c r="BN1354" i="1"/>
  <c r="BG1355" i="1"/>
  <c r="BH1355" i="1"/>
  <c r="BI1355" i="1"/>
  <c r="BJ1355" i="1"/>
  <c r="BK1355" i="1"/>
  <c r="BL1355" i="1"/>
  <c r="BM1355" i="1"/>
  <c r="BN1355" i="1"/>
  <c r="BG1356" i="1"/>
  <c r="BH1356" i="1"/>
  <c r="BI1356" i="1"/>
  <c r="BJ1356" i="1"/>
  <c r="BK1356" i="1"/>
  <c r="BL1356" i="1"/>
  <c r="BM1356" i="1"/>
  <c r="BN1356" i="1"/>
  <c r="BG1357" i="1"/>
  <c r="BH1357" i="1"/>
  <c r="BI1357" i="1"/>
  <c r="BJ1357" i="1"/>
  <c r="BK1357" i="1"/>
  <c r="BL1357" i="1"/>
  <c r="BM1357" i="1"/>
  <c r="BN1357" i="1"/>
  <c r="BG1358" i="1"/>
  <c r="BH1358" i="1"/>
  <c r="BI1358" i="1"/>
  <c r="BJ1358" i="1"/>
  <c r="BK1358" i="1"/>
  <c r="BL1358" i="1"/>
  <c r="BM1358" i="1"/>
  <c r="BN1358" i="1"/>
  <c r="BG1359" i="1"/>
  <c r="BH1359" i="1"/>
  <c r="BI1359" i="1"/>
  <c r="BJ1359" i="1"/>
  <c r="BK1359" i="1"/>
  <c r="BL1359" i="1"/>
  <c r="BM1359" i="1"/>
  <c r="BN1359" i="1"/>
  <c r="BG1360" i="1"/>
  <c r="BH1360" i="1"/>
  <c r="BI1360" i="1"/>
  <c r="BJ1360" i="1"/>
  <c r="BK1360" i="1"/>
  <c r="BL1360" i="1"/>
  <c r="BM1360" i="1"/>
  <c r="BN1360" i="1"/>
  <c r="BG1361" i="1"/>
  <c r="BH1361" i="1"/>
  <c r="BI1361" i="1"/>
  <c r="BJ1361" i="1"/>
  <c r="BK1361" i="1"/>
  <c r="BL1361" i="1"/>
  <c r="BM1361" i="1"/>
  <c r="BN1361" i="1"/>
  <c r="BG1362" i="1"/>
  <c r="BH1362" i="1"/>
  <c r="BI1362" i="1"/>
  <c r="BJ1362" i="1"/>
  <c r="BK1362" i="1"/>
  <c r="BL1362" i="1"/>
  <c r="BM1362" i="1"/>
  <c r="BN1362" i="1"/>
  <c r="BG1363" i="1"/>
  <c r="BH1363" i="1"/>
  <c r="BI1363" i="1"/>
  <c r="BJ1363" i="1"/>
  <c r="BK1363" i="1"/>
  <c r="BL1363" i="1"/>
  <c r="BM1363" i="1"/>
  <c r="BN1363" i="1"/>
  <c r="BG1364" i="1"/>
  <c r="BH1364" i="1"/>
  <c r="BI1364" i="1"/>
  <c r="BJ1364" i="1"/>
  <c r="BK1364" i="1"/>
  <c r="BL1364" i="1"/>
  <c r="BM1364" i="1"/>
  <c r="BN1364" i="1"/>
  <c r="BG1365" i="1"/>
  <c r="BH1365" i="1"/>
  <c r="BI1365" i="1"/>
  <c r="BJ1365" i="1"/>
  <c r="BK1365" i="1"/>
  <c r="BL1365" i="1"/>
  <c r="BM1365" i="1"/>
  <c r="BN1365" i="1"/>
  <c r="BG1366" i="1"/>
  <c r="BH1366" i="1"/>
  <c r="BI1366" i="1"/>
  <c r="BJ1366" i="1"/>
  <c r="BK1366" i="1"/>
  <c r="BL1366" i="1"/>
  <c r="BM1366" i="1"/>
  <c r="BN1366" i="1"/>
  <c r="BG1367" i="1"/>
  <c r="BH1367" i="1"/>
  <c r="BI1367" i="1"/>
  <c r="BJ1367" i="1"/>
  <c r="BK1367" i="1"/>
  <c r="BL1367" i="1"/>
  <c r="BM1367" i="1"/>
  <c r="BN1367" i="1"/>
  <c r="BG1368" i="1"/>
  <c r="BH1368" i="1"/>
  <c r="BI1368" i="1"/>
  <c r="BJ1368" i="1"/>
  <c r="BK1368" i="1"/>
  <c r="BL1368" i="1"/>
  <c r="BM1368" i="1"/>
  <c r="BN1368" i="1"/>
  <c r="BG1369" i="1"/>
  <c r="BH1369" i="1"/>
  <c r="BI1369" i="1"/>
  <c r="BJ1369" i="1"/>
  <c r="BK1369" i="1"/>
  <c r="BL1369" i="1"/>
  <c r="BM1369" i="1"/>
  <c r="BN1369" i="1"/>
  <c r="BG1370" i="1"/>
  <c r="BH1370" i="1"/>
  <c r="BI1370" i="1"/>
  <c r="BJ1370" i="1"/>
  <c r="BK1370" i="1"/>
  <c r="BL1370" i="1"/>
  <c r="BM1370" i="1"/>
  <c r="BN1370" i="1"/>
  <c r="BG1371" i="1"/>
  <c r="BH1371" i="1"/>
  <c r="BI1371" i="1"/>
  <c r="BJ1371" i="1"/>
  <c r="BK1371" i="1"/>
  <c r="BL1371" i="1"/>
  <c r="BM1371" i="1"/>
  <c r="BN1371" i="1"/>
  <c r="BG1372" i="1"/>
  <c r="BH1372" i="1"/>
  <c r="BI1372" i="1"/>
  <c r="BJ1372" i="1"/>
  <c r="BK1372" i="1"/>
  <c r="BL1372" i="1"/>
  <c r="BM1372" i="1"/>
  <c r="BN1372" i="1"/>
  <c r="BG1373" i="1"/>
  <c r="BH1373" i="1"/>
  <c r="BI1373" i="1"/>
  <c r="BJ1373" i="1"/>
  <c r="BK1373" i="1"/>
  <c r="BL1373" i="1"/>
  <c r="BM1373" i="1"/>
  <c r="BN1373" i="1"/>
  <c r="BG1374" i="1"/>
  <c r="BH1374" i="1"/>
  <c r="BI1374" i="1"/>
  <c r="BJ1374" i="1"/>
  <c r="BK1374" i="1"/>
  <c r="BL1374" i="1"/>
  <c r="BM1374" i="1"/>
  <c r="BN1374" i="1"/>
  <c r="BG1375" i="1"/>
  <c r="BH1375" i="1"/>
  <c r="BI1375" i="1"/>
  <c r="BJ1375" i="1"/>
  <c r="BK1375" i="1"/>
  <c r="BL1375" i="1"/>
  <c r="BM1375" i="1"/>
  <c r="BN1375" i="1"/>
  <c r="BG1376" i="1"/>
  <c r="BH1376" i="1"/>
  <c r="BI1376" i="1"/>
  <c r="BJ1376" i="1"/>
  <c r="BK1376" i="1"/>
  <c r="BL1376" i="1"/>
  <c r="BM1376" i="1"/>
  <c r="BN1376" i="1"/>
  <c r="BG1377" i="1"/>
  <c r="BH1377" i="1"/>
  <c r="BI1377" i="1"/>
  <c r="BJ1377" i="1"/>
  <c r="BK1377" i="1"/>
  <c r="BL1377" i="1"/>
  <c r="BM1377" i="1"/>
  <c r="BN1377" i="1"/>
  <c r="BG1378" i="1"/>
  <c r="BH1378" i="1"/>
  <c r="BI1378" i="1"/>
  <c r="BJ1378" i="1"/>
  <c r="BK1378" i="1"/>
  <c r="BL1378" i="1"/>
  <c r="BM1378" i="1"/>
  <c r="BN1378" i="1"/>
  <c r="BG1379" i="1"/>
  <c r="BH1379" i="1"/>
  <c r="BI1379" i="1"/>
  <c r="BJ1379" i="1"/>
  <c r="BK1379" i="1"/>
  <c r="BL1379" i="1"/>
  <c r="BM1379" i="1"/>
  <c r="BN1379" i="1"/>
  <c r="BG1380" i="1"/>
  <c r="BH1380" i="1"/>
  <c r="BI1380" i="1"/>
  <c r="BJ1380" i="1"/>
  <c r="BK1380" i="1"/>
  <c r="BL1380" i="1"/>
  <c r="BM1380" i="1"/>
  <c r="BN1380" i="1"/>
  <c r="BG1381" i="1"/>
  <c r="BH1381" i="1"/>
  <c r="BI1381" i="1"/>
  <c r="BJ1381" i="1"/>
  <c r="BK1381" i="1"/>
  <c r="BL1381" i="1"/>
  <c r="BM1381" i="1"/>
  <c r="BN1381" i="1"/>
  <c r="BG1382" i="1"/>
  <c r="BH1382" i="1"/>
  <c r="BI1382" i="1"/>
  <c r="BJ1382" i="1"/>
  <c r="BK1382" i="1"/>
  <c r="BL1382" i="1"/>
  <c r="BM1382" i="1"/>
  <c r="BN1382" i="1"/>
  <c r="BG1383" i="1"/>
  <c r="BH1383" i="1"/>
  <c r="BI1383" i="1"/>
  <c r="BJ1383" i="1"/>
  <c r="BK1383" i="1"/>
  <c r="BL1383" i="1"/>
  <c r="BM1383" i="1"/>
  <c r="BN1383" i="1"/>
  <c r="BG1384" i="1"/>
  <c r="BH1384" i="1"/>
  <c r="BI1384" i="1"/>
  <c r="BJ1384" i="1"/>
  <c r="BK1384" i="1"/>
  <c r="BL1384" i="1"/>
  <c r="BM1384" i="1"/>
  <c r="BN1384" i="1"/>
  <c r="BG1385" i="1"/>
  <c r="BH1385" i="1"/>
  <c r="BI1385" i="1"/>
  <c r="BJ1385" i="1"/>
  <c r="BK1385" i="1"/>
  <c r="BL1385" i="1"/>
  <c r="BM1385" i="1"/>
  <c r="BN1385" i="1"/>
  <c r="BG1386" i="1"/>
  <c r="BH1386" i="1"/>
  <c r="BI1386" i="1"/>
  <c r="BJ1386" i="1"/>
  <c r="BK1386" i="1"/>
  <c r="BL1386" i="1"/>
  <c r="BM1386" i="1"/>
  <c r="BN1386" i="1"/>
  <c r="BG1387" i="1"/>
  <c r="BH1387" i="1"/>
  <c r="BI1387" i="1"/>
  <c r="BJ1387" i="1"/>
  <c r="BK1387" i="1"/>
  <c r="BL1387" i="1"/>
  <c r="BM1387" i="1"/>
  <c r="BN1387" i="1"/>
  <c r="BG1388" i="1"/>
  <c r="BH1388" i="1"/>
  <c r="BI1388" i="1"/>
  <c r="BJ1388" i="1"/>
  <c r="BK1388" i="1"/>
  <c r="BL1388" i="1"/>
  <c r="BM1388" i="1"/>
  <c r="BN1388" i="1"/>
  <c r="BG1389" i="1"/>
  <c r="BH1389" i="1"/>
  <c r="BI1389" i="1"/>
  <c r="BJ1389" i="1"/>
  <c r="BK1389" i="1"/>
  <c r="BL1389" i="1"/>
  <c r="BM1389" i="1"/>
  <c r="BN1389" i="1"/>
  <c r="BG1390" i="1"/>
  <c r="BH1390" i="1"/>
  <c r="BI1390" i="1"/>
  <c r="BJ1390" i="1"/>
  <c r="BK1390" i="1"/>
  <c r="BL1390" i="1"/>
  <c r="BM1390" i="1"/>
  <c r="BN1390" i="1"/>
  <c r="BG1391" i="1"/>
  <c r="BH1391" i="1"/>
  <c r="BI1391" i="1"/>
  <c r="BJ1391" i="1"/>
  <c r="BK1391" i="1"/>
  <c r="BL1391" i="1"/>
  <c r="BM1391" i="1"/>
  <c r="BN1391" i="1"/>
  <c r="BG1392" i="1"/>
  <c r="BH1392" i="1"/>
  <c r="BI1392" i="1"/>
  <c r="BJ1392" i="1"/>
  <c r="BK1392" i="1"/>
  <c r="BL1392" i="1"/>
  <c r="BM1392" i="1"/>
  <c r="BN1392" i="1"/>
  <c r="BG1393" i="1"/>
  <c r="BH1393" i="1"/>
  <c r="BI1393" i="1"/>
  <c r="BJ1393" i="1"/>
  <c r="BK1393" i="1"/>
  <c r="BL1393" i="1"/>
  <c r="BM1393" i="1"/>
  <c r="BN1393" i="1"/>
  <c r="BG1394" i="1"/>
  <c r="BH1394" i="1"/>
  <c r="BI1394" i="1"/>
  <c r="BJ1394" i="1"/>
  <c r="BK1394" i="1"/>
  <c r="BL1394" i="1"/>
  <c r="BM1394" i="1"/>
  <c r="BN1394" i="1"/>
  <c r="BG1395" i="1"/>
  <c r="BH1395" i="1"/>
  <c r="BI1395" i="1"/>
  <c r="BJ1395" i="1"/>
  <c r="BK1395" i="1"/>
  <c r="BL1395" i="1"/>
  <c r="BM1395" i="1"/>
  <c r="BN1395" i="1"/>
  <c r="BG1396" i="1"/>
  <c r="BH1396" i="1"/>
  <c r="BI1396" i="1"/>
  <c r="BJ1396" i="1"/>
  <c r="BK1396" i="1"/>
  <c r="BL1396" i="1"/>
  <c r="BM1396" i="1"/>
  <c r="BN1396" i="1"/>
  <c r="BG1397" i="1"/>
  <c r="BH1397" i="1"/>
  <c r="BI1397" i="1"/>
  <c r="BJ1397" i="1"/>
  <c r="BK1397" i="1"/>
  <c r="BL1397" i="1"/>
  <c r="BM1397" i="1"/>
  <c r="BN1397" i="1"/>
  <c r="BG1398" i="1"/>
  <c r="BH1398" i="1"/>
  <c r="BI1398" i="1"/>
  <c r="BJ1398" i="1"/>
  <c r="BK1398" i="1"/>
  <c r="BL1398" i="1"/>
  <c r="BM1398" i="1"/>
  <c r="BN1398" i="1"/>
  <c r="BG1399" i="1"/>
  <c r="BH1399" i="1"/>
  <c r="BI1399" i="1"/>
  <c r="BJ1399" i="1"/>
  <c r="BK1399" i="1"/>
  <c r="BL1399" i="1"/>
  <c r="BM1399" i="1"/>
  <c r="BN1399" i="1"/>
  <c r="BG1400" i="1"/>
  <c r="BH1400" i="1"/>
  <c r="BI1400" i="1"/>
  <c r="BJ1400" i="1"/>
  <c r="BK1400" i="1"/>
  <c r="BL1400" i="1"/>
  <c r="BM1400" i="1"/>
  <c r="BN1400" i="1"/>
  <c r="BG1401" i="1"/>
  <c r="BH1401" i="1"/>
  <c r="BI1401" i="1"/>
  <c r="BJ1401" i="1"/>
  <c r="BK1401" i="1"/>
  <c r="BL1401" i="1"/>
  <c r="BM1401" i="1"/>
  <c r="BN1401" i="1"/>
  <c r="BG1402" i="1"/>
  <c r="BH1402" i="1"/>
  <c r="BI1402" i="1"/>
  <c r="BJ1402" i="1"/>
  <c r="BK1402" i="1"/>
  <c r="BL1402" i="1"/>
  <c r="BM1402" i="1"/>
  <c r="BN1402" i="1"/>
  <c r="BG1403" i="1"/>
  <c r="BH1403" i="1"/>
  <c r="BI1403" i="1"/>
  <c r="BJ1403" i="1"/>
  <c r="BK1403" i="1"/>
  <c r="BL1403" i="1"/>
  <c r="BM1403" i="1"/>
  <c r="BN1403" i="1"/>
  <c r="BG1404" i="1"/>
  <c r="BH1404" i="1"/>
  <c r="BI1404" i="1"/>
  <c r="BJ1404" i="1"/>
  <c r="BK1404" i="1"/>
  <c r="BL1404" i="1"/>
  <c r="BM1404" i="1"/>
  <c r="BN1404" i="1"/>
  <c r="BG1405" i="1"/>
  <c r="BH1405" i="1"/>
  <c r="BI1405" i="1"/>
  <c r="BJ1405" i="1"/>
  <c r="BK1405" i="1"/>
  <c r="BL1405" i="1"/>
  <c r="BM1405" i="1"/>
  <c r="BN1405" i="1"/>
  <c r="BG1406" i="1"/>
  <c r="BH1406" i="1"/>
  <c r="BI1406" i="1"/>
  <c r="BJ1406" i="1"/>
  <c r="BK1406" i="1"/>
  <c r="BL1406" i="1"/>
  <c r="BM1406" i="1"/>
  <c r="BN1406" i="1"/>
  <c r="BG1407" i="1"/>
  <c r="BH1407" i="1"/>
  <c r="BI1407" i="1"/>
  <c r="BJ1407" i="1"/>
  <c r="BK1407" i="1"/>
  <c r="BL1407" i="1"/>
  <c r="BM1407" i="1"/>
  <c r="BN1407" i="1"/>
  <c r="BG1408" i="1"/>
  <c r="BH1408" i="1"/>
  <c r="BI1408" i="1"/>
  <c r="BJ1408" i="1"/>
  <c r="BK1408" i="1"/>
  <c r="BL1408" i="1"/>
  <c r="BM1408" i="1"/>
  <c r="BN1408" i="1"/>
  <c r="BG1409" i="1"/>
  <c r="BH1409" i="1"/>
  <c r="BI1409" i="1"/>
  <c r="BJ1409" i="1"/>
  <c r="BK1409" i="1"/>
  <c r="BL1409" i="1"/>
  <c r="BM1409" i="1"/>
  <c r="BN1409" i="1"/>
  <c r="BG1410" i="1"/>
  <c r="BH1410" i="1"/>
  <c r="BI1410" i="1"/>
  <c r="BJ1410" i="1"/>
  <c r="BK1410" i="1"/>
  <c r="BL1410" i="1"/>
  <c r="BM1410" i="1"/>
  <c r="BN1410" i="1"/>
  <c r="BG1411" i="1"/>
  <c r="BH1411" i="1"/>
  <c r="BI1411" i="1"/>
  <c r="BJ1411" i="1"/>
  <c r="BK1411" i="1"/>
  <c r="BL1411" i="1"/>
  <c r="BM1411" i="1"/>
  <c r="BN1411" i="1"/>
  <c r="BG1412" i="1"/>
  <c r="BH1412" i="1"/>
  <c r="BI1412" i="1"/>
  <c r="BJ1412" i="1"/>
  <c r="BK1412" i="1"/>
  <c r="BL1412" i="1"/>
  <c r="BM1412" i="1"/>
  <c r="BN1412" i="1"/>
  <c r="BG1413" i="1"/>
  <c r="BH1413" i="1"/>
  <c r="BI1413" i="1"/>
  <c r="BJ1413" i="1"/>
  <c r="BK1413" i="1"/>
  <c r="BL1413" i="1"/>
  <c r="BM1413" i="1"/>
  <c r="BN1413" i="1"/>
  <c r="BG1414" i="1"/>
  <c r="BH1414" i="1"/>
  <c r="BI1414" i="1"/>
  <c r="BJ1414" i="1"/>
  <c r="BK1414" i="1"/>
  <c r="BL1414" i="1"/>
  <c r="BM1414" i="1"/>
  <c r="BN1414" i="1"/>
  <c r="BG1415" i="1"/>
  <c r="BH1415" i="1"/>
  <c r="BI1415" i="1"/>
  <c r="BJ1415" i="1"/>
  <c r="BK1415" i="1"/>
  <c r="BL1415" i="1"/>
  <c r="BM1415" i="1"/>
  <c r="BN1415" i="1"/>
  <c r="BG1416" i="1"/>
  <c r="BH1416" i="1"/>
  <c r="BI1416" i="1"/>
  <c r="BJ1416" i="1"/>
  <c r="BK1416" i="1"/>
  <c r="BL1416" i="1"/>
  <c r="BM1416" i="1"/>
  <c r="BN1416" i="1"/>
  <c r="BG1417" i="1"/>
  <c r="BH1417" i="1"/>
  <c r="BI1417" i="1"/>
  <c r="BJ1417" i="1"/>
  <c r="BK1417" i="1"/>
  <c r="BL1417" i="1"/>
  <c r="BM1417" i="1"/>
  <c r="BN1417" i="1"/>
  <c r="BG1418" i="1"/>
  <c r="BH1418" i="1"/>
  <c r="BI1418" i="1"/>
  <c r="BJ1418" i="1"/>
  <c r="BK1418" i="1"/>
  <c r="BL1418" i="1"/>
  <c r="BM1418" i="1"/>
  <c r="BN1418" i="1"/>
  <c r="BG1419" i="1"/>
  <c r="BH1419" i="1"/>
  <c r="BI1419" i="1"/>
  <c r="BJ1419" i="1"/>
  <c r="BK1419" i="1"/>
  <c r="BL1419" i="1"/>
  <c r="BM1419" i="1"/>
  <c r="BN1419" i="1"/>
  <c r="BG1420" i="1"/>
  <c r="BH1420" i="1"/>
  <c r="BI1420" i="1"/>
  <c r="BJ1420" i="1"/>
  <c r="BK1420" i="1"/>
  <c r="BL1420" i="1"/>
  <c r="BM1420" i="1"/>
  <c r="BN1420" i="1"/>
  <c r="BG1421" i="1"/>
  <c r="BH1421" i="1"/>
  <c r="BI1421" i="1"/>
  <c r="BJ1421" i="1"/>
  <c r="BK1421" i="1"/>
  <c r="BL1421" i="1"/>
  <c r="BM1421" i="1"/>
  <c r="BN1421" i="1"/>
  <c r="BG1422" i="1"/>
  <c r="BH1422" i="1"/>
  <c r="BI1422" i="1"/>
  <c r="BJ1422" i="1"/>
  <c r="BK1422" i="1"/>
  <c r="BL1422" i="1"/>
  <c r="BM1422" i="1"/>
  <c r="BN1422" i="1"/>
  <c r="BG1423" i="1"/>
  <c r="BH1423" i="1"/>
  <c r="BI1423" i="1"/>
  <c r="BJ1423" i="1"/>
  <c r="BK1423" i="1"/>
  <c r="BL1423" i="1"/>
  <c r="BM1423" i="1"/>
  <c r="BN1423" i="1"/>
  <c r="BG1424" i="1"/>
  <c r="BH1424" i="1"/>
  <c r="BI1424" i="1"/>
  <c r="BJ1424" i="1"/>
  <c r="BK1424" i="1"/>
  <c r="BL1424" i="1"/>
  <c r="BM1424" i="1"/>
  <c r="BN1424" i="1"/>
  <c r="BG1425" i="1"/>
  <c r="BH1425" i="1"/>
  <c r="BI1425" i="1"/>
  <c r="BJ1425" i="1"/>
  <c r="BK1425" i="1"/>
  <c r="BL1425" i="1"/>
  <c r="BM1425" i="1"/>
  <c r="BN1425" i="1"/>
  <c r="BG1426" i="1"/>
  <c r="BH1426" i="1"/>
  <c r="BI1426" i="1"/>
  <c r="BJ1426" i="1"/>
  <c r="BK1426" i="1"/>
  <c r="BL1426" i="1"/>
  <c r="BM1426" i="1"/>
  <c r="BN1426" i="1"/>
  <c r="BG1427" i="1"/>
  <c r="BH1427" i="1"/>
  <c r="BI1427" i="1"/>
  <c r="BJ1427" i="1"/>
  <c r="BK1427" i="1"/>
  <c r="BL1427" i="1"/>
  <c r="BM1427" i="1"/>
  <c r="BN1427" i="1"/>
  <c r="BG1428" i="1"/>
  <c r="BH1428" i="1"/>
  <c r="BI1428" i="1"/>
  <c r="BJ1428" i="1"/>
  <c r="BK1428" i="1"/>
  <c r="BL1428" i="1"/>
  <c r="BM1428" i="1"/>
  <c r="BN1428" i="1"/>
  <c r="BG1429" i="1"/>
  <c r="BH1429" i="1"/>
  <c r="BI1429" i="1"/>
  <c r="BJ1429" i="1"/>
  <c r="BK1429" i="1"/>
  <c r="BL1429" i="1"/>
  <c r="BM1429" i="1"/>
  <c r="BN1429" i="1"/>
  <c r="BG1430" i="1"/>
  <c r="BH1430" i="1"/>
  <c r="BI1430" i="1"/>
  <c r="BJ1430" i="1"/>
  <c r="BK1430" i="1"/>
  <c r="BL1430" i="1"/>
  <c r="BM1430" i="1"/>
  <c r="BN1430" i="1"/>
  <c r="BG1431" i="1"/>
  <c r="BH1431" i="1"/>
  <c r="BI1431" i="1"/>
  <c r="BJ1431" i="1"/>
  <c r="BK1431" i="1"/>
  <c r="BL1431" i="1"/>
  <c r="BM1431" i="1"/>
  <c r="BN1431" i="1"/>
  <c r="BG1432" i="1"/>
  <c r="BH1432" i="1"/>
  <c r="BI1432" i="1"/>
  <c r="BJ1432" i="1"/>
  <c r="BK1432" i="1"/>
  <c r="BL1432" i="1"/>
  <c r="BM1432" i="1"/>
  <c r="BN1432" i="1"/>
  <c r="BG1433" i="1"/>
  <c r="BH1433" i="1"/>
  <c r="BI1433" i="1"/>
  <c r="BJ1433" i="1"/>
  <c r="BK1433" i="1"/>
  <c r="BL1433" i="1"/>
  <c r="BM1433" i="1"/>
  <c r="BN1433" i="1"/>
  <c r="BG1434" i="1"/>
  <c r="BH1434" i="1"/>
  <c r="BI1434" i="1"/>
  <c r="BJ1434" i="1"/>
  <c r="BK1434" i="1"/>
  <c r="BL1434" i="1"/>
  <c r="BM1434" i="1"/>
  <c r="BN1434" i="1"/>
  <c r="BG1435" i="1"/>
  <c r="BH1435" i="1"/>
  <c r="BI1435" i="1"/>
  <c r="BJ1435" i="1"/>
  <c r="BK1435" i="1"/>
  <c r="BL1435" i="1"/>
  <c r="BM1435" i="1"/>
  <c r="BN1435" i="1"/>
  <c r="BG1436" i="1"/>
  <c r="BH1436" i="1"/>
  <c r="BI1436" i="1"/>
  <c r="BJ1436" i="1"/>
  <c r="BK1436" i="1"/>
  <c r="BL1436" i="1"/>
  <c r="BM1436" i="1"/>
  <c r="BN1436" i="1"/>
  <c r="BG1437" i="1"/>
  <c r="BH1437" i="1"/>
  <c r="BI1437" i="1"/>
  <c r="BJ1437" i="1"/>
  <c r="BK1437" i="1"/>
  <c r="BL1437" i="1"/>
  <c r="BM1437" i="1"/>
  <c r="BN1437" i="1"/>
  <c r="BG1438" i="1"/>
  <c r="BH1438" i="1"/>
  <c r="BI1438" i="1"/>
  <c r="BJ1438" i="1"/>
  <c r="BK1438" i="1"/>
  <c r="BL1438" i="1"/>
  <c r="BM1438" i="1"/>
  <c r="BN1438" i="1"/>
  <c r="BG1439" i="1"/>
  <c r="BH1439" i="1"/>
  <c r="BI1439" i="1"/>
  <c r="BJ1439" i="1"/>
  <c r="BK1439" i="1"/>
  <c r="BL1439" i="1"/>
  <c r="BM1439" i="1"/>
  <c r="BN1439" i="1"/>
  <c r="BG1440" i="1"/>
  <c r="BH1440" i="1"/>
  <c r="BI1440" i="1"/>
  <c r="BJ1440" i="1"/>
  <c r="BK1440" i="1"/>
  <c r="BL1440" i="1"/>
  <c r="BM1440" i="1"/>
  <c r="BN1440" i="1"/>
  <c r="BG1441" i="1"/>
  <c r="BH1441" i="1"/>
  <c r="BI1441" i="1"/>
  <c r="BJ1441" i="1"/>
  <c r="BK1441" i="1"/>
  <c r="BL1441" i="1"/>
  <c r="BM1441" i="1"/>
  <c r="BN1441" i="1"/>
  <c r="BG1442" i="1"/>
  <c r="BH1442" i="1"/>
  <c r="BI1442" i="1"/>
  <c r="BJ1442" i="1"/>
  <c r="BK1442" i="1"/>
  <c r="BL1442" i="1"/>
  <c r="BM1442" i="1"/>
  <c r="BN1442" i="1"/>
  <c r="BG1443" i="1"/>
  <c r="BH1443" i="1"/>
  <c r="BI1443" i="1"/>
  <c r="BJ1443" i="1"/>
  <c r="BK1443" i="1"/>
  <c r="BL1443" i="1"/>
  <c r="BM1443" i="1"/>
  <c r="BN1443" i="1"/>
  <c r="BG1444" i="1"/>
  <c r="BH1444" i="1"/>
  <c r="BI1444" i="1"/>
  <c r="BJ1444" i="1"/>
  <c r="BK1444" i="1"/>
  <c r="BL1444" i="1"/>
  <c r="BM1444" i="1"/>
  <c r="BN1444" i="1"/>
  <c r="BG1445" i="1"/>
  <c r="BH1445" i="1"/>
  <c r="BI1445" i="1"/>
  <c r="BJ1445" i="1"/>
  <c r="BK1445" i="1"/>
  <c r="BL1445" i="1"/>
  <c r="BM1445" i="1"/>
  <c r="BN1445" i="1"/>
  <c r="BG1446" i="1"/>
  <c r="BH1446" i="1"/>
  <c r="BI1446" i="1"/>
  <c r="BJ1446" i="1"/>
  <c r="BK1446" i="1"/>
  <c r="BL1446" i="1"/>
  <c r="BM1446" i="1"/>
  <c r="BN1446" i="1"/>
  <c r="BG1447" i="1"/>
  <c r="BH1447" i="1"/>
  <c r="BI1447" i="1"/>
  <c r="BJ1447" i="1"/>
  <c r="BK1447" i="1"/>
  <c r="BL1447" i="1"/>
  <c r="BM1447" i="1"/>
  <c r="BN1447" i="1"/>
  <c r="BG1448" i="1"/>
  <c r="BH1448" i="1"/>
  <c r="BI1448" i="1"/>
  <c r="BJ1448" i="1"/>
  <c r="BK1448" i="1"/>
  <c r="BL1448" i="1"/>
  <c r="BM1448" i="1"/>
  <c r="BN1448" i="1"/>
  <c r="BG1449" i="1"/>
  <c r="BH1449" i="1"/>
  <c r="BI1449" i="1"/>
  <c r="BJ1449" i="1"/>
  <c r="BK1449" i="1"/>
  <c r="BL1449" i="1"/>
  <c r="BM1449" i="1"/>
  <c r="BN1449" i="1"/>
  <c r="BG1450" i="1"/>
  <c r="BH1450" i="1"/>
  <c r="BI1450" i="1"/>
  <c r="BJ1450" i="1"/>
  <c r="BK1450" i="1"/>
  <c r="BL1450" i="1"/>
  <c r="BM1450" i="1"/>
  <c r="BN1450" i="1"/>
  <c r="BG1451" i="1"/>
  <c r="BH1451" i="1"/>
  <c r="BI1451" i="1"/>
  <c r="BJ1451" i="1"/>
  <c r="BK1451" i="1"/>
  <c r="BL1451" i="1"/>
  <c r="BM1451" i="1"/>
  <c r="BN1451" i="1"/>
  <c r="BG1452" i="1"/>
  <c r="BH1452" i="1"/>
  <c r="BI1452" i="1"/>
  <c r="BJ1452" i="1"/>
  <c r="BK1452" i="1"/>
  <c r="BL1452" i="1"/>
  <c r="BM1452" i="1"/>
  <c r="BN1452" i="1"/>
  <c r="BG1453" i="1"/>
  <c r="BH1453" i="1"/>
  <c r="BI1453" i="1"/>
  <c r="BJ1453" i="1"/>
  <c r="BK1453" i="1"/>
  <c r="BL1453" i="1"/>
  <c r="BM1453" i="1"/>
  <c r="BN1453" i="1"/>
  <c r="BG1454" i="1"/>
  <c r="BH1454" i="1"/>
  <c r="BI1454" i="1"/>
  <c r="BJ1454" i="1"/>
  <c r="BK1454" i="1"/>
  <c r="BL1454" i="1"/>
  <c r="BM1454" i="1"/>
  <c r="BN1454" i="1"/>
  <c r="BG1455" i="1"/>
  <c r="BH1455" i="1"/>
  <c r="BI1455" i="1"/>
  <c r="BJ1455" i="1"/>
  <c r="BK1455" i="1"/>
  <c r="BL1455" i="1"/>
  <c r="BM1455" i="1"/>
  <c r="BN1455" i="1"/>
  <c r="BG1456" i="1"/>
  <c r="BH1456" i="1"/>
  <c r="BI1456" i="1"/>
  <c r="BJ1456" i="1"/>
  <c r="BK1456" i="1"/>
  <c r="BL1456" i="1"/>
  <c r="BM1456" i="1"/>
  <c r="BN1456" i="1"/>
  <c r="BG1457" i="1"/>
  <c r="BH1457" i="1"/>
  <c r="BI1457" i="1"/>
  <c r="BJ1457" i="1"/>
  <c r="BK1457" i="1"/>
  <c r="BL1457" i="1"/>
  <c r="BM1457" i="1"/>
  <c r="BN1457" i="1"/>
  <c r="BG1458" i="1"/>
  <c r="BH1458" i="1"/>
  <c r="BI1458" i="1"/>
  <c r="BJ1458" i="1"/>
  <c r="BK1458" i="1"/>
  <c r="BL1458" i="1"/>
  <c r="BM1458" i="1"/>
  <c r="BN1458" i="1"/>
  <c r="BG1459" i="1"/>
  <c r="BH1459" i="1"/>
  <c r="BI1459" i="1"/>
  <c r="BJ1459" i="1"/>
  <c r="BK1459" i="1"/>
  <c r="BL1459" i="1"/>
  <c r="BM1459" i="1"/>
  <c r="BN1459" i="1"/>
  <c r="BG1460" i="1"/>
  <c r="BH1460" i="1"/>
  <c r="BI1460" i="1"/>
  <c r="BJ1460" i="1"/>
  <c r="BK1460" i="1"/>
  <c r="BL1460" i="1"/>
  <c r="BM1460" i="1"/>
  <c r="BN1460" i="1"/>
  <c r="BG1461" i="1"/>
  <c r="BH1461" i="1"/>
  <c r="BI1461" i="1"/>
  <c r="BJ1461" i="1"/>
  <c r="BK1461" i="1"/>
  <c r="BL1461" i="1"/>
  <c r="BM1461" i="1"/>
  <c r="BN1461" i="1"/>
  <c r="BG1462" i="1"/>
  <c r="BH1462" i="1"/>
  <c r="BI1462" i="1"/>
  <c r="BJ1462" i="1"/>
  <c r="BK1462" i="1"/>
  <c r="BL1462" i="1"/>
  <c r="BM1462" i="1"/>
  <c r="BN1462" i="1"/>
  <c r="BG1463" i="1"/>
  <c r="BH1463" i="1"/>
  <c r="BI1463" i="1"/>
  <c r="BJ1463" i="1"/>
  <c r="BK1463" i="1"/>
  <c r="BL1463" i="1"/>
  <c r="BM1463" i="1"/>
  <c r="BN1463" i="1"/>
  <c r="BG1464" i="1"/>
  <c r="BH1464" i="1"/>
  <c r="BI1464" i="1"/>
  <c r="BJ1464" i="1"/>
  <c r="BK1464" i="1"/>
  <c r="BL1464" i="1"/>
  <c r="BM1464" i="1"/>
  <c r="BN1464" i="1"/>
  <c r="BG1465" i="1"/>
  <c r="BH1465" i="1"/>
  <c r="BI1465" i="1"/>
  <c r="BJ1465" i="1"/>
  <c r="BK1465" i="1"/>
  <c r="BL1465" i="1"/>
  <c r="BM1465" i="1"/>
  <c r="BN1465" i="1"/>
  <c r="BG1466" i="1"/>
  <c r="BH1466" i="1"/>
  <c r="BI1466" i="1"/>
  <c r="BJ1466" i="1"/>
  <c r="BK1466" i="1"/>
  <c r="BL1466" i="1"/>
  <c r="BM1466" i="1"/>
  <c r="BN1466" i="1"/>
  <c r="BG1467" i="1"/>
  <c r="BH1467" i="1"/>
  <c r="BI1467" i="1"/>
  <c r="BJ1467" i="1"/>
  <c r="BK1467" i="1"/>
  <c r="BL1467" i="1"/>
  <c r="BM1467" i="1"/>
  <c r="BN1467" i="1"/>
  <c r="BG1468" i="1"/>
  <c r="BH1468" i="1"/>
  <c r="BI1468" i="1"/>
  <c r="BJ1468" i="1"/>
  <c r="BK1468" i="1"/>
  <c r="BL1468" i="1"/>
  <c r="BM1468" i="1"/>
  <c r="BN1468" i="1"/>
  <c r="BG1469" i="1"/>
  <c r="BH1469" i="1"/>
  <c r="BI1469" i="1"/>
  <c r="BJ1469" i="1"/>
  <c r="BK1469" i="1"/>
  <c r="BL1469" i="1"/>
  <c r="BM1469" i="1"/>
  <c r="BN1469" i="1"/>
  <c r="BG1470" i="1"/>
  <c r="BH1470" i="1"/>
  <c r="BI1470" i="1"/>
  <c r="BJ1470" i="1"/>
  <c r="BK1470" i="1"/>
  <c r="BL1470" i="1"/>
  <c r="BM1470" i="1"/>
  <c r="BN1470" i="1"/>
  <c r="BG1471" i="1"/>
  <c r="BH1471" i="1"/>
  <c r="BI1471" i="1"/>
  <c r="BJ1471" i="1"/>
  <c r="BK1471" i="1"/>
  <c r="BL1471" i="1"/>
  <c r="BM1471" i="1"/>
  <c r="BN1471" i="1"/>
  <c r="BG1472" i="1"/>
  <c r="BH1472" i="1"/>
  <c r="BI1472" i="1"/>
  <c r="BJ1472" i="1"/>
  <c r="BK1472" i="1"/>
  <c r="BL1472" i="1"/>
  <c r="BM1472" i="1"/>
  <c r="BN1472" i="1"/>
  <c r="BG1473" i="1"/>
  <c r="BH1473" i="1"/>
  <c r="BI1473" i="1"/>
  <c r="BJ1473" i="1"/>
  <c r="BK1473" i="1"/>
  <c r="BL1473" i="1"/>
  <c r="BM1473" i="1"/>
  <c r="BN1473" i="1"/>
  <c r="BG1474" i="1"/>
  <c r="BH1474" i="1"/>
  <c r="BI1474" i="1"/>
  <c r="BJ1474" i="1"/>
  <c r="BK1474" i="1"/>
  <c r="BL1474" i="1"/>
  <c r="BM1474" i="1"/>
  <c r="BN1474" i="1"/>
  <c r="BG1475" i="1"/>
  <c r="BH1475" i="1"/>
  <c r="BI1475" i="1"/>
  <c r="BJ1475" i="1"/>
  <c r="BK1475" i="1"/>
  <c r="BL1475" i="1"/>
  <c r="BM1475" i="1"/>
  <c r="BN1475" i="1"/>
  <c r="BG1476" i="1"/>
  <c r="BH1476" i="1"/>
  <c r="BI1476" i="1"/>
  <c r="BJ1476" i="1"/>
  <c r="BK1476" i="1"/>
  <c r="BL1476" i="1"/>
  <c r="BM1476" i="1"/>
  <c r="BN1476" i="1"/>
  <c r="BG1477" i="1"/>
  <c r="BH1477" i="1"/>
  <c r="BI1477" i="1"/>
  <c r="BJ1477" i="1"/>
  <c r="BK1477" i="1"/>
  <c r="BL1477" i="1"/>
  <c r="BM1477" i="1"/>
  <c r="BN1477" i="1"/>
  <c r="BG1478" i="1"/>
  <c r="BH1478" i="1"/>
  <c r="BI1478" i="1"/>
  <c r="BJ1478" i="1"/>
  <c r="BK1478" i="1"/>
  <c r="BL1478" i="1"/>
  <c r="BM1478" i="1"/>
  <c r="BN1478" i="1"/>
  <c r="BG1479" i="1"/>
  <c r="BH1479" i="1"/>
  <c r="BI1479" i="1"/>
  <c r="BJ1479" i="1"/>
  <c r="BK1479" i="1"/>
  <c r="BL1479" i="1"/>
  <c r="BM1479" i="1"/>
  <c r="BN1479" i="1"/>
  <c r="BG1480" i="1"/>
  <c r="BH1480" i="1"/>
  <c r="BI1480" i="1"/>
  <c r="BJ1480" i="1"/>
  <c r="BK1480" i="1"/>
  <c r="BL1480" i="1"/>
  <c r="BM1480" i="1"/>
  <c r="BN1480" i="1"/>
  <c r="BG1481" i="1"/>
  <c r="BH1481" i="1"/>
  <c r="BI1481" i="1"/>
  <c r="BJ1481" i="1"/>
  <c r="BK1481" i="1"/>
  <c r="BL1481" i="1"/>
  <c r="BM1481" i="1"/>
  <c r="BN1481" i="1"/>
  <c r="BG1482" i="1"/>
  <c r="BH1482" i="1"/>
  <c r="BI1482" i="1"/>
  <c r="BJ1482" i="1"/>
  <c r="BK1482" i="1"/>
  <c r="BL1482" i="1"/>
  <c r="BM1482" i="1"/>
  <c r="BN1482" i="1"/>
  <c r="BG1483" i="1"/>
  <c r="BH1483" i="1"/>
  <c r="BI1483" i="1"/>
  <c r="BJ1483" i="1"/>
  <c r="BK1483" i="1"/>
  <c r="BL1483" i="1"/>
  <c r="BM1483" i="1"/>
  <c r="BN1483" i="1"/>
  <c r="BG1484" i="1"/>
  <c r="BH1484" i="1"/>
  <c r="BI1484" i="1"/>
  <c r="BJ1484" i="1"/>
  <c r="BK1484" i="1"/>
  <c r="BL1484" i="1"/>
  <c r="BM1484" i="1"/>
  <c r="BN1484" i="1"/>
  <c r="BG1485" i="1"/>
  <c r="BH1485" i="1"/>
  <c r="BI1485" i="1"/>
  <c r="BJ1485" i="1"/>
  <c r="BK1485" i="1"/>
  <c r="BL1485" i="1"/>
  <c r="BM1485" i="1"/>
  <c r="BN1485" i="1"/>
  <c r="BG1486" i="1"/>
  <c r="BH1486" i="1"/>
  <c r="BI1486" i="1"/>
  <c r="BJ1486" i="1"/>
  <c r="BK1486" i="1"/>
  <c r="BL1486" i="1"/>
  <c r="BM1486" i="1"/>
  <c r="BN1486" i="1"/>
  <c r="BG1487" i="1"/>
  <c r="BH1487" i="1"/>
  <c r="BI1487" i="1"/>
  <c r="BJ1487" i="1"/>
  <c r="BK1487" i="1"/>
  <c r="BL1487" i="1"/>
  <c r="BM1487" i="1"/>
  <c r="BN1487" i="1"/>
  <c r="BG1488" i="1"/>
  <c r="BH1488" i="1"/>
  <c r="BI1488" i="1"/>
  <c r="BJ1488" i="1"/>
  <c r="BK1488" i="1"/>
  <c r="BL1488" i="1"/>
  <c r="BM1488" i="1"/>
  <c r="BN1488" i="1"/>
  <c r="BG1489" i="1"/>
  <c r="BH1489" i="1"/>
  <c r="BI1489" i="1"/>
  <c r="BJ1489" i="1"/>
  <c r="BK1489" i="1"/>
  <c r="BL1489" i="1"/>
  <c r="BM1489" i="1"/>
  <c r="BN1489" i="1"/>
  <c r="BG1490" i="1"/>
  <c r="BH1490" i="1"/>
  <c r="BI1490" i="1"/>
  <c r="BJ1490" i="1"/>
  <c r="BK1490" i="1"/>
  <c r="BL1490" i="1"/>
  <c r="BM1490" i="1"/>
  <c r="BN1490" i="1"/>
  <c r="BG1491" i="1"/>
  <c r="BH1491" i="1"/>
  <c r="BI1491" i="1"/>
  <c r="BJ1491" i="1"/>
  <c r="BK1491" i="1"/>
  <c r="BL1491" i="1"/>
  <c r="BM1491" i="1"/>
  <c r="BN1491" i="1"/>
  <c r="BG1492" i="1"/>
  <c r="BH1492" i="1"/>
  <c r="BI1492" i="1"/>
  <c r="BJ1492" i="1"/>
  <c r="BK1492" i="1"/>
  <c r="BL1492" i="1"/>
  <c r="BM1492" i="1"/>
  <c r="BN1492" i="1"/>
  <c r="BG1493" i="1"/>
  <c r="BH1493" i="1"/>
  <c r="BI1493" i="1"/>
  <c r="BJ1493" i="1"/>
  <c r="BK1493" i="1"/>
  <c r="BL1493" i="1"/>
  <c r="BM1493" i="1"/>
  <c r="BN1493" i="1"/>
  <c r="BG1494" i="1"/>
  <c r="BH1494" i="1"/>
  <c r="BI1494" i="1"/>
  <c r="BJ1494" i="1"/>
  <c r="BK1494" i="1"/>
  <c r="BL1494" i="1"/>
  <c r="BM1494" i="1"/>
  <c r="BN1494" i="1"/>
  <c r="BG1495" i="1"/>
  <c r="BH1495" i="1"/>
  <c r="BI1495" i="1"/>
  <c r="BJ1495" i="1"/>
  <c r="BK1495" i="1"/>
  <c r="BL1495" i="1"/>
  <c r="BM1495" i="1"/>
  <c r="BN1495" i="1"/>
  <c r="BG1496" i="1"/>
  <c r="BH1496" i="1"/>
  <c r="BI1496" i="1"/>
  <c r="BJ1496" i="1"/>
  <c r="BK1496" i="1"/>
  <c r="BL1496" i="1"/>
  <c r="BM1496" i="1"/>
  <c r="BN1496" i="1"/>
  <c r="BG1497" i="1"/>
  <c r="BH1497" i="1"/>
  <c r="BI1497" i="1"/>
  <c r="BJ1497" i="1"/>
  <c r="BK1497" i="1"/>
  <c r="BL1497" i="1"/>
  <c r="BM1497" i="1"/>
  <c r="BN1497" i="1"/>
  <c r="BG1498" i="1"/>
  <c r="BH1498" i="1"/>
  <c r="BI1498" i="1"/>
  <c r="BJ1498" i="1"/>
  <c r="BK1498" i="1"/>
  <c r="BL1498" i="1"/>
  <c r="BM1498" i="1"/>
  <c r="BN1498" i="1"/>
  <c r="BG1499" i="1"/>
  <c r="BH1499" i="1"/>
  <c r="BI1499" i="1"/>
  <c r="BJ1499" i="1"/>
  <c r="BK1499" i="1"/>
  <c r="BL1499" i="1"/>
  <c r="BM1499" i="1"/>
  <c r="BN1499" i="1"/>
  <c r="BG1500" i="1"/>
  <c r="BH1500" i="1"/>
  <c r="BI1500" i="1"/>
  <c r="BJ1500" i="1"/>
  <c r="BK1500" i="1"/>
  <c r="BL1500" i="1"/>
  <c r="BM1500" i="1"/>
  <c r="BN1500" i="1"/>
  <c r="BG1501" i="1"/>
  <c r="BH1501" i="1"/>
  <c r="BI1501" i="1"/>
  <c r="BJ1501" i="1"/>
  <c r="BK1501" i="1"/>
  <c r="BL1501" i="1"/>
  <c r="BM1501" i="1"/>
  <c r="BN1501" i="1"/>
  <c r="BG1502" i="1"/>
  <c r="BH1502" i="1"/>
  <c r="BI1502" i="1"/>
  <c r="BJ1502" i="1"/>
  <c r="BK1502" i="1"/>
  <c r="BL1502" i="1"/>
  <c r="BM1502" i="1"/>
  <c r="BN1502" i="1"/>
  <c r="BG1503" i="1"/>
  <c r="BH1503" i="1"/>
  <c r="BI1503" i="1"/>
  <c r="BJ1503" i="1"/>
  <c r="BK1503" i="1"/>
  <c r="BL1503" i="1"/>
  <c r="BM1503" i="1"/>
  <c r="BN1503" i="1"/>
  <c r="BG1504" i="1"/>
  <c r="BH1504" i="1"/>
  <c r="BI1504" i="1"/>
  <c r="BJ1504" i="1"/>
  <c r="BK1504" i="1"/>
  <c r="BL1504" i="1"/>
  <c r="BM1504" i="1"/>
  <c r="BN1504" i="1"/>
  <c r="BG1505" i="1"/>
  <c r="BH1505" i="1"/>
  <c r="BI1505" i="1"/>
  <c r="BJ1505" i="1"/>
  <c r="BK1505" i="1"/>
  <c r="BL1505" i="1"/>
  <c r="BM1505" i="1"/>
  <c r="BN1505" i="1"/>
  <c r="BG1506" i="1"/>
  <c r="BH1506" i="1"/>
  <c r="BI1506" i="1"/>
  <c r="BJ1506" i="1"/>
  <c r="BK1506" i="1"/>
  <c r="BL1506" i="1"/>
  <c r="BM1506" i="1"/>
  <c r="BN1506" i="1"/>
  <c r="BG1507" i="1"/>
  <c r="BH1507" i="1"/>
  <c r="BI1507" i="1"/>
  <c r="BJ1507" i="1"/>
  <c r="BK1507" i="1"/>
  <c r="BL1507" i="1"/>
  <c r="BM1507" i="1"/>
  <c r="BN1507" i="1"/>
  <c r="BG1508" i="1"/>
  <c r="BH1508" i="1"/>
  <c r="BI1508" i="1"/>
  <c r="BJ1508" i="1"/>
  <c r="BK1508" i="1"/>
  <c r="BL1508" i="1"/>
  <c r="BM1508" i="1"/>
  <c r="BN1508" i="1"/>
  <c r="BG1509" i="1"/>
  <c r="BH1509" i="1"/>
  <c r="BI1509" i="1"/>
  <c r="BJ1509" i="1"/>
  <c r="BK1509" i="1"/>
  <c r="BL1509" i="1"/>
  <c r="BM1509" i="1"/>
  <c r="BN1509" i="1"/>
  <c r="BG1510" i="1"/>
  <c r="BH1510" i="1"/>
  <c r="BI1510" i="1"/>
  <c r="BJ1510" i="1"/>
  <c r="BK1510" i="1"/>
  <c r="BL1510" i="1"/>
  <c r="BM1510" i="1"/>
  <c r="BN1510" i="1"/>
  <c r="BG1511" i="1"/>
  <c r="BH1511" i="1"/>
  <c r="BI1511" i="1"/>
  <c r="BJ1511" i="1"/>
  <c r="BK1511" i="1"/>
  <c r="BL1511" i="1"/>
  <c r="BM1511" i="1"/>
  <c r="BN1511" i="1"/>
  <c r="BG1512" i="1"/>
  <c r="BH1512" i="1"/>
  <c r="BI1512" i="1"/>
  <c r="BJ1512" i="1"/>
  <c r="BK1512" i="1"/>
  <c r="BL1512" i="1"/>
  <c r="BM1512" i="1"/>
  <c r="BN1512" i="1"/>
  <c r="BG1513" i="1"/>
  <c r="BH1513" i="1"/>
  <c r="BI1513" i="1"/>
  <c r="BJ1513" i="1"/>
  <c r="BK1513" i="1"/>
  <c r="BL1513" i="1"/>
  <c r="BM1513" i="1"/>
  <c r="BN1513" i="1"/>
  <c r="BG1514" i="1"/>
  <c r="BH1514" i="1"/>
  <c r="BI1514" i="1"/>
  <c r="BJ1514" i="1"/>
  <c r="BK1514" i="1"/>
  <c r="BL1514" i="1"/>
  <c r="BM1514" i="1"/>
  <c r="BN1514" i="1"/>
  <c r="BG1515" i="1"/>
  <c r="BH1515" i="1"/>
  <c r="BI1515" i="1"/>
  <c r="BJ1515" i="1"/>
  <c r="BK1515" i="1"/>
  <c r="BL1515" i="1"/>
  <c r="BM1515" i="1"/>
  <c r="BN1515" i="1"/>
  <c r="BG1516" i="1"/>
  <c r="BH1516" i="1"/>
  <c r="BI1516" i="1"/>
  <c r="BJ1516" i="1"/>
  <c r="BK1516" i="1"/>
  <c r="BL1516" i="1"/>
  <c r="BM1516" i="1"/>
  <c r="BN1516" i="1"/>
  <c r="BG1517" i="1"/>
  <c r="BH1517" i="1"/>
  <c r="BI1517" i="1"/>
  <c r="BJ1517" i="1"/>
  <c r="BK1517" i="1"/>
  <c r="BL1517" i="1"/>
  <c r="BM1517" i="1"/>
  <c r="BN1517" i="1"/>
  <c r="BG1518" i="1"/>
  <c r="BH1518" i="1"/>
  <c r="BI1518" i="1"/>
  <c r="BJ1518" i="1"/>
  <c r="BK1518" i="1"/>
  <c r="BL1518" i="1"/>
  <c r="BM1518" i="1"/>
  <c r="BN1518" i="1"/>
  <c r="BG1519" i="1"/>
  <c r="BH1519" i="1"/>
  <c r="BI1519" i="1"/>
  <c r="BJ1519" i="1"/>
  <c r="BK1519" i="1"/>
  <c r="BL1519" i="1"/>
  <c r="BM1519" i="1"/>
  <c r="BN1519" i="1"/>
  <c r="BG1520" i="1"/>
  <c r="BH1520" i="1"/>
  <c r="BI1520" i="1"/>
  <c r="BJ1520" i="1"/>
  <c r="BK1520" i="1"/>
  <c r="BL1520" i="1"/>
  <c r="BM1520" i="1"/>
  <c r="BN1520" i="1"/>
  <c r="BG1521" i="1"/>
  <c r="BH1521" i="1"/>
  <c r="BI1521" i="1"/>
  <c r="BJ1521" i="1"/>
  <c r="BK1521" i="1"/>
  <c r="BL1521" i="1"/>
  <c r="BM1521" i="1"/>
  <c r="BN1521" i="1"/>
  <c r="BG1522" i="1"/>
  <c r="BH1522" i="1"/>
  <c r="BI1522" i="1"/>
  <c r="BJ1522" i="1"/>
  <c r="BK1522" i="1"/>
  <c r="BL1522" i="1"/>
  <c r="BM1522" i="1"/>
  <c r="BN1522" i="1"/>
  <c r="BG1523" i="1"/>
  <c r="BH1523" i="1"/>
  <c r="BI1523" i="1"/>
  <c r="BJ1523" i="1"/>
  <c r="BK1523" i="1"/>
  <c r="BL1523" i="1"/>
  <c r="BM1523" i="1"/>
  <c r="BN1523" i="1"/>
  <c r="BG1524" i="1"/>
  <c r="BH1524" i="1"/>
  <c r="BI1524" i="1"/>
  <c r="BJ1524" i="1"/>
  <c r="BK1524" i="1"/>
  <c r="BL1524" i="1"/>
  <c r="BM1524" i="1"/>
  <c r="BN1524" i="1"/>
  <c r="BG1525" i="1"/>
  <c r="BH1525" i="1"/>
  <c r="BI1525" i="1"/>
  <c r="BJ1525" i="1"/>
  <c r="BK1525" i="1"/>
  <c r="BL1525" i="1"/>
  <c r="BM1525" i="1"/>
  <c r="BN1525" i="1"/>
  <c r="BG1526" i="1"/>
  <c r="BH1526" i="1"/>
  <c r="BI1526" i="1"/>
  <c r="BJ1526" i="1"/>
  <c r="BK1526" i="1"/>
  <c r="BL1526" i="1"/>
  <c r="BM1526" i="1"/>
  <c r="BN1526" i="1"/>
  <c r="BG1527" i="1"/>
  <c r="BH1527" i="1"/>
  <c r="BI1527" i="1"/>
  <c r="BJ1527" i="1"/>
  <c r="BK1527" i="1"/>
  <c r="BL1527" i="1"/>
  <c r="BM1527" i="1"/>
  <c r="BN1527" i="1"/>
  <c r="BG1528" i="1"/>
  <c r="BH1528" i="1"/>
  <c r="BI1528" i="1"/>
  <c r="BJ1528" i="1"/>
  <c r="BK1528" i="1"/>
  <c r="BL1528" i="1"/>
  <c r="BM1528" i="1"/>
  <c r="BN1528" i="1"/>
  <c r="BG1529" i="1"/>
  <c r="BH1529" i="1"/>
  <c r="BI1529" i="1"/>
  <c r="BJ1529" i="1"/>
  <c r="BK1529" i="1"/>
  <c r="BL1529" i="1"/>
  <c r="BM1529" i="1"/>
  <c r="BN1529" i="1"/>
  <c r="BG1530" i="1"/>
  <c r="BH1530" i="1"/>
  <c r="BI1530" i="1"/>
  <c r="BJ1530" i="1"/>
  <c r="BK1530" i="1"/>
  <c r="BL1530" i="1"/>
  <c r="BM1530" i="1"/>
  <c r="BN1530" i="1"/>
  <c r="BG1531" i="1"/>
  <c r="BH1531" i="1"/>
  <c r="BI1531" i="1"/>
  <c r="BJ1531" i="1"/>
  <c r="BK1531" i="1"/>
  <c r="BL1531" i="1"/>
  <c r="BM1531" i="1"/>
  <c r="BN1531" i="1"/>
  <c r="BG1532" i="1"/>
  <c r="BH1532" i="1"/>
  <c r="BI1532" i="1"/>
  <c r="BJ1532" i="1"/>
  <c r="BK1532" i="1"/>
  <c r="BL1532" i="1"/>
  <c r="BM1532" i="1"/>
  <c r="BN1532" i="1"/>
  <c r="BG1533" i="1"/>
  <c r="BH1533" i="1"/>
  <c r="BI1533" i="1"/>
  <c r="BJ1533" i="1"/>
  <c r="BK1533" i="1"/>
  <c r="BL1533" i="1"/>
  <c r="BM1533" i="1"/>
  <c r="BN1533" i="1"/>
  <c r="BG1534" i="1"/>
  <c r="BH1534" i="1"/>
  <c r="BI1534" i="1"/>
  <c r="BJ1534" i="1"/>
  <c r="BK1534" i="1"/>
  <c r="BL1534" i="1"/>
  <c r="BM1534" i="1"/>
  <c r="BN1534" i="1"/>
  <c r="BG1535" i="1"/>
  <c r="BH1535" i="1"/>
  <c r="BI1535" i="1"/>
  <c r="BJ1535" i="1"/>
  <c r="BK1535" i="1"/>
  <c r="BL1535" i="1"/>
  <c r="BM1535" i="1"/>
  <c r="BN1535" i="1"/>
  <c r="BG1536" i="1"/>
  <c r="BH1536" i="1"/>
  <c r="BI1536" i="1"/>
  <c r="BJ1536" i="1"/>
  <c r="BK1536" i="1"/>
  <c r="BL1536" i="1"/>
  <c r="BM1536" i="1"/>
  <c r="BN1536" i="1"/>
  <c r="BG1537" i="1"/>
  <c r="BH1537" i="1"/>
  <c r="BI1537" i="1"/>
  <c r="BJ1537" i="1"/>
  <c r="BK1537" i="1"/>
  <c r="BL1537" i="1"/>
  <c r="BM1537" i="1"/>
  <c r="BN1537" i="1"/>
  <c r="BG1538" i="1"/>
  <c r="BH1538" i="1"/>
  <c r="BI1538" i="1"/>
  <c r="BJ1538" i="1"/>
  <c r="BK1538" i="1"/>
  <c r="BL1538" i="1"/>
  <c r="BM1538" i="1"/>
  <c r="BN1538" i="1"/>
  <c r="BG1539" i="1"/>
  <c r="BH1539" i="1"/>
  <c r="BI1539" i="1"/>
  <c r="BJ1539" i="1"/>
  <c r="BK1539" i="1"/>
  <c r="BL1539" i="1"/>
  <c r="BM1539" i="1"/>
  <c r="BN1539" i="1"/>
  <c r="BG1540" i="1"/>
  <c r="BH1540" i="1"/>
  <c r="BI1540" i="1"/>
  <c r="BJ1540" i="1"/>
  <c r="BK1540" i="1"/>
  <c r="BL1540" i="1"/>
  <c r="BM1540" i="1"/>
  <c r="BN1540" i="1"/>
  <c r="BG1541" i="1"/>
  <c r="BH1541" i="1"/>
  <c r="BI1541" i="1"/>
  <c r="BJ1541" i="1"/>
  <c r="BK1541" i="1"/>
  <c r="BL1541" i="1"/>
  <c r="BM1541" i="1"/>
  <c r="BN1541" i="1"/>
  <c r="BG1542" i="1"/>
  <c r="BH1542" i="1"/>
  <c r="BI1542" i="1"/>
  <c r="BJ1542" i="1"/>
  <c r="BK1542" i="1"/>
  <c r="BL1542" i="1"/>
  <c r="BM1542" i="1"/>
  <c r="BN1542" i="1"/>
  <c r="BG1543" i="1"/>
  <c r="BH1543" i="1"/>
  <c r="BI1543" i="1"/>
  <c r="BJ1543" i="1"/>
  <c r="BK1543" i="1"/>
  <c r="BL1543" i="1"/>
  <c r="BM1543" i="1"/>
  <c r="BN1543" i="1"/>
  <c r="BG1544" i="1"/>
  <c r="BH1544" i="1"/>
  <c r="BI1544" i="1"/>
  <c r="BJ1544" i="1"/>
  <c r="BK1544" i="1"/>
  <c r="BL1544" i="1"/>
  <c r="BM1544" i="1"/>
  <c r="BN1544" i="1"/>
  <c r="BG1545" i="1"/>
  <c r="BH1545" i="1"/>
  <c r="BI1545" i="1"/>
  <c r="BJ1545" i="1"/>
  <c r="BK1545" i="1"/>
  <c r="BL1545" i="1"/>
  <c r="BM1545" i="1"/>
  <c r="BN1545" i="1"/>
  <c r="BG1546" i="1"/>
  <c r="BH1546" i="1"/>
  <c r="BI1546" i="1"/>
  <c r="BJ1546" i="1"/>
  <c r="BK1546" i="1"/>
  <c r="BL1546" i="1"/>
  <c r="BM1546" i="1"/>
  <c r="BN1546" i="1"/>
  <c r="BG1547" i="1"/>
  <c r="BH1547" i="1"/>
  <c r="BI1547" i="1"/>
  <c r="BJ1547" i="1"/>
  <c r="BK1547" i="1"/>
  <c r="BL1547" i="1"/>
  <c r="BM1547" i="1"/>
  <c r="BN1547" i="1"/>
  <c r="BG1548" i="1"/>
  <c r="BH1548" i="1"/>
  <c r="BI1548" i="1"/>
  <c r="BJ1548" i="1"/>
  <c r="BK1548" i="1"/>
  <c r="BL1548" i="1"/>
  <c r="BM1548" i="1"/>
  <c r="BN1548" i="1"/>
  <c r="BG1549" i="1"/>
  <c r="BH1549" i="1"/>
  <c r="BI1549" i="1"/>
  <c r="BJ1549" i="1"/>
  <c r="BK1549" i="1"/>
  <c r="BL1549" i="1"/>
  <c r="BM1549" i="1"/>
  <c r="BN1549" i="1"/>
  <c r="BG1550" i="1"/>
  <c r="BH1550" i="1"/>
  <c r="BI1550" i="1"/>
  <c r="BJ1550" i="1"/>
  <c r="BK1550" i="1"/>
  <c r="BL1550" i="1"/>
  <c r="BM1550" i="1"/>
  <c r="BN1550" i="1"/>
  <c r="BG1551" i="1"/>
  <c r="BH1551" i="1"/>
  <c r="BI1551" i="1"/>
  <c r="BJ1551" i="1"/>
  <c r="BK1551" i="1"/>
  <c r="BL1551" i="1"/>
  <c r="BM1551" i="1"/>
  <c r="BN1551" i="1"/>
  <c r="BG1552" i="1"/>
  <c r="BH1552" i="1"/>
  <c r="BI1552" i="1"/>
  <c r="BJ1552" i="1"/>
  <c r="BK1552" i="1"/>
  <c r="BL1552" i="1"/>
  <c r="BM1552" i="1"/>
  <c r="BN1552" i="1"/>
  <c r="BG1553" i="1"/>
  <c r="BH1553" i="1"/>
  <c r="BI1553" i="1"/>
  <c r="BJ1553" i="1"/>
  <c r="BK1553" i="1"/>
  <c r="BL1553" i="1"/>
  <c r="BM1553" i="1"/>
  <c r="BN1553" i="1"/>
  <c r="BG1554" i="1"/>
  <c r="BH1554" i="1"/>
  <c r="BI1554" i="1"/>
  <c r="BJ1554" i="1"/>
  <c r="BK1554" i="1"/>
  <c r="BL1554" i="1"/>
  <c r="BM1554" i="1"/>
  <c r="BN1554" i="1"/>
  <c r="BG1555" i="1"/>
  <c r="BH1555" i="1"/>
  <c r="BI1555" i="1"/>
  <c r="BJ1555" i="1"/>
  <c r="BK1555" i="1"/>
  <c r="BL1555" i="1"/>
  <c r="BM1555" i="1"/>
  <c r="BN1555" i="1"/>
  <c r="BG1556" i="1"/>
  <c r="BH1556" i="1"/>
  <c r="BI1556" i="1"/>
  <c r="BJ1556" i="1"/>
  <c r="BK1556" i="1"/>
  <c r="BL1556" i="1"/>
  <c r="BM1556" i="1"/>
  <c r="BN1556" i="1"/>
  <c r="BG1557" i="1"/>
  <c r="BH1557" i="1"/>
  <c r="BI1557" i="1"/>
  <c r="BJ1557" i="1"/>
  <c r="BK1557" i="1"/>
  <c r="BL1557" i="1"/>
  <c r="BM1557" i="1"/>
  <c r="BN1557" i="1"/>
  <c r="BG1558" i="1"/>
  <c r="BH1558" i="1"/>
  <c r="BI1558" i="1"/>
  <c r="BJ1558" i="1"/>
  <c r="BK1558" i="1"/>
  <c r="BL1558" i="1"/>
  <c r="BM1558" i="1"/>
  <c r="BN1558" i="1"/>
  <c r="BG1559" i="1"/>
  <c r="BH1559" i="1"/>
  <c r="BI1559" i="1"/>
  <c r="BJ1559" i="1"/>
  <c r="BK1559" i="1"/>
  <c r="BL1559" i="1"/>
  <c r="BM1559" i="1"/>
  <c r="BN1559" i="1"/>
  <c r="BG1560" i="1"/>
  <c r="BH1560" i="1"/>
  <c r="BI1560" i="1"/>
  <c r="BJ1560" i="1"/>
  <c r="BK1560" i="1"/>
  <c r="BL1560" i="1"/>
  <c r="BM1560" i="1"/>
  <c r="BN1560" i="1"/>
  <c r="BG1561" i="1"/>
  <c r="BH1561" i="1"/>
  <c r="BI1561" i="1"/>
  <c r="BJ1561" i="1"/>
  <c r="BK1561" i="1"/>
  <c r="BL1561" i="1"/>
  <c r="BM1561" i="1"/>
  <c r="BN1561" i="1"/>
  <c r="BG1562" i="1"/>
  <c r="BH1562" i="1"/>
  <c r="BI1562" i="1"/>
  <c r="BJ1562" i="1"/>
  <c r="BK1562" i="1"/>
  <c r="BL1562" i="1"/>
  <c r="BM1562" i="1"/>
  <c r="BN1562" i="1"/>
  <c r="BG1563" i="1"/>
  <c r="BH1563" i="1"/>
  <c r="BI1563" i="1"/>
  <c r="BJ1563" i="1"/>
  <c r="BK1563" i="1"/>
  <c r="BL1563" i="1"/>
  <c r="BM1563" i="1"/>
  <c r="BN1563" i="1"/>
  <c r="BG1564" i="1"/>
  <c r="BH1564" i="1"/>
  <c r="BI1564" i="1"/>
  <c r="BJ1564" i="1"/>
  <c r="BK1564" i="1"/>
  <c r="BL1564" i="1"/>
  <c r="BM1564" i="1"/>
  <c r="BN1564" i="1"/>
  <c r="BG1565" i="1"/>
  <c r="BH1565" i="1"/>
  <c r="BI1565" i="1"/>
  <c r="BJ1565" i="1"/>
  <c r="BK1565" i="1"/>
  <c r="BL1565" i="1"/>
  <c r="BM1565" i="1"/>
  <c r="BN1565" i="1"/>
  <c r="BG1566" i="1"/>
  <c r="BH1566" i="1"/>
  <c r="BI1566" i="1"/>
  <c r="BJ1566" i="1"/>
  <c r="BK1566" i="1"/>
  <c r="BL1566" i="1"/>
  <c r="BM1566" i="1"/>
  <c r="BN1566" i="1"/>
  <c r="BG1567" i="1"/>
  <c r="BH1567" i="1"/>
  <c r="BI1567" i="1"/>
  <c r="BJ1567" i="1"/>
  <c r="BK1567" i="1"/>
  <c r="BL1567" i="1"/>
  <c r="BM1567" i="1"/>
  <c r="BN1567" i="1"/>
  <c r="BG1568" i="1"/>
  <c r="BH1568" i="1"/>
  <c r="BI1568" i="1"/>
  <c r="BJ1568" i="1"/>
  <c r="BK1568" i="1"/>
  <c r="BL1568" i="1"/>
  <c r="BM1568" i="1"/>
  <c r="BN1568" i="1"/>
  <c r="BG1569" i="1"/>
  <c r="BH1569" i="1"/>
  <c r="BI1569" i="1"/>
  <c r="BJ1569" i="1"/>
  <c r="BK1569" i="1"/>
  <c r="BL1569" i="1"/>
  <c r="BM1569" i="1"/>
  <c r="BN1569" i="1"/>
  <c r="BG1570" i="1"/>
  <c r="BH1570" i="1"/>
  <c r="BI1570" i="1"/>
  <c r="BJ1570" i="1"/>
  <c r="BK1570" i="1"/>
  <c r="BL1570" i="1"/>
  <c r="BM1570" i="1"/>
  <c r="BN1570" i="1"/>
  <c r="BG1571" i="1"/>
  <c r="BH1571" i="1"/>
  <c r="BI1571" i="1"/>
  <c r="BJ1571" i="1"/>
  <c r="BK1571" i="1"/>
  <c r="BL1571" i="1"/>
  <c r="BM1571" i="1"/>
  <c r="BN1571" i="1"/>
  <c r="BG1572" i="1"/>
  <c r="BH1572" i="1"/>
  <c r="BI1572" i="1"/>
  <c r="BJ1572" i="1"/>
  <c r="BK1572" i="1"/>
  <c r="BL1572" i="1"/>
  <c r="BM1572" i="1"/>
  <c r="BN1572" i="1"/>
  <c r="BG1573" i="1"/>
  <c r="BH1573" i="1"/>
  <c r="BI1573" i="1"/>
  <c r="BJ1573" i="1"/>
  <c r="BK1573" i="1"/>
  <c r="BL1573" i="1"/>
  <c r="BM1573" i="1"/>
  <c r="BN1573" i="1"/>
  <c r="BG1574" i="1"/>
  <c r="BH1574" i="1"/>
  <c r="BI1574" i="1"/>
  <c r="BJ1574" i="1"/>
  <c r="BK1574" i="1"/>
  <c r="BL1574" i="1"/>
  <c r="BM1574" i="1"/>
  <c r="BN1574" i="1"/>
  <c r="BG1575" i="1"/>
  <c r="BH1575" i="1"/>
  <c r="BI1575" i="1"/>
  <c r="BJ1575" i="1"/>
  <c r="BK1575" i="1"/>
  <c r="BL1575" i="1"/>
  <c r="BM1575" i="1"/>
  <c r="BN1575" i="1"/>
  <c r="BG1576" i="1"/>
  <c r="BH1576" i="1"/>
  <c r="BI1576" i="1"/>
  <c r="BJ1576" i="1"/>
  <c r="BK1576" i="1"/>
  <c r="BL1576" i="1"/>
  <c r="BM1576" i="1"/>
  <c r="BN1576" i="1"/>
  <c r="BG1577" i="1"/>
  <c r="BH1577" i="1"/>
  <c r="BI1577" i="1"/>
  <c r="BJ1577" i="1"/>
  <c r="BK1577" i="1"/>
  <c r="BL1577" i="1"/>
  <c r="BM1577" i="1"/>
  <c r="BN1577" i="1"/>
  <c r="BG1578" i="1"/>
  <c r="BH1578" i="1"/>
  <c r="BI1578" i="1"/>
  <c r="BJ1578" i="1"/>
  <c r="BK1578" i="1"/>
  <c r="BL1578" i="1"/>
  <c r="BM1578" i="1"/>
  <c r="BN1578" i="1"/>
  <c r="BG1579" i="1"/>
  <c r="BH1579" i="1"/>
  <c r="BI1579" i="1"/>
  <c r="BJ1579" i="1"/>
  <c r="BK1579" i="1"/>
  <c r="BL1579" i="1"/>
  <c r="BM1579" i="1"/>
  <c r="BN1579" i="1"/>
  <c r="BG1580" i="1"/>
  <c r="BH1580" i="1"/>
  <c r="BI1580" i="1"/>
  <c r="BJ1580" i="1"/>
  <c r="BK1580" i="1"/>
  <c r="BL1580" i="1"/>
  <c r="BM1580" i="1"/>
  <c r="BN1580" i="1"/>
  <c r="BG1581" i="1"/>
  <c r="BH1581" i="1"/>
  <c r="BI1581" i="1"/>
  <c r="BJ1581" i="1"/>
  <c r="BK1581" i="1"/>
  <c r="BL1581" i="1"/>
  <c r="BM1581" i="1"/>
  <c r="BN1581" i="1"/>
  <c r="BG1582" i="1"/>
  <c r="BH1582" i="1"/>
  <c r="BI1582" i="1"/>
  <c r="BJ1582" i="1"/>
  <c r="BK1582" i="1"/>
  <c r="BL1582" i="1"/>
  <c r="BM1582" i="1"/>
  <c r="BN1582" i="1"/>
  <c r="BG1583" i="1"/>
  <c r="BH1583" i="1"/>
  <c r="BI1583" i="1"/>
  <c r="BJ1583" i="1"/>
  <c r="BK1583" i="1"/>
  <c r="BL1583" i="1"/>
  <c r="BM1583" i="1"/>
  <c r="BN1583" i="1"/>
  <c r="BG1584" i="1"/>
  <c r="BH1584" i="1"/>
  <c r="BI1584" i="1"/>
  <c r="BJ1584" i="1"/>
  <c r="BK1584" i="1"/>
  <c r="BL1584" i="1"/>
  <c r="BM1584" i="1"/>
  <c r="BN1584" i="1"/>
  <c r="BG1585" i="1"/>
  <c r="BH1585" i="1"/>
  <c r="BI1585" i="1"/>
  <c r="BJ1585" i="1"/>
  <c r="BK1585" i="1"/>
  <c r="BL1585" i="1"/>
  <c r="BM1585" i="1"/>
  <c r="BN1585" i="1"/>
  <c r="BG1586" i="1"/>
  <c r="BH1586" i="1"/>
  <c r="BI1586" i="1"/>
  <c r="BJ1586" i="1"/>
  <c r="BK1586" i="1"/>
  <c r="BL1586" i="1"/>
  <c r="BM1586" i="1"/>
  <c r="BN1586" i="1"/>
  <c r="BG1587" i="1"/>
  <c r="BH1587" i="1"/>
  <c r="BI1587" i="1"/>
  <c r="BJ1587" i="1"/>
  <c r="BK1587" i="1"/>
  <c r="BL1587" i="1"/>
  <c r="BM1587" i="1"/>
  <c r="BN1587" i="1"/>
  <c r="BG1588" i="1"/>
  <c r="BH1588" i="1"/>
  <c r="BI1588" i="1"/>
  <c r="BJ1588" i="1"/>
  <c r="BK1588" i="1"/>
  <c r="BL1588" i="1"/>
  <c r="BM1588" i="1"/>
  <c r="BN1588" i="1"/>
  <c r="BG1589" i="1"/>
  <c r="BH1589" i="1"/>
  <c r="BI1589" i="1"/>
  <c r="BJ1589" i="1"/>
  <c r="BK1589" i="1"/>
  <c r="BL1589" i="1"/>
  <c r="BM1589" i="1"/>
  <c r="BN1589" i="1"/>
  <c r="BG1590" i="1"/>
  <c r="BH1590" i="1"/>
  <c r="BI1590" i="1"/>
  <c r="BJ1590" i="1"/>
  <c r="BK1590" i="1"/>
  <c r="BL1590" i="1"/>
  <c r="BM1590" i="1"/>
  <c r="BN1590" i="1"/>
  <c r="BG1591" i="1"/>
  <c r="BH1591" i="1"/>
  <c r="BI1591" i="1"/>
  <c r="BJ1591" i="1"/>
  <c r="BK1591" i="1"/>
  <c r="BL1591" i="1"/>
  <c r="BM1591" i="1"/>
  <c r="BN1591" i="1"/>
  <c r="BG1592" i="1"/>
  <c r="BH1592" i="1"/>
  <c r="BI1592" i="1"/>
  <c r="BJ1592" i="1"/>
  <c r="BK1592" i="1"/>
  <c r="BL1592" i="1"/>
  <c r="BM1592" i="1"/>
  <c r="BN1592" i="1"/>
  <c r="BG1593" i="1"/>
  <c r="BH1593" i="1"/>
  <c r="BI1593" i="1"/>
  <c r="BJ1593" i="1"/>
  <c r="BK1593" i="1"/>
  <c r="BL1593" i="1"/>
  <c r="BM1593" i="1"/>
  <c r="BN1593" i="1"/>
  <c r="BG1594" i="1"/>
  <c r="BH1594" i="1"/>
  <c r="BI1594" i="1"/>
  <c r="BJ1594" i="1"/>
  <c r="BK1594" i="1"/>
  <c r="BL1594" i="1"/>
  <c r="BM1594" i="1"/>
  <c r="BN1594" i="1"/>
  <c r="BG1595" i="1"/>
  <c r="BH1595" i="1"/>
  <c r="BI1595" i="1"/>
  <c r="BJ1595" i="1"/>
  <c r="BK1595" i="1"/>
  <c r="BL1595" i="1"/>
  <c r="BM1595" i="1"/>
  <c r="BN1595" i="1"/>
  <c r="BG1596" i="1"/>
  <c r="BH1596" i="1"/>
  <c r="BI1596" i="1"/>
  <c r="BJ1596" i="1"/>
  <c r="BK1596" i="1"/>
  <c r="BL1596" i="1"/>
  <c r="BM1596" i="1"/>
  <c r="BN1596" i="1"/>
  <c r="BG1597" i="1"/>
  <c r="BH1597" i="1"/>
  <c r="BI1597" i="1"/>
  <c r="BJ1597" i="1"/>
  <c r="BK1597" i="1"/>
  <c r="BL1597" i="1"/>
  <c r="BM1597" i="1"/>
  <c r="BN1597" i="1"/>
  <c r="BG1598" i="1"/>
  <c r="BH1598" i="1"/>
  <c r="BI1598" i="1"/>
  <c r="BJ1598" i="1"/>
  <c r="BK1598" i="1"/>
  <c r="BL1598" i="1"/>
  <c r="BM1598" i="1"/>
  <c r="BN1598" i="1"/>
  <c r="BG1599" i="1"/>
  <c r="BH1599" i="1"/>
  <c r="BI1599" i="1"/>
  <c r="BJ1599" i="1"/>
  <c r="BK1599" i="1"/>
  <c r="BL1599" i="1"/>
  <c r="BM1599" i="1"/>
  <c r="BN1599" i="1"/>
  <c r="BG1600" i="1"/>
  <c r="BH1600" i="1"/>
  <c r="BI1600" i="1"/>
  <c r="BJ1600" i="1"/>
  <c r="BK1600" i="1"/>
  <c r="BL1600" i="1"/>
  <c r="BM1600" i="1"/>
  <c r="BN1600" i="1"/>
  <c r="BG1601" i="1"/>
  <c r="BH1601" i="1"/>
  <c r="BI1601" i="1"/>
  <c r="BJ1601" i="1"/>
  <c r="BK1601" i="1"/>
  <c r="BL1601" i="1"/>
  <c r="BM1601" i="1"/>
  <c r="BN1601" i="1"/>
  <c r="BG1602" i="1"/>
  <c r="BH1602" i="1"/>
  <c r="BI1602" i="1"/>
  <c r="BJ1602" i="1"/>
  <c r="BK1602" i="1"/>
  <c r="BL1602" i="1"/>
  <c r="BM1602" i="1"/>
  <c r="BN1602" i="1"/>
  <c r="BG1603" i="1"/>
  <c r="BH1603" i="1"/>
  <c r="BI1603" i="1"/>
  <c r="BJ1603" i="1"/>
  <c r="BK1603" i="1"/>
  <c r="BL1603" i="1"/>
  <c r="BM1603" i="1"/>
  <c r="BN1603" i="1"/>
  <c r="BG1604" i="1"/>
  <c r="BH1604" i="1"/>
  <c r="BI1604" i="1"/>
  <c r="BJ1604" i="1"/>
  <c r="BK1604" i="1"/>
  <c r="BL1604" i="1"/>
  <c r="BM1604" i="1"/>
  <c r="BN1604" i="1"/>
  <c r="BG1605" i="1"/>
  <c r="BH1605" i="1"/>
  <c r="BI1605" i="1"/>
  <c r="BJ1605" i="1"/>
  <c r="BK1605" i="1"/>
  <c r="BL1605" i="1"/>
  <c r="BM1605" i="1"/>
  <c r="BN1605" i="1"/>
  <c r="BG1606" i="1"/>
  <c r="BH1606" i="1"/>
  <c r="BI1606" i="1"/>
  <c r="BJ1606" i="1"/>
  <c r="BK1606" i="1"/>
  <c r="BL1606" i="1"/>
  <c r="BM1606" i="1"/>
  <c r="BN1606" i="1"/>
  <c r="BG1607" i="1"/>
  <c r="BH1607" i="1"/>
  <c r="BI1607" i="1"/>
  <c r="BJ1607" i="1"/>
  <c r="BK1607" i="1"/>
  <c r="BL1607" i="1"/>
  <c r="BM1607" i="1"/>
  <c r="BN1607" i="1"/>
  <c r="BG1608" i="1"/>
  <c r="BH1608" i="1"/>
  <c r="BI1608" i="1"/>
  <c r="BJ1608" i="1"/>
  <c r="BK1608" i="1"/>
  <c r="BL1608" i="1"/>
  <c r="BM1608" i="1"/>
  <c r="BN1608" i="1"/>
  <c r="BG1609" i="1"/>
  <c r="BH1609" i="1"/>
  <c r="BI1609" i="1"/>
  <c r="BJ1609" i="1"/>
  <c r="BK1609" i="1"/>
  <c r="BL1609" i="1"/>
  <c r="BM1609" i="1"/>
  <c r="BN1609" i="1"/>
  <c r="BG1610" i="1"/>
  <c r="BH1610" i="1"/>
  <c r="BI1610" i="1"/>
  <c r="BJ1610" i="1"/>
  <c r="BK1610" i="1"/>
  <c r="BL1610" i="1"/>
  <c r="BM1610" i="1"/>
  <c r="BN1610" i="1"/>
  <c r="BG1611" i="1"/>
  <c r="BH1611" i="1"/>
  <c r="BI1611" i="1"/>
  <c r="BJ1611" i="1"/>
  <c r="BK1611" i="1"/>
  <c r="BL1611" i="1"/>
  <c r="BM1611" i="1"/>
  <c r="BN1611" i="1"/>
  <c r="BG1612" i="1"/>
  <c r="BH1612" i="1"/>
  <c r="BI1612" i="1"/>
  <c r="BJ1612" i="1"/>
  <c r="BK1612" i="1"/>
  <c r="BL1612" i="1"/>
  <c r="BM1612" i="1"/>
  <c r="BN1612" i="1"/>
  <c r="BG1613" i="1"/>
  <c r="BH1613" i="1"/>
  <c r="BI1613" i="1"/>
  <c r="BJ1613" i="1"/>
  <c r="BK1613" i="1"/>
  <c r="BL1613" i="1"/>
  <c r="BM1613" i="1"/>
  <c r="BN1613" i="1"/>
  <c r="BG1614" i="1"/>
  <c r="BH1614" i="1"/>
  <c r="BI1614" i="1"/>
  <c r="BJ1614" i="1"/>
  <c r="BK1614" i="1"/>
  <c r="BL1614" i="1"/>
  <c r="BM1614" i="1"/>
  <c r="BN1614" i="1"/>
  <c r="BG1615" i="1"/>
  <c r="BH1615" i="1"/>
  <c r="BI1615" i="1"/>
  <c r="BJ1615" i="1"/>
  <c r="BK1615" i="1"/>
  <c r="BL1615" i="1"/>
  <c r="BM1615" i="1"/>
  <c r="BN1615" i="1"/>
  <c r="BG1616" i="1"/>
  <c r="BH1616" i="1"/>
  <c r="BI1616" i="1"/>
  <c r="BJ1616" i="1"/>
  <c r="BK1616" i="1"/>
  <c r="BL1616" i="1"/>
  <c r="BM1616" i="1"/>
  <c r="BN1616" i="1"/>
  <c r="BG1617" i="1"/>
  <c r="BH1617" i="1"/>
  <c r="BI1617" i="1"/>
  <c r="BJ1617" i="1"/>
  <c r="BK1617" i="1"/>
  <c r="BL1617" i="1"/>
  <c r="BM1617" i="1"/>
  <c r="BN1617" i="1"/>
  <c r="BG1618" i="1"/>
  <c r="BH1618" i="1"/>
  <c r="BI1618" i="1"/>
  <c r="BJ1618" i="1"/>
  <c r="BK1618" i="1"/>
  <c r="BL1618" i="1"/>
  <c r="BM1618" i="1"/>
  <c r="BN1618" i="1"/>
  <c r="BG1619" i="1"/>
  <c r="BH1619" i="1"/>
  <c r="BI1619" i="1"/>
  <c r="BJ1619" i="1"/>
  <c r="BK1619" i="1"/>
  <c r="BL1619" i="1"/>
  <c r="BM1619" i="1"/>
  <c r="BN1619" i="1"/>
  <c r="BG1620" i="1"/>
  <c r="BH1620" i="1"/>
  <c r="BI1620" i="1"/>
  <c r="BJ1620" i="1"/>
  <c r="BK1620" i="1"/>
  <c r="BL1620" i="1"/>
  <c r="BM1620" i="1"/>
  <c r="BN1620" i="1"/>
  <c r="BG1621" i="1"/>
  <c r="BH1621" i="1"/>
  <c r="BI1621" i="1"/>
  <c r="BJ1621" i="1"/>
  <c r="BK1621" i="1"/>
  <c r="BL1621" i="1"/>
  <c r="BM1621" i="1"/>
  <c r="BN1621" i="1"/>
  <c r="BG1622" i="1"/>
  <c r="BH1622" i="1"/>
  <c r="BI1622" i="1"/>
  <c r="BJ1622" i="1"/>
  <c r="BK1622" i="1"/>
  <c r="BL1622" i="1"/>
  <c r="BM1622" i="1"/>
  <c r="BN1622" i="1"/>
  <c r="BG1623" i="1"/>
  <c r="BH1623" i="1"/>
  <c r="BI1623" i="1"/>
  <c r="BJ1623" i="1"/>
  <c r="BK1623" i="1"/>
  <c r="BL1623" i="1"/>
  <c r="BM1623" i="1"/>
  <c r="BN1623" i="1"/>
  <c r="BG1624" i="1"/>
  <c r="BH1624" i="1"/>
  <c r="BI1624" i="1"/>
  <c r="BJ1624" i="1"/>
  <c r="BK1624" i="1"/>
  <c r="BL1624" i="1"/>
  <c r="BM1624" i="1"/>
  <c r="BN1624" i="1"/>
  <c r="BG1625" i="1"/>
  <c r="BH1625" i="1"/>
  <c r="BI1625" i="1"/>
  <c r="BJ1625" i="1"/>
  <c r="BK1625" i="1"/>
  <c r="BL1625" i="1"/>
  <c r="BM1625" i="1"/>
  <c r="BN1625" i="1"/>
  <c r="BG1626" i="1"/>
  <c r="BH1626" i="1"/>
  <c r="BI1626" i="1"/>
  <c r="BJ1626" i="1"/>
  <c r="BK1626" i="1"/>
  <c r="BL1626" i="1"/>
  <c r="BM1626" i="1"/>
  <c r="BN1626" i="1"/>
  <c r="BG1627" i="1"/>
  <c r="BH1627" i="1"/>
  <c r="BI1627" i="1"/>
  <c r="BJ1627" i="1"/>
  <c r="BK1627" i="1"/>
  <c r="BL1627" i="1"/>
  <c r="BM1627" i="1"/>
  <c r="BN1627" i="1"/>
  <c r="BG1628" i="1"/>
  <c r="BH1628" i="1"/>
  <c r="BI1628" i="1"/>
  <c r="BJ1628" i="1"/>
  <c r="BK1628" i="1"/>
  <c r="BL1628" i="1"/>
  <c r="BM1628" i="1"/>
  <c r="BN1628" i="1"/>
  <c r="BG1629" i="1"/>
  <c r="BH1629" i="1"/>
  <c r="BI1629" i="1"/>
  <c r="BJ1629" i="1"/>
  <c r="BK1629" i="1"/>
  <c r="BL1629" i="1"/>
  <c r="BM1629" i="1"/>
  <c r="BN1629" i="1"/>
  <c r="BG1630" i="1"/>
  <c r="BH1630" i="1"/>
  <c r="BI1630" i="1"/>
  <c r="BJ1630" i="1"/>
  <c r="BK1630" i="1"/>
  <c r="BL1630" i="1"/>
  <c r="BM1630" i="1"/>
  <c r="BN1630" i="1"/>
  <c r="BG1631" i="1"/>
  <c r="BH1631" i="1"/>
  <c r="BI1631" i="1"/>
  <c r="BJ1631" i="1"/>
  <c r="BK1631" i="1"/>
  <c r="BL1631" i="1"/>
  <c r="BM1631" i="1"/>
  <c r="BN1631" i="1"/>
  <c r="BG1632" i="1"/>
  <c r="BH1632" i="1"/>
  <c r="BI1632" i="1"/>
  <c r="BJ1632" i="1"/>
  <c r="BK1632" i="1"/>
  <c r="BL1632" i="1"/>
  <c r="BM1632" i="1"/>
  <c r="BN1632" i="1"/>
  <c r="BG1633" i="1"/>
  <c r="BH1633" i="1"/>
  <c r="BI1633" i="1"/>
  <c r="BJ1633" i="1"/>
  <c r="BK1633" i="1"/>
  <c r="BL1633" i="1"/>
  <c r="BM1633" i="1"/>
  <c r="BN1633" i="1"/>
  <c r="BG1634" i="1"/>
  <c r="BH1634" i="1"/>
  <c r="BI1634" i="1"/>
  <c r="BJ1634" i="1"/>
  <c r="BK1634" i="1"/>
  <c r="BL1634" i="1"/>
  <c r="BM1634" i="1"/>
  <c r="BN1634" i="1"/>
  <c r="BG1635" i="1"/>
  <c r="BH1635" i="1"/>
  <c r="BI1635" i="1"/>
  <c r="BJ1635" i="1"/>
  <c r="BK1635" i="1"/>
  <c r="BL1635" i="1"/>
  <c r="BM1635" i="1"/>
  <c r="BN1635" i="1"/>
  <c r="BG1636" i="1"/>
  <c r="BH1636" i="1"/>
  <c r="BI1636" i="1"/>
  <c r="BJ1636" i="1"/>
  <c r="BK1636" i="1"/>
  <c r="BL1636" i="1"/>
  <c r="BM1636" i="1"/>
  <c r="BN1636" i="1"/>
  <c r="BG1637" i="1"/>
  <c r="BH1637" i="1"/>
  <c r="BI1637" i="1"/>
  <c r="BJ1637" i="1"/>
  <c r="BK1637" i="1"/>
  <c r="BL1637" i="1"/>
  <c r="BM1637" i="1"/>
  <c r="BN1637" i="1"/>
  <c r="BG1638" i="1"/>
  <c r="BH1638" i="1"/>
  <c r="BI1638" i="1"/>
  <c r="BJ1638" i="1"/>
  <c r="BK1638" i="1"/>
  <c r="BL1638" i="1"/>
  <c r="BM1638" i="1"/>
  <c r="BN1638" i="1"/>
  <c r="BG1639" i="1"/>
  <c r="BH1639" i="1"/>
  <c r="BI1639" i="1"/>
  <c r="BJ1639" i="1"/>
  <c r="BK1639" i="1"/>
  <c r="BL1639" i="1"/>
  <c r="BM1639" i="1"/>
  <c r="BN1639" i="1"/>
  <c r="BG1640" i="1"/>
  <c r="BH1640" i="1"/>
  <c r="BI1640" i="1"/>
  <c r="BJ1640" i="1"/>
  <c r="BK1640" i="1"/>
  <c r="BL1640" i="1"/>
  <c r="BM1640" i="1"/>
  <c r="BN1640" i="1"/>
  <c r="BG1641" i="1"/>
  <c r="BH1641" i="1"/>
  <c r="BI1641" i="1"/>
  <c r="BJ1641" i="1"/>
  <c r="BK1641" i="1"/>
  <c r="BL1641" i="1"/>
  <c r="BM1641" i="1"/>
  <c r="BN1641" i="1"/>
  <c r="BG1642" i="1"/>
  <c r="BH1642" i="1"/>
  <c r="BI1642" i="1"/>
  <c r="BJ1642" i="1"/>
  <c r="BK1642" i="1"/>
  <c r="BL1642" i="1"/>
  <c r="BM1642" i="1"/>
  <c r="BN1642" i="1"/>
  <c r="BG1643" i="1"/>
  <c r="BH1643" i="1"/>
  <c r="BI1643" i="1"/>
  <c r="BJ1643" i="1"/>
  <c r="BK1643" i="1"/>
  <c r="BL1643" i="1"/>
  <c r="BM1643" i="1"/>
  <c r="BN1643" i="1"/>
  <c r="BG1644" i="1"/>
  <c r="BH1644" i="1"/>
  <c r="BI1644" i="1"/>
  <c r="BJ1644" i="1"/>
  <c r="BK1644" i="1"/>
  <c r="BL1644" i="1"/>
  <c r="BM1644" i="1"/>
  <c r="BN1644" i="1"/>
  <c r="BG1645" i="1"/>
  <c r="BH1645" i="1"/>
  <c r="BI1645" i="1"/>
  <c r="BJ1645" i="1"/>
  <c r="BK1645" i="1"/>
  <c r="BL1645" i="1"/>
  <c r="BM1645" i="1"/>
  <c r="BN1645" i="1"/>
  <c r="BG1646" i="1"/>
  <c r="BH1646" i="1"/>
  <c r="BI1646" i="1"/>
  <c r="BJ1646" i="1"/>
  <c r="BK1646" i="1"/>
  <c r="BL1646" i="1"/>
  <c r="BM1646" i="1"/>
  <c r="BN1646" i="1"/>
  <c r="BG1647" i="1"/>
  <c r="BH1647" i="1"/>
  <c r="BI1647" i="1"/>
  <c r="BJ1647" i="1"/>
  <c r="BK1647" i="1"/>
  <c r="BL1647" i="1"/>
  <c r="BM1647" i="1"/>
  <c r="BN1647" i="1"/>
  <c r="BG1648" i="1"/>
  <c r="BH1648" i="1"/>
  <c r="BI1648" i="1"/>
  <c r="BJ1648" i="1"/>
  <c r="BK1648" i="1"/>
  <c r="BL1648" i="1"/>
  <c r="BM1648" i="1"/>
  <c r="BN1648" i="1"/>
  <c r="BG1649" i="1"/>
  <c r="BH1649" i="1"/>
  <c r="BI1649" i="1"/>
  <c r="BJ1649" i="1"/>
  <c r="BK1649" i="1"/>
  <c r="BL1649" i="1"/>
  <c r="BM1649" i="1"/>
  <c r="BN1649" i="1"/>
  <c r="BG1650" i="1"/>
  <c r="BH1650" i="1"/>
  <c r="BI1650" i="1"/>
  <c r="BJ1650" i="1"/>
  <c r="BK1650" i="1"/>
  <c r="BL1650" i="1"/>
  <c r="BM1650" i="1"/>
  <c r="BN1650" i="1"/>
  <c r="BG1651" i="1"/>
  <c r="BH1651" i="1"/>
  <c r="BI1651" i="1"/>
  <c r="BJ1651" i="1"/>
  <c r="BK1651" i="1"/>
  <c r="BL1651" i="1"/>
  <c r="BM1651" i="1"/>
  <c r="BN1651" i="1"/>
  <c r="BG1652" i="1"/>
  <c r="BH1652" i="1"/>
  <c r="BI1652" i="1"/>
  <c r="BJ1652" i="1"/>
  <c r="BK1652" i="1"/>
  <c r="BL1652" i="1"/>
  <c r="BM1652" i="1"/>
  <c r="BN1652" i="1"/>
  <c r="BG1653" i="1"/>
  <c r="BH1653" i="1"/>
  <c r="BI1653" i="1"/>
  <c r="BJ1653" i="1"/>
  <c r="BK1653" i="1"/>
  <c r="BL1653" i="1"/>
  <c r="BM1653" i="1"/>
  <c r="BN1653" i="1"/>
  <c r="BG1654" i="1"/>
  <c r="BH1654" i="1"/>
  <c r="BI1654" i="1"/>
  <c r="BJ1654" i="1"/>
  <c r="BK1654" i="1"/>
  <c r="BL1654" i="1"/>
  <c r="BM1654" i="1"/>
  <c r="BN1654" i="1"/>
  <c r="BG1655" i="1"/>
  <c r="BH1655" i="1"/>
  <c r="BI1655" i="1"/>
  <c r="BJ1655" i="1"/>
  <c r="BK1655" i="1"/>
  <c r="BL1655" i="1"/>
  <c r="BM1655" i="1"/>
  <c r="BN1655" i="1"/>
  <c r="BG1656" i="1"/>
  <c r="BH1656" i="1"/>
  <c r="BI1656" i="1"/>
  <c r="BJ1656" i="1"/>
  <c r="BK1656" i="1"/>
  <c r="BL1656" i="1"/>
  <c r="BM1656" i="1"/>
  <c r="BN1656" i="1"/>
  <c r="BG1657" i="1"/>
  <c r="BH1657" i="1"/>
  <c r="BI1657" i="1"/>
  <c r="BJ1657" i="1"/>
  <c r="BK1657" i="1"/>
  <c r="BL1657" i="1"/>
  <c r="BM1657" i="1"/>
  <c r="BN1657" i="1"/>
  <c r="BG1658" i="1"/>
  <c r="BH1658" i="1"/>
  <c r="BI1658" i="1"/>
  <c r="BJ1658" i="1"/>
  <c r="BK1658" i="1"/>
  <c r="BL1658" i="1"/>
  <c r="BM1658" i="1"/>
  <c r="BN1658" i="1"/>
  <c r="BG1659" i="1"/>
  <c r="BH1659" i="1"/>
  <c r="BI1659" i="1"/>
  <c r="BJ1659" i="1"/>
  <c r="BK1659" i="1"/>
  <c r="BL1659" i="1"/>
  <c r="BM1659" i="1"/>
  <c r="BN1659" i="1"/>
  <c r="BG1660" i="1"/>
  <c r="BH1660" i="1"/>
  <c r="BI1660" i="1"/>
  <c r="BJ1660" i="1"/>
  <c r="BK1660" i="1"/>
  <c r="BL1660" i="1"/>
  <c r="BM1660" i="1"/>
  <c r="BN1660" i="1"/>
  <c r="BG1661" i="1"/>
  <c r="BH1661" i="1"/>
  <c r="BI1661" i="1"/>
  <c r="BJ1661" i="1"/>
  <c r="BK1661" i="1"/>
  <c r="BL1661" i="1"/>
  <c r="BM1661" i="1"/>
  <c r="BN1661" i="1"/>
  <c r="BG1662" i="1"/>
  <c r="BH1662" i="1"/>
  <c r="BI1662" i="1"/>
  <c r="BJ1662" i="1"/>
  <c r="BK1662" i="1"/>
  <c r="BL1662" i="1"/>
  <c r="BM1662" i="1"/>
  <c r="BN1662" i="1"/>
  <c r="BG1663" i="1"/>
  <c r="BH1663" i="1"/>
  <c r="BI1663" i="1"/>
  <c r="BJ1663" i="1"/>
  <c r="BK1663" i="1"/>
  <c r="BL1663" i="1"/>
  <c r="BM1663" i="1"/>
  <c r="BN1663" i="1"/>
  <c r="BG1664" i="1"/>
  <c r="BH1664" i="1"/>
  <c r="BI1664" i="1"/>
  <c r="BJ1664" i="1"/>
  <c r="BK1664" i="1"/>
  <c r="BL1664" i="1"/>
  <c r="BM1664" i="1"/>
  <c r="BN1664" i="1"/>
  <c r="BG1665" i="1"/>
  <c r="BH1665" i="1"/>
  <c r="BI1665" i="1"/>
  <c r="BJ1665" i="1"/>
  <c r="BK1665" i="1"/>
  <c r="BL1665" i="1"/>
  <c r="BM1665" i="1"/>
  <c r="BN1665" i="1"/>
  <c r="BG1666" i="1"/>
  <c r="BH1666" i="1"/>
  <c r="BI1666" i="1"/>
  <c r="BJ1666" i="1"/>
  <c r="BK1666" i="1"/>
  <c r="BL1666" i="1"/>
  <c r="BM1666" i="1"/>
  <c r="BN1666" i="1"/>
  <c r="BG1667" i="1"/>
  <c r="BH1667" i="1"/>
  <c r="BI1667" i="1"/>
  <c r="BJ1667" i="1"/>
  <c r="BK1667" i="1"/>
  <c r="BL1667" i="1"/>
  <c r="BM1667" i="1"/>
  <c r="BN1667" i="1"/>
  <c r="BG1668" i="1"/>
  <c r="BH1668" i="1"/>
  <c r="BI1668" i="1"/>
  <c r="BJ1668" i="1"/>
  <c r="BK1668" i="1"/>
  <c r="BL1668" i="1"/>
  <c r="BM1668" i="1"/>
  <c r="BN1668" i="1"/>
  <c r="BG1669" i="1"/>
  <c r="BH1669" i="1"/>
  <c r="BI1669" i="1"/>
  <c r="BJ1669" i="1"/>
  <c r="BK1669" i="1"/>
  <c r="BL1669" i="1"/>
  <c r="BM1669" i="1"/>
  <c r="BN1669" i="1"/>
  <c r="BG1670" i="1"/>
  <c r="BH1670" i="1"/>
  <c r="BI1670" i="1"/>
  <c r="BJ1670" i="1"/>
  <c r="BK1670" i="1"/>
  <c r="BL1670" i="1"/>
  <c r="BM1670" i="1"/>
  <c r="BN1670" i="1"/>
  <c r="BG1671" i="1"/>
  <c r="BH1671" i="1"/>
  <c r="BI1671" i="1"/>
  <c r="BJ1671" i="1"/>
  <c r="BK1671" i="1"/>
  <c r="BL1671" i="1"/>
  <c r="BM1671" i="1"/>
  <c r="BN1671" i="1"/>
  <c r="BG1672" i="1"/>
  <c r="BH1672" i="1"/>
  <c r="BI1672" i="1"/>
  <c r="BJ1672" i="1"/>
  <c r="BK1672" i="1"/>
  <c r="BL1672" i="1"/>
  <c r="BM1672" i="1"/>
  <c r="BN1672" i="1"/>
  <c r="BG1673" i="1"/>
  <c r="BH1673" i="1"/>
  <c r="BI1673" i="1"/>
  <c r="BJ1673" i="1"/>
  <c r="BK1673" i="1"/>
  <c r="BL1673" i="1"/>
  <c r="BM1673" i="1"/>
  <c r="BN1673" i="1"/>
  <c r="BG1674" i="1"/>
  <c r="BH1674" i="1"/>
  <c r="BI1674" i="1"/>
  <c r="BJ1674" i="1"/>
  <c r="BK1674" i="1"/>
  <c r="BL1674" i="1"/>
  <c r="BM1674" i="1"/>
  <c r="BN1674" i="1"/>
  <c r="BG1675" i="1"/>
  <c r="BH1675" i="1"/>
  <c r="BI1675" i="1"/>
  <c r="BJ1675" i="1"/>
  <c r="BK1675" i="1"/>
  <c r="BL1675" i="1"/>
  <c r="BM1675" i="1"/>
  <c r="BN1675" i="1"/>
  <c r="BG1676" i="1"/>
  <c r="BH1676" i="1"/>
  <c r="BI1676" i="1"/>
  <c r="BJ1676" i="1"/>
  <c r="BK1676" i="1"/>
  <c r="BL1676" i="1"/>
  <c r="BM1676" i="1"/>
  <c r="BN1676" i="1"/>
  <c r="BG1677" i="1"/>
  <c r="BH1677" i="1"/>
  <c r="BI1677" i="1"/>
  <c r="BJ1677" i="1"/>
  <c r="BK1677" i="1"/>
  <c r="BL1677" i="1"/>
  <c r="BM1677" i="1"/>
  <c r="BN1677" i="1"/>
  <c r="BG1678" i="1"/>
  <c r="BH1678" i="1"/>
  <c r="BI1678" i="1"/>
  <c r="BJ1678" i="1"/>
  <c r="BK1678" i="1"/>
  <c r="BL1678" i="1"/>
  <c r="BM1678" i="1"/>
  <c r="BN1678" i="1"/>
  <c r="BG1679" i="1"/>
  <c r="BH1679" i="1"/>
  <c r="BI1679" i="1"/>
  <c r="BJ1679" i="1"/>
  <c r="BK1679" i="1"/>
  <c r="BL1679" i="1"/>
  <c r="BM1679" i="1"/>
  <c r="BN1679" i="1"/>
  <c r="BG1680" i="1"/>
  <c r="BH1680" i="1"/>
  <c r="BI1680" i="1"/>
  <c r="BJ1680" i="1"/>
  <c r="BK1680" i="1"/>
  <c r="BL1680" i="1"/>
  <c r="BM1680" i="1"/>
  <c r="BN1680" i="1"/>
  <c r="BG1681" i="1"/>
  <c r="BH1681" i="1"/>
  <c r="BI1681" i="1"/>
  <c r="BJ1681" i="1"/>
  <c r="BK1681" i="1"/>
  <c r="BL1681" i="1"/>
  <c r="BM1681" i="1"/>
  <c r="BN1681" i="1"/>
  <c r="BG1682" i="1"/>
  <c r="BH1682" i="1"/>
  <c r="BI1682" i="1"/>
  <c r="BJ1682" i="1"/>
  <c r="BK1682" i="1"/>
  <c r="BL1682" i="1"/>
  <c r="BM1682" i="1"/>
  <c r="BN1682" i="1"/>
  <c r="BG1683" i="1"/>
  <c r="BH1683" i="1"/>
  <c r="BI1683" i="1"/>
  <c r="BJ1683" i="1"/>
  <c r="BK1683" i="1"/>
  <c r="BL1683" i="1"/>
  <c r="BM1683" i="1"/>
  <c r="BN1683" i="1"/>
  <c r="BG1684" i="1"/>
  <c r="BH1684" i="1"/>
  <c r="BI1684" i="1"/>
  <c r="BJ1684" i="1"/>
  <c r="BK1684" i="1"/>
  <c r="BL1684" i="1"/>
  <c r="BM1684" i="1"/>
  <c r="BN1684" i="1"/>
  <c r="BG1685" i="1"/>
  <c r="BH1685" i="1"/>
  <c r="BI1685" i="1"/>
  <c r="BJ1685" i="1"/>
  <c r="BK1685" i="1"/>
  <c r="BL1685" i="1"/>
  <c r="BM1685" i="1"/>
  <c r="BN1685" i="1"/>
  <c r="BG1686" i="1"/>
  <c r="BH1686" i="1"/>
  <c r="BI1686" i="1"/>
  <c r="BJ1686" i="1"/>
  <c r="BK1686" i="1"/>
  <c r="BL1686" i="1"/>
  <c r="BM1686" i="1"/>
  <c r="BN1686" i="1"/>
  <c r="BG1687" i="1"/>
  <c r="BH1687" i="1"/>
  <c r="BI1687" i="1"/>
  <c r="BJ1687" i="1"/>
  <c r="BK1687" i="1"/>
  <c r="BL1687" i="1"/>
  <c r="BM1687" i="1"/>
  <c r="BN1687" i="1"/>
  <c r="BG1688" i="1"/>
  <c r="BH1688" i="1"/>
  <c r="BI1688" i="1"/>
  <c r="BJ1688" i="1"/>
  <c r="BK1688" i="1"/>
  <c r="BL1688" i="1"/>
  <c r="BM1688" i="1"/>
  <c r="BN1688" i="1"/>
  <c r="BG1689" i="1"/>
  <c r="BH1689" i="1"/>
  <c r="BI1689" i="1"/>
  <c r="BJ1689" i="1"/>
  <c r="BK1689" i="1"/>
  <c r="BL1689" i="1"/>
  <c r="BM1689" i="1"/>
  <c r="BN1689" i="1"/>
  <c r="BG1690" i="1"/>
  <c r="BH1690" i="1"/>
  <c r="BI1690" i="1"/>
  <c r="BJ1690" i="1"/>
  <c r="BK1690" i="1"/>
  <c r="BL1690" i="1"/>
  <c r="BM1690" i="1"/>
  <c r="BN1690" i="1"/>
  <c r="BG1691" i="1"/>
  <c r="BH1691" i="1"/>
  <c r="BI1691" i="1"/>
  <c r="BJ1691" i="1"/>
  <c r="BK1691" i="1"/>
  <c r="BL1691" i="1"/>
  <c r="BM1691" i="1"/>
  <c r="BN1691" i="1"/>
  <c r="BG1692" i="1"/>
  <c r="BH1692" i="1"/>
  <c r="BI1692" i="1"/>
  <c r="BJ1692" i="1"/>
  <c r="BK1692" i="1"/>
  <c r="BL1692" i="1"/>
  <c r="BM1692" i="1"/>
  <c r="BN1692" i="1"/>
  <c r="BG1693" i="1"/>
  <c r="BH1693" i="1"/>
  <c r="BI1693" i="1"/>
  <c r="BJ1693" i="1"/>
  <c r="BK1693" i="1"/>
  <c r="BL1693" i="1"/>
  <c r="BM1693" i="1"/>
  <c r="BN1693" i="1"/>
  <c r="BG1694" i="1"/>
  <c r="BH1694" i="1"/>
  <c r="BI1694" i="1"/>
  <c r="BJ1694" i="1"/>
  <c r="BK1694" i="1"/>
  <c r="BL1694" i="1"/>
  <c r="BM1694" i="1"/>
  <c r="BN1694" i="1"/>
  <c r="BG1695" i="1"/>
  <c r="BH1695" i="1"/>
  <c r="BI1695" i="1"/>
  <c r="BJ1695" i="1"/>
  <c r="BK1695" i="1"/>
  <c r="BL1695" i="1"/>
  <c r="BM1695" i="1"/>
  <c r="BN1695" i="1"/>
  <c r="BG1696" i="1"/>
  <c r="BH1696" i="1"/>
  <c r="BI1696" i="1"/>
  <c r="BJ1696" i="1"/>
  <c r="BK1696" i="1"/>
  <c r="BL1696" i="1"/>
  <c r="BM1696" i="1"/>
  <c r="BN1696" i="1"/>
  <c r="BG1697" i="1"/>
  <c r="BH1697" i="1"/>
  <c r="BI1697" i="1"/>
  <c r="BJ1697" i="1"/>
  <c r="BK1697" i="1"/>
  <c r="BL1697" i="1"/>
  <c r="BM1697" i="1"/>
  <c r="BN1697" i="1"/>
  <c r="BG1698" i="1"/>
  <c r="BH1698" i="1"/>
  <c r="BI1698" i="1"/>
  <c r="BJ1698" i="1"/>
  <c r="BK1698" i="1"/>
  <c r="BL1698" i="1"/>
  <c r="BM1698" i="1"/>
  <c r="BN1698" i="1"/>
  <c r="BG1699" i="1"/>
  <c r="BH1699" i="1"/>
  <c r="BI1699" i="1"/>
  <c r="BJ1699" i="1"/>
  <c r="BK1699" i="1"/>
  <c r="BL1699" i="1"/>
  <c r="BM1699" i="1"/>
  <c r="BN1699" i="1"/>
  <c r="BG1700" i="1"/>
  <c r="BH1700" i="1"/>
  <c r="BI1700" i="1"/>
  <c r="BJ1700" i="1"/>
  <c r="BK1700" i="1"/>
  <c r="BL1700" i="1"/>
  <c r="BM1700" i="1"/>
  <c r="BN1700" i="1"/>
  <c r="BG1701" i="1"/>
  <c r="BH1701" i="1"/>
  <c r="BI1701" i="1"/>
  <c r="BJ1701" i="1"/>
  <c r="BK1701" i="1"/>
  <c r="BL1701" i="1"/>
  <c r="BM1701" i="1"/>
  <c r="BN1701" i="1"/>
  <c r="BG1702" i="1"/>
  <c r="BH1702" i="1"/>
  <c r="BI1702" i="1"/>
  <c r="BJ1702" i="1"/>
  <c r="BK1702" i="1"/>
  <c r="BL1702" i="1"/>
  <c r="BM1702" i="1"/>
  <c r="BN1702" i="1"/>
  <c r="BG1703" i="1"/>
  <c r="BH1703" i="1"/>
  <c r="BI1703" i="1"/>
  <c r="BJ1703" i="1"/>
  <c r="BK1703" i="1"/>
  <c r="BL1703" i="1"/>
  <c r="BM1703" i="1"/>
  <c r="BN1703" i="1"/>
  <c r="BG1704" i="1"/>
  <c r="BH1704" i="1"/>
  <c r="BI1704" i="1"/>
  <c r="BJ1704" i="1"/>
  <c r="BK1704" i="1"/>
  <c r="BL1704" i="1"/>
  <c r="BM1704" i="1"/>
  <c r="BN1704" i="1"/>
  <c r="BG1705" i="1"/>
  <c r="BH1705" i="1"/>
  <c r="BI1705" i="1"/>
  <c r="BJ1705" i="1"/>
  <c r="BK1705" i="1"/>
  <c r="BL1705" i="1"/>
  <c r="BM1705" i="1"/>
  <c r="BN1705" i="1"/>
  <c r="BG1706" i="1"/>
  <c r="BH1706" i="1"/>
  <c r="BI1706" i="1"/>
  <c r="BJ1706" i="1"/>
  <c r="BK1706" i="1"/>
  <c r="BL1706" i="1"/>
  <c r="BM1706" i="1"/>
  <c r="BN1706" i="1"/>
  <c r="BG1707" i="1"/>
  <c r="BH1707" i="1"/>
  <c r="BI1707" i="1"/>
  <c r="BJ1707" i="1"/>
  <c r="BK1707" i="1"/>
  <c r="BL1707" i="1"/>
  <c r="BM1707" i="1"/>
  <c r="BN1707" i="1"/>
  <c r="BG1708" i="1"/>
  <c r="BH1708" i="1"/>
  <c r="BI1708" i="1"/>
  <c r="BJ1708" i="1"/>
  <c r="BK1708" i="1"/>
  <c r="BL1708" i="1"/>
  <c r="BM1708" i="1"/>
  <c r="BN1708" i="1"/>
  <c r="BG1709" i="1"/>
  <c r="BH1709" i="1"/>
  <c r="BI1709" i="1"/>
  <c r="BJ1709" i="1"/>
  <c r="BK1709" i="1"/>
  <c r="BL1709" i="1"/>
  <c r="BM1709" i="1"/>
  <c r="BN1709" i="1"/>
  <c r="BG1710" i="1"/>
  <c r="BH1710" i="1"/>
  <c r="BI1710" i="1"/>
  <c r="BJ1710" i="1"/>
  <c r="BK1710" i="1"/>
  <c r="BL1710" i="1"/>
  <c r="BM1710" i="1"/>
  <c r="BN1710" i="1"/>
  <c r="BG1711" i="1"/>
  <c r="BH1711" i="1"/>
  <c r="BI1711" i="1"/>
  <c r="BJ1711" i="1"/>
  <c r="BK1711" i="1"/>
  <c r="BL1711" i="1"/>
  <c r="BM1711" i="1"/>
  <c r="BN1711" i="1"/>
  <c r="BG1712" i="1"/>
  <c r="BH1712" i="1"/>
  <c r="BI1712" i="1"/>
  <c r="BJ1712" i="1"/>
  <c r="BK1712" i="1"/>
  <c r="BL1712" i="1"/>
  <c r="BM1712" i="1"/>
  <c r="BN1712" i="1"/>
  <c r="BG1713" i="1"/>
  <c r="BH1713" i="1"/>
  <c r="BI1713" i="1"/>
  <c r="BJ1713" i="1"/>
  <c r="BK1713" i="1"/>
  <c r="BL1713" i="1"/>
  <c r="BM1713" i="1"/>
  <c r="BN1713" i="1"/>
  <c r="BG1714" i="1"/>
  <c r="BH1714" i="1"/>
  <c r="BI1714" i="1"/>
  <c r="BJ1714" i="1"/>
  <c r="BK1714" i="1"/>
  <c r="BL1714" i="1"/>
  <c r="BM1714" i="1"/>
  <c r="BN1714" i="1"/>
  <c r="BG1715" i="1"/>
  <c r="BH1715" i="1"/>
  <c r="BI1715" i="1"/>
  <c r="BJ1715" i="1"/>
  <c r="BK1715" i="1"/>
  <c r="BL1715" i="1"/>
  <c r="BM1715" i="1"/>
  <c r="BN1715" i="1"/>
  <c r="BG1716" i="1"/>
  <c r="BH1716" i="1"/>
  <c r="BI1716" i="1"/>
  <c r="BJ1716" i="1"/>
  <c r="BK1716" i="1"/>
  <c r="BL1716" i="1"/>
  <c r="BM1716" i="1"/>
  <c r="BN1716" i="1"/>
  <c r="BG1717" i="1"/>
  <c r="BH1717" i="1"/>
  <c r="BI1717" i="1"/>
  <c r="BJ1717" i="1"/>
  <c r="BK1717" i="1"/>
  <c r="BL1717" i="1"/>
  <c r="BM1717" i="1"/>
  <c r="BN1717" i="1"/>
  <c r="BG1718" i="1"/>
  <c r="BH1718" i="1"/>
  <c r="BI1718" i="1"/>
  <c r="BJ1718" i="1"/>
  <c r="BK1718" i="1"/>
  <c r="BL1718" i="1"/>
  <c r="BM1718" i="1"/>
  <c r="BN1718" i="1"/>
  <c r="BG1719" i="1"/>
  <c r="BH1719" i="1"/>
  <c r="BI1719" i="1"/>
  <c r="BJ1719" i="1"/>
  <c r="BK1719" i="1"/>
  <c r="BL1719" i="1"/>
  <c r="BM1719" i="1"/>
  <c r="BN1719" i="1"/>
  <c r="BG1720" i="1"/>
  <c r="BH1720" i="1"/>
  <c r="BI1720" i="1"/>
  <c r="BJ1720" i="1"/>
  <c r="BK1720" i="1"/>
  <c r="BL1720" i="1"/>
  <c r="BM1720" i="1"/>
  <c r="BN1720" i="1"/>
  <c r="BG1721" i="1"/>
  <c r="BH1721" i="1"/>
  <c r="BI1721" i="1"/>
  <c r="BJ1721" i="1"/>
  <c r="BK1721" i="1"/>
  <c r="BL1721" i="1"/>
  <c r="BM1721" i="1"/>
  <c r="BN1721" i="1"/>
  <c r="BG1722" i="1"/>
  <c r="BH1722" i="1"/>
  <c r="BI1722" i="1"/>
  <c r="BJ1722" i="1"/>
  <c r="BK1722" i="1"/>
  <c r="BL1722" i="1"/>
  <c r="BM1722" i="1"/>
  <c r="BN1722" i="1"/>
  <c r="BG1723" i="1"/>
  <c r="BH1723" i="1"/>
  <c r="BI1723" i="1"/>
  <c r="BJ1723" i="1"/>
  <c r="BK1723" i="1"/>
  <c r="BL1723" i="1"/>
  <c r="BM1723" i="1"/>
  <c r="BN1723" i="1"/>
  <c r="BG1724" i="1"/>
  <c r="BH1724" i="1"/>
  <c r="BI1724" i="1"/>
  <c r="BJ1724" i="1"/>
  <c r="BK1724" i="1"/>
  <c r="BL1724" i="1"/>
  <c r="BM1724" i="1"/>
  <c r="BN1724" i="1"/>
  <c r="BG1725" i="1"/>
  <c r="BH1725" i="1"/>
  <c r="BI1725" i="1"/>
  <c r="BJ1725" i="1"/>
  <c r="BK1725" i="1"/>
  <c r="BL1725" i="1"/>
  <c r="BM1725" i="1"/>
  <c r="BN1725" i="1"/>
  <c r="BG1726" i="1"/>
  <c r="BH1726" i="1"/>
  <c r="BI1726" i="1"/>
  <c r="BJ1726" i="1"/>
  <c r="BK1726" i="1"/>
  <c r="BL1726" i="1"/>
  <c r="BM1726" i="1"/>
  <c r="BN1726" i="1"/>
  <c r="BG1727" i="1"/>
  <c r="BH1727" i="1"/>
  <c r="BI1727" i="1"/>
  <c r="BJ1727" i="1"/>
  <c r="BK1727" i="1"/>
  <c r="BL1727" i="1"/>
  <c r="BM1727" i="1"/>
  <c r="BN1727" i="1"/>
  <c r="BG1728" i="1"/>
  <c r="BH1728" i="1"/>
  <c r="BI1728" i="1"/>
  <c r="BJ1728" i="1"/>
  <c r="BK1728" i="1"/>
  <c r="BL1728" i="1"/>
  <c r="BM1728" i="1"/>
  <c r="BN1728" i="1"/>
  <c r="BG1729" i="1"/>
  <c r="BH1729" i="1"/>
  <c r="BI1729" i="1"/>
  <c r="BJ1729" i="1"/>
  <c r="BK1729" i="1"/>
  <c r="BL1729" i="1"/>
  <c r="BM1729" i="1"/>
  <c r="BN1729" i="1"/>
  <c r="BG1730" i="1"/>
  <c r="BH1730" i="1"/>
  <c r="BI1730" i="1"/>
  <c r="BJ1730" i="1"/>
  <c r="BK1730" i="1"/>
  <c r="BL1730" i="1"/>
  <c r="BM1730" i="1"/>
  <c r="BN1730" i="1"/>
  <c r="BG1731" i="1"/>
  <c r="BH1731" i="1"/>
  <c r="BI1731" i="1"/>
  <c r="BJ1731" i="1"/>
  <c r="BK1731" i="1"/>
  <c r="BL1731" i="1"/>
  <c r="BM1731" i="1"/>
  <c r="BN1731" i="1"/>
  <c r="BG1732" i="1"/>
  <c r="BH1732" i="1"/>
  <c r="BI1732" i="1"/>
  <c r="BJ1732" i="1"/>
  <c r="BK1732" i="1"/>
  <c r="BL1732" i="1"/>
  <c r="BM1732" i="1"/>
  <c r="BN1732" i="1"/>
  <c r="BG1733" i="1"/>
  <c r="BH1733" i="1"/>
  <c r="BI1733" i="1"/>
  <c r="BJ1733" i="1"/>
  <c r="BK1733" i="1"/>
  <c r="BL1733" i="1"/>
  <c r="BM1733" i="1"/>
  <c r="BN1733" i="1"/>
  <c r="BG1734" i="1"/>
  <c r="BH1734" i="1"/>
  <c r="BI1734" i="1"/>
  <c r="BJ1734" i="1"/>
  <c r="BK1734" i="1"/>
  <c r="BL1734" i="1"/>
  <c r="BM1734" i="1"/>
  <c r="BN1734" i="1"/>
  <c r="BG1735" i="1"/>
  <c r="BH1735" i="1"/>
  <c r="BI1735" i="1"/>
  <c r="BJ1735" i="1"/>
  <c r="BK1735" i="1"/>
  <c r="BL1735" i="1"/>
  <c r="BM1735" i="1"/>
  <c r="BN1735" i="1"/>
  <c r="BG1736" i="1"/>
  <c r="BH1736" i="1"/>
  <c r="BI1736" i="1"/>
  <c r="BJ1736" i="1"/>
  <c r="BK1736" i="1"/>
  <c r="BL1736" i="1"/>
  <c r="BM1736" i="1"/>
  <c r="BN1736" i="1"/>
  <c r="BG1737" i="1"/>
  <c r="BH1737" i="1"/>
  <c r="BI1737" i="1"/>
  <c r="BJ1737" i="1"/>
  <c r="BK1737" i="1"/>
  <c r="BL1737" i="1"/>
  <c r="BM1737" i="1"/>
  <c r="BN1737" i="1"/>
  <c r="BG1738" i="1"/>
  <c r="BH1738" i="1"/>
  <c r="BI1738" i="1"/>
  <c r="BJ1738" i="1"/>
  <c r="BK1738" i="1"/>
  <c r="BL1738" i="1"/>
  <c r="BM1738" i="1"/>
  <c r="BN1738" i="1"/>
  <c r="BG1739" i="1"/>
  <c r="BH1739" i="1"/>
  <c r="BI1739" i="1"/>
  <c r="BJ1739" i="1"/>
  <c r="BK1739" i="1"/>
  <c r="BL1739" i="1"/>
  <c r="BM1739" i="1"/>
  <c r="BN1739" i="1"/>
  <c r="BG1740" i="1"/>
  <c r="BH1740" i="1"/>
  <c r="BI1740" i="1"/>
  <c r="BJ1740" i="1"/>
  <c r="BK1740" i="1"/>
  <c r="BL1740" i="1"/>
  <c r="BM1740" i="1"/>
  <c r="BN1740" i="1"/>
  <c r="BG1741" i="1"/>
  <c r="BH1741" i="1"/>
  <c r="BI1741" i="1"/>
  <c r="BJ1741" i="1"/>
  <c r="BK1741" i="1"/>
  <c r="BL1741" i="1"/>
  <c r="BM1741" i="1"/>
  <c r="BN1741" i="1"/>
  <c r="BG1742" i="1"/>
  <c r="BH1742" i="1"/>
  <c r="BI1742" i="1"/>
  <c r="BJ1742" i="1"/>
  <c r="BK1742" i="1"/>
  <c r="BL1742" i="1"/>
  <c r="BM1742" i="1"/>
  <c r="BN1742" i="1"/>
  <c r="BG1743" i="1"/>
  <c r="BH1743" i="1"/>
  <c r="BI1743" i="1"/>
  <c r="BJ1743" i="1"/>
  <c r="BK1743" i="1"/>
  <c r="BL1743" i="1"/>
  <c r="BM1743" i="1"/>
  <c r="BN1743" i="1"/>
  <c r="BG1744" i="1"/>
  <c r="BH1744" i="1"/>
  <c r="BI1744" i="1"/>
  <c r="BJ1744" i="1"/>
  <c r="BK1744" i="1"/>
  <c r="BL1744" i="1"/>
  <c r="BM1744" i="1"/>
  <c r="BN1744" i="1"/>
  <c r="BG1745" i="1"/>
  <c r="BH1745" i="1"/>
  <c r="BI1745" i="1"/>
  <c r="BJ1745" i="1"/>
  <c r="BK1745" i="1"/>
  <c r="BL1745" i="1"/>
  <c r="BM1745" i="1"/>
  <c r="BN1745" i="1"/>
  <c r="BG1746" i="1"/>
  <c r="BH1746" i="1"/>
  <c r="BI1746" i="1"/>
  <c r="BJ1746" i="1"/>
  <c r="BK1746" i="1"/>
  <c r="BL1746" i="1"/>
  <c r="BM1746" i="1"/>
  <c r="BN1746" i="1"/>
  <c r="BG1747" i="1"/>
  <c r="BH1747" i="1"/>
  <c r="BI1747" i="1"/>
  <c r="BJ1747" i="1"/>
  <c r="BK1747" i="1"/>
  <c r="BL1747" i="1"/>
  <c r="BM1747" i="1"/>
  <c r="BN1747" i="1"/>
  <c r="BG1748" i="1"/>
  <c r="BH1748" i="1"/>
  <c r="BI1748" i="1"/>
  <c r="BJ1748" i="1"/>
  <c r="BK1748" i="1"/>
  <c r="BL1748" i="1"/>
  <c r="BM1748" i="1"/>
  <c r="BN1748" i="1"/>
  <c r="BG1749" i="1"/>
  <c r="BH1749" i="1"/>
  <c r="BI1749" i="1"/>
  <c r="BJ1749" i="1"/>
  <c r="BK1749" i="1"/>
  <c r="BL1749" i="1"/>
  <c r="BM1749" i="1"/>
  <c r="BN1749" i="1"/>
  <c r="BG1750" i="1"/>
  <c r="BH1750" i="1"/>
  <c r="BI1750" i="1"/>
  <c r="BJ1750" i="1"/>
  <c r="BK1750" i="1"/>
  <c r="BL1750" i="1"/>
  <c r="BM1750" i="1"/>
  <c r="BN1750" i="1"/>
  <c r="BG1751" i="1"/>
  <c r="BH1751" i="1"/>
  <c r="BI1751" i="1"/>
  <c r="BJ1751" i="1"/>
  <c r="BK1751" i="1"/>
  <c r="BL1751" i="1"/>
  <c r="BM1751" i="1"/>
  <c r="BN1751" i="1"/>
  <c r="BG1752" i="1"/>
  <c r="BH1752" i="1"/>
  <c r="BI1752" i="1"/>
  <c r="BJ1752" i="1"/>
  <c r="BK1752" i="1"/>
  <c r="BL1752" i="1"/>
  <c r="BM1752" i="1"/>
  <c r="BN1752" i="1"/>
  <c r="BG1753" i="1"/>
  <c r="BH1753" i="1"/>
  <c r="BI1753" i="1"/>
  <c r="BJ1753" i="1"/>
  <c r="BK1753" i="1"/>
  <c r="BL1753" i="1"/>
  <c r="BM1753" i="1"/>
  <c r="BN1753" i="1"/>
  <c r="BG1754" i="1"/>
  <c r="BH1754" i="1"/>
  <c r="BI1754" i="1"/>
  <c r="BJ1754" i="1"/>
  <c r="BK1754" i="1"/>
  <c r="BL1754" i="1"/>
  <c r="BM1754" i="1"/>
  <c r="BN1754" i="1"/>
  <c r="BG1755" i="1"/>
  <c r="BH1755" i="1"/>
  <c r="BI1755" i="1"/>
  <c r="BJ1755" i="1"/>
  <c r="BK1755" i="1"/>
  <c r="BL1755" i="1"/>
  <c r="BM1755" i="1"/>
  <c r="BN1755" i="1"/>
  <c r="BG1756" i="1"/>
  <c r="BH1756" i="1"/>
  <c r="BI1756" i="1"/>
  <c r="BJ1756" i="1"/>
  <c r="BK1756" i="1"/>
  <c r="BL1756" i="1"/>
  <c r="BM1756" i="1"/>
  <c r="BN1756" i="1"/>
  <c r="BG1757" i="1"/>
  <c r="BH1757" i="1"/>
  <c r="BI1757" i="1"/>
  <c r="BJ1757" i="1"/>
  <c r="BK1757" i="1"/>
  <c r="BL1757" i="1"/>
  <c r="BM1757" i="1"/>
  <c r="BN1757" i="1"/>
  <c r="BG1758" i="1"/>
  <c r="BH1758" i="1"/>
  <c r="BI1758" i="1"/>
  <c r="BJ1758" i="1"/>
  <c r="BK1758" i="1"/>
  <c r="BL1758" i="1"/>
  <c r="BM1758" i="1"/>
  <c r="BN1758" i="1"/>
  <c r="BG1759" i="1"/>
  <c r="BH1759" i="1"/>
  <c r="BI1759" i="1"/>
  <c r="BJ1759" i="1"/>
  <c r="BK1759" i="1"/>
  <c r="BL1759" i="1"/>
  <c r="BM1759" i="1"/>
  <c r="BN1759" i="1"/>
  <c r="BG1760" i="1"/>
  <c r="BH1760" i="1"/>
  <c r="BI1760" i="1"/>
  <c r="BJ1760" i="1"/>
  <c r="BK1760" i="1"/>
  <c r="BL1760" i="1"/>
  <c r="BM1760" i="1"/>
  <c r="BN1760" i="1"/>
  <c r="BG1761" i="1"/>
  <c r="BH1761" i="1"/>
  <c r="BI1761" i="1"/>
  <c r="BJ1761" i="1"/>
  <c r="BK1761" i="1"/>
  <c r="BL1761" i="1"/>
  <c r="BM1761" i="1"/>
  <c r="BN1761" i="1"/>
  <c r="BG1762" i="1"/>
  <c r="BH1762" i="1"/>
  <c r="BI1762" i="1"/>
  <c r="BJ1762" i="1"/>
  <c r="BK1762" i="1"/>
  <c r="BL1762" i="1"/>
  <c r="BM1762" i="1"/>
  <c r="BN1762" i="1"/>
  <c r="BG1763" i="1"/>
  <c r="BH1763" i="1"/>
  <c r="BI1763" i="1"/>
  <c r="BJ1763" i="1"/>
  <c r="BK1763" i="1"/>
  <c r="BL1763" i="1"/>
  <c r="BM1763" i="1"/>
  <c r="BN1763" i="1"/>
  <c r="BG1764" i="1"/>
  <c r="BH1764" i="1"/>
  <c r="BI1764" i="1"/>
  <c r="BJ1764" i="1"/>
  <c r="BK1764" i="1"/>
  <c r="BL1764" i="1"/>
  <c r="BM1764" i="1"/>
  <c r="BN1764" i="1"/>
  <c r="BG1765" i="1"/>
  <c r="BH1765" i="1"/>
  <c r="BI1765" i="1"/>
  <c r="BJ1765" i="1"/>
  <c r="BK1765" i="1"/>
  <c r="BL1765" i="1"/>
  <c r="BM1765" i="1"/>
  <c r="BN1765" i="1"/>
  <c r="BG1766" i="1"/>
  <c r="BH1766" i="1"/>
  <c r="BI1766" i="1"/>
  <c r="BJ1766" i="1"/>
  <c r="BK1766" i="1"/>
  <c r="BL1766" i="1"/>
  <c r="BM1766" i="1"/>
  <c r="BN1766" i="1"/>
  <c r="BG1767" i="1"/>
  <c r="BH1767" i="1"/>
  <c r="BI1767" i="1"/>
  <c r="BJ1767" i="1"/>
  <c r="BK1767" i="1"/>
  <c r="BL1767" i="1"/>
  <c r="BM1767" i="1"/>
  <c r="BN1767" i="1"/>
  <c r="BG1768" i="1"/>
  <c r="BH1768" i="1"/>
  <c r="BI1768" i="1"/>
  <c r="BJ1768" i="1"/>
  <c r="BK1768" i="1"/>
  <c r="BL1768" i="1"/>
  <c r="BM1768" i="1"/>
  <c r="BN1768" i="1"/>
  <c r="BG1769" i="1"/>
  <c r="BH1769" i="1"/>
  <c r="BI1769" i="1"/>
  <c r="BJ1769" i="1"/>
  <c r="BK1769" i="1"/>
  <c r="BL1769" i="1"/>
  <c r="BM1769" i="1"/>
  <c r="BN1769" i="1"/>
  <c r="BG1770" i="1"/>
  <c r="BH1770" i="1"/>
  <c r="BI1770" i="1"/>
  <c r="BJ1770" i="1"/>
  <c r="BK1770" i="1"/>
  <c r="BL1770" i="1"/>
  <c r="BM1770" i="1"/>
  <c r="BN1770" i="1"/>
  <c r="BG1771" i="1"/>
  <c r="BH1771" i="1"/>
  <c r="BI1771" i="1"/>
  <c r="BJ1771" i="1"/>
  <c r="BK1771" i="1"/>
  <c r="BL1771" i="1"/>
  <c r="BM1771" i="1"/>
  <c r="BN1771" i="1"/>
  <c r="BG1772" i="1"/>
  <c r="BH1772" i="1"/>
  <c r="BI1772" i="1"/>
  <c r="BJ1772" i="1"/>
  <c r="BK1772" i="1"/>
  <c r="BL1772" i="1"/>
  <c r="BM1772" i="1"/>
  <c r="BN1772" i="1"/>
  <c r="BG1773" i="1"/>
  <c r="BH1773" i="1"/>
  <c r="BI1773" i="1"/>
  <c r="BJ1773" i="1"/>
  <c r="BK1773" i="1"/>
  <c r="BL1773" i="1"/>
  <c r="BM1773" i="1"/>
  <c r="BN1773" i="1"/>
  <c r="BG1774" i="1"/>
  <c r="BH1774" i="1"/>
  <c r="BI1774" i="1"/>
  <c r="BJ1774" i="1"/>
  <c r="BK1774" i="1"/>
  <c r="BL1774" i="1"/>
  <c r="BM1774" i="1"/>
  <c r="BN1774" i="1"/>
  <c r="BG1775" i="1"/>
  <c r="BH1775" i="1"/>
  <c r="BI1775" i="1"/>
  <c r="BJ1775" i="1"/>
  <c r="BK1775" i="1"/>
  <c r="BL1775" i="1"/>
  <c r="BM1775" i="1"/>
  <c r="BN1775" i="1"/>
  <c r="BG1776" i="1"/>
  <c r="BH1776" i="1"/>
  <c r="BI1776" i="1"/>
  <c r="BJ1776" i="1"/>
  <c r="BK1776" i="1"/>
  <c r="BL1776" i="1"/>
  <c r="BM1776" i="1"/>
  <c r="BN1776" i="1"/>
  <c r="BG1777" i="1"/>
  <c r="BH1777" i="1"/>
  <c r="BI1777" i="1"/>
  <c r="BJ1777" i="1"/>
  <c r="BK1777" i="1"/>
  <c r="BL1777" i="1"/>
  <c r="BM1777" i="1"/>
  <c r="BN1777" i="1"/>
  <c r="BG1778" i="1"/>
  <c r="BH1778" i="1"/>
  <c r="BI1778" i="1"/>
  <c r="BJ1778" i="1"/>
  <c r="BK1778" i="1"/>
  <c r="BL1778" i="1"/>
  <c r="BM1778" i="1"/>
  <c r="BN1778" i="1"/>
  <c r="BG1779" i="1"/>
  <c r="BH1779" i="1"/>
  <c r="BI1779" i="1"/>
  <c r="BJ1779" i="1"/>
  <c r="BK1779" i="1"/>
  <c r="BL1779" i="1"/>
  <c r="BM1779" i="1"/>
  <c r="BN1779" i="1"/>
  <c r="BG1780" i="1"/>
  <c r="BH1780" i="1"/>
  <c r="BI1780" i="1"/>
  <c r="BJ1780" i="1"/>
  <c r="BK1780" i="1"/>
  <c r="BL1780" i="1"/>
  <c r="BM1780" i="1"/>
  <c r="BN1780" i="1"/>
  <c r="BG1781" i="1"/>
  <c r="BH1781" i="1"/>
  <c r="BI1781" i="1"/>
  <c r="BJ1781" i="1"/>
  <c r="BK1781" i="1"/>
  <c r="BL1781" i="1"/>
  <c r="BM1781" i="1"/>
  <c r="BN1781" i="1"/>
  <c r="BG1782" i="1"/>
  <c r="BH1782" i="1"/>
  <c r="BI1782" i="1"/>
  <c r="BJ1782" i="1"/>
  <c r="BK1782" i="1"/>
  <c r="BL1782" i="1"/>
  <c r="BM1782" i="1"/>
  <c r="BN1782" i="1"/>
  <c r="BG1783" i="1"/>
  <c r="BH1783" i="1"/>
  <c r="BI1783" i="1"/>
  <c r="BJ1783" i="1"/>
  <c r="BK1783" i="1"/>
  <c r="BL1783" i="1"/>
  <c r="BM1783" i="1"/>
  <c r="BN1783" i="1"/>
  <c r="BG1784" i="1"/>
  <c r="BH1784" i="1"/>
  <c r="BI1784" i="1"/>
  <c r="BJ1784" i="1"/>
  <c r="BK1784" i="1"/>
  <c r="BL1784" i="1"/>
  <c r="BM1784" i="1"/>
  <c r="BN1784" i="1"/>
  <c r="BG1785" i="1"/>
  <c r="BH1785" i="1"/>
  <c r="BI1785" i="1"/>
  <c r="BJ1785" i="1"/>
  <c r="BK1785" i="1"/>
  <c r="BL1785" i="1"/>
  <c r="BM1785" i="1"/>
  <c r="BN1785" i="1"/>
  <c r="BG1786" i="1"/>
  <c r="BH1786" i="1"/>
  <c r="BI1786" i="1"/>
  <c r="BJ1786" i="1"/>
  <c r="BK1786" i="1"/>
  <c r="BL1786" i="1"/>
  <c r="BM1786" i="1"/>
  <c r="BN1786" i="1"/>
  <c r="BG1787" i="1"/>
  <c r="BH1787" i="1"/>
  <c r="BI1787" i="1"/>
  <c r="BJ1787" i="1"/>
  <c r="BK1787" i="1"/>
  <c r="BL1787" i="1"/>
  <c r="BM1787" i="1"/>
  <c r="BN1787" i="1"/>
  <c r="BG1788" i="1"/>
  <c r="BH1788" i="1"/>
  <c r="BI1788" i="1"/>
  <c r="BJ1788" i="1"/>
  <c r="BK1788" i="1"/>
  <c r="BL1788" i="1"/>
  <c r="BM1788" i="1"/>
  <c r="BN1788" i="1"/>
  <c r="BG1789" i="1"/>
  <c r="BH1789" i="1"/>
  <c r="BI1789" i="1"/>
  <c r="BJ1789" i="1"/>
  <c r="BK1789" i="1"/>
  <c r="BL1789" i="1"/>
  <c r="BM1789" i="1"/>
  <c r="BN1789" i="1"/>
  <c r="BG1790" i="1"/>
  <c r="BH1790" i="1"/>
  <c r="BI1790" i="1"/>
  <c r="BJ1790" i="1"/>
  <c r="BK1790" i="1"/>
  <c r="BL1790" i="1"/>
  <c r="BM1790" i="1"/>
  <c r="BN1790" i="1"/>
  <c r="BG1791" i="1"/>
  <c r="BH1791" i="1"/>
  <c r="BI1791" i="1"/>
  <c r="BJ1791" i="1"/>
  <c r="BK1791" i="1"/>
  <c r="BL1791" i="1"/>
  <c r="BM1791" i="1"/>
  <c r="BN1791" i="1"/>
  <c r="BG1792" i="1"/>
  <c r="BH1792" i="1"/>
  <c r="BI1792" i="1"/>
  <c r="BJ1792" i="1"/>
  <c r="BK1792" i="1"/>
  <c r="BL1792" i="1"/>
  <c r="BM1792" i="1"/>
  <c r="BN1792" i="1"/>
  <c r="BG1793" i="1"/>
  <c r="BH1793" i="1"/>
  <c r="BI1793" i="1"/>
  <c r="BJ1793" i="1"/>
  <c r="BK1793" i="1"/>
  <c r="BL1793" i="1"/>
  <c r="BM1793" i="1"/>
  <c r="BN1793" i="1"/>
  <c r="BG1794" i="1"/>
  <c r="BH1794" i="1"/>
  <c r="BI1794" i="1"/>
  <c r="BJ1794" i="1"/>
  <c r="BK1794" i="1"/>
  <c r="BL1794" i="1"/>
  <c r="BM1794" i="1"/>
  <c r="BN1794" i="1"/>
  <c r="BG1795" i="1"/>
  <c r="BH1795" i="1"/>
  <c r="BI1795" i="1"/>
  <c r="BJ1795" i="1"/>
  <c r="BK1795" i="1"/>
  <c r="BL1795" i="1"/>
  <c r="BM1795" i="1"/>
  <c r="BN1795" i="1"/>
  <c r="BG1796" i="1"/>
  <c r="BH1796" i="1"/>
  <c r="BI1796" i="1"/>
  <c r="BJ1796" i="1"/>
  <c r="BK1796" i="1"/>
  <c r="BL1796" i="1"/>
  <c r="BM1796" i="1"/>
  <c r="BN1796" i="1"/>
  <c r="BG1797" i="1"/>
  <c r="BH1797" i="1"/>
  <c r="BI1797" i="1"/>
  <c r="BJ1797" i="1"/>
  <c r="BK1797" i="1"/>
  <c r="BL1797" i="1"/>
  <c r="BM1797" i="1"/>
  <c r="BN1797" i="1"/>
  <c r="BG1798" i="1"/>
  <c r="BH1798" i="1"/>
  <c r="BI1798" i="1"/>
  <c r="BJ1798" i="1"/>
  <c r="BK1798" i="1"/>
  <c r="BL1798" i="1"/>
  <c r="BM1798" i="1"/>
  <c r="BN1798" i="1"/>
  <c r="BG1799" i="1"/>
  <c r="BH1799" i="1"/>
  <c r="BI1799" i="1"/>
  <c r="BJ1799" i="1"/>
  <c r="BK1799" i="1"/>
  <c r="BL1799" i="1"/>
  <c r="BM1799" i="1"/>
  <c r="BN1799" i="1"/>
  <c r="BG1800" i="1"/>
  <c r="BH1800" i="1"/>
  <c r="BI1800" i="1"/>
  <c r="BJ1800" i="1"/>
  <c r="BK1800" i="1"/>
  <c r="BL1800" i="1"/>
  <c r="BM1800" i="1"/>
  <c r="BN1800" i="1"/>
  <c r="BG1801" i="1"/>
  <c r="BH1801" i="1"/>
  <c r="BI1801" i="1"/>
  <c r="BJ1801" i="1"/>
  <c r="BK1801" i="1"/>
  <c r="BL1801" i="1"/>
  <c r="BM1801" i="1"/>
  <c r="BN1801" i="1"/>
  <c r="BG1802" i="1"/>
  <c r="BH1802" i="1"/>
  <c r="BI1802" i="1"/>
  <c r="BJ1802" i="1"/>
  <c r="BK1802" i="1"/>
  <c r="BL1802" i="1"/>
  <c r="BM1802" i="1"/>
  <c r="BN1802" i="1"/>
  <c r="BG1803" i="1"/>
  <c r="BH1803" i="1"/>
  <c r="BI1803" i="1"/>
  <c r="BJ1803" i="1"/>
  <c r="BK1803" i="1"/>
  <c r="BL1803" i="1"/>
  <c r="BM1803" i="1"/>
  <c r="BN1803" i="1"/>
  <c r="BG1804" i="1"/>
  <c r="BH1804" i="1"/>
  <c r="BI1804" i="1"/>
  <c r="BJ1804" i="1"/>
  <c r="BK1804" i="1"/>
  <c r="BL1804" i="1"/>
  <c r="BM1804" i="1"/>
  <c r="BN1804" i="1"/>
  <c r="BG1805" i="1"/>
  <c r="BH1805" i="1"/>
  <c r="BI1805" i="1"/>
  <c r="BJ1805" i="1"/>
  <c r="BK1805" i="1"/>
  <c r="BL1805" i="1"/>
  <c r="BM1805" i="1"/>
  <c r="BN1805" i="1"/>
  <c r="BG1806" i="1"/>
  <c r="BH1806" i="1"/>
  <c r="BI1806" i="1"/>
  <c r="BJ1806" i="1"/>
  <c r="BK1806" i="1"/>
  <c r="BL1806" i="1"/>
  <c r="BM1806" i="1"/>
  <c r="BN1806" i="1"/>
  <c r="BG1807" i="1"/>
  <c r="BH1807" i="1"/>
  <c r="BI1807" i="1"/>
  <c r="BJ1807" i="1"/>
  <c r="BK1807" i="1"/>
  <c r="BL1807" i="1"/>
  <c r="BM1807" i="1"/>
  <c r="BN1807" i="1"/>
  <c r="BG1808" i="1"/>
  <c r="BH1808" i="1"/>
  <c r="BI1808" i="1"/>
  <c r="BJ1808" i="1"/>
  <c r="BK1808" i="1"/>
  <c r="BL1808" i="1"/>
  <c r="BM1808" i="1"/>
  <c r="BN1808" i="1"/>
  <c r="BG1809" i="1"/>
  <c r="BH1809" i="1"/>
  <c r="BI1809" i="1"/>
  <c r="BJ1809" i="1"/>
  <c r="BK1809" i="1"/>
  <c r="BL1809" i="1"/>
  <c r="BM1809" i="1"/>
  <c r="BN1809" i="1"/>
  <c r="BG1810" i="1"/>
  <c r="BH1810" i="1"/>
  <c r="BI1810" i="1"/>
  <c r="BJ1810" i="1"/>
  <c r="BK1810" i="1"/>
  <c r="BL1810" i="1"/>
  <c r="BM1810" i="1"/>
  <c r="BN1810" i="1"/>
  <c r="BG1811" i="1"/>
  <c r="BH1811" i="1"/>
  <c r="BI1811" i="1"/>
  <c r="BJ1811" i="1"/>
  <c r="BK1811" i="1"/>
  <c r="BL1811" i="1"/>
  <c r="BM1811" i="1"/>
  <c r="BN1811" i="1"/>
  <c r="BG1812" i="1"/>
  <c r="BH1812" i="1"/>
  <c r="BI1812" i="1"/>
  <c r="BJ1812" i="1"/>
  <c r="BK1812" i="1"/>
  <c r="BL1812" i="1"/>
  <c r="BM1812" i="1"/>
  <c r="BN1812" i="1"/>
  <c r="BG1813" i="1"/>
  <c r="BH1813" i="1"/>
  <c r="BI1813" i="1"/>
  <c r="BJ1813" i="1"/>
  <c r="BK1813" i="1"/>
  <c r="BL1813" i="1"/>
  <c r="BM1813" i="1"/>
  <c r="BN1813" i="1"/>
  <c r="BG1814" i="1"/>
  <c r="BH1814" i="1"/>
  <c r="BI1814" i="1"/>
  <c r="BJ1814" i="1"/>
  <c r="BK1814" i="1"/>
  <c r="BL1814" i="1"/>
  <c r="BM1814" i="1"/>
  <c r="BN1814" i="1"/>
  <c r="BG1815" i="1"/>
  <c r="BH1815" i="1"/>
  <c r="BI1815" i="1"/>
  <c r="BJ1815" i="1"/>
  <c r="BK1815" i="1"/>
  <c r="BL1815" i="1"/>
  <c r="BM1815" i="1"/>
  <c r="BN1815" i="1"/>
  <c r="BG1816" i="1"/>
  <c r="BH1816" i="1"/>
  <c r="BI1816" i="1"/>
  <c r="BJ1816" i="1"/>
  <c r="BK1816" i="1"/>
  <c r="BL1816" i="1"/>
  <c r="BM1816" i="1"/>
  <c r="BN1816" i="1"/>
  <c r="BG1817" i="1"/>
  <c r="BH1817" i="1"/>
  <c r="BI1817" i="1"/>
  <c r="BJ1817" i="1"/>
  <c r="BK1817" i="1"/>
  <c r="BL1817" i="1"/>
  <c r="BM1817" i="1"/>
  <c r="BN1817" i="1"/>
  <c r="BG1818" i="1"/>
  <c r="BH1818" i="1"/>
  <c r="BI1818" i="1"/>
  <c r="BJ1818" i="1"/>
  <c r="BK1818" i="1"/>
  <c r="BL1818" i="1"/>
  <c r="BM1818" i="1"/>
  <c r="BN1818" i="1"/>
  <c r="BG1819" i="1"/>
  <c r="BH1819" i="1"/>
  <c r="BI1819" i="1"/>
  <c r="BJ1819" i="1"/>
  <c r="BK1819" i="1"/>
  <c r="BL1819" i="1"/>
  <c r="BM1819" i="1"/>
  <c r="BN1819" i="1"/>
  <c r="BG1820" i="1"/>
  <c r="BH1820" i="1"/>
  <c r="BI1820" i="1"/>
  <c r="BJ1820" i="1"/>
  <c r="BK1820" i="1"/>
  <c r="BL1820" i="1"/>
  <c r="BM1820" i="1"/>
  <c r="BN1820" i="1"/>
  <c r="BG1821" i="1"/>
  <c r="BH1821" i="1"/>
  <c r="BI1821" i="1"/>
  <c r="BJ1821" i="1"/>
  <c r="BK1821" i="1"/>
  <c r="BL1821" i="1"/>
  <c r="BM1821" i="1"/>
  <c r="BN1821" i="1"/>
  <c r="BG1822" i="1"/>
  <c r="BH1822" i="1"/>
  <c r="BI1822" i="1"/>
  <c r="BJ1822" i="1"/>
  <c r="BK1822" i="1"/>
  <c r="BL1822" i="1"/>
  <c r="BM1822" i="1"/>
  <c r="BN1822" i="1"/>
  <c r="BG1823" i="1"/>
  <c r="BH1823" i="1"/>
  <c r="BI1823" i="1"/>
  <c r="BJ1823" i="1"/>
  <c r="BK1823" i="1"/>
  <c r="BL1823" i="1"/>
  <c r="BM1823" i="1"/>
  <c r="BN1823" i="1"/>
  <c r="BG1824" i="1"/>
  <c r="BH1824" i="1"/>
  <c r="BI1824" i="1"/>
  <c r="BJ1824" i="1"/>
  <c r="BK1824" i="1"/>
  <c r="BL1824" i="1"/>
  <c r="BM1824" i="1"/>
  <c r="BN1824" i="1"/>
  <c r="BG1825" i="1"/>
  <c r="BH1825" i="1"/>
  <c r="BI1825" i="1"/>
  <c r="BJ1825" i="1"/>
  <c r="BK1825" i="1"/>
  <c r="BL1825" i="1"/>
  <c r="BM1825" i="1"/>
  <c r="BN1825" i="1"/>
  <c r="BG1826" i="1"/>
  <c r="BH1826" i="1"/>
  <c r="BI1826" i="1"/>
  <c r="BJ1826" i="1"/>
  <c r="BK1826" i="1"/>
  <c r="BL1826" i="1"/>
  <c r="BM1826" i="1"/>
  <c r="BN1826" i="1"/>
  <c r="BG1827" i="1"/>
  <c r="BH1827" i="1"/>
  <c r="BI1827" i="1"/>
  <c r="BJ1827" i="1"/>
  <c r="BK1827" i="1"/>
  <c r="BL1827" i="1"/>
  <c r="BM1827" i="1"/>
  <c r="BN1827" i="1"/>
  <c r="BG1828" i="1"/>
  <c r="BH1828" i="1"/>
  <c r="BI1828" i="1"/>
  <c r="BJ1828" i="1"/>
  <c r="BK1828" i="1"/>
  <c r="BL1828" i="1"/>
  <c r="BM1828" i="1"/>
  <c r="BN1828" i="1"/>
  <c r="BG1829" i="1"/>
  <c r="BH1829" i="1"/>
  <c r="BI1829" i="1"/>
  <c r="BJ1829" i="1"/>
  <c r="BK1829" i="1"/>
  <c r="BL1829" i="1"/>
  <c r="BM1829" i="1"/>
  <c r="BN1829" i="1"/>
  <c r="BG1830" i="1"/>
  <c r="BH1830" i="1"/>
  <c r="BI1830" i="1"/>
  <c r="BJ1830" i="1"/>
  <c r="BK1830" i="1"/>
  <c r="BL1830" i="1"/>
  <c r="BM1830" i="1"/>
  <c r="BN1830" i="1"/>
  <c r="BG1831" i="1"/>
  <c r="BH1831" i="1"/>
  <c r="BI1831" i="1"/>
  <c r="BJ1831" i="1"/>
  <c r="BK1831" i="1"/>
  <c r="BL1831" i="1"/>
  <c r="BM1831" i="1"/>
  <c r="BN1831" i="1"/>
  <c r="BG1832" i="1"/>
  <c r="BH1832" i="1"/>
  <c r="BI1832" i="1"/>
  <c r="BJ1832" i="1"/>
  <c r="BK1832" i="1"/>
  <c r="BL1832" i="1"/>
  <c r="BM1832" i="1"/>
  <c r="BN1832" i="1"/>
  <c r="BG1833" i="1"/>
  <c r="BH1833" i="1"/>
  <c r="BI1833" i="1"/>
  <c r="BJ1833" i="1"/>
  <c r="BK1833" i="1"/>
  <c r="BL1833" i="1"/>
  <c r="BM1833" i="1"/>
  <c r="BN1833" i="1"/>
  <c r="BG1834" i="1"/>
  <c r="BH1834" i="1"/>
  <c r="BI1834" i="1"/>
  <c r="BJ1834" i="1"/>
  <c r="BK1834" i="1"/>
  <c r="BL1834" i="1"/>
  <c r="BM1834" i="1"/>
  <c r="BN1834" i="1"/>
  <c r="BG1835" i="1"/>
  <c r="BH1835" i="1"/>
  <c r="BI1835" i="1"/>
  <c r="BJ1835" i="1"/>
  <c r="BK1835" i="1"/>
  <c r="BL1835" i="1"/>
  <c r="BM1835" i="1"/>
  <c r="BN1835" i="1"/>
  <c r="BG1836" i="1"/>
  <c r="BH1836" i="1"/>
  <c r="BI1836" i="1"/>
  <c r="BJ1836" i="1"/>
  <c r="BK1836" i="1"/>
  <c r="BL1836" i="1"/>
  <c r="BM1836" i="1"/>
  <c r="BN1836" i="1"/>
  <c r="BG1837" i="1"/>
  <c r="BH1837" i="1"/>
  <c r="BI1837" i="1"/>
  <c r="BJ1837" i="1"/>
  <c r="BK1837" i="1"/>
  <c r="BL1837" i="1"/>
  <c r="BM1837" i="1"/>
  <c r="BN1837" i="1"/>
  <c r="BG1838" i="1"/>
  <c r="BH1838" i="1"/>
  <c r="BI1838" i="1"/>
  <c r="BJ1838" i="1"/>
  <c r="BK1838" i="1"/>
  <c r="BL1838" i="1"/>
  <c r="BM1838" i="1"/>
  <c r="BN1838" i="1"/>
  <c r="BG1839" i="1"/>
  <c r="BH1839" i="1"/>
  <c r="BI1839" i="1"/>
  <c r="BJ1839" i="1"/>
  <c r="BK1839" i="1"/>
  <c r="BL1839" i="1"/>
  <c r="BM1839" i="1"/>
  <c r="BN1839" i="1"/>
  <c r="BG1840" i="1"/>
  <c r="BH1840" i="1"/>
  <c r="BI1840" i="1"/>
  <c r="BJ1840" i="1"/>
  <c r="BK1840" i="1"/>
  <c r="BL1840" i="1"/>
  <c r="BM1840" i="1"/>
  <c r="BN1840" i="1"/>
  <c r="BG1841" i="1"/>
  <c r="BH1841" i="1"/>
  <c r="BI1841" i="1"/>
  <c r="BJ1841" i="1"/>
  <c r="BK1841" i="1"/>
  <c r="BL1841" i="1"/>
  <c r="BM1841" i="1"/>
  <c r="BN1841" i="1"/>
  <c r="BG1842" i="1"/>
  <c r="BH1842" i="1"/>
  <c r="BI1842" i="1"/>
  <c r="BJ1842" i="1"/>
  <c r="BK1842" i="1"/>
  <c r="BL1842" i="1"/>
  <c r="BM1842" i="1"/>
  <c r="BN1842" i="1"/>
  <c r="BG1843" i="1"/>
  <c r="BH1843" i="1"/>
  <c r="BI1843" i="1"/>
  <c r="BJ1843" i="1"/>
  <c r="BK1843" i="1"/>
  <c r="BL1843" i="1"/>
  <c r="BM1843" i="1"/>
  <c r="BN1843" i="1"/>
  <c r="BG1844" i="1"/>
  <c r="BH1844" i="1"/>
  <c r="BI1844" i="1"/>
  <c r="BJ1844" i="1"/>
  <c r="BK1844" i="1"/>
  <c r="BL1844" i="1"/>
  <c r="BM1844" i="1"/>
  <c r="BN1844" i="1"/>
  <c r="BG1845" i="1"/>
  <c r="BH1845" i="1"/>
  <c r="BI1845" i="1"/>
  <c r="BJ1845" i="1"/>
  <c r="BK1845" i="1"/>
  <c r="BL1845" i="1"/>
  <c r="BM1845" i="1"/>
  <c r="BN1845" i="1"/>
  <c r="BG1846" i="1"/>
  <c r="BH1846" i="1"/>
  <c r="BI1846" i="1"/>
  <c r="BJ1846" i="1"/>
  <c r="BK1846" i="1"/>
  <c r="BL1846" i="1"/>
  <c r="BM1846" i="1"/>
  <c r="BN1846" i="1"/>
  <c r="BG1847" i="1"/>
  <c r="BH1847" i="1"/>
  <c r="BI1847" i="1"/>
  <c r="BJ1847" i="1"/>
  <c r="BK1847" i="1"/>
  <c r="BL1847" i="1"/>
  <c r="BM1847" i="1"/>
  <c r="BN1847" i="1"/>
  <c r="BG1848" i="1"/>
  <c r="BH1848" i="1"/>
  <c r="BI1848" i="1"/>
  <c r="BJ1848" i="1"/>
  <c r="BK1848" i="1"/>
  <c r="BL1848" i="1"/>
  <c r="BM1848" i="1"/>
  <c r="BN1848" i="1"/>
  <c r="BG1849" i="1"/>
  <c r="BH1849" i="1"/>
  <c r="BI1849" i="1"/>
  <c r="BJ1849" i="1"/>
  <c r="BK1849" i="1"/>
  <c r="BL1849" i="1"/>
  <c r="BM1849" i="1"/>
  <c r="BN1849" i="1"/>
  <c r="BG1850" i="1"/>
  <c r="BH1850" i="1"/>
  <c r="BI1850" i="1"/>
  <c r="BJ1850" i="1"/>
  <c r="BK1850" i="1"/>
  <c r="BL1850" i="1"/>
  <c r="BM1850" i="1"/>
  <c r="BN1850" i="1"/>
  <c r="BG1851" i="1"/>
  <c r="BH1851" i="1"/>
  <c r="BI1851" i="1"/>
  <c r="BJ1851" i="1"/>
  <c r="BK1851" i="1"/>
  <c r="BL1851" i="1"/>
  <c r="BM1851" i="1"/>
  <c r="BN1851" i="1"/>
  <c r="BG1852" i="1"/>
  <c r="BH1852" i="1"/>
  <c r="BI1852" i="1"/>
  <c r="BJ1852" i="1"/>
  <c r="BK1852" i="1"/>
  <c r="BL1852" i="1"/>
  <c r="BM1852" i="1"/>
  <c r="BN1852" i="1"/>
  <c r="BG1853" i="1"/>
  <c r="BH1853" i="1"/>
  <c r="BI1853" i="1"/>
  <c r="BJ1853" i="1"/>
  <c r="BK1853" i="1"/>
  <c r="BL1853" i="1"/>
  <c r="BM1853" i="1"/>
  <c r="BN1853" i="1"/>
  <c r="BG1854" i="1"/>
  <c r="BH1854" i="1"/>
  <c r="BI1854" i="1"/>
  <c r="BJ1854" i="1"/>
  <c r="BK1854" i="1"/>
  <c r="BL1854" i="1"/>
  <c r="BM1854" i="1"/>
  <c r="BN1854" i="1"/>
  <c r="BG1855" i="1"/>
  <c r="BH1855" i="1"/>
  <c r="BI1855" i="1"/>
  <c r="BJ1855" i="1"/>
  <c r="BK1855" i="1"/>
  <c r="BL1855" i="1"/>
  <c r="BM1855" i="1"/>
  <c r="BN1855" i="1"/>
  <c r="BG1856" i="1"/>
  <c r="BH1856" i="1"/>
  <c r="BI1856" i="1"/>
  <c r="BJ1856" i="1"/>
  <c r="BK1856" i="1"/>
  <c r="BL1856" i="1"/>
  <c r="BM1856" i="1"/>
  <c r="BN1856" i="1"/>
  <c r="BG1857" i="1"/>
  <c r="BH1857" i="1"/>
  <c r="BI1857" i="1"/>
  <c r="BJ1857" i="1"/>
  <c r="BK1857" i="1"/>
  <c r="BL1857" i="1"/>
  <c r="BM1857" i="1"/>
  <c r="BN1857" i="1"/>
  <c r="BG1858" i="1"/>
  <c r="BH1858" i="1"/>
  <c r="BI1858" i="1"/>
  <c r="BJ1858" i="1"/>
  <c r="BK1858" i="1"/>
  <c r="BL1858" i="1"/>
  <c r="BM1858" i="1"/>
  <c r="BN1858" i="1"/>
  <c r="BG1859" i="1"/>
  <c r="BH1859" i="1"/>
  <c r="BI1859" i="1"/>
  <c r="BJ1859" i="1"/>
  <c r="BK1859" i="1"/>
  <c r="BL1859" i="1"/>
  <c r="BM1859" i="1"/>
  <c r="BN1859" i="1"/>
  <c r="BG1860" i="1"/>
  <c r="BH1860" i="1"/>
  <c r="BI1860" i="1"/>
  <c r="BJ1860" i="1"/>
  <c r="BK1860" i="1"/>
  <c r="BL1860" i="1"/>
  <c r="BM1860" i="1"/>
  <c r="BN1860" i="1"/>
  <c r="BG1861" i="1"/>
  <c r="BH1861" i="1"/>
  <c r="BI1861" i="1"/>
  <c r="BJ1861" i="1"/>
  <c r="BK1861" i="1"/>
  <c r="BL1861" i="1"/>
  <c r="BM1861" i="1"/>
  <c r="BN1861" i="1"/>
  <c r="BG1862" i="1"/>
  <c r="BH1862" i="1"/>
  <c r="BI1862" i="1"/>
  <c r="BJ1862" i="1"/>
  <c r="BK1862" i="1"/>
  <c r="BL1862" i="1"/>
  <c r="BM1862" i="1"/>
  <c r="BN1862" i="1"/>
  <c r="BG1863" i="1"/>
  <c r="BH1863" i="1"/>
  <c r="BI1863" i="1"/>
  <c r="BJ1863" i="1"/>
  <c r="BK1863" i="1"/>
  <c r="BL1863" i="1"/>
  <c r="BM1863" i="1"/>
  <c r="BN1863" i="1"/>
  <c r="BG1864" i="1"/>
  <c r="BH1864" i="1"/>
  <c r="BI1864" i="1"/>
  <c r="BJ1864" i="1"/>
  <c r="BK1864" i="1"/>
  <c r="BL1864" i="1"/>
  <c r="BM1864" i="1"/>
  <c r="BN1864" i="1"/>
  <c r="BG1865" i="1"/>
  <c r="BH1865" i="1"/>
  <c r="BI1865" i="1"/>
  <c r="BJ1865" i="1"/>
  <c r="BK1865" i="1"/>
  <c r="BL1865" i="1"/>
  <c r="BM1865" i="1"/>
  <c r="BN1865" i="1"/>
  <c r="BG1866" i="1"/>
  <c r="BH1866" i="1"/>
  <c r="BI1866" i="1"/>
  <c r="BJ1866" i="1"/>
  <c r="BK1866" i="1"/>
  <c r="BL1866" i="1"/>
  <c r="BM1866" i="1"/>
  <c r="BN1866" i="1"/>
  <c r="BG1867" i="1"/>
  <c r="BH1867" i="1"/>
  <c r="BI1867" i="1"/>
  <c r="BJ1867" i="1"/>
  <c r="BK1867" i="1"/>
  <c r="BL1867" i="1"/>
  <c r="BM1867" i="1"/>
  <c r="BN1867" i="1"/>
  <c r="BG1868" i="1"/>
  <c r="BH1868" i="1"/>
  <c r="BI1868" i="1"/>
  <c r="BJ1868" i="1"/>
  <c r="BK1868" i="1"/>
  <c r="BL1868" i="1"/>
  <c r="BM1868" i="1"/>
  <c r="BN1868" i="1"/>
  <c r="BG1869" i="1"/>
  <c r="BH1869" i="1"/>
  <c r="BI1869" i="1"/>
  <c r="BJ1869" i="1"/>
  <c r="BK1869" i="1"/>
  <c r="BL1869" i="1"/>
  <c r="BM1869" i="1"/>
  <c r="BN1869" i="1"/>
  <c r="BG1870" i="1"/>
  <c r="BH1870" i="1"/>
  <c r="BI1870" i="1"/>
  <c r="BJ1870" i="1"/>
  <c r="BK1870" i="1"/>
  <c r="BL1870" i="1"/>
  <c r="BM1870" i="1"/>
  <c r="BN1870" i="1"/>
  <c r="BG1871" i="1"/>
  <c r="BH1871" i="1"/>
  <c r="BI1871" i="1"/>
  <c r="BJ1871" i="1"/>
  <c r="BK1871" i="1"/>
  <c r="BL1871" i="1"/>
  <c r="BM1871" i="1"/>
  <c r="BN1871" i="1"/>
  <c r="BG1872" i="1"/>
  <c r="BH1872" i="1"/>
  <c r="BI1872" i="1"/>
  <c r="BJ1872" i="1"/>
  <c r="BK1872" i="1"/>
  <c r="BL1872" i="1"/>
  <c r="BM1872" i="1"/>
  <c r="BN1872" i="1"/>
  <c r="BG1873" i="1"/>
  <c r="BH1873" i="1"/>
  <c r="BI1873" i="1"/>
  <c r="BJ1873" i="1"/>
  <c r="BK1873" i="1"/>
  <c r="BL1873" i="1"/>
  <c r="BM1873" i="1"/>
  <c r="BN1873" i="1"/>
  <c r="BG1874" i="1"/>
  <c r="BH1874" i="1"/>
  <c r="BI1874" i="1"/>
  <c r="BJ1874" i="1"/>
  <c r="BK1874" i="1"/>
  <c r="BL1874" i="1"/>
  <c r="BM1874" i="1"/>
  <c r="BN1874" i="1"/>
  <c r="BG1875" i="1"/>
  <c r="BH1875" i="1"/>
  <c r="BI1875" i="1"/>
  <c r="BJ1875" i="1"/>
  <c r="BK1875" i="1"/>
  <c r="BL1875" i="1"/>
  <c r="BM1875" i="1"/>
  <c r="BN1875" i="1"/>
  <c r="BG1876" i="1"/>
  <c r="BH1876" i="1"/>
  <c r="BI1876" i="1"/>
  <c r="BJ1876" i="1"/>
  <c r="BK1876" i="1"/>
  <c r="BL1876" i="1"/>
  <c r="BM1876" i="1"/>
  <c r="BN1876" i="1"/>
  <c r="BG1877" i="1"/>
  <c r="BH1877" i="1"/>
  <c r="BI1877" i="1"/>
  <c r="BJ1877" i="1"/>
  <c r="BK1877" i="1"/>
  <c r="BL1877" i="1"/>
  <c r="BM1877" i="1"/>
  <c r="BN1877" i="1"/>
  <c r="BG1878" i="1"/>
  <c r="BH1878" i="1"/>
  <c r="BI1878" i="1"/>
  <c r="BJ1878" i="1"/>
  <c r="BK1878" i="1"/>
  <c r="BL1878" i="1"/>
  <c r="BM1878" i="1"/>
  <c r="BN1878" i="1"/>
  <c r="BG1879" i="1"/>
  <c r="BH1879" i="1"/>
  <c r="BI1879" i="1"/>
  <c r="BJ1879" i="1"/>
  <c r="BK1879" i="1"/>
  <c r="BL1879" i="1"/>
  <c r="BM1879" i="1"/>
  <c r="BN1879" i="1"/>
  <c r="BG1880" i="1"/>
  <c r="BH1880" i="1"/>
  <c r="BI1880" i="1"/>
  <c r="BJ1880" i="1"/>
  <c r="BK1880" i="1"/>
  <c r="BL1880" i="1"/>
  <c r="BM1880" i="1"/>
  <c r="BN1880" i="1"/>
  <c r="BG1881" i="1"/>
  <c r="BH1881" i="1"/>
  <c r="BI1881" i="1"/>
  <c r="BJ1881" i="1"/>
  <c r="BK1881" i="1"/>
  <c r="BL1881" i="1"/>
  <c r="BM1881" i="1"/>
  <c r="BN1881" i="1"/>
  <c r="BG1882" i="1"/>
  <c r="BH1882" i="1"/>
  <c r="BI1882" i="1"/>
  <c r="BJ1882" i="1"/>
  <c r="BK1882" i="1"/>
  <c r="BL1882" i="1"/>
  <c r="BM1882" i="1"/>
  <c r="BN1882" i="1"/>
  <c r="BG1883" i="1"/>
  <c r="BH1883" i="1"/>
  <c r="BI1883" i="1"/>
  <c r="BJ1883" i="1"/>
  <c r="BK1883" i="1"/>
  <c r="BL1883" i="1"/>
  <c r="BM1883" i="1"/>
  <c r="BN1883" i="1"/>
  <c r="BG1884" i="1"/>
  <c r="BH1884" i="1"/>
  <c r="BI1884" i="1"/>
  <c r="BJ1884" i="1"/>
  <c r="BK1884" i="1"/>
  <c r="BL1884" i="1"/>
  <c r="BM1884" i="1"/>
  <c r="BN1884" i="1"/>
  <c r="BG1885" i="1"/>
  <c r="BH1885" i="1"/>
  <c r="BI1885" i="1"/>
  <c r="BJ1885" i="1"/>
  <c r="BK1885" i="1"/>
  <c r="BL1885" i="1"/>
  <c r="BM1885" i="1"/>
  <c r="BN1885" i="1"/>
  <c r="BG1886" i="1"/>
  <c r="BH1886" i="1"/>
  <c r="BI1886" i="1"/>
  <c r="BJ1886" i="1"/>
  <c r="BK1886" i="1"/>
  <c r="BL1886" i="1"/>
  <c r="BM1886" i="1"/>
  <c r="BN1886" i="1"/>
  <c r="BG1887" i="1"/>
  <c r="BH1887" i="1"/>
  <c r="BI1887" i="1"/>
  <c r="BJ1887" i="1"/>
  <c r="BK1887" i="1"/>
  <c r="BL1887" i="1"/>
  <c r="BM1887" i="1"/>
  <c r="BN1887" i="1"/>
  <c r="BG1888" i="1"/>
  <c r="BH1888" i="1"/>
  <c r="BI1888" i="1"/>
  <c r="BJ1888" i="1"/>
  <c r="BK1888" i="1"/>
  <c r="BL1888" i="1"/>
  <c r="BM1888" i="1"/>
  <c r="BN1888" i="1"/>
  <c r="BG1889" i="1"/>
  <c r="BH1889" i="1"/>
  <c r="BI1889" i="1"/>
  <c r="BJ1889" i="1"/>
  <c r="BK1889" i="1"/>
  <c r="BL1889" i="1"/>
  <c r="BM1889" i="1"/>
  <c r="BN1889" i="1"/>
  <c r="BG1890" i="1"/>
  <c r="BH1890" i="1"/>
  <c r="BI1890" i="1"/>
  <c r="BJ1890" i="1"/>
  <c r="BK1890" i="1"/>
  <c r="BL1890" i="1"/>
  <c r="BM1890" i="1"/>
  <c r="BN1890" i="1"/>
  <c r="BG1891" i="1"/>
  <c r="BH1891" i="1"/>
  <c r="BI1891" i="1"/>
  <c r="BJ1891" i="1"/>
  <c r="BK1891" i="1"/>
  <c r="BL1891" i="1"/>
  <c r="BM1891" i="1"/>
  <c r="BN1891" i="1"/>
  <c r="BG1892" i="1"/>
  <c r="BH1892" i="1"/>
  <c r="BI1892" i="1"/>
  <c r="BJ1892" i="1"/>
  <c r="BK1892" i="1"/>
  <c r="BL1892" i="1"/>
  <c r="BM1892" i="1"/>
  <c r="BN1892" i="1"/>
  <c r="BG1893" i="1"/>
  <c r="BH1893" i="1"/>
  <c r="BI1893" i="1"/>
  <c r="BJ1893" i="1"/>
  <c r="BK1893" i="1"/>
  <c r="BL1893" i="1"/>
  <c r="BM1893" i="1"/>
  <c r="BN1893" i="1"/>
  <c r="BG1894" i="1"/>
  <c r="BH1894" i="1"/>
  <c r="BI1894" i="1"/>
  <c r="BJ1894" i="1"/>
  <c r="BK1894" i="1"/>
  <c r="BL1894" i="1"/>
  <c r="BM1894" i="1"/>
  <c r="BN1894" i="1"/>
  <c r="BG1895" i="1"/>
  <c r="BH1895" i="1"/>
  <c r="BI1895" i="1"/>
  <c r="BJ1895" i="1"/>
  <c r="BK1895" i="1"/>
  <c r="BL1895" i="1"/>
  <c r="BM1895" i="1"/>
  <c r="BN1895" i="1"/>
  <c r="BG1896" i="1"/>
  <c r="BH1896" i="1"/>
  <c r="BI1896" i="1"/>
  <c r="BJ1896" i="1"/>
  <c r="BK1896" i="1"/>
  <c r="BL1896" i="1"/>
  <c r="BM1896" i="1"/>
  <c r="BN1896" i="1"/>
  <c r="BG1897" i="1"/>
  <c r="BH1897" i="1"/>
  <c r="BI1897" i="1"/>
  <c r="BJ1897" i="1"/>
  <c r="BK1897" i="1"/>
  <c r="BL1897" i="1"/>
  <c r="BM1897" i="1"/>
  <c r="BN1897" i="1"/>
  <c r="BG1898" i="1"/>
  <c r="BH1898" i="1"/>
  <c r="BI1898" i="1"/>
  <c r="BJ1898" i="1"/>
  <c r="BK1898" i="1"/>
  <c r="BL1898" i="1"/>
  <c r="BM1898" i="1"/>
  <c r="BN1898" i="1"/>
  <c r="BG1899" i="1"/>
  <c r="BH1899" i="1"/>
  <c r="BI1899" i="1"/>
  <c r="BJ1899" i="1"/>
  <c r="BK1899" i="1"/>
  <c r="BL1899" i="1"/>
  <c r="BM1899" i="1"/>
  <c r="BN1899" i="1"/>
  <c r="BG1900" i="1"/>
  <c r="BH1900" i="1"/>
  <c r="BI1900" i="1"/>
  <c r="BJ1900" i="1"/>
  <c r="BK1900" i="1"/>
  <c r="BL1900" i="1"/>
  <c r="BM1900" i="1"/>
  <c r="BN1900" i="1"/>
  <c r="BG1901" i="1"/>
  <c r="BH1901" i="1"/>
  <c r="BI1901" i="1"/>
  <c r="BJ1901" i="1"/>
  <c r="BK1901" i="1"/>
  <c r="BL1901" i="1"/>
  <c r="BM1901" i="1"/>
  <c r="BN1901" i="1"/>
  <c r="BG1902" i="1"/>
  <c r="BH1902" i="1"/>
  <c r="BI1902" i="1"/>
  <c r="BJ1902" i="1"/>
  <c r="BK1902" i="1"/>
  <c r="BL1902" i="1"/>
  <c r="BM1902" i="1"/>
  <c r="BN1902" i="1"/>
  <c r="BG1903" i="1"/>
  <c r="BH1903" i="1"/>
  <c r="BI1903" i="1"/>
  <c r="BJ1903" i="1"/>
  <c r="BK1903" i="1"/>
  <c r="BL1903" i="1"/>
  <c r="BM1903" i="1"/>
  <c r="BN1903" i="1"/>
  <c r="BG1904" i="1"/>
  <c r="BH1904" i="1"/>
  <c r="BI1904" i="1"/>
  <c r="BJ1904" i="1"/>
  <c r="BK1904" i="1"/>
  <c r="BL1904" i="1"/>
  <c r="BM1904" i="1"/>
  <c r="BN1904" i="1"/>
  <c r="BG1905" i="1"/>
  <c r="BH1905" i="1"/>
  <c r="BI1905" i="1"/>
  <c r="BJ1905" i="1"/>
  <c r="BK1905" i="1"/>
  <c r="BL1905" i="1"/>
  <c r="BM1905" i="1"/>
  <c r="BN1905" i="1"/>
  <c r="BG1906" i="1"/>
  <c r="BH1906" i="1"/>
  <c r="BI1906" i="1"/>
  <c r="BJ1906" i="1"/>
  <c r="BK1906" i="1"/>
  <c r="BL1906" i="1"/>
  <c r="BM1906" i="1"/>
  <c r="BN1906" i="1"/>
  <c r="BG1907" i="1"/>
  <c r="BH1907" i="1"/>
  <c r="BI1907" i="1"/>
  <c r="BJ1907" i="1"/>
  <c r="BK1907" i="1"/>
  <c r="BL1907" i="1"/>
  <c r="BM1907" i="1"/>
  <c r="BN1907" i="1"/>
  <c r="BG1908" i="1"/>
  <c r="BH1908" i="1"/>
  <c r="BI1908" i="1"/>
  <c r="BJ1908" i="1"/>
  <c r="BK1908" i="1"/>
  <c r="BL1908" i="1"/>
  <c r="BM1908" i="1"/>
  <c r="BN1908" i="1"/>
  <c r="BG1909" i="1"/>
  <c r="BH1909" i="1"/>
  <c r="BI1909" i="1"/>
  <c r="BJ1909" i="1"/>
  <c r="BK1909" i="1"/>
  <c r="BL1909" i="1"/>
  <c r="BM1909" i="1"/>
  <c r="BN1909" i="1"/>
  <c r="BG1910" i="1"/>
  <c r="BH1910" i="1"/>
  <c r="BI1910" i="1"/>
  <c r="BJ1910" i="1"/>
  <c r="BK1910" i="1"/>
  <c r="BL1910" i="1"/>
  <c r="BM1910" i="1"/>
  <c r="BN1910" i="1"/>
  <c r="BG1911" i="1"/>
  <c r="BH1911" i="1"/>
  <c r="BI1911" i="1"/>
  <c r="BJ1911" i="1"/>
  <c r="BK1911" i="1"/>
  <c r="BL1911" i="1"/>
  <c r="BM1911" i="1"/>
  <c r="BN1911" i="1"/>
  <c r="BG1912" i="1"/>
  <c r="BH1912" i="1"/>
  <c r="BI1912" i="1"/>
  <c r="BJ1912" i="1"/>
  <c r="BK1912" i="1"/>
  <c r="BL1912" i="1"/>
  <c r="BM1912" i="1"/>
  <c r="BN1912" i="1"/>
  <c r="BG1913" i="1"/>
  <c r="BH1913" i="1"/>
  <c r="BI1913" i="1"/>
  <c r="BJ1913" i="1"/>
  <c r="BK1913" i="1"/>
  <c r="BL1913" i="1"/>
  <c r="BM1913" i="1"/>
  <c r="BN1913" i="1"/>
  <c r="BG1914" i="1"/>
  <c r="BH1914" i="1"/>
  <c r="BI1914" i="1"/>
  <c r="BJ1914" i="1"/>
  <c r="BK1914" i="1"/>
  <c r="BL1914" i="1"/>
  <c r="BM1914" i="1"/>
  <c r="BN1914" i="1"/>
  <c r="BG1915" i="1"/>
  <c r="BH1915" i="1"/>
  <c r="BI1915" i="1"/>
  <c r="BJ1915" i="1"/>
  <c r="BK1915" i="1"/>
  <c r="BL1915" i="1"/>
  <c r="BM1915" i="1"/>
  <c r="BN1915" i="1"/>
  <c r="BG1916" i="1"/>
  <c r="BH1916" i="1"/>
  <c r="BI1916" i="1"/>
  <c r="BJ1916" i="1"/>
  <c r="BK1916" i="1"/>
  <c r="BL1916" i="1"/>
  <c r="BM1916" i="1"/>
  <c r="BN1916" i="1"/>
  <c r="BG1917" i="1"/>
  <c r="BH1917" i="1"/>
  <c r="BI1917" i="1"/>
  <c r="BJ1917" i="1"/>
  <c r="BK1917" i="1"/>
  <c r="BL1917" i="1"/>
  <c r="BM1917" i="1"/>
  <c r="BN1917" i="1"/>
  <c r="BG1918" i="1"/>
  <c r="BH1918" i="1"/>
  <c r="BI1918" i="1"/>
  <c r="BJ1918" i="1"/>
  <c r="BK1918" i="1"/>
  <c r="BL1918" i="1"/>
  <c r="BM1918" i="1"/>
  <c r="BN1918" i="1"/>
  <c r="BG1919" i="1"/>
  <c r="BH1919" i="1"/>
  <c r="BI1919" i="1"/>
  <c r="BJ1919" i="1"/>
  <c r="BK1919" i="1"/>
  <c r="BL1919" i="1"/>
  <c r="BM1919" i="1"/>
  <c r="BN1919" i="1"/>
  <c r="BG1920" i="1"/>
  <c r="BH1920" i="1"/>
  <c r="BI1920" i="1"/>
  <c r="BJ1920" i="1"/>
  <c r="BK1920" i="1"/>
  <c r="BL1920" i="1"/>
  <c r="BM1920" i="1"/>
  <c r="BN1920" i="1"/>
  <c r="BG1921" i="1"/>
  <c r="BH1921" i="1"/>
  <c r="BI1921" i="1"/>
  <c r="BJ1921" i="1"/>
  <c r="BK1921" i="1"/>
  <c r="BL1921" i="1"/>
  <c r="BM1921" i="1"/>
  <c r="BN1921" i="1"/>
  <c r="BG1922" i="1"/>
  <c r="BH1922" i="1"/>
  <c r="BI1922" i="1"/>
  <c r="BJ1922" i="1"/>
  <c r="BK1922" i="1"/>
  <c r="BL1922" i="1"/>
  <c r="BM1922" i="1"/>
  <c r="BN1922" i="1"/>
  <c r="BG1923" i="1"/>
  <c r="BH1923" i="1"/>
  <c r="BI1923" i="1"/>
  <c r="BJ1923" i="1"/>
  <c r="BK1923" i="1"/>
  <c r="BL1923" i="1"/>
  <c r="BM1923" i="1"/>
  <c r="BN1923" i="1"/>
  <c r="BG1924" i="1"/>
  <c r="BH1924" i="1"/>
  <c r="BI1924" i="1"/>
  <c r="BJ1924" i="1"/>
  <c r="BK1924" i="1"/>
  <c r="BL1924" i="1"/>
  <c r="BM1924" i="1"/>
  <c r="BN1924" i="1"/>
  <c r="BG1925" i="1"/>
  <c r="BH1925" i="1"/>
  <c r="BI1925" i="1"/>
  <c r="BJ1925" i="1"/>
  <c r="BK1925" i="1"/>
  <c r="BL1925" i="1"/>
  <c r="BM1925" i="1"/>
  <c r="BN1925" i="1"/>
  <c r="BG1926" i="1"/>
  <c r="BH1926" i="1"/>
  <c r="BI1926" i="1"/>
  <c r="BJ1926" i="1"/>
  <c r="BK1926" i="1"/>
  <c r="BL1926" i="1"/>
  <c r="BM1926" i="1"/>
  <c r="BN1926" i="1"/>
  <c r="BG1927" i="1"/>
  <c r="BH1927" i="1"/>
  <c r="BI1927" i="1"/>
  <c r="BJ1927" i="1"/>
  <c r="BK1927" i="1"/>
  <c r="BL1927" i="1"/>
  <c r="BM1927" i="1"/>
  <c r="BN1927" i="1"/>
  <c r="BG1928" i="1"/>
  <c r="BH1928" i="1"/>
  <c r="BI1928" i="1"/>
  <c r="BJ1928" i="1"/>
  <c r="BK1928" i="1"/>
  <c r="BL1928" i="1"/>
  <c r="BM1928" i="1"/>
  <c r="BN1928" i="1"/>
  <c r="BG1929" i="1"/>
  <c r="BH1929" i="1"/>
  <c r="BI1929" i="1"/>
  <c r="BJ1929" i="1"/>
  <c r="BK1929" i="1"/>
  <c r="BL1929" i="1"/>
  <c r="BM1929" i="1"/>
  <c r="BN1929" i="1"/>
  <c r="BG1930" i="1"/>
  <c r="BH1930" i="1"/>
  <c r="BI1930" i="1"/>
  <c r="BJ1930" i="1"/>
  <c r="BK1930" i="1"/>
  <c r="BL1930" i="1"/>
  <c r="BM1930" i="1"/>
  <c r="BN1930" i="1"/>
  <c r="BG1931" i="1"/>
  <c r="BH1931" i="1"/>
  <c r="BI1931" i="1"/>
  <c r="BJ1931" i="1"/>
  <c r="BK1931" i="1"/>
  <c r="BL1931" i="1"/>
  <c r="BM1931" i="1"/>
  <c r="BN1931" i="1"/>
  <c r="BG1932" i="1"/>
  <c r="BH1932" i="1"/>
  <c r="BI1932" i="1"/>
  <c r="BJ1932" i="1"/>
  <c r="BK1932" i="1"/>
  <c r="BL1932" i="1"/>
  <c r="BM1932" i="1"/>
  <c r="BN1932" i="1"/>
  <c r="BG1933" i="1"/>
  <c r="BH1933" i="1"/>
  <c r="BI1933" i="1"/>
  <c r="BJ1933" i="1"/>
  <c r="BK1933" i="1"/>
  <c r="BL1933" i="1"/>
  <c r="BM1933" i="1"/>
  <c r="BN1933" i="1"/>
  <c r="BG1934" i="1"/>
  <c r="BH1934" i="1"/>
  <c r="BI1934" i="1"/>
  <c r="BJ1934" i="1"/>
  <c r="BK1934" i="1"/>
  <c r="BL1934" i="1"/>
  <c r="BM1934" i="1"/>
  <c r="BN1934" i="1"/>
  <c r="BG1935" i="1"/>
  <c r="BH1935" i="1"/>
  <c r="BI1935" i="1"/>
  <c r="BJ1935" i="1"/>
  <c r="BK1935" i="1"/>
  <c r="BL1935" i="1"/>
  <c r="BM1935" i="1"/>
  <c r="BN1935" i="1"/>
  <c r="BG1936" i="1"/>
  <c r="BH1936" i="1"/>
  <c r="BI1936" i="1"/>
  <c r="BJ1936" i="1"/>
  <c r="BK1936" i="1"/>
  <c r="BL1936" i="1"/>
  <c r="BM1936" i="1"/>
  <c r="BN1936" i="1"/>
  <c r="BG1937" i="1"/>
  <c r="BH1937" i="1"/>
  <c r="BI1937" i="1"/>
  <c r="BJ1937" i="1"/>
  <c r="BK1937" i="1"/>
  <c r="BL1937" i="1"/>
  <c r="BM1937" i="1"/>
  <c r="BN1937" i="1"/>
  <c r="BG1938" i="1"/>
  <c r="BH1938" i="1"/>
  <c r="BI1938" i="1"/>
  <c r="BJ1938" i="1"/>
  <c r="BK1938" i="1"/>
  <c r="BL1938" i="1"/>
  <c r="BM1938" i="1"/>
  <c r="BN1938" i="1"/>
  <c r="BG1939" i="1"/>
  <c r="BH1939" i="1"/>
  <c r="BI1939" i="1"/>
  <c r="BJ1939" i="1"/>
  <c r="BK1939" i="1"/>
  <c r="BL1939" i="1"/>
  <c r="BM1939" i="1"/>
  <c r="BN1939" i="1"/>
  <c r="BG1940" i="1"/>
  <c r="BH1940" i="1"/>
  <c r="BI1940" i="1"/>
  <c r="BJ1940" i="1"/>
  <c r="BK1940" i="1"/>
  <c r="BL1940" i="1"/>
  <c r="BM1940" i="1"/>
  <c r="BN1940" i="1"/>
  <c r="BG1941" i="1"/>
  <c r="BH1941" i="1"/>
  <c r="BI1941" i="1"/>
  <c r="BJ1941" i="1"/>
  <c r="BK1941" i="1"/>
  <c r="BL1941" i="1"/>
  <c r="BM1941" i="1"/>
  <c r="BN1941" i="1"/>
  <c r="BG1942" i="1"/>
  <c r="BH1942" i="1"/>
  <c r="BI1942" i="1"/>
  <c r="BJ1942" i="1"/>
  <c r="BK1942" i="1"/>
  <c r="BL1942" i="1"/>
  <c r="BM1942" i="1"/>
  <c r="BN1942" i="1"/>
  <c r="BG1943" i="1"/>
  <c r="BH1943" i="1"/>
  <c r="BI1943" i="1"/>
  <c r="BJ1943" i="1"/>
  <c r="BK1943" i="1"/>
  <c r="BL1943" i="1"/>
  <c r="BM1943" i="1"/>
  <c r="BN1943" i="1"/>
  <c r="BG1944" i="1"/>
  <c r="BH1944" i="1"/>
  <c r="BI1944" i="1"/>
  <c r="BJ1944" i="1"/>
  <c r="BK1944" i="1"/>
  <c r="BL1944" i="1"/>
  <c r="BM1944" i="1"/>
  <c r="BN1944" i="1"/>
  <c r="BG1945" i="1"/>
  <c r="BH1945" i="1"/>
  <c r="BI1945" i="1"/>
  <c r="BJ1945" i="1"/>
  <c r="BK1945" i="1"/>
  <c r="BL1945" i="1"/>
  <c r="BM1945" i="1"/>
  <c r="BN1945" i="1"/>
  <c r="BG1946" i="1"/>
  <c r="BH1946" i="1"/>
  <c r="BI1946" i="1"/>
  <c r="BJ1946" i="1"/>
  <c r="BK1946" i="1"/>
  <c r="BL1946" i="1"/>
  <c r="BM1946" i="1"/>
  <c r="BN1946" i="1"/>
  <c r="BG1947" i="1"/>
  <c r="BH1947" i="1"/>
  <c r="BI1947" i="1"/>
  <c r="BJ1947" i="1"/>
  <c r="BK1947" i="1"/>
  <c r="BL1947" i="1"/>
  <c r="BM1947" i="1"/>
  <c r="BN1947" i="1"/>
  <c r="BG1948" i="1"/>
  <c r="BH1948" i="1"/>
  <c r="BI1948" i="1"/>
  <c r="BJ1948" i="1"/>
  <c r="BK1948" i="1"/>
  <c r="BL1948" i="1"/>
  <c r="BM1948" i="1"/>
  <c r="BN1948" i="1"/>
  <c r="BG1949" i="1"/>
  <c r="BH1949" i="1"/>
  <c r="BI1949" i="1"/>
  <c r="BJ1949" i="1"/>
  <c r="BK1949" i="1"/>
  <c r="BL1949" i="1"/>
  <c r="BM1949" i="1"/>
  <c r="BN1949" i="1"/>
  <c r="BG1950" i="1"/>
  <c r="BH1950" i="1"/>
  <c r="BI1950" i="1"/>
  <c r="BJ1950" i="1"/>
  <c r="BK1950" i="1"/>
  <c r="BL1950" i="1"/>
  <c r="BM1950" i="1"/>
  <c r="BN1950" i="1"/>
  <c r="BG1951" i="1"/>
  <c r="BH1951" i="1"/>
  <c r="BI1951" i="1"/>
  <c r="BJ1951" i="1"/>
  <c r="BK1951" i="1"/>
  <c r="BL1951" i="1"/>
  <c r="BM1951" i="1"/>
  <c r="BN1951" i="1"/>
  <c r="BG1952" i="1"/>
  <c r="BH1952" i="1"/>
  <c r="BI1952" i="1"/>
  <c r="BJ1952" i="1"/>
  <c r="BK1952" i="1"/>
  <c r="BL1952" i="1"/>
  <c r="BM1952" i="1"/>
  <c r="BN1952" i="1"/>
  <c r="BG1953" i="1"/>
  <c r="BH1953" i="1"/>
  <c r="BI1953" i="1"/>
  <c r="BJ1953" i="1"/>
  <c r="BK1953" i="1"/>
  <c r="BL1953" i="1"/>
  <c r="BM1953" i="1"/>
  <c r="BN1953" i="1"/>
  <c r="BG1954" i="1"/>
  <c r="BH1954" i="1"/>
  <c r="BI1954" i="1"/>
  <c r="BJ1954" i="1"/>
  <c r="BK1954" i="1"/>
  <c r="BL1954" i="1"/>
  <c r="BM1954" i="1"/>
  <c r="BN1954" i="1"/>
  <c r="BG1955" i="1"/>
  <c r="BH1955" i="1"/>
  <c r="BI1955" i="1"/>
  <c r="BJ1955" i="1"/>
  <c r="BK1955" i="1"/>
  <c r="BL1955" i="1"/>
  <c r="BM1955" i="1"/>
  <c r="BN1955" i="1"/>
  <c r="BG1956" i="1"/>
  <c r="BH1956" i="1"/>
  <c r="BI1956" i="1"/>
  <c r="BJ1956" i="1"/>
  <c r="BK1956" i="1"/>
  <c r="BL1956" i="1"/>
  <c r="BM1956" i="1"/>
  <c r="BN1956" i="1"/>
  <c r="BG1957" i="1"/>
  <c r="BH1957" i="1"/>
  <c r="BI1957" i="1"/>
  <c r="BJ1957" i="1"/>
  <c r="BK1957" i="1"/>
  <c r="BL1957" i="1"/>
  <c r="BM1957" i="1"/>
  <c r="BN1957" i="1"/>
  <c r="BG1958" i="1"/>
  <c r="BH1958" i="1"/>
  <c r="BI1958" i="1"/>
  <c r="BJ1958" i="1"/>
  <c r="BK1958" i="1"/>
  <c r="BL1958" i="1"/>
  <c r="BM1958" i="1"/>
  <c r="BN1958" i="1"/>
  <c r="BG1959" i="1"/>
  <c r="BH1959" i="1"/>
  <c r="BI1959" i="1"/>
  <c r="BJ1959" i="1"/>
  <c r="BK1959" i="1"/>
  <c r="BL1959" i="1"/>
  <c r="BM1959" i="1"/>
  <c r="BN1959" i="1"/>
  <c r="BG1960" i="1"/>
  <c r="BH1960" i="1"/>
  <c r="BI1960" i="1"/>
  <c r="BJ1960" i="1"/>
  <c r="BK1960" i="1"/>
  <c r="BL1960" i="1"/>
  <c r="BM1960" i="1"/>
  <c r="BN1960" i="1"/>
  <c r="BG1961" i="1"/>
  <c r="BH1961" i="1"/>
  <c r="BI1961" i="1"/>
  <c r="BJ1961" i="1"/>
  <c r="BK1961" i="1"/>
  <c r="BL1961" i="1"/>
  <c r="BM1961" i="1"/>
  <c r="BN1961" i="1"/>
  <c r="BG1962" i="1"/>
  <c r="BH1962" i="1"/>
  <c r="BI1962" i="1"/>
  <c r="BJ1962" i="1"/>
  <c r="BK1962" i="1"/>
  <c r="BL1962" i="1"/>
  <c r="BM1962" i="1"/>
  <c r="BN1962" i="1"/>
  <c r="BG1963" i="1"/>
  <c r="BH1963" i="1"/>
  <c r="BI1963" i="1"/>
  <c r="BJ1963" i="1"/>
  <c r="BK1963" i="1"/>
  <c r="BL1963" i="1"/>
  <c r="BM1963" i="1"/>
  <c r="BN1963" i="1"/>
  <c r="BG1964" i="1"/>
  <c r="BH1964" i="1"/>
  <c r="BI1964" i="1"/>
  <c r="BJ1964" i="1"/>
  <c r="BK1964" i="1"/>
  <c r="BL1964" i="1"/>
  <c r="BM1964" i="1"/>
  <c r="BN1964" i="1"/>
  <c r="BG1965" i="1"/>
  <c r="BH1965" i="1"/>
  <c r="BI1965" i="1"/>
  <c r="BJ1965" i="1"/>
  <c r="BK1965" i="1"/>
  <c r="BL1965" i="1"/>
  <c r="BM1965" i="1"/>
  <c r="BN1965" i="1"/>
  <c r="BG1966" i="1"/>
  <c r="BH1966" i="1"/>
  <c r="BI1966" i="1"/>
  <c r="BJ1966" i="1"/>
  <c r="BK1966" i="1"/>
  <c r="BL1966" i="1"/>
  <c r="BM1966" i="1"/>
  <c r="BN1966" i="1"/>
  <c r="BG1967" i="1"/>
  <c r="BH1967" i="1"/>
  <c r="BI1967" i="1"/>
  <c r="BJ1967" i="1"/>
  <c r="BK1967" i="1"/>
  <c r="BL1967" i="1"/>
  <c r="BM1967" i="1"/>
  <c r="BN1967" i="1"/>
  <c r="BG1968" i="1"/>
  <c r="BH1968" i="1"/>
  <c r="BI1968" i="1"/>
  <c r="BJ1968" i="1"/>
  <c r="BK1968" i="1"/>
  <c r="BL1968" i="1"/>
  <c r="BM1968" i="1"/>
  <c r="BN1968" i="1"/>
  <c r="BG1969" i="1"/>
  <c r="BH1969" i="1"/>
  <c r="BI1969" i="1"/>
  <c r="BJ1969" i="1"/>
  <c r="BK1969" i="1"/>
  <c r="BL1969" i="1"/>
  <c r="BM1969" i="1"/>
  <c r="BN1969" i="1"/>
  <c r="BG1970" i="1"/>
  <c r="BH1970" i="1"/>
  <c r="BI1970" i="1"/>
  <c r="BJ1970" i="1"/>
  <c r="BK1970" i="1"/>
  <c r="BL1970" i="1"/>
  <c r="BM1970" i="1"/>
  <c r="BN1970" i="1"/>
  <c r="BG1971" i="1"/>
  <c r="BH1971" i="1"/>
  <c r="BI1971" i="1"/>
  <c r="BJ1971" i="1"/>
  <c r="BK1971" i="1"/>
  <c r="BL1971" i="1"/>
  <c r="BM1971" i="1"/>
  <c r="BN1971" i="1"/>
  <c r="BG1972" i="1"/>
  <c r="BH1972" i="1"/>
  <c r="BI1972" i="1"/>
  <c r="BJ1972" i="1"/>
  <c r="BK1972" i="1"/>
  <c r="BL1972" i="1"/>
  <c r="BM1972" i="1"/>
  <c r="BN1972" i="1"/>
  <c r="BG1973" i="1"/>
  <c r="BH1973" i="1"/>
  <c r="BI1973" i="1"/>
  <c r="BJ1973" i="1"/>
  <c r="BK1973" i="1"/>
  <c r="BL1973" i="1"/>
  <c r="BM1973" i="1"/>
  <c r="BN1973" i="1"/>
  <c r="BG1974" i="1"/>
  <c r="BH1974" i="1"/>
  <c r="BI1974" i="1"/>
  <c r="BJ1974" i="1"/>
  <c r="BK1974" i="1"/>
  <c r="BL1974" i="1"/>
  <c r="BM1974" i="1"/>
  <c r="BN1974" i="1"/>
  <c r="BG1975" i="1"/>
  <c r="BH1975" i="1"/>
  <c r="BI1975" i="1"/>
  <c r="BJ1975" i="1"/>
  <c r="BK1975" i="1"/>
  <c r="BL1975" i="1"/>
  <c r="BM1975" i="1"/>
  <c r="BN1975" i="1"/>
  <c r="BG1976" i="1"/>
  <c r="BH1976" i="1"/>
  <c r="BI1976" i="1"/>
  <c r="BJ1976" i="1"/>
  <c r="BK1976" i="1"/>
  <c r="BL1976" i="1"/>
  <c r="BM1976" i="1"/>
  <c r="BN1976" i="1"/>
  <c r="BG1977" i="1"/>
  <c r="BH1977" i="1"/>
  <c r="BI1977" i="1"/>
  <c r="BJ1977" i="1"/>
  <c r="BK1977" i="1"/>
  <c r="BL1977" i="1"/>
  <c r="BM1977" i="1"/>
  <c r="BN1977" i="1"/>
  <c r="BG1978" i="1"/>
  <c r="BH1978" i="1"/>
  <c r="BI1978" i="1"/>
  <c r="BJ1978" i="1"/>
  <c r="BK1978" i="1"/>
  <c r="BL1978" i="1"/>
  <c r="BM1978" i="1"/>
  <c r="BN1978" i="1"/>
  <c r="BG1979" i="1"/>
  <c r="BH1979" i="1"/>
  <c r="BI1979" i="1"/>
  <c r="BJ1979" i="1"/>
  <c r="BK1979" i="1"/>
  <c r="BL1979" i="1"/>
  <c r="BM1979" i="1"/>
  <c r="BN1979" i="1"/>
  <c r="BG1980" i="1"/>
  <c r="BH1980" i="1"/>
  <c r="BI1980" i="1"/>
  <c r="BJ1980" i="1"/>
  <c r="BK1980" i="1"/>
  <c r="BL1980" i="1"/>
  <c r="BM1980" i="1"/>
  <c r="BN1980" i="1"/>
  <c r="BG1981" i="1"/>
  <c r="BH1981" i="1"/>
  <c r="BI1981" i="1"/>
  <c r="BJ1981" i="1"/>
  <c r="BK1981" i="1"/>
  <c r="BL1981" i="1"/>
  <c r="BM1981" i="1"/>
  <c r="BN1981" i="1"/>
  <c r="BG1982" i="1"/>
  <c r="BH1982" i="1"/>
  <c r="BI1982" i="1"/>
  <c r="BJ1982" i="1"/>
  <c r="BK1982" i="1"/>
  <c r="BL1982" i="1"/>
  <c r="BM1982" i="1"/>
  <c r="BN1982" i="1"/>
  <c r="BG1983" i="1"/>
  <c r="BH1983" i="1"/>
  <c r="BI1983" i="1"/>
  <c r="BJ1983" i="1"/>
  <c r="BK1983" i="1"/>
  <c r="BL1983" i="1"/>
  <c r="BM1983" i="1"/>
  <c r="BN1983" i="1"/>
  <c r="BG1984" i="1"/>
  <c r="BH1984" i="1"/>
  <c r="BI1984" i="1"/>
  <c r="BJ1984" i="1"/>
  <c r="BK1984" i="1"/>
  <c r="BL1984" i="1"/>
  <c r="BM1984" i="1"/>
  <c r="BN1984" i="1"/>
  <c r="BG1985" i="1"/>
  <c r="BH1985" i="1"/>
  <c r="BI1985" i="1"/>
  <c r="BJ1985" i="1"/>
  <c r="BK1985" i="1"/>
  <c r="BL1985" i="1"/>
  <c r="BM1985" i="1"/>
  <c r="BN1985" i="1"/>
  <c r="BG1986" i="1"/>
  <c r="BH1986" i="1"/>
  <c r="BI1986" i="1"/>
  <c r="BJ1986" i="1"/>
  <c r="BK1986" i="1"/>
  <c r="BL1986" i="1"/>
  <c r="BM1986" i="1"/>
  <c r="BN1986" i="1"/>
  <c r="BG1987" i="1"/>
  <c r="BH1987" i="1"/>
  <c r="BI1987" i="1"/>
  <c r="BJ1987" i="1"/>
  <c r="BK1987" i="1"/>
  <c r="BL1987" i="1"/>
  <c r="BM1987" i="1"/>
  <c r="BN1987" i="1"/>
  <c r="BG1988" i="1"/>
  <c r="BH1988" i="1"/>
  <c r="BI1988" i="1"/>
  <c r="BJ1988" i="1"/>
  <c r="BK1988" i="1"/>
  <c r="BL1988" i="1"/>
  <c r="BM1988" i="1"/>
  <c r="BN1988" i="1"/>
  <c r="BG1989" i="1"/>
  <c r="BH1989" i="1"/>
  <c r="BI1989" i="1"/>
  <c r="BJ1989" i="1"/>
  <c r="BK1989" i="1"/>
  <c r="BL1989" i="1"/>
  <c r="BM1989" i="1"/>
  <c r="BN1989" i="1"/>
  <c r="BG1990" i="1"/>
  <c r="BH1990" i="1"/>
  <c r="BI1990" i="1"/>
  <c r="BJ1990" i="1"/>
  <c r="BK1990" i="1"/>
  <c r="BL1990" i="1"/>
  <c r="BM1990" i="1"/>
  <c r="BN1990" i="1"/>
  <c r="BG1991" i="1"/>
  <c r="BH1991" i="1"/>
  <c r="BI1991" i="1"/>
  <c r="BJ1991" i="1"/>
  <c r="BK1991" i="1"/>
  <c r="BL1991" i="1"/>
  <c r="BM1991" i="1"/>
  <c r="BN1991" i="1"/>
  <c r="BG1992" i="1"/>
  <c r="BH1992" i="1"/>
  <c r="BI1992" i="1"/>
  <c r="BJ1992" i="1"/>
  <c r="BK1992" i="1"/>
  <c r="BL1992" i="1"/>
  <c r="BM1992" i="1"/>
  <c r="BN1992" i="1"/>
  <c r="BG1993" i="1"/>
  <c r="BH1993" i="1"/>
  <c r="BI1993" i="1"/>
  <c r="BJ1993" i="1"/>
  <c r="BK1993" i="1"/>
  <c r="BL1993" i="1"/>
  <c r="BM1993" i="1"/>
  <c r="BN1993" i="1"/>
  <c r="BG1994" i="1"/>
  <c r="BH1994" i="1"/>
  <c r="BI1994" i="1"/>
  <c r="BJ1994" i="1"/>
  <c r="BK1994" i="1"/>
  <c r="BL1994" i="1"/>
  <c r="BM1994" i="1"/>
  <c r="BN1994" i="1"/>
  <c r="BG1995" i="1"/>
  <c r="BH1995" i="1"/>
  <c r="BI1995" i="1"/>
  <c r="BJ1995" i="1"/>
  <c r="BK1995" i="1"/>
  <c r="BL1995" i="1"/>
  <c r="BM1995" i="1"/>
  <c r="BN1995" i="1"/>
  <c r="BG1996" i="1"/>
  <c r="BH1996" i="1"/>
  <c r="BI1996" i="1"/>
  <c r="BJ1996" i="1"/>
  <c r="BK1996" i="1"/>
  <c r="BL1996" i="1"/>
  <c r="BM1996" i="1"/>
  <c r="BN1996" i="1"/>
  <c r="BG1997" i="1"/>
  <c r="BH1997" i="1"/>
  <c r="BI1997" i="1"/>
  <c r="BJ1997" i="1"/>
  <c r="BK1997" i="1"/>
  <c r="BL1997" i="1"/>
  <c r="BM1997" i="1"/>
  <c r="BN1997" i="1"/>
  <c r="BG1998" i="1"/>
  <c r="BH1998" i="1"/>
  <c r="BI1998" i="1"/>
  <c r="BJ1998" i="1"/>
  <c r="BK1998" i="1"/>
  <c r="BL1998" i="1"/>
  <c r="BM1998" i="1"/>
  <c r="BN1998" i="1"/>
  <c r="BG1999" i="1"/>
  <c r="BH1999" i="1"/>
  <c r="BI1999" i="1"/>
  <c r="BJ1999" i="1"/>
  <c r="BK1999" i="1"/>
  <c r="BL1999" i="1"/>
  <c r="BM1999" i="1"/>
  <c r="BN1999" i="1"/>
  <c r="BG2000" i="1"/>
  <c r="BH2000" i="1"/>
  <c r="BI2000" i="1"/>
  <c r="BJ2000" i="1"/>
  <c r="BK2000" i="1"/>
  <c r="BL2000" i="1"/>
  <c r="BM2000" i="1"/>
  <c r="BN2000" i="1"/>
  <c r="BG2001" i="1"/>
  <c r="BH2001" i="1"/>
  <c r="BI2001" i="1"/>
  <c r="BJ2001" i="1"/>
  <c r="BK2001" i="1"/>
  <c r="BL2001" i="1"/>
  <c r="BM2001" i="1"/>
  <c r="BN2001" i="1"/>
  <c r="BG2002" i="1"/>
  <c r="BH2002" i="1"/>
  <c r="BI2002" i="1"/>
  <c r="BJ2002" i="1"/>
  <c r="BK2002" i="1"/>
  <c r="BL2002" i="1"/>
  <c r="BM2002" i="1"/>
  <c r="BN2002" i="1"/>
  <c r="BG2003" i="1"/>
  <c r="BH2003" i="1"/>
  <c r="BI2003" i="1"/>
  <c r="BJ2003" i="1"/>
  <c r="BK2003" i="1"/>
  <c r="BL2003" i="1"/>
  <c r="BM2003" i="1"/>
  <c r="BN2003" i="1"/>
  <c r="BG2004" i="1"/>
  <c r="BH2004" i="1"/>
  <c r="BI2004" i="1"/>
  <c r="BJ2004" i="1"/>
  <c r="BK2004" i="1"/>
  <c r="BL2004" i="1"/>
  <c r="BM2004" i="1"/>
  <c r="BN2004" i="1"/>
  <c r="BG2005" i="1"/>
  <c r="BH2005" i="1"/>
  <c r="BI2005" i="1"/>
  <c r="BJ2005" i="1"/>
  <c r="BK2005" i="1"/>
  <c r="BL2005" i="1"/>
  <c r="BM2005" i="1"/>
  <c r="BN2005" i="1"/>
  <c r="BG2006" i="1"/>
  <c r="BH2006" i="1"/>
  <c r="BI2006" i="1"/>
  <c r="BJ2006" i="1"/>
  <c r="BK2006" i="1"/>
  <c r="BL2006" i="1"/>
  <c r="BM2006" i="1"/>
  <c r="BN2006" i="1"/>
  <c r="BG2007" i="1"/>
  <c r="BH2007" i="1"/>
  <c r="BI2007" i="1"/>
  <c r="BJ2007" i="1"/>
  <c r="BK2007" i="1"/>
  <c r="BL2007" i="1"/>
  <c r="BM2007" i="1"/>
  <c r="BN2007" i="1"/>
  <c r="BG2008" i="1"/>
  <c r="BH2008" i="1"/>
  <c r="BI2008" i="1"/>
  <c r="BJ2008" i="1"/>
  <c r="BK2008" i="1"/>
  <c r="BL2008" i="1"/>
  <c r="BM2008" i="1"/>
  <c r="BN2008" i="1"/>
  <c r="BG2009" i="1"/>
  <c r="BH2009" i="1"/>
  <c r="BI2009" i="1"/>
  <c r="BJ2009" i="1"/>
  <c r="BK2009" i="1"/>
  <c r="BL2009" i="1"/>
  <c r="BM2009" i="1"/>
  <c r="BN2009" i="1"/>
  <c r="BG2010" i="1"/>
  <c r="BH2010" i="1"/>
  <c r="BI2010" i="1"/>
  <c r="BJ2010" i="1"/>
  <c r="BK2010" i="1"/>
  <c r="BL2010" i="1"/>
  <c r="BM2010" i="1"/>
  <c r="BN2010" i="1"/>
  <c r="BG2011" i="1"/>
  <c r="BH2011" i="1"/>
  <c r="BI2011" i="1"/>
  <c r="BJ2011" i="1"/>
  <c r="BK2011" i="1"/>
  <c r="BL2011" i="1"/>
  <c r="BM2011" i="1"/>
  <c r="BN2011" i="1"/>
  <c r="BG2012" i="1"/>
  <c r="BH2012" i="1"/>
  <c r="BI2012" i="1"/>
  <c r="BJ2012" i="1"/>
  <c r="BK2012" i="1"/>
  <c r="BL2012" i="1"/>
  <c r="BM2012" i="1"/>
  <c r="BN2012" i="1"/>
  <c r="BG2013" i="1"/>
  <c r="BH2013" i="1"/>
  <c r="BI2013" i="1"/>
  <c r="BJ2013" i="1"/>
  <c r="BK2013" i="1"/>
  <c r="BL2013" i="1"/>
  <c r="BM2013" i="1"/>
  <c r="BN2013" i="1"/>
  <c r="BG2014" i="1"/>
  <c r="BH2014" i="1"/>
  <c r="BI2014" i="1"/>
  <c r="BJ2014" i="1"/>
  <c r="BK2014" i="1"/>
  <c r="BL2014" i="1"/>
  <c r="BM2014" i="1"/>
  <c r="BN2014" i="1"/>
  <c r="BG2015" i="1"/>
  <c r="BH2015" i="1"/>
  <c r="BI2015" i="1"/>
  <c r="BJ2015" i="1"/>
  <c r="BK2015" i="1"/>
  <c r="BL2015" i="1"/>
  <c r="BM2015" i="1"/>
  <c r="BN2015" i="1"/>
  <c r="BG2016" i="1"/>
  <c r="BH2016" i="1"/>
  <c r="BI2016" i="1"/>
  <c r="BJ2016" i="1"/>
  <c r="BK2016" i="1"/>
  <c r="BL2016" i="1"/>
  <c r="BM2016" i="1"/>
  <c r="BN2016" i="1"/>
  <c r="BG2017" i="1"/>
  <c r="BH2017" i="1"/>
  <c r="BI2017" i="1"/>
  <c r="BJ2017" i="1"/>
  <c r="BK2017" i="1"/>
  <c r="BL2017" i="1"/>
  <c r="BM2017" i="1"/>
  <c r="BN2017" i="1"/>
  <c r="BG2018" i="1"/>
  <c r="BH2018" i="1"/>
  <c r="BI2018" i="1"/>
  <c r="BJ2018" i="1"/>
  <c r="BK2018" i="1"/>
  <c r="BL2018" i="1"/>
  <c r="BM2018" i="1"/>
  <c r="BN2018" i="1"/>
  <c r="BG2019" i="1"/>
  <c r="BH2019" i="1"/>
  <c r="BI2019" i="1"/>
  <c r="BJ2019" i="1"/>
  <c r="BK2019" i="1"/>
  <c r="BL2019" i="1"/>
  <c r="BM2019" i="1"/>
  <c r="BN2019" i="1"/>
  <c r="BG2020" i="1"/>
  <c r="BH2020" i="1"/>
  <c r="BI2020" i="1"/>
  <c r="BJ2020" i="1"/>
  <c r="BK2020" i="1"/>
  <c r="BL2020" i="1"/>
  <c r="BM2020" i="1"/>
  <c r="BN2020" i="1"/>
  <c r="BG2021" i="1"/>
  <c r="BH2021" i="1"/>
  <c r="BI2021" i="1"/>
  <c r="BJ2021" i="1"/>
  <c r="BK2021" i="1"/>
  <c r="BL2021" i="1"/>
  <c r="BM2021" i="1"/>
  <c r="BN2021" i="1"/>
  <c r="BG2022" i="1"/>
  <c r="BH2022" i="1"/>
  <c r="BI2022" i="1"/>
  <c r="BJ2022" i="1"/>
  <c r="BK2022" i="1"/>
  <c r="BL2022" i="1"/>
  <c r="BM2022" i="1"/>
  <c r="BN2022" i="1"/>
  <c r="BG2023" i="1"/>
  <c r="BH2023" i="1"/>
  <c r="BI2023" i="1"/>
  <c r="BJ2023" i="1"/>
  <c r="BK2023" i="1"/>
  <c r="BL2023" i="1"/>
  <c r="BM2023" i="1"/>
  <c r="BN2023" i="1"/>
  <c r="BG2024" i="1"/>
  <c r="BH2024" i="1"/>
  <c r="BI2024" i="1"/>
  <c r="BJ2024" i="1"/>
  <c r="BK2024" i="1"/>
  <c r="BL2024" i="1"/>
  <c r="BM2024" i="1"/>
  <c r="BN2024" i="1"/>
  <c r="BG2025" i="1"/>
  <c r="BH2025" i="1"/>
  <c r="BI2025" i="1"/>
  <c r="BJ2025" i="1"/>
  <c r="BK2025" i="1"/>
  <c r="BL2025" i="1"/>
  <c r="BM2025" i="1"/>
  <c r="BN2025" i="1"/>
  <c r="BG2026" i="1"/>
  <c r="BH2026" i="1"/>
  <c r="BI2026" i="1"/>
  <c r="BJ2026" i="1"/>
  <c r="BK2026" i="1"/>
  <c r="BL2026" i="1"/>
  <c r="BM2026" i="1"/>
  <c r="BN2026" i="1"/>
  <c r="BG2027" i="1"/>
  <c r="BH2027" i="1"/>
  <c r="BI2027" i="1"/>
  <c r="BJ2027" i="1"/>
  <c r="BK2027" i="1"/>
  <c r="BL2027" i="1"/>
  <c r="BM2027" i="1"/>
  <c r="BN2027" i="1"/>
  <c r="BG2028" i="1"/>
  <c r="BH2028" i="1"/>
  <c r="BI2028" i="1"/>
  <c r="BJ2028" i="1"/>
  <c r="BK2028" i="1"/>
  <c r="BL2028" i="1"/>
  <c r="BM2028" i="1"/>
  <c r="BN2028" i="1"/>
  <c r="BG2029" i="1"/>
  <c r="BH2029" i="1"/>
  <c r="BI2029" i="1"/>
  <c r="BJ2029" i="1"/>
  <c r="BK2029" i="1"/>
  <c r="BL2029" i="1"/>
  <c r="BM2029" i="1"/>
  <c r="BN2029" i="1"/>
  <c r="BG2030" i="1"/>
  <c r="BH2030" i="1"/>
  <c r="BI2030" i="1"/>
  <c r="BJ2030" i="1"/>
  <c r="BK2030" i="1"/>
  <c r="BL2030" i="1"/>
  <c r="BM2030" i="1"/>
  <c r="BN2030" i="1"/>
  <c r="BG2031" i="1"/>
  <c r="BH2031" i="1"/>
  <c r="BI2031" i="1"/>
  <c r="BJ2031" i="1"/>
  <c r="BK2031" i="1"/>
  <c r="BL2031" i="1"/>
  <c r="BM2031" i="1"/>
  <c r="BN2031" i="1"/>
  <c r="BG2032" i="1"/>
  <c r="BH2032" i="1"/>
  <c r="BI2032" i="1"/>
  <c r="BJ2032" i="1"/>
  <c r="BK2032" i="1"/>
  <c r="BL2032" i="1"/>
  <c r="BM2032" i="1"/>
  <c r="BN2032" i="1"/>
  <c r="BG2033" i="1"/>
  <c r="BH2033" i="1"/>
  <c r="BI2033" i="1"/>
  <c r="BJ2033" i="1"/>
  <c r="BK2033" i="1"/>
  <c r="BL2033" i="1"/>
  <c r="BM2033" i="1"/>
  <c r="BN2033" i="1"/>
  <c r="BG2034" i="1"/>
  <c r="BH2034" i="1"/>
  <c r="BI2034" i="1"/>
  <c r="BJ2034" i="1"/>
  <c r="BK2034" i="1"/>
  <c r="BL2034" i="1"/>
  <c r="BM2034" i="1"/>
  <c r="BN2034" i="1"/>
  <c r="BG2035" i="1"/>
  <c r="BH2035" i="1"/>
  <c r="BI2035" i="1"/>
  <c r="BJ2035" i="1"/>
  <c r="BK2035" i="1"/>
  <c r="BL2035" i="1"/>
  <c r="BM2035" i="1"/>
  <c r="BN2035" i="1"/>
  <c r="BG2036" i="1"/>
  <c r="BH2036" i="1"/>
  <c r="BI2036" i="1"/>
  <c r="BJ2036" i="1"/>
  <c r="BK2036" i="1"/>
  <c r="BL2036" i="1"/>
  <c r="BM2036" i="1"/>
  <c r="BN2036" i="1"/>
  <c r="BG2037" i="1"/>
  <c r="BH2037" i="1"/>
  <c r="BI2037" i="1"/>
  <c r="BJ2037" i="1"/>
  <c r="BK2037" i="1"/>
  <c r="BL2037" i="1"/>
  <c r="BM2037" i="1"/>
  <c r="BN2037" i="1"/>
  <c r="BG2038" i="1"/>
  <c r="BH2038" i="1"/>
  <c r="BI2038" i="1"/>
  <c r="BJ2038" i="1"/>
  <c r="BK2038" i="1"/>
  <c r="BL2038" i="1"/>
  <c r="BM2038" i="1"/>
  <c r="BN2038" i="1"/>
  <c r="BG2039" i="1"/>
  <c r="BH2039" i="1"/>
  <c r="BI2039" i="1"/>
  <c r="BJ2039" i="1"/>
  <c r="BK2039" i="1"/>
  <c r="BL2039" i="1"/>
  <c r="BM2039" i="1"/>
  <c r="BN2039" i="1"/>
  <c r="BG2040" i="1"/>
  <c r="BH2040" i="1"/>
  <c r="BI2040" i="1"/>
  <c r="BJ2040" i="1"/>
  <c r="BK2040" i="1"/>
  <c r="BL2040" i="1"/>
  <c r="BM2040" i="1"/>
  <c r="BN2040" i="1"/>
  <c r="BG2041" i="1"/>
  <c r="BH2041" i="1"/>
  <c r="BI2041" i="1"/>
  <c r="BJ2041" i="1"/>
  <c r="BK2041" i="1"/>
  <c r="BL2041" i="1"/>
  <c r="BM2041" i="1"/>
  <c r="BN2041" i="1"/>
  <c r="BG2042" i="1"/>
  <c r="BH2042" i="1"/>
  <c r="BI2042" i="1"/>
  <c r="BJ2042" i="1"/>
  <c r="BK2042" i="1"/>
  <c r="BL2042" i="1"/>
  <c r="BM2042" i="1"/>
  <c r="BN2042" i="1"/>
  <c r="BG2043" i="1"/>
  <c r="BH2043" i="1"/>
  <c r="BI2043" i="1"/>
  <c r="BJ2043" i="1"/>
  <c r="BK2043" i="1"/>
  <c r="BL2043" i="1"/>
  <c r="BM2043" i="1"/>
  <c r="BN2043" i="1"/>
  <c r="BG2044" i="1"/>
  <c r="BH2044" i="1"/>
  <c r="BI2044" i="1"/>
  <c r="BJ2044" i="1"/>
  <c r="BK2044" i="1"/>
  <c r="BL2044" i="1"/>
  <c r="BM2044" i="1"/>
  <c r="BN2044" i="1"/>
  <c r="BG2045" i="1"/>
  <c r="BH2045" i="1"/>
  <c r="BI2045" i="1"/>
  <c r="BJ2045" i="1"/>
  <c r="BK2045" i="1"/>
  <c r="BL2045" i="1"/>
  <c r="BM2045" i="1"/>
  <c r="BN2045" i="1"/>
  <c r="BG2046" i="1"/>
  <c r="BH2046" i="1"/>
  <c r="BI2046" i="1"/>
  <c r="BJ2046" i="1"/>
  <c r="BK2046" i="1"/>
  <c r="BL2046" i="1"/>
  <c r="BM2046" i="1"/>
  <c r="BN2046" i="1"/>
  <c r="BG2047" i="1"/>
  <c r="BH2047" i="1"/>
  <c r="BI2047" i="1"/>
  <c r="BJ2047" i="1"/>
  <c r="BK2047" i="1"/>
  <c r="BL2047" i="1"/>
  <c r="BM2047" i="1"/>
  <c r="BN2047" i="1"/>
  <c r="BG2048" i="1"/>
  <c r="BH2048" i="1"/>
  <c r="BI2048" i="1"/>
  <c r="BJ2048" i="1"/>
  <c r="BK2048" i="1"/>
  <c r="BL2048" i="1"/>
  <c r="BM2048" i="1"/>
  <c r="BN2048" i="1"/>
  <c r="BG2049" i="1"/>
  <c r="BH2049" i="1"/>
  <c r="BI2049" i="1"/>
  <c r="BJ2049" i="1"/>
  <c r="BK2049" i="1"/>
  <c r="BL2049" i="1"/>
  <c r="BM2049" i="1"/>
  <c r="BN2049" i="1"/>
  <c r="BG2050" i="1"/>
  <c r="BH2050" i="1"/>
  <c r="BI2050" i="1"/>
  <c r="BJ2050" i="1"/>
  <c r="BK2050" i="1"/>
  <c r="BL2050" i="1"/>
  <c r="BM2050" i="1"/>
  <c r="BN2050" i="1"/>
  <c r="BG2051" i="1"/>
  <c r="BH2051" i="1"/>
  <c r="BI2051" i="1"/>
  <c r="BJ2051" i="1"/>
  <c r="BK2051" i="1"/>
  <c r="BL2051" i="1"/>
  <c r="BM2051" i="1"/>
  <c r="BN2051" i="1"/>
  <c r="BG2052" i="1"/>
  <c r="BH2052" i="1"/>
  <c r="BI2052" i="1"/>
  <c r="BJ2052" i="1"/>
  <c r="BK2052" i="1"/>
  <c r="BL2052" i="1"/>
  <c r="BM2052" i="1"/>
  <c r="BN2052" i="1"/>
  <c r="BG2053" i="1"/>
  <c r="BH2053" i="1"/>
  <c r="BI2053" i="1"/>
  <c r="BJ2053" i="1"/>
  <c r="BK2053" i="1"/>
  <c r="BL2053" i="1"/>
  <c r="BM2053" i="1"/>
  <c r="BN2053" i="1"/>
  <c r="BG2054" i="1"/>
  <c r="BH2054" i="1"/>
  <c r="BI2054" i="1"/>
  <c r="BJ2054" i="1"/>
  <c r="BK2054" i="1"/>
  <c r="BL2054" i="1"/>
  <c r="BM2054" i="1"/>
  <c r="BN2054" i="1"/>
  <c r="BG2055" i="1"/>
  <c r="BH2055" i="1"/>
  <c r="BI2055" i="1"/>
  <c r="BJ2055" i="1"/>
  <c r="BK2055" i="1"/>
  <c r="BL2055" i="1"/>
  <c r="BM2055" i="1"/>
  <c r="BN2055" i="1"/>
  <c r="BG2056" i="1"/>
  <c r="BH2056" i="1"/>
  <c r="BI2056" i="1"/>
  <c r="BJ2056" i="1"/>
  <c r="BK2056" i="1"/>
  <c r="BL2056" i="1"/>
  <c r="BM2056" i="1"/>
  <c r="BN2056" i="1"/>
  <c r="BG2057" i="1"/>
  <c r="BH2057" i="1"/>
  <c r="BI2057" i="1"/>
  <c r="BJ2057" i="1"/>
  <c r="BK2057" i="1"/>
  <c r="BL2057" i="1"/>
  <c r="BM2057" i="1"/>
  <c r="BN2057" i="1"/>
  <c r="BG2058" i="1"/>
  <c r="BH2058" i="1"/>
  <c r="BI2058" i="1"/>
  <c r="BJ2058" i="1"/>
  <c r="BK2058" i="1"/>
  <c r="BL2058" i="1"/>
  <c r="BM2058" i="1"/>
  <c r="BN2058" i="1"/>
  <c r="BG2059" i="1"/>
  <c r="BH2059" i="1"/>
  <c r="BI2059" i="1"/>
  <c r="BJ2059" i="1"/>
  <c r="BK2059" i="1"/>
  <c r="BL2059" i="1"/>
  <c r="BM2059" i="1"/>
  <c r="BN2059" i="1"/>
  <c r="BG2060" i="1"/>
  <c r="BH2060" i="1"/>
  <c r="BI2060" i="1"/>
  <c r="BJ2060" i="1"/>
  <c r="BK2060" i="1"/>
  <c r="BL2060" i="1"/>
  <c r="BM2060" i="1"/>
  <c r="BN2060" i="1"/>
  <c r="BG2061" i="1"/>
  <c r="BH2061" i="1"/>
  <c r="BI2061" i="1"/>
  <c r="BJ2061" i="1"/>
  <c r="BK2061" i="1"/>
  <c r="BL2061" i="1"/>
  <c r="BM2061" i="1"/>
  <c r="BN2061" i="1"/>
  <c r="BG2062" i="1"/>
  <c r="BH2062" i="1"/>
  <c r="BI2062" i="1"/>
  <c r="BJ2062" i="1"/>
  <c r="BK2062" i="1"/>
  <c r="BL2062" i="1"/>
  <c r="BM2062" i="1"/>
  <c r="BN2062" i="1"/>
  <c r="BG2063" i="1"/>
  <c r="BH2063" i="1"/>
  <c r="BI2063" i="1"/>
  <c r="BJ2063" i="1"/>
  <c r="BK2063" i="1"/>
  <c r="BL2063" i="1"/>
  <c r="BM2063" i="1"/>
  <c r="BN2063" i="1"/>
  <c r="BG2064" i="1"/>
  <c r="BH2064" i="1"/>
  <c r="BI2064" i="1"/>
  <c r="BJ2064" i="1"/>
  <c r="BK2064" i="1"/>
  <c r="BL2064" i="1"/>
  <c r="BM2064" i="1"/>
  <c r="BN2064" i="1"/>
  <c r="BG2065" i="1"/>
  <c r="BH2065" i="1"/>
  <c r="BI2065" i="1"/>
  <c r="BJ2065" i="1"/>
  <c r="BK2065" i="1"/>
  <c r="BL2065" i="1"/>
  <c r="BM2065" i="1"/>
  <c r="BN2065" i="1"/>
  <c r="BG2066" i="1"/>
  <c r="BH2066" i="1"/>
  <c r="BI2066" i="1"/>
  <c r="BJ2066" i="1"/>
  <c r="BK2066" i="1"/>
  <c r="BL2066" i="1"/>
  <c r="BM2066" i="1"/>
  <c r="BN2066" i="1"/>
  <c r="BG2067" i="1"/>
  <c r="BH2067" i="1"/>
  <c r="BI2067" i="1"/>
  <c r="BJ2067" i="1"/>
  <c r="BK2067" i="1"/>
  <c r="BL2067" i="1"/>
  <c r="BM2067" i="1"/>
  <c r="BN2067" i="1"/>
  <c r="BG2068" i="1"/>
  <c r="BH2068" i="1"/>
  <c r="BI2068" i="1"/>
  <c r="BJ2068" i="1"/>
  <c r="BK2068" i="1"/>
  <c r="BL2068" i="1"/>
  <c r="BM2068" i="1"/>
  <c r="BN2068" i="1"/>
  <c r="BG2069" i="1"/>
  <c r="BH2069" i="1"/>
  <c r="BI2069" i="1"/>
  <c r="BJ2069" i="1"/>
  <c r="BK2069" i="1"/>
  <c r="BL2069" i="1"/>
  <c r="BM2069" i="1"/>
  <c r="BN2069" i="1"/>
  <c r="BG2070" i="1"/>
  <c r="BH2070" i="1"/>
  <c r="BI2070" i="1"/>
  <c r="BJ2070" i="1"/>
  <c r="BK2070" i="1"/>
  <c r="BL2070" i="1"/>
  <c r="BM2070" i="1"/>
  <c r="BN2070" i="1"/>
  <c r="BG2071" i="1"/>
  <c r="BH2071" i="1"/>
  <c r="BI2071" i="1"/>
  <c r="BJ2071" i="1"/>
  <c r="BK2071" i="1"/>
  <c r="BL2071" i="1"/>
  <c r="BM2071" i="1"/>
  <c r="BN2071" i="1"/>
  <c r="BG2072" i="1"/>
  <c r="BH2072" i="1"/>
  <c r="BI2072" i="1"/>
  <c r="BJ2072" i="1"/>
  <c r="BK2072" i="1"/>
  <c r="BL2072" i="1"/>
  <c r="BM2072" i="1"/>
  <c r="BN2072" i="1"/>
  <c r="BG2073" i="1"/>
  <c r="BH2073" i="1"/>
  <c r="BI2073" i="1"/>
  <c r="BJ2073" i="1"/>
  <c r="BK2073" i="1"/>
  <c r="BL2073" i="1"/>
  <c r="BM2073" i="1"/>
  <c r="BN2073" i="1"/>
  <c r="BG2074" i="1"/>
  <c r="BH2074" i="1"/>
  <c r="BI2074" i="1"/>
  <c r="BJ2074" i="1"/>
  <c r="BK2074" i="1"/>
  <c r="BL2074" i="1"/>
  <c r="BM2074" i="1"/>
  <c r="BN2074" i="1"/>
  <c r="BG2075" i="1"/>
  <c r="BH2075" i="1"/>
  <c r="BI2075" i="1"/>
  <c r="BJ2075" i="1"/>
  <c r="BK2075" i="1"/>
  <c r="BL2075" i="1"/>
  <c r="BM2075" i="1"/>
  <c r="BN2075" i="1"/>
  <c r="BG2076" i="1"/>
  <c r="BH2076" i="1"/>
  <c r="BI2076" i="1"/>
  <c r="BJ2076" i="1"/>
  <c r="BK2076" i="1"/>
  <c r="BL2076" i="1"/>
  <c r="BM2076" i="1"/>
  <c r="BN2076" i="1"/>
  <c r="BG2077" i="1"/>
  <c r="BH2077" i="1"/>
  <c r="BI2077" i="1"/>
  <c r="BJ2077" i="1"/>
  <c r="BK2077" i="1"/>
  <c r="BL2077" i="1"/>
  <c r="BM2077" i="1"/>
  <c r="BN2077" i="1"/>
  <c r="BG2078" i="1"/>
  <c r="BH2078" i="1"/>
  <c r="BI2078" i="1"/>
  <c r="BJ2078" i="1"/>
  <c r="BK2078" i="1"/>
  <c r="BL2078" i="1"/>
  <c r="BM2078" i="1"/>
  <c r="BN2078" i="1"/>
  <c r="BG2079" i="1"/>
  <c r="BH2079" i="1"/>
  <c r="BI2079" i="1"/>
  <c r="BJ2079" i="1"/>
  <c r="BK2079" i="1"/>
  <c r="BL2079" i="1"/>
  <c r="BM2079" i="1"/>
  <c r="BN2079" i="1"/>
  <c r="BG2080" i="1"/>
  <c r="BH2080" i="1"/>
  <c r="BI2080" i="1"/>
  <c r="BJ2080" i="1"/>
  <c r="BK2080" i="1"/>
  <c r="BL2080" i="1"/>
  <c r="BM2080" i="1"/>
  <c r="BN2080" i="1"/>
  <c r="BG2081" i="1"/>
  <c r="BH2081" i="1"/>
  <c r="BI2081" i="1"/>
  <c r="BJ2081" i="1"/>
  <c r="BK2081" i="1"/>
  <c r="BL2081" i="1"/>
  <c r="BM2081" i="1"/>
  <c r="BN2081" i="1"/>
  <c r="BG2082" i="1"/>
  <c r="BH2082" i="1"/>
  <c r="BI2082" i="1"/>
  <c r="BJ2082" i="1"/>
  <c r="BK2082" i="1"/>
  <c r="BL2082" i="1"/>
  <c r="BM2082" i="1"/>
  <c r="BN2082" i="1"/>
  <c r="BG2083" i="1"/>
  <c r="BH2083" i="1"/>
  <c r="BI2083" i="1"/>
  <c r="BJ2083" i="1"/>
  <c r="BK2083" i="1"/>
  <c r="BL2083" i="1"/>
  <c r="BM2083" i="1"/>
  <c r="BN2083" i="1"/>
  <c r="BG2084" i="1"/>
  <c r="BH2084" i="1"/>
  <c r="BI2084" i="1"/>
  <c r="BJ2084" i="1"/>
  <c r="BK2084" i="1"/>
  <c r="BL2084" i="1"/>
  <c r="BM2084" i="1"/>
  <c r="BN2084" i="1"/>
  <c r="BG2085" i="1"/>
  <c r="BH2085" i="1"/>
  <c r="BI2085" i="1"/>
  <c r="BJ2085" i="1"/>
  <c r="BK2085" i="1"/>
  <c r="BL2085" i="1"/>
  <c r="BM2085" i="1"/>
  <c r="BN2085" i="1"/>
  <c r="BG2086" i="1"/>
  <c r="BH2086" i="1"/>
  <c r="BI2086" i="1"/>
  <c r="BJ2086" i="1"/>
  <c r="BK2086" i="1"/>
  <c r="BL2086" i="1"/>
  <c r="BM2086" i="1"/>
  <c r="BN2086" i="1"/>
  <c r="BG2087" i="1"/>
  <c r="BH2087" i="1"/>
  <c r="BI2087" i="1"/>
  <c r="BJ2087" i="1"/>
  <c r="BK2087" i="1"/>
  <c r="BL2087" i="1"/>
  <c r="BM2087" i="1"/>
  <c r="BN2087" i="1"/>
  <c r="BG2088" i="1"/>
  <c r="BH2088" i="1"/>
  <c r="BI2088" i="1"/>
  <c r="BJ2088" i="1"/>
  <c r="BK2088" i="1"/>
  <c r="BL2088" i="1"/>
  <c r="BM2088" i="1"/>
  <c r="BN2088" i="1"/>
  <c r="BG2089" i="1"/>
  <c r="BH2089" i="1"/>
  <c r="BI2089" i="1"/>
  <c r="BJ2089" i="1"/>
  <c r="BK2089" i="1"/>
  <c r="BL2089" i="1"/>
  <c r="BM2089" i="1"/>
  <c r="BN2089" i="1"/>
  <c r="BG2090" i="1"/>
  <c r="BH2090" i="1"/>
  <c r="BI2090" i="1"/>
  <c r="BJ2090" i="1"/>
  <c r="BK2090" i="1"/>
  <c r="BL2090" i="1"/>
  <c r="BM2090" i="1"/>
  <c r="BN2090" i="1"/>
  <c r="BG2091" i="1"/>
  <c r="BH2091" i="1"/>
  <c r="BI2091" i="1"/>
  <c r="BJ2091" i="1"/>
  <c r="BK2091" i="1"/>
  <c r="BL2091" i="1"/>
  <c r="BM2091" i="1"/>
  <c r="BN2091" i="1"/>
  <c r="BG2092" i="1"/>
  <c r="BH2092" i="1"/>
  <c r="BI2092" i="1"/>
  <c r="BJ2092" i="1"/>
  <c r="BK2092" i="1"/>
  <c r="BL2092" i="1"/>
  <c r="BM2092" i="1"/>
  <c r="BN2092" i="1"/>
  <c r="BG2093" i="1"/>
  <c r="BH2093" i="1"/>
  <c r="BI2093" i="1"/>
  <c r="BJ2093" i="1"/>
  <c r="BK2093" i="1"/>
  <c r="BL2093" i="1"/>
  <c r="BM2093" i="1"/>
  <c r="BN2093" i="1"/>
  <c r="BG2094" i="1"/>
  <c r="BH2094" i="1"/>
  <c r="BI2094" i="1"/>
  <c r="BJ2094" i="1"/>
  <c r="BK2094" i="1"/>
  <c r="BL2094" i="1"/>
  <c r="BM2094" i="1"/>
  <c r="BN2094" i="1"/>
  <c r="BG2095" i="1"/>
  <c r="BH2095" i="1"/>
  <c r="BI2095" i="1"/>
  <c r="BJ2095" i="1"/>
  <c r="BK2095" i="1"/>
  <c r="BL2095" i="1"/>
  <c r="BM2095" i="1"/>
  <c r="BN2095" i="1"/>
  <c r="BG2096" i="1"/>
  <c r="BH2096" i="1"/>
  <c r="BI2096" i="1"/>
  <c r="BJ2096" i="1"/>
  <c r="BK2096" i="1"/>
  <c r="BL2096" i="1"/>
  <c r="BM2096" i="1"/>
  <c r="BN2096" i="1"/>
  <c r="BG2097" i="1"/>
  <c r="BH2097" i="1"/>
  <c r="BI2097" i="1"/>
  <c r="BJ2097" i="1"/>
  <c r="BK2097" i="1"/>
  <c r="BL2097" i="1"/>
  <c r="BM2097" i="1"/>
  <c r="BN2097" i="1"/>
  <c r="BG2098" i="1"/>
  <c r="BH2098" i="1"/>
  <c r="BI2098" i="1"/>
  <c r="BJ2098" i="1"/>
  <c r="BK2098" i="1"/>
  <c r="BL2098" i="1"/>
  <c r="BM2098" i="1"/>
  <c r="BN2098" i="1"/>
  <c r="BG2099" i="1"/>
  <c r="BH2099" i="1"/>
  <c r="BI2099" i="1"/>
  <c r="BJ2099" i="1"/>
  <c r="BK2099" i="1"/>
  <c r="BL2099" i="1"/>
  <c r="BM2099" i="1"/>
  <c r="BN2099" i="1"/>
  <c r="BG2100" i="1"/>
  <c r="BH2100" i="1"/>
  <c r="BI2100" i="1"/>
  <c r="BJ2100" i="1"/>
  <c r="BK2100" i="1"/>
  <c r="BL2100" i="1"/>
  <c r="BM2100" i="1"/>
  <c r="BN2100" i="1"/>
  <c r="BG2101" i="1"/>
  <c r="BH2101" i="1"/>
  <c r="BI2101" i="1"/>
  <c r="BJ2101" i="1"/>
  <c r="BK2101" i="1"/>
  <c r="BL2101" i="1"/>
  <c r="BM2101" i="1"/>
  <c r="BN2101" i="1"/>
  <c r="BG2102" i="1"/>
  <c r="BH2102" i="1"/>
  <c r="BI2102" i="1"/>
  <c r="BJ2102" i="1"/>
  <c r="BK2102" i="1"/>
  <c r="BL2102" i="1"/>
  <c r="BM2102" i="1"/>
  <c r="BN2102" i="1"/>
  <c r="BG2103" i="1"/>
  <c r="BH2103" i="1"/>
  <c r="BI2103" i="1"/>
  <c r="BJ2103" i="1"/>
  <c r="BK2103" i="1"/>
  <c r="BL2103" i="1"/>
  <c r="BM2103" i="1"/>
  <c r="BN2103" i="1"/>
  <c r="BG2104" i="1"/>
  <c r="BH2104" i="1"/>
  <c r="BI2104" i="1"/>
  <c r="BJ2104" i="1"/>
  <c r="BK2104" i="1"/>
  <c r="BL2104" i="1"/>
  <c r="BM2104" i="1"/>
  <c r="BN2104" i="1"/>
  <c r="BG2105" i="1"/>
  <c r="BH2105" i="1"/>
  <c r="BI2105" i="1"/>
  <c r="BJ2105" i="1"/>
  <c r="BK2105" i="1"/>
  <c r="BL2105" i="1"/>
  <c r="BM2105" i="1"/>
  <c r="BN2105" i="1"/>
  <c r="BG2106" i="1"/>
  <c r="BH2106" i="1"/>
  <c r="BI2106" i="1"/>
  <c r="BJ2106" i="1"/>
  <c r="BK2106" i="1"/>
  <c r="BL2106" i="1"/>
  <c r="BM2106" i="1"/>
  <c r="BN2106" i="1"/>
  <c r="BG2107" i="1"/>
  <c r="BH2107" i="1"/>
  <c r="BI2107" i="1"/>
  <c r="BJ2107" i="1"/>
  <c r="BK2107" i="1"/>
  <c r="BL2107" i="1"/>
  <c r="BM2107" i="1"/>
  <c r="BN2107" i="1"/>
  <c r="BG2108" i="1"/>
  <c r="BH2108" i="1"/>
  <c r="BI2108" i="1"/>
  <c r="BJ2108" i="1"/>
  <c r="BK2108" i="1"/>
  <c r="BL2108" i="1"/>
  <c r="BM2108" i="1"/>
  <c r="BN2108" i="1"/>
  <c r="BG2109" i="1"/>
  <c r="BH2109" i="1"/>
  <c r="BI2109" i="1"/>
  <c r="BJ2109" i="1"/>
  <c r="BK2109" i="1"/>
  <c r="BL2109" i="1"/>
  <c r="BM2109" i="1"/>
  <c r="BN2109" i="1"/>
  <c r="BG2110" i="1"/>
  <c r="BH2110" i="1"/>
  <c r="BI2110" i="1"/>
  <c r="BJ2110" i="1"/>
  <c r="BK2110" i="1"/>
  <c r="BL2110" i="1"/>
  <c r="BM2110" i="1"/>
  <c r="BN2110" i="1"/>
  <c r="BG2111" i="1"/>
  <c r="BH2111" i="1"/>
  <c r="BI2111" i="1"/>
  <c r="BJ2111" i="1"/>
  <c r="BK2111" i="1"/>
  <c r="BL2111" i="1"/>
  <c r="BM2111" i="1"/>
  <c r="BN2111" i="1"/>
  <c r="BG2112" i="1"/>
  <c r="BH2112" i="1"/>
  <c r="BI2112" i="1"/>
  <c r="BJ2112" i="1"/>
  <c r="BK2112" i="1"/>
  <c r="BL2112" i="1"/>
  <c r="BM2112" i="1"/>
  <c r="BN2112" i="1"/>
  <c r="BG2113" i="1"/>
  <c r="BH2113" i="1"/>
  <c r="BI2113" i="1"/>
  <c r="BJ2113" i="1"/>
  <c r="BK2113" i="1"/>
  <c r="BL2113" i="1"/>
  <c r="BM2113" i="1"/>
  <c r="BN2113" i="1"/>
  <c r="BG2114" i="1"/>
  <c r="BH2114" i="1"/>
  <c r="BI2114" i="1"/>
  <c r="BJ2114" i="1"/>
  <c r="BK2114" i="1"/>
  <c r="BL2114" i="1"/>
  <c r="BM2114" i="1"/>
  <c r="BN2114" i="1"/>
  <c r="BG2115" i="1"/>
  <c r="BH2115" i="1"/>
  <c r="BI2115" i="1"/>
  <c r="BJ2115" i="1"/>
  <c r="BK2115" i="1"/>
  <c r="BL2115" i="1"/>
  <c r="BM2115" i="1"/>
  <c r="BN2115" i="1"/>
  <c r="BG2116" i="1"/>
  <c r="BH2116" i="1"/>
  <c r="BI2116" i="1"/>
  <c r="BJ2116" i="1"/>
  <c r="BK2116" i="1"/>
  <c r="BL2116" i="1"/>
  <c r="BM2116" i="1"/>
  <c r="BN2116" i="1"/>
  <c r="BG2117" i="1"/>
  <c r="BH2117" i="1"/>
  <c r="BI2117" i="1"/>
  <c r="BJ2117" i="1"/>
  <c r="BK2117" i="1"/>
  <c r="BL2117" i="1"/>
  <c r="BM2117" i="1"/>
  <c r="BN2117" i="1"/>
  <c r="BG2118" i="1"/>
  <c r="BH2118" i="1"/>
  <c r="BI2118" i="1"/>
  <c r="BJ2118" i="1"/>
  <c r="BK2118" i="1"/>
  <c r="BL2118" i="1"/>
  <c r="BM2118" i="1"/>
  <c r="BN2118" i="1"/>
  <c r="BG2119" i="1"/>
  <c r="BH2119" i="1"/>
  <c r="BI2119" i="1"/>
  <c r="BJ2119" i="1"/>
  <c r="BK2119" i="1"/>
  <c r="BL2119" i="1"/>
  <c r="BM2119" i="1"/>
  <c r="BN2119" i="1"/>
  <c r="BG2120" i="1"/>
  <c r="BH2120" i="1"/>
  <c r="BI2120" i="1"/>
  <c r="BJ2120" i="1"/>
  <c r="BK2120" i="1"/>
  <c r="BL2120" i="1"/>
  <c r="BM2120" i="1"/>
  <c r="BN2120" i="1"/>
  <c r="BG2121" i="1"/>
  <c r="BH2121" i="1"/>
  <c r="BI2121" i="1"/>
  <c r="BJ2121" i="1"/>
  <c r="BK2121" i="1"/>
  <c r="BL2121" i="1"/>
  <c r="BM2121" i="1"/>
  <c r="BN2121" i="1"/>
  <c r="BG2122" i="1"/>
  <c r="BH2122" i="1"/>
  <c r="BI2122" i="1"/>
  <c r="BJ2122" i="1"/>
  <c r="BK2122" i="1"/>
  <c r="BL2122" i="1"/>
  <c r="BM2122" i="1"/>
  <c r="BN2122" i="1"/>
  <c r="BG2123" i="1"/>
  <c r="BH2123" i="1"/>
  <c r="BI2123" i="1"/>
  <c r="BJ2123" i="1"/>
  <c r="BK2123" i="1"/>
  <c r="BL2123" i="1"/>
  <c r="BM2123" i="1"/>
  <c r="BN2123" i="1"/>
  <c r="BG2124" i="1"/>
  <c r="BH2124" i="1"/>
  <c r="BI2124" i="1"/>
  <c r="BJ2124" i="1"/>
  <c r="BK2124" i="1"/>
  <c r="BL2124" i="1"/>
  <c r="BM2124" i="1"/>
  <c r="BN2124" i="1"/>
  <c r="BG2125" i="1"/>
  <c r="BH2125" i="1"/>
  <c r="BI2125" i="1"/>
  <c r="BJ2125" i="1"/>
  <c r="BK2125" i="1"/>
  <c r="BL2125" i="1"/>
  <c r="BM2125" i="1"/>
  <c r="BN2125" i="1"/>
  <c r="BG2126" i="1"/>
  <c r="BH2126" i="1"/>
  <c r="BI2126" i="1"/>
  <c r="BJ2126" i="1"/>
  <c r="BK2126" i="1"/>
  <c r="BL2126" i="1"/>
  <c r="BM2126" i="1"/>
  <c r="BN2126" i="1"/>
  <c r="BG2127" i="1"/>
  <c r="BH2127" i="1"/>
  <c r="BI2127" i="1"/>
  <c r="BJ2127" i="1"/>
  <c r="BK2127" i="1"/>
  <c r="BL2127" i="1"/>
  <c r="BM2127" i="1"/>
  <c r="BN2127" i="1"/>
  <c r="BG2128" i="1"/>
  <c r="BH2128" i="1"/>
  <c r="BI2128" i="1"/>
  <c r="BJ2128" i="1"/>
  <c r="BK2128" i="1"/>
  <c r="BL2128" i="1"/>
  <c r="BM2128" i="1"/>
  <c r="BN2128" i="1"/>
  <c r="BG2129" i="1"/>
  <c r="BH2129" i="1"/>
  <c r="BI2129" i="1"/>
  <c r="BJ2129" i="1"/>
  <c r="BK2129" i="1"/>
  <c r="BL2129" i="1"/>
  <c r="BM2129" i="1"/>
  <c r="BN2129" i="1"/>
  <c r="BG2130" i="1"/>
  <c r="BH2130" i="1"/>
  <c r="BI2130" i="1"/>
  <c r="BJ2130" i="1"/>
  <c r="BK2130" i="1"/>
  <c r="BL2130" i="1"/>
  <c r="BM2130" i="1"/>
  <c r="BN2130" i="1"/>
  <c r="BG2131" i="1"/>
  <c r="BH2131" i="1"/>
  <c r="BI2131" i="1"/>
  <c r="BJ2131" i="1"/>
  <c r="BK2131" i="1"/>
  <c r="BL2131" i="1"/>
  <c r="BM2131" i="1"/>
  <c r="BN2131" i="1"/>
  <c r="BG2132" i="1"/>
  <c r="BH2132" i="1"/>
  <c r="BI2132" i="1"/>
  <c r="BJ2132" i="1"/>
  <c r="BK2132" i="1"/>
  <c r="BL2132" i="1"/>
  <c r="BM2132" i="1"/>
  <c r="BN2132" i="1"/>
  <c r="BG2133" i="1"/>
  <c r="BH2133" i="1"/>
  <c r="BI2133" i="1"/>
  <c r="BJ2133" i="1"/>
  <c r="BK2133" i="1"/>
  <c r="BL2133" i="1"/>
  <c r="BM2133" i="1"/>
  <c r="BN2133" i="1"/>
  <c r="BG2134" i="1"/>
  <c r="BH2134" i="1"/>
  <c r="BI2134" i="1"/>
  <c r="BJ2134" i="1"/>
  <c r="BK2134" i="1"/>
  <c r="BL2134" i="1"/>
  <c r="BM2134" i="1"/>
  <c r="BN2134" i="1"/>
  <c r="BG2135" i="1"/>
  <c r="BH2135" i="1"/>
  <c r="BI2135" i="1"/>
  <c r="BJ2135" i="1"/>
  <c r="BK2135" i="1"/>
  <c r="BL2135" i="1"/>
  <c r="BM2135" i="1"/>
  <c r="BN2135" i="1"/>
  <c r="BG2136" i="1"/>
  <c r="BH2136" i="1"/>
  <c r="BI2136" i="1"/>
  <c r="BJ2136" i="1"/>
  <c r="BK2136" i="1"/>
  <c r="BL2136" i="1"/>
  <c r="BM2136" i="1"/>
  <c r="BN2136" i="1"/>
  <c r="BG2137" i="1"/>
  <c r="BH2137" i="1"/>
  <c r="BI2137" i="1"/>
  <c r="BJ2137" i="1"/>
  <c r="BK2137" i="1"/>
  <c r="BL2137" i="1"/>
  <c r="BM2137" i="1"/>
  <c r="BN2137" i="1"/>
  <c r="BG2138" i="1"/>
  <c r="BH2138" i="1"/>
  <c r="BI2138" i="1"/>
  <c r="BJ2138" i="1"/>
  <c r="BK2138" i="1"/>
  <c r="BL2138" i="1"/>
  <c r="BM2138" i="1"/>
  <c r="BN2138" i="1"/>
  <c r="BG2139" i="1"/>
  <c r="BH2139" i="1"/>
  <c r="BI2139" i="1"/>
  <c r="BJ2139" i="1"/>
  <c r="BK2139" i="1"/>
  <c r="BL2139" i="1"/>
  <c r="BM2139" i="1"/>
  <c r="BN2139" i="1"/>
  <c r="BG2140" i="1"/>
  <c r="BH2140" i="1"/>
  <c r="BI2140" i="1"/>
  <c r="BJ2140" i="1"/>
  <c r="BK2140" i="1"/>
  <c r="BL2140" i="1"/>
  <c r="BM2140" i="1"/>
  <c r="BN2140" i="1"/>
  <c r="BG2141" i="1"/>
  <c r="BH2141" i="1"/>
  <c r="BI2141" i="1"/>
  <c r="BJ2141" i="1"/>
  <c r="BK2141" i="1"/>
  <c r="BL2141" i="1"/>
  <c r="BM2141" i="1"/>
  <c r="BN2141" i="1"/>
  <c r="BG2142" i="1"/>
  <c r="BH2142" i="1"/>
  <c r="BI2142" i="1"/>
  <c r="BJ2142" i="1"/>
  <c r="BK2142" i="1"/>
  <c r="BL2142" i="1"/>
  <c r="BM2142" i="1"/>
  <c r="BN2142" i="1"/>
  <c r="BG2143" i="1"/>
  <c r="BH2143" i="1"/>
  <c r="BI2143" i="1"/>
  <c r="BJ2143" i="1"/>
  <c r="BK2143" i="1"/>
  <c r="BL2143" i="1"/>
  <c r="BM2143" i="1"/>
  <c r="BN2143" i="1"/>
  <c r="BG2144" i="1"/>
  <c r="BH2144" i="1"/>
  <c r="BI2144" i="1"/>
  <c r="BJ2144" i="1"/>
  <c r="BK2144" i="1"/>
  <c r="BL2144" i="1"/>
  <c r="BM2144" i="1"/>
  <c r="BN2144" i="1"/>
  <c r="BG2145" i="1"/>
  <c r="BH2145" i="1"/>
  <c r="BI2145" i="1"/>
  <c r="BJ2145" i="1"/>
  <c r="BK2145" i="1"/>
  <c r="BL2145" i="1"/>
  <c r="BM2145" i="1"/>
  <c r="BN2145" i="1"/>
  <c r="BG2146" i="1"/>
  <c r="BH2146" i="1"/>
  <c r="BI2146" i="1"/>
  <c r="BJ2146" i="1"/>
  <c r="BK2146" i="1"/>
  <c r="BL2146" i="1"/>
  <c r="BM2146" i="1"/>
  <c r="BN2146" i="1"/>
  <c r="BG2147" i="1"/>
  <c r="BH2147" i="1"/>
  <c r="BI2147" i="1"/>
  <c r="BJ2147" i="1"/>
  <c r="BK2147" i="1"/>
  <c r="BL2147" i="1"/>
  <c r="BM2147" i="1"/>
  <c r="BN2147" i="1"/>
  <c r="BG2148" i="1"/>
  <c r="BH2148" i="1"/>
  <c r="BI2148" i="1"/>
  <c r="BJ2148" i="1"/>
  <c r="BK2148" i="1"/>
  <c r="BL2148" i="1"/>
  <c r="BM2148" i="1"/>
  <c r="BN2148" i="1"/>
  <c r="BG2149" i="1"/>
  <c r="BH2149" i="1"/>
  <c r="BI2149" i="1"/>
  <c r="BJ2149" i="1"/>
  <c r="BK2149" i="1"/>
  <c r="BL2149" i="1"/>
  <c r="BM2149" i="1"/>
  <c r="BN2149" i="1"/>
  <c r="BG2150" i="1"/>
  <c r="BH2150" i="1"/>
  <c r="BI2150" i="1"/>
  <c r="BJ2150" i="1"/>
  <c r="BK2150" i="1"/>
  <c r="BL2150" i="1"/>
  <c r="BM2150" i="1"/>
  <c r="BN2150" i="1"/>
  <c r="BG2151" i="1"/>
  <c r="BH2151" i="1"/>
  <c r="BI2151" i="1"/>
  <c r="BJ2151" i="1"/>
  <c r="BK2151" i="1"/>
  <c r="BL2151" i="1"/>
  <c r="BM2151" i="1"/>
  <c r="BN2151" i="1"/>
  <c r="BG2152" i="1"/>
  <c r="BH2152" i="1"/>
  <c r="BI2152" i="1"/>
  <c r="BJ2152" i="1"/>
  <c r="BK2152" i="1"/>
  <c r="BL2152" i="1"/>
  <c r="BM2152" i="1"/>
  <c r="BN2152" i="1"/>
  <c r="BG2153" i="1"/>
  <c r="BH2153" i="1"/>
  <c r="BI2153" i="1"/>
  <c r="BJ2153" i="1"/>
  <c r="BK2153" i="1"/>
  <c r="BL2153" i="1"/>
  <c r="BM2153" i="1"/>
  <c r="BN2153" i="1"/>
  <c r="BG2154" i="1"/>
  <c r="BH2154" i="1"/>
  <c r="BI2154" i="1"/>
  <c r="BJ2154" i="1"/>
  <c r="BK2154" i="1"/>
  <c r="BL2154" i="1"/>
  <c r="BM2154" i="1"/>
  <c r="BN2154" i="1"/>
  <c r="BG2155" i="1"/>
  <c r="BH2155" i="1"/>
  <c r="BI2155" i="1"/>
  <c r="BJ2155" i="1"/>
  <c r="BK2155" i="1"/>
  <c r="BL2155" i="1"/>
  <c r="BM2155" i="1"/>
  <c r="BN2155" i="1"/>
  <c r="BG2156" i="1"/>
  <c r="BH2156" i="1"/>
  <c r="BI2156" i="1"/>
  <c r="BJ2156" i="1"/>
  <c r="BK2156" i="1"/>
  <c r="BL2156" i="1"/>
  <c r="BM2156" i="1"/>
  <c r="BN2156" i="1"/>
  <c r="BG2157" i="1"/>
  <c r="BH2157" i="1"/>
  <c r="BI2157" i="1"/>
  <c r="BJ2157" i="1"/>
  <c r="BK2157" i="1"/>
  <c r="BL2157" i="1"/>
  <c r="BM2157" i="1"/>
  <c r="BN2157" i="1"/>
  <c r="BG2158" i="1"/>
  <c r="BH2158" i="1"/>
  <c r="BI2158" i="1"/>
  <c r="BJ2158" i="1"/>
  <c r="BK2158" i="1"/>
  <c r="BL2158" i="1"/>
  <c r="BM2158" i="1"/>
  <c r="BN2158" i="1"/>
  <c r="BG2159" i="1"/>
  <c r="BH2159" i="1"/>
  <c r="BI2159" i="1"/>
  <c r="BJ2159" i="1"/>
  <c r="BK2159" i="1"/>
  <c r="BL2159" i="1"/>
  <c r="BM2159" i="1"/>
  <c r="BN2159" i="1"/>
  <c r="BG2160" i="1"/>
  <c r="BH2160" i="1"/>
  <c r="BI2160" i="1"/>
  <c r="BJ2160" i="1"/>
  <c r="BK2160" i="1"/>
  <c r="BL2160" i="1"/>
  <c r="BM2160" i="1"/>
  <c r="BN2160" i="1"/>
  <c r="BG2161" i="1"/>
  <c r="BH2161" i="1"/>
  <c r="BI2161" i="1"/>
  <c r="BJ2161" i="1"/>
  <c r="BK2161" i="1"/>
  <c r="BL2161" i="1"/>
  <c r="BM2161" i="1"/>
  <c r="BN2161" i="1"/>
  <c r="BG2162" i="1"/>
  <c r="BH2162" i="1"/>
  <c r="BI2162" i="1"/>
  <c r="BJ2162" i="1"/>
  <c r="BK2162" i="1"/>
  <c r="BL2162" i="1"/>
  <c r="BM2162" i="1"/>
  <c r="BN2162" i="1"/>
  <c r="BG2163" i="1"/>
  <c r="BH2163" i="1"/>
  <c r="BI2163" i="1"/>
  <c r="BJ2163" i="1"/>
  <c r="BK2163" i="1"/>
  <c r="BL2163" i="1"/>
  <c r="BM2163" i="1"/>
  <c r="BN2163" i="1"/>
  <c r="BG2164" i="1"/>
  <c r="BH2164" i="1"/>
  <c r="BI2164" i="1"/>
  <c r="BJ2164" i="1"/>
  <c r="BK2164" i="1"/>
  <c r="BL2164" i="1"/>
  <c r="BM2164" i="1"/>
  <c r="BN2164" i="1"/>
  <c r="BG2165" i="1"/>
  <c r="BH2165" i="1"/>
  <c r="BI2165" i="1"/>
  <c r="BJ2165" i="1"/>
  <c r="BK2165" i="1"/>
  <c r="BL2165" i="1"/>
  <c r="BM2165" i="1"/>
  <c r="BN2165" i="1"/>
  <c r="BG2166" i="1"/>
  <c r="BH2166" i="1"/>
  <c r="BI2166" i="1"/>
  <c r="BJ2166" i="1"/>
  <c r="BK2166" i="1"/>
  <c r="BL2166" i="1"/>
  <c r="BM2166" i="1"/>
  <c r="BN2166" i="1"/>
  <c r="BG2167" i="1"/>
  <c r="BH2167" i="1"/>
  <c r="BI2167" i="1"/>
  <c r="BJ2167" i="1"/>
  <c r="BK2167" i="1"/>
  <c r="BL2167" i="1"/>
  <c r="BM2167" i="1"/>
  <c r="BN2167" i="1"/>
  <c r="BG2168" i="1"/>
  <c r="BH2168" i="1"/>
  <c r="BI2168" i="1"/>
  <c r="BJ2168" i="1"/>
  <c r="BK2168" i="1"/>
  <c r="BL2168" i="1"/>
  <c r="BM2168" i="1"/>
  <c r="BN2168" i="1"/>
  <c r="BG2169" i="1"/>
  <c r="BH2169" i="1"/>
  <c r="BI2169" i="1"/>
  <c r="BJ2169" i="1"/>
  <c r="BK2169" i="1"/>
  <c r="BL2169" i="1"/>
  <c r="BM2169" i="1"/>
  <c r="BN2169" i="1"/>
  <c r="BG2170" i="1"/>
  <c r="BH2170" i="1"/>
  <c r="BI2170" i="1"/>
  <c r="BJ2170" i="1"/>
  <c r="BK2170" i="1"/>
  <c r="BL2170" i="1"/>
  <c r="BM2170" i="1"/>
  <c r="BN2170" i="1"/>
  <c r="BG2171" i="1"/>
  <c r="BH2171" i="1"/>
  <c r="BI2171" i="1"/>
  <c r="BJ2171" i="1"/>
  <c r="BK2171" i="1"/>
  <c r="BL2171" i="1"/>
  <c r="BM2171" i="1"/>
  <c r="BN2171" i="1"/>
  <c r="BG2172" i="1"/>
  <c r="BH2172" i="1"/>
  <c r="BI2172" i="1"/>
  <c r="BJ2172" i="1"/>
  <c r="BK2172" i="1"/>
  <c r="BL2172" i="1"/>
  <c r="BM2172" i="1"/>
  <c r="BN2172" i="1"/>
  <c r="BG2173" i="1"/>
  <c r="BH2173" i="1"/>
  <c r="BI2173" i="1"/>
  <c r="BJ2173" i="1"/>
  <c r="BK2173" i="1"/>
  <c r="BL2173" i="1"/>
  <c r="BM2173" i="1"/>
  <c r="BN2173" i="1"/>
  <c r="BG2174" i="1"/>
  <c r="BH2174" i="1"/>
  <c r="BI2174" i="1"/>
  <c r="BJ2174" i="1"/>
  <c r="BK2174" i="1"/>
  <c r="BL2174" i="1"/>
  <c r="BM2174" i="1"/>
  <c r="BN2174" i="1"/>
  <c r="BG2175" i="1"/>
  <c r="BH2175" i="1"/>
  <c r="BI2175" i="1"/>
  <c r="BJ2175" i="1"/>
  <c r="BK2175" i="1"/>
  <c r="BL2175" i="1"/>
  <c r="BM2175" i="1"/>
  <c r="BN2175" i="1"/>
  <c r="BG2176" i="1"/>
  <c r="BH2176" i="1"/>
  <c r="BI2176" i="1"/>
  <c r="BJ2176" i="1"/>
  <c r="BK2176" i="1"/>
  <c r="BL2176" i="1"/>
  <c r="BM2176" i="1"/>
  <c r="BN2176" i="1"/>
  <c r="BG2177" i="1"/>
  <c r="BH2177" i="1"/>
  <c r="BI2177" i="1"/>
  <c r="BJ2177" i="1"/>
  <c r="BK2177" i="1"/>
  <c r="BL2177" i="1"/>
  <c r="BM2177" i="1"/>
  <c r="BN2177" i="1"/>
  <c r="BG2178" i="1"/>
  <c r="BH2178" i="1"/>
  <c r="BI2178" i="1"/>
  <c r="BJ2178" i="1"/>
  <c r="BK2178" i="1"/>
  <c r="BL2178" i="1"/>
  <c r="BM2178" i="1"/>
  <c r="BN2178" i="1"/>
  <c r="BG2179" i="1"/>
  <c r="BH2179" i="1"/>
  <c r="BI2179" i="1"/>
  <c r="BJ2179" i="1"/>
  <c r="BK2179" i="1"/>
  <c r="BL2179" i="1"/>
  <c r="BM2179" i="1"/>
  <c r="BN2179" i="1"/>
  <c r="BG2180" i="1"/>
  <c r="BH2180" i="1"/>
  <c r="BI2180" i="1"/>
  <c r="BJ2180" i="1"/>
  <c r="BK2180" i="1"/>
  <c r="BL2180" i="1"/>
  <c r="BM2180" i="1"/>
  <c r="BN2180" i="1"/>
  <c r="BG2181" i="1"/>
  <c r="BH2181" i="1"/>
  <c r="BI2181" i="1"/>
  <c r="BJ2181" i="1"/>
  <c r="BK2181" i="1"/>
  <c r="BL2181" i="1"/>
  <c r="BM2181" i="1"/>
  <c r="BN2181" i="1"/>
  <c r="BG2182" i="1"/>
  <c r="BH2182" i="1"/>
  <c r="BI2182" i="1"/>
  <c r="BJ2182" i="1"/>
  <c r="BK2182" i="1"/>
  <c r="BL2182" i="1"/>
  <c r="BM2182" i="1"/>
  <c r="BN2182" i="1"/>
  <c r="BG2183" i="1"/>
  <c r="BH2183" i="1"/>
  <c r="BI2183" i="1"/>
  <c r="BJ2183" i="1"/>
  <c r="BK2183" i="1"/>
  <c r="BL2183" i="1"/>
  <c r="BM2183" i="1"/>
  <c r="BN2183" i="1"/>
  <c r="BG2184" i="1"/>
  <c r="BH2184" i="1"/>
  <c r="BI2184" i="1"/>
  <c r="BJ2184" i="1"/>
  <c r="BK2184" i="1"/>
  <c r="BL2184" i="1"/>
  <c r="BM2184" i="1"/>
  <c r="BN2184" i="1"/>
  <c r="BG2185" i="1"/>
  <c r="BH2185" i="1"/>
  <c r="BI2185" i="1"/>
  <c r="BJ2185" i="1"/>
  <c r="BK2185" i="1"/>
  <c r="BL2185" i="1"/>
  <c r="BM2185" i="1"/>
  <c r="BN2185" i="1"/>
  <c r="BG2186" i="1"/>
  <c r="BH2186" i="1"/>
  <c r="BI2186" i="1"/>
  <c r="BJ2186" i="1"/>
  <c r="BK2186" i="1"/>
  <c r="BL2186" i="1"/>
  <c r="BM2186" i="1"/>
  <c r="BN2186" i="1"/>
  <c r="BG2187" i="1"/>
  <c r="BH2187" i="1"/>
  <c r="BI2187" i="1"/>
  <c r="BJ2187" i="1"/>
  <c r="BK2187" i="1"/>
  <c r="BL2187" i="1"/>
  <c r="BM2187" i="1"/>
  <c r="BN2187" i="1"/>
  <c r="BG2188" i="1"/>
  <c r="BH2188" i="1"/>
  <c r="BI2188" i="1"/>
  <c r="BJ2188" i="1"/>
  <c r="BK2188" i="1"/>
  <c r="BL2188" i="1"/>
  <c r="BM2188" i="1"/>
  <c r="BN2188" i="1"/>
  <c r="BG2189" i="1"/>
  <c r="BH2189" i="1"/>
  <c r="BI2189" i="1"/>
  <c r="BJ2189" i="1"/>
  <c r="BK2189" i="1"/>
  <c r="BL2189" i="1"/>
  <c r="BM2189" i="1"/>
  <c r="BN2189" i="1"/>
  <c r="BG2190" i="1"/>
  <c r="BH2190" i="1"/>
  <c r="BI2190" i="1"/>
  <c r="BJ2190" i="1"/>
  <c r="BK2190" i="1"/>
  <c r="BL2190" i="1"/>
  <c r="BM2190" i="1"/>
  <c r="BN2190" i="1"/>
  <c r="BG2191" i="1"/>
  <c r="BH2191" i="1"/>
  <c r="BI2191" i="1"/>
  <c r="BJ2191" i="1"/>
  <c r="BK2191" i="1"/>
  <c r="BL2191" i="1"/>
  <c r="BM2191" i="1"/>
  <c r="BN2191" i="1"/>
  <c r="BG2192" i="1"/>
  <c r="BH2192" i="1"/>
  <c r="BI2192" i="1"/>
  <c r="BJ2192" i="1"/>
  <c r="BK2192" i="1"/>
  <c r="BL2192" i="1"/>
  <c r="BM2192" i="1"/>
  <c r="BN2192" i="1"/>
  <c r="BG2193" i="1"/>
  <c r="BH2193" i="1"/>
  <c r="BI2193" i="1"/>
  <c r="BJ2193" i="1"/>
  <c r="BK2193" i="1"/>
  <c r="BL2193" i="1"/>
  <c r="BM2193" i="1"/>
  <c r="BN2193" i="1"/>
  <c r="BG2194" i="1"/>
  <c r="BH2194" i="1"/>
  <c r="BI2194" i="1"/>
  <c r="BJ2194" i="1"/>
  <c r="BK2194" i="1"/>
  <c r="BL2194" i="1"/>
  <c r="BM2194" i="1"/>
  <c r="BN2194" i="1"/>
  <c r="BG2195" i="1"/>
  <c r="BH2195" i="1"/>
  <c r="BI2195" i="1"/>
  <c r="BJ2195" i="1"/>
  <c r="BK2195" i="1"/>
  <c r="BL2195" i="1"/>
  <c r="BM2195" i="1"/>
  <c r="BN2195" i="1"/>
  <c r="BG2196" i="1"/>
  <c r="BH2196" i="1"/>
  <c r="BI2196" i="1"/>
  <c r="BJ2196" i="1"/>
  <c r="BK2196" i="1"/>
  <c r="BL2196" i="1"/>
  <c r="BM2196" i="1"/>
  <c r="BN2196" i="1"/>
  <c r="BG2197" i="1"/>
  <c r="BH2197" i="1"/>
  <c r="BI2197" i="1"/>
  <c r="BJ2197" i="1"/>
  <c r="BK2197" i="1"/>
  <c r="BL2197" i="1"/>
  <c r="BM2197" i="1"/>
  <c r="BN2197" i="1"/>
  <c r="BG2198" i="1"/>
  <c r="BH2198" i="1"/>
  <c r="BI2198" i="1"/>
  <c r="BJ2198" i="1"/>
  <c r="BK2198" i="1"/>
  <c r="BL2198" i="1"/>
  <c r="BM2198" i="1"/>
  <c r="BN2198" i="1"/>
  <c r="BG2199" i="1"/>
  <c r="BH2199" i="1"/>
  <c r="BI2199" i="1"/>
  <c r="BJ2199" i="1"/>
  <c r="BK2199" i="1"/>
  <c r="BL2199" i="1"/>
  <c r="BM2199" i="1"/>
  <c r="BN2199" i="1"/>
  <c r="BG2200" i="1"/>
  <c r="BH2200" i="1"/>
  <c r="BI2200" i="1"/>
  <c r="BJ2200" i="1"/>
  <c r="BK2200" i="1"/>
  <c r="BL2200" i="1"/>
  <c r="BM2200" i="1"/>
  <c r="BN2200" i="1"/>
  <c r="BG2201" i="1"/>
  <c r="BH2201" i="1"/>
  <c r="BI2201" i="1"/>
  <c r="BJ2201" i="1"/>
  <c r="BK2201" i="1"/>
  <c r="BL2201" i="1"/>
  <c r="BM2201" i="1"/>
  <c r="BN2201" i="1"/>
  <c r="BG2202" i="1"/>
  <c r="BH2202" i="1"/>
  <c r="BI2202" i="1"/>
  <c r="BJ2202" i="1"/>
  <c r="BK2202" i="1"/>
  <c r="BL2202" i="1"/>
  <c r="BM2202" i="1"/>
  <c r="BN2202" i="1"/>
  <c r="BG2203" i="1"/>
  <c r="BH2203" i="1"/>
  <c r="BI2203" i="1"/>
  <c r="BJ2203" i="1"/>
  <c r="BK2203" i="1"/>
  <c r="BL2203" i="1"/>
  <c r="BM2203" i="1"/>
  <c r="BN2203" i="1"/>
  <c r="BG2204" i="1"/>
  <c r="BH2204" i="1"/>
  <c r="BI2204" i="1"/>
  <c r="BJ2204" i="1"/>
  <c r="BK2204" i="1"/>
  <c r="BL2204" i="1"/>
  <c r="BM2204" i="1"/>
  <c r="BN2204" i="1"/>
  <c r="BG2205" i="1"/>
  <c r="BH2205" i="1"/>
  <c r="BI2205" i="1"/>
  <c r="BJ2205" i="1"/>
  <c r="BK2205" i="1"/>
  <c r="BL2205" i="1"/>
  <c r="BM2205" i="1"/>
  <c r="BN2205" i="1"/>
  <c r="BG2206" i="1"/>
  <c r="BH2206" i="1"/>
  <c r="BI2206" i="1"/>
  <c r="BJ2206" i="1"/>
  <c r="BK2206" i="1"/>
  <c r="BL2206" i="1"/>
  <c r="BM2206" i="1"/>
  <c r="BN2206" i="1"/>
  <c r="BG2207" i="1"/>
  <c r="BH2207" i="1"/>
  <c r="BI2207" i="1"/>
  <c r="BJ2207" i="1"/>
  <c r="BK2207" i="1"/>
  <c r="BL2207" i="1"/>
  <c r="BM2207" i="1"/>
  <c r="BN2207" i="1"/>
  <c r="BG2208" i="1"/>
  <c r="BH2208" i="1"/>
  <c r="BI2208" i="1"/>
  <c r="BJ2208" i="1"/>
  <c r="BK2208" i="1"/>
  <c r="BL2208" i="1"/>
  <c r="BM2208" i="1"/>
  <c r="BN2208" i="1"/>
  <c r="BG2209" i="1"/>
  <c r="BH2209" i="1"/>
  <c r="BI2209" i="1"/>
  <c r="BJ2209" i="1"/>
  <c r="BK2209" i="1"/>
  <c r="BL2209" i="1"/>
  <c r="BM2209" i="1"/>
  <c r="BN2209" i="1"/>
  <c r="BG2210" i="1"/>
  <c r="BH2210" i="1"/>
  <c r="BI2210" i="1"/>
  <c r="BJ2210" i="1"/>
  <c r="BK2210" i="1"/>
  <c r="BL2210" i="1"/>
  <c r="BM2210" i="1"/>
  <c r="BN2210" i="1"/>
  <c r="BG2211" i="1"/>
  <c r="BH2211" i="1"/>
  <c r="BI2211" i="1"/>
  <c r="BJ2211" i="1"/>
  <c r="BK2211" i="1"/>
  <c r="BL2211" i="1"/>
  <c r="BM2211" i="1"/>
  <c r="BN2211" i="1"/>
  <c r="BG2212" i="1"/>
  <c r="BH2212" i="1"/>
  <c r="BI2212" i="1"/>
  <c r="BJ2212" i="1"/>
  <c r="BK2212" i="1"/>
  <c r="BL2212" i="1"/>
  <c r="BM2212" i="1"/>
  <c r="BN2212" i="1"/>
  <c r="BG2213" i="1"/>
  <c r="BH2213" i="1"/>
  <c r="BI2213" i="1"/>
  <c r="BJ2213" i="1"/>
  <c r="BK2213" i="1"/>
  <c r="BL2213" i="1"/>
  <c r="BM2213" i="1"/>
  <c r="BN2213" i="1"/>
  <c r="BG2214" i="1"/>
  <c r="BH2214" i="1"/>
  <c r="BI2214" i="1"/>
  <c r="BJ2214" i="1"/>
  <c r="BK2214" i="1"/>
  <c r="BL2214" i="1"/>
  <c r="BM2214" i="1"/>
  <c r="BN2214" i="1"/>
  <c r="BG2215" i="1"/>
  <c r="BH2215" i="1"/>
  <c r="BI2215" i="1"/>
  <c r="BJ2215" i="1"/>
  <c r="BK2215" i="1"/>
  <c r="BL2215" i="1"/>
  <c r="BM2215" i="1"/>
  <c r="BN2215" i="1"/>
  <c r="BG2216" i="1"/>
  <c r="BH2216" i="1"/>
  <c r="BI2216" i="1"/>
  <c r="BJ2216" i="1"/>
  <c r="BK2216" i="1"/>
  <c r="BL2216" i="1"/>
  <c r="BM2216" i="1"/>
  <c r="BN2216" i="1"/>
  <c r="BG2217" i="1"/>
  <c r="BH2217" i="1"/>
  <c r="BI2217" i="1"/>
  <c r="BJ2217" i="1"/>
  <c r="BK2217" i="1"/>
  <c r="BL2217" i="1"/>
  <c r="BM2217" i="1"/>
  <c r="BN2217" i="1"/>
  <c r="BG2218" i="1"/>
  <c r="BH2218" i="1"/>
  <c r="BI2218" i="1"/>
  <c r="BJ2218" i="1"/>
  <c r="BK2218" i="1"/>
  <c r="BL2218" i="1"/>
  <c r="BM2218" i="1"/>
  <c r="BN2218" i="1"/>
  <c r="BG2219" i="1"/>
  <c r="BH2219" i="1"/>
  <c r="BI2219" i="1"/>
  <c r="BJ2219" i="1"/>
  <c r="BK2219" i="1"/>
  <c r="BL2219" i="1"/>
  <c r="BM2219" i="1"/>
  <c r="BN2219" i="1"/>
  <c r="BG2220" i="1"/>
  <c r="BH2220" i="1"/>
  <c r="BI2220" i="1"/>
  <c r="BJ2220" i="1"/>
  <c r="BK2220" i="1"/>
  <c r="BL2220" i="1"/>
  <c r="BM2220" i="1"/>
  <c r="BN2220" i="1"/>
  <c r="BG2221" i="1"/>
  <c r="BH2221" i="1"/>
  <c r="BI2221" i="1"/>
  <c r="BJ2221" i="1"/>
  <c r="BK2221" i="1"/>
  <c r="BL2221" i="1"/>
  <c r="BM2221" i="1"/>
  <c r="BN2221" i="1"/>
  <c r="BG2222" i="1"/>
  <c r="BH2222" i="1"/>
  <c r="BI2222" i="1"/>
  <c r="BJ2222" i="1"/>
  <c r="BK2222" i="1"/>
  <c r="BL2222" i="1"/>
  <c r="BM2222" i="1"/>
  <c r="BN2222" i="1"/>
  <c r="BG2223" i="1"/>
  <c r="BH2223" i="1"/>
  <c r="BI2223" i="1"/>
  <c r="BJ2223" i="1"/>
  <c r="BK2223" i="1"/>
  <c r="BL2223" i="1"/>
  <c r="BM2223" i="1"/>
  <c r="BN2223" i="1"/>
  <c r="BG2224" i="1"/>
  <c r="BH2224" i="1"/>
  <c r="BI2224" i="1"/>
  <c r="BJ2224" i="1"/>
  <c r="BK2224" i="1"/>
  <c r="BL2224" i="1"/>
  <c r="BM2224" i="1"/>
  <c r="BN2224" i="1"/>
  <c r="BG2225" i="1"/>
  <c r="BH2225" i="1"/>
  <c r="BI2225" i="1"/>
  <c r="BJ2225" i="1"/>
  <c r="BK2225" i="1"/>
  <c r="BL2225" i="1"/>
  <c r="BM2225" i="1"/>
  <c r="BN2225" i="1"/>
  <c r="BG2226" i="1"/>
  <c r="BH2226" i="1"/>
  <c r="BI2226" i="1"/>
  <c r="BJ2226" i="1"/>
  <c r="BK2226" i="1"/>
  <c r="BL2226" i="1"/>
  <c r="BM2226" i="1"/>
  <c r="BN2226" i="1"/>
  <c r="BG2227" i="1"/>
  <c r="BH2227" i="1"/>
  <c r="BI2227" i="1"/>
  <c r="BJ2227" i="1"/>
  <c r="BK2227" i="1"/>
  <c r="BL2227" i="1"/>
  <c r="BM2227" i="1"/>
  <c r="BN2227" i="1"/>
  <c r="BG2228" i="1"/>
  <c r="BH2228" i="1"/>
  <c r="BI2228" i="1"/>
  <c r="BJ2228" i="1"/>
  <c r="BK2228" i="1"/>
  <c r="BL2228" i="1"/>
  <c r="BM2228" i="1"/>
  <c r="BN2228" i="1"/>
  <c r="BG2229" i="1"/>
  <c r="BH2229" i="1"/>
  <c r="BI2229" i="1"/>
  <c r="BJ2229" i="1"/>
  <c r="BK2229" i="1"/>
  <c r="BL2229" i="1"/>
  <c r="BM2229" i="1"/>
  <c r="BN2229" i="1"/>
  <c r="BG2230" i="1"/>
  <c r="BH2230" i="1"/>
  <c r="BI2230" i="1"/>
  <c r="BJ2230" i="1"/>
  <c r="BK2230" i="1"/>
  <c r="BL2230" i="1"/>
  <c r="BM2230" i="1"/>
  <c r="BN2230" i="1"/>
  <c r="BG2231" i="1"/>
  <c r="BH2231" i="1"/>
  <c r="BI2231" i="1"/>
  <c r="BJ2231" i="1"/>
  <c r="BK2231" i="1"/>
  <c r="BL2231" i="1"/>
  <c r="BM2231" i="1"/>
  <c r="BN2231" i="1"/>
  <c r="BG2232" i="1"/>
  <c r="BH2232" i="1"/>
  <c r="BI2232" i="1"/>
  <c r="BJ2232" i="1"/>
  <c r="BK2232" i="1"/>
  <c r="BL2232" i="1"/>
  <c r="BM2232" i="1"/>
  <c r="BN2232" i="1"/>
  <c r="BG2233" i="1"/>
  <c r="BH2233" i="1"/>
  <c r="BI2233" i="1"/>
  <c r="BJ2233" i="1"/>
  <c r="BK2233" i="1"/>
  <c r="BL2233" i="1"/>
  <c r="BM2233" i="1"/>
  <c r="BN2233" i="1"/>
  <c r="BG2234" i="1"/>
  <c r="BH2234" i="1"/>
  <c r="BI2234" i="1"/>
  <c r="BJ2234" i="1"/>
  <c r="BK2234" i="1"/>
  <c r="BL2234" i="1"/>
  <c r="BM2234" i="1"/>
  <c r="BN2234" i="1"/>
  <c r="BG2235" i="1"/>
  <c r="BH2235" i="1"/>
  <c r="BI2235" i="1"/>
  <c r="BJ2235" i="1"/>
  <c r="BK2235" i="1"/>
  <c r="BL2235" i="1"/>
  <c r="BM2235" i="1"/>
  <c r="BN2235" i="1"/>
  <c r="BG2236" i="1"/>
  <c r="BH2236" i="1"/>
  <c r="BI2236" i="1"/>
  <c r="BJ2236" i="1"/>
  <c r="BK2236" i="1"/>
  <c r="BL2236" i="1"/>
  <c r="BM2236" i="1"/>
  <c r="BN2236" i="1"/>
  <c r="BG2237" i="1"/>
  <c r="BH2237" i="1"/>
  <c r="BI2237" i="1"/>
  <c r="BJ2237" i="1"/>
  <c r="BK2237" i="1"/>
  <c r="BL2237" i="1"/>
  <c r="BM2237" i="1"/>
  <c r="BN2237" i="1"/>
  <c r="BG2238" i="1"/>
  <c r="BH2238" i="1"/>
  <c r="BI2238" i="1"/>
  <c r="BJ2238" i="1"/>
  <c r="BK2238" i="1"/>
  <c r="BL2238" i="1"/>
  <c r="BM2238" i="1"/>
  <c r="BN2238" i="1"/>
  <c r="BG2239" i="1"/>
  <c r="BH2239" i="1"/>
  <c r="BI2239" i="1"/>
  <c r="BJ2239" i="1"/>
  <c r="BK2239" i="1"/>
  <c r="BL2239" i="1"/>
  <c r="BM2239" i="1"/>
  <c r="BN2239" i="1"/>
  <c r="BG2240" i="1"/>
  <c r="BH2240" i="1"/>
  <c r="BI2240" i="1"/>
  <c r="BJ2240" i="1"/>
  <c r="BK2240" i="1"/>
  <c r="BL2240" i="1"/>
  <c r="BM2240" i="1"/>
  <c r="BN2240" i="1"/>
  <c r="BG2241" i="1"/>
  <c r="BH2241" i="1"/>
  <c r="BI2241" i="1"/>
  <c r="BJ2241" i="1"/>
  <c r="BK2241" i="1"/>
  <c r="BL2241" i="1"/>
  <c r="BM2241" i="1"/>
  <c r="BN2241" i="1"/>
  <c r="BG2242" i="1"/>
  <c r="BH2242" i="1"/>
  <c r="BI2242" i="1"/>
  <c r="BJ2242" i="1"/>
  <c r="BK2242" i="1"/>
  <c r="BL2242" i="1"/>
  <c r="BM2242" i="1"/>
  <c r="BN2242" i="1"/>
  <c r="BG2243" i="1"/>
  <c r="BH2243" i="1"/>
  <c r="BI2243" i="1"/>
  <c r="BJ2243" i="1"/>
  <c r="BK2243" i="1"/>
  <c r="BL2243" i="1"/>
  <c r="BM2243" i="1"/>
  <c r="BN2243" i="1"/>
  <c r="BG2244" i="1"/>
  <c r="BH2244" i="1"/>
  <c r="BI2244" i="1"/>
  <c r="BJ2244" i="1"/>
  <c r="BK2244" i="1"/>
  <c r="BL2244" i="1"/>
  <c r="BM2244" i="1"/>
  <c r="BN2244" i="1"/>
  <c r="BG2245" i="1"/>
  <c r="BH2245" i="1"/>
  <c r="BI2245" i="1"/>
  <c r="BJ2245" i="1"/>
  <c r="BK2245" i="1"/>
  <c r="BL2245" i="1"/>
  <c r="BM2245" i="1"/>
  <c r="BN2245" i="1"/>
  <c r="BG2246" i="1"/>
  <c r="BH2246" i="1"/>
  <c r="BI2246" i="1"/>
  <c r="BJ2246" i="1"/>
  <c r="BK2246" i="1"/>
  <c r="BL2246" i="1"/>
  <c r="BM2246" i="1"/>
  <c r="BN2246" i="1"/>
  <c r="BG2247" i="1"/>
  <c r="BH2247" i="1"/>
  <c r="BI2247" i="1"/>
  <c r="BJ2247" i="1"/>
  <c r="BK2247" i="1"/>
  <c r="BL2247" i="1"/>
  <c r="BM2247" i="1"/>
  <c r="BN2247" i="1"/>
  <c r="BG2248" i="1"/>
  <c r="BH2248" i="1"/>
  <c r="BI2248" i="1"/>
  <c r="BJ2248" i="1"/>
  <c r="BK2248" i="1"/>
  <c r="BL2248" i="1"/>
  <c r="BM2248" i="1"/>
  <c r="BN2248" i="1"/>
  <c r="BG2249" i="1"/>
  <c r="BH2249" i="1"/>
  <c r="BI2249" i="1"/>
  <c r="BJ2249" i="1"/>
  <c r="BK2249" i="1"/>
  <c r="BL2249" i="1"/>
  <c r="BM2249" i="1"/>
  <c r="BN2249" i="1"/>
  <c r="BG2250" i="1"/>
  <c r="BH2250" i="1"/>
  <c r="BI2250" i="1"/>
  <c r="BJ2250" i="1"/>
  <c r="BK2250" i="1"/>
  <c r="BL2250" i="1"/>
  <c r="BM2250" i="1"/>
  <c r="BN2250" i="1"/>
  <c r="BG2251" i="1"/>
  <c r="BH2251" i="1"/>
  <c r="BI2251" i="1"/>
  <c r="BJ2251" i="1"/>
  <c r="BK2251" i="1"/>
  <c r="BL2251" i="1"/>
  <c r="BM2251" i="1"/>
  <c r="BN2251" i="1"/>
  <c r="BG2252" i="1"/>
  <c r="BH2252" i="1"/>
  <c r="BI2252" i="1"/>
  <c r="BJ2252" i="1"/>
  <c r="BK2252" i="1"/>
  <c r="BL2252" i="1"/>
  <c r="BM2252" i="1"/>
  <c r="BN2252" i="1"/>
  <c r="BG2253" i="1"/>
  <c r="BH2253" i="1"/>
  <c r="BI2253" i="1"/>
  <c r="BJ2253" i="1"/>
  <c r="BK2253" i="1"/>
  <c r="BL2253" i="1"/>
  <c r="BM2253" i="1"/>
  <c r="BN2253" i="1"/>
  <c r="BG2254" i="1"/>
  <c r="BH2254" i="1"/>
  <c r="BI2254" i="1"/>
  <c r="BJ2254" i="1"/>
  <c r="BK2254" i="1"/>
  <c r="BL2254" i="1"/>
  <c r="BM2254" i="1"/>
  <c r="BN2254" i="1"/>
  <c r="BG2255" i="1"/>
  <c r="BH2255" i="1"/>
  <c r="BI2255" i="1"/>
  <c r="BJ2255" i="1"/>
  <c r="BK2255" i="1"/>
  <c r="BL2255" i="1"/>
  <c r="BM2255" i="1"/>
  <c r="BN2255" i="1"/>
  <c r="BG2256" i="1"/>
  <c r="BH2256" i="1"/>
  <c r="BI2256" i="1"/>
  <c r="BJ2256" i="1"/>
  <c r="BK2256" i="1"/>
  <c r="BL2256" i="1"/>
  <c r="BM2256" i="1"/>
  <c r="BN2256" i="1"/>
  <c r="BG2257" i="1"/>
  <c r="BH2257" i="1"/>
  <c r="BI2257" i="1"/>
  <c r="BJ2257" i="1"/>
  <c r="BK2257" i="1"/>
  <c r="BL2257" i="1"/>
  <c r="BM2257" i="1"/>
  <c r="BN2257" i="1"/>
  <c r="BG2258" i="1"/>
  <c r="BH2258" i="1"/>
  <c r="BI2258" i="1"/>
  <c r="BJ2258" i="1"/>
  <c r="BK2258" i="1"/>
  <c r="BL2258" i="1"/>
  <c r="BM2258" i="1"/>
  <c r="BN2258" i="1"/>
  <c r="BG2259" i="1"/>
  <c r="BH2259" i="1"/>
  <c r="BI2259" i="1"/>
  <c r="BJ2259" i="1"/>
  <c r="BK2259" i="1"/>
  <c r="BL2259" i="1"/>
  <c r="BM2259" i="1"/>
  <c r="BN2259" i="1"/>
  <c r="BG2260" i="1"/>
  <c r="BH2260" i="1"/>
  <c r="BI2260" i="1"/>
  <c r="BJ2260" i="1"/>
  <c r="BK2260" i="1"/>
  <c r="BL2260" i="1"/>
  <c r="BM2260" i="1"/>
  <c r="BN2260" i="1"/>
  <c r="BG2261" i="1"/>
  <c r="BH2261" i="1"/>
  <c r="BI2261" i="1"/>
  <c r="BJ2261" i="1"/>
  <c r="BK2261" i="1"/>
  <c r="BL2261" i="1"/>
  <c r="BM2261" i="1"/>
  <c r="BN2261" i="1"/>
  <c r="BG2262" i="1"/>
  <c r="BH2262" i="1"/>
  <c r="BI2262" i="1"/>
  <c r="BJ2262" i="1"/>
  <c r="BK2262" i="1"/>
  <c r="BL2262" i="1"/>
  <c r="BM2262" i="1"/>
  <c r="BN2262" i="1"/>
  <c r="BG2263" i="1"/>
  <c r="BH2263" i="1"/>
  <c r="BI2263" i="1"/>
  <c r="BJ2263" i="1"/>
  <c r="BK2263" i="1"/>
  <c r="BL2263" i="1"/>
  <c r="BM2263" i="1"/>
  <c r="BN2263" i="1"/>
  <c r="BG2264" i="1"/>
  <c r="BH2264" i="1"/>
  <c r="BI2264" i="1"/>
  <c r="BJ2264" i="1"/>
  <c r="BK2264" i="1"/>
  <c r="BL2264" i="1"/>
  <c r="BM2264" i="1"/>
  <c r="BN2264" i="1"/>
  <c r="BG2265" i="1"/>
  <c r="BH2265" i="1"/>
  <c r="BI2265" i="1"/>
  <c r="BJ2265" i="1"/>
  <c r="BK2265" i="1"/>
  <c r="BL2265" i="1"/>
  <c r="BM2265" i="1"/>
  <c r="BN2265" i="1"/>
  <c r="BG2266" i="1"/>
  <c r="BH2266" i="1"/>
  <c r="BI2266" i="1"/>
  <c r="BJ2266" i="1"/>
  <c r="BK2266" i="1"/>
  <c r="BL2266" i="1"/>
  <c r="BM2266" i="1"/>
  <c r="BN2266" i="1"/>
  <c r="BG2267" i="1"/>
  <c r="BH2267" i="1"/>
  <c r="BI2267" i="1"/>
  <c r="BJ2267" i="1"/>
  <c r="BK2267" i="1"/>
  <c r="BL2267" i="1"/>
  <c r="BM2267" i="1"/>
  <c r="BN2267" i="1"/>
  <c r="BG2268" i="1"/>
  <c r="BH2268" i="1"/>
  <c r="BI2268" i="1"/>
  <c r="BJ2268" i="1"/>
  <c r="BK2268" i="1"/>
  <c r="BL2268" i="1"/>
  <c r="BM2268" i="1"/>
  <c r="BN2268" i="1"/>
  <c r="BG2269" i="1"/>
  <c r="BH2269" i="1"/>
  <c r="BI2269" i="1"/>
  <c r="BJ2269" i="1"/>
  <c r="BK2269" i="1"/>
  <c r="BL2269" i="1"/>
  <c r="BM2269" i="1"/>
  <c r="BN2269" i="1"/>
  <c r="BG2270" i="1"/>
  <c r="BH2270" i="1"/>
  <c r="BI2270" i="1"/>
  <c r="BJ2270" i="1"/>
  <c r="BK2270" i="1"/>
  <c r="BL2270" i="1"/>
  <c r="BM2270" i="1"/>
  <c r="BN2270" i="1"/>
  <c r="BG2271" i="1"/>
  <c r="BH2271" i="1"/>
  <c r="BI2271" i="1"/>
  <c r="BJ2271" i="1"/>
  <c r="BK2271" i="1"/>
  <c r="BL2271" i="1"/>
  <c r="BM2271" i="1"/>
  <c r="BN2271" i="1"/>
  <c r="BG2272" i="1"/>
  <c r="BH2272" i="1"/>
  <c r="BI2272" i="1"/>
  <c r="BJ2272" i="1"/>
  <c r="BK2272" i="1"/>
  <c r="BL2272" i="1"/>
  <c r="BM2272" i="1"/>
  <c r="BN2272" i="1"/>
  <c r="BG2273" i="1"/>
  <c r="BH2273" i="1"/>
  <c r="BI2273" i="1"/>
  <c r="BJ2273" i="1"/>
  <c r="BK2273" i="1"/>
  <c r="BL2273" i="1"/>
  <c r="BM2273" i="1"/>
  <c r="BN2273" i="1"/>
  <c r="BG2274" i="1"/>
  <c r="BH2274" i="1"/>
  <c r="BI2274" i="1"/>
  <c r="BJ2274" i="1"/>
  <c r="BK2274" i="1"/>
  <c r="BL2274" i="1"/>
  <c r="BM2274" i="1"/>
  <c r="BN2274" i="1"/>
  <c r="BG2275" i="1"/>
  <c r="BH2275" i="1"/>
  <c r="BI2275" i="1"/>
  <c r="BJ2275" i="1"/>
  <c r="BK2275" i="1"/>
  <c r="BL2275" i="1"/>
  <c r="BM2275" i="1"/>
  <c r="BN2275" i="1"/>
  <c r="BG2276" i="1"/>
  <c r="BH2276" i="1"/>
  <c r="BI2276" i="1"/>
  <c r="BJ2276" i="1"/>
  <c r="BK2276" i="1"/>
  <c r="BL2276" i="1"/>
  <c r="BM2276" i="1"/>
  <c r="BN2276" i="1"/>
  <c r="BG2277" i="1"/>
  <c r="BH2277" i="1"/>
  <c r="BI2277" i="1"/>
  <c r="BJ2277" i="1"/>
  <c r="BK2277" i="1"/>
  <c r="BL2277" i="1"/>
  <c r="BM2277" i="1"/>
  <c r="BN2277" i="1"/>
  <c r="BG2278" i="1"/>
  <c r="BH2278" i="1"/>
  <c r="BI2278" i="1"/>
  <c r="BJ2278" i="1"/>
  <c r="BK2278" i="1"/>
  <c r="BL2278" i="1"/>
  <c r="BM2278" i="1"/>
  <c r="BN2278" i="1"/>
  <c r="BG2279" i="1"/>
  <c r="BH2279" i="1"/>
  <c r="BI2279" i="1"/>
  <c r="BJ2279" i="1"/>
  <c r="BK2279" i="1"/>
  <c r="BL2279" i="1"/>
  <c r="BM2279" i="1"/>
  <c r="BN2279" i="1"/>
  <c r="BG2280" i="1"/>
  <c r="BH2280" i="1"/>
  <c r="BI2280" i="1"/>
  <c r="BJ2280" i="1"/>
  <c r="BK2280" i="1"/>
  <c r="BL2280" i="1"/>
  <c r="BM2280" i="1"/>
  <c r="BN2280" i="1"/>
  <c r="BG2281" i="1"/>
  <c r="BH2281" i="1"/>
  <c r="BI2281" i="1"/>
  <c r="BJ2281" i="1"/>
  <c r="BK2281" i="1"/>
  <c r="BL2281" i="1"/>
  <c r="BM2281" i="1"/>
  <c r="BN2281" i="1"/>
  <c r="BG2282" i="1"/>
  <c r="BH2282" i="1"/>
  <c r="BI2282" i="1"/>
  <c r="BJ2282" i="1"/>
  <c r="BK2282" i="1"/>
  <c r="BL2282" i="1"/>
  <c r="BM2282" i="1"/>
  <c r="BN2282" i="1"/>
  <c r="BG2283" i="1"/>
  <c r="BH2283" i="1"/>
  <c r="BI2283" i="1"/>
  <c r="BJ2283" i="1"/>
  <c r="BK2283" i="1"/>
  <c r="BL2283" i="1"/>
  <c r="BM2283" i="1"/>
  <c r="BN2283" i="1"/>
  <c r="BG2284" i="1"/>
  <c r="BH2284" i="1"/>
  <c r="BI2284" i="1"/>
  <c r="BJ2284" i="1"/>
  <c r="BK2284" i="1"/>
  <c r="BL2284" i="1"/>
  <c r="BM2284" i="1"/>
  <c r="BN2284" i="1"/>
  <c r="BG2285" i="1"/>
  <c r="BH2285" i="1"/>
  <c r="BI2285" i="1"/>
  <c r="BJ2285" i="1"/>
  <c r="BK2285" i="1"/>
  <c r="BL2285" i="1"/>
  <c r="BM2285" i="1"/>
  <c r="BN2285" i="1"/>
  <c r="BG2286" i="1"/>
  <c r="BH2286" i="1"/>
  <c r="BI2286" i="1"/>
  <c r="BJ2286" i="1"/>
  <c r="BK2286" i="1"/>
  <c r="BL2286" i="1"/>
  <c r="BM2286" i="1"/>
  <c r="BN2286" i="1"/>
  <c r="BG2287" i="1"/>
  <c r="BH2287" i="1"/>
  <c r="BI2287" i="1"/>
  <c r="BJ2287" i="1"/>
  <c r="BK2287" i="1"/>
  <c r="BL2287" i="1"/>
  <c r="BM2287" i="1"/>
  <c r="BN2287" i="1"/>
  <c r="BG2288" i="1"/>
  <c r="BH2288" i="1"/>
  <c r="BI2288" i="1"/>
  <c r="BJ2288" i="1"/>
  <c r="BK2288" i="1"/>
  <c r="BL2288" i="1"/>
  <c r="BM2288" i="1"/>
  <c r="BN2288" i="1"/>
  <c r="BG2289" i="1"/>
  <c r="BH2289" i="1"/>
  <c r="BI2289" i="1"/>
  <c r="BJ2289" i="1"/>
  <c r="BK2289" i="1"/>
  <c r="BL2289" i="1"/>
  <c r="BM2289" i="1"/>
  <c r="BN2289" i="1"/>
  <c r="BG2290" i="1"/>
  <c r="BH2290" i="1"/>
  <c r="BI2290" i="1"/>
  <c r="BJ2290" i="1"/>
  <c r="BK2290" i="1"/>
  <c r="BL2290" i="1"/>
  <c r="BM2290" i="1"/>
  <c r="BN2290" i="1"/>
  <c r="BG2291" i="1"/>
  <c r="BH2291" i="1"/>
  <c r="BI2291" i="1"/>
  <c r="BJ2291" i="1"/>
  <c r="BK2291" i="1"/>
  <c r="BL2291" i="1"/>
  <c r="BM2291" i="1"/>
  <c r="BN2291" i="1"/>
  <c r="BG2292" i="1"/>
  <c r="BH2292" i="1"/>
  <c r="BI2292" i="1"/>
  <c r="BJ2292" i="1"/>
  <c r="BK2292" i="1"/>
  <c r="BL2292" i="1"/>
  <c r="BM2292" i="1"/>
  <c r="BN2292" i="1"/>
  <c r="BG2293" i="1"/>
  <c r="BH2293" i="1"/>
  <c r="BI2293" i="1"/>
  <c r="BJ2293" i="1"/>
  <c r="BK2293" i="1"/>
  <c r="BL2293" i="1"/>
  <c r="BM2293" i="1"/>
  <c r="BN2293" i="1"/>
  <c r="BG2294" i="1"/>
  <c r="BH2294" i="1"/>
  <c r="BI2294" i="1"/>
  <c r="BJ2294" i="1"/>
  <c r="BK2294" i="1"/>
  <c r="BL2294" i="1"/>
  <c r="BM2294" i="1"/>
  <c r="BN2294" i="1"/>
  <c r="BG2295" i="1"/>
  <c r="BH2295" i="1"/>
  <c r="BI2295" i="1"/>
  <c r="BJ2295" i="1"/>
  <c r="BK2295" i="1"/>
  <c r="BL2295" i="1"/>
  <c r="BM2295" i="1"/>
  <c r="BN2295" i="1"/>
  <c r="BG2296" i="1"/>
  <c r="BH2296" i="1"/>
  <c r="BI2296" i="1"/>
  <c r="BJ2296" i="1"/>
  <c r="BK2296" i="1"/>
  <c r="BL2296" i="1"/>
  <c r="BM2296" i="1"/>
  <c r="BN2296" i="1"/>
  <c r="BG2297" i="1"/>
  <c r="BH2297" i="1"/>
  <c r="BI2297" i="1"/>
  <c r="BJ2297" i="1"/>
  <c r="BK2297" i="1"/>
  <c r="BL2297" i="1"/>
  <c r="BM2297" i="1"/>
  <c r="BN2297" i="1"/>
  <c r="BG2298" i="1"/>
  <c r="BH2298" i="1"/>
  <c r="BI2298" i="1"/>
  <c r="BJ2298" i="1"/>
  <c r="BK2298" i="1"/>
  <c r="BL2298" i="1"/>
  <c r="BM2298" i="1"/>
  <c r="BN2298" i="1"/>
  <c r="BG2299" i="1"/>
  <c r="BH2299" i="1"/>
  <c r="BI2299" i="1"/>
  <c r="BJ2299" i="1"/>
  <c r="BK2299" i="1"/>
  <c r="BL2299" i="1"/>
  <c r="BM2299" i="1"/>
  <c r="BN2299" i="1"/>
  <c r="BG2300" i="1"/>
  <c r="BH2300" i="1"/>
  <c r="BI2300" i="1"/>
  <c r="BJ2300" i="1"/>
  <c r="BK2300" i="1"/>
  <c r="BL2300" i="1"/>
  <c r="BM2300" i="1"/>
  <c r="BN2300" i="1"/>
  <c r="BG2301" i="1"/>
  <c r="BH2301" i="1"/>
  <c r="BI2301" i="1"/>
  <c r="BJ2301" i="1"/>
  <c r="BK2301" i="1"/>
  <c r="BL2301" i="1"/>
  <c r="BM2301" i="1"/>
  <c r="BN2301" i="1"/>
  <c r="BG2302" i="1"/>
  <c r="BH2302" i="1"/>
  <c r="BI2302" i="1"/>
  <c r="BJ2302" i="1"/>
  <c r="BK2302" i="1"/>
  <c r="BL2302" i="1"/>
  <c r="BM2302" i="1"/>
  <c r="BN2302" i="1"/>
  <c r="BG2303" i="1"/>
  <c r="BH2303" i="1"/>
  <c r="BI2303" i="1"/>
  <c r="BJ2303" i="1"/>
  <c r="BK2303" i="1"/>
  <c r="BL2303" i="1"/>
  <c r="BM2303" i="1"/>
  <c r="BN2303" i="1"/>
  <c r="BG2304" i="1"/>
  <c r="BH2304" i="1"/>
  <c r="BI2304" i="1"/>
  <c r="BJ2304" i="1"/>
  <c r="BK2304" i="1"/>
  <c r="BL2304" i="1"/>
  <c r="BM2304" i="1"/>
  <c r="BN2304" i="1"/>
  <c r="BG2305" i="1"/>
  <c r="BH2305" i="1"/>
  <c r="BI2305" i="1"/>
  <c r="BJ2305" i="1"/>
  <c r="BK2305" i="1"/>
  <c r="BL2305" i="1"/>
  <c r="BM2305" i="1"/>
  <c r="BN2305" i="1"/>
  <c r="BG2306" i="1"/>
  <c r="BH2306" i="1"/>
  <c r="BI2306" i="1"/>
  <c r="BJ2306" i="1"/>
  <c r="BK2306" i="1"/>
  <c r="BL2306" i="1"/>
  <c r="BM2306" i="1"/>
  <c r="BN2306" i="1"/>
  <c r="BG2307" i="1"/>
  <c r="BH2307" i="1"/>
  <c r="BI2307" i="1"/>
  <c r="BJ2307" i="1"/>
  <c r="BK2307" i="1"/>
  <c r="BL2307" i="1"/>
  <c r="BM2307" i="1"/>
  <c r="BN2307" i="1"/>
  <c r="BG2308" i="1"/>
  <c r="BH2308" i="1"/>
  <c r="BI2308" i="1"/>
  <c r="BJ2308" i="1"/>
  <c r="BK2308" i="1"/>
  <c r="BL2308" i="1"/>
  <c r="BM2308" i="1"/>
  <c r="BN2308" i="1"/>
  <c r="BG2309" i="1"/>
  <c r="BH2309" i="1"/>
  <c r="BI2309" i="1"/>
  <c r="BJ2309" i="1"/>
  <c r="BK2309" i="1"/>
  <c r="BL2309" i="1"/>
  <c r="BM2309" i="1"/>
  <c r="BN2309" i="1"/>
  <c r="BG2310" i="1"/>
  <c r="BH2310" i="1"/>
  <c r="BI2310" i="1"/>
  <c r="BJ2310" i="1"/>
  <c r="BK2310" i="1"/>
  <c r="BL2310" i="1"/>
  <c r="BM2310" i="1"/>
  <c r="BN2310" i="1"/>
  <c r="BG2311" i="1"/>
  <c r="BH2311" i="1"/>
  <c r="BI2311" i="1"/>
  <c r="BJ2311" i="1"/>
  <c r="BK2311" i="1"/>
  <c r="BL2311" i="1"/>
  <c r="BM2311" i="1"/>
  <c r="BN2311" i="1"/>
  <c r="BG2312" i="1"/>
  <c r="BH2312" i="1"/>
  <c r="BI2312" i="1"/>
  <c r="BJ2312" i="1"/>
  <c r="BK2312" i="1"/>
  <c r="BL2312" i="1"/>
  <c r="BM2312" i="1"/>
  <c r="BN2312" i="1"/>
  <c r="BG2313" i="1"/>
  <c r="BH2313" i="1"/>
  <c r="BI2313" i="1"/>
  <c r="BJ2313" i="1"/>
  <c r="BK2313" i="1"/>
  <c r="BL2313" i="1"/>
  <c r="BM2313" i="1"/>
  <c r="BN2313" i="1"/>
  <c r="BG2314" i="1"/>
  <c r="BH2314" i="1"/>
  <c r="BI2314" i="1"/>
  <c r="BJ2314" i="1"/>
  <c r="BK2314" i="1"/>
  <c r="BL2314" i="1"/>
  <c r="BM2314" i="1"/>
  <c r="BN2314" i="1"/>
  <c r="BG2315" i="1"/>
  <c r="BH2315" i="1"/>
  <c r="BI2315" i="1"/>
  <c r="BJ2315" i="1"/>
  <c r="BK2315" i="1"/>
  <c r="BL2315" i="1"/>
  <c r="BM2315" i="1"/>
  <c r="BN2315" i="1"/>
  <c r="BG2316" i="1"/>
  <c r="BH2316" i="1"/>
  <c r="BI2316" i="1"/>
  <c r="BJ2316" i="1"/>
  <c r="BK2316" i="1"/>
  <c r="BL2316" i="1"/>
  <c r="BM2316" i="1"/>
  <c r="BN2316" i="1"/>
  <c r="BG2317" i="1"/>
  <c r="BH2317" i="1"/>
  <c r="BI2317" i="1"/>
  <c r="BJ2317" i="1"/>
  <c r="BK2317" i="1"/>
  <c r="BL2317" i="1"/>
  <c r="BM2317" i="1"/>
  <c r="BN2317" i="1"/>
  <c r="BG2318" i="1"/>
  <c r="BH2318" i="1"/>
  <c r="BI2318" i="1"/>
  <c r="BJ2318" i="1"/>
  <c r="BK2318" i="1"/>
  <c r="BL2318" i="1"/>
  <c r="BM2318" i="1"/>
  <c r="BN2318" i="1"/>
  <c r="BG2319" i="1"/>
  <c r="BH2319" i="1"/>
  <c r="BI2319" i="1"/>
  <c r="BJ2319" i="1"/>
  <c r="BK2319" i="1"/>
  <c r="BL2319" i="1"/>
  <c r="BM2319" i="1"/>
  <c r="BN2319" i="1"/>
  <c r="BG2320" i="1"/>
  <c r="BH2320" i="1"/>
  <c r="BI2320" i="1"/>
  <c r="BJ2320" i="1"/>
  <c r="BK2320" i="1"/>
  <c r="BL2320" i="1"/>
  <c r="BM2320" i="1"/>
  <c r="BN2320" i="1"/>
  <c r="BG2321" i="1"/>
  <c r="BH2321" i="1"/>
  <c r="BI2321" i="1"/>
  <c r="BJ2321" i="1"/>
  <c r="BK2321" i="1"/>
  <c r="BL2321" i="1"/>
  <c r="BM2321" i="1"/>
  <c r="BN2321" i="1"/>
  <c r="BG2322" i="1"/>
  <c r="BH2322" i="1"/>
  <c r="BI2322" i="1"/>
  <c r="BJ2322" i="1"/>
  <c r="BK2322" i="1"/>
  <c r="BL2322" i="1"/>
  <c r="BM2322" i="1"/>
  <c r="BN2322" i="1"/>
  <c r="BG2323" i="1"/>
  <c r="BH2323" i="1"/>
  <c r="BI2323" i="1"/>
  <c r="BJ2323" i="1"/>
  <c r="BK2323" i="1"/>
  <c r="BL2323" i="1"/>
  <c r="BM2323" i="1"/>
  <c r="BN2323" i="1"/>
  <c r="BG2324" i="1"/>
  <c r="BH2324" i="1"/>
  <c r="BI2324" i="1"/>
  <c r="BJ2324" i="1"/>
  <c r="BK2324" i="1"/>
  <c r="BL2324" i="1"/>
  <c r="BM2324" i="1"/>
  <c r="BN2324" i="1"/>
  <c r="BG2325" i="1"/>
  <c r="BH2325" i="1"/>
  <c r="BI2325" i="1"/>
  <c r="BJ2325" i="1"/>
  <c r="BK2325" i="1"/>
  <c r="BL2325" i="1"/>
  <c r="BM2325" i="1"/>
  <c r="BN2325" i="1"/>
  <c r="BG2326" i="1"/>
  <c r="BH2326" i="1"/>
  <c r="BI2326" i="1"/>
  <c r="BJ2326" i="1"/>
  <c r="BK2326" i="1"/>
  <c r="BL2326" i="1"/>
  <c r="BM2326" i="1"/>
  <c r="BN2326" i="1"/>
  <c r="BG2327" i="1"/>
  <c r="BH2327" i="1"/>
  <c r="BI2327" i="1"/>
  <c r="BJ2327" i="1"/>
  <c r="BK2327" i="1"/>
  <c r="BL2327" i="1"/>
  <c r="BM2327" i="1"/>
  <c r="BN2327" i="1"/>
  <c r="BG2328" i="1"/>
  <c r="BH2328" i="1"/>
  <c r="BI2328" i="1"/>
  <c r="BJ2328" i="1"/>
  <c r="BK2328" i="1"/>
  <c r="BL2328" i="1"/>
  <c r="BM2328" i="1"/>
  <c r="BN2328" i="1"/>
  <c r="BG2329" i="1"/>
  <c r="BH2329" i="1"/>
  <c r="BI2329" i="1"/>
  <c r="BJ2329" i="1"/>
  <c r="BK2329" i="1"/>
  <c r="BL2329" i="1"/>
  <c r="BM2329" i="1"/>
  <c r="BN2329" i="1"/>
  <c r="BG2330" i="1"/>
  <c r="BH2330" i="1"/>
  <c r="BI2330" i="1"/>
  <c r="BJ2330" i="1"/>
  <c r="BK2330" i="1"/>
  <c r="BL2330" i="1"/>
  <c r="BM2330" i="1"/>
  <c r="BN2330" i="1"/>
  <c r="BG2331" i="1"/>
  <c r="BH2331" i="1"/>
  <c r="BI2331" i="1"/>
  <c r="BJ2331" i="1"/>
  <c r="BK2331" i="1"/>
  <c r="BL2331" i="1"/>
  <c r="BM2331" i="1"/>
  <c r="BN2331" i="1"/>
  <c r="BG2332" i="1"/>
  <c r="BH2332" i="1"/>
  <c r="BI2332" i="1"/>
  <c r="BJ2332" i="1"/>
  <c r="BK2332" i="1"/>
  <c r="BL2332" i="1"/>
  <c r="BM2332" i="1"/>
  <c r="BN2332" i="1"/>
  <c r="BG2333" i="1"/>
  <c r="BH2333" i="1"/>
  <c r="BI2333" i="1"/>
  <c r="BJ2333" i="1"/>
  <c r="BK2333" i="1"/>
  <c r="BL2333" i="1"/>
  <c r="BM2333" i="1"/>
  <c r="BN2333" i="1"/>
  <c r="BG2334" i="1"/>
  <c r="BH2334" i="1"/>
  <c r="BI2334" i="1"/>
  <c r="BJ2334" i="1"/>
  <c r="BK2334" i="1"/>
  <c r="BL2334" i="1"/>
  <c r="BM2334" i="1"/>
  <c r="BN2334" i="1"/>
  <c r="BG2335" i="1"/>
  <c r="BH2335" i="1"/>
  <c r="BI2335" i="1"/>
  <c r="BJ2335" i="1"/>
  <c r="BK2335" i="1"/>
  <c r="BL2335" i="1"/>
  <c r="BM2335" i="1"/>
  <c r="BN2335" i="1"/>
  <c r="BG2336" i="1"/>
  <c r="BH2336" i="1"/>
  <c r="BI2336" i="1"/>
  <c r="BJ2336" i="1"/>
  <c r="BK2336" i="1"/>
  <c r="BL2336" i="1"/>
  <c r="BM2336" i="1"/>
  <c r="BN2336" i="1"/>
  <c r="BG2337" i="1"/>
  <c r="BH2337" i="1"/>
  <c r="BI2337" i="1"/>
  <c r="BJ2337" i="1"/>
  <c r="BK2337" i="1"/>
  <c r="BL2337" i="1"/>
  <c r="BM2337" i="1"/>
  <c r="BN2337" i="1"/>
  <c r="BG2338" i="1"/>
  <c r="BH2338" i="1"/>
  <c r="BI2338" i="1"/>
  <c r="BJ2338" i="1"/>
  <c r="BK2338" i="1"/>
  <c r="BL2338" i="1"/>
  <c r="BM2338" i="1"/>
  <c r="BN2338" i="1"/>
  <c r="BG2339" i="1"/>
  <c r="BH2339" i="1"/>
  <c r="BI2339" i="1"/>
  <c r="BJ2339" i="1"/>
  <c r="BK2339" i="1"/>
  <c r="BL2339" i="1"/>
  <c r="BM2339" i="1"/>
  <c r="BN2339" i="1"/>
  <c r="BG2340" i="1"/>
  <c r="BH2340" i="1"/>
  <c r="BI2340" i="1"/>
  <c r="BJ2340" i="1"/>
  <c r="BK2340" i="1"/>
  <c r="BL2340" i="1"/>
  <c r="BM2340" i="1"/>
  <c r="BN2340" i="1"/>
  <c r="BG2341" i="1"/>
  <c r="BH2341" i="1"/>
  <c r="BI2341" i="1"/>
  <c r="BJ2341" i="1"/>
  <c r="BK2341" i="1"/>
  <c r="BL2341" i="1"/>
  <c r="BM2341" i="1"/>
  <c r="BN2341" i="1"/>
  <c r="BG2342" i="1"/>
  <c r="BH2342" i="1"/>
  <c r="BI2342" i="1"/>
  <c r="BJ2342" i="1"/>
  <c r="BK2342" i="1"/>
  <c r="BL2342" i="1"/>
  <c r="BM2342" i="1"/>
  <c r="BN2342" i="1"/>
  <c r="BG2343" i="1"/>
  <c r="BH2343" i="1"/>
  <c r="BI2343" i="1"/>
  <c r="BJ2343" i="1"/>
  <c r="BK2343" i="1"/>
  <c r="BL2343" i="1"/>
  <c r="BM2343" i="1"/>
  <c r="BN2343" i="1"/>
  <c r="BG2344" i="1"/>
  <c r="BH2344" i="1"/>
  <c r="BI2344" i="1"/>
  <c r="BJ2344" i="1"/>
  <c r="BK2344" i="1"/>
  <c r="BL2344" i="1"/>
  <c r="BM2344" i="1"/>
  <c r="BN2344" i="1"/>
  <c r="BG2345" i="1"/>
  <c r="BH2345" i="1"/>
  <c r="BI2345" i="1"/>
  <c r="BJ2345" i="1"/>
  <c r="BK2345" i="1"/>
  <c r="BL2345" i="1"/>
  <c r="BM2345" i="1"/>
  <c r="BN2345" i="1"/>
  <c r="BG2346" i="1"/>
  <c r="BH2346" i="1"/>
  <c r="BI2346" i="1"/>
  <c r="BJ2346" i="1"/>
  <c r="BK2346" i="1"/>
  <c r="BL2346" i="1"/>
  <c r="BM2346" i="1"/>
  <c r="BN2346" i="1"/>
  <c r="BG2347" i="1"/>
  <c r="BH2347" i="1"/>
  <c r="BI2347" i="1"/>
  <c r="BJ2347" i="1"/>
  <c r="BK2347" i="1"/>
  <c r="BL2347" i="1"/>
  <c r="BM2347" i="1"/>
  <c r="BN2347" i="1"/>
  <c r="BG2348" i="1"/>
  <c r="BH2348" i="1"/>
  <c r="BI2348" i="1"/>
  <c r="BJ2348" i="1"/>
  <c r="BK2348" i="1"/>
  <c r="BL2348" i="1"/>
  <c r="BM2348" i="1"/>
  <c r="BN2348" i="1"/>
  <c r="BG2349" i="1"/>
  <c r="BH2349" i="1"/>
  <c r="BI2349" i="1"/>
  <c r="BJ2349" i="1"/>
  <c r="BK2349" i="1"/>
  <c r="BL2349" i="1"/>
  <c r="BM2349" i="1"/>
  <c r="BN2349" i="1"/>
  <c r="BG2350" i="1"/>
  <c r="BH2350" i="1"/>
  <c r="BI2350" i="1"/>
  <c r="BJ2350" i="1"/>
  <c r="BK2350" i="1"/>
  <c r="BL2350" i="1"/>
  <c r="BM2350" i="1"/>
  <c r="BN2350" i="1"/>
  <c r="BG2351" i="1"/>
  <c r="BH2351" i="1"/>
  <c r="BI2351" i="1"/>
  <c r="BJ2351" i="1"/>
  <c r="BK2351" i="1"/>
  <c r="BL2351" i="1"/>
  <c r="BM2351" i="1"/>
  <c r="BN2351" i="1"/>
  <c r="BG2352" i="1"/>
  <c r="BH2352" i="1"/>
  <c r="BI2352" i="1"/>
  <c r="BJ2352" i="1"/>
  <c r="BK2352" i="1"/>
  <c r="BL2352" i="1"/>
  <c r="BM2352" i="1"/>
  <c r="BN2352" i="1"/>
  <c r="BG2353" i="1"/>
  <c r="BH2353" i="1"/>
  <c r="BI2353" i="1"/>
  <c r="BJ2353" i="1"/>
  <c r="BK2353" i="1"/>
  <c r="BL2353" i="1"/>
  <c r="BM2353" i="1"/>
  <c r="BN2353" i="1"/>
  <c r="BG2354" i="1"/>
  <c r="BH2354" i="1"/>
  <c r="BI2354" i="1"/>
  <c r="BJ2354" i="1"/>
  <c r="BK2354" i="1"/>
  <c r="BL2354" i="1"/>
  <c r="BM2354" i="1"/>
  <c r="BN2354" i="1"/>
  <c r="BG2355" i="1"/>
  <c r="BH2355" i="1"/>
  <c r="BI2355" i="1"/>
  <c r="BJ2355" i="1"/>
  <c r="BK2355" i="1"/>
  <c r="BL2355" i="1"/>
  <c r="BM2355" i="1"/>
  <c r="BN2355" i="1"/>
  <c r="BG2356" i="1"/>
  <c r="BH2356" i="1"/>
  <c r="BI2356" i="1"/>
  <c r="BJ2356" i="1"/>
  <c r="BK2356" i="1"/>
  <c r="BL2356" i="1"/>
  <c r="BM2356" i="1"/>
  <c r="BN2356" i="1"/>
  <c r="BG2357" i="1"/>
  <c r="BH2357" i="1"/>
  <c r="BI2357" i="1"/>
  <c r="BJ2357" i="1"/>
  <c r="BK2357" i="1"/>
  <c r="BL2357" i="1"/>
  <c r="BM2357" i="1"/>
  <c r="BN2357" i="1"/>
  <c r="BG2358" i="1"/>
  <c r="BH2358" i="1"/>
  <c r="BI2358" i="1"/>
  <c r="BJ2358" i="1"/>
  <c r="BK2358" i="1"/>
  <c r="BL2358" i="1"/>
  <c r="BM2358" i="1"/>
  <c r="BN2358" i="1"/>
  <c r="BG2359" i="1"/>
  <c r="BH2359" i="1"/>
  <c r="BI2359" i="1"/>
  <c r="BJ2359" i="1"/>
  <c r="BK2359" i="1"/>
  <c r="BL2359" i="1"/>
  <c r="BM2359" i="1"/>
  <c r="BN2359" i="1"/>
  <c r="BG2360" i="1"/>
  <c r="BH2360" i="1"/>
  <c r="BI2360" i="1"/>
  <c r="BJ2360" i="1"/>
  <c r="BK2360" i="1"/>
  <c r="BL2360" i="1"/>
  <c r="BM2360" i="1"/>
  <c r="BN2360" i="1"/>
  <c r="BG2361" i="1"/>
  <c r="BH2361" i="1"/>
  <c r="BI2361" i="1"/>
  <c r="BJ2361" i="1"/>
  <c r="BK2361" i="1"/>
  <c r="BL2361" i="1"/>
  <c r="BM2361" i="1"/>
  <c r="BN2361" i="1"/>
  <c r="BG2362" i="1"/>
  <c r="BH2362" i="1"/>
  <c r="BI2362" i="1"/>
  <c r="BJ2362" i="1"/>
  <c r="BK2362" i="1"/>
  <c r="BL2362" i="1"/>
  <c r="BM2362" i="1"/>
  <c r="BN2362" i="1"/>
  <c r="BG2363" i="1"/>
  <c r="BH2363" i="1"/>
  <c r="BI2363" i="1"/>
  <c r="BJ2363" i="1"/>
  <c r="BK2363" i="1"/>
  <c r="BL2363" i="1"/>
  <c r="BM2363" i="1"/>
  <c r="BN2363" i="1"/>
  <c r="BG2364" i="1"/>
  <c r="BH2364" i="1"/>
  <c r="BI2364" i="1"/>
  <c r="BJ2364" i="1"/>
  <c r="BK2364" i="1"/>
  <c r="BL2364" i="1"/>
  <c r="BM2364" i="1"/>
  <c r="BN2364" i="1"/>
  <c r="BG2365" i="1"/>
  <c r="BH2365" i="1"/>
  <c r="BI2365" i="1"/>
  <c r="BJ2365" i="1"/>
  <c r="BK2365" i="1"/>
  <c r="BL2365" i="1"/>
  <c r="BM2365" i="1"/>
  <c r="BN2365" i="1"/>
  <c r="BG2366" i="1"/>
  <c r="BH2366" i="1"/>
  <c r="BI2366" i="1"/>
  <c r="BJ2366" i="1"/>
  <c r="BK2366" i="1"/>
  <c r="BL2366" i="1"/>
  <c r="BM2366" i="1"/>
  <c r="BN2366" i="1"/>
  <c r="BG2367" i="1"/>
  <c r="BH2367" i="1"/>
  <c r="BI2367" i="1"/>
  <c r="BJ2367" i="1"/>
  <c r="BK2367" i="1"/>
  <c r="BL2367" i="1"/>
  <c r="BM2367" i="1"/>
  <c r="BN2367" i="1"/>
  <c r="BG2368" i="1"/>
  <c r="BH2368" i="1"/>
  <c r="BI2368" i="1"/>
  <c r="BJ2368" i="1"/>
  <c r="BK2368" i="1"/>
  <c r="BL2368" i="1"/>
  <c r="BM2368" i="1"/>
  <c r="BN2368" i="1"/>
  <c r="BG2369" i="1"/>
  <c r="BH2369" i="1"/>
  <c r="BI2369" i="1"/>
  <c r="BJ2369" i="1"/>
  <c r="BK2369" i="1"/>
  <c r="BL2369" i="1"/>
  <c r="BM2369" i="1"/>
  <c r="BN2369" i="1"/>
  <c r="BG2370" i="1"/>
  <c r="BH2370" i="1"/>
  <c r="BI2370" i="1"/>
  <c r="BJ2370" i="1"/>
  <c r="BK2370" i="1"/>
  <c r="BL2370" i="1"/>
  <c r="BM2370" i="1"/>
  <c r="BN2370" i="1"/>
  <c r="BG2371" i="1"/>
  <c r="BH2371" i="1"/>
  <c r="BI2371" i="1"/>
  <c r="BJ2371" i="1"/>
  <c r="BK2371" i="1"/>
  <c r="BL2371" i="1"/>
  <c r="BM2371" i="1"/>
  <c r="BN2371" i="1"/>
  <c r="BG2372" i="1"/>
  <c r="BH2372" i="1"/>
  <c r="BI2372" i="1"/>
  <c r="BJ2372" i="1"/>
  <c r="BK2372" i="1"/>
  <c r="BL2372" i="1"/>
  <c r="BM2372" i="1"/>
  <c r="BN2372" i="1"/>
  <c r="BG2373" i="1"/>
  <c r="BH2373" i="1"/>
  <c r="BI2373" i="1"/>
  <c r="BJ2373" i="1"/>
  <c r="BK2373" i="1"/>
  <c r="BL2373" i="1"/>
  <c r="BM2373" i="1"/>
  <c r="BN2373" i="1"/>
  <c r="BG2374" i="1"/>
  <c r="BH2374" i="1"/>
  <c r="BI2374" i="1"/>
  <c r="BJ2374" i="1"/>
  <c r="BK2374" i="1"/>
  <c r="BL2374" i="1"/>
  <c r="BM2374" i="1"/>
  <c r="BN2374" i="1"/>
  <c r="BG2375" i="1"/>
  <c r="BH2375" i="1"/>
  <c r="BI2375" i="1"/>
  <c r="BJ2375" i="1"/>
  <c r="BK2375" i="1"/>
  <c r="BL2375" i="1"/>
  <c r="BM2375" i="1"/>
  <c r="BN2375" i="1"/>
  <c r="BG2376" i="1"/>
  <c r="BH2376" i="1"/>
  <c r="BI2376" i="1"/>
  <c r="BJ2376" i="1"/>
  <c r="BK2376" i="1"/>
  <c r="BL2376" i="1"/>
  <c r="BM2376" i="1"/>
  <c r="BN2376" i="1"/>
  <c r="BG2377" i="1"/>
  <c r="BH2377" i="1"/>
  <c r="BI2377" i="1"/>
  <c r="BJ2377" i="1"/>
  <c r="BK2377" i="1"/>
  <c r="BL2377" i="1"/>
  <c r="BM2377" i="1"/>
  <c r="BN2377" i="1"/>
  <c r="BG2378" i="1"/>
  <c r="BH2378" i="1"/>
  <c r="BI2378" i="1"/>
  <c r="BJ2378" i="1"/>
  <c r="BK2378" i="1"/>
  <c r="BL2378" i="1"/>
  <c r="BM2378" i="1"/>
  <c r="BN2378" i="1"/>
  <c r="BG2379" i="1"/>
  <c r="BH2379" i="1"/>
  <c r="BI2379" i="1"/>
  <c r="BJ2379" i="1"/>
  <c r="BK2379" i="1"/>
  <c r="BL2379" i="1"/>
  <c r="BM2379" i="1"/>
  <c r="BN2379" i="1"/>
  <c r="BG2380" i="1"/>
  <c r="BH2380" i="1"/>
  <c r="BI2380" i="1"/>
  <c r="BJ2380" i="1"/>
  <c r="BK2380" i="1"/>
  <c r="BL2380" i="1"/>
  <c r="BM2380" i="1"/>
  <c r="BN2380" i="1"/>
  <c r="BG2381" i="1"/>
  <c r="BH2381" i="1"/>
  <c r="BI2381" i="1"/>
  <c r="BJ2381" i="1"/>
  <c r="BK2381" i="1"/>
  <c r="BL2381" i="1"/>
  <c r="BM2381" i="1"/>
  <c r="BN2381" i="1"/>
  <c r="BG2382" i="1"/>
  <c r="BH2382" i="1"/>
  <c r="BI2382" i="1"/>
  <c r="BJ2382" i="1"/>
  <c r="BK2382" i="1"/>
  <c r="BL2382" i="1"/>
  <c r="BM2382" i="1"/>
  <c r="BN2382" i="1"/>
  <c r="BG2383" i="1"/>
  <c r="BH2383" i="1"/>
  <c r="BI2383" i="1"/>
  <c r="BJ2383" i="1"/>
  <c r="BK2383" i="1"/>
  <c r="BL2383" i="1"/>
  <c r="BM2383" i="1"/>
  <c r="BN2383" i="1"/>
  <c r="BG2384" i="1"/>
  <c r="BH2384" i="1"/>
  <c r="BI2384" i="1"/>
  <c r="BJ2384" i="1"/>
  <c r="BK2384" i="1"/>
  <c r="BL2384" i="1"/>
  <c r="BM2384" i="1"/>
  <c r="BN2384" i="1"/>
  <c r="BG2385" i="1"/>
  <c r="BH2385" i="1"/>
  <c r="BI2385" i="1"/>
  <c r="BJ2385" i="1"/>
  <c r="BK2385" i="1"/>
  <c r="BL2385" i="1"/>
  <c r="BM2385" i="1"/>
  <c r="BN2385" i="1"/>
  <c r="BG2386" i="1"/>
  <c r="BH2386" i="1"/>
  <c r="BI2386" i="1"/>
  <c r="BJ2386" i="1"/>
  <c r="BK2386" i="1"/>
  <c r="BL2386" i="1"/>
  <c r="BM2386" i="1"/>
  <c r="BN2386" i="1"/>
  <c r="BG2387" i="1"/>
  <c r="BH2387" i="1"/>
  <c r="BI2387" i="1"/>
  <c r="BJ2387" i="1"/>
  <c r="BK2387" i="1"/>
  <c r="BL2387" i="1"/>
  <c r="BM2387" i="1"/>
  <c r="BN2387" i="1"/>
  <c r="BG2388" i="1"/>
  <c r="BH2388" i="1"/>
  <c r="BI2388" i="1"/>
  <c r="BJ2388" i="1"/>
  <c r="BK2388" i="1"/>
  <c r="BL2388" i="1"/>
  <c r="BM2388" i="1"/>
  <c r="BN2388" i="1"/>
  <c r="BG2389" i="1"/>
  <c r="BH2389" i="1"/>
  <c r="BI2389" i="1"/>
  <c r="BJ2389" i="1"/>
  <c r="BK2389" i="1"/>
  <c r="BL2389" i="1"/>
  <c r="BM2389" i="1"/>
  <c r="BN2389" i="1"/>
  <c r="BG2390" i="1"/>
  <c r="BH2390" i="1"/>
  <c r="BI2390" i="1"/>
  <c r="BJ2390" i="1"/>
  <c r="BK2390" i="1"/>
  <c r="BL2390" i="1"/>
  <c r="BM2390" i="1"/>
  <c r="BN2390" i="1"/>
  <c r="BG2391" i="1"/>
  <c r="BH2391" i="1"/>
  <c r="BI2391" i="1"/>
  <c r="BJ2391" i="1"/>
  <c r="BK2391" i="1"/>
  <c r="BL2391" i="1"/>
  <c r="BM2391" i="1"/>
  <c r="BN2391" i="1"/>
  <c r="BG2392" i="1"/>
  <c r="BH2392" i="1"/>
  <c r="BI2392" i="1"/>
  <c r="BJ2392" i="1"/>
  <c r="BK2392" i="1"/>
  <c r="BL2392" i="1"/>
  <c r="BM2392" i="1"/>
  <c r="BN2392" i="1"/>
  <c r="BG2393" i="1"/>
  <c r="BH2393" i="1"/>
  <c r="BI2393" i="1"/>
  <c r="BJ2393" i="1"/>
  <c r="BK2393" i="1"/>
  <c r="BL2393" i="1"/>
  <c r="BM2393" i="1"/>
  <c r="BN2393" i="1"/>
  <c r="BG2394" i="1"/>
  <c r="BH2394" i="1"/>
  <c r="BI2394" i="1"/>
  <c r="BJ2394" i="1"/>
  <c r="BK2394" i="1"/>
  <c r="BL2394" i="1"/>
  <c r="BM2394" i="1"/>
  <c r="BN2394" i="1"/>
  <c r="BG2395" i="1"/>
  <c r="BH2395" i="1"/>
  <c r="BI2395" i="1"/>
  <c r="BJ2395" i="1"/>
  <c r="BK2395" i="1"/>
  <c r="BL2395" i="1"/>
  <c r="BM2395" i="1"/>
  <c r="BN2395" i="1"/>
  <c r="BG2396" i="1"/>
  <c r="BH2396" i="1"/>
  <c r="BI2396" i="1"/>
  <c r="BJ2396" i="1"/>
  <c r="BK2396" i="1"/>
  <c r="BL2396" i="1"/>
  <c r="BM2396" i="1"/>
  <c r="BN2396" i="1"/>
  <c r="BG2397" i="1"/>
  <c r="BH2397" i="1"/>
  <c r="BI2397" i="1"/>
  <c r="BJ2397" i="1"/>
  <c r="BK2397" i="1"/>
  <c r="BL2397" i="1"/>
  <c r="BM2397" i="1"/>
  <c r="BN2397" i="1"/>
  <c r="BG2398" i="1"/>
  <c r="BH2398" i="1"/>
  <c r="BI2398" i="1"/>
  <c r="BJ2398" i="1"/>
  <c r="BK2398" i="1"/>
  <c r="BL2398" i="1"/>
  <c r="BM2398" i="1"/>
  <c r="BN2398" i="1"/>
  <c r="BG2399" i="1"/>
  <c r="BH2399" i="1"/>
  <c r="BI2399" i="1"/>
  <c r="BJ2399" i="1"/>
  <c r="BK2399" i="1"/>
  <c r="BL2399" i="1"/>
  <c r="BM2399" i="1"/>
  <c r="BN2399" i="1"/>
  <c r="BG2400" i="1"/>
  <c r="BH2400" i="1"/>
  <c r="BI2400" i="1"/>
  <c r="BJ2400" i="1"/>
  <c r="BK2400" i="1"/>
  <c r="BL2400" i="1"/>
  <c r="BM2400" i="1"/>
  <c r="BN2400" i="1"/>
  <c r="BG2401" i="1"/>
  <c r="BH2401" i="1"/>
  <c r="BI2401" i="1"/>
  <c r="BJ2401" i="1"/>
  <c r="BK2401" i="1"/>
  <c r="BL2401" i="1"/>
  <c r="BM2401" i="1"/>
  <c r="BN2401" i="1"/>
  <c r="BG2402" i="1"/>
  <c r="BH2402" i="1"/>
  <c r="BI2402" i="1"/>
  <c r="BJ2402" i="1"/>
  <c r="BK2402" i="1"/>
  <c r="BL2402" i="1"/>
  <c r="BM2402" i="1"/>
  <c r="BN2402" i="1"/>
  <c r="BG2403" i="1"/>
  <c r="BH2403" i="1"/>
  <c r="BI2403" i="1"/>
  <c r="BJ2403" i="1"/>
  <c r="BK2403" i="1"/>
  <c r="BL2403" i="1"/>
  <c r="BM2403" i="1"/>
  <c r="BN2403" i="1"/>
  <c r="BG2404" i="1"/>
  <c r="BH2404" i="1"/>
  <c r="BI2404" i="1"/>
  <c r="BJ2404" i="1"/>
  <c r="BK2404" i="1"/>
  <c r="BL2404" i="1"/>
  <c r="BM2404" i="1"/>
  <c r="BN2404" i="1"/>
  <c r="BG2405" i="1"/>
  <c r="BH2405" i="1"/>
  <c r="BI2405" i="1"/>
  <c r="BJ2405" i="1"/>
  <c r="BK2405" i="1"/>
  <c r="BL2405" i="1"/>
  <c r="BM2405" i="1"/>
  <c r="BN2405" i="1"/>
  <c r="BG2406" i="1"/>
  <c r="BH2406" i="1"/>
  <c r="BI2406" i="1"/>
  <c r="BJ2406" i="1"/>
  <c r="BK2406" i="1"/>
  <c r="BL2406" i="1"/>
  <c r="BM2406" i="1"/>
  <c r="BN2406" i="1"/>
  <c r="BG2407" i="1"/>
  <c r="BH2407" i="1"/>
  <c r="BI2407" i="1"/>
  <c r="BJ2407" i="1"/>
  <c r="BK2407" i="1"/>
  <c r="BL2407" i="1"/>
  <c r="BM2407" i="1"/>
  <c r="BN2407" i="1"/>
  <c r="BG2408" i="1"/>
  <c r="BH2408" i="1"/>
  <c r="BI2408" i="1"/>
  <c r="BJ2408" i="1"/>
  <c r="BK2408" i="1"/>
  <c r="BL2408" i="1"/>
  <c r="BM2408" i="1"/>
  <c r="BN2408" i="1"/>
  <c r="BG2409" i="1"/>
  <c r="BH2409" i="1"/>
  <c r="BI2409" i="1"/>
  <c r="BJ2409" i="1"/>
  <c r="BK2409" i="1"/>
  <c r="BL2409" i="1"/>
  <c r="BM2409" i="1"/>
  <c r="BN2409" i="1"/>
  <c r="BG2410" i="1"/>
  <c r="BH2410" i="1"/>
  <c r="BI2410" i="1"/>
  <c r="BJ2410" i="1"/>
  <c r="BK2410" i="1"/>
  <c r="BL2410" i="1"/>
  <c r="BM2410" i="1"/>
  <c r="BN2410" i="1"/>
  <c r="BG2411" i="1"/>
  <c r="BH2411" i="1"/>
  <c r="BI2411" i="1"/>
  <c r="BJ2411" i="1"/>
  <c r="BK2411" i="1"/>
  <c r="BL2411" i="1"/>
  <c r="BM2411" i="1"/>
  <c r="BN2411" i="1"/>
  <c r="BG2412" i="1"/>
  <c r="BH2412" i="1"/>
  <c r="BI2412" i="1"/>
  <c r="BJ2412" i="1"/>
  <c r="BK2412" i="1"/>
  <c r="BL2412" i="1"/>
  <c r="BM2412" i="1"/>
  <c r="BN2412" i="1"/>
  <c r="BG2413" i="1"/>
  <c r="BH2413" i="1"/>
  <c r="BI2413" i="1"/>
  <c r="BJ2413" i="1"/>
  <c r="BK2413" i="1"/>
  <c r="BL2413" i="1"/>
  <c r="BM2413" i="1"/>
  <c r="BN2413" i="1"/>
  <c r="BG2414" i="1"/>
  <c r="BH2414" i="1"/>
  <c r="BI2414" i="1"/>
  <c r="BJ2414" i="1"/>
  <c r="BK2414" i="1"/>
  <c r="BL2414" i="1"/>
  <c r="BM2414" i="1"/>
  <c r="BN2414" i="1"/>
  <c r="BG2415" i="1"/>
  <c r="BH2415" i="1"/>
  <c r="BI2415" i="1"/>
  <c r="BJ2415" i="1"/>
  <c r="BK2415" i="1"/>
  <c r="BL2415" i="1"/>
  <c r="BM2415" i="1"/>
  <c r="BN2415" i="1"/>
  <c r="BG2416" i="1"/>
  <c r="BH2416" i="1"/>
  <c r="BI2416" i="1"/>
  <c r="BJ2416" i="1"/>
  <c r="BK2416" i="1"/>
  <c r="BL2416" i="1"/>
  <c r="BM2416" i="1"/>
  <c r="BN2416" i="1"/>
  <c r="BG2417" i="1"/>
  <c r="BH2417" i="1"/>
  <c r="BI2417" i="1"/>
  <c r="BJ2417" i="1"/>
  <c r="BK2417" i="1"/>
  <c r="BL2417" i="1"/>
  <c r="BM2417" i="1"/>
  <c r="BN2417" i="1"/>
  <c r="BG2418" i="1"/>
  <c r="BH2418" i="1"/>
  <c r="BI2418" i="1"/>
  <c r="BJ2418" i="1"/>
  <c r="BK2418" i="1"/>
  <c r="BL2418" i="1"/>
  <c r="BM2418" i="1"/>
  <c r="BN2418" i="1"/>
  <c r="BG2419" i="1"/>
  <c r="BH2419" i="1"/>
  <c r="BI2419" i="1"/>
  <c r="BJ2419" i="1"/>
  <c r="BK2419" i="1"/>
  <c r="BL2419" i="1"/>
  <c r="BM2419" i="1"/>
  <c r="BN2419" i="1"/>
  <c r="BG2420" i="1"/>
  <c r="BH2420" i="1"/>
  <c r="BI2420" i="1"/>
  <c r="BJ2420" i="1"/>
  <c r="BK2420" i="1"/>
  <c r="BL2420" i="1"/>
  <c r="BM2420" i="1"/>
  <c r="BN2420" i="1"/>
  <c r="BG2421" i="1"/>
  <c r="BH2421" i="1"/>
  <c r="BI2421" i="1"/>
  <c r="BJ2421" i="1"/>
  <c r="BK2421" i="1"/>
  <c r="BL2421" i="1"/>
  <c r="BM2421" i="1"/>
  <c r="BN2421" i="1"/>
  <c r="BG2422" i="1"/>
  <c r="BH2422" i="1"/>
  <c r="BI2422" i="1"/>
  <c r="BJ2422" i="1"/>
  <c r="BK2422" i="1"/>
  <c r="BL2422" i="1"/>
  <c r="BM2422" i="1"/>
  <c r="BN2422" i="1"/>
  <c r="BG2423" i="1"/>
  <c r="BH2423" i="1"/>
  <c r="BI2423" i="1"/>
  <c r="BJ2423" i="1"/>
  <c r="BK2423" i="1"/>
  <c r="BL2423" i="1"/>
  <c r="BM2423" i="1"/>
  <c r="BN2423" i="1"/>
  <c r="BG2424" i="1"/>
  <c r="BH2424" i="1"/>
  <c r="BI2424" i="1"/>
  <c r="BJ2424" i="1"/>
  <c r="BK2424" i="1"/>
  <c r="BL2424" i="1"/>
  <c r="BM2424" i="1"/>
  <c r="BN2424" i="1"/>
  <c r="BG2425" i="1"/>
  <c r="BH2425" i="1"/>
  <c r="BI2425" i="1"/>
  <c r="BJ2425" i="1"/>
  <c r="BK2425" i="1"/>
  <c r="BL2425" i="1"/>
  <c r="BM2425" i="1"/>
  <c r="BN2425" i="1"/>
  <c r="BG2426" i="1"/>
  <c r="BH2426" i="1"/>
  <c r="BI2426" i="1"/>
  <c r="BJ2426" i="1"/>
  <c r="BK2426" i="1"/>
  <c r="BL2426" i="1"/>
  <c r="BM2426" i="1"/>
  <c r="BN2426" i="1"/>
  <c r="BG2427" i="1"/>
  <c r="BH2427" i="1"/>
  <c r="BI2427" i="1"/>
  <c r="BJ2427" i="1"/>
  <c r="BK2427" i="1"/>
  <c r="BL2427" i="1"/>
  <c r="BM2427" i="1"/>
  <c r="BN2427" i="1"/>
  <c r="BG2428" i="1"/>
  <c r="BH2428" i="1"/>
  <c r="BI2428" i="1"/>
  <c r="BJ2428" i="1"/>
  <c r="BK2428" i="1"/>
  <c r="BL2428" i="1"/>
  <c r="BM2428" i="1"/>
  <c r="BN2428" i="1"/>
  <c r="BG2429" i="1"/>
  <c r="BH2429" i="1"/>
  <c r="BI2429" i="1"/>
  <c r="BJ2429" i="1"/>
  <c r="BK2429" i="1"/>
  <c r="BL2429" i="1"/>
  <c r="BM2429" i="1"/>
  <c r="BN2429" i="1"/>
  <c r="BG2430" i="1"/>
  <c r="BH2430" i="1"/>
  <c r="BI2430" i="1"/>
  <c r="BJ2430" i="1"/>
  <c r="BK2430" i="1"/>
  <c r="BL2430" i="1"/>
  <c r="BM2430" i="1"/>
  <c r="BN2430" i="1"/>
  <c r="BG2431" i="1"/>
  <c r="BH2431" i="1"/>
  <c r="BI2431" i="1"/>
  <c r="BJ2431" i="1"/>
  <c r="BK2431" i="1"/>
  <c r="BL2431" i="1"/>
  <c r="BM2431" i="1"/>
  <c r="BN2431" i="1"/>
  <c r="BG2432" i="1"/>
  <c r="BH2432" i="1"/>
  <c r="BI2432" i="1"/>
  <c r="BJ2432" i="1"/>
  <c r="BK2432" i="1"/>
  <c r="BL2432" i="1"/>
  <c r="BM2432" i="1"/>
  <c r="BN2432" i="1"/>
  <c r="BG2433" i="1"/>
  <c r="BH2433" i="1"/>
  <c r="BI2433" i="1"/>
  <c r="BJ2433" i="1"/>
  <c r="BK2433" i="1"/>
  <c r="BL2433" i="1"/>
  <c r="BM2433" i="1"/>
  <c r="BN2433" i="1"/>
  <c r="BG2434" i="1"/>
  <c r="BH2434" i="1"/>
  <c r="BI2434" i="1"/>
  <c r="BJ2434" i="1"/>
  <c r="BK2434" i="1"/>
  <c r="BL2434" i="1"/>
  <c r="BM2434" i="1"/>
  <c r="BN2434" i="1"/>
  <c r="BG2435" i="1"/>
  <c r="BH2435" i="1"/>
  <c r="BI2435" i="1"/>
  <c r="BJ2435" i="1"/>
  <c r="BK2435" i="1"/>
  <c r="BL2435" i="1"/>
  <c r="BM2435" i="1"/>
  <c r="BN2435" i="1"/>
  <c r="BG2436" i="1"/>
  <c r="BH2436" i="1"/>
  <c r="BI2436" i="1"/>
  <c r="BJ2436" i="1"/>
  <c r="BK2436" i="1"/>
  <c r="BL2436" i="1"/>
  <c r="BM2436" i="1"/>
  <c r="BN2436" i="1"/>
  <c r="BG2437" i="1"/>
  <c r="BH2437" i="1"/>
  <c r="BI2437" i="1"/>
  <c r="BJ2437" i="1"/>
  <c r="BK2437" i="1"/>
  <c r="BL2437" i="1"/>
  <c r="BM2437" i="1"/>
  <c r="BN2437" i="1"/>
  <c r="BG2438" i="1"/>
  <c r="BH2438" i="1"/>
  <c r="BI2438" i="1"/>
  <c r="BJ2438" i="1"/>
  <c r="BK2438" i="1"/>
  <c r="BL2438" i="1"/>
  <c r="BM2438" i="1"/>
  <c r="BN2438" i="1"/>
  <c r="BG2439" i="1"/>
  <c r="BH2439" i="1"/>
  <c r="BI2439" i="1"/>
  <c r="BJ2439" i="1"/>
  <c r="BK2439" i="1"/>
  <c r="BL2439" i="1"/>
  <c r="BM2439" i="1"/>
  <c r="BN2439" i="1"/>
  <c r="BG2440" i="1"/>
  <c r="BH2440" i="1"/>
  <c r="BI2440" i="1"/>
  <c r="BJ2440" i="1"/>
  <c r="BK2440" i="1"/>
  <c r="BL2440" i="1"/>
  <c r="BM2440" i="1"/>
  <c r="BN2440" i="1"/>
  <c r="BG2441" i="1"/>
  <c r="BH2441" i="1"/>
  <c r="BI2441" i="1"/>
  <c r="BJ2441" i="1"/>
  <c r="BK2441" i="1"/>
  <c r="BL2441" i="1"/>
  <c r="BM2441" i="1"/>
  <c r="BN2441" i="1"/>
  <c r="BG2442" i="1"/>
  <c r="BH2442" i="1"/>
  <c r="BI2442" i="1"/>
  <c r="BJ2442" i="1"/>
  <c r="BK2442" i="1"/>
  <c r="BL2442" i="1"/>
  <c r="BM2442" i="1"/>
  <c r="BN2442" i="1"/>
  <c r="BG2443" i="1"/>
  <c r="BH2443" i="1"/>
  <c r="BI2443" i="1"/>
  <c r="BJ2443" i="1"/>
  <c r="BK2443" i="1"/>
  <c r="BL2443" i="1"/>
  <c r="BM2443" i="1"/>
  <c r="BN2443" i="1"/>
  <c r="BG2444" i="1"/>
  <c r="BH2444" i="1"/>
  <c r="BI2444" i="1"/>
  <c r="BJ2444" i="1"/>
  <c r="BK2444" i="1"/>
  <c r="BL2444" i="1"/>
  <c r="BM2444" i="1"/>
  <c r="BN2444" i="1"/>
  <c r="BG2445" i="1"/>
  <c r="BH2445" i="1"/>
  <c r="BI2445" i="1"/>
  <c r="BJ2445" i="1"/>
  <c r="BK2445" i="1"/>
  <c r="BL2445" i="1"/>
  <c r="BM2445" i="1"/>
  <c r="BN2445" i="1"/>
  <c r="BG2446" i="1"/>
  <c r="BH2446" i="1"/>
  <c r="BI2446" i="1"/>
  <c r="BJ2446" i="1"/>
  <c r="BK2446" i="1"/>
  <c r="BL2446" i="1"/>
  <c r="BM2446" i="1"/>
  <c r="BN2446" i="1"/>
  <c r="BG2447" i="1"/>
  <c r="BH2447" i="1"/>
  <c r="BI2447" i="1"/>
  <c r="BJ2447" i="1"/>
  <c r="BK2447" i="1"/>
  <c r="BL2447" i="1"/>
  <c r="BM2447" i="1"/>
  <c r="BN2447" i="1"/>
  <c r="BG2448" i="1"/>
  <c r="BH2448" i="1"/>
  <c r="BI2448" i="1"/>
  <c r="BJ2448" i="1"/>
  <c r="BK2448" i="1"/>
  <c r="BL2448" i="1"/>
  <c r="BM2448" i="1"/>
  <c r="BN2448" i="1"/>
  <c r="BG2449" i="1"/>
  <c r="BH2449" i="1"/>
  <c r="BI2449" i="1"/>
  <c r="BJ2449" i="1"/>
  <c r="BK2449" i="1"/>
  <c r="BL2449" i="1"/>
  <c r="BM2449" i="1"/>
  <c r="BN2449" i="1"/>
  <c r="BG2450" i="1"/>
  <c r="BH2450" i="1"/>
  <c r="BI2450" i="1"/>
  <c r="BJ2450" i="1"/>
  <c r="BK2450" i="1"/>
  <c r="BL2450" i="1"/>
  <c r="BM2450" i="1"/>
  <c r="BN2450" i="1"/>
  <c r="BG2451" i="1"/>
  <c r="BH2451" i="1"/>
  <c r="BI2451" i="1"/>
  <c r="BJ2451" i="1"/>
  <c r="BK2451" i="1"/>
  <c r="BL2451" i="1"/>
  <c r="BM2451" i="1"/>
  <c r="BN2451" i="1"/>
  <c r="BG2452" i="1"/>
  <c r="BH2452" i="1"/>
  <c r="BI2452" i="1"/>
  <c r="BJ2452" i="1"/>
  <c r="BK2452" i="1"/>
  <c r="BL2452" i="1"/>
  <c r="BM2452" i="1"/>
  <c r="BN2452" i="1"/>
  <c r="BG2453" i="1"/>
  <c r="BH2453" i="1"/>
  <c r="BI2453" i="1"/>
  <c r="BJ2453" i="1"/>
  <c r="BK2453" i="1"/>
  <c r="BL2453" i="1"/>
  <c r="BM2453" i="1"/>
  <c r="BN2453" i="1"/>
  <c r="BG2454" i="1"/>
  <c r="BH2454" i="1"/>
  <c r="BI2454" i="1"/>
  <c r="BJ2454" i="1"/>
  <c r="BK2454" i="1"/>
  <c r="BL2454" i="1"/>
  <c r="BM2454" i="1"/>
  <c r="BN2454" i="1"/>
  <c r="BG2455" i="1"/>
  <c r="BH2455" i="1"/>
  <c r="BI2455" i="1"/>
  <c r="BJ2455" i="1"/>
  <c r="BK2455" i="1"/>
  <c r="BL2455" i="1"/>
  <c r="BM2455" i="1"/>
  <c r="BN2455" i="1"/>
  <c r="BG2456" i="1"/>
  <c r="BH2456" i="1"/>
  <c r="BI2456" i="1"/>
  <c r="BJ2456" i="1"/>
  <c r="BK2456" i="1"/>
  <c r="BL2456" i="1"/>
  <c r="BM2456" i="1"/>
  <c r="BN2456" i="1"/>
  <c r="BG2457" i="1"/>
  <c r="BH2457" i="1"/>
  <c r="BI2457" i="1"/>
  <c r="BJ2457" i="1"/>
  <c r="BK2457" i="1"/>
  <c r="BL2457" i="1"/>
  <c r="BM2457" i="1"/>
  <c r="BN2457" i="1"/>
  <c r="BG2458" i="1"/>
  <c r="BH2458" i="1"/>
  <c r="BI2458" i="1"/>
  <c r="BJ2458" i="1"/>
  <c r="BK2458" i="1"/>
  <c r="BL2458" i="1"/>
  <c r="BM2458" i="1"/>
  <c r="BN2458" i="1"/>
  <c r="BG2459" i="1"/>
  <c r="BH2459" i="1"/>
  <c r="BI2459" i="1"/>
  <c r="BJ2459" i="1"/>
  <c r="BK2459" i="1"/>
  <c r="BL2459" i="1"/>
  <c r="BM2459" i="1"/>
  <c r="BN2459" i="1"/>
  <c r="BG2460" i="1"/>
  <c r="BH2460" i="1"/>
  <c r="BI2460" i="1"/>
  <c r="BJ2460" i="1"/>
  <c r="BK2460" i="1"/>
  <c r="BL2460" i="1"/>
  <c r="BM2460" i="1"/>
  <c r="BN2460" i="1"/>
  <c r="BG2461" i="1"/>
  <c r="BH2461" i="1"/>
  <c r="BI2461" i="1"/>
  <c r="BJ2461" i="1"/>
  <c r="BK2461" i="1"/>
  <c r="BL2461" i="1"/>
  <c r="BM2461" i="1"/>
  <c r="BN2461" i="1"/>
  <c r="BG2462" i="1"/>
  <c r="BH2462" i="1"/>
  <c r="BI2462" i="1"/>
  <c r="BJ2462" i="1"/>
  <c r="BK2462" i="1"/>
  <c r="BL2462" i="1"/>
  <c r="BM2462" i="1"/>
  <c r="BN2462" i="1"/>
  <c r="BG2463" i="1"/>
  <c r="BH2463" i="1"/>
  <c r="BI2463" i="1"/>
  <c r="BJ2463" i="1"/>
  <c r="BK2463" i="1"/>
  <c r="BL2463" i="1"/>
  <c r="BM2463" i="1"/>
  <c r="BN2463" i="1"/>
  <c r="BG2464" i="1"/>
  <c r="BH2464" i="1"/>
  <c r="BI2464" i="1"/>
  <c r="BJ2464" i="1"/>
  <c r="BK2464" i="1"/>
  <c r="BL2464" i="1"/>
  <c r="BM2464" i="1"/>
  <c r="BN2464" i="1"/>
  <c r="BG2465" i="1"/>
  <c r="BH2465" i="1"/>
  <c r="BI2465" i="1"/>
  <c r="BJ2465" i="1"/>
  <c r="BK2465" i="1"/>
  <c r="BL2465" i="1"/>
  <c r="BM2465" i="1"/>
  <c r="BN2465" i="1"/>
  <c r="BG2466" i="1"/>
  <c r="BH2466" i="1"/>
  <c r="BI2466" i="1"/>
  <c r="BJ2466" i="1"/>
  <c r="BK2466" i="1"/>
  <c r="BL2466" i="1"/>
  <c r="BM2466" i="1"/>
  <c r="BN2466" i="1"/>
  <c r="BG2467" i="1"/>
  <c r="BH2467" i="1"/>
  <c r="BI2467" i="1"/>
  <c r="BJ2467" i="1"/>
  <c r="BK2467" i="1"/>
  <c r="BL2467" i="1"/>
  <c r="BM2467" i="1"/>
  <c r="BN2467" i="1"/>
  <c r="BG2468" i="1"/>
  <c r="BH2468" i="1"/>
  <c r="BI2468" i="1"/>
  <c r="BJ2468" i="1"/>
  <c r="BK2468" i="1"/>
  <c r="BL2468" i="1"/>
  <c r="BM2468" i="1"/>
  <c r="BN2468" i="1"/>
  <c r="BG2469" i="1"/>
  <c r="BH2469" i="1"/>
  <c r="BI2469" i="1"/>
  <c r="BJ2469" i="1"/>
  <c r="BK2469" i="1"/>
  <c r="BL2469" i="1"/>
  <c r="BM2469" i="1"/>
  <c r="BN2469" i="1"/>
  <c r="BG2470" i="1"/>
  <c r="BH2470" i="1"/>
  <c r="BI2470" i="1"/>
  <c r="BJ2470" i="1"/>
  <c r="BK2470" i="1"/>
  <c r="BL2470" i="1"/>
  <c r="BM2470" i="1"/>
  <c r="BN2470" i="1"/>
  <c r="BG2471" i="1"/>
  <c r="BH2471" i="1"/>
  <c r="BI2471" i="1"/>
  <c r="BJ2471" i="1"/>
  <c r="BK2471" i="1"/>
  <c r="BL2471" i="1"/>
  <c r="BM2471" i="1"/>
  <c r="BN2471" i="1"/>
  <c r="BG2472" i="1"/>
  <c r="BH2472" i="1"/>
  <c r="BI2472" i="1"/>
  <c r="BJ2472" i="1"/>
  <c r="BK2472" i="1"/>
  <c r="BL2472" i="1"/>
  <c r="BM2472" i="1"/>
  <c r="BN2472" i="1"/>
  <c r="BG2473" i="1"/>
  <c r="BH2473" i="1"/>
  <c r="BI2473" i="1"/>
  <c r="BJ2473" i="1"/>
  <c r="BK2473" i="1"/>
  <c r="BL2473" i="1"/>
  <c r="BM2473" i="1"/>
  <c r="BN2473" i="1"/>
  <c r="BG2474" i="1"/>
  <c r="BH2474" i="1"/>
  <c r="BI2474" i="1"/>
  <c r="BJ2474" i="1"/>
  <c r="BK2474" i="1"/>
  <c r="BL2474" i="1"/>
  <c r="BM2474" i="1"/>
  <c r="BN2474" i="1"/>
  <c r="BG2475" i="1"/>
  <c r="BH2475" i="1"/>
  <c r="BI2475" i="1"/>
  <c r="BJ2475" i="1"/>
  <c r="BK2475" i="1"/>
  <c r="BL2475" i="1"/>
  <c r="BM2475" i="1"/>
  <c r="BN2475" i="1"/>
  <c r="BG2476" i="1"/>
  <c r="BH2476" i="1"/>
  <c r="BI2476" i="1"/>
  <c r="BJ2476" i="1"/>
  <c r="BK2476" i="1"/>
  <c r="BL2476" i="1"/>
  <c r="BM2476" i="1"/>
  <c r="BN2476" i="1"/>
  <c r="BG2477" i="1"/>
  <c r="BH2477" i="1"/>
  <c r="BI2477" i="1"/>
  <c r="BJ2477" i="1"/>
  <c r="BK2477" i="1"/>
  <c r="BL2477" i="1"/>
  <c r="BM2477" i="1"/>
  <c r="BN2477" i="1"/>
  <c r="BG2478" i="1"/>
  <c r="BH2478" i="1"/>
  <c r="BI2478" i="1"/>
  <c r="BJ2478" i="1"/>
  <c r="BK2478" i="1"/>
  <c r="BL2478" i="1"/>
  <c r="BM2478" i="1"/>
  <c r="BN2478" i="1"/>
  <c r="BG2479" i="1"/>
  <c r="BH2479" i="1"/>
  <c r="BI2479" i="1"/>
  <c r="BJ2479" i="1"/>
  <c r="BK2479" i="1"/>
  <c r="BL2479" i="1"/>
  <c r="BM2479" i="1"/>
  <c r="BN2479" i="1"/>
  <c r="BG2480" i="1"/>
  <c r="BH2480" i="1"/>
  <c r="BI2480" i="1"/>
  <c r="BJ2480" i="1"/>
  <c r="BK2480" i="1"/>
  <c r="BL2480" i="1"/>
  <c r="BM2480" i="1"/>
  <c r="BN2480" i="1"/>
  <c r="BG2481" i="1"/>
  <c r="BH2481" i="1"/>
  <c r="BI2481" i="1"/>
  <c r="BJ2481" i="1"/>
  <c r="BK2481" i="1"/>
  <c r="BL2481" i="1"/>
  <c r="BM2481" i="1"/>
  <c r="BN2481" i="1"/>
  <c r="BG2482" i="1"/>
  <c r="BH2482" i="1"/>
  <c r="BI2482" i="1"/>
  <c r="BJ2482" i="1"/>
  <c r="BK2482" i="1"/>
  <c r="BL2482" i="1"/>
  <c r="BM2482" i="1"/>
  <c r="BN2482" i="1"/>
  <c r="BG2483" i="1"/>
  <c r="BH2483" i="1"/>
  <c r="BI2483" i="1"/>
  <c r="BJ2483" i="1"/>
  <c r="BK2483" i="1"/>
  <c r="BL2483" i="1"/>
  <c r="BM2483" i="1"/>
  <c r="BN2483" i="1"/>
  <c r="BG2484" i="1"/>
  <c r="BH2484" i="1"/>
  <c r="BI2484" i="1"/>
  <c r="BJ2484" i="1"/>
  <c r="BK2484" i="1"/>
  <c r="BL2484" i="1"/>
  <c r="BM2484" i="1"/>
  <c r="BN2484" i="1"/>
  <c r="BG2485" i="1"/>
  <c r="BH2485" i="1"/>
  <c r="BI2485" i="1"/>
  <c r="BJ2485" i="1"/>
  <c r="BK2485" i="1"/>
  <c r="BL2485" i="1"/>
  <c r="BM2485" i="1"/>
  <c r="BN2485" i="1"/>
  <c r="BG2486" i="1"/>
  <c r="BH2486" i="1"/>
  <c r="BI2486" i="1"/>
  <c r="BJ2486" i="1"/>
  <c r="BK2486" i="1"/>
  <c r="BL2486" i="1"/>
  <c r="BM2486" i="1"/>
  <c r="BN2486" i="1"/>
  <c r="BG2487" i="1"/>
  <c r="BH2487" i="1"/>
  <c r="BI2487" i="1"/>
  <c r="BJ2487" i="1"/>
  <c r="BK2487" i="1"/>
  <c r="BL2487" i="1"/>
  <c r="BM2487" i="1"/>
  <c r="BN2487" i="1"/>
  <c r="BG2488" i="1"/>
  <c r="BH2488" i="1"/>
  <c r="BI2488" i="1"/>
  <c r="BJ2488" i="1"/>
  <c r="BK2488" i="1"/>
  <c r="BL2488" i="1"/>
  <c r="BM2488" i="1"/>
  <c r="BN2488" i="1"/>
  <c r="BG2489" i="1"/>
  <c r="BH2489" i="1"/>
  <c r="BI2489" i="1"/>
  <c r="BJ2489" i="1"/>
  <c r="BK2489" i="1"/>
  <c r="BL2489" i="1"/>
  <c r="BM2489" i="1"/>
  <c r="BN2489" i="1"/>
  <c r="BG2490" i="1"/>
  <c r="BH2490" i="1"/>
  <c r="BI2490" i="1"/>
  <c r="BJ2490" i="1"/>
  <c r="BK2490" i="1"/>
  <c r="BL2490" i="1"/>
  <c r="BM2490" i="1"/>
  <c r="BN2490" i="1"/>
  <c r="BG2491" i="1"/>
  <c r="BH2491" i="1"/>
  <c r="BI2491" i="1"/>
  <c r="BJ2491" i="1"/>
  <c r="BK2491" i="1"/>
  <c r="BL2491" i="1"/>
  <c r="BM2491" i="1"/>
  <c r="BN2491" i="1"/>
  <c r="BG2492" i="1"/>
  <c r="BH2492" i="1"/>
  <c r="BI2492" i="1"/>
  <c r="BJ2492" i="1"/>
  <c r="BK2492" i="1"/>
  <c r="BL2492" i="1"/>
  <c r="BM2492" i="1"/>
  <c r="BN2492" i="1"/>
  <c r="BG2493" i="1"/>
  <c r="BH2493" i="1"/>
  <c r="BI2493" i="1"/>
  <c r="BJ2493" i="1"/>
  <c r="BK2493" i="1"/>
  <c r="BL2493" i="1"/>
  <c r="BM2493" i="1"/>
  <c r="BN2493" i="1"/>
  <c r="BG2494" i="1"/>
  <c r="BH2494" i="1"/>
  <c r="BI2494" i="1"/>
  <c r="BJ2494" i="1"/>
  <c r="BK2494" i="1"/>
  <c r="BL2494" i="1"/>
  <c r="BM2494" i="1"/>
  <c r="BN2494" i="1"/>
  <c r="BG2495" i="1"/>
  <c r="BH2495" i="1"/>
  <c r="BI2495" i="1"/>
  <c r="BJ2495" i="1"/>
  <c r="BK2495" i="1"/>
  <c r="BL2495" i="1"/>
  <c r="BM2495" i="1"/>
  <c r="BN2495" i="1"/>
  <c r="BG2496" i="1"/>
  <c r="BH2496" i="1"/>
  <c r="BI2496" i="1"/>
  <c r="BJ2496" i="1"/>
  <c r="BK2496" i="1"/>
  <c r="BL2496" i="1"/>
  <c r="BM2496" i="1"/>
  <c r="BN2496" i="1"/>
  <c r="BG2497" i="1"/>
  <c r="BH2497" i="1"/>
  <c r="BI2497" i="1"/>
  <c r="BJ2497" i="1"/>
  <c r="BK2497" i="1"/>
  <c r="BL2497" i="1"/>
  <c r="BM2497" i="1"/>
  <c r="BN2497" i="1"/>
  <c r="BG2498" i="1"/>
  <c r="BH2498" i="1"/>
  <c r="BI2498" i="1"/>
  <c r="BJ2498" i="1"/>
  <c r="BK2498" i="1"/>
  <c r="BL2498" i="1"/>
  <c r="BM2498" i="1"/>
  <c r="BN2498" i="1"/>
  <c r="BG2499" i="1"/>
  <c r="BH2499" i="1"/>
  <c r="BI2499" i="1"/>
  <c r="BJ2499" i="1"/>
  <c r="BK2499" i="1"/>
  <c r="BL2499" i="1"/>
  <c r="BM2499" i="1"/>
  <c r="BN2499" i="1"/>
  <c r="BG2500" i="1"/>
  <c r="BH2500" i="1"/>
  <c r="BI2500" i="1"/>
  <c r="BJ2500" i="1"/>
  <c r="BK2500" i="1"/>
  <c r="BL2500" i="1"/>
  <c r="BM2500" i="1"/>
  <c r="BN2500" i="1"/>
  <c r="BG2501" i="1"/>
  <c r="BH2501" i="1"/>
  <c r="BI2501" i="1"/>
  <c r="BJ2501" i="1"/>
  <c r="BK2501" i="1"/>
  <c r="BL2501" i="1"/>
  <c r="BM2501" i="1"/>
  <c r="BN2501" i="1"/>
  <c r="BG2502" i="1"/>
  <c r="BH2502" i="1"/>
  <c r="BI2502" i="1"/>
  <c r="BJ2502" i="1"/>
  <c r="BK2502" i="1"/>
  <c r="BL2502" i="1"/>
  <c r="BM2502" i="1"/>
  <c r="BN2502" i="1"/>
  <c r="BG2503" i="1"/>
  <c r="BH2503" i="1"/>
  <c r="BI2503" i="1"/>
  <c r="BJ2503" i="1"/>
  <c r="BK2503" i="1"/>
  <c r="BL2503" i="1"/>
  <c r="BM2503" i="1"/>
  <c r="BN2503" i="1"/>
  <c r="BG2504" i="1"/>
  <c r="BH2504" i="1"/>
  <c r="BI2504" i="1"/>
  <c r="BJ2504" i="1"/>
  <c r="BK2504" i="1"/>
  <c r="BL2504" i="1"/>
  <c r="BM2504" i="1"/>
  <c r="BN2504" i="1"/>
  <c r="BG2505" i="1"/>
  <c r="BH2505" i="1"/>
  <c r="BI2505" i="1"/>
  <c r="BJ2505" i="1"/>
  <c r="BK2505" i="1"/>
  <c r="BL2505" i="1"/>
  <c r="BM2505" i="1"/>
  <c r="BN2505" i="1"/>
  <c r="BG2506" i="1"/>
  <c r="BH2506" i="1"/>
  <c r="BI2506" i="1"/>
  <c r="BJ2506" i="1"/>
  <c r="BK2506" i="1"/>
  <c r="BL2506" i="1"/>
  <c r="BM2506" i="1"/>
  <c r="BN2506" i="1"/>
  <c r="BG2507" i="1"/>
  <c r="BH2507" i="1"/>
  <c r="BI2507" i="1"/>
  <c r="BJ2507" i="1"/>
  <c r="BK2507" i="1"/>
  <c r="BL2507" i="1"/>
  <c r="BM2507" i="1"/>
  <c r="BN2507" i="1"/>
  <c r="BG2508" i="1"/>
  <c r="BH2508" i="1"/>
  <c r="BI2508" i="1"/>
  <c r="BJ2508" i="1"/>
  <c r="BK2508" i="1"/>
  <c r="BL2508" i="1"/>
  <c r="BM2508" i="1"/>
  <c r="BN2508" i="1"/>
  <c r="BG2509" i="1"/>
  <c r="BH2509" i="1"/>
  <c r="BI2509" i="1"/>
  <c r="BJ2509" i="1"/>
  <c r="BK2509" i="1"/>
  <c r="BL2509" i="1"/>
  <c r="BM2509" i="1"/>
  <c r="BN2509" i="1"/>
  <c r="BG2510" i="1"/>
  <c r="BH2510" i="1"/>
  <c r="BI2510" i="1"/>
  <c r="BJ2510" i="1"/>
  <c r="BK2510" i="1"/>
  <c r="BL2510" i="1"/>
  <c r="BM2510" i="1"/>
  <c r="BN2510" i="1"/>
  <c r="BG2511" i="1"/>
  <c r="BH2511" i="1"/>
  <c r="BI2511" i="1"/>
  <c r="BJ2511" i="1"/>
  <c r="BK2511" i="1"/>
  <c r="BL2511" i="1"/>
  <c r="BM2511" i="1"/>
  <c r="BN2511" i="1"/>
  <c r="BG2512" i="1"/>
  <c r="BH2512" i="1"/>
  <c r="BI2512" i="1"/>
  <c r="BJ2512" i="1"/>
  <c r="BK2512" i="1"/>
  <c r="BL2512" i="1"/>
  <c r="BM2512" i="1"/>
  <c r="BN2512" i="1"/>
  <c r="BG2513" i="1"/>
  <c r="BH2513" i="1"/>
  <c r="BI2513" i="1"/>
  <c r="BJ2513" i="1"/>
  <c r="BK2513" i="1"/>
  <c r="BL2513" i="1"/>
  <c r="BM2513" i="1"/>
  <c r="BN2513" i="1"/>
  <c r="BG2514" i="1"/>
  <c r="BH2514" i="1"/>
  <c r="BI2514" i="1"/>
  <c r="BJ2514" i="1"/>
  <c r="BK2514" i="1"/>
  <c r="BL2514" i="1"/>
  <c r="BM2514" i="1"/>
  <c r="BN2514" i="1"/>
  <c r="BG2515" i="1"/>
  <c r="BH2515" i="1"/>
  <c r="BI2515" i="1"/>
  <c r="BJ2515" i="1"/>
  <c r="BK2515" i="1"/>
  <c r="BL2515" i="1"/>
  <c r="BM2515" i="1"/>
  <c r="BN2515" i="1"/>
  <c r="BG2516" i="1"/>
  <c r="BH2516" i="1"/>
  <c r="BI2516" i="1"/>
  <c r="BJ2516" i="1"/>
  <c r="BK2516" i="1"/>
  <c r="BL2516" i="1"/>
  <c r="BM2516" i="1"/>
  <c r="BN2516" i="1"/>
  <c r="BG2517" i="1"/>
  <c r="BH2517" i="1"/>
  <c r="BI2517" i="1"/>
  <c r="BJ2517" i="1"/>
  <c r="BK2517" i="1"/>
  <c r="BL2517" i="1"/>
  <c r="BM2517" i="1"/>
  <c r="BN2517" i="1"/>
  <c r="BG2518" i="1"/>
  <c r="BH2518" i="1"/>
  <c r="BI2518" i="1"/>
  <c r="BJ2518" i="1"/>
  <c r="BK2518" i="1"/>
  <c r="BL2518" i="1"/>
  <c r="BM2518" i="1"/>
  <c r="BN2518" i="1"/>
  <c r="BG2519" i="1"/>
  <c r="BH2519" i="1"/>
  <c r="BI2519" i="1"/>
  <c r="BJ2519" i="1"/>
  <c r="BK2519" i="1"/>
  <c r="BL2519" i="1"/>
  <c r="BM2519" i="1"/>
  <c r="BN2519" i="1"/>
  <c r="BG2520" i="1"/>
  <c r="BH2520" i="1"/>
  <c r="BI2520" i="1"/>
  <c r="BJ2520" i="1"/>
  <c r="BK2520" i="1"/>
  <c r="BL2520" i="1"/>
  <c r="BM2520" i="1"/>
  <c r="BN2520" i="1"/>
  <c r="BG2521" i="1"/>
  <c r="BH2521" i="1"/>
  <c r="BI2521" i="1"/>
  <c r="BJ2521" i="1"/>
  <c r="BK2521" i="1"/>
  <c r="BL2521" i="1"/>
  <c r="BM2521" i="1"/>
  <c r="BN2521" i="1"/>
  <c r="BG2522" i="1"/>
  <c r="BH2522" i="1"/>
  <c r="BI2522" i="1"/>
  <c r="BJ2522" i="1"/>
  <c r="BK2522" i="1"/>
  <c r="BL2522" i="1"/>
  <c r="BM2522" i="1"/>
  <c r="BN2522" i="1"/>
  <c r="BG2523" i="1"/>
  <c r="BH2523" i="1"/>
  <c r="BI2523" i="1"/>
  <c r="BJ2523" i="1"/>
  <c r="BK2523" i="1"/>
  <c r="BL2523" i="1"/>
  <c r="BM2523" i="1"/>
  <c r="BN2523" i="1"/>
  <c r="BG2524" i="1"/>
  <c r="BH2524" i="1"/>
  <c r="BI2524" i="1"/>
  <c r="BJ2524" i="1"/>
  <c r="BK2524" i="1"/>
  <c r="BL2524" i="1"/>
  <c r="BM2524" i="1"/>
  <c r="BN2524" i="1"/>
  <c r="BG2525" i="1"/>
  <c r="BH2525" i="1"/>
  <c r="BI2525" i="1"/>
  <c r="BJ2525" i="1"/>
  <c r="BK2525" i="1"/>
  <c r="BL2525" i="1"/>
  <c r="BM2525" i="1"/>
  <c r="BN2525" i="1"/>
  <c r="BG2526" i="1"/>
  <c r="BH2526" i="1"/>
  <c r="BI2526" i="1"/>
  <c r="BJ2526" i="1"/>
  <c r="BK2526" i="1"/>
  <c r="BL2526" i="1"/>
  <c r="BM2526" i="1"/>
  <c r="BN2526" i="1"/>
  <c r="BG2527" i="1"/>
  <c r="BH2527" i="1"/>
  <c r="BI2527" i="1"/>
  <c r="BJ2527" i="1"/>
  <c r="BK2527" i="1"/>
  <c r="BL2527" i="1"/>
  <c r="BM2527" i="1"/>
  <c r="BN2527" i="1"/>
  <c r="BG2528" i="1"/>
  <c r="BH2528" i="1"/>
  <c r="BI2528" i="1"/>
  <c r="BJ2528" i="1"/>
  <c r="BK2528" i="1"/>
  <c r="BL2528" i="1"/>
  <c r="BM2528" i="1"/>
  <c r="BN2528" i="1"/>
  <c r="BG2529" i="1"/>
  <c r="BH2529" i="1"/>
  <c r="BI2529" i="1"/>
  <c r="BJ2529" i="1"/>
  <c r="BK2529" i="1"/>
  <c r="BL2529" i="1"/>
  <c r="BM2529" i="1"/>
  <c r="BN2529" i="1"/>
  <c r="BG2530" i="1"/>
  <c r="BH2530" i="1"/>
  <c r="BI2530" i="1"/>
  <c r="BJ2530" i="1"/>
  <c r="BK2530" i="1"/>
  <c r="BL2530" i="1"/>
  <c r="BM2530" i="1"/>
  <c r="BN2530" i="1"/>
  <c r="BG2531" i="1"/>
  <c r="BH2531" i="1"/>
  <c r="BI2531" i="1"/>
  <c r="BJ2531" i="1"/>
  <c r="BK2531" i="1"/>
  <c r="BL2531" i="1"/>
  <c r="BM2531" i="1"/>
  <c r="BN2531" i="1"/>
  <c r="BG2532" i="1"/>
  <c r="BH2532" i="1"/>
  <c r="BI2532" i="1"/>
  <c r="BJ2532" i="1"/>
  <c r="BK2532" i="1"/>
  <c r="BL2532" i="1"/>
  <c r="BM2532" i="1"/>
  <c r="BN2532" i="1"/>
  <c r="BG2533" i="1"/>
  <c r="BH2533" i="1"/>
  <c r="BI2533" i="1"/>
  <c r="BJ2533" i="1"/>
  <c r="BK2533" i="1"/>
  <c r="BL2533" i="1"/>
  <c r="BM2533" i="1"/>
  <c r="BN2533" i="1"/>
  <c r="BG2534" i="1"/>
  <c r="BH2534" i="1"/>
  <c r="BI2534" i="1"/>
  <c r="BJ2534" i="1"/>
  <c r="BK2534" i="1"/>
  <c r="BL2534" i="1"/>
  <c r="BM2534" i="1"/>
  <c r="BN2534" i="1"/>
  <c r="BG2535" i="1"/>
  <c r="BH2535" i="1"/>
  <c r="BI2535" i="1"/>
  <c r="BJ2535" i="1"/>
  <c r="BK2535" i="1"/>
  <c r="BL2535" i="1"/>
  <c r="BM2535" i="1"/>
  <c r="BN2535" i="1"/>
  <c r="BG2536" i="1"/>
  <c r="BH2536" i="1"/>
  <c r="BI2536" i="1"/>
  <c r="BJ2536" i="1"/>
  <c r="BK2536" i="1"/>
  <c r="BL2536" i="1"/>
  <c r="BM2536" i="1"/>
  <c r="BN2536" i="1"/>
  <c r="BG2537" i="1"/>
  <c r="BH2537" i="1"/>
  <c r="BI2537" i="1"/>
  <c r="BJ2537" i="1"/>
  <c r="BK2537" i="1"/>
  <c r="BL2537" i="1"/>
  <c r="BM2537" i="1"/>
  <c r="BN2537" i="1"/>
  <c r="BG2538" i="1"/>
  <c r="BH2538" i="1"/>
  <c r="BI2538" i="1"/>
  <c r="BJ2538" i="1"/>
  <c r="BK2538" i="1"/>
  <c r="BL2538" i="1"/>
  <c r="BM2538" i="1"/>
  <c r="BN2538" i="1"/>
  <c r="BG2539" i="1"/>
  <c r="BH2539" i="1"/>
  <c r="BI2539" i="1"/>
  <c r="BJ2539" i="1"/>
  <c r="BK2539" i="1"/>
  <c r="BL2539" i="1"/>
  <c r="BM2539" i="1"/>
  <c r="BN2539" i="1"/>
  <c r="BG2540" i="1"/>
  <c r="BH2540" i="1"/>
  <c r="BI2540" i="1"/>
  <c r="BJ2540" i="1"/>
  <c r="BK2540" i="1"/>
  <c r="BL2540" i="1"/>
  <c r="BM2540" i="1"/>
  <c r="BN2540" i="1"/>
  <c r="BG2541" i="1"/>
  <c r="BH2541" i="1"/>
  <c r="BI2541" i="1"/>
  <c r="BJ2541" i="1"/>
  <c r="BK2541" i="1"/>
  <c r="BL2541" i="1"/>
  <c r="BM2541" i="1"/>
  <c r="BN2541" i="1"/>
  <c r="BG2542" i="1"/>
  <c r="BH2542" i="1"/>
  <c r="BI2542" i="1"/>
  <c r="BJ2542" i="1"/>
  <c r="BK2542" i="1"/>
  <c r="BL2542" i="1"/>
  <c r="BM2542" i="1"/>
  <c r="BN2542" i="1"/>
  <c r="BG2543" i="1"/>
  <c r="BH2543" i="1"/>
  <c r="BI2543" i="1"/>
  <c r="BJ2543" i="1"/>
  <c r="BK2543" i="1"/>
  <c r="BL2543" i="1"/>
  <c r="BM2543" i="1"/>
  <c r="BN2543" i="1"/>
  <c r="BG2544" i="1"/>
  <c r="BH2544" i="1"/>
  <c r="BI2544" i="1"/>
  <c r="BJ2544" i="1"/>
  <c r="BK2544" i="1"/>
  <c r="BL2544" i="1"/>
  <c r="BM2544" i="1"/>
  <c r="BN2544" i="1"/>
  <c r="BG2545" i="1"/>
  <c r="BH2545" i="1"/>
  <c r="BI2545" i="1"/>
  <c r="BJ2545" i="1"/>
  <c r="BK2545" i="1"/>
  <c r="BL2545" i="1"/>
  <c r="BM2545" i="1"/>
  <c r="BN2545" i="1"/>
  <c r="BG2546" i="1"/>
  <c r="BH2546" i="1"/>
  <c r="BI2546" i="1"/>
  <c r="BJ2546" i="1"/>
  <c r="BK2546" i="1"/>
  <c r="BL2546" i="1"/>
  <c r="BM2546" i="1"/>
  <c r="BN2546" i="1"/>
  <c r="BG2547" i="1"/>
  <c r="BH2547" i="1"/>
  <c r="BI2547" i="1"/>
  <c r="BJ2547" i="1"/>
  <c r="BK2547" i="1"/>
  <c r="BL2547" i="1"/>
  <c r="BM2547" i="1"/>
  <c r="BN2547" i="1"/>
  <c r="BG2548" i="1"/>
  <c r="BH2548" i="1"/>
  <c r="BI2548" i="1"/>
  <c r="BJ2548" i="1"/>
  <c r="BK2548" i="1"/>
  <c r="BL2548" i="1"/>
  <c r="BM2548" i="1"/>
  <c r="BN2548" i="1"/>
  <c r="BG2549" i="1"/>
  <c r="BH2549" i="1"/>
  <c r="BI2549" i="1"/>
  <c r="BJ2549" i="1"/>
  <c r="BK2549" i="1"/>
  <c r="BL2549" i="1"/>
  <c r="BM2549" i="1"/>
  <c r="BN2549" i="1"/>
  <c r="BG2550" i="1"/>
  <c r="BH2550" i="1"/>
  <c r="BI2550" i="1"/>
  <c r="BJ2550" i="1"/>
  <c r="BK2550" i="1"/>
  <c r="BL2550" i="1"/>
  <c r="BM2550" i="1"/>
  <c r="BN2550" i="1"/>
  <c r="BG2551" i="1"/>
  <c r="BH2551" i="1"/>
  <c r="BI2551" i="1"/>
  <c r="BJ2551" i="1"/>
  <c r="BK2551" i="1"/>
  <c r="BL2551" i="1"/>
  <c r="BM2551" i="1"/>
  <c r="BN2551" i="1"/>
  <c r="BG2552" i="1"/>
  <c r="BH2552" i="1"/>
  <c r="BI2552" i="1"/>
  <c r="BJ2552" i="1"/>
  <c r="BK2552" i="1"/>
  <c r="BL2552" i="1"/>
  <c r="BM2552" i="1"/>
  <c r="BN2552" i="1"/>
  <c r="BG2553" i="1"/>
  <c r="BH2553" i="1"/>
  <c r="BI2553" i="1"/>
  <c r="BJ2553" i="1"/>
  <c r="BK2553" i="1"/>
  <c r="BL2553" i="1"/>
  <c r="BM2553" i="1"/>
  <c r="BN2553" i="1"/>
  <c r="BG2554" i="1"/>
  <c r="BH2554" i="1"/>
  <c r="BI2554" i="1"/>
  <c r="BJ2554" i="1"/>
  <c r="BK2554" i="1"/>
  <c r="BL2554" i="1"/>
  <c r="BM2554" i="1"/>
  <c r="BN2554" i="1"/>
  <c r="BG2555" i="1"/>
  <c r="BH2555" i="1"/>
  <c r="BI2555" i="1"/>
  <c r="BJ2555" i="1"/>
  <c r="BK2555" i="1"/>
  <c r="BL2555" i="1"/>
  <c r="BM2555" i="1"/>
  <c r="BN2555" i="1"/>
  <c r="BG2556" i="1"/>
  <c r="BH2556" i="1"/>
  <c r="BI2556" i="1"/>
  <c r="BJ2556" i="1"/>
  <c r="BK2556" i="1"/>
  <c r="BL2556" i="1"/>
  <c r="BM2556" i="1"/>
  <c r="BN2556" i="1"/>
  <c r="BG2557" i="1"/>
  <c r="BH2557" i="1"/>
  <c r="BI2557" i="1"/>
  <c r="BJ2557" i="1"/>
  <c r="BK2557" i="1"/>
  <c r="BL2557" i="1"/>
  <c r="BM2557" i="1"/>
  <c r="BN2557" i="1"/>
  <c r="BG2558" i="1"/>
  <c r="BH2558" i="1"/>
  <c r="BI2558" i="1"/>
  <c r="BJ2558" i="1"/>
  <c r="BK2558" i="1"/>
  <c r="BL2558" i="1"/>
  <c r="BM2558" i="1"/>
  <c r="BN2558" i="1"/>
  <c r="BG2559" i="1"/>
  <c r="BH2559" i="1"/>
  <c r="BI2559" i="1"/>
  <c r="BJ2559" i="1"/>
  <c r="BK2559" i="1"/>
  <c r="BL2559" i="1"/>
  <c r="BM2559" i="1"/>
  <c r="BN2559" i="1"/>
  <c r="BG2560" i="1"/>
  <c r="BH2560" i="1"/>
  <c r="BI2560" i="1"/>
  <c r="BJ2560" i="1"/>
  <c r="BK2560" i="1"/>
  <c r="BL2560" i="1"/>
  <c r="BM2560" i="1"/>
  <c r="BN2560" i="1"/>
  <c r="BG2561" i="1"/>
  <c r="BH2561" i="1"/>
  <c r="BI2561" i="1"/>
  <c r="BJ2561" i="1"/>
  <c r="BK2561" i="1"/>
  <c r="BL2561" i="1"/>
  <c r="BM2561" i="1"/>
  <c r="BN2561" i="1"/>
  <c r="BG2562" i="1"/>
  <c r="BH2562" i="1"/>
  <c r="BI2562" i="1"/>
  <c r="BJ2562" i="1"/>
  <c r="BK2562" i="1"/>
  <c r="BL2562" i="1"/>
  <c r="BM2562" i="1"/>
  <c r="BN2562" i="1"/>
  <c r="BG2563" i="1"/>
  <c r="BH2563" i="1"/>
  <c r="BI2563" i="1"/>
  <c r="BJ2563" i="1"/>
  <c r="BK2563" i="1"/>
  <c r="BL2563" i="1"/>
  <c r="BM2563" i="1"/>
  <c r="BN2563" i="1"/>
  <c r="BG2564" i="1"/>
  <c r="BH2564" i="1"/>
  <c r="BI2564" i="1"/>
  <c r="BJ2564" i="1"/>
  <c r="BK2564" i="1"/>
  <c r="BL2564" i="1"/>
  <c r="BM2564" i="1"/>
  <c r="BN2564" i="1"/>
  <c r="BG2565" i="1"/>
  <c r="BH2565" i="1"/>
  <c r="BI2565" i="1"/>
  <c r="BJ2565" i="1"/>
  <c r="BK2565" i="1"/>
  <c r="BL2565" i="1"/>
  <c r="BM2565" i="1"/>
  <c r="BN2565" i="1"/>
  <c r="BG2566" i="1"/>
  <c r="BH2566" i="1"/>
  <c r="BI2566" i="1"/>
  <c r="BJ2566" i="1"/>
  <c r="BK2566" i="1"/>
  <c r="BL2566" i="1"/>
  <c r="BM2566" i="1"/>
  <c r="BN2566" i="1"/>
  <c r="BG2567" i="1"/>
  <c r="BH2567" i="1"/>
  <c r="BI2567" i="1"/>
  <c r="BJ2567" i="1"/>
  <c r="BK2567" i="1"/>
  <c r="BL2567" i="1"/>
  <c r="BM2567" i="1"/>
  <c r="BN2567" i="1"/>
  <c r="BG2568" i="1"/>
  <c r="BH2568" i="1"/>
  <c r="BI2568" i="1"/>
  <c r="BJ2568" i="1"/>
  <c r="BK2568" i="1"/>
  <c r="BL2568" i="1"/>
  <c r="BM2568" i="1"/>
  <c r="BN2568" i="1"/>
  <c r="BG2569" i="1"/>
  <c r="BH2569" i="1"/>
  <c r="BI2569" i="1"/>
  <c r="BJ2569" i="1"/>
  <c r="BK2569" i="1"/>
  <c r="BL2569" i="1"/>
  <c r="BM2569" i="1"/>
  <c r="BN2569" i="1"/>
  <c r="BG2570" i="1"/>
  <c r="BH2570" i="1"/>
  <c r="BI2570" i="1"/>
  <c r="BJ2570" i="1"/>
  <c r="BK2570" i="1"/>
  <c r="BL2570" i="1"/>
  <c r="BM2570" i="1"/>
  <c r="BN2570" i="1"/>
  <c r="BG2571" i="1"/>
  <c r="BH2571" i="1"/>
  <c r="BI2571" i="1"/>
  <c r="BJ2571" i="1"/>
  <c r="BK2571" i="1"/>
  <c r="BL2571" i="1"/>
  <c r="BM2571" i="1"/>
  <c r="BN2571" i="1"/>
  <c r="BG2572" i="1"/>
  <c r="BH2572" i="1"/>
  <c r="BI2572" i="1"/>
  <c r="BJ2572" i="1"/>
  <c r="BK2572" i="1"/>
  <c r="BL2572" i="1"/>
  <c r="BM2572" i="1"/>
  <c r="BN2572" i="1"/>
  <c r="BG2573" i="1"/>
  <c r="BH2573" i="1"/>
  <c r="BI2573" i="1"/>
  <c r="BJ2573" i="1"/>
  <c r="BK2573" i="1"/>
  <c r="BL2573" i="1"/>
  <c r="BM2573" i="1"/>
  <c r="BN2573" i="1"/>
  <c r="BG2574" i="1"/>
  <c r="BH2574" i="1"/>
  <c r="BI2574" i="1"/>
  <c r="BJ2574" i="1"/>
  <c r="BK2574" i="1"/>
  <c r="BL2574" i="1"/>
  <c r="BM2574" i="1"/>
  <c r="BN2574" i="1"/>
  <c r="BG2575" i="1"/>
  <c r="BH2575" i="1"/>
  <c r="BI2575" i="1"/>
  <c r="BJ2575" i="1"/>
  <c r="BK2575" i="1"/>
  <c r="BL2575" i="1"/>
  <c r="BM2575" i="1"/>
  <c r="BN2575" i="1"/>
  <c r="BG2576" i="1"/>
  <c r="BH2576" i="1"/>
  <c r="BI2576" i="1"/>
  <c r="BJ2576" i="1"/>
  <c r="BK2576" i="1"/>
  <c r="BL2576" i="1"/>
  <c r="BM2576" i="1"/>
  <c r="BN2576" i="1"/>
  <c r="BG2577" i="1"/>
  <c r="BH2577" i="1"/>
  <c r="BI2577" i="1"/>
  <c r="BJ2577" i="1"/>
  <c r="BK2577" i="1"/>
  <c r="BL2577" i="1"/>
  <c r="BM2577" i="1"/>
  <c r="BN2577" i="1"/>
  <c r="BG2578" i="1"/>
  <c r="BH2578" i="1"/>
  <c r="BI2578" i="1"/>
  <c r="BJ2578" i="1"/>
  <c r="BK2578" i="1"/>
  <c r="BL2578" i="1"/>
  <c r="BM2578" i="1"/>
  <c r="BN2578" i="1"/>
  <c r="BG2579" i="1"/>
  <c r="BH2579" i="1"/>
  <c r="BI2579" i="1"/>
  <c r="BJ2579" i="1"/>
  <c r="BK2579" i="1"/>
  <c r="BL2579" i="1"/>
  <c r="BM2579" i="1"/>
  <c r="BN2579" i="1"/>
  <c r="BG2580" i="1"/>
  <c r="BH2580" i="1"/>
  <c r="BI2580" i="1"/>
  <c r="BJ2580" i="1"/>
  <c r="BK2580" i="1"/>
  <c r="BL2580" i="1"/>
  <c r="BM2580" i="1"/>
  <c r="BN2580" i="1"/>
  <c r="BG2581" i="1"/>
  <c r="BH2581" i="1"/>
  <c r="BI2581" i="1"/>
  <c r="BJ2581" i="1"/>
  <c r="BK2581" i="1"/>
  <c r="BL2581" i="1"/>
  <c r="BM2581" i="1"/>
  <c r="BN2581" i="1"/>
  <c r="BG2582" i="1"/>
  <c r="BH2582" i="1"/>
  <c r="BI2582" i="1"/>
  <c r="BJ2582" i="1"/>
  <c r="BK2582" i="1"/>
  <c r="BL2582" i="1"/>
  <c r="BM2582" i="1"/>
  <c r="BN2582" i="1"/>
  <c r="BG2583" i="1"/>
  <c r="BH2583" i="1"/>
  <c r="BI2583" i="1"/>
  <c r="BJ2583" i="1"/>
  <c r="BK2583" i="1"/>
  <c r="BL2583" i="1"/>
  <c r="BM2583" i="1"/>
  <c r="BN2583" i="1"/>
  <c r="BG2584" i="1"/>
  <c r="BH2584" i="1"/>
  <c r="BI2584" i="1"/>
  <c r="BJ2584" i="1"/>
  <c r="BK2584" i="1"/>
  <c r="BL2584" i="1"/>
  <c r="BM2584" i="1"/>
  <c r="BN2584" i="1"/>
  <c r="BG2585" i="1"/>
  <c r="BH2585" i="1"/>
  <c r="BI2585" i="1"/>
  <c r="BJ2585" i="1"/>
  <c r="BK2585" i="1"/>
  <c r="BL2585" i="1"/>
  <c r="BM2585" i="1"/>
  <c r="BN2585" i="1"/>
  <c r="BG2586" i="1"/>
  <c r="BH2586" i="1"/>
  <c r="BI2586" i="1"/>
  <c r="BJ2586" i="1"/>
  <c r="BK2586" i="1"/>
  <c r="BL2586" i="1"/>
  <c r="BM2586" i="1"/>
  <c r="BN2586" i="1"/>
  <c r="BG2587" i="1"/>
  <c r="BH2587" i="1"/>
  <c r="BI2587" i="1"/>
  <c r="BJ2587" i="1"/>
  <c r="BK2587" i="1"/>
  <c r="BL2587" i="1"/>
  <c r="BM2587" i="1"/>
  <c r="BN2587" i="1"/>
  <c r="BG2588" i="1"/>
  <c r="BH2588" i="1"/>
  <c r="BI2588" i="1"/>
  <c r="BJ2588" i="1"/>
  <c r="BK2588" i="1"/>
  <c r="BL2588" i="1"/>
  <c r="BM2588" i="1"/>
  <c r="BN2588" i="1"/>
  <c r="BG2589" i="1"/>
  <c r="BH2589" i="1"/>
  <c r="BI2589" i="1"/>
  <c r="BJ2589" i="1"/>
  <c r="BK2589" i="1"/>
  <c r="BL2589" i="1"/>
  <c r="BM2589" i="1"/>
  <c r="BN2589" i="1"/>
  <c r="BG2590" i="1"/>
  <c r="BH2590" i="1"/>
  <c r="BI2590" i="1"/>
  <c r="BJ2590" i="1"/>
  <c r="BK2590" i="1"/>
  <c r="BL2590" i="1"/>
  <c r="BM2590" i="1"/>
  <c r="BN2590" i="1"/>
  <c r="BG2591" i="1"/>
  <c r="BH2591" i="1"/>
  <c r="BI2591" i="1"/>
  <c r="BJ2591" i="1"/>
  <c r="BK2591" i="1"/>
  <c r="BL2591" i="1"/>
  <c r="BM2591" i="1"/>
  <c r="BN2591" i="1"/>
  <c r="BG2592" i="1"/>
  <c r="BH2592" i="1"/>
  <c r="BI2592" i="1"/>
  <c r="BJ2592" i="1"/>
  <c r="BK2592" i="1"/>
  <c r="BL2592" i="1"/>
  <c r="BM2592" i="1"/>
  <c r="BN2592" i="1"/>
  <c r="BG2593" i="1"/>
  <c r="BH2593" i="1"/>
  <c r="BI2593" i="1"/>
  <c r="BJ2593" i="1"/>
  <c r="BK2593" i="1"/>
  <c r="BL2593" i="1"/>
  <c r="BM2593" i="1"/>
  <c r="BN2593" i="1"/>
  <c r="BG2594" i="1"/>
  <c r="BH2594" i="1"/>
  <c r="BI2594" i="1"/>
  <c r="BJ2594" i="1"/>
  <c r="BK2594" i="1"/>
  <c r="BL2594" i="1"/>
  <c r="BM2594" i="1"/>
  <c r="BN2594" i="1"/>
  <c r="BG2595" i="1"/>
  <c r="BH2595" i="1"/>
  <c r="BI2595" i="1"/>
  <c r="BJ2595" i="1"/>
  <c r="BK2595" i="1"/>
  <c r="BL2595" i="1"/>
  <c r="BM2595" i="1"/>
  <c r="BN2595" i="1"/>
  <c r="BG2596" i="1"/>
  <c r="BH2596" i="1"/>
  <c r="BI2596" i="1"/>
  <c r="BJ2596" i="1"/>
  <c r="BK2596" i="1"/>
  <c r="BL2596" i="1"/>
  <c r="BM2596" i="1"/>
  <c r="BN2596" i="1"/>
  <c r="BG2597" i="1"/>
  <c r="BH2597" i="1"/>
  <c r="BI2597" i="1"/>
  <c r="BJ2597" i="1"/>
  <c r="BK2597" i="1"/>
  <c r="BL2597" i="1"/>
  <c r="BM2597" i="1"/>
  <c r="BN2597" i="1"/>
  <c r="BG2598" i="1"/>
  <c r="BH2598" i="1"/>
  <c r="BI2598" i="1"/>
  <c r="BJ2598" i="1"/>
  <c r="BK2598" i="1"/>
  <c r="BL2598" i="1"/>
  <c r="BM2598" i="1"/>
  <c r="BN2598" i="1"/>
  <c r="BG2599" i="1"/>
  <c r="BH2599" i="1"/>
  <c r="BI2599" i="1"/>
  <c r="BJ2599" i="1"/>
  <c r="BK2599" i="1"/>
  <c r="BL2599" i="1"/>
  <c r="BM2599" i="1"/>
  <c r="BN2599" i="1"/>
  <c r="BG2600" i="1"/>
  <c r="BH2600" i="1"/>
  <c r="BI2600" i="1"/>
  <c r="BJ2600" i="1"/>
  <c r="BK2600" i="1"/>
  <c r="BL2600" i="1"/>
  <c r="BM2600" i="1"/>
  <c r="BN2600" i="1"/>
  <c r="BG2601" i="1"/>
  <c r="BH2601" i="1"/>
  <c r="BI2601" i="1"/>
  <c r="BJ2601" i="1"/>
  <c r="BK2601" i="1"/>
  <c r="BL2601" i="1"/>
  <c r="BM2601" i="1"/>
  <c r="BN2601" i="1"/>
  <c r="BG2602" i="1"/>
  <c r="BH2602" i="1"/>
  <c r="BI2602" i="1"/>
  <c r="BJ2602" i="1"/>
  <c r="BK2602" i="1"/>
  <c r="BL2602" i="1"/>
  <c r="BM2602" i="1"/>
  <c r="BN2602" i="1"/>
  <c r="BG2603" i="1"/>
  <c r="BH2603" i="1"/>
  <c r="BI2603" i="1"/>
  <c r="BJ2603" i="1"/>
  <c r="BK2603" i="1"/>
  <c r="BL2603" i="1"/>
  <c r="BM2603" i="1"/>
  <c r="BN2603" i="1"/>
  <c r="BG2604" i="1"/>
  <c r="BH2604" i="1"/>
  <c r="BI2604" i="1"/>
  <c r="BJ2604" i="1"/>
  <c r="BK2604" i="1"/>
  <c r="BL2604" i="1"/>
  <c r="BM2604" i="1"/>
  <c r="BN2604" i="1"/>
  <c r="BG2605" i="1"/>
  <c r="BH2605" i="1"/>
  <c r="BI2605" i="1"/>
  <c r="BJ2605" i="1"/>
  <c r="BK2605" i="1"/>
  <c r="BL2605" i="1"/>
  <c r="BM2605" i="1"/>
  <c r="BN2605" i="1"/>
  <c r="BG2606" i="1"/>
  <c r="BH2606" i="1"/>
  <c r="BI2606" i="1"/>
  <c r="BJ2606" i="1"/>
  <c r="BK2606" i="1"/>
  <c r="BL2606" i="1"/>
  <c r="BM2606" i="1"/>
  <c r="BN2606" i="1"/>
  <c r="BG2607" i="1"/>
  <c r="BH2607" i="1"/>
  <c r="BI2607" i="1"/>
  <c r="BJ2607" i="1"/>
  <c r="BK2607" i="1"/>
  <c r="BL2607" i="1"/>
  <c r="BM2607" i="1"/>
  <c r="BN2607" i="1"/>
  <c r="BG2608" i="1"/>
  <c r="BH2608" i="1"/>
  <c r="BI2608" i="1"/>
  <c r="BJ2608" i="1"/>
  <c r="BK2608" i="1"/>
  <c r="BL2608" i="1"/>
  <c r="BM2608" i="1"/>
  <c r="BN2608" i="1"/>
  <c r="BG2609" i="1"/>
  <c r="BH2609" i="1"/>
  <c r="BI2609" i="1"/>
  <c r="BJ2609" i="1"/>
  <c r="BK2609" i="1"/>
  <c r="BL2609" i="1"/>
  <c r="BM2609" i="1"/>
  <c r="BN2609" i="1"/>
  <c r="BG2610" i="1"/>
  <c r="BH2610" i="1"/>
  <c r="BI2610" i="1"/>
  <c r="BJ2610" i="1"/>
  <c r="BK2610" i="1"/>
  <c r="BL2610" i="1"/>
  <c r="BM2610" i="1"/>
  <c r="BN2610" i="1"/>
  <c r="BG2611" i="1"/>
  <c r="BH2611" i="1"/>
  <c r="BI2611" i="1"/>
  <c r="BJ2611" i="1"/>
  <c r="BK2611" i="1"/>
  <c r="BL2611" i="1"/>
  <c r="BM2611" i="1"/>
  <c r="BN2611" i="1"/>
  <c r="BG2612" i="1"/>
  <c r="BH2612" i="1"/>
  <c r="BI2612" i="1"/>
  <c r="BJ2612" i="1"/>
  <c r="BK2612" i="1"/>
  <c r="BL2612" i="1"/>
  <c r="BM2612" i="1"/>
  <c r="BN2612" i="1"/>
  <c r="BG2613" i="1"/>
  <c r="BH2613" i="1"/>
  <c r="BI2613" i="1"/>
  <c r="BJ2613" i="1"/>
  <c r="BK2613" i="1"/>
  <c r="BL2613" i="1"/>
  <c r="BM2613" i="1"/>
  <c r="BN2613" i="1"/>
  <c r="BG2614" i="1"/>
  <c r="BH2614" i="1"/>
  <c r="BI2614" i="1"/>
  <c r="BJ2614" i="1"/>
  <c r="BK2614" i="1"/>
  <c r="BL2614" i="1"/>
  <c r="BM2614" i="1"/>
  <c r="BN2614" i="1"/>
  <c r="BG2615" i="1"/>
  <c r="BH2615" i="1"/>
  <c r="BI2615" i="1"/>
  <c r="BJ2615" i="1"/>
  <c r="BK2615" i="1"/>
  <c r="BL2615" i="1"/>
  <c r="BM2615" i="1"/>
  <c r="BN2615" i="1"/>
  <c r="BG2616" i="1"/>
  <c r="BH2616" i="1"/>
  <c r="BI2616" i="1"/>
  <c r="BJ2616" i="1"/>
  <c r="BK2616" i="1"/>
  <c r="BL2616" i="1"/>
  <c r="BM2616" i="1"/>
  <c r="BN2616" i="1"/>
  <c r="BG2617" i="1"/>
  <c r="BH2617" i="1"/>
  <c r="BI2617" i="1"/>
  <c r="BJ2617" i="1"/>
  <c r="BK2617" i="1"/>
  <c r="BL2617" i="1"/>
  <c r="BM2617" i="1"/>
  <c r="BN2617" i="1"/>
  <c r="BG2618" i="1"/>
  <c r="BH2618" i="1"/>
  <c r="BI2618" i="1"/>
  <c r="BJ2618" i="1"/>
  <c r="BK2618" i="1"/>
  <c r="BL2618" i="1"/>
  <c r="BM2618" i="1"/>
  <c r="BN2618" i="1"/>
  <c r="BG2619" i="1"/>
  <c r="BH2619" i="1"/>
  <c r="BI2619" i="1"/>
  <c r="BJ2619" i="1"/>
  <c r="BK2619" i="1"/>
  <c r="BL2619" i="1"/>
  <c r="BM2619" i="1"/>
  <c r="BN2619" i="1"/>
  <c r="BG2620" i="1"/>
  <c r="BH2620" i="1"/>
  <c r="BI2620" i="1"/>
  <c r="BJ2620" i="1"/>
  <c r="BK2620" i="1"/>
  <c r="BL2620" i="1"/>
  <c r="BM2620" i="1"/>
  <c r="BN2620" i="1"/>
  <c r="BG2621" i="1"/>
  <c r="BH2621" i="1"/>
  <c r="BI2621" i="1"/>
  <c r="BJ2621" i="1"/>
  <c r="BK2621" i="1"/>
  <c r="BL2621" i="1"/>
  <c r="BM2621" i="1"/>
  <c r="BN2621" i="1"/>
  <c r="BG2622" i="1"/>
  <c r="BH2622" i="1"/>
  <c r="BI2622" i="1"/>
  <c r="BJ2622" i="1"/>
  <c r="BK2622" i="1"/>
  <c r="BL2622" i="1"/>
  <c r="BM2622" i="1"/>
  <c r="BN2622" i="1"/>
  <c r="BG2623" i="1"/>
  <c r="BH2623" i="1"/>
  <c r="BI2623" i="1"/>
  <c r="BJ2623" i="1"/>
  <c r="BK2623" i="1"/>
  <c r="BL2623" i="1"/>
  <c r="BM2623" i="1"/>
  <c r="BN2623" i="1"/>
  <c r="BG2624" i="1"/>
  <c r="BH2624" i="1"/>
  <c r="BI2624" i="1"/>
  <c r="BJ2624" i="1"/>
  <c r="BK2624" i="1"/>
  <c r="BL2624" i="1"/>
  <c r="BM2624" i="1"/>
  <c r="BN2624" i="1"/>
  <c r="BG2625" i="1"/>
  <c r="BH2625" i="1"/>
  <c r="BI2625" i="1"/>
  <c r="BJ2625" i="1"/>
  <c r="BK2625" i="1"/>
  <c r="BL2625" i="1"/>
  <c r="BM2625" i="1"/>
  <c r="BN2625" i="1"/>
  <c r="BG2626" i="1"/>
  <c r="BH2626" i="1"/>
  <c r="BI2626" i="1"/>
  <c r="BJ2626" i="1"/>
  <c r="BK2626" i="1"/>
  <c r="BL2626" i="1"/>
  <c r="BM2626" i="1"/>
  <c r="BN2626" i="1"/>
  <c r="BG2627" i="1"/>
  <c r="BH2627" i="1"/>
  <c r="BI2627" i="1"/>
  <c r="BJ2627" i="1"/>
  <c r="BK2627" i="1"/>
  <c r="BL2627" i="1"/>
  <c r="BM2627" i="1"/>
  <c r="BN2627" i="1"/>
  <c r="BG2628" i="1"/>
  <c r="BH2628" i="1"/>
  <c r="BI2628" i="1"/>
  <c r="BJ2628" i="1"/>
  <c r="BK2628" i="1"/>
  <c r="BL2628" i="1"/>
  <c r="BM2628" i="1"/>
  <c r="BN2628" i="1"/>
  <c r="BG2629" i="1"/>
  <c r="BH2629" i="1"/>
  <c r="BI2629" i="1"/>
  <c r="BJ2629" i="1"/>
  <c r="BK2629" i="1"/>
  <c r="BL2629" i="1"/>
  <c r="BM2629" i="1"/>
  <c r="BN2629" i="1"/>
  <c r="BG2630" i="1"/>
  <c r="BH2630" i="1"/>
  <c r="BI2630" i="1"/>
  <c r="BJ2630" i="1"/>
  <c r="BK2630" i="1"/>
  <c r="BL2630" i="1"/>
  <c r="BM2630" i="1"/>
  <c r="BN2630" i="1"/>
  <c r="BG2631" i="1"/>
  <c r="BH2631" i="1"/>
  <c r="BI2631" i="1"/>
  <c r="BJ2631" i="1"/>
  <c r="BK2631" i="1"/>
  <c r="BL2631" i="1"/>
  <c r="BM2631" i="1"/>
  <c r="BN2631" i="1"/>
  <c r="BG2632" i="1"/>
  <c r="BH2632" i="1"/>
  <c r="BI2632" i="1"/>
  <c r="BJ2632" i="1"/>
  <c r="BK2632" i="1"/>
  <c r="BL2632" i="1"/>
  <c r="BM2632" i="1"/>
  <c r="BN2632" i="1"/>
  <c r="BG2633" i="1"/>
  <c r="BH2633" i="1"/>
  <c r="BI2633" i="1"/>
  <c r="BJ2633" i="1"/>
  <c r="BK2633" i="1"/>
  <c r="BL2633" i="1"/>
  <c r="BM2633" i="1"/>
  <c r="BN2633" i="1"/>
  <c r="BG2634" i="1"/>
  <c r="BH2634" i="1"/>
  <c r="BI2634" i="1"/>
  <c r="BJ2634" i="1"/>
  <c r="BK2634" i="1"/>
  <c r="BL2634" i="1"/>
  <c r="BM2634" i="1"/>
  <c r="BN2634" i="1"/>
  <c r="BG2635" i="1"/>
  <c r="BH2635" i="1"/>
  <c r="BI2635" i="1"/>
  <c r="BJ2635" i="1"/>
  <c r="BK2635" i="1"/>
  <c r="BL2635" i="1"/>
  <c r="BM2635" i="1"/>
  <c r="BN2635" i="1"/>
  <c r="BG2636" i="1"/>
  <c r="BH2636" i="1"/>
  <c r="BI2636" i="1"/>
  <c r="BJ2636" i="1"/>
  <c r="BK2636" i="1"/>
  <c r="BL2636" i="1"/>
  <c r="BM2636" i="1"/>
  <c r="BN2636" i="1"/>
  <c r="BG2637" i="1"/>
  <c r="BH2637" i="1"/>
  <c r="BI2637" i="1"/>
  <c r="BJ2637" i="1"/>
  <c r="BK2637" i="1"/>
  <c r="BL2637" i="1"/>
  <c r="BM2637" i="1"/>
  <c r="BN2637" i="1"/>
  <c r="BG2638" i="1"/>
  <c r="BH2638" i="1"/>
  <c r="BI2638" i="1"/>
  <c r="BJ2638" i="1"/>
  <c r="BK2638" i="1"/>
  <c r="BL2638" i="1"/>
  <c r="BM2638" i="1"/>
  <c r="BN2638" i="1"/>
  <c r="BG2639" i="1"/>
  <c r="BH2639" i="1"/>
  <c r="BI2639" i="1"/>
  <c r="BJ2639" i="1"/>
  <c r="BK2639" i="1"/>
  <c r="BL2639" i="1"/>
  <c r="BM2639" i="1"/>
  <c r="BN2639" i="1"/>
  <c r="BG2640" i="1"/>
  <c r="BH2640" i="1"/>
  <c r="BI2640" i="1"/>
  <c r="BJ2640" i="1"/>
  <c r="BK2640" i="1"/>
  <c r="BL2640" i="1"/>
  <c r="BM2640" i="1"/>
  <c r="BN2640" i="1"/>
  <c r="BG2641" i="1"/>
  <c r="BH2641" i="1"/>
  <c r="BI2641" i="1"/>
  <c r="BJ2641" i="1"/>
  <c r="BK2641" i="1"/>
  <c r="BL2641" i="1"/>
  <c r="BM2641" i="1"/>
  <c r="BN2641" i="1"/>
  <c r="BG2642" i="1"/>
  <c r="BH2642" i="1"/>
  <c r="BI2642" i="1"/>
  <c r="BJ2642" i="1"/>
  <c r="BK2642" i="1"/>
  <c r="BL2642" i="1"/>
  <c r="BM2642" i="1"/>
  <c r="BN2642" i="1"/>
  <c r="BG2643" i="1"/>
  <c r="BH2643" i="1"/>
  <c r="BI2643" i="1"/>
  <c r="BJ2643" i="1"/>
  <c r="BK2643" i="1"/>
  <c r="BL2643" i="1"/>
  <c r="BM2643" i="1"/>
  <c r="BN2643" i="1"/>
  <c r="BG2644" i="1"/>
  <c r="BH2644" i="1"/>
  <c r="BI2644" i="1"/>
  <c r="BJ2644" i="1"/>
  <c r="BK2644" i="1"/>
  <c r="BL2644" i="1"/>
  <c r="BM2644" i="1"/>
  <c r="BN2644" i="1"/>
  <c r="BG2645" i="1"/>
  <c r="BH2645" i="1"/>
  <c r="BI2645" i="1"/>
  <c r="BJ2645" i="1"/>
  <c r="BK2645" i="1"/>
  <c r="BL2645" i="1"/>
  <c r="BM2645" i="1"/>
  <c r="BN2645" i="1"/>
  <c r="BG2646" i="1"/>
  <c r="BH2646" i="1"/>
  <c r="BI2646" i="1"/>
  <c r="BJ2646" i="1"/>
  <c r="BK2646" i="1"/>
  <c r="BL2646" i="1"/>
  <c r="BM2646" i="1"/>
  <c r="BN2646" i="1"/>
  <c r="BG2647" i="1"/>
  <c r="BH2647" i="1"/>
  <c r="BI2647" i="1"/>
  <c r="BJ2647" i="1"/>
  <c r="BK2647" i="1"/>
  <c r="BL2647" i="1"/>
  <c r="BM2647" i="1"/>
  <c r="BN2647" i="1"/>
  <c r="BG2648" i="1"/>
  <c r="BH2648" i="1"/>
  <c r="BI2648" i="1"/>
  <c r="BJ2648" i="1"/>
  <c r="BK2648" i="1"/>
  <c r="BL2648" i="1"/>
  <c r="BM2648" i="1"/>
  <c r="BN2648" i="1"/>
  <c r="BG2649" i="1"/>
  <c r="BH2649" i="1"/>
  <c r="BI2649" i="1"/>
  <c r="BJ2649" i="1"/>
  <c r="BK2649" i="1"/>
  <c r="BL2649" i="1"/>
  <c r="BM2649" i="1"/>
  <c r="BN2649" i="1"/>
  <c r="BG2650" i="1"/>
  <c r="BH2650" i="1"/>
  <c r="BI2650" i="1"/>
  <c r="BJ2650" i="1"/>
  <c r="BK2650" i="1"/>
  <c r="BL2650" i="1"/>
  <c r="BM2650" i="1"/>
  <c r="BN2650" i="1"/>
  <c r="BG2651" i="1"/>
  <c r="BH2651" i="1"/>
  <c r="BI2651" i="1"/>
  <c r="BJ2651" i="1"/>
  <c r="BK2651" i="1"/>
  <c r="BL2651" i="1"/>
  <c r="BM2651" i="1"/>
  <c r="BN2651" i="1"/>
  <c r="BG2652" i="1"/>
  <c r="BH2652" i="1"/>
  <c r="BI2652" i="1"/>
  <c r="BJ2652" i="1"/>
  <c r="BK2652" i="1"/>
  <c r="BL2652" i="1"/>
  <c r="BM2652" i="1"/>
  <c r="BN2652" i="1"/>
  <c r="BG2653" i="1"/>
  <c r="BH2653" i="1"/>
  <c r="BI2653" i="1"/>
  <c r="BJ2653" i="1"/>
  <c r="BK2653" i="1"/>
  <c r="BL2653" i="1"/>
  <c r="BM2653" i="1"/>
  <c r="BN2653" i="1"/>
  <c r="BG2654" i="1"/>
  <c r="BH2654" i="1"/>
  <c r="BI2654" i="1"/>
  <c r="BJ2654" i="1"/>
  <c r="BK2654" i="1"/>
  <c r="BL2654" i="1"/>
  <c r="BM2654" i="1"/>
  <c r="BN2654" i="1"/>
  <c r="BG2655" i="1"/>
  <c r="BH2655" i="1"/>
  <c r="BI2655" i="1"/>
  <c r="BJ2655" i="1"/>
  <c r="BK2655" i="1"/>
  <c r="BL2655" i="1"/>
  <c r="BM2655" i="1"/>
  <c r="BN2655" i="1"/>
  <c r="BG2656" i="1"/>
  <c r="BH2656" i="1"/>
  <c r="BI2656" i="1"/>
  <c r="BJ2656" i="1"/>
  <c r="BK2656" i="1"/>
  <c r="BL2656" i="1"/>
  <c r="BM2656" i="1"/>
  <c r="BN2656" i="1"/>
  <c r="BG2657" i="1"/>
  <c r="BH2657" i="1"/>
  <c r="BI2657" i="1"/>
  <c r="BJ2657" i="1"/>
  <c r="BK2657" i="1"/>
  <c r="BL2657" i="1"/>
  <c r="BM2657" i="1"/>
  <c r="BN2657" i="1"/>
  <c r="BG2658" i="1"/>
  <c r="BH2658" i="1"/>
  <c r="BI2658" i="1"/>
  <c r="BJ2658" i="1"/>
  <c r="BK2658" i="1"/>
  <c r="BL2658" i="1"/>
  <c r="BM2658" i="1"/>
  <c r="BN2658" i="1"/>
  <c r="BG2659" i="1"/>
  <c r="BH2659" i="1"/>
  <c r="BI2659" i="1"/>
  <c r="BJ2659" i="1"/>
  <c r="BK2659" i="1"/>
  <c r="BL2659" i="1"/>
  <c r="BM2659" i="1"/>
  <c r="BN2659" i="1"/>
  <c r="BG2660" i="1"/>
  <c r="BH2660" i="1"/>
  <c r="BI2660" i="1"/>
  <c r="BJ2660" i="1"/>
  <c r="BK2660" i="1"/>
  <c r="BL2660" i="1"/>
  <c r="BM2660" i="1"/>
  <c r="BN2660" i="1"/>
  <c r="BG2661" i="1"/>
  <c r="BH2661" i="1"/>
  <c r="BI2661" i="1"/>
  <c r="BJ2661" i="1"/>
  <c r="BK2661" i="1"/>
  <c r="BL2661" i="1"/>
  <c r="BM2661" i="1"/>
  <c r="BN2661" i="1"/>
  <c r="BG2662" i="1"/>
  <c r="BH2662" i="1"/>
  <c r="BI2662" i="1"/>
  <c r="BJ2662" i="1"/>
  <c r="BK2662" i="1"/>
  <c r="BL2662" i="1"/>
  <c r="BM2662" i="1"/>
  <c r="BN2662" i="1"/>
  <c r="BG2663" i="1"/>
  <c r="BH2663" i="1"/>
  <c r="BI2663" i="1"/>
  <c r="BJ2663" i="1"/>
  <c r="BK2663" i="1"/>
  <c r="BL2663" i="1"/>
  <c r="BM2663" i="1"/>
  <c r="BN2663" i="1"/>
  <c r="BG2664" i="1"/>
  <c r="BH2664" i="1"/>
  <c r="BI2664" i="1"/>
  <c r="BJ2664" i="1"/>
  <c r="BK2664" i="1"/>
  <c r="BL2664" i="1"/>
  <c r="BM2664" i="1"/>
  <c r="BN2664" i="1"/>
  <c r="BG2665" i="1"/>
  <c r="BH2665" i="1"/>
  <c r="BI2665" i="1"/>
  <c r="BJ2665" i="1"/>
  <c r="BK2665" i="1"/>
  <c r="BL2665" i="1"/>
  <c r="BM2665" i="1"/>
  <c r="BN2665" i="1"/>
  <c r="BG2666" i="1"/>
  <c r="BH2666" i="1"/>
  <c r="BI2666" i="1"/>
  <c r="BJ2666" i="1"/>
  <c r="BK2666" i="1"/>
  <c r="BL2666" i="1"/>
  <c r="BM2666" i="1"/>
  <c r="BN2666" i="1"/>
  <c r="BG2667" i="1"/>
  <c r="BH2667" i="1"/>
  <c r="BI2667" i="1"/>
  <c r="BJ2667" i="1"/>
  <c r="BK2667" i="1"/>
  <c r="BL2667" i="1"/>
  <c r="BM2667" i="1"/>
  <c r="BN2667" i="1"/>
  <c r="BG2668" i="1"/>
  <c r="BH2668" i="1"/>
  <c r="BI2668" i="1"/>
  <c r="BJ2668" i="1"/>
  <c r="BK2668" i="1"/>
  <c r="BL2668" i="1"/>
  <c r="BM2668" i="1"/>
  <c r="BN2668" i="1"/>
  <c r="BG2669" i="1"/>
  <c r="BH2669" i="1"/>
  <c r="BI2669" i="1"/>
  <c r="BJ2669" i="1"/>
  <c r="BK2669" i="1"/>
  <c r="BL2669" i="1"/>
  <c r="BM2669" i="1"/>
  <c r="BN2669" i="1"/>
  <c r="BG2670" i="1"/>
  <c r="BH2670" i="1"/>
  <c r="BI2670" i="1"/>
  <c r="BJ2670" i="1"/>
  <c r="BK2670" i="1"/>
  <c r="BL2670" i="1"/>
  <c r="BM2670" i="1"/>
  <c r="BN2670" i="1"/>
  <c r="BG2671" i="1"/>
  <c r="BH2671" i="1"/>
  <c r="BI2671" i="1"/>
  <c r="BJ2671" i="1"/>
  <c r="BK2671" i="1"/>
  <c r="BL2671" i="1"/>
  <c r="BM2671" i="1"/>
  <c r="BN2671" i="1"/>
  <c r="BG2672" i="1"/>
  <c r="BH2672" i="1"/>
  <c r="BI2672" i="1"/>
  <c r="BJ2672" i="1"/>
  <c r="BK2672" i="1"/>
  <c r="BL2672" i="1"/>
  <c r="BM2672" i="1"/>
  <c r="BN2672" i="1"/>
  <c r="BG2673" i="1"/>
  <c r="BH2673" i="1"/>
  <c r="BI2673" i="1"/>
  <c r="BJ2673" i="1"/>
  <c r="BK2673" i="1"/>
  <c r="BL2673" i="1"/>
  <c r="BM2673" i="1"/>
  <c r="BN2673" i="1"/>
  <c r="BG2674" i="1"/>
  <c r="BH2674" i="1"/>
  <c r="BI2674" i="1"/>
  <c r="BJ2674" i="1"/>
  <c r="BK2674" i="1"/>
  <c r="BL2674" i="1"/>
  <c r="BM2674" i="1"/>
  <c r="BN2674" i="1"/>
  <c r="BG2675" i="1"/>
  <c r="BH2675" i="1"/>
  <c r="BI2675" i="1"/>
  <c r="BJ2675" i="1"/>
  <c r="BK2675" i="1"/>
  <c r="BL2675" i="1"/>
  <c r="BM2675" i="1"/>
  <c r="BN2675" i="1"/>
  <c r="BG2676" i="1"/>
  <c r="BH2676" i="1"/>
  <c r="BI2676" i="1"/>
  <c r="BJ2676" i="1"/>
  <c r="BK2676" i="1"/>
  <c r="BL2676" i="1"/>
  <c r="BM2676" i="1"/>
  <c r="BN2676" i="1"/>
  <c r="BG2677" i="1"/>
  <c r="BH2677" i="1"/>
  <c r="BI2677" i="1"/>
  <c r="BJ2677" i="1"/>
  <c r="BK2677" i="1"/>
  <c r="BL2677" i="1"/>
  <c r="BM2677" i="1"/>
  <c r="BN2677" i="1"/>
  <c r="BG2678" i="1"/>
  <c r="BH2678" i="1"/>
  <c r="BI2678" i="1"/>
  <c r="BJ2678" i="1"/>
  <c r="BK2678" i="1"/>
  <c r="BL2678" i="1"/>
  <c r="BM2678" i="1"/>
  <c r="BN2678" i="1"/>
  <c r="BG2679" i="1"/>
  <c r="BH2679" i="1"/>
  <c r="BI2679" i="1"/>
  <c r="BJ2679" i="1"/>
  <c r="BK2679" i="1"/>
  <c r="BL2679" i="1"/>
  <c r="BM2679" i="1"/>
  <c r="BN2679" i="1"/>
  <c r="BG2680" i="1"/>
  <c r="BH2680" i="1"/>
  <c r="BI2680" i="1"/>
  <c r="BJ2680" i="1"/>
  <c r="BK2680" i="1"/>
  <c r="BL2680" i="1"/>
  <c r="BM2680" i="1"/>
  <c r="BN2680" i="1"/>
  <c r="BG2681" i="1"/>
  <c r="BH2681" i="1"/>
  <c r="BI2681" i="1"/>
  <c r="BJ2681" i="1"/>
  <c r="BK2681" i="1"/>
  <c r="BL2681" i="1"/>
  <c r="BM2681" i="1"/>
  <c r="BN2681" i="1"/>
  <c r="BG2682" i="1"/>
  <c r="BH2682" i="1"/>
  <c r="BI2682" i="1"/>
  <c r="BJ2682" i="1"/>
  <c r="BK2682" i="1"/>
  <c r="BL2682" i="1"/>
  <c r="BM2682" i="1"/>
  <c r="BN2682" i="1"/>
  <c r="BG2683" i="1"/>
  <c r="BH2683" i="1"/>
  <c r="BI2683" i="1"/>
  <c r="BJ2683" i="1"/>
  <c r="BK2683" i="1"/>
  <c r="BL2683" i="1"/>
  <c r="BM2683" i="1"/>
  <c r="BN2683" i="1"/>
  <c r="BG2684" i="1"/>
  <c r="BH2684" i="1"/>
  <c r="BI2684" i="1"/>
  <c r="BJ2684" i="1"/>
  <c r="BK2684" i="1"/>
  <c r="BL2684" i="1"/>
  <c r="BM2684" i="1"/>
  <c r="BN2684" i="1"/>
  <c r="BG2685" i="1"/>
  <c r="BH2685" i="1"/>
  <c r="BI2685" i="1"/>
  <c r="BJ2685" i="1"/>
  <c r="BK2685" i="1"/>
  <c r="BL2685" i="1"/>
  <c r="BM2685" i="1"/>
  <c r="BN2685" i="1"/>
  <c r="BG2686" i="1"/>
  <c r="BH2686" i="1"/>
  <c r="BI2686" i="1"/>
  <c r="BJ2686" i="1"/>
  <c r="BK2686" i="1"/>
  <c r="BL2686" i="1"/>
  <c r="BM2686" i="1"/>
  <c r="BN2686" i="1"/>
  <c r="BG2687" i="1"/>
  <c r="BH2687" i="1"/>
  <c r="BI2687" i="1"/>
  <c r="BJ2687" i="1"/>
  <c r="BK2687" i="1"/>
  <c r="BL2687" i="1"/>
  <c r="BM2687" i="1"/>
  <c r="BN2687" i="1"/>
  <c r="BG2688" i="1"/>
  <c r="BH2688" i="1"/>
  <c r="BI2688" i="1"/>
  <c r="BJ2688" i="1"/>
  <c r="BK2688" i="1"/>
  <c r="BL2688" i="1"/>
  <c r="BM2688" i="1"/>
  <c r="BN2688" i="1"/>
  <c r="BG2689" i="1"/>
  <c r="BH2689" i="1"/>
  <c r="BI2689" i="1"/>
  <c r="BJ2689" i="1"/>
  <c r="BK2689" i="1"/>
  <c r="BL2689" i="1"/>
  <c r="BM2689" i="1"/>
  <c r="BN2689" i="1"/>
  <c r="BG2690" i="1"/>
  <c r="BH2690" i="1"/>
  <c r="BI2690" i="1"/>
  <c r="BJ2690" i="1"/>
  <c r="BK2690" i="1"/>
  <c r="BL2690" i="1"/>
  <c r="BM2690" i="1"/>
  <c r="BN2690" i="1"/>
  <c r="BG2691" i="1"/>
  <c r="BH2691" i="1"/>
  <c r="BI2691" i="1"/>
  <c r="BJ2691" i="1"/>
  <c r="BK2691" i="1"/>
  <c r="BL2691" i="1"/>
  <c r="BM2691" i="1"/>
  <c r="BN2691" i="1"/>
  <c r="BG2692" i="1"/>
  <c r="BH2692" i="1"/>
  <c r="BI2692" i="1"/>
  <c r="BJ2692" i="1"/>
  <c r="BK2692" i="1"/>
  <c r="BL2692" i="1"/>
  <c r="BM2692" i="1"/>
  <c r="BN2692" i="1"/>
  <c r="BG2693" i="1"/>
  <c r="BH2693" i="1"/>
  <c r="BI2693" i="1"/>
  <c r="BJ2693" i="1"/>
  <c r="BK2693" i="1"/>
  <c r="BL2693" i="1"/>
  <c r="BM2693" i="1"/>
  <c r="BN2693" i="1"/>
  <c r="BG2694" i="1"/>
  <c r="BH2694" i="1"/>
  <c r="BI2694" i="1"/>
  <c r="BJ2694" i="1"/>
  <c r="BK2694" i="1"/>
  <c r="BL2694" i="1"/>
  <c r="BM2694" i="1"/>
  <c r="BN2694" i="1"/>
  <c r="BG2695" i="1"/>
  <c r="BH2695" i="1"/>
  <c r="BI2695" i="1"/>
  <c r="BJ2695" i="1"/>
  <c r="BK2695" i="1"/>
  <c r="BL2695" i="1"/>
  <c r="BM2695" i="1"/>
  <c r="BN2695" i="1"/>
  <c r="BG2696" i="1"/>
  <c r="BH2696" i="1"/>
  <c r="BI2696" i="1"/>
  <c r="BJ2696" i="1"/>
  <c r="BK2696" i="1"/>
  <c r="BL2696" i="1"/>
  <c r="BM2696" i="1"/>
  <c r="BN2696" i="1"/>
  <c r="BG2697" i="1"/>
  <c r="BH2697" i="1"/>
  <c r="BI2697" i="1"/>
  <c r="BJ2697" i="1"/>
  <c r="BK2697" i="1"/>
  <c r="BL2697" i="1"/>
  <c r="BM2697" i="1"/>
  <c r="BN2697" i="1"/>
  <c r="BG2698" i="1"/>
  <c r="BH2698" i="1"/>
  <c r="BI2698" i="1"/>
  <c r="BJ2698" i="1"/>
  <c r="BK2698" i="1"/>
  <c r="BL2698" i="1"/>
  <c r="BM2698" i="1"/>
  <c r="BN2698" i="1"/>
  <c r="BG2699" i="1"/>
  <c r="BH2699" i="1"/>
  <c r="BI2699" i="1"/>
  <c r="BJ2699" i="1"/>
  <c r="BK2699" i="1"/>
  <c r="BL2699" i="1"/>
  <c r="BM2699" i="1"/>
  <c r="BN2699" i="1"/>
  <c r="BG2700" i="1"/>
  <c r="BH2700" i="1"/>
  <c r="BI2700" i="1"/>
  <c r="BJ2700" i="1"/>
  <c r="BK2700" i="1"/>
  <c r="BL2700" i="1"/>
  <c r="BM2700" i="1"/>
  <c r="BN2700" i="1"/>
  <c r="BG2701" i="1"/>
  <c r="BH2701" i="1"/>
  <c r="BI2701" i="1"/>
  <c r="BJ2701" i="1"/>
  <c r="BK2701" i="1"/>
  <c r="BL2701" i="1"/>
  <c r="BM2701" i="1"/>
  <c r="BN2701" i="1"/>
  <c r="BG2702" i="1"/>
  <c r="BH2702" i="1"/>
  <c r="BI2702" i="1"/>
  <c r="BJ2702" i="1"/>
  <c r="BK2702" i="1"/>
  <c r="BL2702" i="1"/>
  <c r="BM2702" i="1"/>
  <c r="BN2702" i="1"/>
  <c r="BG2703" i="1"/>
  <c r="BH2703" i="1"/>
  <c r="BI2703" i="1"/>
  <c r="BJ2703" i="1"/>
  <c r="BK2703" i="1"/>
  <c r="BL2703" i="1"/>
  <c r="BM2703" i="1"/>
  <c r="BN2703" i="1"/>
  <c r="BG2704" i="1"/>
  <c r="BH2704" i="1"/>
  <c r="BI2704" i="1"/>
  <c r="BJ2704" i="1"/>
  <c r="BK2704" i="1"/>
  <c r="BL2704" i="1"/>
  <c r="BM2704" i="1"/>
  <c r="BN2704" i="1"/>
  <c r="BG2705" i="1"/>
  <c r="BH2705" i="1"/>
  <c r="BI2705" i="1"/>
  <c r="BJ2705" i="1"/>
  <c r="BK2705" i="1"/>
  <c r="BL2705" i="1"/>
  <c r="BM2705" i="1"/>
  <c r="BN2705" i="1"/>
  <c r="BG2706" i="1"/>
  <c r="BH2706" i="1"/>
  <c r="BI2706" i="1"/>
  <c r="BJ2706" i="1"/>
  <c r="BK2706" i="1"/>
  <c r="BL2706" i="1"/>
  <c r="BM2706" i="1"/>
  <c r="BN2706" i="1"/>
  <c r="BG2707" i="1"/>
  <c r="BH2707" i="1"/>
  <c r="BI2707" i="1"/>
  <c r="BJ2707" i="1"/>
  <c r="BK2707" i="1"/>
  <c r="BL2707" i="1"/>
  <c r="BM2707" i="1"/>
  <c r="BN2707" i="1"/>
  <c r="BG2708" i="1"/>
  <c r="BH2708" i="1"/>
  <c r="BI2708" i="1"/>
  <c r="BJ2708" i="1"/>
  <c r="BK2708" i="1"/>
  <c r="BL2708" i="1"/>
  <c r="BM2708" i="1"/>
  <c r="BN2708" i="1"/>
  <c r="BG2709" i="1"/>
  <c r="BH2709" i="1"/>
  <c r="BI2709" i="1"/>
  <c r="BJ2709" i="1"/>
  <c r="BK2709" i="1"/>
  <c r="BL2709" i="1"/>
  <c r="BM2709" i="1"/>
  <c r="BN2709" i="1"/>
  <c r="BG2710" i="1"/>
  <c r="BH2710" i="1"/>
  <c r="BI2710" i="1"/>
  <c r="BJ2710" i="1"/>
  <c r="BK2710" i="1"/>
  <c r="BL2710" i="1"/>
  <c r="BM2710" i="1"/>
  <c r="BN2710" i="1"/>
  <c r="BG2711" i="1"/>
  <c r="BH2711" i="1"/>
  <c r="BI2711" i="1"/>
  <c r="BJ2711" i="1"/>
  <c r="BK2711" i="1"/>
  <c r="BL2711" i="1"/>
  <c r="BM2711" i="1"/>
  <c r="BN2711" i="1"/>
  <c r="BG2712" i="1"/>
  <c r="BH2712" i="1"/>
  <c r="BI2712" i="1"/>
  <c r="BJ2712" i="1"/>
  <c r="BK2712" i="1"/>
  <c r="BL2712" i="1"/>
  <c r="BM2712" i="1"/>
  <c r="BN2712" i="1"/>
  <c r="BG2713" i="1"/>
  <c r="BH2713" i="1"/>
  <c r="BI2713" i="1"/>
  <c r="BJ2713" i="1"/>
  <c r="BK2713" i="1"/>
  <c r="BL2713" i="1"/>
  <c r="BM2713" i="1"/>
  <c r="BN2713" i="1"/>
  <c r="BG2714" i="1"/>
  <c r="BH2714" i="1"/>
  <c r="BI2714" i="1"/>
  <c r="BJ2714" i="1"/>
  <c r="BK2714" i="1"/>
  <c r="BL2714" i="1"/>
  <c r="BM2714" i="1"/>
  <c r="BN2714" i="1"/>
  <c r="BG2715" i="1"/>
  <c r="BH2715" i="1"/>
  <c r="BI2715" i="1"/>
  <c r="BJ2715" i="1"/>
  <c r="BK2715" i="1"/>
  <c r="BL2715" i="1"/>
  <c r="BM2715" i="1"/>
  <c r="BN2715" i="1"/>
  <c r="BG2716" i="1"/>
  <c r="BH2716" i="1"/>
  <c r="BI2716" i="1"/>
  <c r="BJ2716" i="1"/>
  <c r="BK2716" i="1"/>
  <c r="BL2716" i="1"/>
  <c r="BM2716" i="1"/>
  <c r="BN2716" i="1"/>
  <c r="BG2717" i="1"/>
  <c r="BH2717" i="1"/>
  <c r="BI2717" i="1"/>
  <c r="BJ2717" i="1"/>
  <c r="BK2717" i="1"/>
  <c r="BL2717" i="1"/>
  <c r="BM2717" i="1"/>
  <c r="BN2717" i="1"/>
  <c r="BG2718" i="1"/>
  <c r="BH2718" i="1"/>
  <c r="BI2718" i="1"/>
  <c r="BJ2718" i="1"/>
  <c r="BK2718" i="1"/>
  <c r="BL2718" i="1"/>
  <c r="BM2718" i="1"/>
  <c r="BN2718" i="1"/>
  <c r="BG2719" i="1"/>
  <c r="BH2719" i="1"/>
  <c r="BI2719" i="1"/>
  <c r="BJ2719" i="1"/>
  <c r="BK2719" i="1"/>
  <c r="BL2719" i="1"/>
  <c r="BM2719" i="1"/>
  <c r="BN2719" i="1"/>
  <c r="BG2720" i="1"/>
  <c r="BH2720" i="1"/>
  <c r="BI2720" i="1"/>
  <c r="BJ2720" i="1"/>
  <c r="BK2720" i="1"/>
  <c r="BL2720" i="1"/>
  <c r="BM2720" i="1"/>
  <c r="BN2720" i="1"/>
  <c r="BG2721" i="1"/>
  <c r="BH2721" i="1"/>
  <c r="BI2721" i="1"/>
  <c r="BJ2721" i="1"/>
  <c r="BK2721" i="1"/>
  <c r="BL2721" i="1"/>
  <c r="BM2721" i="1"/>
  <c r="BN2721" i="1"/>
  <c r="BG2722" i="1"/>
  <c r="BH2722" i="1"/>
  <c r="BI2722" i="1"/>
  <c r="BJ2722" i="1"/>
  <c r="BK2722" i="1"/>
  <c r="BL2722" i="1"/>
  <c r="BM2722" i="1"/>
  <c r="BN2722" i="1"/>
  <c r="BG2723" i="1"/>
  <c r="BH2723" i="1"/>
  <c r="BI2723" i="1"/>
  <c r="BJ2723" i="1"/>
  <c r="BK2723" i="1"/>
  <c r="BL2723" i="1"/>
  <c r="BM2723" i="1"/>
  <c r="BN2723" i="1"/>
  <c r="BG2724" i="1"/>
  <c r="BH2724" i="1"/>
  <c r="BI2724" i="1"/>
  <c r="BJ2724" i="1"/>
  <c r="BK2724" i="1"/>
  <c r="BL2724" i="1"/>
  <c r="BM2724" i="1"/>
  <c r="BN2724" i="1"/>
  <c r="BG2725" i="1"/>
  <c r="BH2725" i="1"/>
  <c r="BI2725" i="1"/>
  <c r="BJ2725" i="1"/>
  <c r="BK2725" i="1"/>
  <c r="BL2725" i="1"/>
  <c r="BM2725" i="1"/>
  <c r="BN2725" i="1"/>
  <c r="BG2726" i="1"/>
  <c r="BH2726" i="1"/>
  <c r="BI2726" i="1"/>
  <c r="BJ2726" i="1"/>
  <c r="BK2726" i="1"/>
  <c r="BL2726" i="1"/>
  <c r="BM2726" i="1"/>
  <c r="BN2726" i="1"/>
  <c r="BG2727" i="1"/>
  <c r="BH2727" i="1"/>
  <c r="BI2727" i="1"/>
  <c r="BJ2727" i="1"/>
  <c r="BK2727" i="1"/>
  <c r="BL2727" i="1"/>
  <c r="BM2727" i="1"/>
  <c r="BN2727" i="1"/>
  <c r="BG2728" i="1"/>
  <c r="BH2728" i="1"/>
  <c r="BI2728" i="1"/>
  <c r="BJ2728" i="1"/>
  <c r="BK2728" i="1"/>
  <c r="BL2728" i="1"/>
  <c r="BM2728" i="1"/>
  <c r="BN2728" i="1"/>
  <c r="BG2729" i="1"/>
  <c r="BH2729" i="1"/>
  <c r="BI2729" i="1"/>
  <c r="BJ2729" i="1"/>
  <c r="BK2729" i="1"/>
  <c r="BL2729" i="1"/>
  <c r="BM2729" i="1"/>
  <c r="BN2729" i="1"/>
  <c r="BG2730" i="1"/>
  <c r="BH2730" i="1"/>
  <c r="BI2730" i="1"/>
  <c r="BJ2730" i="1"/>
  <c r="BK2730" i="1"/>
  <c r="BL2730" i="1"/>
  <c r="BM2730" i="1"/>
  <c r="BN2730" i="1"/>
  <c r="BG2731" i="1"/>
  <c r="BH2731" i="1"/>
  <c r="BI2731" i="1"/>
  <c r="BJ2731" i="1"/>
  <c r="BK2731" i="1"/>
  <c r="BL2731" i="1"/>
  <c r="BM2731" i="1"/>
  <c r="BN2731" i="1"/>
  <c r="BG2732" i="1"/>
  <c r="BH2732" i="1"/>
  <c r="BI2732" i="1"/>
  <c r="BJ2732" i="1"/>
  <c r="BK2732" i="1"/>
  <c r="BL2732" i="1"/>
  <c r="BM2732" i="1"/>
  <c r="BN2732" i="1"/>
  <c r="BG2733" i="1"/>
  <c r="BH2733" i="1"/>
  <c r="BI2733" i="1"/>
  <c r="BJ2733" i="1"/>
  <c r="BK2733" i="1"/>
  <c r="BL2733" i="1"/>
  <c r="BM2733" i="1"/>
  <c r="BN2733" i="1"/>
  <c r="BG2734" i="1"/>
  <c r="BH2734" i="1"/>
  <c r="BI2734" i="1"/>
  <c r="BJ2734" i="1"/>
  <c r="BK2734" i="1"/>
  <c r="BL2734" i="1"/>
  <c r="BM2734" i="1"/>
  <c r="BN2734" i="1"/>
  <c r="BG2735" i="1"/>
  <c r="BH2735" i="1"/>
  <c r="BI2735" i="1"/>
  <c r="BJ2735" i="1"/>
  <c r="BK2735" i="1"/>
  <c r="BL2735" i="1"/>
  <c r="BM2735" i="1"/>
  <c r="BN2735" i="1"/>
  <c r="BG2736" i="1"/>
  <c r="BH2736" i="1"/>
  <c r="BI2736" i="1"/>
  <c r="BJ2736" i="1"/>
  <c r="BK2736" i="1"/>
  <c r="BL2736" i="1"/>
  <c r="BM2736" i="1"/>
  <c r="BN2736" i="1"/>
  <c r="BG2737" i="1"/>
  <c r="BH2737" i="1"/>
  <c r="BI2737" i="1"/>
  <c r="BJ2737" i="1"/>
  <c r="BK2737" i="1"/>
  <c r="BL2737" i="1"/>
  <c r="BM2737" i="1"/>
  <c r="BN2737" i="1"/>
  <c r="BG2738" i="1"/>
  <c r="BH2738" i="1"/>
  <c r="BI2738" i="1"/>
  <c r="BJ2738" i="1"/>
  <c r="BK2738" i="1"/>
  <c r="BL2738" i="1"/>
  <c r="BM2738" i="1"/>
  <c r="BN2738" i="1"/>
  <c r="BG2739" i="1"/>
  <c r="BH2739" i="1"/>
  <c r="BI2739" i="1"/>
  <c r="BJ2739" i="1"/>
  <c r="BK2739" i="1"/>
  <c r="BL2739" i="1"/>
  <c r="BM2739" i="1"/>
  <c r="BN2739" i="1"/>
  <c r="BG2740" i="1"/>
  <c r="BH2740" i="1"/>
  <c r="BI2740" i="1"/>
  <c r="BJ2740" i="1"/>
  <c r="BK2740" i="1"/>
  <c r="BL2740" i="1"/>
  <c r="BM2740" i="1"/>
  <c r="BN2740" i="1"/>
  <c r="BG2741" i="1"/>
  <c r="BH2741" i="1"/>
  <c r="BI2741" i="1"/>
  <c r="BJ2741" i="1"/>
  <c r="BK2741" i="1"/>
  <c r="BL2741" i="1"/>
  <c r="BM2741" i="1"/>
  <c r="BN2741" i="1"/>
  <c r="BG2742" i="1"/>
  <c r="BH2742" i="1"/>
  <c r="BI2742" i="1"/>
  <c r="BJ2742" i="1"/>
  <c r="BK2742" i="1"/>
  <c r="BL2742" i="1"/>
  <c r="BM2742" i="1"/>
  <c r="BN2742" i="1"/>
  <c r="BG2743" i="1"/>
  <c r="BH2743" i="1"/>
  <c r="BI2743" i="1"/>
  <c r="BJ2743" i="1"/>
  <c r="BK2743" i="1"/>
  <c r="BL2743" i="1"/>
  <c r="BM2743" i="1"/>
  <c r="BN2743" i="1"/>
  <c r="BG2744" i="1"/>
  <c r="BH2744" i="1"/>
  <c r="BI2744" i="1"/>
  <c r="BJ2744" i="1"/>
  <c r="BK2744" i="1"/>
  <c r="BL2744" i="1"/>
  <c r="BM2744" i="1"/>
  <c r="BN2744" i="1"/>
  <c r="BG2745" i="1"/>
  <c r="BH2745" i="1"/>
  <c r="BI2745" i="1"/>
  <c r="BJ2745" i="1"/>
  <c r="BK2745" i="1"/>
  <c r="BL2745" i="1"/>
  <c r="BM2745" i="1"/>
  <c r="BN2745" i="1"/>
  <c r="BG2746" i="1"/>
  <c r="BH2746" i="1"/>
  <c r="BI2746" i="1"/>
  <c r="BJ2746" i="1"/>
  <c r="BK2746" i="1"/>
  <c r="BL2746" i="1"/>
  <c r="BM2746" i="1"/>
  <c r="BN2746" i="1"/>
  <c r="BG2747" i="1"/>
  <c r="BH2747" i="1"/>
  <c r="BI2747" i="1"/>
  <c r="BJ2747" i="1"/>
  <c r="BK2747" i="1"/>
  <c r="BL2747" i="1"/>
  <c r="BM2747" i="1"/>
  <c r="BN2747" i="1"/>
  <c r="BG2748" i="1"/>
  <c r="BH2748" i="1"/>
  <c r="BI2748" i="1"/>
  <c r="BJ2748" i="1"/>
  <c r="BK2748" i="1"/>
  <c r="BL2748" i="1"/>
  <c r="BM2748" i="1"/>
  <c r="BN2748" i="1"/>
  <c r="BG2749" i="1"/>
  <c r="BH2749" i="1"/>
  <c r="BI2749" i="1"/>
  <c r="BJ2749" i="1"/>
  <c r="BK2749" i="1"/>
  <c r="BL2749" i="1"/>
  <c r="BM2749" i="1"/>
  <c r="BN2749" i="1"/>
  <c r="BG2750" i="1"/>
  <c r="BH2750" i="1"/>
  <c r="BI2750" i="1"/>
  <c r="BJ2750" i="1"/>
  <c r="BK2750" i="1"/>
  <c r="BL2750" i="1"/>
  <c r="BM2750" i="1"/>
  <c r="BN2750" i="1"/>
  <c r="BG2751" i="1"/>
  <c r="BH2751" i="1"/>
  <c r="BI2751" i="1"/>
  <c r="BJ2751" i="1"/>
  <c r="BK2751" i="1"/>
  <c r="BL2751" i="1"/>
  <c r="BM2751" i="1"/>
  <c r="BN2751" i="1"/>
  <c r="BG2752" i="1"/>
  <c r="BH2752" i="1"/>
  <c r="BI2752" i="1"/>
  <c r="BJ2752" i="1"/>
  <c r="BK2752" i="1"/>
  <c r="BL2752" i="1"/>
  <c r="BM2752" i="1"/>
  <c r="BN2752" i="1"/>
  <c r="BG2753" i="1"/>
  <c r="BH2753" i="1"/>
  <c r="BI2753" i="1"/>
  <c r="BJ2753" i="1"/>
  <c r="BK2753" i="1"/>
  <c r="BL2753" i="1"/>
  <c r="BM2753" i="1"/>
  <c r="BN2753" i="1"/>
  <c r="BG2754" i="1"/>
  <c r="BH2754" i="1"/>
  <c r="BI2754" i="1"/>
  <c r="BJ2754" i="1"/>
  <c r="BK2754" i="1"/>
  <c r="BL2754" i="1"/>
  <c r="BM2754" i="1"/>
  <c r="BN2754" i="1"/>
  <c r="BG2755" i="1"/>
  <c r="BH2755" i="1"/>
  <c r="BI2755" i="1"/>
  <c r="BJ2755" i="1"/>
  <c r="BK2755" i="1"/>
  <c r="BL2755" i="1"/>
  <c r="BM2755" i="1"/>
  <c r="BN2755" i="1"/>
  <c r="BG2756" i="1"/>
  <c r="BH2756" i="1"/>
  <c r="BI2756" i="1"/>
  <c r="BJ2756" i="1"/>
  <c r="BK2756" i="1"/>
  <c r="BL2756" i="1"/>
  <c r="BM2756" i="1"/>
  <c r="BN2756" i="1"/>
  <c r="BG2757" i="1"/>
  <c r="BH2757" i="1"/>
  <c r="BI2757" i="1"/>
  <c r="BJ2757" i="1"/>
  <c r="BK2757" i="1"/>
  <c r="BL2757" i="1"/>
  <c r="BM2757" i="1"/>
  <c r="BN2757" i="1"/>
  <c r="BG2758" i="1"/>
  <c r="BH2758" i="1"/>
  <c r="BI2758" i="1"/>
  <c r="BJ2758" i="1"/>
  <c r="BK2758" i="1"/>
  <c r="BL2758" i="1"/>
  <c r="BM2758" i="1"/>
  <c r="BN2758" i="1"/>
  <c r="BG2759" i="1"/>
  <c r="BH2759" i="1"/>
  <c r="BI2759" i="1"/>
  <c r="BJ2759" i="1"/>
  <c r="BK2759" i="1"/>
  <c r="BL2759" i="1"/>
  <c r="BM2759" i="1"/>
  <c r="BN2759" i="1"/>
  <c r="BG2760" i="1"/>
  <c r="BH2760" i="1"/>
  <c r="BI2760" i="1"/>
  <c r="BJ2760" i="1"/>
  <c r="BK2760" i="1"/>
  <c r="BL2760" i="1"/>
  <c r="BM2760" i="1"/>
  <c r="BN2760" i="1"/>
  <c r="BG2761" i="1"/>
  <c r="BH2761" i="1"/>
  <c r="BI2761" i="1"/>
  <c r="BJ2761" i="1"/>
  <c r="BK2761" i="1"/>
  <c r="BL2761" i="1"/>
  <c r="BM2761" i="1"/>
  <c r="BN2761" i="1"/>
  <c r="BG2762" i="1"/>
  <c r="BH2762" i="1"/>
  <c r="BI2762" i="1"/>
  <c r="BJ2762" i="1"/>
  <c r="BK2762" i="1"/>
  <c r="BL2762" i="1"/>
  <c r="BM2762" i="1"/>
  <c r="BN2762" i="1"/>
  <c r="BG2763" i="1"/>
  <c r="BH2763" i="1"/>
  <c r="BI2763" i="1"/>
  <c r="BJ2763" i="1"/>
  <c r="BK2763" i="1"/>
  <c r="BL2763" i="1"/>
  <c r="BM2763" i="1"/>
  <c r="BN2763" i="1"/>
  <c r="BG2764" i="1"/>
  <c r="BH2764" i="1"/>
  <c r="BI2764" i="1"/>
  <c r="BJ2764" i="1"/>
  <c r="BK2764" i="1"/>
  <c r="BL2764" i="1"/>
  <c r="BM2764" i="1"/>
  <c r="BN2764" i="1"/>
  <c r="BG2765" i="1"/>
  <c r="BH2765" i="1"/>
  <c r="BI2765" i="1"/>
  <c r="BJ2765" i="1"/>
  <c r="BK2765" i="1"/>
  <c r="BL2765" i="1"/>
  <c r="BM2765" i="1"/>
  <c r="BN2765" i="1"/>
  <c r="BG2766" i="1"/>
  <c r="BH2766" i="1"/>
  <c r="BI2766" i="1"/>
  <c r="BJ2766" i="1"/>
  <c r="BK2766" i="1"/>
  <c r="BL2766" i="1"/>
  <c r="BM2766" i="1"/>
  <c r="BN2766" i="1"/>
  <c r="BG2767" i="1"/>
  <c r="BH2767" i="1"/>
  <c r="BI2767" i="1"/>
  <c r="BJ2767" i="1"/>
  <c r="BK2767" i="1"/>
  <c r="BL2767" i="1"/>
  <c r="BM2767" i="1"/>
  <c r="BN2767" i="1"/>
  <c r="BG2768" i="1"/>
  <c r="BH2768" i="1"/>
  <c r="BI2768" i="1"/>
  <c r="BJ2768" i="1"/>
  <c r="BK2768" i="1"/>
  <c r="BL2768" i="1"/>
  <c r="BM2768" i="1"/>
  <c r="BN2768" i="1"/>
  <c r="BG2769" i="1"/>
  <c r="BH2769" i="1"/>
  <c r="BI2769" i="1"/>
  <c r="BJ2769" i="1"/>
  <c r="BK2769" i="1"/>
  <c r="BL2769" i="1"/>
  <c r="BM2769" i="1"/>
  <c r="BN2769" i="1"/>
  <c r="BG2770" i="1"/>
  <c r="BH2770" i="1"/>
  <c r="BI2770" i="1"/>
  <c r="BJ2770" i="1"/>
  <c r="BK2770" i="1"/>
  <c r="BL2770" i="1"/>
  <c r="BM2770" i="1"/>
  <c r="BN2770" i="1"/>
  <c r="BG2771" i="1"/>
  <c r="BH2771" i="1"/>
  <c r="BI2771" i="1"/>
  <c r="BJ2771" i="1"/>
  <c r="BK2771" i="1"/>
  <c r="BL2771" i="1"/>
  <c r="BM2771" i="1"/>
  <c r="BN2771" i="1"/>
  <c r="BG2772" i="1"/>
  <c r="BH2772" i="1"/>
  <c r="BI2772" i="1"/>
  <c r="BJ2772" i="1"/>
  <c r="BK2772" i="1"/>
  <c r="BL2772" i="1"/>
  <c r="BM2772" i="1"/>
  <c r="BN2772" i="1"/>
  <c r="BG2773" i="1"/>
  <c r="BH2773" i="1"/>
  <c r="BI2773" i="1"/>
  <c r="BJ2773" i="1"/>
  <c r="BK2773" i="1"/>
  <c r="BL2773" i="1"/>
  <c r="BM2773" i="1"/>
  <c r="BN2773" i="1"/>
  <c r="BG2774" i="1"/>
  <c r="BH2774" i="1"/>
  <c r="BI2774" i="1"/>
  <c r="BJ2774" i="1"/>
  <c r="BK2774" i="1"/>
  <c r="BL2774" i="1"/>
  <c r="BM2774" i="1"/>
  <c r="BN2774" i="1"/>
  <c r="BG2775" i="1"/>
  <c r="BH2775" i="1"/>
  <c r="BI2775" i="1"/>
  <c r="BJ2775" i="1"/>
  <c r="BK2775" i="1"/>
  <c r="BL2775" i="1"/>
  <c r="BM2775" i="1"/>
  <c r="BN2775" i="1"/>
  <c r="BG2776" i="1"/>
  <c r="BH2776" i="1"/>
  <c r="BI2776" i="1"/>
  <c r="BJ2776" i="1"/>
  <c r="BK2776" i="1"/>
  <c r="BL2776" i="1"/>
  <c r="BM2776" i="1"/>
  <c r="BN2776" i="1"/>
  <c r="BG2777" i="1"/>
  <c r="BH2777" i="1"/>
  <c r="BI2777" i="1"/>
  <c r="BJ2777" i="1"/>
  <c r="BK2777" i="1"/>
  <c r="BL2777" i="1"/>
  <c r="BM2777" i="1"/>
  <c r="BN2777" i="1"/>
  <c r="BG2778" i="1"/>
  <c r="BH2778" i="1"/>
  <c r="BI2778" i="1"/>
  <c r="BJ2778" i="1"/>
  <c r="BK2778" i="1"/>
  <c r="BL2778" i="1"/>
  <c r="BM2778" i="1"/>
  <c r="BN2778" i="1"/>
  <c r="BG2779" i="1"/>
  <c r="BH2779" i="1"/>
  <c r="BI2779" i="1"/>
  <c r="BJ2779" i="1"/>
  <c r="BK2779" i="1"/>
  <c r="BL2779" i="1"/>
  <c r="BM2779" i="1"/>
  <c r="BN2779" i="1"/>
  <c r="BG2780" i="1"/>
  <c r="BH2780" i="1"/>
  <c r="BI2780" i="1"/>
  <c r="BJ2780" i="1"/>
  <c r="BK2780" i="1"/>
  <c r="BL2780" i="1"/>
  <c r="BM2780" i="1"/>
  <c r="BN2780" i="1"/>
  <c r="BG2781" i="1"/>
  <c r="BH2781" i="1"/>
  <c r="BI2781" i="1"/>
  <c r="BJ2781" i="1"/>
  <c r="BK2781" i="1"/>
  <c r="BL2781" i="1"/>
  <c r="BM2781" i="1"/>
  <c r="BN2781" i="1"/>
  <c r="BG2782" i="1"/>
  <c r="BH2782" i="1"/>
  <c r="BI2782" i="1"/>
  <c r="BJ2782" i="1"/>
  <c r="BK2782" i="1"/>
  <c r="BL2782" i="1"/>
  <c r="BM2782" i="1"/>
  <c r="BN2782" i="1"/>
  <c r="BG2783" i="1"/>
  <c r="BH2783" i="1"/>
  <c r="BI2783" i="1"/>
  <c r="BJ2783" i="1"/>
  <c r="BK2783" i="1"/>
  <c r="BL2783" i="1"/>
  <c r="BM2783" i="1"/>
  <c r="BN2783" i="1"/>
  <c r="BG2784" i="1"/>
  <c r="BH2784" i="1"/>
  <c r="BI2784" i="1"/>
  <c r="BJ2784" i="1"/>
  <c r="BK2784" i="1"/>
  <c r="BL2784" i="1"/>
  <c r="BM2784" i="1"/>
  <c r="BN2784" i="1"/>
  <c r="BG2785" i="1"/>
  <c r="BH2785" i="1"/>
  <c r="BI2785" i="1"/>
  <c r="BJ2785" i="1"/>
  <c r="BK2785" i="1"/>
  <c r="BL2785" i="1"/>
  <c r="BM2785" i="1"/>
  <c r="BN2785" i="1"/>
  <c r="BG2786" i="1"/>
  <c r="BH2786" i="1"/>
  <c r="BI2786" i="1"/>
  <c r="BJ2786" i="1"/>
  <c r="BK2786" i="1"/>
  <c r="BL2786" i="1"/>
  <c r="BM2786" i="1"/>
  <c r="BN2786" i="1"/>
  <c r="BG2787" i="1"/>
  <c r="BH2787" i="1"/>
  <c r="BI2787" i="1"/>
  <c r="BJ2787" i="1"/>
  <c r="BK2787" i="1"/>
  <c r="BL2787" i="1"/>
  <c r="BM2787" i="1"/>
  <c r="BN2787" i="1"/>
  <c r="BG2788" i="1"/>
  <c r="BH2788" i="1"/>
  <c r="BI2788" i="1"/>
  <c r="BJ2788" i="1"/>
  <c r="BK2788" i="1"/>
  <c r="BL2788" i="1"/>
  <c r="BM2788" i="1"/>
  <c r="BN2788" i="1"/>
  <c r="BG2789" i="1"/>
  <c r="BH2789" i="1"/>
  <c r="BI2789" i="1"/>
  <c r="BJ2789" i="1"/>
  <c r="BK2789" i="1"/>
  <c r="BL2789" i="1"/>
  <c r="BM2789" i="1"/>
  <c r="BN2789" i="1"/>
  <c r="BG2790" i="1"/>
  <c r="BH2790" i="1"/>
  <c r="BI2790" i="1"/>
  <c r="BJ2790" i="1"/>
  <c r="BK2790" i="1"/>
  <c r="BL2790" i="1"/>
  <c r="BM2790" i="1"/>
  <c r="BN2790" i="1"/>
  <c r="BG2791" i="1"/>
  <c r="BH2791" i="1"/>
  <c r="BI2791" i="1"/>
  <c r="BJ2791" i="1"/>
  <c r="BK2791" i="1"/>
  <c r="BL2791" i="1"/>
  <c r="BM2791" i="1"/>
  <c r="BN2791" i="1"/>
  <c r="BG2792" i="1"/>
  <c r="BH2792" i="1"/>
  <c r="BI2792" i="1"/>
  <c r="BJ2792" i="1"/>
  <c r="BK2792" i="1"/>
  <c r="BL2792" i="1"/>
  <c r="BM2792" i="1"/>
  <c r="BN2792" i="1"/>
  <c r="BG2793" i="1"/>
  <c r="BH2793" i="1"/>
  <c r="BI2793" i="1"/>
  <c r="BJ2793" i="1"/>
  <c r="BK2793" i="1"/>
  <c r="BL2793" i="1"/>
  <c r="BM2793" i="1"/>
  <c r="BN2793" i="1"/>
  <c r="BG2794" i="1"/>
  <c r="BH2794" i="1"/>
  <c r="BI2794" i="1"/>
  <c r="BJ2794" i="1"/>
  <c r="BK2794" i="1"/>
  <c r="BL2794" i="1"/>
  <c r="BM2794" i="1"/>
  <c r="BN2794" i="1"/>
  <c r="BG2795" i="1"/>
  <c r="BH2795" i="1"/>
  <c r="BI2795" i="1"/>
  <c r="BJ2795" i="1"/>
  <c r="BK2795" i="1"/>
  <c r="BL2795" i="1"/>
  <c r="BM2795" i="1"/>
  <c r="BN2795" i="1"/>
  <c r="BG2796" i="1"/>
  <c r="BH2796" i="1"/>
  <c r="BI2796" i="1"/>
  <c r="BJ2796" i="1"/>
  <c r="BK2796" i="1"/>
  <c r="BL2796" i="1"/>
  <c r="BM2796" i="1"/>
  <c r="BN2796" i="1"/>
  <c r="BG2797" i="1"/>
  <c r="BH2797" i="1"/>
  <c r="BI2797" i="1"/>
  <c r="BJ2797" i="1"/>
  <c r="BK2797" i="1"/>
  <c r="BL2797" i="1"/>
  <c r="BM2797" i="1"/>
  <c r="BN2797" i="1"/>
  <c r="BG2798" i="1"/>
  <c r="BH2798" i="1"/>
  <c r="BI2798" i="1"/>
  <c r="BJ2798" i="1"/>
  <c r="BK2798" i="1"/>
  <c r="BL2798" i="1"/>
  <c r="BM2798" i="1"/>
  <c r="BN2798" i="1"/>
  <c r="BG2799" i="1"/>
  <c r="BH2799" i="1"/>
  <c r="BI2799" i="1"/>
  <c r="BJ2799" i="1"/>
  <c r="BK2799" i="1"/>
  <c r="BL2799" i="1"/>
  <c r="BM2799" i="1"/>
  <c r="BN2799" i="1"/>
  <c r="BG2800" i="1"/>
  <c r="BH2800" i="1"/>
  <c r="BI2800" i="1"/>
  <c r="BJ2800" i="1"/>
  <c r="BK2800" i="1"/>
  <c r="BL2800" i="1"/>
  <c r="BM2800" i="1"/>
  <c r="BN2800" i="1"/>
  <c r="BG2801" i="1"/>
  <c r="BH2801" i="1"/>
  <c r="BI2801" i="1"/>
  <c r="BJ2801" i="1"/>
  <c r="BK2801" i="1"/>
  <c r="BL2801" i="1"/>
  <c r="BM2801" i="1"/>
  <c r="BN2801" i="1"/>
  <c r="BG2802" i="1"/>
  <c r="BH2802" i="1"/>
  <c r="BI2802" i="1"/>
  <c r="BJ2802" i="1"/>
  <c r="BK2802" i="1"/>
  <c r="BL2802" i="1"/>
  <c r="BM2802" i="1"/>
  <c r="BN2802" i="1"/>
  <c r="BG2803" i="1"/>
  <c r="BH2803" i="1"/>
  <c r="BI2803" i="1"/>
  <c r="BJ2803" i="1"/>
  <c r="BK2803" i="1"/>
  <c r="BL2803" i="1"/>
  <c r="BM2803" i="1"/>
  <c r="BN2803" i="1"/>
  <c r="BG2804" i="1"/>
  <c r="BH2804" i="1"/>
  <c r="BI2804" i="1"/>
  <c r="BJ2804" i="1"/>
  <c r="BK2804" i="1"/>
  <c r="BL2804" i="1"/>
  <c r="BM2804" i="1"/>
  <c r="BN2804" i="1"/>
  <c r="BG2805" i="1"/>
  <c r="BH2805" i="1"/>
  <c r="BI2805" i="1"/>
  <c r="BJ2805" i="1"/>
  <c r="BK2805" i="1"/>
  <c r="BL2805" i="1"/>
  <c r="BM2805" i="1"/>
  <c r="BN2805" i="1"/>
  <c r="BG2806" i="1"/>
  <c r="BH2806" i="1"/>
  <c r="BI2806" i="1"/>
  <c r="BJ2806" i="1"/>
  <c r="BK2806" i="1"/>
  <c r="BL2806" i="1"/>
  <c r="BM2806" i="1"/>
  <c r="BN2806" i="1"/>
  <c r="BG2807" i="1"/>
  <c r="BH2807" i="1"/>
  <c r="BI2807" i="1"/>
  <c r="BJ2807" i="1"/>
  <c r="BK2807" i="1"/>
  <c r="BL2807" i="1"/>
  <c r="BM2807" i="1"/>
  <c r="BN2807" i="1"/>
  <c r="BG2808" i="1"/>
  <c r="BH2808" i="1"/>
  <c r="BI2808" i="1"/>
  <c r="BJ2808" i="1"/>
  <c r="BK2808" i="1"/>
  <c r="BL2808" i="1"/>
  <c r="BM2808" i="1"/>
  <c r="BN2808" i="1"/>
  <c r="BG2809" i="1"/>
  <c r="BH2809" i="1"/>
  <c r="BI2809" i="1"/>
  <c r="BJ2809" i="1"/>
  <c r="BK2809" i="1"/>
  <c r="BL2809" i="1"/>
  <c r="BM2809" i="1"/>
  <c r="BN2809" i="1"/>
  <c r="BG2810" i="1"/>
  <c r="BH2810" i="1"/>
  <c r="BI2810" i="1"/>
  <c r="BJ2810" i="1"/>
  <c r="BK2810" i="1"/>
  <c r="BL2810" i="1"/>
  <c r="BM2810" i="1"/>
  <c r="BN2810" i="1"/>
  <c r="BG2811" i="1"/>
  <c r="BH2811" i="1"/>
  <c r="BI2811" i="1"/>
  <c r="BJ2811" i="1"/>
  <c r="BK2811" i="1"/>
  <c r="BL2811" i="1"/>
  <c r="BM2811" i="1"/>
  <c r="BN2811" i="1"/>
  <c r="BG2812" i="1"/>
  <c r="BH2812" i="1"/>
  <c r="BI2812" i="1"/>
  <c r="BJ2812" i="1"/>
  <c r="BK2812" i="1"/>
  <c r="BL2812" i="1"/>
  <c r="BM2812" i="1"/>
  <c r="BN2812" i="1"/>
  <c r="BG2813" i="1"/>
  <c r="BH2813" i="1"/>
  <c r="BI2813" i="1"/>
  <c r="BJ2813" i="1"/>
  <c r="BK2813" i="1"/>
  <c r="BL2813" i="1"/>
  <c r="BM2813" i="1"/>
  <c r="BN2813" i="1"/>
  <c r="BG2814" i="1"/>
  <c r="BH2814" i="1"/>
  <c r="BI2814" i="1"/>
  <c r="BJ2814" i="1"/>
  <c r="BK2814" i="1"/>
  <c r="BL2814" i="1"/>
  <c r="BM2814" i="1"/>
  <c r="BN2814" i="1"/>
  <c r="BG2815" i="1"/>
  <c r="BH2815" i="1"/>
  <c r="BI2815" i="1"/>
  <c r="BJ2815" i="1"/>
  <c r="BK2815" i="1"/>
  <c r="BL2815" i="1"/>
  <c r="BM2815" i="1"/>
  <c r="BN2815" i="1"/>
  <c r="BG2816" i="1"/>
  <c r="BH2816" i="1"/>
  <c r="BI2816" i="1"/>
  <c r="BJ2816" i="1"/>
  <c r="BK2816" i="1"/>
  <c r="BL2816" i="1"/>
  <c r="BM2816" i="1"/>
  <c r="BN2816" i="1"/>
  <c r="BG2817" i="1"/>
  <c r="BH2817" i="1"/>
  <c r="BI2817" i="1"/>
  <c r="BJ2817" i="1"/>
  <c r="BK2817" i="1"/>
  <c r="BL2817" i="1"/>
  <c r="BM2817" i="1"/>
  <c r="BN2817" i="1"/>
  <c r="BG2818" i="1"/>
  <c r="BH2818" i="1"/>
  <c r="BI2818" i="1"/>
  <c r="BJ2818" i="1"/>
  <c r="BK2818" i="1"/>
  <c r="BL2818" i="1"/>
  <c r="BM2818" i="1"/>
  <c r="BN2818" i="1"/>
  <c r="BG2819" i="1"/>
  <c r="BH2819" i="1"/>
  <c r="BI2819" i="1"/>
  <c r="BJ2819" i="1"/>
  <c r="BK2819" i="1"/>
  <c r="BL2819" i="1"/>
  <c r="BM2819" i="1"/>
  <c r="BN2819" i="1"/>
  <c r="BG2820" i="1"/>
  <c r="BH2820" i="1"/>
  <c r="BI2820" i="1"/>
  <c r="BJ2820" i="1"/>
  <c r="BK2820" i="1"/>
  <c r="BL2820" i="1"/>
  <c r="BM2820" i="1"/>
  <c r="BN2820" i="1"/>
  <c r="BG2821" i="1"/>
  <c r="BH2821" i="1"/>
  <c r="BI2821" i="1"/>
  <c r="BJ2821" i="1"/>
  <c r="BK2821" i="1"/>
  <c r="BL2821" i="1"/>
  <c r="BM2821" i="1"/>
  <c r="BN2821" i="1"/>
  <c r="BG2822" i="1"/>
  <c r="BH2822" i="1"/>
  <c r="BI2822" i="1"/>
  <c r="BJ2822" i="1"/>
  <c r="BK2822" i="1"/>
  <c r="BL2822" i="1"/>
  <c r="BM2822" i="1"/>
  <c r="BN2822" i="1"/>
  <c r="BG2823" i="1"/>
  <c r="BH2823" i="1"/>
  <c r="BI2823" i="1"/>
  <c r="BJ2823" i="1"/>
  <c r="BK2823" i="1"/>
  <c r="BL2823" i="1"/>
  <c r="BM2823" i="1"/>
  <c r="BN2823" i="1"/>
  <c r="BG2824" i="1"/>
  <c r="BH2824" i="1"/>
  <c r="BI2824" i="1"/>
  <c r="BJ2824" i="1"/>
  <c r="BK2824" i="1"/>
  <c r="BL2824" i="1"/>
  <c r="BM2824" i="1"/>
  <c r="BN2824" i="1"/>
  <c r="BG2825" i="1"/>
  <c r="BH2825" i="1"/>
  <c r="BI2825" i="1"/>
  <c r="BJ2825" i="1"/>
  <c r="BK2825" i="1"/>
  <c r="BL2825" i="1"/>
  <c r="BM2825" i="1"/>
  <c r="BN2825" i="1"/>
  <c r="BG2826" i="1"/>
  <c r="BH2826" i="1"/>
  <c r="BI2826" i="1"/>
  <c r="BJ2826" i="1"/>
  <c r="BK2826" i="1"/>
  <c r="BL2826" i="1"/>
  <c r="BM2826" i="1"/>
  <c r="BN2826" i="1"/>
  <c r="BG2827" i="1"/>
  <c r="BH2827" i="1"/>
  <c r="BI2827" i="1"/>
  <c r="BJ2827" i="1"/>
  <c r="BK2827" i="1"/>
  <c r="BL2827" i="1"/>
  <c r="BM2827" i="1"/>
  <c r="BN2827" i="1"/>
  <c r="BG2828" i="1"/>
  <c r="BH2828" i="1"/>
  <c r="BI2828" i="1"/>
  <c r="BJ2828" i="1"/>
  <c r="BK2828" i="1"/>
  <c r="BL2828" i="1"/>
  <c r="BM2828" i="1"/>
  <c r="BN2828" i="1"/>
  <c r="BG2829" i="1"/>
  <c r="BH2829" i="1"/>
  <c r="BI2829" i="1"/>
  <c r="BJ2829" i="1"/>
  <c r="BK2829" i="1"/>
  <c r="BL2829" i="1"/>
  <c r="BM2829" i="1"/>
  <c r="BN2829" i="1"/>
  <c r="BG2830" i="1"/>
  <c r="BH2830" i="1"/>
  <c r="BI2830" i="1"/>
  <c r="BJ2830" i="1"/>
  <c r="BK2830" i="1"/>
  <c r="BL2830" i="1"/>
  <c r="BM2830" i="1"/>
  <c r="BN2830" i="1"/>
  <c r="BG2831" i="1"/>
  <c r="BH2831" i="1"/>
  <c r="BI2831" i="1"/>
  <c r="BJ2831" i="1"/>
  <c r="BK2831" i="1"/>
  <c r="BL2831" i="1"/>
  <c r="BM2831" i="1"/>
  <c r="BN2831" i="1"/>
  <c r="BG2832" i="1"/>
  <c r="BH2832" i="1"/>
  <c r="BI2832" i="1"/>
  <c r="BJ2832" i="1"/>
  <c r="BK2832" i="1"/>
  <c r="BL2832" i="1"/>
  <c r="BM2832" i="1"/>
  <c r="BN2832" i="1"/>
  <c r="BG2833" i="1"/>
  <c r="BH2833" i="1"/>
  <c r="BI2833" i="1"/>
  <c r="BJ2833" i="1"/>
  <c r="BK2833" i="1"/>
  <c r="BL2833" i="1"/>
  <c r="BM2833" i="1"/>
  <c r="BN2833" i="1"/>
  <c r="BG2834" i="1"/>
  <c r="BH2834" i="1"/>
  <c r="BI2834" i="1"/>
  <c r="BJ2834" i="1"/>
  <c r="BK2834" i="1"/>
  <c r="BL2834" i="1"/>
  <c r="BM2834" i="1"/>
  <c r="BN2834" i="1"/>
  <c r="BG2835" i="1"/>
  <c r="BH2835" i="1"/>
  <c r="BI2835" i="1"/>
  <c r="BJ2835" i="1"/>
  <c r="BK2835" i="1"/>
  <c r="BL2835" i="1"/>
  <c r="BM2835" i="1"/>
  <c r="BN2835" i="1"/>
  <c r="BG2836" i="1"/>
  <c r="BH2836" i="1"/>
  <c r="BI2836" i="1"/>
  <c r="BJ2836" i="1"/>
  <c r="BK2836" i="1"/>
  <c r="BL2836" i="1"/>
  <c r="BM2836" i="1"/>
  <c r="BN2836" i="1"/>
  <c r="BG2837" i="1"/>
  <c r="BH2837" i="1"/>
  <c r="BI2837" i="1"/>
  <c r="BJ2837" i="1"/>
  <c r="BK2837" i="1"/>
  <c r="BL2837" i="1"/>
  <c r="BM2837" i="1"/>
  <c r="BN2837" i="1"/>
  <c r="BG2838" i="1"/>
  <c r="BH2838" i="1"/>
  <c r="BI2838" i="1"/>
  <c r="BJ2838" i="1"/>
  <c r="BK2838" i="1"/>
  <c r="BL2838" i="1"/>
  <c r="BM2838" i="1"/>
  <c r="BN2838" i="1"/>
  <c r="BG2839" i="1"/>
  <c r="BH2839" i="1"/>
  <c r="BI2839" i="1"/>
  <c r="BJ2839" i="1"/>
  <c r="BK2839" i="1"/>
  <c r="BL2839" i="1"/>
  <c r="BM2839" i="1"/>
  <c r="BN2839" i="1"/>
  <c r="BG2840" i="1"/>
  <c r="BH2840" i="1"/>
  <c r="BI2840" i="1"/>
  <c r="BJ2840" i="1"/>
  <c r="BK2840" i="1"/>
  <c r="BL2840" i="1"/>
  <c r="BM2840" i="1"/>
  <c r="BN2840" i="1"/>
  <c r="BG2841" i="1"/>
  <c r="BH2841" i="1"/>
  <c r="BI2841" i="1"/>
  <c r="BJ2841" i="1"/>
  <c r="BK2841" i="1"/>
  <c r="BL2841" i="1"/>
  <c r="BM2841" i="1"/>
  <c r="BN2841" i="1"/>
  <c r="BG2842" i="1"/>
  <c r="BH2842" i="1"/>
  <c r="BI2842" i="1"/>
  <c r="BJ2842" i="1"/>
  <c r="BK2842" i="1"/>
  <c r="BL2842" i="1"/>
  <c r="BM2842" i="1"/>
  <c r="BN2842" i="1"/>
  <c r="BG2843" i="1"/>
  <c r="BH2843" i="1"/>
  <c r="BI2843" i="1"/>
  <c r="BJ2843" i="1"/>
  <c r="BK2843" i="1"/>
  <c r="BL2843" i="1"/>
  <c r="BM2843" i="1"/>
  <c r="BN2843" i="1"/>
  <c r="BG2844" i="1"/>
  <c r="BH2844" i="1"/>
  <c r="BI2844" i="1"/>
  <c r="BJ2844" i="1"/>
  <c r="BK2844" i="1"/>
  <c r="BL2844" i="1"/>
  <c r="BM2844" i="1"/>
  <c r="BN2844" i="1"/>
  <c r="BG2845" i="1"/>
  <c r="BH2845" i="1"/>
  <c r="BI2845" i="1"/>
  <c r="BJ2845" i="1"/>
  <c r="BK2845" i="1"/>
  <c r="BL2845" i="1"/>
  <c r="BM2845" i="1"/>
  <c r="BN2845" i="1"/>
  <c r="BG2846" i="1"/>
  <c r="BH2846" i="1"/>
  <c r="BI2846" i="1"/>
  <c r="BJ2846" i="1"/>
  <c r="BK2846" i="1"/>
  <c r="BL2846" i="1"/>
  <c r="BM2846" i="1"/>
  <c r="BN2846" i="1"/>
  <c r="BG2847" i="1"/>
  <c r="BH2847" i="1"/>
  <c r="BI2847" i="1"/>
  <c r="BJ2847" i="1"/>
  <c r="BK2847" i="1"/>
  <c r="BL2847" i="1"/>
  <c r="BM2847" i="1"/>
  <c r="BN2847" i="1"/>
  <c r="BG2848" i="1"/>
  <c r="BH2848" i="1"/>
  <c r="BI2848" i="1"/>
  <c r="BJ2848" i="1"/>
  <c r="BK2848" i="1"/>
  <c r="BL2848" i="1"/>
  <c r="BM2848" i="1"/>
  <c r="BN2848" i="1"/>
  <c r="BG2849" i="1"/>
  <c r="BH2849" i="1"/>
  <c r="BI2849" i="1"/>
  <c r="BJ2849" i="1"/>
  <c r="BK2849" i="1"/>
  <c r="BL2849" i="1"/>
  <c r="BM2849" i="1"/>
  <c r="BN2849" i="1"/>
  <c r="BG2850" i="1"/>
  <c r="BH2850" i="1"/>
  <c r="BI2850" i="1"/>
  <c r="BJ2850" i="1"/>
  <c r="BK2850" i="1"/>
  <c r="BL2850" i="1"/>
  <c r="BM2850" i="1"/>
  <c r="BN2850" i="1"/>
  <c r="BG2851" i="1"/>
  <c r="BH2851" i="1"/>
  <c r="BI2851" i="1"/>
  <c r="BJ2851" i="1"/>
  <c r="BK2851" i="1"/>
  <c r="BL2851" i="1"/>
  <c r="BM2851" i="1"/>
  <c r="BN2851" i="1"/>
  <c r="BG2852" i="1"/>
  <c r="BH2852" i="1"/>
  <c r="BI2852" i="1"/>
  <c r="BJ2852" i="1"/>
  <c r="BK2852" i="1"/>
  <c r="BL2852" i="1"/>
  <c r="BM2852" i="1"/>
  <c r="BN2852" i="1"/>
  <c r="BG2853" i="1"/>
  <c r="BH2853" i="1"/>
  <c r="BI2853" i="1"/>
  <c r="BJ2853" i="1"/>
  <c r="BK2853" i="1"/>
  <c r="BL2853" i="1"/>
  <c r="BM2853" i="1"/>
  <c r="BN2853" i="1"/>
  <c r="BG2854" i="1"/>
  <c r="BH2854" i="1"/>
  <c r="BI2854" i="1"/>
  <c r="BJ2854" i="1"/>
  <c r="BK2854" i="1"/>
  <c r="BL2854" i="1"/>
  <c r="BM2854" i="1"/>
  <c r="BN2854" i="1"/>
  <c r="BG2855" i="1"/>
  <c r="BH2855" i="1"/>
  <c r="BI2855" i="1"/>
  <c r="BJ2855" i="1"/>
  <c r="BK2855" i="1"/>
  <c r="BL2855" i="1"/>
  <c r="BM2855" i="1"/>
  <c r="BN2855" i="1"/>
  <c r="BG2856" i="1"/>
  <c r="BH2856" i="1"/>
  <c r="BI2856" i="1"/>
  <c r="BJ2856" i="1"/>
  <c r="BK2856" i="1"/>
  <c r="BL2856" i="1"/>
  <c r="BM2856" i="1"/>
  <c r="BN2856" i="1"/>
  <c r="BG2857" i="1"/>
  <c r="BH2857" i="1"/>
  <c r="BI2857" i="1"/>
  <c r="BJ2857" i="1"/>
  <c r="BK2857" i="1"/>
  <c r="BL2857" i="1"/>
  <c r="BM2857" i="1"/>
  <c r="BN2857" i="1"/>
  <c r="BG2858" i="1"/>
  <c r="BH2858" i="1"/>
  <c r="BI2858" i="1"/>
  <c r="BJ2858" i="1"/>
  <c r="BK2858" i="1"/>
  <c r="BL2858" i="1"/>
  <c r="BM2858" i="1"/>
  <c r="BN2858" i="1"/>
  <c r="BG2859" i="1"/>
  <c r="BH2859" i="1"/>
  <c r="BI2859" i="1"/>
  <c r="BJ2859" i="1"/>
  <c r="BK2859" i="1"/>
  <c r="BL2859" i="1"/>
  <c r="BM2859" i="1"/>
  <c r="BN2859" i="1"/>
  <c r="BG2860" i="1"/>
  <c r="BH2860" i="1"/>
  <c r="BI2860" i="1"/>
  <c r="BJ2860" i="1"/>
  <c r="BK2860" i="1"/>
  <c r="BL2860" i="1"/>
  <c r="BM2860" i="1"/>
  <c r="BN2860" i="1"/>
  <c r="BG2861" i="1"/>
  <c r="BH2861" i="1"/>
  <c r="BI2861" i="1"/>
  <c r="BJ2861" i="1"/>
  <c r="BK2861" i="1"/>
  <c r="BL2861" i="1"/>
  <c r="BM2861" i="1"/>
  <c r="BN2861" i="1"/>
  <c r="BG2862" i="1"/>
  <c r="BH2862" i="1"/>
  <c r="BI2862" i="1"/>
  <c r="BJ2862" i="1"/>
  <c r="BK2862" i="1"/>
  <c r="BL2862" i="1"/>
  <c r="BM2862" i="1"/>
  <c r="BN2862" i="1"/>
  <c r="BG2863" i="1"/>
  <c r="BH2863" i="1"/>
  <c r="BI2863" i="1"/>
  <c r="BJ2863" i="1"/>
  <c r="BK2863" i="1"/>
  <c r="BL2863" i="1"/>
  <c r="BM2863" i="1"/>
  <c r="BN2863" i="1"/>
  <c r="BG2864" i="1"/>
  <c r="BH2864" i="1"/>
  <c r="BI2864" i="1"/>
  <c r="BJ2864" i="1"/>
  <c r="BK2864" i="1"/>
  <c r="BL2864" i="1"/>
  <c r="BM2864" i="1"/>
  <c r="BN2864" i="1"/>
  <c r="BG2865" i="1"/>
  <c r="BH2865" i="1"/>
  <c r="BI2865" i="1"/>
  <c r="BJ2865" i="1"/>
  <c r="BK2865" i="1"/>
  <c r="BL2865" i="1"/>
  <c r="BM2865" i="1"/>
  <c r="BN2865" i="1"/>
  <c r="BG2866" i="1"/>
  <c r="BH2866" i="1"/>
  <c r="BI2866" i="1"/>
  <c r="BJ2866" i="1"/>
  <c r="BK2866" i="1"/>
  <c r="BL2866" i="1"/>
  <c r="BM2866" i="1"/>
  <c r="BN2866" i="1"/>
  <c r="BG2867" i="1"/>
  <c r="BH2867" i="1"/>
  <c r="BI2867" i="1"/>
  <c r="BJ2867" i="1"/>
  <c r="BK2867" i="1"/>
  <c r="BL2867" i="1"/>
  <c r="BM2867" i="1"/>
  <c r="BN2867" i="1"/>
  <c r="BG2868" i="1"/>
  <c r="BH2868" i="1"/>
  <c r="BI2868" i="1"/>
  <c r="BJ2868" i="1"/>
  <c r="BK2868" i="1"/>
  <c r="BL2868" i="1"/>
  <c r="BM2868" i="1"/>
  <c r="BN2868" i="1"/>
  <c r="BG2869" i="1"/>
  <c r="BH2869" i="1"/>
  <c r="BI2869" i="1"/>
  <c r="BJ2869" i="1"/>
  <c r="BK2869" i="1"/>
  <c r="BL2869" i="1"/>
  <c r="BM2869" i="1"/>
  <c r="BN2869" i="1"/>
  <c r="BG2870" i="1"/>
  <c r="BH2870" i="1"/>
  <c r="BI2870" i="1"/>
  <c r="BJ2870" i="1"/>
  <c r="BK2870" i="1"/>
  <c r="BL2870" i="1"/>
  <c r="BM2870" i="1"/>
  <c r="BN2870" i="1"/>
  <c r="BG2871" i="1"/>
  <c r="BH2871" i="1"/>
  <c r="BI2871" i="1"/>
  <c r="BJ2871" i="1"/>
  <c r="BK2871" i="1"/>
  <c r="BL2871" i="1"/>
  <c r="BM2871" i="1"/>
  <c r="BN2871" i="1"/>
  <c r="BG2872" i="1"/>
  <c r="BH2872" i="1"/>
  <c r="BI2872" i="1"/>
  <c r="BJ2872" i="1"/>
  <c r="BK2872" i="1"/>
  <c r="BL2872" i="1"/>
  <c r="BM2872" i="1"/>
  <c r="BN2872" i="1"/>
  <c r="BG2873" i="1"/>
  <c r="BH2873" i="1"/>
  <c r="BI2873" i="1"/>
  <c r="BJ2873" i="1"/>
  <c r="BK2873" i="1"/>
  <c r="BL2873" i="1"/>
  <c r="BM2873" i="1"/>
  <c r="BN2873" i="1"/>
  <c r="BG2874" i="1"/>
  <c r="BH2874" i="1"/>
  <c r="BI2874" i="1"/>
  <c r="BJ2874" i="1"/>
  <c r="BK2874" i="1"/>
  <c r="BL2874" i="1"/>
  <c r="BM2874" i="1"/>
  <c r="BN2874" i="1"/>
  <c r="BG2875" i="1"/>
  <c r="BH2875" i="1"/>
  <c r="BI2875" i="1"/>
  <c r="BJ2875" i="1"/>
  <c r="BK2875" i="1"/>
  <c r="BL2875" i="1"/>
  <c r="BM2875" i="1"/>
  <c r="BN2875" i="1"/>
  <c r="BG2876" i="1"/>
  <c r="BH2876" i="1"/>
  <c r="BI2876" i="1"/>
  <c r="BJ2876" i="1"/>
  <c r="BK2876" i="1"/>
  <c r="BL2876" i="1"/>
  <c r="BM2876" i="1"/>
  <c r="BN2876" i="1"/>
  <c r="BG2877" i="1"/>
  <c r="BH2877" i="1"/>
  <c r="BI2877" i="1"/>
  <c r="BJ2877" i="1"/>
  <c r="BK2877" i="1"/>
  <c r="BL2877" i="1"/>
  <c r="BM2877" i="1"/>
  <c r="BN2877" i="1"/>
  <c r="BG2878" i="1"/>
  <c r="BH2878" i="1"/>
  <c r="BI2878" i="1"/>
  <c r="BJ2878" i="1"/>
  <c r="BK2878" i="1"/>
  <c r="BL2878" i="1"/>
  <c r="BM2878" i="1"/>
  <c r="BN2878" i="1"/>
  <c r="BG2879" i="1"/>
  <c r="BH2879" i="1"/>
  <c r="BI2879" i="1"/>
  <c r="BJ2879" i="1"/>
  <c r="BK2879" i="1"/>
  <c r="BL2879" i="1"/>
  <c r="BM2879" i="1"/>
  <c r="BN2879" i="1"/>
  <c r="BG2880" i="1"/>
  <c r="BH2880" i="1"/>
  <c r="BI2880" i="1"/>
  <c r="BJ2880" i="1"/>
  <c r="BK2880" i="1"/>
  <c r="BL2880" i="1"/>
  <c r="BM2880" i="1"/>
  <c r="BN2880" i="1"/>
  <c r="BG2881" i="1"/>
  <c r="BH2881" i="1"/>
  <c r="BI2881" i="1"/>
  <c r="BJ2881" i="1"/>
  <c r="BK2881" i="1"/>
  <c r="BL2881" i="1"/>
  <c r="BM2881" i="1"/>
  <c r="BN2881" i="1"/>
  <c r="BG2882" i="1"/>
  <c r="BH2882" i="1"/>
  <c r="BI2882" i="1"/>
  <c r="BJ2882" i="1"/>
  <c r="BK2882" i="1"/>
  <c r="BL2882" i="1"/>
  <c r="BM2882" i="1"/>
  <c r="BN2882" i="1"/>
  <c r="BG2883" i="1"/>
  <c r="BH2883" i="1"/>
  <c r="BI2883" i="1"/>
  <c r="BJ2883" i="1"/>
  <c r="BK2883" i="1"/>
  <c r="BL2883" i="1"/>
  <c r="BM2883" i="1"/>
  <c r="BN2883" i="1"/>
  <c r="BG2884" i="1"/>
  <c r="BH2884" i="1"/>
  <c r="BI2884" i="1"/>
  <c r="BJ2884" i="1"/>
  <c r="BK2884" i="1"/>
  <c r="BL2884" i="1"/>
  <c r="BM2884" i="1"/>
  <c r="BN2884" i="1"/>
  <c r="BG2885" i="1"/>
  <c r="BH2885" i="1"/>
  <c r="BI2885" i="1"/>
  <c r="BJ2885" i="1"/>
  <c r="BK2885" i="1"/>
  <c r="BL2885" i="1"/>
  <c r="BM2885" i="1"/>
  <c r="BN2885" i="1"/>
  <c r="BG2886" i="1"/>
  <c r="BH2886" i="1"/>
  <c r="BI2886" i="1"/>
  <c r="BJ2886" i="1"/>
  <c r="BK2886" i="1"/>
  <c r="BL2886" i="1"/>
  <c r="BM2886" i="1"/>
  <c r="BN2886" i="1"/>
  <c r="BG2887" i="1"/>
  <c r="BH2887" i="1"/>
  <c r="BI2887" i="1"/>
  <c r="BJ2887" i="1"/>
  <c r="BK2887" i="1"/>
  <c r="BL2887" i="1"/>
  <c r="BM2887" i="1"/>
  <c r="BN2887" i="1"/>
  <c r="BG2888" i="1"/>
  <c r="BH2888" i="1"/>
  <c r="BI2888" i="1"/>
  <c r="BJ2888" i="1"/>
  <c r="BK2888" i="1"/>
  <c r="BL2888" i="1"/>
  <c r="BM2888" i="1"/>
  <c r="BN2888" i="1"/>
  <c r="BG2889" i="1"/>
  <c r="BH2889" i="1"/>
  <c r="BI2889" i="1"/>
  <c r="BJ2889" i="1"/>
  <c r="BK2889" i="1"/>
  <c r="BL2889" i="1"/>
  <c r="BM2889" i="1"/>
  <c r="BN2889" i="1"/>
  <c r="BG2890" i="1"/>
  <c r="BH2890" i="1"/>
  <c r="BI2890" i="1"/>
  <c r="BJ2890" i="1"/>
  <c r="BK2890" i="1"/>
  <c r="BL2890" i="1"/>
  <c r="BM2890" i="1"/>
  <c r="BN2890" i="1"/>
  <c r="BG2891" i="1"/>
  <c r="BH2891" i="1"/>
  <c r="BI2891" i="1"/>
  <c r="BJ2891" i="1"/>
  <c r="BK2891" i="1"/>
  <c r="BL2891" i="1"/>
  <c r="BM2891" i="1"/>
  <c r="BN2891" i="1"/>
  <c r="BG2892" i="1"/>
  <c r="BH2892" i="1"/>
  <c r="BI2892" i="1"/>
  <c r="BJ2892" i="1"/>
  <c r="BK2892" i="1"/>
  <c r="BL2892" i="1"/>
  <c r="BM2892" i="1"/>
  <c r="BN2892" i="1"/>
  <c r="BG2893" i="1"/>
  <c r="BH2893" i="1"/>
  <c r="BI2893" i="1"/>
  <c r="BJ2893" i="1"/>
  <c r="BK2893" i="1"/>
  <c r="BL2893" i="1"/>
  <c r="BM2893" i="1"/>
  <c r="BN2893" i="1"/>
  <c r="BG2894" i="1"/>
  <c r="BH2894" i="1"/>
  <c r="BI2894" i="1"/>
  <c r="BJ2894" i="1"/>
  <c r="BK2894" i="1"/>
  <c r="BL2894" i="1"/>
  <c r="BM2894" i="1"/>
  <c r="BN2894" i="1"/>
  <c r="BG2895" i="1"/>
  <c r="BH2895" i="1"/>
  <c r="BI2895" i="1"/>
  <c r="BJ2895" i="1"/>
  <c r="BK2895" i="1"/>
  <c r="BL2895" i="1"/>
  <c r="BM2895" i="1"/>
  <c r="BN2895" i="1"/>
  <c r="BG2896" i="1"/>
  <c r="BH2896" i="1"/>
  <c r="BI2896" i="1"/>
  <c r="BJ2896" i="1"/>
  <c r="BK2896" i="1"/>
  <c r="BL2896" i="1"/>
  <c r="BM2896" i="1"/>
  <c r="BN2896" i="1"/>
  <c r="BG2897" i="1"/>
  <c r="BH2897" i="1"/>
  <c r="BI2897" i="1"/>
  <c r="BJ2897" i="1"/>
  <c r="BK2897" i="1"/>
  <c r="BL2897" i="1"/>
  <c r="BM2897" i="1"/>
  <c r="BN2897" i="1"/>
  <c r="BG2898" i="1"/>
  <c r="BH2898" i="1"/>
  <c r="BI2898" i="1"/>
  <c r="BJ2898" i="1"/>
  <c r="BK2898" i="1"/>
  <c r="BL2898" i="1"/>
  <c r="BM2898" i="1"/>
  <c r="BN2898" i="1"/>
  <c r="BG2899" i="1"/>
  <c r="BH2899" i="1"/>
  <c r="BI2899" i="1"/>
  <c r="BJ2899" i="1"/>
  <c r="BK2899" i="1"/>
  <c r="BL2899" i="1"/>
  <c r="BM2899" i="1"/>
  <c r="BN2899" i="1"/>
  <c r="BG2900" i="1"/>
  <c r="BH2900" i="1"/>
  <c r="BI2900" i="1"/>
  <c r="BJ2900" i="1"/>
  <c r="BK2900" i="1"/>
  <c r="BL2900" i="1"/>
  <c r="BM2900" i="1"/>
  <c r="BN2900" i="1"/>
  <c r="BG2901" i="1"/>
  <c r="BH2901" i="1"/>
  <c r="BI2901" i="1"/>
  <c r="BJ2901" i="1"/>
  <c r="BK2901" i="1"/>
  <c r="BL2901" i="1"/>
  <c r="BM2901" i="1"/>
  <c r="BN2901" i="1"/>
  <c r="BG2902" i="1"/>
  <c r="BH2902" i="1"/>
  <c r="BI2902" i="1"/>
  <c r="BJ2902" i="1"/>
  <c r="BK2902" i="1"/>
  <c r="BL2902" i="1"/>
  <c r="BM2902" i="1"/>
  <c r="BN2902" i="1"/>
  <c r="BG2903" i="1"/>
  <c r="BH2903" i="1"/>
  <c r="BI2903" i="1"/>
  <c r="BJ2903" i="1"/>
  <c r="BK2903" i="1"/>
  <c r="BL2903" i="1"/>
  <c r="BM2903" i="1"/>
  <c r="BN2903" i="1"/>
  <c r="BG2904" i="1"/>
  <c r="BH2904" i="1"/>
  <c r="BI2904" i="1"/>
  <c r="BJ2904" i="1"/>
  <c r="BK2904" i="1"/>
  <c r="BL2904" i="1"/>
  <c r="BM2904" i="1"/>
  <c r="BN2904" i="1"/>
  <c r="BG2905" i="1"/>
  <c r="BH2905" i="1"/>
  <c r="BI2905" i="1"/>
  <c r="BJ2905" i="1"/>
  <c r="BK2905" i="1"/>
  <c r="BL2905" i="1"/>
  <c r="BM2905" i="1"/>
  <c r="BN2905" i="1"/>
  <c r="BG2906" i="1"/>
  <c r="BH2906" i="1"/>
  <c r="BI2906" i="1"/>
  <c r="BJ2906" i="1"/>
  <c r="BK2906" i="1"/>
  <c r="BL2906" i="1"/>
  <c r="BM2906" i="1"/>
  <c r="BN2906" i="1"/>
  <c r="BG2907" i="1"/>
  <c r="BH2907" i="1"/>
  <c r="BI2907" i="1"/>
  <c r="BJ2907" i="1"/>
  <c r="BK2907" i="1"/>
  <c r="BL2907" i="1"/>
  <c r="BM2907" i="1"/>
  <c r="BN2907" i="1"/>
  <c r="BG2908" i="1"/>
  <c r="BH2908" i="1"/>
  <c r="BI2908" i="1"/>
  <c r="BJ2908" i="1"/>
  <c r="BK2908" i="1"/>
  <c r="BL2908" i="1"/>
  <c r="BM2908" i="1"/>
  <c r="BN2908" i="1"/>
  <c r="BG2909" i="1"/>
  <c r="BH2909" i="1"/>
  <c r="BI2909" i="1"/>
  <c r="BJ2909" i="1"/>
  <c r="BK2909" i="1"/>
  <c r="BL2909" i="1"/>
  <c r="BM2909" i="1"/>
  <c r="BN2909" i="1"/>
  <c r="BG2910" i="1"/>
  <c r="BH2910" i="1"/>
  <c r="BI2910" i="1"/>
  <c r="BJ2910" i="1"/>
  <c r="BK2910" i="1"/>
  <c r="BL2910" i="1"/>
  <c r="BM2910" i="1"/>
  <c r="BN2910" i="1"/>
  <c r="BG2911" i="1"/>
  <c r="BH2911" i="1"/>
  <c r="BI2911" i="1"/>
  <c r="BJ2911" i="1"/>
  <c r="BK2911" i="1"/>
  <c r="BL2911" i="1"/>
  <c r="BM2911" i="1"/>
  <c r="BN2911" i="1"/>
  <c r="BG2912" i="1"/>
  <c r="BH2912" i="1"/>
  <c r="BI2912" i="1"/>
  <c r="BJ2912" i="1"/>
  <c r="BK2912" i="1"/>
  <c r="BL2912" i="1"/>
  <c r="BM2912" i="1"/>
  <c r="BN2912" i="1"/>
  <c r="BG2913" i="1"/>
  <c r="BH2913" i="1"/>
  <c r="BI2913" i="1"/>
  <c r="BJ2913" i="1"/>
  <c r="BK2913" i="1"/>
  <c r="BL2913" i="1"/>
  <c r="BM2913" i="1"/>
  <c r="BN2913" i="1"/>
  <c r="BG2914" i="1"/>
  <c r="BH2914" i="1"/>
  <c r="BI2914" i="1"/>
  <c r="BJ2914" i="1"/>
  <c r="BK2914" i="1"/>
  <c r="BL2914" i="1"/>
  <c r="BM2914" i="1"/>
  <c r="BN2914" i="1"/>
  <c r="BG2915" i="1"/>
  <c r="BH2915" i="1"/>
  <c r="BI2915" i="1"/>
  <c r="BJ2915" i="1"/>
  <c r="BK2915" i="1"/>
  <c r="BL2915" i="1"/>
  <c r="BM2915" i="1"/>
  <c r="BN2915" i="1"/>
  <c r="BG2916" i="1"/>
  <c r="BH2916" i="1"/>
  <c r="BI2916" i="1"/>
  <c r="BJ2916" i="1"/>
  <c r="BK2916" i="1"/>
  <c r="BL2916" i="1"/>
  <c r="BM2916" i="1"/>
  <c r="BN2916" i="1"/>
  <c r="BG2917" i="1"/>
  <c r="BH2917" i="1"/>
  <c r="BI2917" i="1"/>
  <c r="BJ2917" i="1"/>
  <c r="BK2917" i="1"/>
  <c r="BL2917" i="1"/>
  <c r="BM2917" i="1"/>
  <c r="BN2917" i="1"/>
  <c r="BG2918" i="1"/>
  <c r="BH2918" i="1"/>
  <c r="BI2918" i="1"/>
  <c r="BJ2918" i="1"/>
  <c r="BK2918" i="1"/>
  <c r="BL2918" i="1"/>
  <c r="BM2918" i="1"/>
  <c r="BN2918" i="1"/>
  <c r="BG2919" i="1"/>
  <c r="BH2919" i="1"/>
  <c r="BI2919" i="1"/>
  <c r="BJ2919" i="1"/>
  <c r="BK2919" i="1"/>
  <c r="BL2919" i="1"/>
  <c r="BM2919" i="1"/>
  <c r="BN2919" i="1"/>
  <c r="BG2920" i="1"/>
  <c r="BH2920" i="1"/>
  <c r="BI2920" i="1"/>
  <c r="BJ2920" i="1"/>
  <c r="BK2920" i="1"/>
  <c r="BL2920" i="1"/>
  <c r="BM2920" i="1"/>
  <c r="BN2920" i="1"/>
  <c r="BG2921" i="1"/>
  <c r="BH2921" i="1"/>
  <c r="BI2921" i="1"/>
  <c r="BJ2921" i="1"/>
  <c r="BK2921" i="1"/>
  <c r="BL2921" i="1"/>
  <c r="BM2921" i="1"/>
  <c r="BN2921" i="1"/>
  <c r="BG2922" i="1"/>
  <c r="BH2922" i="1"/>
  <c r="BI2922" i="1"/>
  <c r="BJ2922" i="1"/>
  <c r="BK2922" i="1"/>
  <c r="BL2922" i="1"/>
  <c r="BM2922" i="1"/>
  <c r="BN2922" i="1"/>
  <c r="BG2923" i="1"/>
  <c r="BH2923" i="1"/>
  <c r="BI2923" i="1"/>
  <c r="BJ2923" i="1"/>
  <c r="BK2923" i="1"/>
  <c r="BL2923" i="1"/>
  <c r="BM2923" i="1"/>
  <c r="BN2923" i="1"/>
  <c r="BG2924" i="1"/>
  <c r="BH2924" i="1"/>
  <c r="BI2924" i="1"/>
  <c r="BJ2924" i="1"/>
  <c r="BK2924" i="1"/>
  <c r="BL2924" i="1"/>
  <c r="BM2924" i="1"/>
  <c r="BN2924" i="1"/>
  <c r="BG2925" i="1"/>
  <c r="BH2925" i="1"/>
  <c r="BI2925" i="1"/>
  <c r="BJ2925" i="1"/>
  <c r="BK2925" i="1"/>
  <c r="BL2925" i="1"/>
  <c r="BM2925" i="1"/>
  <c r="BN2925" i="1"/>
  <c r="BG2926" i="1"/>
  <c r="BH2926" i="1"/>
  <c r="BI2926" i="1"/>
  <c r="BJ2926" i="1"/>
  <c r="BK2926" i="1"/>
  <c r="BL2926" i="1"/>
  <c r="BM2926" i="1"/>
  <c r="BN2926" i="1"/>
  <c r="BG2927" i="1"/>
  <c r="BH2927" i="1"/>
  <c r="BI2927" i="1"/>
  <c r="BJ2927" i="1"/>
  <c r="BK2927" i="1"/>
  <c r="BL2927" i="1"/>
  <c r="BM2927" i="1"/>
  <c r="BN2927" i="1"/>
  <c r="BG2928" i="1"/>
  <c r="BH2928" i="1"/>
  <c r="BI2928" i="1"/>
  <c r="BJ2928" i="1"/>
  <c r="BK2928" i="1"/>
  <c r="BL2928" i="1"/>
  <c r="BM2928" i="1"/>
  <c r="BN2928" i="1"/>
  <c r="BG2929" i="1"/>
  <c r="BH2929" i="1"/>
  <c r="BI2929" i="1"/>
  <c r="BJ2929" i="1"/>
  <c r="BK2929" i="1"/>
  <c r="BL2929" i="1"/>
  <c r="BM2929" i="1"/>
  <c r="BN2929" i="1"/>
  <c r="BG2930" i="1"/>
  <c r="BH2930" i="1"/>
  <c r="BI2930" i="1"/>
  <c r="BJ2930" i="1"/>
  <c r="BK2930" i="1"/>
  <c r="BL2930" i="1"/>
  <c r="BM2930" i="1"/>
  <c r="BN2930" i="1"/>
  <c r="BG2931" i="1"/>
  <c r="BH2931" i="1"/>
  <c r="BI2931" i="1"/>
  <c r="BJ2931" i="1"/>
  <c r="BK2931" i="1"/>
  <c r="BL2931" i="1"/>
  <c r="BM2931" i="1"/>
  <c r="BN2931" i="1"/>
  <c r="BG2932" i="1"/>
  <c r="BH2932" i="1"/>
  <c r="BI2932" i="1"/>
  <c r="BJ2932" i="1"/>
  <c r="BK2932" i="1"/>
  <c r="BL2932" i="1"/>
  <c r="BM2932" i="1"/>
  <c r="BN2932" i="1"/>
  <c r="BG2933" i="1"/>
  <c r="BH2933" i="1"/>
  <c r="BI2933" i="1"/>
  <c r="BJ2933" i="1"/>
  <c r="BK2933" i="1"/>
  <c r="BL2933" i="1"/>
  <c r="BM2933" i="1"/>
  <c r="BN2933" i="1"/>
  <c r="BG2934" i="1"/>
  <c r="BH2934" i="1"/>
  <c r="BI2934" i="1"/>
  <c r="BJ2934" i="1"/>
  <c r="BK2934" i="1"/>
  <c r="BL2934" i="1"/>
  <c r="BM2934" i="1"/>
  <c r="BN2934" i="1"/>
  <c r="BG2935" i="1"/>
  <c r="BH2935" i="1"/>
  <c r="BI2935" i="1"/>
  <c r="BJ2935" i="1"/>
  <c r="BK2935" i="1"/>
  <c r="BL2935" i="1"/>
  <c r="BM2935" i="1"/>
  <c r="BN2935" i="1"/>
  <c r="BG2936" i="1"/>
  <c r="BH2936" i="1"/>
  <c r="BI2936" i="1"/>
  <c r="BJ2936" i="1"/>
  <c r="BK2936" i="1"/>
  <c r="BL2936" i="1"/>
  <c r="BM2936" i="1"/>
  <c r="BN2936" i="1"/>
  <c r="BG2937" i="1"/>
  <c r="BH2937" i="1"/>
  <c r="BI2937" i="1"/>
  <c r="BJ2937" i="1"/>
  <c r="BK2937" i="1"/>
  <c r="BL2937" i="1"/>
  <c r="BM2937" i="1"/>
  <c r="BN2937" i="1"/>
  <c r="BG2938" i="1"/>
  <c r="BH2938" i="1"/>
  <c r="BI2938" i="1"/>
  <c r="BJ2938" i="1"/>
  <c r="BK2938" i="1"/>
  <c r="BL2938" i="1"/>
  <c r="BM2938" i="1"/>
  <c r="BN2938" i="1"/>
  <c r="BG2939" i="1"/>
  <c r="BH2939" i="1"/>
  <c r="BI2939" i="1"/>
  <c r="BJ2939" i="1"/>
  <c r="BK2939" i="1"/>
  <c r="BL2939" i="1"/>
  <c r="BM2939" i="1"/>
  <c r="BN2939" i="1"/>
  <c r="BG2940" i="1"/>
  <c r="BH2940" i="1"/>
  <c r="BI2940" i="1"/>
  <c r="BJ2940" i="1"/>
  <c r="BK2940" i="1"/>
  <c r="BL2940" i="1"/>
  <c r="BM2940" i="1"/>
  <c r="BN2940" i="1"/>
  <c r="BG2941" i="1"/>
  <c r="BH2941" i="1"/>
  <c r="BI2941" i="1"/>
  <c r="BJ2941" i="1"/>
  <c r="BK2941" i="1"/>
  <c r="BL2941" i="1"/>
  <c r="BM2941" i="1"/>
  <c r="BN2941" i="1"/>
  <c r="BG2942" i="1"/>
  <c r="BH2942" i="1"/>
  <c r="BI2942" i="1"/>
  <c r="BJ2942" i="1"/>
  <c r="BK2942" i="1"/>
  <c r="BL2942" i="1"/>
  <c r="BM2942" i="1"/>
  <c r="BN2942" i="1"/>
  <c r="BG2943" i="1"/>
  <c r="BH2943" i="1"/>
  <c r="BI2943" i="1"/>
  <c r="BJ2943" i="1"/>
  <c r="BK2943" i="1"/>
  <c r="BL2943" i="1"/>
  <c r="BM2943" i="1"/>
  <c r="BN2943" i="1"/>
  <c r="BG2944" i="1"/>
  <c r="BH2944" i="1"/>
  <c r="BI2944" i="1"/>
  <c r="BJ2944" i="1"/>
  <c r="BK2944" i="1"/>
  <c r="BL2944" i="1"/>
  <c r="BM2944" i="1"/>
  <c r="BN2944" i="1"/>
  <c r="BG2945" i="1"/>
  <c r="BH2945" i="1"/>
  <c r="BI2945" i="1"/>
  <c r="BJ2945" i="1"/>
  <c r="BK2945" i="1"/>
  <c r="BL2945" i="1"/>
  <c r="BM2945" i="1"/>
  <c r="BN2945" i="1"/>
  <c r="BG2946" i="1"/>
  <c r="BH2946" i="1"/>
  <c r="BI2946" i="1"/>
  <c r="BJ2946" i="1"/>
  <c r="BK2946" i="1"/>
  <c r="BL2946" i="1"/>
  <c r="BM2946" i="1"/>
  <c r="BN2946" i="1"/>
  <c r="BG2947" i="1"/>
  <c r="BH2947" i="1"/>
  <c r="BI2947" i="1"/>
  <c r="BJ2947" i="1"/>
  <c r="BK2947" i="1"/>
  <c r="BL2947" i="1"/>
  <c r="BM2947" i="1"/>
  <c r="BN2947" i="1"/>
  <c r="BG2948" i="1"/>
  <c r="BH2948" i="1"/>
  <c r="BI2948" i="1"/>
  <c r="BJ2948" i="1"/>
  <c r="BK2948" i="1"/>
  <c r="BL2948" i="1"/>
  <c r="BM2948" i="1"/>
  <c r="BN2948" i="1"/>
  <c r="BG2949" i="1"/>
  <c r="BH2949" i="1"/>
  <c r="BI2949" i="1"/>
  <c r="BJ2949" i="1"/>
  <c r="BK2949" i="1"/>
  <c r="BL2949" i="1"/>
  <c r="BM2949" i="1"/>
  <c r="BN2949" i="1"/>
  <c r="BG2950" i="1"/>
  <c r="BH2950" i="1"/>
  <c r="BI2950" i="1"/>
  <c r="BJ2950" i="1"/>
  <c r="BK2950" i="1"/>
  <c r="BL2950" i="1"/>
  <c r="BM2950" i="1"/>
  <c r="BN2950" i="1"/>
  <c r="BG2951" i="1"/>
  <c r="BH2951" i="1"/>
  <c r="BI2951" i="1"/>
  <c r="BJ2951" i="1"/>
  <c r="BK2951" i="1"/>
  <c r="BL2951" i="1"/>
  <c r="BM2951" i="1"/>
  <c r="BN2951" i="1"/>
  <c r="BG2952" i="1"/>
  <c r="BH2952" i="1"/>
  <c r="BI2952" i="1"/>
  <c r="BJ2952" i="1"/>
  <c r="BK2952" i="1"/>
  <c r="BL2952" i="1"/>
  <c r="BM2952" i="1"/>
  <c r="BN2952" i="1"/>
  <c r="BG2953" i="1"/>
  <c r="BH2953" i="1"/>
  <c r="BI2953" i="1"/>
  <c r="BJ2953" i="1"/>
  <c r="BK2953" i="1"/>
  <c r="BL2953" i="1"/>
  <c r="BM2953" i="1"/>
  <c r="BN2953" i="1"/>
  <c r="BG2954" i="1"/>
  <c r="BH2954" i="1"/>
  <c r="BI2954" i="1"/>
  <c r="BJ2954" i="1"/>
  <c r="BK2954" i="1"/>
  <c r="BL2954" i="1"/>
  <c r="BM2954" i="1"/>
  <c r="BN2954" i="1"/>
  <c r="BG2955" i="1"/>
  <c r="BH2955" i="1"/>
  <c r="BI2955" i="1"/>
  <c r="BJ2955" i="1"/>
  <c r="BK2955" i="1"/>
  <c r="BL2955" i="1"/>
  <c r="BM2955" i="1"/>
  <c r="BN2955" i="1"/>
  <c r="BG2956" i="1"/>
  <c r="BH2956" i="1"/>
  <c r="BI2956" i="1"/>
  <c r="BJ2956" i="1"/>
  <c r="BK2956" i="1"/>
  <c r="BL2956" i="1"/>
  <c r="BM2956" i="1"/>
  <c r="BN2956" i="1"/>
  <c r="BG2957" i="1"/>
  <c r="BH2957" i="1"/>
  <c r="BI2957" i="1"/>
  <c r="BJ2957" i="1"/>
  <c r="BK2957" i="1"/>
  <c r="BL2957" i="1"/>
  <c r="BM2957" i="1"/>
  <c r="BN2957" i="1"/>
  <c r="BG2958" i="1"/>
  <c r="BH2958" i="1"/>
  <c r="BI2958" i="1"/>
  <c r="BJ2958" i="1"/>
  <c r="BK2958" i="1"/>
  <c r="BL2958" i="1"/>
  <c r="BM2958" i="1"/>
  <c r="BN2958" i="1"/>
  <c r="BG2959" i="1"/>
  <c r="BH2959" i="1"/>
  <c r="BI2959" i="1"/>
  <c r="BJ2959" i="1"/>
  <c r="BK2959" i="1"/>
  <c r="BL2959" i="1"/>
  <c r="BM2959" i="1"/>
  <c r="BN2959" i="1"/>
  <c r="BG2960" i="1"/>
  <c r="BH2960" i="1"/>
  <c r="BI2960" i="1"/>
  <c r="BJ2960" i="1"/>
  <c r="BK2960" i="1"/>
  <c r="BL2960" i="1"/>
  <c r="BM2960" i="1"/>
  <c r="BN2960" i="1"/>
  <c r="BG2961" i="1"/>
  <c r="BH2961" i="1"/>
  <c r="BI2961" i="1"/>
  <c r="BJ2961" i="1"/>
  <c r="BK2961" i="1"/>
  <c r="BL2961" i="1"/>
  <c r="BM2961" i="1"/>
  <c r="BN2961" i="1"/>
  <c r="BG2962" i="1"/>
  <c r="BH2962" i="1"/>
  <c r="BI2962" i="1"/>
  <c r="BJ2962" i="1"/>
  <c r="BK2962" i="1"/>
  <c r="BL2962" i="1"/>
  <c r="BM2962" i="1"/>
  <c r="BN2962" i="1"/>
  <c r="BG2963" i="1"/>
  <c r="BH2963" i="1"/>
  <c r="BI2963" i="1"/>
  <c r="BJ2963" i="1"/>
  <c r="BK2963" i="1"/>
  <c r="BL2963" i="1"/>
  <c r="BM2963" i="1"/>
  <c r="BN2963" i="1"/>
  <c r="BG2964" i="1"/>
  <c r="BH2964" i="1"/>
  <c r="BI2964" i="1"/>
  <c r="BJ2964" i="1"/>
  <c r="BK2964" i="1"/>
  <c r="BL2964" i="1"/>
  <c r="BM2964" i="1"/>
  <c r="BN2964" i="1"/>
  <c r="BG2965" i="1"/>
  <c r="BH2965" i="1"/>
  <c r="BI2965" i="1"/>
  <c r="BJ2965" i="1"/>
  <c r="BK2965" i="1"/>
  <c r="BL2965" i="1"/>
  <c r="BM2965" i="1"/>
  <c r="BN2965" i="1"/>
  <c r="BG2966" i="1"/>
  <c r="BH2966" i="1"/>
  <c r="BI2966" i="1"/>
  <c r="BJ2966" i="1"/>
  <c r="BK2966" i="1"/>
  <c r="BL2966" i="1"/>
  <c r="BM2966" i="1"/>
  <c r="BN2966" i="1"/>
  <c r="BG2967" i="1"/>
  <c r="BH2967" i="1"/>
  <c r="BI2967" i="1"/>
  <c r="BJ2967" i="1"/>
  <c r="BK2967" i="1"/>
  <c r="BL2967" i="1"/>
  <c r="BM2967" i="1"/>
  <c r="BN2967" i="1"/>
  <c r="BG2968" i="1"/>
  <c r="BH2968" i="1"/>
  <c r="BI2968" i="1"/>
  <c r="BJ2968" i="1"/>
  <c r="BK2968" i="1"/>
  <c r="BL2968" i="1"/>
  <c r="BM2968" i="1"/>
  <c r="BN2968" i="1"/>
  <c r="BG2969" i="1"/>
  <c r="BH2969" i="1"/>
  <c r="BI2969" i="1"/>
  <c r="BJ2969" i="1"/>
  <c r="BK2969" i="1"/>
  <c r="BL2969" i="1"/>
  <c r="BM2969" i="1"/>
  <c r="BN2969" i="1"/>
  <c r="BG2970" i="1"/>
  <c r="BH2970" i="1"/>
  <c r="BI2970" i="1"/>
  <c r="BJ2970" i="1"/>
  <c r="BK2970" i="1"/>
  <c r="BL2970" i="1"/>
  <c r="BM2970" i="1"/>
  <c r="BN2970" i="1"/>
  <c r="BG2971" i="1"/>
  <c r="BH2971" i="1"/>
  <c r="BI2971" i="1"/>
  <c r="BJ2971" i="1"/>
  <c r="BK2971" i="1"/>
  <c r="BL2971" i="1"/>
  <c r="BM2971" i="1"/>
  <c r="BN2971" i="1"/>
  <c r="BG2972" i="1"/>
  <c r="BH2972" i="1"/>
  <c r="BI2972" i="1"/>
  <c r="BJ2972" i="1"/>
  <c r="BK2972" i="1"/>
  <c r="BL2972" i="1"/>
  <c r="BM2972" i="1"/>
  <c r="BN2972" i="1"/>
  <c r="BG2973" i="1"/>
  <c r="BH2973" i="1"/>
  <c r="BI2973" i="1"/>
  <c r="BJ2973" i="1"/>
  <c r="BK2973" i="1"/>
  <c r="BL2973" i="1"/>
  <c r="BM2973" i="1"/>
  <c r="BN2973" i="1"/>
  <c r="BG2974" i="1"/>
  <c r="BH2974" i="1"/>
  <c r="BI2974" i="1"/>
  <c r="BJ2974" i="1"/>
  <c r="BK2974" i="1"/>
  <c r="BL2974" i="1"/>
  <c r="BM2974" i="1"/>
  <c r="BN2974" i="1"/>
  <c r="BG2975" i="1"/>
  <c r="BH2975" i="1"/>
  <c r="BI2975" i="1"/>
  <c r="BJ2975" i="1"/>
  <c r="BK2975" i="1"/>
  <c r="BL2975" i="1"/>
  <c r="BM2975" i="1"/>
  <c r="BN2975" i="1"/>
  <c r="BG2976" i="1"/>
  <c r="BH2976" i="1"/>
  <c r="BI2976" i="1"/>
  <c r="BJ2976" i="1"/>
  <c r="BK2976" i="1"/>
  <c r="BL2976" i="1"/>
  <c r="BM2976" i="1"/>
  <c r="BN2976" i="1"/>
  <c r="BG2977" i="1"/>
  <c r="BH2977" i="1"/>
  <c r="BI2977" i="1"/>
  <c r="BJ2977" i="1"/>
  <c r="BK2977" i="1"/>
  <c r="BL2977" i="1"/>
  <c r="BM2977" i="1"/>
  <c r="BN2977" i="1"/>
  <c r="BG2978" i="1"/>
  <c r="BH2978" i="1"/>
  <c r="BI2978" i="1"/>
  <c r="BJ2978" i="1"/>
  <c r="BK2978" i="1"/>
  <c r="BL2978" i="1"/>
  <c r="BM2978" i="1"/>
  <c r="BN2978" i="1"/>
  <c r="BG2979" i="1"/>
  <c r="BH2979" i="1"/>
  <c r="BI2979" i="1"/>
  <c r="BJ2979" i="1"/>
  <c r="BK2979" i="1"/>
  <c r="BL2979" i="1"/>
  <c r="BM2979" i="1"/>
  <c r="BN2979" i="1"/>
  <c r="BG2980" i="1"/>
  <c r="BH2980" i="1"/>
  <c r="BI2980" i="1"/>
  <c r="BJ2980" i="1"/>
  <c r="BK2980" i="1"/>
  <c r="BL2980" i="1"/>
  <c r="BM2980" i="1"/>
  <c r="BN2980" i="1"/>
  <c r="BG2981" i="1"/>
  <c r="BH2981" i="1"/>
  <c r="BI2981" i="1"/>
  <c r="BJ2981" i="1"/>
  <c r="BK2981" i="1"/>
  <c r="BL2981" i="1"/>
  <c r="BM2981" i="1"/>
  <c r="BN2981" i="1"/>
  <c r="BG2982" i="1"/>
  <c r="BH2982" i="1"/>
  <c r="BI2982" i="1"/>
  <c r="BJ2982" i="1"/>
  <c r="BK2982" i="1"/>
  <c r="BL2982" i="1"/>
  <c r="BM2982" i="1"/>
  <c r="BN2982" i="1"/>
  <c r="BG2983" i="1"/>
  <c r="BH2983" i="1"/>
  <c r="BI2983" i="1"/>
  <c r="BJ2983" i="1"/>
  <c r="BK2983" i="1"/>
  <c r="BL2983" i="1"/>
  <c r="BM2983" i="1"/>
  <c r="BN2983" i="1"/>
  <c r="BG2984" i="1"/>
  <c r="BH2984" i="1"/>
  <c r="BI2984" i="1"/>
  <c r="BJ2984" i="1"/>
  <c r="BK2984" i="1"/>
  <c r="BL2984" i="1"/>
  <c r="BM2984" i="1"/>
  <c r="BN2984" i="1"/>
  <c r="BG2985" i="1"/>
  <c r="BH2985" i="1"/>
  <c r="BI2985" i="1"/>
  <c r="BJ2985" i="1"/>
  <c r="BK2985" i="1"/>
  <c r="BL2985" i="1"/>
  <c r="BM2985" i="1"/>
  <c r="BN2985" i="1"/>
  <c r="BG2986" i="1"/>
  <c r="BH2986" i="1"/>
  <c r="BI2986" i="1"/>
  <c r="BJ2986" i="1"/>
  <c r="BK2986" i="1"/>
  <c r="BL2986" i="1"/>
  <c r="BM2986" i="1"/>
  <c r="BN2986" i="1"/>
  <c r="BG2987" i="1"/>
  <c r="BH2987" i="1"/>
  <c r="BI2987" i="1"/>
  <c r="BJ2987" i="1"/>
  <c r="BK2987" i="1"/>
  <c r="BL2987" i="1"/>
  <c r="BM2987" i="1"/>
  <c r="BN2987" i="1"/>
  <c r="BG2988" i="1"/>
  <c r="BH2988" i="1"/>
  <c r="BI2988" i="1"/>
  <c r="BJ2988" i="1"/>
  <c r="BK2988" i="1"/>
  <c r="BL2988" i="1"/>
  <c r="BM2988" i="1"/>
  <c r="BN2988" i="1"/>
  <c r="BG2989" i="1"/>
  <c r="BH2989" i="1"/>
  <c r="BI2989" i="1"/>
  <c r="BJ2989" i="1"/>
  <c r="BK2989" i="1"/>
  <c r="BL2989" i="1"/>
  <c r="BM2989" i="1"/>
  <c r="BN2989" i="1"/>
  <c r="BG2990" i="1"/>
  <c r="BH2990" i="1"/>
  <c r="BI2990" i="1"/>
  <c r="BJ2990" i="1"/>
  <c r="BK2990" i="1"/>
  <c r="BL2990" i="1"/>
  <c r="BM2990" i="1"/>
  <c r="BN2990" i="1"/>
  <c r="BG2991" i="1"/>
  <c r="BH2991" i="1"/>
  <c r="BI2991" i="1"/>
  <c r="BJ2991" i="1"/>
  <c r="BK2991" i="1"/>
  <c r="BL2991" i="1"/>
  <c r="BM2991" i="1"/>
  <c r="BN2991" i="1"/>
  <c r="BG2992" i="1"/>
  <c r="BH2992" i="1"/>
  <c r="BI2992" i="1"/>
  <c r="BJ2992" i="1"/>
  <c r="BK2992" i="1"/>
  <c r="BL2992" i="1"/>
  <c r="BM2992" i="1"/>
  <c r="BN2992" i="1"/>
  <c r="BG2993" i="1"/>
  <c r="BH2993" i="1"/>
  <c r="BI2993" i="1"/>
  <c r="BJ2993" i="1"/>
  <c r="BK2993" i="1"/>
  <c r="BL2993" i="1"/>
  <c r="BM2993" i="1"/>
  <c r="BN2993" i="1"/>
  <c r="BG2994" i="1"/>
  <c r="BH2994" i="1"/>
  <c r="BI2994" i="1"/>
  <c r="BJ2994" i="1"/>
  <c r="BK2994" i="1"/>
  <c r="BL2994" i="1"/>
  <c r="BM2994" i="1"/>
  <c r="BN2994" i="1"/>
  <c r="BG2995" i="1"/>
  <c r="BH2995" i="1"/>
  <c r="BI2995" i="1"/>
  <c r="BJ2995" i="1"/>
  <c r="BK2995" i="1"/>
  <c r="BL2995" i="1"/>
  <c r="BM2995" i="1"/>
  <c r="BN2995" i="1"/>
  <c r="BG2996" i="1"/>
  <c r="BH2996" i="1"/>
  <c r="BI2996" i="1"/>
  <c r="BJ2996" i="1"/>
  <c r="BK2996" i="1"/>
  <c r="BL2996" i="1"/>
  <c r="BM2996" i="1"/>
  <c r="BN2996" i="1"/>
  <c r="BG2997" i="1"/>
  <c r="BH2997" i="1"/>
  <c r="BI2997" i="1"/>
  <c r="BJ2997" i="1"/>
  <c r="BK2997" i="1"/>
  <c r="BL2997" i="1"/>
  <c r="BM2997" i="1"/>
  <c r="BN2997" i="1"/>
  <c r="BG2998" i="1"/>
  <c r="BH2998" i="1"/>
  <c r="BI2998" i="1"/>
  <c r="BJ2998" i="1"/>
  <c r="BK2998" i="1"/>
  <c r="BL2998" i="1"/>
  <c r="BM2998" i="1"/>
  <c r="BN2998" i="1"/>
  <c r="BG2999" i="1"/>
  <c r="BH2999" i="1"/>
  <c r="BI2999" i="1"/>
  <c r="BJ2999" i="1"/>
  <c r="BK2999" i="1"/>
  <c r="BL2999" i="1"/>
  <c r="BM2999" i="1"/>
  <c r="BN2999" i="1"/>
  <c r="BG3000" i="1"/>
  <c r="BH3000" i="1"/>
  <c r="BI3000" i="1"/>
  <c r="BJ3000" i="1"/>
  <c r="BK3000" i="1"/>
  <c r="BL3000" i="1"/>
  <c r="BM3000" i="1"/>
  <c r="BN3000" i="1"/>
  <c r="BG3001" i="1"/>
  <c r="BH3001" i="1"/>
  <c r="BI3001" i="1"/>
  <c r="BJ3001" i="1"/>
  <c r="BK3001" i="1"/>
  <c r="BL3001" i="1"/>
  <c r="BM3001" i="1"/>
  <c r="BN3001" i="1"/>
  <c r="BG3002" i="1"/>
  <c r="BH3002" i="1"/>
  <c r="BI3002" i="1"/>
  <c r="BJ3002" i="1"/>
  <c r="BK3002" i="1"/>
  <c r="BL3002" i="1"/>
  <c r="BM3002" i="1"/>
  <c r="BN3002" i="1"/>
  <c r="BG3003" i="1"/>
  <c r="BH3003" i="1"/>
  <c r="BI3003" i="1"/>
  <c r="BJ3003" i="1"/>
  <c r="BK3003" i="1"/>
  <c r="BL3003" i="1"/>
  <c r="BM3003" i="1"/>
  <c r="BN3003" i="1"/>
  <c r="BG3004" i="1"/>
  <c r="BH3004" i="1"/>
  <c r="BI3004" i="1"/>
  <c r="BJ3004" i="1"/>
  <c r="BK3004" i="1"/>
  <c r="BL3004" i="1"/>
  <c r="BM3004" i="1"/>
  <c r="BN3004" i="1"/>
  <c r="BG3005" i="1"/>
  <c r="BH3005" i="1"/>
  <c r="BI3005" i="1"/>
  <c r="BJ3005" i="1"/>
  <c r="BK3005" i="1"/>
  <c r="BL3005" i="1"/>
  <c r="BM3005" i="1"/>
  <c r="BN3005" i="1"/>
  <c r="BG3006" i="1"/>
  <c r="BH3006" i="1"/>
  <c r="BI3006" i="1"/>
  <c r="BJ3006" i="1"/>
  <c r="BK3006" i="1"/>
  <c r="BL3006" i="1"/>
  <c r="BM3006" i="1"/>
  <c r="BN3006" i="1"/>
  <c r="BG3007" i="1"/>
  <c r="BH3007" i="1"/>
  <c r="BI3007" i="1"/>
  <c r="BJ3007" i="1"/>
  <c r="BK3007" i="1"/>
  <c r="BL3007" i="1"/>
  <c r="BM3007" i="1"/>
  <c r="BN3007" i="1"/>
  <c r="BG3008" i="1"/>
  <c r="BH3008" i="1"/>
  <c r="BI3008" i="1"/>
  <c r="BJ3008" i="1"/>
  <c r="BK3008" i="1"/>
  <c r="BL3008" i="1"/>
  <c r="BM3008" i="1"/>
  <c r="BN3008" i="1"/>
  <c r="BG3009" i="1"/>
  <c r="BH3009" i="1"/>
  <c r="BI3009" i="1"/>
  <c r="BJ3009" i="1"/>
  <c r="BK3009" i="1"/>
  <c r="BL3009" i="1"/>
  <c r="BM3009" i="1"/>
  <c r="BN3009" i="1"/>
  <c r="BG3010" i="1"/>
  <c r="BH3010" i="1"/>
  <c r="BI3010" i="1"/>
  <c r="BJ3010" i="1"/>
  <c r="BK3010" i="1"/>
  <c r="BL3010" i="1"/>
  <c r="BM3010" i="1"/>
  <c r="BN3010" i="1"/>
  <c r="BG3011" i="1"/>
  <c r="BH3011" i="1"/>
  <c r="BI3011" i="1"/>
  <c r="BJ3011" i="1"/>
  <c r="BK3011" i="1"/>
  <c r="BL3011" i="1"/>
  <c r="BM3011" i="1"/>
  <c r="BN3011" i="1"/>
  <c r="BG3012" i="1"/>
  <c r="BH3012" i="1"/>
  <c r="BI3012" i="1"/>
  <c r="BJ3012" i="1"/>
  <c r="BK3012" i="1"/>
  <c r="BL3012" i="1"/>
  <c r="BM3012" i="1"/>
  <c r="BN3012" i="1"/>
  <c r="BG3013" i="1"/>
  <c r="BH3013" i="1"/>
  <c r="BI3013" i="1"/>
  <c r="BJ3013" i="1"/>
  <c r="BK3013" i="1"/>
  <c r="BL3013" i="1"/>
  <c r="BM3013" i="1"/>
  <c r="BN3013" i="1"/>
  <c r="BG3014" i="1"/>
  <c r="BH3014" i="1"/>
  <c r="BI3014" i="1"/>
  <c r="BJ3014" i="1"/>
  <c r="BK3014" i="1"/>
  <c r="BL3014" i="1"/>
  <c r="BM3014" i="1"/>
  <c r="BN3014" i="1"/>
  <c r="BG3015" i="1"/>
  <c r="BH3015" i="1"/>
  <c r="BI3015" i="1"/>
  <c r="BJ3015" i="1"/>
  <c r="BK3015" i="1"/>
  <c r="BL3015" i="1"/>
  <c r="BM3015" i="1"/>
  <c r="BN3015" i="1"/>
  <c r="BG3016" i="1"/>
  <c r="BH3016" i="1"/>
  <c r="BI3016" i="1"/>
  <c r="BJ3016" i="1"/>
  <c r="BK3016" i="1"/>
  <c r="BL3016" i="1"/>
  <c r="BM3016" i="1"/>
  <c r="BN3016" i="1"/>
  <c r="BG3017" i="1"/>
  <c r="BH3017" i="1"/>
  <c r="BI3017" i="1"/>
  <c r="BJ3017" i="1"/>
  <c r="BK3017" i="1"/>
  <c r="BL3017" i="1"/>
  <c r="BM3017" i="1"/>
  <c r="BN3017" i="1"/>
  <c r="BG3018" i="1"/>
  <c r="BH3018" i="1"/>
  <c r="BI3018" i="1"/>
  <c r="BJ3018" i="1"/>
  <c r="BK3018" i="1"/>
  <c r="BL3018" i="1"/>
  <c r="BM3018" i="1"/>
  <c r="BN3018" i="1"/>
  <c r="BG3019" i="1"/>
  <c r="BH3019" i="1"/>
  <c r="BI3019" i="1"/>
  <c r="BJ3019" i="1"/>
  <c r="BK3019" i="1"/>
  <c r="BL3019" i="1"/>
  <c r="BM3019" i="1"/>
  <c r="BN3019" i="1"/>
  <c r="BG3020" i="1"/>
  <c r="BH3020" i="1"/>
  <c r="BI3020" i="1"/>
  <c r="BJ3020" i="1"/>
  <c r="BK3020" i="1"/>
  <c r="BL3020" i="1"/>
  <c r="BM3020" i="1"/>
  <c r="BN3020" i="1"/>
  <c r="BG3021" i="1"/>
  <c r="BH3021" i="1"/>
  <c r="BI3021" i="1"/>
  <c r="BJ3021" i="1"/>
  <c r="BK3021" i="1"/>
  <c r="BL3021" i="1"/>
  <c r="BM3021" i="1"/>
  <c r="BN3021" i="1"/>
  <c r="BG3022" i="1"/>
  <c r="BH3022" i="1"/>
  <c r="BI3022" i="1"/>
  <c r="BJ3022" i="1"/>
  <c r="BK3022" i="1"/>
  <c r="BL3022" i="1"/>
  <c r="BM3022" i="1"/>
  <c r="BN3022" i="1"/>
  <c r="BG3023" i="1"/>
  <c r="BH3023" i="1"/>
  <c r="BI3023" i="1"/>
  <c r="BJ3023" i="1"/>
  <c r="BK3023" i="1"/>
  <c r="BL3023" i="1"/>
  <c r="BM3023" i="1"/>
  <c r="BN3023" i="1"/>
  <c r="BG3024" i="1"/>
  <c r="BH3024" i="1"/>
  <c r="BI3024" i="1"/>
  <c r="BJ3024" i="1"/>
  <c r="BK3024" i="1"/>
  <c r="BL3024" i="1"/>
  <c r="BM3024" i="1"/>
  <c r="BN3024" i="1"/>
  <c r="BG3025" i="1"/>
  <c r="BH3025" i="1"/>
  <c r="BI3025" i="1"/>
  <c r="BJ3025" i="1"/>
  <c r="BK3025" i="1"/>
  <c r="BL3025" i="1"/>
  <c r="BM3025" i="1"/>
  <c r="BN3025" i="1"/>
  <c r="BG3026" i="1"/>
  <c r="BH3026" i="1"/>
  <c r="BI3026" i="1"/>
  <c r="BJ3026" i="1"/>
  <c r="BK3026" i="1"/>
  <c r="BL3026" i="1"/>
  <c r="BM3026" i="1"/>
  <c r="BN3026" i="1"/>
  <c r="BG3027" i="1"/>
  <c r="BH3027" i="1"/>
  <c r="BI3027" i="1"/>
  <c r="BJ3027" i="1"/>
  <c r="BK3027" i="1"/>
  <c r="BL3027" i="1"/>
  <c r="BM3027" i="1"/>
  <c r="BN3027" i="1"/>
  <c r="BG3028" i="1"/>
  <c r="BH3028" i="1"/>
  <c r="BI3028" i="1"/>
  <c r="BJ3028" i="1"/>
  <c r="BK3028" i="1"/>
  <c r="BL3028" i="1"/>
  <c r="BM3028" i="1"/>
  <c r="BN3028" i="1"/>
  <c r="BG3029" i="1"/>
  <c r="BH3029" i="1"/>
  <c r="BI3029" i="1"/>
  <c r="BJ3029" i="1"/>
  <c r="BK3029" i="1"/>
  <c r="BL3029" i="1"/>
  <c r="BM3029" i="1"/>
  <c r="BN3029" i="1"/>
  <c r="BG3030" i="1"/>
  <c r="BH3030" i="1"/>
  <c r="BI3030" i="1"/>
  <c r="BJ3030" i="1"/>
  <c r="BK3030" i="1"/>
  <c r="BL3030" i="1"/>
  <c r="BM3030" i="1"/>
  <c r="BN3030" i="1"/>
  <c r="BG3031" i="1"/>
  <c r="BH3031" i="1"/>
  <c r="BI3031" i="1"/>
  <c r="BJ3031" i="1"/>
  <c r="BK3031" i="1"/>
  <c r="BL3031" i="1"/>
  <c r="BM3031" i="1"/>
  <c r="BN3031" i="1"/>
  <c r="BG3032" i="1"/>
  <c r="BH3032" i="1"/>
  <c r="BI3032" i="1"/>
  <c r="BJ3032" i="1"/>
  <c r="BK3032" i="1"/>
  <c r="BL3032" i="1"/>
  <c r="BM3032" i="1"/>
  <c r="BN3032" i="1"/>
  <c r="BG3033" i="1"/>
  <c r="BH3033" i="1"/>
  <c r="BI3033" i="1"/>
  <c r="BJ3033" i="1"/>
  <c r="BK3033" i="1"/>
  <c r="BL3033" i="1"/>
  <c r="BM3033" i="1"/>
  <c r="BN3033" i="1"/>
  <c r="BG3034" i="1"/>
  <c r="BH3034" i="1"/>
  <c r="BI3034" i="1"/>
  <c r="BJ3034" i="1"/>
  <c r="BK3034" i="1"/>
  <c r="BL3034" i="1"/>
  <c r="BM3034" i="1"/>
  <c r="BN3034" i="1"/>
  <c r="BG3035" i="1"/>
  <c r="BH3035" i="1"/>
  <c r="BI3035" i="1"/>
  <c r="BJ3035" i="1"/>
  <c r="BK3035" i="1"/>
  <c r="BL3035" i="1"/>
  <c r="BM3035" i="1"/>
  <c r="BN3035" i="1"/>
  <c r="BG3036" i="1"/>
  <c r="BH3036" i="1"/>
  <c r="BI3036" i="1"/>
  <c r="BJ3036" i="1"/>
  <c r="BK3036" i="1"/>
  <c r="BL3036" i="1"/>
  <c r="BM3036" i="1"/>
  <c r="BN3036" i="1"/>
  <c r="BG3037" i="1"/>
  <c r="BH3037" i="1"/>
  <c r="BI3037" i="1"/>
  <c r="BJ3037" i="1"/>
  <c r="BK3037" i="1"/>
  <c r="BL3037" i="1"/>
  <c r="BM3037" i="1"/>
  <c r="BN3037" i="1"/>
  <c r="BG3038" i="1"/>
  <c r="BH3038" i="1"/>
  <c r="BI3038" i="1"/>
  <c r="BJ3038" i="1"/>
  <c r="BK3038" i="1"/>
  <c r="BL3038" i="1"/>
  <c r="BM3038" i="1"/>
  <c r="BN3038" i="1"/>
  <c r="BG3039" i="1"/>
  <c r="BH3039" i="1"/>
  <c r="BI3039" i="1"/>
  <c r="BJ3039" i="1"/>
  <c r="BK3039" i="1"/>
  <c r="BL3039" i="1"/>
  <c r="BM3039" i="1"/>
  <c r="BN3039" i="1"/>
  <c r="BG3040" i="1"/>
  <c r="BH3040" i="1"/>
  <c r="BI3040" i="1"/>
  <c r="BJ3040" i="1"/>
  <c r="BK3040" i="1"/>
  <c r="BL3040" i="1"/>
  <c r="BM3040" i="1"/>
  <c r="BN3040" i="1"/>
  <c r="BG3041" i="1"/>
  <c r="BH3041" i="1"/>
  <c r="BI3041" i="1"/>
  <c r="BJ3041" i="1"/>
  <c r="BK3041" i="1"/>
  <c r="BL3041" i="1"/>
  <c r="BM3041" i="1"/>
  <c r="BN3041" i="1"/>
  <c r="BG3042" i="1"/>
  <c r="BH3042" i="1"/>
  <c r="BI3042" i="1"/>
  <c r="BJ3042" i="1"/>
  <c r="BK3042" i="1"/>
  <c r="BL3042" i="1"/>
  <c r="BM3042" i="1"/>
  <c r="BN3042" i="1"/>
  <c r="BG3043" i="1"/>
  <c r="BH3043" i="1"/>
  <c r="BI3043" i="1"/>
  <c r="BJ3043" i="1"/>
  <c r="BK3043" i="1"/>
  <c r="BL3043" i="1"/>
  <c r="BM3043" i="1"/>
  <c r="BN3043" i="1"/>
  <c r="BG3044" i="1"/>
  <c r="BH3044" i="1"/>
  <c r="BI3044" i="1"/>
  <c r="BJ3044" i="1"/>
  <c r="BK3044" i="1"/>
  <c r="BL3044" i="1"/>
  <c r="BM3044" i="1"/>
  <c r="BN3044" i="1"/>
  <c r="BG3045" i="1"/>
  <c r="BH3045" i="1"/>
  <c r="BI3045" i="1"/>
  <c r="BJ3045" i="1"/>
  <c r="BK3045" i="1"/>
  <c r="BL3045" i="1"/>
  <c r="BM3045" i="1"/>
  <c r="BN3045" i="1"/>
  <c r="BG3046" i="1"/>
  <c r="BH3046" i="1"/>
  <c r="BI3046" i="1"/>
  <c r="BJ3046" i="1"/>
  <c r="BK3046" i="1"/>
  <c r="BL3046" i="1"/>
  <c r="BM3046" i="1"/>
  <c r="BN3046" i="1"/>
  <c r="BG3047" i="1"/>
  <c r="BH3047" i="1"/>
  <c r="BI3047" i="1"/>
  <c r="BJ3047" i="1"/>
  <c r="BK3047" i="1"/>
  <c r="BL3047" i="1"/>
  <c r="BM3047" i="1"/>
  <c r="BN3047" i="1"/>
  <c r="BG3048" i="1"/>
  <c r="BH3048" i="1"/>
  <c r="BI3048" i="1"/>
  <c r="BJ3048" i="1"/>
  <c r="BK3048" i="1"/>
  <c r="BL3048" i="1"/>
  <c r="BM3048" i="1"/>
  <c r="BN3048" i="1"/>
  <c r="BG3049" i="1"/>
  <c r="BH3049" i="1"/>
  <c r="BI3049" i="1"/>
  <c r="BJ3049" i="1"/>
  <c r="BK3049" i="1"/>
  <c r="BL3049" i="1"/>
  <c r="BM3049" i="1"/>
  <c r="BN3049" i="1"/>
  <c r="BG3050" i="1"/>
  <c r="BH3050" i="1"/>
  <c r="BI3050" i="1"/>
  <c r="BJ3050" i="1"/>
  <c r="BK3050" i="1"/>
  <c r="BL3050" i="1"/>
  <c r="BM3050" i="1"/>
  <c r="BN3050" i="1"/>
  <c r="BG3051" i="1"/>
  <c r="BH3051" i="1"/>
  <c r="BI3051" i="1"/>
  <c r="BJ3051" i="1"/>
  <c r="BK3051" i="1"/>
  <c r="BL3051" i="1"/>
  <c r="BM3051" i="1"/>
  <c r="BN3051" i="1"/>
  <c r="BG3052" i="1"/>
  <c r="BH3052" i="1"/>
  <c r="BI3052" i="1"/>
  <c r="BJ3052" i="1"/>
  <c r="BK3052" i="1"/>
  <c r="BL3052" i="1"/>
  <c r="BM3052" i="1"/>
  <c r="BN3052" i="1"/>
  <c r="BG3053" i="1"/>
  <c r="BH3053" i="1"/>
  <c r="BI3053" i="1"/>
  <c r="BJ3053" i="1"/>
  <c r="BK3053" i="1"/>
  <c r="BL3053" i="1"/>
  <c r="BM3053" i="1"/>
  <c r="BN3053" i="1"/>
  <c r="BG3054" i="1"/>
  <c r="BH3054" i="1"/>
  <c r="BI3054" i="1"/>
  <c r="BJ3054" i="1"/>
  <c r="BK3054" i="1"/>
  <c r="BL3054" i="1"/>
  <c r="BM3054" i="1"/>
  <c r="BN3054" i="1"/>
  <c r="BG3055" i="1"/>
  <c r="BH3055" i="1"/>
  <c r="BI3055" i="1"/>
  <c r="BJ3055" i="1"/>
  <c r="BK3055" i="1"/>
  <c r="BL3055" i="1"/>
  <c r="BM3055" i="1"/>
  <c r="BN3055" i="1"/>
  <c r="BG3056" i="1"/>
  <c r="BH3056" i="1"/>
  <c r="BI3056" i="1"/>
  <c r="BJ3056" i="1"/>
  <c r="BK3056" i="1"/>
  <c r="BL3056" i="1"/>
  <c r="BM3056" i="1"/>
  <c r="BN3056" i="1"/>
  <c r="BG3057" i="1"/>
  <c r="BH3057" i="1"/>
  <c r="BI3057" i="1"/>
  <c r="BJ3057" i="1"/>
  <c r="BK3057" i="1"/>
  <c r="BL3057" i="1"/>
  <c r="BM3057" i="1"/>
  <c r="BN3057" i="1"/>
  <c r="BG3058" i="1"/>
  <c r="BH3058" i="1"/>
  <c r="BI3058" i="1"/>
  <c r="BJ3058" i="1"/>
  <c r="BK3058" i="1"/>
  <c r="BL3058" i="1"/>
  <c r="BM3058" i="1"/>
  <c r="BN3058" i="1"/>
  <c r="BG3059" i="1"/>
  <c r="BH3059" i="1"/>
  <c r="BI3059" i="1"/>
  <c r="BJ3059" i="1"/>
  <c r="BK3059" i="1"/>
  <c r="BL3059" i="1"/>
  <c r="BM3059" i="1"/>
  <c r="BN3059" i="1"/>
  <c r="BG3060" i="1"/>
  <c r="BH3060" i="1"/>
  <c r="BI3060" i="1"/>
  <c r="BJ3060" i="1"/>
  <c r="BK3060" i="1"/>
  <c r="BL3060" i="1"/>
  <c r="BM3060" i="1"/>
  <c r="BN3060" i="1"/>
  <c r="BG3061" i="1"/>
  <c r="BH3061" i="1"/>
  <c r="BI3061" i="1"/>
  <c r="BJ3061" i="1"/>
  <c r="BK3061" i="1"/>
  <c r="BL3061" i="1"/>
  <c r="BM3061" i="1"/>
  <c r="BN3061" i="1"/>
  <c r="BG3062" i="1"/>
  <c r="BH3062" i="1"/>
  <c r="BI3062" i="1"/>
  <c r="BJ3062" i="1"/>
  <c r="BK3062" i="1"/>
  <c r="BL3062" i="1"/>
  <c r="BM3062" i="1"/>
  <c r="BN3062" i="1"/>
  <c r="BG3063" i="1"/>
  <c r="BH3063" i="1"/>
  <c r="BI3063" i="1"/>
  <c r="BJ3063" i="1"/>
  <c r="BK3063" i="1"/>
  <c r="BL3063" i="1"/>
  <c r="BM3063" i="1"/>
  <c r="BN3063" i="1"/>
  <c r="BG3064" i="1"/>
  <c r="BH3064" i="1"/>
  <c r="BI3064" i="1"/>
  <c r="BJ3064" i="1"/>
  <c r="BK3064" i="1"/>
  <c r="BL3064" i="1"/>
  <c r="BM3064" i="1"/>
  <c r="BN3064" i="1"/>
  <c r="BG3065" i="1"/>
  <c r="BH3065" i="1"/>
  <c r="BI3065" i="1"/>
  <c r="BJ3065" i="1"/>
  <c r="BK3065" i="1"/>
  <c r="BL3065" i="1"/>
  <c r="BM3065" i="1"/>
  <c r="BN3065" i="1"/>
  <c r="BG3066" i="1"/>
  <c r="BH3066" i="1"/>
  <c r="BI3066" i="1"/>
  <c r="BJ3066" i="1"/>
  <c r="BK3066" i="1"/>
  <c r="BL3066" i="1"/>
  <c r="BM3066" i="1"/>
  <c r="BN3066" i="1"/>
  <c r="BG3067" i="1"/>
  <c r="BH3067" i="1"/>
  <c r="BI3067" i="1"/>
  <c r="BJ3067" i="1"/>
  <c r="BK3067" i="1"/>
  <c r="BL3067" i="1"/>
  <c r="BM3067" i="1"/>
  <c r="BN3067" i="1"/>
  <c r="BG3068" i="1"/>
  <c r="BH3068" i="1"/>
  <c r="BI3068" i="1"/>
  <c r="BJ3068" i="1"/>
  <c r="BK3068" i="1"/>
  <c r="BL3068" i="1"/>
  <c r="BM3068" i="1"/>
  <c r="BN3068" i="1"/>
  <c r="BG3069" i="1"/>
  <c r="BH3069" i="1"/>
  <c r="BI3069" i="1"/>
  <c r="BJ3069" i="1"/>
  <c r="BK3069" i="1"/>
  <c r="BL3069" i="1"/>
  <c r="BM3069" i="1"/>
  <c r="BN3069" i="1"/>
  <c r="BG3070" i="1"/>
  <c r="BH3070" i="1"/>
  <c r="BI3070" i="1"/>
  <c r="BJ3070" i="1"/>
  <c r="BK3070" i="1"/>
  <c r="BL3070" i="1"/>
  <c r="BM3070" i="1"/>
  <c r="BN3070" i="1"/>
  <c r="BG3071" i="1"/>
  <c r="BH3071" i="1"/>
  <c r="BI3071" i="1"/>
  <c r="BJ3071" i="1"/>
  <c r="BK3071" i="1"/>
  <c r="BL3071" i="1"/>
  <c r="BM3071" i="1"/>
  <c r="BN3071" i="1"/>
  <c r="BG3072" i="1"/>
  <c r="BH3072" i="1"/>
  <c r="BI3072" i="1"/>
  <c r="BJ3072" i="1"/>
  <c r="BK3072" i="1"/>
  <c r="BL3072" i="1"/>
  <c r="BM3072" i="1"/>
  <c r="BN3072" i="1"/>
  <c r="BG3073" i="1"/>
  <c r="BH3073" i="1"/>
  <c r="BI3073" i="1"/>
  <c r="BJ3073" i="1"/>
  <c r="BK3073" i="1"/>
  <c r="BL3073" i="1"/>
  <c r="BM3073" i="1"/>
  <c r="BN3073" i="1"/>
  <c r="BG3074" i="1"/>
  <c r="BH3074" i="1"/>
  <c r="BI3074" i="1"/>
  <c r="BJ3074" i="1"/>
  <c r="BK3074" i="1"/>
  <c r="BL3074" i="1"/>
  <c r="BM3074" i="1"/>
  <c r="BN3074" i="1"/>
  <c r="BG3075" i="1"/>
  <c r="BH3075" i="1"/>
  <c r="BI3075" i="1"/>
  <c r="BJ3075" i="1"/>
  <c r="BK3075" i="1"/>
  <c r="BL3075" i="1"/>
  <c r="BM3075" i="1"/>
  <c r="BN3075" i="1"/>
  <c r="BG3076" i="1"/>
  <c r="BH3076" i="1"/>
  <c r="BI3076" i="1"/>
  <c r="BJ3076" i="1"/>
  <c r="BK3076" i="1"/>
  <c r="BL3076" i="1"/>
  <c r="BM3076" i="1"/>
  <c r="BN3076" i="1"/>
  <c r="BG3077" i="1"/>
  <c r="BH3077" i="1"/>
  <c r="BI3077" i="1"/>
  <c r="BJ3077" i="1"/>
  <c r="BK3077" i="1"/>
  <c r="BL3077" i="1"/>
  <c r="BM3077" i="1"/>
  <c r="BN3077" i="1"/>
  <c r="BG3078" i="1"/>
  <c r="BH3078" i="1"/>
  <c r="BI3078" i="1"/>
  <c r="BJ3078" i="1"/>
  <c r="BK3078" i="1"/>
  <c r="BL3078" i="1"/>
  <c r="BM3078" i="1"/>
  <c r="BN3078" i="1"/>
  <c r="BG3079" i="1"/>
  <c r="BH3079" i="1"/>
  <c r="BI3079" i="1"/>
  <c r="BJ3079" i="1"/>
  <c r="BK3079" i="1"/>
  <c r="BL3079" i="1"/>
  <c r="BM3079" i="1"/>
  <c r="BN3079" i="1"/>
  <c r="BG3080" i="1"/>
  <c r="BH3080" i="1"/>
  <c r="BI3080" i="1"/>
  <c r="BJ3080" i="1"/>
  <c r="BK3080" i="1"/>
  <c r="BL3080" i="1"/>
  <c r="BM3080" i="1"/>
  <c r="BN3080" i="1"/>
  <c r="BG3081" i="1"/>
  <c r="BH3081" i="1"/>
  <c r="BI3081" i="1"/>
  <c r="BJ3081" i="1"/>
  <c r="BK3081" i="1"/>
  <c r="BL3081" i="1"/>
  <c r="BM3081" i="1"/>
  <c r="BN3081" i="1"/>
  <c r="BG3082" i="1"/>
  <c r="BH3082" i="1"/>
  <c r="BI3082" i="1"/>
  <c r="BJ3082" i="1"/>
  <c r="BK3082" i="1"/>
  <c r="BL3082" i="1"/>
  <c r="BM3082" i="1"/>
  <c r="BN3082" i="1"/>
  <c r="BG3083" i="1"/>
  <c r="BH3083" i="1"/>
  <c r="BI3083" i="1"/>
  <c r="BJ3083" i="1"/>
  <c r="BK3083" i="1"/>
  <c r="BL3083" i="1"/>
  <c r="BM3083" i="1"/>
  <c r="BN3083" i="1"/>
  <c r="BG3084" i="1"/>
  <c r="BH3084" i="1"/>
  <c r="BI3084" i="1"/>
  <c r="BJ3084" i="1"/>
  <c r="BK3084" i="1"/>
  <c r="BL3084" i="1"/>
  <c r="BM3084" i="1"/>
  <c r="BN3084" i="1"/>
  <c r="BG3085" i="1"/>
  <c r="BH3085" i="1"/>
  <c r="BI3085" i="1"/>
  <c r="BJ3085" i="1"/>
  <c r="BK3085" i="1"/>
  <c r="BL3085" i="1"/>
  <c r="BM3085" i="1"/>
  <c r="BN3085" i="1"/>
  <c r="BG3086" i="1"/>
  <c r="BH3086" i="1"/>
  <c r="BI3086" i="1"/>
  <c r="BJ3086" i="1"/>
  <c r="BK3086" i="1"/>
  <c r="BL3086" i="1"/>
  <c r="BM3086" i="1"/>
  <c r="BN3086" i="1"/>
  <c r="BG3087" i="1"/>
  <c r="BH3087" i="1"/>
  <c r="BI3087" i="1"/>
  <c r="BJ3087" i="1"/>
  <c r="BK3087" i="1"/>
  <c r="BL3087" i="1"/>
  <c r="BM3087" i="1"/>
  <c r="BN3087" i="1"/>
  <c r="BG3088" i="1"/>
  <c r="BH3088" i="1"/>
  <c r="BI3088" i="1"/>
  <c r="BJ3088" i="1"/>
  <c r="BK3088" i="1"/>
  <c r="BL3088" i="1"/>
  <c r="BM3088" i="1"/>
  <c r="BN3088" i="1"/>
  <c r="BG3089" i="1"/>
  <c r="BH3089" i="1"/>
  <c r="BI3089" i="1"/>
  <c r="BJ3089" i="1"/>
  <c r="BK3089" i="1"/>
  <c r="BL3089" i="1"/>
  <c r="BM3089" i="1"/>
  <c r="BN3089" i="1"/>
  <c r="BG3090" i="1"/>
  <c r="BH3090" i="1"/>
  <c r="BI3090" i="1"/>
  <c r="BJ3090" i="1"/>
  <c r="BK3090" i="1"/>
  <c r="BL3090" i="1"/>
  <c r="BM3090" i="1"/>
  <c r="BN3090" i="1"/>
  <c r="BG3091" i="1"/>
  <c r="BH3091" i="1"/>
  <c r="BI3091" i="1"/>
  <c r="BJ3091" i="1"/>
  <c r="BK3091" i="1"/>
  <c r="BL3091" i="1"/>
  <c r="BM3091" i="1"/>
  <c r="BN3091" i="1"/>
  <c r="BG3092" i="1"/>
  <c r="BH3092" i="1"/>
  <c r="BI3092" i="1"/>
  <c r="BJ3092" i="1"/>
  <c r="BK3092" i="1"/>
  <c r="BL3092" i="1"/>
  <c r="BM3092" i="1"/>
  <c r="BN3092" i="1"/>
  <c r="BG3093" i="1"/>
  <c r="BH3093" i="1"/>
  <c r="BI3093" i="1"/>
  <c r="BJ3093" i="1"/>
  <c r="BK3093" i="1"/>
  <c r="BL3093" i="1"/>
  <c r="BM3093" i="1"/>
  <c r="BN3093" i="1"/>
  <c r="BG3094" i="1"/>
  <c r="BH3094" i="1"/>
  <c r="BI3094" i="1"/>
  <c r="BJ3094" i="1"/>
  <c r="BK3094" i="1"/>
  <c r="BL3094" i="1"/>
  <c r="BM3094" i="1"/>
  <c r="BN3094" i="1"/>
  <c r="BG3095" i="1"/>
  <c r="BH3095" i="1"/>
  <c r="BI3095" i="1"/>
  <c r="BJ3095" i="1"/>
  <c r="BK3095" i="1"/>
  <c r="BL3095" i="1"/>
  <c r="BM3095" i="1"/>
  <c r="BN3095" i="1"/>
  <c r="BG3096" i="1"/>
  <c r="BH3096" i="1"/>
  <c r="BI3096" i="1"/>
  <c r="BJ3096" i="1"/>
  <c r="BK3096" i="1"/>
  <c r="BL3096" i="1"/>
  <c r="BM3096" i="1"/>
  <c r="BN3096" i="1"/>
  <c r="BG3097" i="1"/>
  <c r="BH3097" i="1"/>
  <c r="BI3097" i="1"/>
  <c r="BJ3097" i="1"/>
  <c r="BK3097" i="1"/>
  <c r="BL3097" i="1"/>
  <c r="BM3097" i="1"/>
  <c r="BN3097" i="1"/>
  <c r="BG3098" i="1"/>
  <c r="BH3098" i="1"/>
  <c r="BI3098" i="1"/>
  <c r="BJ3098" i="1"/>
  <c r="BK3098" i="1"/>
  <c r="BL3098" i="1"/>
  <c r="BM3098" i="1"/>
  <c r="BN3098" i="1"/>
  <c r="BG3099" i="1"/>
  <c r="BH3099" i="1"/>
  <c r="BI3099" i="1"/>
  <c r="BJ3099" i="1"/>
  <c r="BK3099" i="1"/>
  <c r="BL3099" i="1"/>
  <c r="BM3099" i="1"/>
  <c r="BN3099" i="1"/>
  <c r="BG3100" i="1"/>
  <c r="BH3100" i="1"/>
  <c r="BI3100" i="1"/>
  <c r="BJ3100" i="1"/>
  <c r="BK3100" i="1"/>
  <c r="BL3100" i="1"/>
  <c r="BM3100" i="1"/>
  <c r="BN3100" i="1"/>
  <c r="BG3101" i="1"/>
  <c r="BH3101" i="1"/>
  <c r="BI3101" i="1"/>
  <c r="BJ3101" i="1"/>
  <c r="BK3101" i="1"/>
  <c r="BL3101" i="1"/>
  <c r="BM3101" i="1"/>
  <c r="BN3101" i="1"/>
  <c r="BG3102" i="1"/>
  <c r="BH3102" i="1"/>
  <c r="BI3102" i="1"/>
  <c r="BJ3102" i="1"/>
  <c r="BK3102" i="1"/>
  <c r="BL3102" i="1"/>
  <c r="BM3102" i="1"/>
  <c r="BN3102" i="1"/>
  <c r="BG3103" i="1"/>
  <c r="BH3103" i="1"/>
  <c r="BI3103" i="1"/>
  <c r="BJ3103" i="1"/>
  <c r="BK3103" i="1"/>
  <c r="BL3103" i="1"/>
  <c r="BM3103" i="1"/>
  <c r="BN3103" i="1"/>
  <c r="BG3104" i="1"/>
  <c r="BH3104" i="1"/>
  <c r="BI3104" i="1"/>
  <c r="BJ3104" i="1"/>
  <c r="BK3104" i="1"/>
  <c r="BL3104" i="1"/>
  <c r="BM3104" i="1"/>
  <c r="BN3104" i="1"/>
  <c r="BG3105" i="1"/>
  <c r="BH3105" i="1"/>
  <c r="BI3105" i="1"/>
  <c r="BJ3105" i="1"/>
  <c r="BK3105" i="1"/>
  <c r="BL3105" i="1"/>
  <c r="BM3105" i="1"/>
  <c r="BN3105" i="1"/>
  <c r="BG3106" i="1"/>
  <c r="BH3106" i="1"/>
  <c r="BI3106" i="1"/>
  <c r="BJ3106" i="1"/>
  <c r="BK3106" i="1"/>
  <c r="BL3106" i="1"/>
  <c r="BM3106" i="1"/>
  <c r="BN3106" i="1"/>
  <c r="BG3107" i="1"/>
  <c r="BH3107" i="1"/>
  <c r="BI3107" i="1"/>
  <c r="BJ3107" i="1"/>
  <c r="BK3107" i="1"/>
  <c r="BL3107" i="1"/>
  <c r="BM3107" i="1"/>
  <c r="BN3107" i="1"/>
  <c r="BG3108" i="1"/>
  <c r="BH3108" i="1"/>
  <c r="BI3108" i="1"/>
  <c r="BJ3108" i="1"/>
  <c r="BK3108" i="1"/>
  <c r="BL3108" i="1"/>
  <c r="BM3108" i="1"/>
  <c r="BN3108" i="1"/>
  <c r="BG3109" i="1"/>
  <c r="BH3109" i="1"/>
  <c r="BI3109" i="1"/>
  <c r="BJ3109" i="1"/>
  <c r="BK3109" i="1"/>
  <c r="BL3109" i="1"/>
  <c r="BM3109" i="1"/>
  <c r="BN3109" i="1"/>
  <c r="BG3110" i="1"/>
  <c r="BH3110" i="1"/>
  <c r="BI3110" i="1"/>
  <c r="BJ3110" i="1"/>
  <c r="BK3110" i="1"/>
  <c r="BL3110" i="1"/>
  <c r="BM3110" i="1"/>
  <c r="BN3110" i="1"/>
  <c r="BG3111" i="1"/>
  <c r="BH3111" i="1"/>
  <c r="BI3111" i="1"/>
  <c r="BJ3111" i="1"/>
  <c r="BK3111" i="1"/>
  <c r="BL3111" i="1"/>
  <c r="BM3111" i="1"/>
  <c r="BN3111" i="1"/>
  <c r="BG3112" i="1"/>
  <c r="BH3112" i="1"/>
  <c r="BI3112" i="1"/>
  <c r="BJ3112" i="1"/>
  <c r="BK3112" i="1"/>
  <c r="BL3112" i="1"/>
  <c r="BM3112" i="1"/>
  <c r="BN3112" i="1"/>
  <c r="BG3113" i="1"/>
  <c r="BH3113" i="1"/>
  <c r="BI3113" i="1"/>
  <c r="BJ3113" i="1"/>
  <c r="BK3113" i="1"/>
  <c r="BL3113" i="1"/>
  <c r="BM3113" i="1"/>
  <c r="BN3113" i="1"/>
  <c r="BG3114" i="1"/>
  <c r="BH3114" i="1"/>
  <c r="BI3114" i="1"/>
  <c r="BJ3114" i="1"/>
  <c r="BK3114" i="1"/>
  <c r="BL3114" i="1"/>
  <c r="BM3114" i="1"/>
  <c r="BN3114" i="1"/>
  <c r="BG3115" i="1"/>
  <c r="BH3115" i="1"/>
  <c r="BI3115" i="1"/>
  <c r="BJ3115" i="1"/>
  <c r="BK3115" i="1"/>
  <c r="BL3115" i="1"/>
  <c r="BM3115" i="1"/>
  <c r="BN3115" i="1"/>
  <c r="BG3116" i="1"/>
  <c r="BH3116" i="1"/>
  <c r="BI3116" i="1"/>
  <c r="BJ3116" i="1"/>
  <c r="BK3116" i="1"/>
  <c r="BL3116" i="1"/>
  <c r="BM3116" i="1"/>
  <c r="BN3116" i="1"/>
  <c r="BG3117" i="1"/>
  <c r="BH3117" i="1"/>
  <c r="BI3117" i="1"/>
  <c r="BJ3117" i="1"/>
  <c r="BK3117" i="1"/>
  <c r="BL3117" i="1"/>
  <c r="BM3117" i="1"/>
  <c r="BN3117" i="1"/>
  <c r="BG3118" i="1"/>
  <c r="BH3118" i="1"/>
  <c r="BI3118" i="1"/>
  <c r="BJ3118" i="1"/>
  <c r="BK3118" i="1"/>
  <c r="BL3118" i="1"/>
  <c r="BM3118" i="1"/>
  <c r="BN3118" i="1"/>
  <c r="BG3119" i="1"/>
  <c r="BH3119" i="1"/>
  <c r="BI3119" i="1"/>
  <c r="BJ3119" i="1"/>
  <c r="BK3119" i="1"/>
  <c r="BL3119" i="1"/>
  <c r="BM3119" i="1"/>
  <c r="BN3119" i="1"/>
  <c r="BG3120" i="1"/>
  <c r="BH3120" i="1"/>
  <c r="BI3120" i="1"/>
  <c r="BJ3120" i="1"/>
  <c r="BK3120" i="1"/>
  <c r="BL3120" i="1"/>
  <c r="BM3120" i="1"/>
  <c r="BN3120" i="1"/>
  <c r="BG3121" i="1"/>
  <c r="BH3121" i="1"/>
  <c r="BI3121" i="1"/>
  <c r="BJ3121" i="1"/>
  <c r="BK3121" i="1"/>
  <c r="BL3121" i="1"/>
  <c r="BM3121" i="1"/>
  <c r="BN3121" i="1"/>
  <c r="BG3122" i="1"/>
  <c r="BH3122" i="1"/>
  <c r="BI3122" i="1"/>
  <c r="BJ3122" i="1"/>
  <c r="BK3122" i="1"/>
  <c r="BL3122" i="1"/>
  <c r="BM3122" i="1"/>
  <c r="BN3122" i="1"/>
  <c r="BG3123" i="1"/>
  <c r="BH3123" i="1"/>
  <c r="BI3123" i="1"/>
  <c r="BJ3123" i="1"/>
  <c r="BK3123" i="1"/>
  <c r="BL3123" i="1"/>
  <c r="BM3123" i="1"/>
  <c r="BN3123" i="1"/>
  <c r="BG3124" i="1"/>
  <c r="BH3124" i="1"/>
  <c r="BI3124" i="1"/>
  <c r="BJ3124" i="1"/>
  <c r="BK3124" i="1"/>
  <c r="BL3124" i="1"/>
  <c r="BM3124" i="1"/>
  <c r="BN3124" i="1"/>
  <c r="BG3125" i="1"/>
  <c r="BH3125" i="1"/>
  <c r="BI3125" i="1"/>
  <c r="BJ3125" i="1"/>
  <c r="BK3125" i="1"/>
  <c r="BL3125" i="1"/>
  <c r="BM3125" i="1"/>
  <c r="BN3125" i="1"/>
  <c r="BG3126" i="1"/>
  <c r="BH3126" i="1"/>
  <c r="BI3126" i="1"/>
  <c r="BJ3126" i="1"/>
  <c r="BK3126" i="1"/>
  <c r="BL3126" i="1"/>
  <c r="BM3126" i="1"/>
  <c r="BN3126" i="1"/>
  <c r="BG3127" i="1"/>
  <c r="BH3127" i="1"/>
  <c r="BI3127" i="1"/>
  <c r="BJ3127" i="1"/>
  <c r="BK3127" i="1"/>
  <c r="BL3127" i="1"/>
  <c r="BM3127" i="1"/>
  <c r="BN3127" i="1"/>
  <c r="BG3128" i="1"/>
  <c r="BH3128" i="1"/>
  <c r="BI3128" i="1"/>
  <c r="BJ3128" i="1"/>
  <c r="BK3128" i="1"/>
  <c r="BL3128" i="1"/>
  <c r="BM3128" i="1"/>
  <c r="BN3128" i="1"/>
  <c r="BG3129" i="1"/>
  <c r="BH3129" i="1"/>
  <c r="BI3129" i="1"/>
  <c r="BJ3129" i="1"/>
  <c r="BK3129" i="1"/>
  <c r="BL3129" i="1"/>
  <c r="BM3129" i="1"/>
  <c r="BN3129" i="1"/>
  <c r="BG3130" i="1"/>
  <c r="BH3130" i="1"/>
  <c r="BI3130" i="1"/>
  <c r="BJ3130" i="1"/>
  <c r="BK3130" i="1"/>
  <c r="BL3130" i="1"/>
  <c r="BM3130" i="1"/>
  <c r="BN3130" i="1"/>
  <c r="BG3131" i="1"/>
  <c r="BH3131" i="1"/>
  <c r="BI3131" i="1"/>
  <c r="BJ3131" i="1"/>
  <c r="BK3131" i="1"/>
  <c r="BL3131" i="1"/>
  <c r="BM3131" i="1"/>
  <c r="BN3131" i="1"/>
  <c r="BG3132" i="1"/>
  <c r="BH3132" i="1"/>
  <c r="BI3132" i="1"/>
  <c r="BJ3132" i="1"/>
  <c r="BK3132" i="1"/>
  <c r="BL3132" i="1"/>
  <c r="BM3132" i="1"/>
  <c r="BN3132" i="1"/>
  <c r="BG3133" i="1"/>
  <c r="BH3133" i="1"/>
  <c r="BI3133" i="1"/>
  <c r="BJ3133" i="1"/>
  <c r="BK3133" i="1"/>
  <c r="BL3133" i="1"/>
  <c r="BM3133" i="1"/>
  <c r="BN3133" i="1"/>
  <c r="BG3134" i="1"/>
  <c r="BH3134" i="1"/>
  <c r="BI3134" i="1"/>
  <c r="BJ3134" i="1"/>
  <c r="BK3134" i="1"/>
  <c r="BL3134" i="1"/>
  <c r="BM3134" i="1"/>
  <c r="BN3134" i="1"/>
  <c r="BG3135" i="1"/>
  <c r="BH3135" i="1"/>
  <c r="BI3135" i="1"/>
  <c r="BJ3135" i="1"/>
  <c r="BK3135" i="1"/>
  <c r="BL3135" i="1"/>
  <c r="BM3135" i="1"/>
  <c r="BN3135" i="1"/>
  <c r="BG3136" i="1"/>
  <c r="BH3136" i="1"/>
  <c r="BI3136" i="1"/>
  <c r="BJ3136" i="1"/>
  <c r="BK3136" i="1"/>
  <c r="BL3136" i="1"/>
  <c r="BM3136" i="1"/>
  <c r="BN3136" i="1"/>
  <c r="BG3137" i="1"/>
  <c r="BH3137" i="1"/>
  <c r="BI3137" i="1"/>
  <c r="BJ3137" i="1"/>
  <c r="BK3137" i="1"/>
  <c r="BL3137" i="1"/>
  <c r="BM3137" i="1"/>
  <c r="BN3137" i="1"/>
  <c r="BG3138" i="1"/>
  <c r="BH3138" i="1"/>
  <c r="BI3138" i="1"/>
  <c r="BJ3138" i="1"/>
  <c r="BK3138" i="1"/>
  <c r="BL3138" i="1"/>
  <c r="BM3138" i="1"/>
  <c r="BN3138" i="1"/>
  <c r="BG3139" i="1"/>
  <c r="BH3139" i="1"/>
  <c r="BI3139" i="1"/>
  <c r="BJ3139" i="1"/>
  <c r="BK3139" i="1"/>
  <c r="BL3139" i="1"/>
  <c r="BM3139" i="1"/>
  <c r="BN3139" i="1"/>
  <c r="BG3140" i="1"/>
  <c r="BH3140" i="1"/>
  <c r="BI3140" i="1"/>
  <c r="BJ3140" i="1"/>
  <c r="BK3140" i="1"/>
  <c r="BL3140" i="1"/>
  <c r="BM3140" i="1"/>
  <c r="BN3140" i="1"/>
  <c r="BG3141" i="1"/>
  <c r="BH3141" i="1"/>
  <c r="BI3141" i="1"/>
  <c r="BJ3141" i="1"/>
  <c r="BK3141" i="1"/>
  <c r="BL3141" i="1"/>
  <c r="BM3141" i="1"/>
  <c r="BN3141" i="1"/>
  <c r="BG3142" i="1"/>
  <c r="BH3142" i="1"/>
  <c r="BI3142" i="1"/>
  <c r="BJ3142" i="1"/>
  <c r="BK3142" i="1"/>
  <c r="BL3142" i="1"/>
  <c r="BM3142" i="1"/>
  <c r="BN3142" i="1"/>
  <c r="BG3143" i="1"/>
  <c r="BH3143" i="1"/>
  <c r="BI3143" i="1"/>
  <c r="BJ3143" i="1"/>
  <c r="BK3143" i="1"/>
  <c r="BL3143" i="1"/>
  <c r="BM3143" i="1"/>
  <c r="BN3143" i="1"/>
  <c r="BG3144" i="1"/>
  <c r="BH3144" i="1"/>
  <c r="BI3144" i="1"/>
  <c r="BJ3144" i="1"/>
  <c r="BK3144" i="1"/>
  <c r="BL3144" i="1"/>
  <c r="BM3144" i="1"/>
  <c r="BN3144" i="1"/>
  <c r="BG3145" i="1"/>
  <c r="BH3145" i="1"/>
  <c r="BI3145" i="1"/>
  <c r="BJ3145" i="1"/>
  <c r="BK3145" i="1"/>
  <c r="BL3145" i="1"/>
  <c r="BM3145" i="1"/>
  <c r="BN3145" i="1"/>
  <c r="BG3146" i="1"/>
  <c r="BH3146" i="1"/>
  <c r="BI3146" i="1"/>
  <c r="BJ3146" i="1"/>
  <c r="BK3146" i="1"/>
  <c r="BL3146" i="1"/>
  <c r="BM3146" i="1"/>
  <c r="BN3146" i="1"/>
  <c r="BG3147" i="1"/>
  <c r="BH3147" i="1"/>
  <c r="BI3147" i="1"/>
  <c r="BJ3147" i="1"/>
  <c r="BK3147" i="1"/>
  <c r="BL3147" i="1"/>
  <c r="BM3147" i="1"/>
  <c r="BN3147" i="1"/>
  <c r="BG3148" i="1"/>
  <c r="BH3148" i="1"/>
  <c r="BI3148" i="1"/>
  <c r="BJ3148" i="1"/>
  <c r="BK3148" i="1"/>
  <c r="BL3148" i="1"/>
  <c r="BM3148" i="1"/>
  <c r="BN3148" i="1"/>
  <c r="BG3149" i="1"/>
  <c r="BH3149" i="1"/>
  <c r="BI3149" i="1"/>
  <c r="BJ3149" i="1"/>
  <c r="BK3149" i="1"/>
  <c r="BL3149" i="1"/>
  <c r="BM3149" i="1"/>
  <c r="BN3149" i="1"/>
  <c r="BG3150" i="1"/>
  <c r="BH3150" i="1"/>
  <c r="BI3150" i="1"/>
  <c r="BJ3150" i="1"/>
  <c r="BK3150" i="1"/>
  <c r="BL3150" i="1"/>
  <c r="BM3150" i="1"/>
  <c r="BN3150" i="1"/>
  <c r="BG3151" i="1"/>
  <c r="BH3151" i="1"/>
  <c r="BI3151" i="1"/>
  <c r="BJ3151" i="1"/>
  <c r="BK3151" i="1"/>
  <c r="BL3151" i="1"/>
  <c r="BM3151" i="1"/>
  <c r="BN3151" i="1"/>
  <c r="BG3152" i="1"/>
  <c r="BH3152" i="1"/>
  <c r="BI3152" i="1"/>
  <c r="BJ3152" i="1"/>
  <c r="BK3152" i="1"/>
  <c r="BL3152" i="1"/>
  <c r="BM3152" i="1"/>
  <c r="BN3152" i="1"/>
  <c r="BG3153" i="1"/>
  <c r="BH3153" i="1"/>
  <c r="BI3153" i="1"/>
  <c r="BJ3153" i="1"/>
  <c r="BK3153" i="1"/>
  <c r="BL3153" i="1"/>
  <c r="BM3153" i="1"/>
  <c r="BN3153" i="1"/>
  <c r="BG3154" i="1"/>
  <c r="BH3154" i="1"/>
  <c r="BI3154" i="1"/>
  <c r="BJ3154" i="1"/>
  <c r="BK3154" i="1"/>
  <c r="BL3154" i="1"/>
  <c r="BM3154" i="1"/>
  <c r="BN3154" i="1"/>
  <c r="BG3155" i="1"/>
  <c r="BH3155" i="1"/>
  <c r="BI3155" i="1"/>
  <c r="BJ3155" i="1"/>
  <c r="BK3155" i="1"/>
  <c r="BL3155" i="1"/>
  <c r="BM3155" i="1"/>
  <c r="BN3155" i="1"/>
  <c r="BG3156" i="1"/>
  <c r="BH3156" i="1"/>
  <c r="BI3156" i="1"/>
  <c r="BJ3156" i="1"/>
  <c r="BK3156" i="1"/>
  <c r="BL3156" i="1"/>
  <c r="BM3156" i="1"/>
  <c r="BN3156" i="1"/>
  <c r="BG3157" i="1"/>
  <c r="BH3157" i="1"/>
  <c r="BI3157" i="1"/>
  <c r="BJ3157" i="1"/>
  <c r="BK3157" i="1"/>
  <c r="BL3157" i="1"/>
  <c r="BM3157" i="1"/>
  <c r="BN3157" i="1"/>
  <c r="BG3158" i="1"/>
  <c r="BH3158" i="1"/>
  <c r="BI3158" i="1"/>
  <c r="BJ3158" i="1"/>
  <c r="BK3158" i="1"/>
  <c r="BL3158" i="1"/>
  <c r="BM3158" i="1"/>
  <c r="BN3158" i="1"/>
  <c r="BG3159" i="1"/>
  <c r="BH3159" i="1"/>
  <c r="BI3159" i="1"/>
  <c r="BJ3159" i="1"/>
  <c r="BK3159" i="1"/>
  <c r="BL3159" i="1"/>
  <c r="BM3159" i="1"/>
  <c r="BN3159" i="1"/>
  <c r="BG3160" i="1"/>
  <c r="BH3160" i="1"/>
  <c r="BI3160" i="1"/>
  <c r="BJ3160" i="1"/>
  <c r="BK3160" i="1"/>
  <c r="BL3160" i="1"/>
  <c r="BM3160" i="1"/>
  <c r="BN3160" i="1"/>
  <c r="BG3161" i="1"/>
  <c r="BH3161" i="1"/>
  <c r="BI3161" i="1"/>
  <c r="BJ3161" i="1"/>
  <c r="BK3161" i="1"/>
  <c r="BL3161" i="1"/>
  <c r="BM3161" i="1"/>
  <c r="BN3161" i="1"/>
  <c r="BG3162" i="1"/>
  <c r="BH3162" i="1"/>
  <c r="BI3162" i="1"/>
  <c r="BJ3162" i="1"/>
  <c r="BK3162" i="1"/>
  <c r="BL3162" i="1"/>
  <c r="BM3162" i="1"/>
  <c r="BN3162" i="1"/>
  <c r="BG3163" i="1"/>
  <c r="BH3163" i="1"/>
  <c r="BI3163" i="1"/>
  <c r="BJ3163" i="1"/>
  <c r="BK3163" i="1"/>
  <c r="BL3163" i="1"/>
  <c r="BM3163" i="1"/>
  <c r="BN3163" i="1"/>
  <c r="BG3164" i="1"/>
  <c r="BH3164" i="1"/>
  <c r="BI3164" i="1"/>
  <c r="BJ3164" i="1"/>
  <c r="BK3164" i="1"/>
  <c r="BL3164" i="1"/>
  <c r="BM3164" i="1"/>
  <c r="BN3164" i="1"/>
  <c r="BG3165" i="1"/>
  <c r="BH3165" i="1"/>
  <c r="BI3165" i="1"/>
  <c r="BJ3165" i="1"/>
  <c r="BK3165" i="1"/>
  <c r="BL3165" i="1"/>
  <c r="BM3165" i="1"/>
  <c r="BN3165" i="1"/>
  <c r="BG3166" i="1"/>
  <c r="BH3166" i="1"/>
  <c r="BI3166" i="1"/>
  <c r="BJ3166" i="1"/>
  <c r="BK3166" i="1"/>
  <c r="BL3166" i="1"/>
  <c r="BM3166" i="1"/>
  <c r="BN3166" i="1"/>
  <c r="BG3167" i="1"/>
  <c r="BH3167" i="1"/>
  <c r="BI3167" i="1"/>
  <c r="BJ3167" i="1"/>
  <c r="BK3167" i="1"/>
  <c r="BL3167" i="1"/>
  <c r="BM3167" i="1"/>
  <c r="BN3167" i="1"/>
  <c r="BG3168" i="1"/>
  <c r="BH3168" i="1"/>
  <c r="BI3168" i="1"/>
  <c r="BJ3168" i="1"/>
  <c r="BK3168" i="1"/>
  <c r="BL3168" i="1"/>
  <c r="BM3168" i="1"/>
  <c r="BN3168" i="1"/>
  <c r="BG3169" i="1"/>
  <c r="BH3169" i="1"/>
  <c r="BI3169" i="1"/>
  <c r="BJ3169" i="1"/>
  <c r="BK3169" i="1"/>
  <c r="BL3169" i="1"/>
  <c r="BM3169" i="1"/>
  <c r="BN3169" i="1"/>
  <c r="BG3170" i="1"/>
  <c r="BH3170" i="1"/>
  <c r="BI3170" i="1"/>
  <c r="BJ3170" i="1"/>
  <c r="BK3170" i="1"/>
  <c r="BL3170" i="1"/>
  <c r="BM3170" i="1"/>
  <c r="BN3170" i="1"/>
  <c r="BG3171" i="1"/>
  <c r="BH3171" i="1"/>
  <c r="BI3171" i="1"/>
  <c r="BJ3171" i="1"/>
  <c r="BK3171" i="1"/>
  <c r="BL3171" i="1"/>
  <c r="BM3171" i="1"/>
  <c r="BN3171" i="1"/>
  <c r="BG3172" i="1"/>
  <c r="BH3172" i="1"/>
  <c r="BI3172" i="1"/>
  <c r="BJ3172" i="1"/>
  <c r="BK3172" i="1"/>
  <c r="BL3172" i="1"/>
  <c r="BM3172" i="1"/>
  <c r="BN3172" i="1"/>
  <c r="BG3173" i="1"/>
  <c r="BH3173" i="1"/>
  <c r="BI3173" i="1"/>
  <c r="BJ3173" i="1"/>
  <c r="BK3173" i="1"/>
  <c r="BL3173" i="1"/>
  <c r="BM3173" i="1"/>
  <c r="BN3173" i="1"/>
  <c r="BG3174" i="1"/>
  <c r="BH3174" i="1"/>
  <c r="BI3174" i="1"/>
  <c r="BJ3174" i="1"/>
  <c r="BK3174" i="1"/>
  <c r="BL3174" i="1"/>
  <c r="BM3174" i="1"/>
  <c r="BN3174" i="1"/>
  <c r="BG3175" i="1"/>
  <c r="BH3175" i="1"/>
  <c r="BI3175" i="1"/>
  <c r="BJ3175" i="1"/>
  <c r="BK3175" i="1"/>
  <c r="BL3175" i="1"/>
  <c r="BM3175" i="1"/>
  <c r="BN3175" i="1"/>
  <c r="BG3176" i="1"/>
  <c r="BH3176" i="1"/>
  <c r="BI3176" i="1"/>
  <c r="BJ3176" i="1"/>
  <c r="BK3176" i="1"/>
  <c r="BL3176" i="1"/>
  <c r="BM3176" i="1"/>
  <c r="BN3176" i="1"/>
  <c r="BG3177" i="1"/>
  <c r="BH3177" i="1"/>
  <c r="BI3177" i="1"/>
  <c r="BJ3177" i="1"/>
  <c r="BK3177" i="1"/>
  <c r="BL3177" i="1"/>
  <c r="BM3177" i="1"/>
  <c r="BN3177" i="1"/>
  <c r="BG3178" i="1"/>
  <c r="BH3178" i="1"/>
  <c r="BI3178" i="1"/>
  <c r="BJ3178" i="1"/>
  <c r="BK3178" i="1"/>
  <c r="BL3178" i="1"/>
  <c r="BM3178" i="1"/>
  <c r="BN3178" i="1"/>
  <c r="BG3179" i="1"/>
  <c r="BH3179" i="1"/>
  <c r="BI3179" i="1"/>
  <c r="BJ3179" i="1"/>
  <c r="BK3179" i="1"/>
  <c r="BL3179" i="1"/>
  <c r="BM3179" i="1"/>
  <c r="BN3179" i="1"/>
  <c r="BG3180" i="1"/>
  <c r="BH3180" i="1"/>
  <c r="BI3180" i="1"/>
  <c r="BJ3180" i="1"/>
  <c r="BK3180" i="1"/>
  <c r="BL3180" i="1"/>
  <c r="BM3180" i="1"/>
  <c r="BN3180" i="1"/>
  <c r="BG3181" i="1"/>
  <c r="BH3181" i="1"/>
  <c r="BI3181" i="1"/>
  <c r="BJ3181" i="1"/>
  <c r="BK3181" i="1"/>
  <c r="BL3181" i="1"/>
  <c r="BM3181" i="1"/>
  <c r="BN3181" i="1"/>
  <c r="BG3182" i="1"/>
  <c r="BH3182" i="1"/>
  <c r="BI3182" i="1"/>
  <c r="BJ3182" i="1"/>
  <c r="BK3182" i="1"/>
  <c r="BL3182" i="1"/>
  <c r="BM3182" i="1"/>
  <c r="BN3182" i="1"/>
  <c r="BG3183" i="1"/>
  <c r="BH3183" i="1"/>
  <c r="BI3183" i="1"/>
  <c r="BJ3183" i="1"/>
  <c r="BK3183" i="1"/>
  <c r="BL3183" i="1"/>
  <c r="BM3183" i="1"/>
  <c r="BN3183" i="1"/>
  <c r="BG3184" i="1"/>
  <c r="BH3184" i="1"/>
  <c r="BI3184" i="1"/>
  <c r="BJ3184" i="1"/>
  <c r="BK3184" i="1"/>
  <c r="BL3184" i="1"/>
  <c r="BM3184" i="1"/>
  <c r="BN3184" i="1"/>
  <c r="BG3185" i="1"/>
  <c r="BH3185" i="1"/>
  <c r="BI3185" i="1"/>
  <c r="BJ3185" i="1"/>
  <c r="BK3185" i="1"/>
  <c r="BL3185" i="1"/>
  <c r="BM3185" i="1"/>
  <c r="BN3185" i="1"/>
  <c r="BG3186" i="1"/>
  <c r="BH3186" i="1"/>
  <c r="BI3186" i="1"/>
  <c r="BJ3186" i="1"/>
  <c r="BK3186" i="1"/>
  <c r="BL3186" i="1"/>
  <c r="BM3186" i="1"/>
  <c r="BN3186" i="1"/>
  <c r="BG3187" i="1"/>
  <c r="BH3187" i="1"/>
  <c r="BI3187" i="1"/>
  <c r="BJ3187" i="1"/>
  <c r="BK3187" i="1"/>
  <c r="BL3187" i="1"/>
  <c r="BM3187" i="1"/>
  <c r="BN3187" i="1"/>
  <c r="BG3188" i="1"/>
  <c r="BH3188" i="1"/>
  <c r="BI3188" i="1"/>
  <c r="BJ3188" i="1"/>
  <c r="BK3188" i="1"/>
  <c r="BL3188" i="1"/>
  <c r="BM3188" i="1"/>
  <c r="BN3188" i="1"/>
  <c r="BG3189" i="1"/>
  <c r="BH3189" i="1"/>
  <c r="BI3189" i="1"/>
  <c r="BJ3189" i="1"/>
  <c r="BK3189" i="1"/>
  <c r="BL3189" i="1"/>
  <c r="BM3189" i="1"/>
  <c r="BN3189" i="1"/>
  <c r="BG3190" i="1"/>
  <c r="BH3190" i="1"/>
  <c r="BI3190" i="1"/>
  <c r="BJ3190" i="1"/>
  <c r="BK3190" i="1"/>
  <c r="BL3190" i="1"/>
  <c r="BM3190" i="1"/>
  <c r="BN3190" i="1"/>
  <c r="BG3191" i="1"/>
  <c r="BH3191" i="1"/>
  <c r="BI3191" i="1"/>
  <c r="BJ3191" i="1"/>
  <c r="BK3191" i="1"/>
  <c r="BL3191" i="1"/>
  <c r="BM3191" i="1"/>
  <c r="BN3191" i="1"/>
  <c r="BG3192" i="1"/>
  <c r="BH3192" i="1"/>
  <c r="BI3192" i="1"/>
  <c r="BJ3192" i="1"/>
  <c r="BK3192" i="1"/>
  <c r="BL3192" i="1"/>
  <c r="BM3192" i="1"/>
  <c r="BN3192" i="1"/>
  <c r="BG3193" i="1"/>
  <c r="BH3193" i="1"/>
  <c r="BI3193" i="1"/>
  <c r="BJ3193" i="1"/>
  <c r="BK3193" i="1"/>
  <c r="BL3193" i="1"/>
  <c r="BM3193" i="1"/>
  <c r="BN3193" i="1"/>
  <c r="BG3194" i="1"/>
  <c r="BH3194" i="1"/>
  <c r="BI3194" i="1"/>
  <c r="BJ3194" i="1"/>
  <c r="BK3194" i="1"/>
  <c r="BL3194" i="1"/>
  <c r="BM3194" i="1"/>
  <c r="BN3194" i="1"/>
  <c r="BG3195" i="1"/>
  <c r="BH3195" i="1"/>
  <c r="BI3195" i="1"/>
  <c r="BJ3195" i="1"/>
  <c r="BK3195" i="1"/>
  <c r="BL3195" i="1"/>
  <c r="BM3195" i="1"/>
  <c r="BN3195" i="1"/>
  <c r="BG3196" i="1"/>
  <c r="BH3196" i="1"/>
  <c r="BI3196" i="1"/>
  <c r="BJ3196" i="1"/>
  <c r="BK3196" i="1"/>
  <c r="BL3196" i="1"/>
  <c r="BM3196" i="1"/>
  <c r="BN3196" i="1"/>
  <c r="BG3197" i="1"/>
  <c r="BH3197" i="1"/>
  <c r="BI3197" i="1"/>
  <c r="BJ3197" i="1"/>
  <c r="BK3197" i="1"/>
  <c r="BL3197" i="1"/>
  <c r="BM3197" i="1"/>
  <c r="BN3197" i="1"/>
  <c r="BG3198" i="1"/>
  <c r="BH3198" i="1"/>
  <c r="BI3198" i="1"/>
  <c r="BJ3198" i="1"/>
  <c r="BK3198" i="1"/>
  <c r="BL3198" i="1"/>
  <c r="BM3198" i="1"/>
  <c r="BN3198" i="1"/>
  <c r="BG3199" i="1"/>
  <c r="BH3199" i="1"/>
  <c r="BI3199" i="1"/>
  <c r="BJ3199" i="1"/>
  <c r="BK3199" i="1"/>
  <c r="BL3199" i="1"/>
  <c r="BM3199" i="1"/>
  <c r="BN3199" i="1"/>
  <c r="BG3200" i="1"/>
  <c r="BH3200" i="1"/>
  <c r="BI3200" i="1"/>
  <c r="BJ3200" i="1"/>
  <c r="BK3200" i="1"/>
  <c r="BL3200" i="1"/>
  <c r="BM3200" i="1"/>
  <c r="BN3200" i="1"/>
  <c r="BG3201" i="1"/>
  <c r="BH3201" i="1"/>
  <c r="BI3201" i="1"/>
  <c r="BJ3201" i="1"/>
  <c r="BK3201" i="1"/>
  <c r="BL3201" i="1"/>
  <c r="BM3201" i="1"/>
  <c r="BN3201" i="1"/>
  <c r="BG3202" i="1"/>
  <c r="BH3202" i="1"/>
  <c r="BI3202" i="1"/>
  <c r="BJ3202" i="1"/>
  <c r="BK3202" i="1"/>
  <c r="BL3202" i="1"/>
  <c r="BM3202" i="1"/>
  <c r="BN3202" i="1"/>
  <c r="BG3203" i="1"/>
  <c r="BH3203" i="1"/>
  <c r="BI3203" i="1"/>
  <c r="BJ3203" i="1"/>
  <c r="BK3203" i="1"/>
  <c r="BL3203" i="1"/>
  <c r="BM3203" i="1"/>
  <c r="BN3203" i="1"/>
  <c r="BG3204" i="1"/>
  <c r="BH3204" i="1"/>
  <c r="BI3204" i="1"/>
  <c r="BJ3204" i="1"/>
  <c r="BK3204" i="1"/>
  <c r="BL3204" i="1"/>
  <c r="BM3204" i="1"/>
  <c r="BN3204" i="1"/>
  <c r="BG3205" i="1"/>
  <c r="BH3205" i="1"/>
  <c r="BI3205" i="1"/>
  <c r="BJ3205" i="1"/>
  <c r="BK3205" i="1"/>
  <c r="BL3205" i="1"/>
  <c r="BM3205" i="1"/>
  <c r="BN3205" i="1"/>
  <c r="BG3206" i="1"/>
  <c r="BH3206" i="1"/>
  <c r="BI3206" i="1"/>
  <c r="BJ3206" i="1"/>
  <c r="BK3206" i="1"/>
  <c r="BL3206" i="1"/>
  <c r="BM3206" i="1"/>
  <c r="BN3206" i="1"/>
  <c r="BG3207" i="1"/>
  <c r="BH3207" i="1"/>
  <c r="BI3207" i="1"/>
  <c r="BJ3207" i="1"/>
  <c r="BK3207" i="1"/>
  <c r="BL3207" i="1"/>
  <c r="BM3207" i="1"/>
  <c r="BN3207" i="1"/>
  <c r="BG3208" i="1"/>
  <c r="BH3208" i="1"/>
  <c r="BI3208" i="1"/>
  <c r="BJ3208" i="1"/>
  <c r="BK3208" i="1"/>
  <c r="BL3208" i="1"/>
  <c r="BM3208" i="1"/>
  <c r="BN3208" i="1"/>
  <c r="BG3209" i="1"/>
  <c r="BH3209" i="1"/>
  <c r="BI3209" i="1"/>
  <c r="BJ3209" i="1"/>
  <c r="BK3209" i="1"/>
  <c r="BL3209" i="1"/>
  <c r="BM3209" i="1"/>
  <c r="BN3209" i="1"/>
  <c r="BG3210" i="1"/>
  <c r="BH3210" i="1"/>
  <c r="BI3210" i="1"/>
  <c r="BJ3210" i="1"/>
  <c r="BK3210" i="1"/>
  <c r="BL3210" i="1"/>
  <c r="BM3210" i="1"/>
  <c r="BN3210" i="1"/>
  <c r="BG3211" i="1"/>
  <c r="BH3211" i="1"/>
  <c r="BI3211" i="1"/>
  <c r="BJ3211" i="1"/>
  <c r="BK3211" i="1"/>
  <c r="BL3211" i="1"/>
  <c r="BM3211" i="1"/>
  <c r="BN3211" i="1"/>
  <c r="BG3212" i="1"/>
  <c r="BH3212" i="1"/>
  <c r="BI3212" i="1"/>
  <c r="BJ3212" i="1"/>
  <c r="BK3212" i="1"/>
  <c r="BL3212" i="1"/>
  <c r="BM3212" i="1"/>
  <c r="BN3212" i="1"/>
  <c r="BG3213" i="1"/>
  <c r="BH3213" i="1"/>
  <c r="BI3213" i="1"/>
  <c r="BJ3213" i="1"/>
  <c r="BK3213" i="1"/>
  <c r="BL3213" i="1"/>
  <c r="BM3213" i="1"/>
  <c r="BN3213" i="1"/>
  <c r="BG3214" i="1"/>
  <c r="BH3214" i="1"/>
  <c r="BI3214" i="1"/>
  <c r="BJ3214" i="1"/>
  <c r="BK3214" i="1"/>
  <c r="BL3214" i="1"/>
  <c r="BM3214" i="1"/>
  <c r="BN3214" i="1"/>
  <c r="BG3215" i="1"/>
  <c r="BH3215" i="1"/>
  <c r="BI3215" i="1"/>
  <c r="BJ3215" i="1"/>
  <c r="BK3215" i="1"/>
  <c r="BL3215" i="1"/>
  <c r="BM3215" i="1"/>
  <c r="BN3215" i="1"/>
  <c r="BG3216" i="1"/>
  <c r="BH3216" i="1"/>
  <c r="BI3216" i="1"/>
  <c r="BJ3216" i="1"/>
  <c r="BK3216" i="1"/>
  <c r="BL3216" i="1"/>
  <c r="BM3216" i="1"/>
  <c r="BN3216" i="1"/>
  <c r="BG3217" i="1"/>
  <c r="BH3217" i="1"/>
  <c r="BI3217" i="1"/>
  <c r="BJ3217" i="1"/>
  <c r="BK3217" i="1"/>
  <c r="BL3217" i="1"/>
  <c r="BM3217" i="1"/>
  <c r="BN3217" i="1"/>
  <c r="BG3218" i="1"/>
  <c r="BH3218" i="1"/>
  <c r="BI3218" i="1"/>
  <c r="BJ3218" i="1"/>
  <c r="BK3218" i="1"/>
  <c r="BL3218" i="1"/>
  <c r="BM3218" i="1"/>
  <c r="BN3218" i="1"/>
  <c r="BG3219" i="1"/>
  <c r="BH3219" i="1"/>
  <c r="BI3219" i="1"/>
  <c r="BJ3219" i="1"/>
  <c r="BK3219" i="1"/>
  <c r="BL3219" i="1"/>
  <c r="BM3219" i="1"/>
  <c r="BN3219" i="1"/>
  <c r="BG3220" i="1"/>
  <c r="BH3220" i="1"/>
  <c r="BI3220" i="1"/>
  <c r="BJ3220" i="1"/>
  <c r="BK3220" i="1"/>
  <c r="BL3220" i="1"/>
  <c r="BM3220" i="1"/>
  <c r="BN3220" i="1"/>
  <c r="BG3221" i="1"/>
  <c r="BH3221" i="1"/>
  <c r="BI3221" i="1"/>
  <c r="BJ3221" i="1"/>
  <c r="BK3221" i="1"/>
  <c r="BL3221" i="1"/>
  <c r="BM3221" i="1"/>
  <c r="BN3221" i="1"/>
  <c r="BG3222" i="1"/>
  <c r="BH3222" i="1"/>
  <c r="BI3222" i="1"/>
  <c r="BJ3222" i="1"/>
  <c r="BK3222" i="1"/>
  <c r="BL3222" i="1"/>
  <c r="BM3222" i="1"/>
  <c r="BN3222" i="1"/>
  <c r="BG3223" i="1"/>
  <c r="BH3223" i="1"/>
  <c r="BI3223" i="1"/>
  <c r="BJ3223" i="1"/>
  <c r="BK3223" i="1"/>
  <c r="BL3223" i="1"/>
  <c r="BM3223" i="1"/>
  <c r="BN3223" i="1"/>
  <c r="BG3224" i="1"/>
  <c r="BH3224" i="1"/>
  <c r="BI3224" i="1"/>
  <c r="BJ3224" i="1"/>
  <c r="BK3224" i="1"/>
  <c r="BL3224" i="1"/>
  <c r="BM3224" i="1"/>
  <c r="BN3224" i="1"/>
  <c r="BG3225" i="1"/>
  <c r="BH3225" i="1"/>
  <c r="BI3225" i="1"/>
  <c r="BJ3225" i="1"/>
  <c r="BK3225" i="1"/>
  <c r="BL3225" i="1"/>
  <c r="BM3225" i="1"/>
  <c r="BN3225" i="1"/>
  <c r="BG3226" i="1"/>
  <c r="BH3226" i="1"/>
  <c r="BI3226" i="1"/>
  <c r="BJ3226" i="1"/>
  <c r="BK3226" i="1"/>
  <c r="BL3226" i="1"/>
  <c r="BM3226" i="1"/>
  <c r="BN3226" i="1"/>
  <c r="BG3227" i="1"/>
  <c r="BH3227" i="1"/>
  <c r="BI3227" i="1"/>
  <c r="BJ3227" i="1"/>
  <c r="BK3227" i="1"/>
  <c r="BL3227" i="1"/>
  <c r="BM3227" i="1"/>
  <c r="BN3227" i="1"/>
  <c r="BG3228" i="1"/>
  <c r="BH3228" i="1"/>
  <c r="BI3228" i="1"/>
  <c r="BJ3228" i="1"/>
  <c r="BK3228" i="1"/>
  <c r="BL3228" i="1"/>
  <c r="BM3228" i="1"/>
  <c r="BN3228" i="1"/>
  <c r="BG3229" i="1"/>
  <c r="BH3229" i="1"/>
  <c r="BI3229" i="1"/>
  <c r="BJ3229" i="1"/>
  <c r="BK3229" i="1"/>
  <c r="BL3229" i="1"/>
  <c r="BM3229" i="1"/>
  <c r="BN3229" i="1"/>
  <c r="BG3230" i="1"/>
  <c r="BH3230" i="1"/>
  <c r="BI3230" i="1"/>
  <c r="BJ3230" i="1"/>
  <c r="BK3230" i="1"/>
  <c r="BL3230" i="1"/>
  <c r="BM3230" i="1"/>
  <c r="BN3230" i="1"/>
  <c r="BG3231" i="1"/>
  <c r="BH3231" i="1"/>
  <c r="BI3231" i="1"/>
  <c r="BJ3231" i="1"/>
  <c r="BK3231" i="1"/>
  <c r="BL3231" i="1"/>
  <c r="BM3231" i="1"/>
  <c r="BN3231" i="1"/>
  <c r="BG3232" i="1"/>
  <c r="BH3232" i="1"/>
  <c r="BI3232" i="1"/>
  <c r="BJ3232" i="1"/>
  <c r="BK3232" i="1"/>
  <c r="BL3232" i="1"/>
  <c r="BM3232" i="1"/>
  <c r="BN3232" i="1"/>
  <c r="BG3233" i="1"/>
  <c r="BH3233" i="1"/>
  <c r="BI3233" i="1"/>
  <c r="BJ3233" i="1"/>
  <c r="BK3233" i="1"/>
  <c r="BL3233" i="1"/>
  <c r="BM3233" i="1"/>
  <c r="BN3233" i="1"/>
  <c r="BG3234" i="1"/>
  <c r="BH3234" i="1"/>
  <c r="BI3234" i="1"/>
  <c r="BJ3234" i="1"/>
  <c r="BK3234" i="1"/>
  <c r="BL3234" i="1"/>
  <c r="BM3234" i="1"/>
  <c r="BN3234" i="1"/>
  <c r="BG3235" i="1"/>
  <c r="BH3235" i="1"/>
  <c r="BI3235" i="1"/>
  <c r="BJ3235" i="1"/>
  <c r="BK3235" i="1"/>
  <c r="BL3235" i="1"/>
  <c r="BM3235" i="1"/>
  <c r="BN3235" i="1"/>
  <c r="BG3236" i="1"/>
  <c r="BH3236" i="1"/>
  <c r="BI3236" i="1"/>
  <c r="BJ3236" i="1"/>
  <c r="BK3236" i="1"/>
  <c r="BL3236" i="1"/>
  <c r="BM3236" i="1"/>
  <c r="BN3236" i="1"/>
  <c r="BG3237" i="1"/>
  <c r="BH3237" i="1"/>
  <c r="BI3237" i="1"/>
  <c r="BJ3237" i="1"/>
  <c r="BK3237" i="1"/>
  <c r="BL3237" i="1"/>
  <c r="BM3237" i="1"/>
  <c r="BN3237" i="1"/>
  <c r="BG3238" i="1"/>
  <c r="BH3238" i="1"/>
  <c r="BI3238" i="1"/>
  <c r="BJ3238" i="1"/>
  <c r="BK3238" i="1"/>
  <c r="BL3238" i="1"/>
  <c r="BM3238" i="1"/>
  <c r="BN3238" i="1"/>
  <c r="BG3239" i="1"/>
  <c r="BH3239" i="1"/>
  <c r="BI3239" i="1"/>
  <c r="BJ3239" i="1"/>
  <c r="BK3239" i="1"/>
  <c r="BL3239" i="1"/>
  <c r="BM3239" i="1"/>
  <c r="BN3239" i="1"/>
  <c r="BG3240" i="1"/>
  <c r="BH3240" i="1"/>
  <c r="BI3240" i="1"/>
  <c r="BJ3240" i="1"/>
  <c r="BK3240" i="1"/>
  <c r="BL3240" i="1"/>
  <c r="BM3240" i="1"/>
  <c r="BN3240" i="1"/>
  <c r="BG3241" i="1"/>
  <c r="BH3241" i="1"/>
  <c r="BI3241" i="1"/>
  <c r="BJ3241" i="1"/>
  <c r="BK3241" i="1"/>
  <c r="BL3241" i="1"/>
  <c r="BM3241" i="1"/>
  <c r="BN3241" i="1"/>
  <c r="BG3242" i="1"/>
  <c r="BH3242" i="1"/>
  <c r="BI3242" i="1"/>
  <c r="BJ3242" i="1"/>
  <c r="BK3242" i="1"/>
  <c r="BL3242" i="1"/>
  <c r="BM3242" i="1"/>
  <c r="BN3242" i="1"/>
  <c r="BG3243" i="1"/>
  <c r="BH3243" i="1"/>
  <c r="BI3243" i="1"/>
  <c r="BJ3243" i="1"/>
  <c r="BK3243" i="1"/>
  <c r="BL3243" i="1"/>
  <c r="BM3243" i="1"/>
  <c r="BN3243" i="1"/>
  <c r="BG3244" i="1"/>
  <c r="BH3244" i="1"/>
  <c r="BI3244" i="1"/>
  <c r="BJ3244" i="1"/>
  <c r="BK3244" i="1"/>
  <c r="BL3244" i="1"/>
  <c r="BM3244" i="1"/>
  <c r="BN3244" i="1"/>
  <c r="BG3245" i="1"/>
  <c r="BH3245" i="1"/>
  <c r="BI3245" i="1"/>
  <c r="BJ3245" i="1"/>
  <c r="BK3245" i="1"/>
  <c r="BL3245" i="1"/>
  <c r="BM3245" i="1"/>
  <c r="BN3245" i="1"/>
  <c r="BG3246" i="1"/>
  <c r="BH3246" i="1"/>
  <c r="BI3246" i="1"/>
  <c r="BJ3246" i="1"/>
  <c r="BK3246" i="1"/>
  <c r="BL3246" i="1"/>
  <c r="BM3246" i="1"/>
  <c r="BN3246" i="1"/>
  <c r="BG3247" i="1"/>
  <c r="BH3247" i="1"/>
  <c r="BI3247" i="1"/>
  <c r="BJ3247" i="1"/>
  <c r="BK3247" i="1"/>
  <c r="BL3247" i="1"/>
  <c r="BM3247" i="1"/>
  <c r="BN3247" i="1"/>
  <c r="BG3248" i="1"/>
  <c r="BH3248" i="1"/>
  <c r="BI3248" i="1"/>
  <c r="BJ3248" i="1"/>
  <c r="BK3248" i="1"/>
  <c r="BL3248" i="1"/>
  <c r="BM3248" i="1"/>
  <c r="BN3248" i="1"/>
  <c r="BG3249" i="1"/>
  <c r="BH3249" i="1"/>
  <c r="BI3249" i="1"/>
  <c r="BJ3249" i="1"/>
  <c r="BK3249" i="1"/>
  <c r="BL3249" i="1"/>
  <c r="BM3249" i="1"/>
  <c r="BN3249" i="1"/>
  <c r="BG3250" i="1"/>
  <c r="BH3250" i="1"/>
  <c r="BI3250" i="1"/>
  <c r="BJ3250" i="1"/>
  <c r="BK3250" i="1"/>
  <c r="BL3250" i="1"/>
  <c r="BM3250" i="1"/>
  <c r="BN3250" i="1"/>
  <c r="BG3251" i="1"/>
  <c r="BH3251" i="1"/>
  <c r="BI3251" i="1"/>
  <c r="BJ3251" i="1"/>
  <c r="BK3251" i="1"/>
  <c r="BL3251" i="1"/>
  <c r="BM3251" i="1"/>
  <c r="BN3251" i="1"/>
  <c r="BG3252" i="1"/>
  <c r="BH3252" i="1"/>
  <c r="BI3252" i="1"/>
  <c r="BJ3252" i="1"/>
  <c r="BK3252" i="1"/>
  <c r="BL3252" i="1"/>
  <c r="BM3252" i="1"/>
  <c r="BN3252" i="1"/>
  <c r="BG3253" i="1"/>
  <c r="BH3253" i="1"/>
  <c r="BI3253" i="1"/>
  <c r="BJ3253" i="1"/>
  <c r="BK3253" i="1"/>
  <c r="BL3253" i="1"/>
  <c r="BM3253" i="1"/>
  <c r="BN3253" i="1"/>
  <c r="BG3254" i="1"/>
  <c r="BH3254" i="1"/>
  <c r="BI3254" i="1"/>
  <c r="BJ3254" i="1"/>
  <c r="BK3254" i="1"/>
  <c r="BL3254" i="1"/>
  <c r="BM3254" i="1"/>
  <c r="BN3254" i="1"/>
  <c r="BG3255" i="1"/>
  <c r="BH3255" i="1"/>
  <c r="BI3255" i="1"/>
  <c r="BJ3255" i="1"/>
  <c r="BK3255" i="1"/>
  <c r="BL3255" i="1"/>
  <c r="BM3255" i="1"/>
  <c r="BN3255" i="1"/>
  <c r="BG3256" i="1"/>
  <c r="BH3256" i="1"/>
  <c r="BI3256" i="1"/>
  <c r="BJ3256" i="1"/>
  <c r="BK3256" i="1"/>
  <c r="BL3256" i="1"/>
  <c r="BM3256" i="1"/>
  <c r="BN3256" i="1"/>
  <c r="BG3257" i="1"/>
  <c r="BH3257" i="1"/>
  <c r="BI3257" i="1"/>
  <c r="BJ3257" i="1"/>
  <c r="BK3257" i="1"/>
  <c r="BL3257" i="1"/>
  <c r="BM3257" i="1"/>
  <c r="BN3257" i="1"/>
  <c r="BG3258" i="1"/>
  <c r="BH3258" i="1"/>
  <c r="BI3258" i="1"/>
  <c r="BJ3258" i="1"/>
  <c r="BK3258" i="1"/>
  <c r="BL3258" i="1"/>
  <c r="BM3258" i="1"/>
  <c r="BN3258" i="1"/>
  <c r="BG3259" i="1"/>
  <c r="BH3259" i="1"/>
  <c r="BI3259" i="1"/>
  <c r="BJ3259" i="1"/>
  <c r="BK3259" i="1"/>
  <c r="BL3259" i="1"/>
  <c r="BM3259" i="1"/>
  <c r="BN3259" i="1"/>
  <c r="BG3260" i="1"/>
  <c r="BH3260" i="1"/>
  <c r="BI3260" i="1"/>
  <c r="BJ3260" i="1"/>
  <c r="BK3260" i="1"/>
  <c r="BL3260" i="1"/>
  <c r="BM3260" i="1"/>
  <c r="BN3260" i="1"/>
  <c r="BG3261" i="1"/>
  <c r="BH3261" i="1"/>
  <c r="BI3261" i="1"/>
  <c r="BJ3261" i="1"/>
  <c r="BK3261" i="1"/>
  <c r="BL3261" i="1"/>
  <c r="BM3261" i="1"/>
  <c r="BN3261" i="1"/>
  <c r="BG3262" i="1"/>
  <c r="BH3262" i="1"/>
  <c r="BI3262" i="1"/>
  <c r="BJ3262" i="1"/>
  <c r="BK3262" i="1"/>
  <c r="BL3262" i="1"/>
  <c r="BM3262" i="1"/>
  <c r="BN3262" i="1"/>
  <c r="BG3263" i="1"/>
  <c r="BH3263" i="1"/>
  <c r="BI3263" i="1"/>
  <c r="BJ3263" i="1"/>
  <c r="BK3263" i="1"/>
  <c r="BL3263" i="1"/>
  <c r="BM3263" i="1"/>
  <c r="BN3263" i="1"/>
  <c r="BG3264" i="1"/>
  <c r="BH3264" i="1"/>
  <c r="BI3264" i="1"/>
  <c r="BJ3264" i="1"/>
  <c r="BK3264" i="1"/>
  <c r="BL3264" i="1"/>
  <c r="BM3264" i="1"/>
  <c r="BN3264" i="1"/>
  <c r="BG3265" i="1"/>
  <c r="BH3265" i="1"/>
  <c r="BI3265" i="1"/>
  <c r="BJ3265" i="1"/>
  <c r="BK3265" i="1"/>
  <c r="BL3265" i="1"/>
  <c r="BM3265" i="1"/>
  <c r="BN3265" i="1"/>
  <c r="BG3266" i="1"/>
  <c r="BH3266" i="1"/>
  <c r="BI3266" i="1"/>
  <c r="BJ3266" i="1"/>
  <c r="BK3266" i="1"/>
  <c r="BL3266" i="1"/>
  <c r="BM3266" i="1"/>
  <c r="BN3266" i="1"/>
  <c r="BG3267" i="1"/>
  <c r="BH3267" i="1"/>
  <c r="BI3267" i="1"/>
  <c r="BJ3267" i="1"/>
  <c r="BK3267" i="1"/>
  <c r="BL3267" i="1"/>
  <c r="BM3267" i="1"/>
  <c r="BN3267" i="1"/>
  <c r="BG3268" i="1"/>
  <c r="BH3268" i="1"/>
  <c r="BI3268" i="1"/>
  <c r="BJ3268" i="1"/>
  <c r="BK3268" i="1"/>
  <c r="BL3268" i="1"/>
  <c r="BM3268" i="1"/>
  <c r="BN3268" i="1"/>
  <c r="BG3269" i="1"/>
  <c r="BH3269" i="1"/>
  <c r="BI3269" i="1"/>
  <c r="BJ3269" i="1"/>
  <c r="BK3269" i="1"/>
  <c r="BL3269" i="1"/>
  <c r="BM3269" i="1"/>
  <c r="BN3269" i="1"/>
  <c r="BG3270" i="1"/>
  <c r="BH3270" i="1"/>
  <c r="BI3270" i="1"/>
  <c r="BJ3270" i="1"/>
  <c r="BK3270" i="1"/>
  <c r="BL3270" i="1"/>
  <c r="BM3270" i="1"/>
  <c r="BN3270" i="1"/>
  <c r="BG3271" i="1"/>
  <c r="BH3271" i="1"/>
  <c r="BI3271" i="1"/>
  <c r="BJ3271" i="1"/>
  <c r="BK3271" i="1"/>
  <c r="BL3271" i="1"/>
  <c r="BM3271" i="1"/>
  <c r="BN3271" i="1"/>
  <c r="BG3272" i="1"/>
  <c r="BH3272" i="1"/>
  <c r="BI3272" i="1"/>
  <c r="BJ3272" i="1"/>
  <c r="BK3272" i="1"/>
  <c r="BL3272" i="1"/>
  <c r="BM3272" i="1"/>
  <c r="BN3272" i="1"/>
  <c r="BG3273" i="1"/>
  <c r="BH3273" i="1"/>
  <c r="BI3273" i="1"/>
  <c r="BJ3273" i="1"/>
  <c r="BK3273" i="1"/>
  <c r="BL3273" i="1"/>
  <c r="BM3273" i="1"/>
  <c r="BN3273" i="1"/>
  <c r="BG3274" i="1"/>
  <c r="BH3274" i="1"/>
  <c r="BI3274" i="1"/>
  <c r="BJ3274" i="1"/>
  <c r="BK3274" i="1"/>
  <c r="BL3274" i="1"/>
  <c r="BM3274" i="1"/>
  <c r="BN3274" i="1"/>
  <c r="BG3275" i="1"/>
  <c r="BH3275" i="1"/>
  <c r="BI3275" i="1"/>
  <c r="BJ3275" i="1"/>
  <c r="BK3275" i="1"/>
  <c r="BL3275" i="1"/>
  <c r="BM3275" i="1"/>
  <c r="BN3275" i="1"/>
  <c r="BG3276" i="1"/>
  <c r="BH3276" i="1"/>
  <c r="BI3276" i="1"/>
  <c r="BJ3276" i="1"/>
  <c r="BK3276" i="1"/>
  <c r="BL3276" i="1"/>
  <c r="BM3276" i="1"/>
  <c r="BN3276" i="1"/>
  <c r="BG3277" i="1"/>
  <c r="BH3277" i="1"/>
  <c r="BI3277" i="1"/>
  <c r="BJ3277" i="1"/>
  <c r="BK3277" i="1"/>
  <c r="BL3277" i="1"/>
  <c r="BM3277" i="1"/>
  <c r="BN3277" i="1"/>
  <c r="BG3278" i="1"/>
  <c r="BH3278" i="1"/>
  <c r="BI3278" i="1"/>
  <c r="BJ3278" i="1"/>
  <c r="BK3278" i="1"/>
  <c r="BL3278" i="1"/>
  <c r="BM3278" i="1"/>
  <c r="BN3278" i="1"/>
  <c r="BG3279" i="1"/>
  <c r="BH3279" i="1"/>
  <c r="BI3279" i="1"/>
  <c r="BJ3279" i="1"/>
  <c r="BK3279" i="1"/>
  <c r="BL3279" i="1"/>
  <c r="BM3279" i="1"/>
  <c r="BN3279" i="1"/>
  <c r="BG3280" i="1"/>
  <c r="BH3280" i="1"/>
  <c r="BI3280" i="1"/>
  <c r="BJ3280" i="1"/>
  <c r="BK3280" i="1"/>
  <c r="BL3280" i="1"/>
  <c r="BM3280" i="1"/>
  <c r="BN3280" i="1"/>
  <c r="BG3281" i="1"/>
  <c r="BH3281" i="1"/>
  <c r="BI3281" i="1"/>
  <c r="BJ3281" i="1"/>
  <c r="BK3281" i="1"/>
  <c r="BL3281" i="1"/>
  <c r="BM3281" i="1"/>
  <c r="BN3281" i="1"/>
  <c r="BG3282" i="1"/>
  <c r="BH3282" i="1"/>
  <c r="BI3282" i="1"/>
  <c r="BJ3282" i="1"/>
  <c r="BK3282" i="1"/>
  <c r="BL3282" i="1"/>
  <c r="BM3282" i="1"/>
  <c r="BN3282" i="1"/>
  <c r="BG3283" i="1"/>
  <c r="BH3283" i="1"/>
  <c r="BI3283" i="1"/>
  <c r="BJ3283" i="1"/>
  <c r="BK3283" i="1"/>
  <c r="BL3283" i="1"/>
  <c r="BM3283" i="1"/>
  <c r="BN3283" i="1"/>
  <c r="BG3284" i="1"/>
  <c r="BH3284" i="1"/>
  <c r="BI3284" i="1"/>
  <c r="BJ3284" i="1"/>
  <c r="BK3284" i="1"/>
  <c r="BL3284" i="1"/>
  <c r="BM3284" i="1"/>
  <c r="BN3284" i="1"/>
  <c r="BG3285" i="1"/>
  <c r="BH3285" i="1"/>
  <c r="BI3285" i="1"/>
  <c r="BJ3285" i="1"/>
  <c r="BK3285" i="1"/>
  <c r="BL3285" i="1"/>
  <c r="BM3285" i="1"/>
  <c r="BN3285" i="1"/>
  <c r="BG3286" i="1"/>
  <c r="BH3286" i="1"/>
  <c r="BI3286" i="1"/>
  <c r="BJ3286" i="1"/>
  <c r="BK3286" i="1"/>
  <c r="BL3286" i="1"/>
  <c r="BM3286" i="1"/>
  <c r="BN3286" i="1"/>
  <c r="BG3287" i="1"/>
  <c r="BH3287" i="1"/>
  <c r="BI3287" i="1"/>
  <c r="BJ3287" i="1"/>
  <c r="BK3287" i="1"/>
  <c r="BL3287" i="1"/>
  <c r="BM3287" i="1"/>
  <c r="BN3287" i="1"/>
  <c r="BG3288" i="1"/>
  <c r="BH3288" i="1"/>
  <c r="BI3288" i="1"/>
  <c r="BJ3288" i="1"/>
  <c r="BK3288" i="1"/>
  <c r="BL3288" i="1"/>
  <c r="BM3288" i="1"/>
  <c r="BN3288" i="1"/>
  <c r="BG3289" i="1"/>
  <c r="BH3289" i="1"/>
  <c r="BI3289" i="1"/>
  <c r="BJ3289" i="1"/>
  <c r="BK3289" i="1"/>
  <c r="BL3289" i="1"/>
  <c r="BM3289" i="1"/>
  <c r="BN3289" i="1"/>
  <c r="BG3290" i="1"/>
  <c r="BH3290" i="1"/>
  <c r="BI3290" i="1"/>
  <c r="BJ3290" i="1"/>
  <c r="BK3290" i="1"/>
  <c r="BL3290" i="1"/>
  <c r="BM3290" i="1"/>
  <c r="BN3290" i="1"/>
  <c r="BG3291" i="1"/>
  <c r="BH3291" i="1"/>
  <c r="BI3291" i="1"/>
  <c r="BJ3291" i="1"/>
  <c r="BK3291" i="1"/>
  <c r="BL3291" i="1"/>
  <c r="BM3291" i="1"/>
  <c r="BN3291" i="1"/>
  <c r="BG3292" i="1"/>
  <c r="BH3292" i="1"/>
  <c r="BI3292" i="1"/>
  <c r="BJ3292" i="1"/>
  <c r="BK3292" i="1"/>
  <c r="BL3292" i="1"/>
  <c r="BM3292" i="1"/>
  <c r="BN3292" i="1"/>
  <c r="BG3293" i="1"/>
  <c r="BH3293" i="1"/>
  <c r="BI3293" i="1"/>
  <c r="BJ3293" i="1"/>
  <c r="BK3293" i="1"/>
  <c r="BL3293" i="1"/>
  <c r="BM3293" i="1"/>
  <c r="BN3293" i="1"/>
  <c r="BG3294" i="1"/>
  <c r="BH3294" i="1"/>
  <c r="BI3294" i="1"/>
  <c r="BJ3294" i="1"/>
  <c r="BK3294" i="1"/>
  <c r="BL3294" i="1"/>
  <c r="BM3294" i="1"/>
  <c r="BN3294" i="1"/>
  <c r="BG3295" i="1"/>
  <c r="BH3295" i="1"/>
  <c r="BI3295" i="1"/>
  <c r="BJ3295" i="1"/>
  <c r="BK3295" i="1"/>
  <c r="BL3295" i="1"/>
  <c r="BM3295" i="1"/>
  <c r="BN3295" i="1"/>
  <c r="BG3296" i="1"/>
  <c r="BH3296" i="1"/>
  <c r="BI3296" i="1"/>
  <c r="BJ3296" i="1"/>
  <c r="BK3296" i="1"/>
  <c r="BL3296" i="1"/>
  <c r="BM3296" i="1"/>
  <c r="BN3296" i="1"/>
  <c r="BG3297" i="1"/>
  <c r="BH3297" i="1"/>
  <c r="BI3297" i="1"/>
  <c r="BJ3297" i="1"/>
  <c r="BK3297" i="1"/>
  <c r="BL3297" i="1"/>
  <c r="BM3297" i="1"/>
  <c r="BN3297" i="1"/>
  <c r="BG3298" i="1"/>
  <c r="BH3298" i="1"/>
  <c r="BI3298" i="1"/>
  <c r="BJ3298" i="1"/>
  <c r="BK3298" i="1"/>
  <c r="BL3298" i="1"/>
  <c r="BM3298" i="1"/>
  <c r="BN3298" i="1"/>
  <c r="BG3299" i="1"/>
  <c r="BH3299" i="1"/>
  <c r="BI3299" i="1"/>
  <c r="BJ3299" i="1"/>
  <c r="BK3299" i="1"/>
  <c r="BL3299" i="1"/>
  <c r="BM3299" i="1"/>
  <c r="BN3299" i="1"/>
  <c r="BG3300" i="1"/>
  <c r="BH3300" i="1"/>
  <c r="BI3300" i="1"/>
  <c r="BJ3300" i="1"/>
  <c r="BK3300" i="1"/>
  <c r="BL3300" i="1"/>
  <c r="BM3300" i="1"/>
  <c r="BN3300" i="1"/>
  <c r="BG3301" i="1"/>
  <c r="BH3301" i="1"/>
  <c r="BI3301" i="1"/>
  <c r="BJ3301" i="1"/>
  <c r="BK3301" i="1"/>
  <c r="BL3301" i="1"/>
  <c r="BM3301" i="1"/>
  <c r="BN3301" i="1"/>
  <c r="BG3302" i="1"/>
  <c r="BH3302" i="1"/>
  <c r="BI3302" i="1"/>
  <c r="BJ3302" i="1"/>
  <c r="BK3302" i="1"/>
  <c r="BL3302" i="1"/>
  <c r="BM3302" i="1"/>
  <c r="BN3302" i="1"/>
  <c r="BG3303" i="1"/>
  <c r="BH3303" i="1"/>
  <c r="BI3303" i="1"/>
  <c r="BJ3303" i="1"/>
  <c r="BK3303" i="1"/>
  <c r="BL3303" i="1"/>
  <c r="BM3303" i="1"/>
  <c r="BN3303" i="1"/>
  <c r="BG3304" i="1"/>
  <c r="BH3304" i="1"/>
  <c r="BI3304" i="1"/>
  <c r="BJ3304" i="1"/>
  <c r="BK3304" i="1"/>
  <c r="BL3304" i="1"/>
  <c r="BM3304" i="1"/>
  <c r="BN3304" i="1"/>
  <c r="BG3305" i="1"/>
  <c r="BH3305" i="1"/>
  <c r="BI3305" i="1"/>
  <c r="BJ3305" i="1"/>
  <c r="BK3305" i="1"/>
  <c r="BL3305" i="1"/>
  <c r="BM3305" i="1"/>
  <c r="BN3305" i="1"/>
  <c r="BG3306" i="1"/>
  <c r="BH3306" i="1"/>
  <c r="BI3306" i="1"/>
  <c r="BJ3306" i="1"/>
  <c r="BK3306" i="1"/>
  <c r="BL3306" i="1"/>
  <c r="BM3306" i="1"/>
  <c r="BN3306" i="1"/>
  <c r="BG3307" i="1"/>
  <c r="BH3307" i="1"/>
  <c r="BI3307" i="1"/>
  <c r="BJ3307" i="1"/>
  <c r="BK3307" i="1"/>
  <c r="BL3307" i="1"/>
  <c r="BM3307" i="1"/>
  <c r="BN3307" i="1"/>
  <c r="BG3308" i="1"/>
  <c r="BH3308" i="1"/>
  <c r="BI3308" i="1"/>
  <c r="BJ3308" i="1"/>
  <c r="BK3308" i="1"/>
  <c r="BL3308" i="1"/>
  <c r="BM3308" i="1"/>
  <c r="BN3308" i="1"/>
  <c r="BG3309" i="1"/>
  <c r="BH3309" i="1"/>
  <c r="BI3309" i="1"/>
  <c r="BJ3309" i="1"/>
  <c r="BK3309" i="1"/>
  <c r="BL3309" i="1"/>
  <c r="BM3309" i="1"/>
  <c r="BN3309" i="1"/>
  <c r="BG3310" i="1"/>
  <c r="BH3310" i="1"/>
  <c r="BI3310" i="1"/>
  <c r="BJ3310" i="1"/>
  <c r="BK3310" i="1"/>
  <c r="BL3310" i="1"/>
  <c r="BM3310" i="1"/>
  <c r="BN3310" i="1"/>
  <c r="BG3311" i="1"/>
  <c r="BH3311" i="1"/>
  <c r="BI3311" i="1"/>
  <c r="BJ3311" i="1"/>
  <c r="BK3311" i="1"/>
  <c r="BL3311" i="1"/>
  <c r="BM3311" i="1"/>
  <c r="BN3311" i="1"/>
  <c r="BG3312" i="1"/>
  <c r="BH3312" i="1"/>
  <c r="BI3312" i="1"/>
  <c r="BJ3312" i="1"/>
  <c r="BK3312" i="1"/>
  <c r="BL3312" i="1"/>
  <c r="BM3312" i="1"/>
  <c r="BN3312" i="1"/>
  <c r="BG3313" i="1"/>
  <c r="BH3313" i="1"/>
  <c r="BI3313" i="1"/>
  <c r="BJ3313" i="1"/>
  <c r="BK3313" i="1"/>
  <c r="BL3313" i="1"/>
  <c r="BM3313" i="1"/>
  <c r="BN3313" i="1"/>
  <c r="BG3314" i="1"/>
  <c r="BH3314" i="1"/>
  <c r="BI3314" i="1"/>
  <c r="BJ3314" i="1"/>
  <c r="BK3314" i="1"/>
  <c r="BL3314" i="1"/>
  <c r="BM3314" i="1"/>
  <c r="BN3314" i="1"/>
  <c r="BG3315" i="1"/>
  <c r="BH3315" i="1"/>
  <c r="BI3315" i="1"/>
  <c r="BJ3315" i="1"/>
  <c r="BK3315" i="1"/>
  <c r="BL3315" i="1"/>
  <c r="BM3315" i="1"/>
  <c r="BN3315" i="1"/>
  <c r="BG3316" i="1"/>
  <c r="BH3316" i="1"/>
  <c r="BI3316" i="1"/>
  <c r="BJ3316" i="1"/>
  <c r="BK3316" i="1"/>
  <c r="BL3316" i="1"/>
  <c r="BM3316" i="1"/>
  <c r="BN3316" i="1"/>
  <c r="BG3317" i="1"/>
  <c r="BH3317" i="1"/>
  <c r="BI3317" i="1"/>
  <c r="BJ3317" i="1"/>
  <c r="BK3317" i="1"/>
  <c r="BL3317" i="1"/>
  <c r="BM3317" i="1"/>
  <c r="BN3317" i="1"/>
  <c r="BG3318" i="1"/>
  <c r="BH3318" i="1"/>
  <c r="BI3318" i="1"/>
  <c r="BJ3318" i="1"/>
  <c r="BK3318" i="1"/>
  <c r="BL3318" i="1"/>
  <c r="BM3318" i="1"/>
  <c r="BN3318" i="1"/>
  <c r="BG3319" i="1"/>
  <c r="BH3319" i="1"/>
  <c r="BI3319" i="1"/>
  <c r="BJ3319" i="1"/>
  <c r="BK3319" i="1"/>
  <c r="BL3319" i="1"/>
  <c r="BM3319" i="1"/>
  <c r="BN3319" i="1"/>
  <c r="BG3320" i="1"/>
  <c r="BH3320" i="1"/>
  <c r="BI3320" i="1"/>
  <c r="BJ3320" i="1"/>
  <c r="BK3320" i="1"/>
  <c r="BL3320" i="1"/>
  <c r="BM3320" i="1"/>
  <c r="BN3320" i="1"/>
  <c r="BG3321" i="1"/>
  <c r="BH3321" i="1"/>
  <c r="BI3321" i="1"/>
  <c r="BJ3321" i="1"/>
  <c r="BK3321" i="1"/>
  <c r="BL3321" i="1"/>
  <c r="BM3321" i="1"/>
  <c r="BN3321" i="1"/>
  <c r="BG3322" i="1"/>
  <c r="BH3322" i="1"/>
  <c r="BI3322" i="1"/>
  <c r="BJ3322" i="1"/>
  <c r="BK3322" i="1"/>
  <c r="BL3322" i="1"/>
  <c r="BM3322" i="1"/>
  <c r="BN3322" i="1"/>
  <c r="BG3323" i="1"/>
  <c r="BH3323" i="1"/>
  <c r="BI3323" i="1"/>
  <c r="BJ3323" i="1"/>
  <c r="BK3323" i="1"/>
  <c r="BL3323" i="1"/>
  <c r="BM3323" i="1"/>
  <c r="BN3323" i="1"/>
  <c r="BG3324" i="1"/>
  <c r="BH3324" i="1"/>
  <c r="BI3324" i="1"/>
  <c r="BJ3324" i="1"/>
  <c r="BK3324" i="1"/>
  <c r="BL3324" i="1"/>
  <c r="BM3324" i="1"/>
  <c r="BN3324" i="1"/>
  <c r="BG3325" i="1"/>
  <c r="BH3325" i="1"/>
  <c r="BI3325" i="1"/>
  <c r="BJ3325" i="1"/>
  <c r="BK3325" i="1"/>
  <c r="BL3325" i="1"/>
  <c r="BM3325" i="1"/>
  <c r="BN3325" i="1"/>
  <c r="BG3326" i="1"/>
  <c r="BH3326" i="1"/>
  <c r="BI3326" i="1"/>
  <c r="BJ3326" i="1"/>
  <c r="BK3326" i="1"/>
  <c r="BL3326" i="1"/>
  <c r="BM3326" i="1"/>
  <c r="BN3326" i="1"/>
  <c r="BG3327" i="1"/>
  <c r="BH3327" i="1"/>
  <c r="BI3327" i="1"/>
  <c r="BJ3327" i="1"/>
  <c r="BK3327" i="1"/>
  <c r="BL3327" i="1"/>
  <c r="BM3327" i="1"/>
  <c r="BN3327" i="1"/>
  <c r="BG3328" i="1"/>
  <c r="BH3328" i="1"/>
  <c r="BI3328" i="1"/>
  <c r="BJ3328" i="1"/>
  <c r="BK3328" i="1"/>
  <c r="BL3328" i="1"/>
  <c r="BM3328" i="1"/>
  <c r="BN3328" i="1"/>
  <c r="BG3329" i="1"/>
  <c r="BH3329" i="1"/>
  <c r="BI3329" i="1"/>
  <c r="BJ3329" i="1"/>
  <c r="BK3329" i="1"/>
  <c r="BL3329" i="1"/>
  <c r="BM3329" i="1"/>
  <c r="BN3329" i="1"/>
  <c r="BG3330" i="1"/>
  <c r="BH3330" i="1"/>
  <c r="BI3330" i="1"/>
  <c r="BJ3330" i="1"/>
  <c r="BK3330" i="1"/>
  <c r="BL3330" i="1"/>
  <c r="BM3330" i="1"/>
  <c r="BN3330" i="1"/>
  <c r="BG3331" i="1"/>
  <c r="BH3331" i="1"/>
  <c r="BI3331" i="1"/>
  <c r="BJ3331" i="1"/>
  <c r="BK3331" i="1"/>
  <c r="BL3331" i="1"/>
  <c r="BM3331" i="1"/>
  <c r="BN3331" i="1"/>
  <c r="BG3332" i="1"/>
  <c r="BH3332" i="1"/>
  <c r="BI3332" i="1"/>
  <c r="BJ3332" i="1"/>
  <c r="BK3332" i="1"/>
  <c r="BL3332" i="1"/>
  <c r="BM3332" i="1"/>
  <c r="BN3332" i="1"/>
  <c r="BG3333" i="1"/>
  <c r="BH3333" i="1"/>
  <c r="BI3333" i="1"/>
  <c r="BJ3333" i="1"/>
  <c r="BK3333" i="1"/>
  <c r="BL3333" i="1"/>
  <c r="BM3333" i="1"/>
  <c r="BN3333" i="1"/>
  <c r="BG3334" i="1"/>
  <c r="BH3334" i="1"/>
  <c r="BI3334" i="1"/>
  <c r="BJ3334" i="1"/>
  <c r="BK3334" i="1"/>
  <c r="BL3334" i="1"/>
  <c r="BM3334" i="1"/>
  <c r="BN3334" i="1"/>
  <c r="BG3335" i="1"/>
  <c r="BH3335" i="1"/>
  <c r="BI3335" i="1"/>
  <c r="BJ3335" i="1"/>
  <c r="BK3335" i="1"/>
  <c r="BL3335" i="1"/>
  <c r="BM3335" i="1"/>
  <c r="BN3335" i="1"/>
  <c r="BG3336" i="1"/>
  <c r="BH3336" i="1"/>
  <c r="BI3336" i="1"/>
  <c r="BJ3336" i="1"/>
  <c r="BK3336" i="1"/>
  <c r="BL3336" i="1"/>
  <c r="BM3336" i="1"/>
  <c r="BN3336" i="1"/>
  <c r="BG3337" i="1"/>
  <c r="BH3337" i="1"/>
  <c r="BI3337" i="1"/>
  <c r="BJ3337" i="1"/>
  <c r="BK3337" i="1"/>
  <c r="BL3337" i="1"/>
  <c r="BM3337" i="1"/>
  <c r="BN3337" i="1"/>
  <c r="BG3338" i="1"/>
  <c r="BH3338" i="1"/>
  <c r="BI3338" i="1"/>
  <c r="BJ3338" i="1"/>
  <c r="BK3338" i="1"/>
  <c r="BL3338" i="1"/>
  <c r="BM3338" i="1"/>
  <c r="BN3338" i="1"/>
  <c r="BG3339" i="1"/>
  <c r="BH3339" i="1"/>
  <c r="BI3339" i="1"/>
  <c r="BJ3339" i="1"/>
  <c r="BK3339" i="1"/>
  <c r="BL3339" i="1"/>
  <c r="BM3339" i="1"/>
  <c r="BN3339" i="1"/>
  <c r="BG3340" i="1"/>
  <c r="BH3340" i="1"/>
  <c r="BI3340" i="1"/>
  <c r="BJ3340" i="1"/>
  <c r="BK3340" i="1"/>
  <c r="BL3340" i="1"/>
  <c r="BM3340" i="1"/>
  <c r="BN3340" i="1"/>
  <c r="BG3341" i="1"/>
  <c r="BH3341" i="1"/>
  <c r="BI3341" i="1"/>
  <c r="BJ3341" i="1"/>
  <c r="BK3341" i="1"/>
  <c r="BL3341" i="1"/>
  <c r="BM3341" i="1"/>
  <c r="BN3341" i="1"/>
  <c r="BG3342" i="1"/>
  <c r="BH3342" i="1"/>
  <c r="BI3342" i="1"/>
  <c r="BJ3342" i="1"/>
  <c r="BK3342" i="1"/>
  <c r="BL3342" i="1"/>
  <c r="BM3342" i="1"/>
  <c r="BN3342" i="1"/>
  <c r="BG3343" i="1"/>
  <c r="BH3343" i="1"/>
  <c r="BI3343" i="1"/>
  <c r="BJ3343" i="1"/>
  <c r="BK3343" i="1"/>
  <c r="BL3343" i="1"/>
  <c r="BM3343" i="1"/>
  <c r="BN3343" i="1"/>
  <c r="BG3344" i="1"/>
  <c r="BH3344" i="1"/>
  <c r="BI3344" i="1"/>
  <c r="BJ3344" i="1"/>
  <c r="BK3344" i="1"/>
  <c r="BL3344" i="1"/>
  <c r="BM3344" i="1"/>
  <c r="BN3344" i="1"/>
  <c r="BG3345" i="1"/>
  <c r="BH3345" i="1"/>
  <c r="BI3345" i="1"/>
  <c r="BJ3345" i="1"/>
  <c r="BK3345" i="1"/>
  <c r="BL3345" i="1"/>
  <c r="BM3345" i="1"/>
  <c r="BN3345" i="1"/>
  <c r="BG3346" i="1"/>
  <c r="BH3346" i="1"/>
  <c r="BI3346" i="1"/>
  <c r="BJ3346" i="1"/>
  <c r="BK3346" i="1"/>
  <c r="BL3346" i="1"/>
  <c r="BM3346" i="1"/>
  <c r="BN3346" i="1"/>
  <c r="BG3347" i="1"/>
  <c r="BH3347" i="1"/>
  <c r="BI3347" i="1"/>
  <c r="BJ3347" i="1"/>
  <c r="BK3347" i="1"/>
  <c r="BL3347" i="1"/>
  <c r="BM3347" i="1"/>
  <c r="BN3347" i="1"/>
  <c r="BG3348" i="1"/>
  <c r="BH3348" i="1"/>
  <c r="BI3348" i="1"/>
  <c r="BJ3348" i="1"/>
  <c r="BK3348" i="1"/>
  <c r="BL3348" i="1"/>
  <c r="BM3348" i="1"/>
  <c r="BN3348" i="1"/>
  <c r="BG3349" i="1"/>
  <c r="BH3349" i="1"/>
  <c r="BI3349" i="1"/>
  <c r="BJ3349" i="1"/>
  <c r="BK3349" i="1"/>
  <c r="BL3349" i="1"/>
  <c r="BM3349" i="1"/>
  <c r="BN3349" i="1"/>
  <c r="BG3350" i="1"/>
  <c r="BH3350" i="1"/>
  <c r="BI3350" i="1"/>
  <c r="BJ3350" i="1"/>
  <c r="BK3350" i="1"/>
  <c r="BL3350" i="1"/>
  <c r="BM3350" i="1"/>
  <c r="BN3350" i="1"/>
  <c r="BG3351" i="1"/>
  <c r="BH3351" i="1"/>
  <c r="BI3351" i="1"/>
  <c r="BJ3351" i="1"/>
  <c r="BK3351" i="1"/>
  <c r="BL3351" i="1"/>
  <c r="BM3351" i="1"/>
  <c r="BN3351" i="1"/>
  <c r="BG3352" i="1"/>
  <c r="BH3352" i="1"/>
  <c r="BI3352" i="1"/>
  <c r="BJ3352" i="1"/>
  <c r="BK3352" i="1"/>
  <c r="BL3352" i="1"/>
  <c r="BM3352" i="1"/>
  <c r="BN3352" i="1"/>
  <c r="BG3353" i="1"/>
  <c r="BH3353" i="1"/>
  <c r="BI3353" i="1"/>
  <c r="BJ3353" i="1"/>
  <c r="BK3353" i="1"/>
  <c r="BL3353" i="1"/>
  <c r="BM3353" i="1"/>
  <c r="BN3353" i="1"/>
  <c r="BG3354" i="1"/>
  <c r="BH3354" i="1"/>
  <c r="BI3354" i="1"/>
  <c r="BJ3354" i="1"/>
  <c r="BK3354" i="1"/>
  <c r="BL3354" i="1"/>
  <c r="BM3354" i="1"/>
  <c r="BN3354" i="1"/>
  <c r="BG3355" i="1"/>
  <c r="BH3355" i="1"/>
  <c r="BI3355" i="1"/>
  <c r="BJ3355" i="1"/>
  <c r="BK3355" i="1"/>
  <c r="BL3355" i="1"/>
  <c r="BM3355" i="1"/>
  <c r="BN3355" i="1"/>
  <c r="BG3356" i="1"/>
  <c r="BH3356" i="1"/>
  <c r="BI3356" i="1"/>
  <c r="BJ3356" i="1"/>
  <c r="BK3356" i="1"/>
  <c r="BL3356" i="1"/>
  <c r="BM3356" i="1"/>
  <c r="BN3356" i="1"/>
  <c r="BG3357" i="1"/>
  <c r="BH3357" i="1"/>
  <c r="BI3357" i="1"/>
  <c r="BJ3357" i="1"/>
  <c r="BK3357" i="1"/>
  <c r="BL3357" i="1"/>
  <c r="BM3357" i="1"/>
  <c r="BN3357" i="1"/>
  <c r="BG3358" i="1"/>
  <c r="BH3358" i="1"/>
  <c r="BI3358" i="1"/>
  <c r="BJ3358" i="1"/>
  <c r="BK3358" i="1"/>
  <c r="BL3358" i="1"/>
  <c r="BM3358" i="1"/>
  <c r="BN3358" i="1"/>
  <c r="BG3359" i="1"/>
  <c r="BH3359" i="1"/>
  <c r="BI3359" i="1"/>
  <c r="BJ3359" i="1"/>
  <c r="BK3359" i="1"/>
  <c r="BL3359" i="1"/>
  <c r="BM3359" i="1"/>
  <c r="BN3359" i="1"/>
  <c r="BG3360" i="1"/>
  <c r="BH3360" i="1"/>
  <c r="BI3360" i="1"/>
  <c r="BJ3360" i="1"/>
  <c r="BK3360" i="1"/>
  <c r="BL3360" i="1"/>
  <c r="BM3360" i="1"/>
  <c r="BN3360" i="1"/>
  <c r="BG3361" i="1"/>
  <c r="BH3361" i="1"/>
  <c r="BI3361" i="1"/>
  <c r="BJ3361" i="1"/>
  <c r="BK3361" i="1"/>
  <c r="BL3361" i="1"/>
  <c r="BM3361" i="1"/>
  <c r="BN3361" i="1"/>
  <c r="BG3362" i="1"/>
  <c r="BH3362" i="1"/>
  <c r="BI3362" i="1"/>
  <c r="BJ3362" i="1"/>
  <c r="BK3362" i="1"/>
  <c r="BL3362" i="1"/>
  <c r="BM3362" i="1"/>
  <c r="BN3362" i="1"/>
  <c r="BG3363" i="1"/>
  <c r="BH3363" i="1"/>
  <c r="BI3363" i="1"/>
  <c r="BJ3363" i="1"/>
  <c r="BK3363" i="1"/>
  <c r="BL3363" i="1"/>
  <c r="BM3363" i="1"/>
  <c r="BN3363" i="1"/>
  <c r="BG3364" i="1"/>
  <c r="BH3364" i="1"/>
  <c r="BI3364" i="1"/>
  <c r="BJ3364" i="1"/>
  <c r="BK3364" i="1"/>
  <c r="BL3364" i="1"/>
  <c r="BM3364" i="1"/>
  <c r="BN3364" i="1"/>
  <c r="BG3365" i="1"/>
  <c r="BH3365" i="1"/>
  <c r="BI3365" i="1"/>
  <c r="BJ3365" i="1"/>
  <c r="BK3365" i="1"/>
  <c r="BL3365" i="1"/>
  <c r="BM3365" i="1"/>
  <c r="BN3365" i="1"/>
  <c r="BG3366" i="1"/>
  <c r="BH3366" i="1"/>
  <c r="BI3366" i="1"/>
  <c r="BJ3366" i="1"/>
  <c r="BK3366" i="1"/>
  <c r="BL3366" i="1"/>
  <c r="BM3366" i="1"/>
  <c r="BN3366" i="1"/>
  <c r="BG3367" i="1"/>
  <c r="BH3367" i="1"/>
  <c r="BI3367" i="1"/>
  <c r="BJ3367" i="1"/>
  <c r="BK3367" i="1"/>
  <c r="BL3367" i="1"/>
  <c r="BM3367" i="1"/>
  <c r="BN3367" i="1"/>
  <c r="BG3368" i="1"/>
  <c r="BH3368" i="1"/>
  <c r="BI3368" i="1"/>
  <c r="BJ3368" i="1"/>
  <c r="BK3368" i="1"/>
  <c r="BL3368" i="1"/>
  <c r="BM3368" i="1"/>
  <c r="BN3368" i="1"/>
  <c r="BG3369" i="1"/>
  <c r="BH3369" i="1"/>
  <c r="BI3369" i="1"/>
  <c r="BJ3369" i="1"/>
  <c r="BK3369" i="1"/>
  <c r="BL3369" i="1"/>
  <c r="BM3369" i="1"/>
  <c r="BN3369" i="1"/>
  <c r="BG3370" i="1"/>
  <c r="BH3370" i="1"/>
  <c r="BI3370" i="1"/>
  <c r="BJ3370" i="1"/>
  <c r="BK3370" i="1"/>
  <c r="BL3370" i="1"/>
  <c r="BM3370" i="1"/>
  <c r="BN3370" i="1"/>
  <c r="BG3371" i="1"/>
  <c r="BH3371" i="1"/>
  <c r="BI3371" i="1"/>
  <c r="BJ3371" i="1"/>
  <c r="BK3371" i="1"/>
  <c r="BL3371" i="1"/>
  <c r="BM3371" i="1"/>
  <c r="BN3371" i="1"/>
  <c r="BG3372" i="1"/>
  <c r="BH3372" i="1"/>
  <c r="BI3372" i="1"/>
  <c r="BJ3372" i="1"/>
  <c r="BK3372" i="1"/>
  <c r="BL3372" i="1"/>
  <c r="BM3372" i="1"/>
  <c r="BN3372" i="1"/>
  <c r="BG3373" i="1"/>
  <c r="BH3373" i="1"/>
  <c r="BI3373" i="1"/>
  <c r="BJ3373" i="1"/>
  <c r="BK3373" i="1"/>
  <c r="BL3373" i="1"/>
  <c r="BM3373" i="1"/>
  <c r="BN3373" i="1"/>
  <c r="BG3374" i="1"/>
  <c r="BH3374" i="1"/>
  <c r="BI3374" i="1"/>
  <c r="BJ3374" i="1"/>
  <c r="BK3374" i="1"/>
  <c r="BL3374" i="1"/>
  <c r="BM3374" i="1"/>
  <c r="BN3374" i="1"/>
  <c r="BG3375" i="1"/>
  <c r="BH3375" i="1"/>
  <c r="BI3375" i="1"/>
  <c r="BJ3375" i="1"/>
  <c r="BK3375" i="1"/>
  <c r="BL3375" i="1"/>
  <c r="BM3375" i="1"/>
  <c r="BN3375" i="1"/>
  <c r="BG3376" i="1"/>
  <c r="BH3376" i="1"/>
  <c r="BI3376" i="1"/>
  <c r="BJ3376" i="1"/>
  <c r="BK3376" i="1"/>
  <c r="BL3376" i="1"/>
  <c r="BM3376" i="1"/>
  <c r="BN3376" i="1"/>
  <c r="BG3377" i="1"/>
  <c r="BH3377" i="1"/>
  <c r="BI3377" i="1"/>
  <c r="BJ3377" i="1"/>
  <c r="BK3377" i="1"/>
  <c r="BL3377" i="1"/>
  <c r="BM3377" i="1"/>
  <c r="BN3377" i="1"/>
  <c r="BG3378" i="1"/>
  <c r="BH3378" i="1"/>
  <c r="BI3378" i="1"/>
  <c r="BJ3378" i="1"/>
  <c r="BK3378" i="1"/>
  <c r="BL3378" i="1"/>
  <c r="BM3378" i="1"/>
  <c r="BN3378" i="1"/>
  <c r="BG3379" i="1"/>
  <c r="BH3379" i="1"/>
  <c r="BI3379" i="1"/>
  <c r="BJ3379" i="1"/>
  <c r="BK3379" i="1"/>
  <c r="BL3379" i="1"/>
  <c r="BM3379" i="1"/>
  <c r="BN3379" i="1"/>
  <c r="BG3380" i="1"/>
  <c r="BH3380" i="1"/>
  <c r="BI3380" i="1"/>
  <c r="BJ3380" i="1"/>
  <c r="BK3380" i="1"/>
  <c r="BL3380" i="1"/>
  <c r="BM3380" i="1"/>
  <c r="BN3380" i="1"/>
  <c r="BG3381" i="1"/>
  <c r="BH3381" i="1"/>
  <c r="BI3381" i="1"/>
  <c r="BJ3381" i="1"/>
  <c r="BK3381" i="1"/>
  <c r="BL3381" i="1"/>
  <c r="BM3381" i="1"/>
  <c r="BN3381" i="1"/>
  <c r="BG3382" i="1"/>
  <c r="BH3382" i="1"/>
  <c r="BI3382" i="1"/>
  <c r="BJ3382" i="1"/>
  <c r="BK3382" i="1"/>
  <c r="BL3382" i="1"/>
  <c r="BM3382" i="1"/>
  <c r="BN3382" i="1"/>
  <c r="BG3383" i="1"/>
  <c r="BH3383" i="1"/>
  <c r="BI3383" i="1"/>
  <c r="BJ3383" i="1"/>
  <c r="BK3383" i="1"/>
  <c r="BL3383" i="1"/>
  <c r="BM3383" i="1"/>
  <c r="BN3383" i="1"/>
  <c r="BG3384" i="1"/>
  <c r="BH3384" i="1"/>
  <c r="BI3384" i="1"/>
  <c r="BJ3384" i="1"/>
  <c r="BK3384" i="1"/>
  <c r="BL3384" i="1"/>
  <c r="BM3384" i="1"/>
  <c r="BN3384" i="1"/>
  <c r="BG3385" i="1"/>
  <c r="BH3385" i="1"/>
  <c r="BI3385" i="1"/>
  <c r="BJ3385" i="1"/>
  <c r="BK3385" i="1"/>
  <c r="BL3385" i="1"/>
  <c r="BM3385" i="1"/>
  <c r="BN3385" i="1"/>
  <c r="BG3386" i="1"/>
  <c r="BH3386" i="1"/>
  <c r="BI3386" i="1"/>
  <c r="BJ3386" i="1"/>
  <c r="BK3386" i="1"/>
  <c r="BL3386" i="1"/>
  <c r="BM3386" i="1"/>
  <c r="BN3386" i="1"/>
  <c r="BG3387" i="1"/>
  <c r="BH3387" i="1"/>
  <c r="BI3387" i="1"/>
  <c r="BJ3387" i="1"/>
  <c r="BK3387" i="1"/>
  <c r="BL3387" i="1"/>
  <c r="BM3387" i="1"/>
  <c r="BN3387" i="1"/>
  <c r="BG3388" i="1"/>
  <c r="BH3388" i="1"/>
  <c r="BI3388" i="1"/>
  <c r="BJ3388" i="1"/>
  <c r="BK3388" i="1"/>
  <c r="BL3388" i="1"/>
  <c r="BM3388" i="1"/>
  <c r="BN3388" i="1"/>
  <c r="BG3389" i="1"/>
  <c r="BH3389" i="1"/>
  <c r="BI3389" i="1"/>
  <c r="BJ3389" i="1"/>
  <c r="BK3389" i="1"/>
  <c r="BL3389" i="1"/>
  <c r="BM3389" i="1"/>
  <c r="BN3389" i="1"/>
  <c r="BG3390" i="1"/>
  <c r="BH3390" i="1"/>
  <c r="BI3390" i="1"/>
  <c r="BJ3390" i="1"/>
  <c r="BK3390" i="1"/>
  <c r="BL3390" i="1"/>
  <c r="BM3390" i="1"/>
  <c r="BN3390" i="1"/>
  <c r="BG3391" i="1"/>
  <c r="BH3391" i="1"/>
  <c r="BI3391" i="1"/>
  <c r="BJ3391" i="1"/>
  <c r="BK3391" i="1"/>
  <c r="BL3391" i="1"/>
  <c r="BM3391" i="1"/>
  <c r="BN3391" i="1"/>
  <c r="BG3392" i="1"/>
  <c r="BH3392" i="1"/>
  <c r="BI3392" i="1"/>
  <c r="BJ3392" i="1"/>
  <c r="BK3392" i="1"/>
  <c r="BL3392" i="1"/>
  <c r="BM3392" i="1"/>
  <c r="BN3392" i="1"/>
  <c r="BG3393" i="1"/>
  <c r="BH3393" i="1"/>
  <c r="BI3393" i="1"/>
  <c r="BJ3393" i="1"/>
  <c r="BK3393" i="1"/>
  <c r="BL3393" i="1"/>
  <c r="BM3393" i="1"/>
  <c r="BN3393" i="1"/>
  <c r="BG3394" i="1"/>
  <c r="BH3394" i="1"/>
  <c r="BI3394" i="1"/>
  <c r="BJ3394" i="1"/>
  <c r="BK3394" i="1"/>
  <c r="BL3394" i="1"/>
  <c r="BM3394" i="1"/>
  <c r="BN3394" i="1"/>
  <c r="BG3395" i="1"/>
  <c r="BH3395" i="1"/>
  <c r="BI3395" i="1"/>
  <c r="BJ3395" i="1"/>
  <c r="BK3395" i="1"/>
  <c r="BL3395" i="1"/>
  <c r="BM3395" i="1"/>
  <c r="BN3395" i="1"/>
  <c r="BG3396" i="1"/>
  <c r="BH3396" i="1"/>
  <c r="BI3396" i="1"/>
  <c r="BJ3396" i="1"/>
  <c r="BK3396" i="1"/>
  <c r="BL3396" i="1"/>
  <c r="BM3396" i="1"/>
  <c r="BN3396" i="1"/>
  <c r="BG3397" i="1"/>
  <c r="BH3397" i="1"/>
  <c r="BI3397" i="1"/>
  <c r="BJ3397" i="1"/>
  <c r="BK3397" i="1"/>
  <c r="BL3397" i="1"/>
  <c r="BM3397" i="1"/>
  <c r="BN3397" i="1"/>
  <c r="BG3398" i="1"/>
  <c r="BH3398" i="1"/>
  <c r="BI3398" i="1"/>
  <c r="BJ3398" i="1"/>
  <c r="BK3398" i="1"/>
  <c r="BL3398" i="1"/>
  <c r="BM3398" i="1"/>
  <c r="BN3398" i="1"/>
  <c r="BG3399" i="1"/>
  <c r="BH3399" i="1"/>
  <c r="BI3399" i="1"/>
  <c r="BJ3399" i="1"/>
  <c r="BK3399" i="1"/>
  <c r="BL3399" i="1"/>
  <c r="BM3399" i="1"/>
  <c r="BN3399" i="1"/>
  <c r="BG3400" i="1"/>
  <c r="BH3400" i="1"/>
  <c r="BI3400" i="1"/>
  <c r="BJ3400" i="1"/>
  <c r="BK3400" i="1"/>
  <c r="BL3400" i="1"/>
  <c r="BM3400" i="1"/>
  <c r="BN3400" i="1"/>
  <c r="BG3401" i="1"/>
  <c r="BH3401" i="1"/>
  <c r="BI3401" i="1"/>
  <c r="BJ3401" i="1"/>
  <c r="BK3401" i="1"/>
  <c r="BL3401" i="1"/>
  <c r="BM3401" i="1"/>
  <c r="BN3401" i="1"/>
  <c r="BG3402" i="1"/>
  <c r="BH3402" i="1"/>
  <c r="BI3402" i="1"/>
  <c r="BJ3402" i="1"/>
  <c r="BK3402" i="1"/>
  <c r="BL3402" i="1"/>
  <c r="BM3402" i="1"/>
  <c r="BN3402" i="1"/>
  <c r="BG3403" i="1"/>
  <c r="BH3403" i="1"/>
  <c r="BI3403" i="1"/>
  <c r="BJ3403" i="1"/>
  <c r="BK3403" i="1"/>
  <c r="BL3403" i="1"/>
  <c r="BM3403" i="1"/>
  <c r="BN3403" i="1"/>
  <c r="BG3404" i="1"/>
  <c r="BH3404" i="1"/>
  <c r="BI3404" i="1"/>
  <c r="BJ3404" i="1"/>
  <c r="BK3404" i="1"/>
  <c r="BL3404" i="1"/>
  <c r="BM3404" i="1"/>
  <c r="BN3404" i="1"/>
  <c r="BG3405" i="1"/>
  <c r="BH3405" i="1"/>
  <c r="BI3405" i="1"/>
  <c r="BJ3405" i="1"/>
  <c r="BK3405" i="1"/>
  <c r="BL3405" i="1"/>
  <c r="BM3405" i="1"/>
  <c r="BN3405" i="1"/>
  <c r="BG3406" i="1"/>
  <c r="BH3406" i="1"/>
  <c r="BI3406" i="1"/>
  <c r="BJ3406" i="1"/>
  <c r="BK3406" i="1"/>
  <c r="BL3406" i="1"/>
  <c r="BM3406" i="1"/>
  <c r="BN3406" i="1"/>
  <c r="BG3407" i="1"/>
  <c r="BH3407" i="1"/>
  <c r="BI3407" i="1"/>
  <c r="BJ3407" i="1"/>
  <c r="BK3407" i="1"/>
  <c r="BL3407" i="1"/>
  <c r="BM3407" i="1"/>
  <c r="BN3407" i="1"/>
  <c r="BG3408" i="1"/>
  <c r="BH3408" i="1"/>
  <c r="BI3408" i="1"/>
  <c r="BJ3408" i="1"/>
  <c r="BK3408" i="1"/>
  <c r="BL3408" i="1"/>
  <c r="BM3408" i="1"/>
  <c r="BN3408" i="1"/>
  <c r="BG3409" i="1"/>
  <c r="BH3409" i="1"/>
  <c r="BI3409" i="1"/>
  <c r="BJ3409" i="1"/>
  <c r="BK3409" i="1"/>
  <c r="BL3409" i="1"/>
  <c r="BM3409" i="1"/>
  <c r="BN3409" i="1"/>
  <c r="BG3410" i="1"/>
  <c r="BH3410" i="1"/>
  <c r="BI3410" i="1"/>
  <c r="BJ3410" i="1"/>
  <c r="BK3410" i="1"/>
  <c r="BL3410" i="1"/>
  <c r="BM3410" i="1"/>
  <c r="BN3410" i="1"/>
  <c r="BG3411" i="1"/>
  <c r="BH3411" i="1"/>
  <c r="BI3411" i="1"/>
  <c r="BJ3411" i="1"/>
  <c r="BK3411" i="1"/>
  <c r="BL3411" i="1"/>
  <c r="BM3411" i="1"/>
  <c r="BN3411" i="1"/>
  <c r="BG3412" i="1"/>
  <c r="BH3412" i="1"/>
  <c r="BI3412" i="1"/>
  <c r="BJ3412" i="1"/>
  <c r="BK3412" i="1"/>
  <c r="BL3412" i="1"/>
  <c r="BM3412" i="1"/>
  <c r="BN3412" i="1"/>
  <c r="BG3413" i="1"/>
  <c r="BH3413" i="1"/>
  <c r="BI3413" i="1"/>
  <c r="BJ3413" i="1"/>
  <c r="BK3413" i="1"/>
  <c r="BL3413" i="1"/>
  <c r="BM3413" i="1"/>
  <c r="BN3413" i="1"/>
  <c r="BG3414" i="1"/>
  <c r="BH3414" i="1"/>
  <c r="BI3414" i="1"/>
  <c r="BJ3414" i="1"/>
  <c r="BK3414" i="1"/>
  <c r="BL3414" i="1"/>
  <c r="BM3414" i="1"/>
  <c r="BN3414" i="1"/>
  <c r="BG3415" i="1"/>
  <c r="BH3415" i="1"/>
  <c r="BI3415" i="1"/>
  <c r="BJ3415" i="1"/>
  <c r="BK3415" i="1"/>
  <c r="BL3415" i="1"/>
  <c r="BM3415" i="1"/>
  <c r="BN3415" i="1"/>
  <c r="BG3416" i="1"/>
  <c r="BH3416" i="1"/>
  <c r="BI3416" i="1"/>
  <c r="BJ3416" i="1"/>
  <c r="BK3416" i="1"/>
  <c r="BL3416" i="1"/>
  <c r="BM3416" i="1"/>
  <c r="BN3416" i="1"/>
  <c r="BG3417" i="1"/>
  <c r="BH3417" i="1"/>
  <c r="BI3417" i="1"/>
  <c r="BJ3417" i="1"/>
  <c r="BK3417" i="1"/>
  <c r="BL3417" i="1"/>
  <c r="BM3417" i="1"/>
  <c r="BN3417" i="1"/>
  <c r="BG3418" i="1"/>
  <c r="BH3418" i="1"/>
  <c r="BI3418" i="1"/>
  <c r="BJ3418" i="1"/>
  <c r="BK3418" i="1"/>
  <c r="BL3418" i="1"/>
  <c r="BM3418" i="1"/>
  <c r="BN3418" i="1"/>
  <c r="BG3419" i="1"/>
  <c r="BH3419" i="1"/>
  <c r="BI3419" i="1"/>
  <c r="BJ3419" i="1"/>
  <c r="BK3419" i="1"/>
  <c r="BL3419" i="1"/>
  <c r="BM3419" i="1"/>
  <c r="BN3419" i="1"/>
  <c r="BG3420" i="1"/>
  <c r="BH3420" i="1"/>
  <c r="BI3420" i="1"/>
  <c r="BJ3420" i="1"/>
  <c r="BK3420" i="1"/>
  <c r="BL3420" i="1"/>
  <c r="BM3420" i="1"/>
  <c r="BN3420" i="1"/>
  <c r="BG3421" i="1"/>
  <c r="BH3421" i="1"/>
  <c r="BI3421" i="1"/>
  <c r="BJ3421" i="1"/>
  <c r="BK3421" i="1"/>
  <c r="BL3421" i="1"/>
  <c r="BM3421" i="1"/>
  <c r="BN3421" i="1"/>
  <c r="BG3422" i="1"/>
  <c r="BH3422" i="1"/>
  <c r="BI3422" i="1"/>
  <c r="BJ3422" i="1"/>
  <c r="BK3422" i="1"/>
  <c r="BL3422" i="1"/>
  <c r="BM3422" i="1"/>
  <c r="BN3422" i="1"/>
  <c r="BG3423" i="1"/>
  <c r="BH3423" i="1"/>
  <c r="BI3423" i="1"/>
  <c r="BJ3423" i="1"/>
  <c r="BK3423" i="1"/>
  <c r="BL3423" i="1"/>
  <c r="BM3423" i="1"/>
  <c r="BN3423" i="1"/>
  <c r="BG3424" i="1"/>
  <c r="BH3424" i="1"/>
  <c r="BI3424" i="1"/>
  <c r="BJ3424" i="1"/>
  <c r="BK3424" i="1"/>
  <c r="BL3424" i="1"/>
  <c r="BM3424" i="1"/>
  <c r="BN3424" i="1"/>
  <c r="BG3425" i="1"/>
  <c r="BH3425" i="1"/>
  <c r="BI3425" i="1"/>
  <c r="BJ3425" i="1"/>
  <c r="BK3425" i="1"/>
  <c r="BL3425" i="1"/>
  <c r="BM3425" i="1"/>
  <c r="BN3425" i="1"/>
  <c r="BG3426" i="1"/>
  <c r="BH3426" i="1"/>
  <c r="BI3426" i="1"/>
  <c r="BJ3426" i="1"/>
  <c r="BK3426" i="1"/>
  <c r="BL3426" i="1"/>
  <c r="BM3426" i="1"/>
  <c r="BN3426" i="1"/>
  <c r="BG3427" i="1"/>
  <c r="BH3427" i="1"/>
  <c r="BI3427" i="1"/>
  <c r="BJ3427" i="1"/>
  <c r="BK3427" i="1"/>
  <c r="BL3427" i="1"/>
  <c r="BM3427" i="1"/>
  <c r="BN3427" i="1"/>
  <c r="BG3428" i="1"/>
  <c r="BH3428" i="1"/>
  <c r="BI3428" i="1"/>
  <c r="BJ3428" i="1"/>
  <c r="BK3428" i="1"/>
  <c r="BL3428" i="1"/>
  <c r="BM3428" i="1"/>
  <c r="BN3428" i="1"/>
  <c r="BG3429" i="1"/>
  <c r="BH3429" i="1"/>
  <c r="BI3429" i="1"/>
  <c r="BJ3429" i="1"/>
  <c r="BK3429" i="1"/>
  <c r="BL3429" i="1"/>
  <c r="BM3429" i="1"/>
  <c r="BN3429" i="1"/>
  <c r="BG3430" i="1"/>
  <c r="BH3430" i="1"/>
  <c r="BI3430" i="1"/>
  <c r="BJ3430" i="1"/>
  <c r="BK3430" i="1"/>
  <c r="BL3430" i="1"/>
  <c r="BM3430" i="1"/>
  <c r="BN3430" i="1"/>
  <c r="BG3431" i="1"/>
  <c r="BH3431" i="1"/>
  <c r="BI3431" i="1"/>
  <c r="BJ3431" i="1"/>
  <c r="BK3431" i="1"/>
  <c r="BL3431" i="1"/>
  <c r="BM3431" i="1"/>
  <c r="BN3431" i="1"/>
  <c r="BG3432" i="1"/>
  <c r="BH3432" i="1"/>
  <c r="BI3432" i="1"/>
  <c r="BJ3432" i="1"/>
  <c r="BK3432" i="1"/>
  <c r="BL3432" i="1"/>
  <c r="BM3432" i="1"/>
  <c r="BN3432" i="1"/>
  <c r="BG3433" i="1"/>
  <c r="BH3433" i="1"/>
  <c r="BI3433" i="1"/>
  <c r="BJ3433" i="1"/>
  <c r="BK3433" i="1"/>
  <c r="BL3433" i="1"/>
  <c r="BM3433" i="1"/>
  <c r="BN3433" i="1"/>
  <c r="BG3434" i="1"/>
  <c r="BH3434" i="1"/>
  <c r="BI3434" i="1"/>
  <c r="BJ3434" i="1"/>
  <c r="BK3434" i="1"/>
  <c r="BL3434" i="1"/>
  <c r="BM3434" i="1"/>
  <c r="BN3434" i="1"/>
  <c r="BG3435" i="1"/>
  <c r="BH3435" i="1"/>
  <c r="BI3435" i="1"/>
  <c r="BJ3435" i="1"/>
  <c r="BK3435" i="1"/>
  <c r="BL3435" i="1"/>
  <c r="BM3435" i="1"/>
  <c r="BN3435" i="1"/>
  <c r="BG3436" i="1"/>
  <c r="BH3436" i="1"/>
  <c r="BI3436" i="1"/>
  <c r="BJ3436" i="1"/>
  <c r="BK3436" i="1"/>
  <c r="BL3436" i="1"/>
  <c r="BM3436" i="1"/>
  <c r="BN3436" i="1"/>
  <c r="BG3437" i="1"/>
  <c r="BH3437" i="1"/>
  <c r="BI3437" i="1"/>
  <c r="BJ3437" i="1"/>
  <c r="BK3437" i="1"/>
  <c r="BL3437" i="1"/>
  <c r="BM3437" i="1"/>
  <c r="BN3437" i="1"/>
  <c r="BG3438" i="1"/>
  <c r="BH3438" i="1"/>
  <c r="BI3438" i="1"/>
  <c r="BJ3438" i="1"/>
  <c r="BK3438" i="1"/>
  <c r="BL3438" i="1"/>
  <c r="BM3438" i="1"/>
  <c r="BN3438" i="1"/>
  <c r="BG3439" i="1"/>
  <c r="BH3439" i="1"/>
  <c r="BI3439" i="1"/>
  <c r="BJ3439" i="1"/>
  <c r="BK3439" i="1"/>
  <c r="BL3439" i="1"/>
  <c r="BM3439" i="1"/>
  <c r="BN3439" i="1"/>
  <c r="BG3440" i="1"/>
  <c r="BH3440" i="1"/>
  <c r="BI3440" i="1"/>
  <c r="BJ3440" i="1"/>
  <c r="BK3440" i="1"/>
  <c r="BL3440" i="1"/>
  <c r="BM3440" i="1"/>
  <c r="BN3440" i="1"/>
  <c r="BG3441" i="1"/>
  <c r="BH3441" i="1"/>
  <c r="BI3441" i="1"/>
  <c r="BJ3441" i="1"/>
  <c r="BK3441" i="1"/>
  <c r="BL3441" i="1"/>
  <c r="BM3441" i="1"/>
  <c r="BN3441" i="1"/>
  <c r="BG3442" i="1"/>
  <c r="BH3442" i="1"/>
  <c r="BI3442" i="1"/>
  <c r="BJ3442" i="1"/>
  <c r="BK3442" i="1"/>
  <c r="BL3442" i="1"/>
  <c r="BM3442" i="1"/>
  <c r="BN3442" i="1"/>
  <c r="BG3443" i="1"/>
  <c r="BH3443" i="1"/>
  <c r="BI3443" i="1"/>
  <c r="BJ3443" i="1"/>
  <c r="BK3443" i="1"/>
  <c r="BL3443" i="1"/>
  <c r="BM3443" i="1"/>
  <c r="BN3443" i="1"/>
  <c r="BG3444" i="1"/>
  <c r="BH3444" i="1"/>
  <c r="BI3444" i="1"/>
  <c r="BJ3444" i="1"/>
  <c r="BK3444" i="1"/>
  <c r="BL3444" i="1"/>
  <c r="BM3444" i="1"/>
  <c r="BN3444" i="1"/>
  <c r="BG3445" i="1"/>
  <c r="BH3445" i="1"/>
  <c r="BI3445" i="1"/>
  <c r="BJ3445" i="1"/>
  <c r="BK3445" i="1"/>
  <c r="BL3445" i="1"/>
  <c r="BM3445" i="1"/>
  <c r="BN3445" i="1"/>
  <c r="BG3446" i="1"/>
  <c r="BH3446" i="1"/>
  <c r="BI3446" i="1"/>
  <c r="BJ3446" i="1"/>
  <c r="BK3446" i="1"/>
  <c r="BL3446" i="1"/>
  <c r="BM3446" i="1"/>
  <c r="BN3446" i="1"/>
  <c r="BG3447" i="1"/>
  <c r="BH3447" i="1"/>
  <c r="BI3447" i="1"/>
  <c r="BJ3447" i="1"/>
  <c r="BK3447" i="1"/>
  <c r="BL3447" i="1"/>
  <c r="BM3447" i="1"/>
  <c r="BN3447" i="1"/>
  <c r="BG3448" i="1"/>
  <c r="BH3448" i="1"/>
  <c r="BI3448" i="1"/>
  <c r="BJ3448" i="1"/>
  <c r="BK3448" i="1"/>
  <c r="BL3448" i="1"/>
  <c r="BM3448" i="1"/>
  <c r="BN3448" i="1"/>
  <c r="BG3449" i="1"/>
  <c r="BH3449" i="1"/>
  <c r="BI3449" i="1"/>
  <c r="BJ3449" i="1"/>
  <c r="BK3449" i="1"/>
  <c r="BL3449" i="1"/>
  <c r="BM3449" i="1"/>
  <c r="BN3449" i="1"/>
  <c r="BG3450" i="1"/>
  <c r="BH3450" i="1"/>
  <c r="BI3450" i="1"/>
  <c r="BJ3450" i="1"/>
  <c r="BK3450" i="1"/>
  <c r="BL3450" i="1"/>
  <c r="BM3450" i="1"/>
  <c r="BN3450" i="1"/>
  <c r="BG3451" i="1"/>
  <c r="BH3451" i="1"/>
  <c r="BI3451" i="1"/>
  <c r="BJ3451" i="1"/>
  <c r="BK3451" i="1"/>
  <c r="BL3451" i="1"/>
  <c r="BM3451" i="1"/>
  <c r="BN3451" i="1"/>
  <c r="BG3452" i="1"/>
  <c r="BH3452" i="1"/>
  <c r="BI3452" i="1"/>
  <c r="BJ3452" i="1"/>
  <c r="BK3452" i="1"/>
  <c r="BL3452" i="1"/>
  <c r="BM3452" i="1"/>
  <c r="BN3452" i="1"/>
  <c r="BG3453" i="1"/>
  <c r="BH3453" i="1"/>
  <c r="BI3453" i="1"/>
  <c r="BJ3453" i="1"/>
  <c r="BK3453" i="1"/>
  <c r="BL3453" i="1"/>
  <c r="BM3453" i="1"/>
  <c r="BN3453" i="1"/>
  <c r="BG3454" i="1"/>
  <c r="BH3454" i="1"/>
  <c r="BI3454" i="1"/>
  <c r="BJ3454" i="1"/>
  <c r="BK3454" i="1"/>
  <c r="BL3454" i="1"/>
  <c r="BM3454" i="1"/>
  <c r="BN3454" i="1"/>
  <c r="BG3455" i="1"/>
  <c r="BH3455" i="1"/>
  <c r="BI3455" i="1"/>
  <c r="BJ3455" i="1"/>
  <c r="BK3455" i="1"/>
  <c r="BL3455" i="1"/>
  <c r="BM3455" i="1"/>
  <c r="BN3455" i="1"/>
  <c r="BG3456" i="1"/>
  <c r="BH3456" i="1"/>
  <c r="BI3456" i="1"/>
  <c r="BJ3456" i="1"/>
  <c r="BK3456" i="1"/>
  <c r="BL3456" i="1"/>
  <c r="BM3456" i="1"/>
  <c r="BN3456" i="1"/>
  <c r="BG3457" i="1"/>
  <c r="BH3457" i="1"/>
  <c r="BI3457" i="1"/>
  <c r="BJ3457" i="1"/>
  <c r="BK3457" i="1"/>
  <c r="BL3457" i="1"/>
  <c r="BM3457" i="1"/>
  <c r="BN3457" i="1"/>
  <c r="BG3458" i="1"/>
  <c r="BH3458" i="1"/>
  <c r="BI3458" i="1"/>
  <c r="BJ3458" i="1"/>
  <c r="BK3458" i="1"/>
  <c r="BL3458" i="1"/>
  <c r="BM3458" i="1"/>
  <c r="BN3458" i="1"/>
  <c r="BG3459" i="1"/>
  <c r="BH3459" i="1"/>
  <c r="BI3459" i="1"/>
  <c r="BJ3459" i="1"/>
  <c r="BK3459" i="1"/>
  <c r="BL3459" i="1"/>
  <c r="BM3459" i="1"/>
  <c r="BN3459" i="1"/>
  <c r="BG3460" i="1"/>
  <c r="BH3460" i="1"/>
  <c r="BI3460" i="1"/>
  <c r="BJ3460" i="1"/>
  <c r="BK3460" i="1"/>
  <c r="BL3460" i="1"/>
  <c r="BM3460" i="1"/>
  <c r="BN3460" i="1"/>
  <c r="BG3461" i="1"/>
  <c r="BH3461" i="1"/>
  <c r="BI3461" i="1"/>
  <c r="BJ3461" i="1"/>
  <c r="BK3461" i="1"/>
  <c r="BL3461" i="1"/>
  <c r="BM3461" i="1"/>
  <c r="BN3461" i="1"/>
  <c r="BG3462" i="1"/>
  <c r="BH3462" i="1"/>
  <c r="BI3462" i="1"/>
  <c r="BJ3462" i="1"/>
  <c r="BK3462" i="1"/>
  <c r="BL3462" i="1"/>
  <c r="BM3462" i="1"/>
  <c r="BN3462" i="1"/>
  <c r="BG3463" i="1"/>
  <c r="BH3463" i="1"/>
  <c r="BI3463" i="1"/>
  <c r="BJ3463" i="1"/>
  <c r="BK3463" i="1"/>
  <c r="BL3463" i="1"/>
  <c r="BM3463" i="1"/>
  <c r="BN3463" i="1"/>
  <c r="BG3464" i="1"/>
  <c r="BH3464" i="1"/>
  <c r="BI3464" i="1"/>
  <c r="BJ3464" i="1"/>
  <c r="BK3464" i="1"/>
  <c r="BL3464" i="1"/>
  <c r="BM3464" i="1"/>
  <c r="BN3464" i="1"/>
  <c r="BG3465" i="1"/>
  <c r="BH3465" i="1"/>
  <c r="BI3465" i="1"/>
  <c r="BJ3465" i="1"/>
  <c r="BK3465" i="1"/>
  <c r="BL3465" i="1"/>
  <c r="BM3465" i="1"/>
  <c r="BN3465" i="1"/>
  <c r="BG3466" i="1"/>
  <c r="BH3466" i="1"/>
  <c r="BI3466" i="1"/>
  <c r="BJ3466" i="1"/>
  <c r="BK3466" i="1"/>
  <c r="BL3466" i="1"/>
  <c r="BM3466" i="1"/>
  <c r="BN3466" i="1"/>
  <c r="BG3467" i="1"/>
  <c r="BH3467" i="1"/>
  <c r="BI3467" i="1"/>
  <c r="BJ3467" i="1"/>
  <c r="BK3467" i="1"/>
  <c r="BL3467" i="1"/>
  <c r="BM3467" i="1"/>
  <c r="BN3467" i="1"/>
  <c r="BG3468" i="1"/>
  <c r="BH3468" i="1"/>
  <c r="BI3468" i="1"/>
  <c r="BJ3468" i="1"/>
  <c r="BK3468" i="1"/>
  <c r="BL3468" i="1"/>
  <c r="BM3468" i="1"/>
  <c r="BN3468" i="1"/>
  <c r="BG3469" i="1"/>
  <c r="BH3469" i="1"/>
  <c r="BI3469" i="1"/>
  <c r="BJ3469" i="1"/>
  <c r="BK3469" i="1"/>
  <c r="BL3469" i="1"/>
  <c r="BM3469" i="1"/>
  <c r="BN3469" i="1"/>
  <c r="BG3470" i="1"/>
  <c r="BH3470" i="1"/>
  <c r="BI3470" i="1"/>
  <c r="BJ3470" i="1"/>
  <c r="BK3470" i="1"/>
  <c r="BL3470" i="1"/>
  <c r="BM3470" i="1"/>
  <c r="BN3470" i="1"/>
  <c r="BG3471" i="1"/>
  <c r="BH3471" i="1"/>
  <c r="BI3471" i="1"/>
  <c r="BJ3471" i="1"/>
  <c r="BK3471" i="1"/>
  <c r="BL3471" i="1"/>
  <c r="BM3471" i="1"/>
  <c r="BN3471" i="1"/>
  <c r="BG3472" i="1"/>
  <c r="BH3472" i="1"/>
  <c r="BI3472" i="1"/>
  <c r="BJ3472" i="1"/>
  <c r="BK3472" i="1"/>
  <c r="BL3472" i="1"/>
  <c r="BM3472" i="1"/>
  <c r="BN3472" i="1"/>
  <c r="BG3473" i="1"/>
  <c r="BH3473" i="1"/>
  <c r="BI3473" i="1"/>
  <c r="BJ3473" i="1"/>
  <c r="BK3473" i="1"/>
  <c r="BL3473" i="1"/>
  <c r="BM3473" i="1"/>
  <c r="BN3473" i="1"/>
  <c r="BG3474" i="1"/>
  <c r="BH3474" i="1"/>
  <c r="BI3474" i="1"/>
  <c r="BJ3474" i="1"/>
  <c r="BK3474" i="1"/>
  <c r="BL3474" i="1"/>
  <c r="BM3474" i="1"/>
  <c r="BN3474" i="1"/>
  <c r="BG3475" i="1"/>
  <c r="BH3475" i="1"/>
  <c r="BI3475" i="1"/>
  <c r="BJ3475" i="1"/>
  <c r="BK3475" i="1"/>
  <c r="BL3475" i="1"/>
  <c r="BM3475" i="1"/>
  <c r="BN3475" i="1"/>
  <c r="BG3476" i="1"/>
  <c r="BH3476" i="1"/>
  <c r="BI3476" i="1"/>
  <c r="BJ3476" i="1"/>
  <c r="BK3476" i="1"/>
  <c r="BL3476" i="1"/>
  <c r="BM3476" i="1"/>
  <c r="BN3476" i="1"/>
  <c r="BG3477" i="1"/>
  <c r="BH3477" i="1"/>
  <c r="BI3477" i="1"/>
  <c r="BJ3477" i="1"/>
  <c r="BK3477" i="1"/>
  <c r="BL3477" i="1"/>
  <c r="BM3477" i="1"/>
  <c r="BN3477" i="1"/>
  <c r="BG3478" i="1"/>
  <c r="BH3478" i="1"/>
  <c r="BI3478" i="1"/>
  <c r="BJ3478" i="1"/>
  <c r="BK3478" i="1"/>
  <c r="BL3478" i="1"/>
  <c r="BM3478" i="1"/>
  <c r="BN3478" i="1"/>
  <c r="BG3479" i="1"/>
  <c r="BH3479" i="1"/>
  <c r="BI3479" i="1"/>
  <c r="BJ3479" i="1"/>
  <c r="BK3479" i="1"/>
  <c r="BL3479" i="1"/>
  <c r="BM3479" i="1"/>
  <c r="BN3479" i="1"/>
  <c r="BG3480" i="1"/>
  <c r="BH3480" i="1"/>
  <c r="BI3480" i="1"/>
  <c r="BJ3480" i="1"/>
  <c r="BK3480" i="1"/>
  <c r="BL3480" i="1"/>
  <c r="BM3480" i="1"/>
  <c r="BN3480" i="1"/>
  <c r="BG3481" i="1"/>
  <c r="BH3481" i="1"/>
  <c r="BI3481" i="1"/>
  <c r="BJ3481" i="1"/>
  <c r="BK3481" i="1"/>
  <c r="BL3481" i="1"/>
  <c r="BM3481" i="1"/>
  <c r="BN3481" i="1"/>
  <c r="BG3482" i="1"/>
  <c r="BH3482" i="1"/>
  <c r="BI3482" i="1"/>
  <c r="BJ3482" i="1"/>
  <c r="BK3482" i="1"/>
  <c r="BL3482" i="1"/>
  <c r="BM3482" i="1"/>
  <c r="BN3482" i="1"/>
  <c r="BG3483" i="1"/>
  <c r="BH3483" i="1"/>
  <c r="BI3483" i="1"/>
  <c r="BJ3483" i="1"/>
  <c r="BK3483" i="1"/>
  <c r="BL3483" i="1"/>
  <c r="BM3483" i="1"/>
  <c r="BN3483" i="1"/>
  <c r="BG3484" i="1"/>
  <c r="BH3484" i="1"/>
  <c r="BI3484" i="1"/>
  <c r="BJ3484" i="1"/>
  <c r="BK3484" i="1"/>
  <c r="BL3484" i="1"/>
  <c r="BM3484" i="1"/>
  <c r="BN3484" i="1"/>
  <c r="BG3485" i="1"/>
  <c r="BH3485" i="1"/>
  <c r="BI3485" i="1"/>
  <c r="BJ3485" i="1"/>
  <c r="BK3485" i="1"/>
  <c r="BL3485" i="1"/>
  <c r="BM3485" i="1"/>
  <c r="BN3485" i="1"/>
  <c r="BG3486" i="1"/>
  <c r="BH3486" i="1"/>
  <c r="BI3486" i="1"/>
  <c r="BJ3486" i="1"/>
  <c r="BK3486" i="1"/>
  <c r="BL3486" i="1"/>
  <c r="BM3486" i="1"/>
  <c r="BN3486" i="1"/>
  <c r="BG3487" i="1"/>
  <c r="BH3487" i="1"/>
  <c r="BI3487" i="1"/>
  <c r="BJ3487" i="1"/>
  <c r="BK3487" i="1"/>
  <c r="BL3487" i="1"/>
  <c r="BM3487" i="1"/>
  <c r="BN3487" i="1"/>
  <c r="BG3488" i="1"/>
  <c r="BH3488" i="1"/>
  <c r="BI3488" i="1"/>
  <c r="BJ3488" i="1"/>
  <c r="BK3488" i="1"/>
  <c r="BL3488" i="1"/>
  <c r="BM3488" i="1"/>
  <c r="BN3488" i="1"/>
  <c r="BG3489" i="1"/>
  <c r="BH3489" i="1"/>
  <c r="BI3489" i="1"/>
  <c r="BJ3489" i="1"/>
  <c r="BK3489" i="1"/>
  <c r="BL3489" i="1"/>
  <c r="BM3489" i="1"/>
  <c r="BN3489" i="1"/>
  <c r="BG3490" i="1"/>
  <c r="BH3490" i="1"/>
  <c r="BI3490" i="1"/>
  <c r="BJ3490" i="1"/>
  <c r="BK3490" i="1"/>
  <c r="BL3490" i="1"/>
  <c r="BM3490" i="1"/>
  <c r="BN3490" i="1"/>
  <c r="BG3491" i="1"/>
  <c r="BH3491" i="1"/>
  <c r="BI3491" i="1"/>
  <c r="BJ3491" i="1"/>
  <c r="BK3491" i="1"/>
  <c r="BL3491" i="1"/>
  <c r="BM3491" i="1"/>
  <c r="BN3491" i="1"/>
  <c r="BG3492" i="1"/>
  <c r="BH3492" i="1"/>
  <c r="BI3492" i="1"/>
  <c r="BJ3492" i="1"/>
  <c r="BK3492" i="1"/>
  <c r="BL3492" i="1"/>
  <c r="BM3492" i="1"/>
  <c r="BN3492" i="1"/>
  <c r="BG3493" i="1"/>
  <c r="BH3493" i="1"/>
  <c r="BI3493" i="1"/>
  <c r="BJ3493" i="1"/>
  <c r="BK3493" i="1"/>
  <c r="BL3493" i="1"/>
  <c r="BM3493" i="1"/>
  <c r="BN3493" i="1"/>
  <c r="BG3494" i="1"/>
  <c r="BH3494" i="1"/>
  <c r="BI3494" i="1"/>
  <c r="BJ3494" i="1"/>
  <c r="BK3494" i="1"/>
  <c r="BL3494" i="1"/>
  <c r="BM3494" i="1"/>
  <c r="BN3494" i="1"/>
  <c r="BG3495" i="1"/>
  <c r="BH3495" i="1"/>
  <c r="BI3495" i="1"/>
  <c r="BJ3495" i="1"/>
  <c r="BK3495" i="1"/>
  <c r="BL3495" i="1"/>
  <c r="BM3495" i="1"/>
  <c r="BN3495" i="1"/>
  <c r="BG3496" i="1"/>
  <c r="BH3496" i="1"/>
  <c r="BI3496" i="1"/>
  <c r="BJ3496" i="1"/>
  <c r="BK3496" i="1"/>
  <c r="BL3496" i="1"/>
  <c r="BM3496" i="1"/>
  <c r="BN3496" i="1"/>
  <c r="BG3497" i="1"/>
  <c r="BH3497" i="1"/>
  <c r="BI3497" i="1"/>
  <c r="BJ3497" i="1"/>
  <c r="BK3497" i="1"/>
  <c r="BL3497" i="1"/>
  <c r="BM3497" i="1"/>
  <c r="BN3497" i="1"/>
  <c r="BG3498" i="1"/>
  <c r="BH3498" i="1"/>
  <c r="BI3498" i="1"/>
  <c r="BJ3498" i="1"/>
  <c r="BK3498" i="1"/>
  <c r="BL3498" i="1"/>
  <c r="BM3498" i="1"/>
  <c r="BN3498" i="1"/>
  <c r="BG3499" i="1"/>
  <c r="BH3499" i="1"/>
  <c r="BI3499" i="1"/>
  <c r="BJ3499" i="1"/>
  <c r="BK3499" i="1"/>
  <c r="BL3499" i="1"/>
  <c r="BM3499" i="1"/>
  <c r="BN3499" i="1"/>
  <c r="BG3500" i="1"/>
  <c r="BH3500" i="1"/>
  <c r="BI3500" i="1"/>
  <c r="BJ3500" i="1"/>
  <c r="BK3500" i="1"/>
  <c r="BL3500" i="1"/>
  <c r="BM3500" i="1"/>
  <c r="BN3500" i="1"/>
  <c r="BG3501" i="1"/>
  <c r="BH3501" i="1"/>
  <c r="BI3501" i="1"/>
  <c r="BJ3501" i="1"/>
  <c r="BK3501" i="1"/>
  <c r="BL3501" i="1"/>
  <c r="BM3501" i="1"/>
  <c r="BN3501" i="1"/>
  <c r="BG3502" i="1"/>
  <c r="BH3502" i="1"/>
  <c r="BI3502" i="1"/>
  <c r="BJ3502" i="1"/>
  <c r="BK3502" i="1"/>
  <c r="BL3502" i="1"/>
  <c r="BM3502" i="1"/>
  <c r="BN3502" i="1"/>
  <c r="BG3503" i="1"/>
  <c r="BH3503" i="1"/>
  <c r="BI3503" i="1"/>
  <c r="BJ3503" i="1"/>
  <c r="BK3503" i="1"/>
  <c r="BL3503" i="1"/>
  <c r="BM3503" i="1"/>
  <c r="BN3503" i="1"/>
  <c r="BG3504" i="1"/>
  <c r="BH3504" i="1"/>
  <c r="BI3504" i="1"/>
  <c r="BJ3504" i="1"/>
  <c r="BK3504" i="1"/>
  <c r="BL3504" i="1"/>
  <c r="BM3504" i="1"/>
  <c r="BN3504" i="1"/>
  <c r="BG3505" i="1"/>
  <c r="BH3505" i="1"/>
  <c r="BI3505" i="1"/>
  <c r="BJ3505" i="1"/>
  <c r="BK3505" i="1"/>
  <c r="BL3505" i="1"/>
  <c r="BM3505" i="1"/>
  <c r="BN3505" i="1"/>
  <c r="BG3506" i="1"/>
  <c r="BH3506" i="1"/>
  <c r="BI3506" i="1"/>
  <c r="BJ3506" i="1"/>
  <c r="BK3506" i="1"/>
  <c r="BL3506" i="1"/>
  <c r="BM3506" i="1"/>
  <c r="BN3506" i="1"/>
  <c r="BG3507" i="1"/>
  <c r="BH3507" i="1"/>
  <c r="BI3507" i="1"/>
  <c r="BJ3507" i="1"/>
  <c r="BK3507" i="1"/>
  <c r="BL3507" i="1"/>
  <c r="BM3507" i="1"/>
  <c r="BN3507" i="1"/>
  <c r="BG3508" i="1"/>
  <c r="BH3508" i="1"/>
  <c r="BI3508" i="1"/>
  <c r="BJ3508" i="1"/>
  <c r="BK3508" i="1"/>
  <c r="BL3508" i="1"/>
  <c r="BM3508" i="1"/>
  <c r="BN3508" i="1"/>
  <c r="BG3509" i="1"/>
  <c r="BH3509" i="1"/>
  <c r="BI3509" i="1"/>
  <c r="BJ3509" i="1"/>
  <c r="BK3509" i="1"/>
  <c r="BL3509" i="1"/>
  <c r="BM3509" i="1"/>
  <c r="BN3509" i="1"/>
  <c r="BG3510" i="1"/>
  <c r="BH3510" i="1"/>
  <c r="BI3510" i="1"/>
  <c r="BJ3510" i="1"/>
  <c r="BK3510" i="1"/>
  <c r="BL3510" i="1"/>
  <c r="BM3510" i="1"/>
  <c r="BN3510" i="1"/>
  <c r="BG3511" i="1"/>
  <c r="BH3511" i="1"/>
  <c r="BI3511" i="1"/>
  <c r="BJ3511" i="1"/>
  <c r="BK3511" i="1"/>
  <c r="BL3511" i="1"/>
  <c r="BM3511" i="1"/>
  <c r="BN3511" i="1"/>
  <c r="BG3512" i="1"/>
  <c r="BH3512" i="1"/>
  <c r="BI3512" i="1"/>
  <c r="BJ3512" i="1"/>
  <c r="BK3512" i="1"/>
  <c r="BL3512" i="1"/>
  <c r="BM3512" i="1"/>
  <c r="BN3512" i="1"/>
  <c r="BG3513" i="1"/>
  <c r="BH3513" i="1"/>
  <c r="BI3513" i="1"/>
  <c r="BJ3513" i="1"/>
  <c r="BK3513" i="1"/>
  <c r="BL3513" i="1"/>
  <c r="BM3513" i="1"/>
  <c r="BN3513" i="1"/>
  <c r="BG3514" i="1"/>
  <c r="BH3514" i="1"/>
  <c r="BI3514" i="1"/>
  <c r="BJ3514" i="1"/>
  <c r="BK3514" i="1"/>
  <c r="BL3514" i="1"/>
  <c r="BM3514" i="1"/>
  <c r="BN3514" i="1"/>
  <c r="BG3515" i="1"/>
  <c r="BH3515" i="1"/>
  <c r="BI3515" i="1"/>
  <c r="BJ3515" i="1"/>
  <c r="BK3515" i="1"/>
  <c r="BL3515" i="1"/>
  <c r="BM3515" i="1"/>
  <c r="BN3515" i="1"/>
  <c r="BG3516" i="1"/>
  <c r="BH3516" i="1"/>
  <c r="BI3516" i="1"/>
  <c r="BJ3516" i="1"/>
  <c r="BK3516" i="1"/>
  <c r="BL3516" i="1"/>
  <c r="BM3516" i="1"/>
  <c r="BN3516" i="1"/>
  <c r="BG3517" i="1"/>
  <c r="BH3517" i="1"/>
  <c r="BI3517" i="1"/>
  <c r="BJ3517" i="1"/>
  <c r="BK3517" i="1"/>
  <c r="BL3517" i="1"/>
  <c r="BM3517" i="1"/>
  <c r="BN3517" i="1"/>
  <c r="BG3518" i="1"/>
  <c r="BH3518" i="1"/>
  <c r="BI3518" i="1"/>
  <c r="BJ3518" i="1"/>
  <c r="BK3518" i="1"/>
  <c r="BL3518" i="1"/>
  <c r="BM3518" i="1"/>
  <c r="BN3518" i="1"/>
  <c r="BG3519" i="1"/>
  <c r="BH3519" i="1"/>
  <c r="BI3519" i="1"/>
  <c r="BJ3519" i="1"/>
  <c r="BK3519" i="1"/>
  <c r="BL3519" i="1"/>
  <c r="BM3519" i="1"/>
  <c r="BN3519" i="1"/>
  <c r="BG3520" i="1"/>
  <c r="BH3520" i="1"/>
  <c r="BI3520" i="1"/>
  <c r="BJ3520" i="1"/>
  <c r="BK3520" i="1"/>
  <c r="BL3520" i="1"/>
  <c r="BM3520" i="1"/>
  <c r="BN3520" i="1"/>
  <c r="BG3521" i="1"/>
  <c r="BH3521" i="1"/>
  <c r="BI3521" i="1"/>
  <c r="BJ3521" i="1"/>
  <c r="BK3521" i="1"/>
  <c r="BL3521" i="1"/>
  <c r="BM3521" i="1"/>
  <c r="BN3521" i="1"/>
  <c r="BG3522" i="1"/>
  <c r="BH3522" i="1"/>
  <c r="BI3522" i="1"/>
  <c r="BJ3522" i="1"/>
  <c r="BK3522" i="1"/>
  <c r="BL3522" i="1"/>
  <c r="BM3522" i="1"/>
  <c r="BN3522" i="1"/>
  <c r="BG3523" i="1"/>
  <c r="BH3523" i="1"/>
  <c r="BI3523" i="1"/>
  <c r="BJ3523" i="1"/>
  <c r="BK3523" i="1"/>
  <c r="BL3523" i="1"/>
  <c r="BM3523" i="1"/>
  <c r="BN3523" i="1"/>
  <c r="BG3524" i="1"/>
  <c r="BH3524" i="1"/>
  <c r="BI3524" i="1"/>
  <c r="BJ3524" i="1"/>
  <c r="BK3524" i="1"/>
  <c r="BL3524" i="1"/>
  <c r="BM3524" i="1"/>
  <c r="BN3524" i="1"/>
  <c r="BG3525" i="1"/>
  <c r="BH3525" i="1"/>
  <c r="BI3525" i="1"/>
  <c r="BJ3525" i="1"/>
  <c r="BK3525" i="1"/>
  <c r="BL3525" i="1"/>
  <c r="BM3525" i="1"/>
  <c r="BN3525" i="1"/>
  <c r="BG3526" i="1"/>
  <c r="BH3526" i="1"/>
  <c r="BI3526" i="1"/>
  <c r="BJ3526" i="1"/>
  <c r="BK3526" i="1"/>
  <c r="BL3526" i="1"/>
  <c r="BM3526" i="1"/>
  <c r="BN3526" i="1"/>
  <c r="BG3527" i="1"/>
  <c r="BH3527" i="1"/>
  <c r="BI3527" i="1"/>
  <c r="BJ3527" i="1"/>
  <c r="BK3527" i="1"/>
  <c r="BL3527" i="1"/>
  <c r="BM3527" i="1"/>
  <c r="BN3527" i="1"/>
  <c r="BG3528" i="1"/>
  <c r="BH3528" i="1"/>
  <c r="BI3528" i="1"/>
  <c r="BJ3528" i="1"/>
  <c r="BK3528" i="1"/>
  <c r="BL3528" i="1"/>
  <c r="BM3528" i="1"/>
  <c r="BN3528" i="1"/>
  <c r="BG3529" i="1"/>
  <c r="BH3529" i="1"/>
  <c r="BI3529" i="1"/>
  <c r="BJ3529" i="1"/>
  <c r="BK3529" i="1"/>
  <c r="BL3529" i="1"/>
  <c r="BM3529" i="1"/>
  <c r="BN3529" i="1"/>
  <c r="BG3530" i="1"/>
  <c r="BH3530" i="1"/>
  <c r="BI3530" i="1"/>
  <c r="BJ3530" i="1"/>
  <c r="BK3530" i="1"/>
  <c r="BL3530" i="1"/>
  <c r="BM3530" i="1"/>
  <c r="BN3530" i="1"/>
  <c r="BG3531" i="1"/>
  <c r="BH3531" i="1"/>
  <c r="BI3531" i="1"/>
  <c r="BJ3531" i="1"/>
  <c r="BK3531" i="1"/>
  <c r="BL3531" i="1"/>
  <c r="BM3531" i="1"/>
  <c r="BN3531" i="1"/>
  <c r="BG3532" i="1"/>
  <c r="BH3532" i="1"/>
  <c r="BI3532" i="1"/>
  <c r="BJ3532" i="1"/>
  <c r="BK3532" i="1"/>
  <c r="BL3532" i="1"/>
  <c r="BM3532" i="1"/>
  <c r="BN3532" i="1"/>
  <c r="BG3533" i="1"/>
  <c r="BH3533" i="1"/>
  <c r="BI3533" i="1"/>
  <c r="BJ3533" i="1"/>
  <c r="BK3533" i="1"/>
  <c r="BL3533" i="1"/>
  <c r="BM3533" i="1"/>
  <c r="BN3533" i="1"/>
  <c r="BG3534" i="1"/>
  <c r="BH3534" i="1"/>
  <c r="BI3534" i="1"/>
  <c r="BJ3534" i="1"/>
  <c r="BK3534" i="1"/>
  <c r="BL3534" i="1"/>
  <c r="BM3534" i="1"/>
  <c r="BN3534" i="1"/>
  <c r="BG3535" i="1"/>
  <c r="BH3535" i="1"/>
  <c r="BI3535" i="1"/>
  <c r="BJ3535" i="1"/>
  <c r="BK3535" i="1"/>
  <c r="BL3535" i="1"/>
  <c r="BM3535" i="1"/>
  <c r="BN3535" i="1"/>
  <c r="BG3536" i="1"/>
  <c r="BH3536" i="1"/>
  <c r="BI3536" i="1"/>
  <c r="BJ3536" i="1"/>
  <c r="BK3536" i="1"/>
  <c r="BL3536" i="1"/>
  <c r="BM3536" i="1"/>
  <c r="BN3536" i="1"/>
  <c r="BG3537" i="1"/>
  <c r="BH3537" i="1"/>
  <c r="BI3537" i="1"/>
  <c r="BJ3537" i="1"/>
  <c r="BK3537" i="1"/>
  <c r="BL3537" i="1"/>
  <c r="BM3537" i="1"/>
  <c r="BN3537" i="1"/>
  <c r="BG3538" i="1"/>
  <c r="BH3538" i="1"/>
  <c r="BI3538" i="1"/>
  <c r="BJ3538" i="1"/>
  <c r="BK3538" i="1"/>
  <c r="BL3538" i="1"/>
  <c r="BM3538" i="1"/>
  <c r="BN3538" i="1"/>
  <c r="BG3539" i="1"/>
  <c r="BH3539" i="1"/>
  <c r="BI3539" i="1"/>
  <c r="BJ3539" i="1"/>
  <c r="BK3539" i="1"/>
  <c r="BL3539" i="1"/>
  <c r="BM3539" i="1"/>
  <c r="BN3539" i="1"/>
  <c r="BG3540" i="1"/>
  <c r="BH3540" i="1"/>
  <c r="BI3540" i="1"/>
  <c r="BJ3540" i="1"/>
  <c r="BK3540" i="1"/>
  <c r="BL3540" i="1"/>
  <c r="BM3540" i="1"/>
  <c r="BN3540" i="1"/>
  <c r="BG3541" i="1"/>
  <c r="BH3541" i="1"/>
  <c r="BI3541" i="1"/>
  <c r="BJ3541" i="1"/>
  <c r="BK3541" i="1"/>
  <c r="BL3541" i="1"/>
  <c r="BM3541" i="1"/>
  <c r="BN3541" i="1"/>
  <c r="BG3542" i="1"/>
  <c r="BH3542" i="1"/>
  <c r="BI3542" i="1"/>
  <c r="BJ3542" i="1"/>
  <c r="BK3542" i="1"/>
  <c r="BL3542" i="1"/>
  <c r="BM3542" i="1"/>
  <c r="BN3542" i="1"/>
  <c r="BG3543" i="1"/>
  <c r="BH3543" i="1"/>
  <c r="BI3543" i="1"/>
  <c r="BJ3543" i="1"/>
  <c r="BK3543" i="1"/>
  <c r="BL3543" i="1"/>
  <c r="BM3543" i="1"/>
  <c r="BN3543" i="1"/>
  <c r="BG3544" i="1"/>
  <c r="BH3544" i="1"/>
  <c r="BI3544" i="1"/>
  <c r="BJ3544" i="1"/>
  <c r="BK3544" i="1"/>
  <c r="BL3544" i="1"/>
  <c r="BM3544" i="1"/>
  <c r="BN3544" i="1"/>
  <c r="BG3545" i="1"/>
  <c r="BH3545" i="1"/>
  <c r="BI3545" i="1"/>
  <c r="BJ3545" i="1"/>
  <c r="BK3545" i="1"/>
  <c r="BL3545" i="1"/>
  <c r="BM3545" i="1"/>
  <c r="BN3545" i="1"/>
  <c r="BG3546" i="1"/>
  <c r="BH3546" i="1"/>
  <c r="BI3546" i="1"/>
  <c r="BJ3546" i="1"/>
  <c r="BK3546" i="1"/>
  <c r="BL3546" i="1"/>
  <c r="BM3546" i="1"/>
  <c r="BN3546" i="1"/>
  <c r="BG3547" i="1"/>
  <c r="BH3547" i="1"/>
  <c r="BI3547" i="1"/>
  <c r="BJ3547" i="1"/>
  <c r="BK3547" i="1"/>
  <c r="BL3547" i="1"/>
  <c r="BM3547" i="1"/>
  <c r="BN3547" i="1"/>
  <c r="BG3548" i="1"/>
  <c r="BH3548" i="1"/>
  <c r="BI3548" i="1"/>
  <c r="BJ3548" i="1"/>
  <c r="BK3548" i="1"/>
  <c r="BL3548" i="1"/>
  <c r="BM3548" i="1"/>
  <c r="BN3548" i="1"/>
  <c r="BG3549" i="1"/>
  <c r="BH3549" i="1"/>
  <c r="BI3549" i="1"/>
  <c r="BJ3549" i="1"/>
  <c r="BK3549" i="1"/>
  <c r="BL3549" i="1"/>
  <c r="BM3549" i="1"/>
  <c r="BN3549" i="1"/>
  <c r="BG3550" i="1"/>
  <c r="BH3550" i="1"/>
  <c r="BI3550" i="1"/>
  <c r="BJ3550" i="1"/>
  <c r="BK3550" i="1"/>
  <c r="BL3550" i="1"/>
  <c r="BM3550" i="1"/>
  <c r="BN3550" i="1"/>
  <c r="BG3551" i="1"/>
  <c r="BH3551" i="1"/>
  <c r="BI3551" i="1"/>
  <c r="BJ3551" i="1"/>
  <c r="BK3551" i="1"/>
  <c r="BL3551" i="1"/>
  <c r="BM3551" i="1"/>
  <c r="BN3551" i="1"/>
  <c r="BG3552" i="1"/>
  <c r="BH3552" i="1"/>
  <c r="BI3552" i="1"/>
  <c r="BJ3552" i="1"/>
  <c r="BK3552" i="1"/>
  <c r="BL3552" i="1"/>
  <c r="BM3552" i="1"/>
  <c r="BN3552" i="1"/>
  <c r="BG3553" i="1"/>
  <c r="BH3553" i="1"/>
  <c r="BI3553" i="1"/>
  <c r="BJ3553" i="1"/>
  <c r="BK3553" i="1"/>
  <c r="BL3553" i="1"/>
  <c r="BM3553" i="1"/>
  <c r="BN3553" i="1"/>
  <c r="BG3554" i="1"/>
  <c r="BH3554" i="1"/>
  <c r="BI3554" i="1"/>
  <c r="BJ3554" i="1"/>
  <c r="BK3554" i="1"/>
  <c r="BL3554" i="1"/>
  <c r="BM3554" i="1"/>
  <c r="BN3554" i="1"/>
  <c r="BG3555" i="1"/>
  <c r="BH3555" i="1"/>
  <c r="BI3555" i="1"/>
  <c r="BJ3555" i="1"/>
  <c r="BK3555" i="1"/>
  <c r="BL3555" i="1"/>
  <c r="BM3555" i="1"/>
  <c r="BN3555" i="1"/>
  <c r="BG3556" i="1"/>
  <c r="BH3556" i="1"/>
  <c r="BI3556" i="1"/>
  <c r="BJ3556" i="1"/>
  <c r="BK3556" i="1"/>
  <c r="BL3556" i="1"/>
  <c r="BM3556" i="1"/>
  <c r="BN3556" i="1"/>
  <c r="BG3557" i="1"/>
  <c r="BH3557" i="1"/>
  <c r="BI3557" i="1"/>
  <c r="BJ3557" i="1"/>
  <c r="BK3557" i="1"/>
  <c r="BL3557" i="1"/>
  <c r="BM3557" i="1"/>
  <c r="BN3557" i="1"/>
  <c r="BG3558" i="1"/>
  <c r="BH3558" i="1"/>
  <c r="BI3558" i="1"/>
  <c r="BJ3558" i="1"/>
  <c r="BK3558" i="1"/>
  <c r="BL3558" i="1"/>
  <c r="BM3558" i="1"/>
  <c r="BN3558" i="1"/>
  <c r="BG3559" i="1"/>
  <c r="BH3559" i="1"/>
  <c r="BI3559" i="1"/>
  <c r="BJ3559" i="1"/>
  <c r="BK3559" i="1"/>
  <c r="BL3559" i="1"/>
  <c r="BM3559" i="1"/>
  <c r="BN3559" i="1"/>
  <c r="BG3560" i="1"/>
  <c r="BH3560" i="1"/>
  <c r="BI3560" i="1"/>
  <c r="BJ3560" i="1"/>
  <c r="BK3560" i="1"/>
  <c r="BL3560" i="1"/>
  <c r="BM3560" i="1"/>
  <c r="BN3560" i="1"/>
  <c r="BG3561" i="1"/>
  <c r="BH3561" i="1"/>
  <c r="BI3561" i="1"/>
  <c r="BJ3561" i="1"/>
  <c r="BK3561" i="1"/>
  <c r="BL3561" i="1"/>
  <c r="BM3561" i="1"/>
  <c r="BN3561" i="1"/>
  <c r="BG3562" i="1"/>
  <c r="BH3562" i="1"/>
  <c r="BI3562" i="1"/>
  <c r="BJ3562" i="1"/>
  <c r="BK3562" i="1"/>
  <c r="BL3562" i="1"/>
  <c r="BM3562" i="1"/>
  <c r="BN3562" i="1"/>
  <c r="BG3563" i="1"/>
  <c r="BH3563" i="1"/>
  <c r="BI3563" i="1"/>
  <c r="BJ3563" i="1"/>
  <c r="BK3563" i="1"/>
  <c r="BL3563" i="1"/>
  <c r="BM3563" i="1"/>
  <c r="BN3563" i="1"/>
  <c r="BG3564" i="1"/>
  <c r="BH3564" i="1"/>
  <c r="BI3564" i="1"/>
  <c r="BJ3564" i="1"/>
  <c r="BK3564" i="1"/>
  <c r="BL3564" i="1"/>
  <c r="BM3564" i="1"/>
  <c r="BN3564" i="1"/>
  <c r="BG3565" i="1"/>
  <c r="BH3565" i="1"/>
  <c r="BI3565" i="1"/>
  <c r="BJ3565" i="1"/>
  <c r="BK3565" i="1"/>
  <c r="BL3565" i="1"/>
  <c r="BM3565" i="1"/>
  <c r="BN3565" i="1"/>
  <c r="BG3566" i="1"/>
  <c r="BH3566" i="1"/>
  <c r="BI3566" i="1"/>
  <c r="BJ3566" i="1"/>
  <c r="BK3566" i="1"/>
  <c r="BL3566" i="1"/>
  <c r="BM3566" i="1"/>
  <c r="BN3566" i="1"/>
  <c r="BG3567" i="1"/>
  <c r="BH3567" i="1"/>
  <c r="BI3567" i="1"/>
  <c r="BJ3567" i="1"/>
  <c r="BK3567" i="1"/>
  <c r="BL3567" i="1"/>
  <c r="BM3567" i="1"/>
  <c r="BN3567" i="1"/>
  <c r="BG3568" i="1"/>
  <c r="BH3568" i="1"/>
  <c r="BI3568" i="1"/>
  <c r="BJ3568" i="1"/>
  <c r="BK3568" i="1"/>
  <c r="BL3568" i="1"/>
  <c r="BM3568" i="1"/>
  <c r="BN3568" i="1"/>
  <c r="BG3569" i="1"/>
  <c r="BH3569" i="1"/>
  <c r="BI3569" i="1"/>
  <c r="BJ3569" i="1"/>
  <c r="BK3569" i="1"/>
  <c r="BL3569" i="1"/>
  <c r="BM3569" i="1"/>
  <c r="BN3569" i="1"/>
  <c r="BG3570" i="1"/>
  <c r="BH3570" i="1"/>
  <c r="BI3570" i="1"/>
  <c r="BJ3570" i="1"/>
  <c r="BK3570" i="1"/>
  <c r="BL3570" i="1"/>
  <c r="BM3570" i="1"/>
  <c r="BN3570" i="1"/>
  <c r="BG3571" i="1"/>
  <c r="BH3571" i="1"/>
  <c r="BI3571" i="1"/>
  <c r="BJ3571" i="1"/>
  <c r="BK3571" i="1"/>
  <c r="BL3571" i="1"/>
  <c r="BM3571" i="1"/>
  <c r="BN3571" i="1"/>
  <c r="BG3572" i="1"/>
  <c r="BH3572" i="1"/>
  <c r="BI3572" i="1"/>
  <c r="BJ3572" i="1"/>
  <c r="BK3572" i="1"/>
  <c r="BL3572" i="1"/>
  <c r="BM3572" i="1"/>
  <c r="BN3572" i="1"/>
  <c r="BG3573" i="1"/>
  <c r="BH3573" i="1"/>
  <c r="BI3573" i="1"/>
  <c r="BJ3573" i="1"/>
  <c r="BK3573" i="1"/>
  <c r="BL3573" i="1"/>
  <c r="BM3573" i="1"/>
  <c r="BN3573" i="1"/>
  <c r="BG3574" i="1"/>
  <c r="BH3574" i="1"/>
  <c r="BI3574" i="1"/>
  <c r="BJ3574" i="1"/>
  <c r="BK3574" i="1"/>
  <c r="BL3574" i="1"/>
  <c r="BM3574" i="1"/>
  <c r="BN3574" i="1"/>
  <c r="BG3575" i="1"/>
  <c r="BH3575" i="1"/>
  <c r="BI3575" i="1"/>
  <c r="BJ3575" i="1"/>
  <c r="BK3575" i="1"/>
  <c r="BL3575" i="1"/>
  <c r="BM3575" i="1"/>
  <c r="BN3575" i="1"/>
  <c r="BG3576" i="1"/>
  <c r="BH3576" i="1"/>
  <c r="BI3576" i="1"/>
  <c r="BJ3576" i="1"/>
  <c r="BK3576" i="1"/>
  <c r="BL3576" i="1"/>
  <c r="BM3576" i="1"/>
  <c r="BN3576" i="1"/>
  <c r="BG3577" i="1"/>
  <c r="BH3577" i="1"/>
  <c r="BI3577" i="1"/>
  <c r="BJ3577" i="1"/>
  <c r="BK3577" i="1"/>
  <c r="BL3577" i="1"/>
  <c r="BM3577" i="1"/>
  <c r="BN3577" i="1"/>
  <c r="BG3578" i="1"/>
  <c r="BH3578" i="1"/>
  <c r="BI3578" i="1"/>
  <c r="BJ3578" i="1"/>
  <c r="BK3578" i="1"/>
  <c r="BL3578" i="1"/>
  <c r="BM3578" i="1"/>
  <c r="BN3578" i="1"/>
  <c r="BG3579" i="1"/>
  <c r="BH3579" i="1"/>
  <c r="BI3579" i="1"/>
  <c r="BJ3579" i="1"/>
  <c r="BK3579" i="1"/>
  <c r="BL3579" i="1"/>
  <c r="BM3579" i="1"/>
  <c r="BN3579" i="1"/>
  <c r="BG3580" i="1"/>
  <c r="BH3580" i="1"/>
  <c r="BI3580" i="1"/>
  <c r="BJ3580" i="1"/>
  <c r="BK3580" i="1"/>
  <c r="BL3580" i="1"/>
  <c r="BM3580" i="1"/>
  <c r="BN3580" i="1"/>
  <c r="BG3581" i="1"/>
  <c r="BH3581" i="1"/>
  <c r="BI3581" i="1"/>
  <c r="BJ3581" i="1"/>
  <c r="BK3581" i="1"/>
  <c r="BL3581" i="1"/>
  <c r="BM3581" i="1"/>
  <c r="BN3581" i="1"/>
  <c r="BG3582" i="1"/>
  <c r="BH3582" i="1"/>
  <c r="BI3582" i="1"/>
  <c r="BJ3582" i="1"/>
  <c r="BK3582" i="1"/>
  <c r="BL3582" i="1"/>
  <c r="BM3582" i="1"/>
  <c r="BN3582" i="1"/>
  <c r="BG3583" i="1"/>
  <c r="BH3583" i="1"/>
  <c r="BI3583" i="1"/>
  <c r="BJ3583" i="1"/>
  <c r="BK3583" i="1"/>
  <c r="BL3583" i="1"/>
  <c r="BM3583" i="1"/>
  <c r="BN3583" i="1"/>
  <c r="BG3584" i="1"/>
  <c r="BH3584" i="1"/>
  <c r="BI3584" i="1"/>
  <c r="BJ3584" i="1"/>
  <c r="BK3584" i="1"/>
  <c r="BL3584" i="1"/>
  <c r="BM3584" i="1"/>
  <c r="BN3584" i="1"/>
  <c r="BG3585" i="1"/>
  <c r="BH3585" i="1"/>
  <c r="BI3585" i="1"/>
  <c r="BJ3585" i="1"/>
  <c r="BK3585" i="1"/>
  <c r="BL3585" i="1"/>
  <c r="BM3585" i="1"/>
  <c r="BN3585" i="1"/>
  <c r="BG3586" i="1"/>
  <c r="BH3586" i="1"/>
  <c r="BI3586" i="1"/>
  <c r="BJ3586" i="1"/>
  <c r="BK3586" i="1"/>
  <c r="BL3586" i="1"/>
  <c r="BM3586" i="1"/>
  <c r="BN3586" i="1"/>
  <c r="BG3587" i="1"/>
  <c r="BH3587" i="1"/>
  <c r="BI3587" i="1"/>
  <c r="BJ3587" i="1"/>
  <c r="BK3587" i="1"/>
  <c r="BL3587" i="1"/>
  <c r="BM3587" i="1"/>
  <c r="BN3587" i="1"/>
  <c r="BG3588" i="1"/>
  <c r="BH3588" i="1"/>
  <c r="BI3588" i="1"/>
  <c r="BJ3588" i="1"/>
  <c r="BK3588" i="1"/>
  <c r="BL3588" i="1"/>
  <c r="BM3588" i="1"/>
  <c r="BN3588" i="1"/>
  <c r="BG3589" i="1"/>
  <c r="BH3589" i="1"/>
  <c r="BI3589" i="1"/>
  <c r="BJ3589" i="1"/>
  <c r="BK3589" i="1"/>
  <c r="BL3589" i="1"/>
  <c r="BM3589" i="1"/>
  <c r="BN3589" i="1"/>
  <c r="BG3590" i="1"/>
  <c r="BH3590" i="1"/>
  <c r="BI3590" i="1"/>
  <c r="BJ3590" i="1"/>
  <c r="BK3590" i="1"/>
  <c r="BL3590" i="1"/>
  <c r="BM3590" i="1"/>
  <c r="BN3590" i="1"/>
  <c r="BG3591" i="1"/>
  <c r="BH3591" i="1"/>
  <c r="BI3591" i="1"/>
  <c r="BJ3591" i="1"/>
  <c r="BK3591" i="1"/>
  <c r="BL3591" i="1"/>
  <c r="BM3591" i="1"/>
  <c r="BN3591" i="1"/>
  <c r="BG3592" i="1"/>
  <c r="BH3592" i="1"/>
  <c r="BI3592" i="1"/>
  <c r="BJ3592" i="1"/>
  <c r="BK3592" i="1"/>
  <c r="BL3592" i="1"/>
  <c r="BM3592" i="1"/>
  <c r="BN3592" i="1"/>
  <c r="BG3593" i="1"/>
  <c r="BH3593" i="1"/>
  <c r="BI3593" i="1"/>
  <c r="BJ3593" i="1"/>
  <c r="BK3593" i="1"/>
  <c r="BL3593" i="1"/>
  <c r="BM3593" i="1"/>
  <c r="BN3593" i="1"/>
  <c r="BG3594" i="1"/>
  <c r="BH3594" i="1"/>
  <c r="BI3594" i="1"/>
  <c r="BJ3594" i="1"/>
  <c r="BK3594" i="1"/>
  <c r="BL3594" i="1"/>
  <c r="BM3594" i="1"/>
  <c r="BN3594" i="1"/>
  <c r="BG3595" i="1"/>
  <c r="BH3595" i="1"/>
  <c r="BI3595" i="1"/>
  <c r="BJ3595" i="1"/>
  <c r="BK3595" i="1"/>
  <c r="BL3595" i="1"/>
  <c r="BM3595" i="1"/>
  <c r="BN3595" i="1"/>
  <c r="BG3596" i="1"/>
  <c r="BH3596" i="1"/>
  <c r="BI3596" i="1"/>
  <c r="BJ3596" i="1"/>
  <c r="BK3596" i="1"/>
  <c r="BL3596" i="1"/>
  <c r="BM3596" i="1"/>
  <c r="BN3596" i="1"/>
  <c r="BG3597" i="1"/>
  <c r="BH3597" i="1"/>
  <c r="BI3597" i="1"/>
  <c r="BJ3597" i="1"/>
  <c r="BK3597" i="1"/>
  <c r="BL3597" i="1"/>
  <c r="BM3597" i="1"/>
  <c r="BN3597" i="1"/>
  <c r="BG3598" i="1"/>
  <c r="BH3598" i="1"/>
  <c r="BI3598" i="1"/>
  <c r="BJ3598" i="1"/>
  <c r="BK3598" i="1"/>
  <c r="BL3598" i="1"/>
  <c r="BM3598" i="1"/>
  <c r="BN3598" i="1"/>
  <c r="BG3599" i="1"/>
  <c r="BH3599" i="1"/>
  <c r="BI3599" i="1"/>
  <c r="BJ3599" i="1"/>
  <c r="BK3599" i="1"/>
  <c r="BL3599" i="1"/>
  <c r="BM3599" i="1"/>
  <c r="BN3599" i="1"/>
  <c r="BG3600" i="1"/>
  <c r="BH3600" i="1"/>
  <c r="BI3600" i="1"/>
  <c r="BJ3600" i="1"/>
  <c r="BK3600" i="1"/>
  <c r="BL3600" i="1"/>
  <c r="BM3600" i="1"/>
  <c r="BN3600" i="1"/>
  <c r="BG3601" i="1"/>
  <c r="BH3601" i="1"/>
  <c r="BI3601" i="1"/>
  <c r="BJ3601" i="1"/>
  <c r="BK3601" i="1"/>
  <c r="BL3601" i="1"/>
  <c r="BM3601" i="1"/>
  <c r="BN3601" i="1"/>
  <c r="BG3602" i="1"/>
  <c r="BH3602" i="1"/>
  <c r="BI3602" i="1"/>
  <c r="BJ3602" i="1"/>
  <c r="BK3602" i="1"/>
  <c r="BL3602" i="1"/>
  <c r="BM3602" i="1"/>
  <c r="BN3602" i="1"/>
  <c r="BG3603" i="1"/>
  <c r="BH3603" i="1"/>
  <c r="BI3603" i="1"/>
  <c r="BJ3603" i="1"/>
  <c r="BK3603" i="1"/>
  <c r="BL3603" i="1"/>
  <c r="BM3603" i="1"/>
  <c r="BN3603" i="1"/>
  <c r="BG3604" i="1"/>
  <c r="BH3604" i="1"/>
  <c r="BI3604" i="1"/>
  <c r="BJ3604" i="1"/>
  <c r="BK3604" i="1"/>
  <c r="BL3604" i="1"/>
  <c r="BM3604" i="1"/>
  <c r="BN3604" i="1"/>
  <c r="BG3605" i="1"/>
  <c r="BH3605" i="1"/>
  <c r="BI3605" i="1"/>
  <c r="BJ3605" i="1"/>
  <c r="BK3605" i="1"/>
  <c r="BL3605" i="1"/>
  <c r="BM3605" i="1"/>
  <c r="BN3605" i="1"/>
  <c r="BG3606" i="1"/>
  <c r="BH3606" i="1"/>
  <c r="BI3606" i="1"/>
  <c r="BJ3606" i="1"/>
  <c r="BK3606" i="1"/>
  <c r="BL3606" i="1"/>
  <c r="BM3606" i="1"/>
  <c r="BN3606" i="1"/>
  <c r="BG3607" i="1"/>
  <c r="BH3607" i="1"/>
  <c r="BI3607" i="1"/>
  <c r="BJ3607" i="1"/>
  <c r="BK3607" i="1"/>
  <c r="BL3607" i="1"/>
  <c r="BM3607" i="1"/>
  <c r="BN3607" i="1"/>
  <c r="BG3608" i="1"/>
  <c r="BH3608" i="1"/>
  <c r="BI3608" i="1"/>
  <c r="BJ3608" i="1"/>
  <c r="BK3608" i="1"/>
  <c r="BL3608" i="1"/>
  <c r="BM3608" i="1"/>
  <c r="BN3608" i="1"/>
  <c r="BG3609" i="1"/>
  <c r="BH3609" i="1"/>
  <c r="BI3609" i="1"/>
  <c r="BJ3609" i="1"/>
  <c r="BK3609" i="1"/>
  <c r="BL3609" i="1"/>
  <c r="BM3609" i="1"/>
  <c r="BN3609" i="1"/>
  <c r="BG3610" i="1"/>
  <c r="BH3610" i="1"/>
  <c r="BI3610" i="1"/>
  <c r="BJ3610" i="1"/>
  <c r="BK3610" i="1"/>
  <c r="BL3610" i="1"/>
  <c r="BM3610" i="1"/>
  <c r="BN3610" i="1"/>
  <c r="BG3611" i="1"/>
  <c r="BH3611" i="1"/>
  <c r="BI3611" i="1"/>
  <c r="BJ3611" i="1"/>
  <c r="BK3611" i="1"/>
  <c r="BL3611" i="1"/>
  <c r="BM3611" i="1"/>
  <c r="BN3611" i="1"/>
  <c r="BG3612" i="1"/>
  <c r="BH3612" i="1"/>
  <c r="BI3612" i="1"/>
  <c r="BJ3612" i="1"/>
  <c r="BK3612" i="1"/>
  <c r="BL3612" i="1"/>
  <c r="BM3612" i="1"/>
  <c r="BN3612" i="1"/>
  <c r="BG3613" i="1"/>
  <c r="BH3613" i="1"/>
  <c r="BI3613" i="1"/>
  <c r="BJ3613" i="1"/>
  <c r="BK3613" i="1"/>
  <c r="BL3613" i="1"/>
  <c r="BM3613" i="1"/>
  <c r="BN3613" i="1"/>
  <c r="BG3614" i="1"/>
  <c r="BH3614" i="1"/>
  <c r="BI3614" i="1"/>
  <c r="BJ3614" i="1"/>
  <c r="BK3614" i="1"/>
  <c r="BL3614" i="1"/>
  <c r="BM3614" i="1"/>
  <c r="BN3614" i="1"/>
  <c r="BG3615" i="1"/>
  <c r="BH3615" i="1"/>
  <c r="BI3615" i="1"/>
  <c r="BJ3615" i="1"/>
  <c r="BK3615" i="1"/>
  <c r="BL3615" i="1"/>
  <c r="BM3615" i="1"/>
  <c r="BN3615" i="1"/>
  <c r="BG3616" i="1"/>
  <c r="BH3616" i="1"/>
  <c r="BI3616" i="1"/>
  <c r="BJ3616" i="1"/>
  <c r="BK3616" i="1"/>
  <c r="BL3616" i="1"/>
  <c r="BM3616" i="1"/>
  <c r="BN3616" i="1"/>
  <c r="BG3617" i="1"/>
  <c r="BH3617" i="1"/>
  <c r="BI3617" i="1"/>
  <c r="BJ3617" i="1"/>
  <c r="BK3617" i="1"/>
  <c r="BL3617" i="1"/>
  <c r="BM3617" i="1"/>
  <c r="BN3617" i="1"/>
  <c r="BG3618" i="1"/>
  <c r="BH3618" i="1"/>
  <c r="BI3618" i="1"/>
  <c r="BJ3618" i="1"/>
  <c r="BK3618" i="1"/>
  <c r="BL3618" i="1"/>
  <c r="BM3618" i="1"/>
  <c r="BN3618" i="1"/>
  <c r="BG3619" i="1"/>
  <c r="BH3619" i="1"/>
  <c r="BI3619" i="1"/>
  <c r="BJ3619" i="1"/>
  <c r="BK3619" i="1"/>
  <c r="BL3619" i="1"/>
  <c r="BM3619" i="1"/>
  <c r="BN3619" i="1"/>
  <c r="BG3620" i="1"/>
  <c r="BH3620" i="1"/>
  <c r="BI3620" i="1"/>
  <c r="BJ3620" i="1"/>
  <c r="BK3620" i="1"/>
  <c r="BL3620" i="1"/>
  <c r="BM3620" i="1"/>
  <c r="BN3620" i="1"/>
  <c r="BG3621" i="1"/>
  <c r="BH3621" i="1"/>
  <c r="BI3621" i="1"/>
  <c r="BJ3621" i="1"/>
  <c r="BK3621" i="1"/>
  <c r="BL3621" i="1"/>
  <c r="BM3621" i="1"/>
  <c r="BN3621" i="1"/>
  <c r="BG3622" i="1"/>
  <c r="BH3622" i="1"/>
  <c r="BI3622" i="1"/>
  <c r="BJ3622" i="1"/>
  <c r="BK3622" i="1"/>
  <c r="BL3622" i="1"/>
  <c r="BM3622" i="1"/>
  <c r="BN3622" i="1"/>
  <c r="BG3623" i="1"/>
  <c r="BH3623" i="1"/>
  <c r="BI3623" i="1"/>
  <c r="BJ3623" i="1"/>
  <c r="BK3623" i="1"/>
  <c r="BL3623" i="1"/>
  <c r="BM3623" i="1"/>
  <c r="BN3623" i="1"/>
  <c r="BG3624" i="1"/>
  <c r="BH3624" i="1"/>
  <c r="BI3624" i="1"/>
  <c r="BJ3624" i="1"/>
  <c r="BK3624" i="1"/>
  <c r="BL3624" i="1"/>
  <c r="BM3624" i="1"/>
  <c r="BN3624" i="1"/>
  <c r="BG3625" i="1"/>
  <c r="BH3625" i="1"/>
  <c r="BI3625" i="1"/>
  <c r="BJ3625" i="1"/>
  <c r="BK3625" i="1"/>
  <c r="BL3625" i="1"/>
  <c r="BM3625" i="1"/>
  <c r="BN3625" i="1"/>
  <c r="BG3626" i="1"/>
  <c r="BH3626" i="1"/>
  <c r="BI3626" i="1"/>
  <c r="BJ3626" i="1"/>
  <c r="BK3626" i="1"/>
  <c r="BL3626" i="1"/>
  <c r="BM3626" i="1"/>
  <c r="BN3626" i="1"/>
  <c r="BG3627" i="1"/>
  <c r="BH3627" i="1"/>
  <c r="BI3627" i="1"/>
  <c r="BJ3627" i="1"/>
  <c r="BK3627" i="1"/>
  <c r="BL3627" i="1"/>
  <c r="BM3627" i="1"/>
  <c r="BN3627" i="1"/>
  <c r="BG3628" i="1"/>
  <c r="BH3628" i="1"/>
  <c r="BI3628" i="1"/>
  <c r="BJ3628" i="1"/>
  <c r="BK3628" i="1"/>
  <c r="BL3628" i="1"/>
  <c r="BM3628" i="1"/>
  <c r="BN3628" i="1"/>
  <c r="BG3629" i="1"/>
  <c r="BH3629" i="1"/>
  <c r="BI3629" i="1"/>
  <c r="BJ3629" i="1"/>
  <c r="BK3629" i="1"/>
  <c r="BL3629" i="1"/>
  <c r="BM3629" i="1"/>
  <c r="BN3629" i="1"/>
  <c r="BG3630" i="1"/>
  <c r="BH3630" i="1"/>
  <c r="BI3630" i="1"/>
  <c r="BJ3630" i="1"/>
  <c r="BK3630" i="1"/>
  <c r="BL3630" i="1"/>
  <c r="BM3630" i="1"/>
  <c r="BN3630" i="1"/>
  <c r="BG3631" i="1"/>
  <c r="BH3631" i="1"/>
  <c r="BI3631" i="1"/>
  <c r="BJ3631" i="1"/>
  <c r="BK3631" i="1"/>
  <c r="BL3631" i="1"/>
  <c r="BM3631" i="1"/>
  <c r="BN3631" i="1"/>
  <c r="BG3632" i="1"/>
  <c r="BH3632" i="1"/>
  <c r="BI3632" i="1"/>
  <c r="BJ3632" i="1"/>
  <c r="BK3632" i="1"/>
  <c r="BL3632" i="1"/>
  <c r="BM3632" i="1"/>
  <c r="BN3632" i="1"/>
  <c r="BG3633" i="1"/>
  <c r="BH3633" i="1"/>
  <c r="BI3633" i="1"/>
  <c r="BJ3633" i="1"/>
  <c r="BK3633" i="1"/>
  <c r="BL3633" i="1"/>
  <c r="BM3633" i="1"/>
  <c r="BN3633" i="1"/>
  <c r="BG3634" i="1"/>
  <c r="BH3634" i="1"/>
  <c r="BI3634" i="1"/>
  <c r="BJ3634" i="1"/>
  <c r="BK3634" i="1"/>
  <c r="BL3634" i="1"/>
  <c r="BM3634" i="1"/>
  <c r="BN3634" i="1"/>
  <c r="BG3635" i="1"/>
  <c r="BH3635" i="1"/>
  <c r="BI3635" i="1"/>
  <c r="BJ3635" i="1"/>
  <c r="BK3635" i="1"/>
  <c r="BL3635" i="1"/>
  <c r="BM3635" i="1"/>
  <c r="BN3635" i="1"/>
  <c r="BG3636" i="1"/>
  <c r="BH3636" i="1"/>
  <c r="BI3636" i="1"/>
  <c r="BJ3636" i="1"/>
  <c r="BK3636" i="1"/>
  <c r="BL3636" i="1"/>
  <c r="BM3636" i="1"/>
  <c r="BN3636" i="1"/>
  <c r="BG3637" i="1"/>
  <c r="BH3637" i="1"/>
  <c r="BI3637" i="1"/>
  <c r="BJ3637" i="1"/>
  <c r="BK3637" i="1"/>
  <c r="BL3637" i="1"/>
  <c r="BM3637" i="1"/>
  <c r="BN3637" i="1"/>
  <c r="BG3638" i="1"/>
  <c r="BH3638" i="1"/>
  <c r="BI3638" i="1"/>
  <c r="BJ3638" i="1"/>
  <c r="BK3638" i="1"/>
  <c r="BL3638" i="1"/>
  <c r="BM3638" i="1"/>
  <c r="BN3638" i="1"/>
  <c r="BG3639" i="1"/>
  <c r="BH3639" i="1"/>
  <c r="BI3639" i="1"/>
  <c r="BJ3639" i="1"/>
  <c r="BK3639" i="1"/>
  <c r="BL3639" i="1"/>
  <c r="BM3639" i="1"/>
  <c r="BN3639" i="1"/>
  <c r="BG3640" i="1"/>
  <c r="BH3640" i="1"/>
  <c r="BI3640" i="1"/>
  <c r="BJ3640" i="1"/>
  <c r="BK3640" i="1"/>
  <c r="BL3640" i="1"/>
  <c r="BM3640" i="1"/>
  <c r="BN3640" i="1"/>
  <c r="BG3641" i="1"/>
  <c r="BH3641" i="1"/>
  <c r="BI3641" i="1"/>
  <c r="BJ3641" i="1"/>
  <c r="BK3641" i="1"/>
  <c r="BL3641" i="1"/>
  <c r="BM3641" i="1"/>
  <c r="BN3641" i="1"/>
  <c r="BG3642" i="1"/>
  <c r="BH3642" i="1"/>
  <c r="BI3642" i="1"/>
  <c r="BJ3642" i="1"/>
  <c r="BK3642" i="1"/>
  <c r="BL3642" i="1"/>
  <c r="BM3642" i="1"/>
  <c r="BN3642" i="1"/>
  <c r="BG3643" i="1"/>
  <c r="BH3643" i="1"/>
  <c r="BI3643" i="1"/>
  <c r="BJ3643" i="1"/>
  <c r="BK3643" i="1"/>
  <c r="BL3643" i="1"/>
  <c r="BM3643" i="1"/>
  <c r="BN3643" i="1"/>
  <c r="BG3644" i="1"/>
  <c r="BH3644" i="1"/>
  <c r="BI3644" i="1"/>
  <c r="BJ3644" i="1"/>
  <c r="BK3644" i="1"/>
  <c r="BL3644" i="1"/>
  <c r="BM3644" i="1"/>
  <c r="BN3644" i="1"/>
  <c r="BG3645" i="1"/>
  <c r="BH3645" i="1"/>
  <c r="BI3645" i="1"/>
  <c r="BJ3645" i="1"/>
  <c r="BK3645" i="1"/>
  <c r="BL3645" i="1"/>
  <c r="BM3645" i="1"/>
  <c r="BN3645" i="1"/>
  <c r="BG3646" i="1"/>
  <c r="BH3646" i="1"/>
  <c r="BI3646" i="1"/>
  <c r="BJ3646" i="1"/>
  <c r="BK3646" i="1"/>
  <c r="BL3646" i="1"/>
  <c r="BM3646" i="1"/>
  <c r="BN3646" i="1"/>
  <c r="BG3647" i="1"/>
  <c r="BH3647" i="1"/>
  <c r="BI3647" i="1"/>
  <c r="BJ3647" i="1"/>
  <c r="BK3647" i="1"/>
  <c r="BL3647" i="1"/>
  <c r="BM3647" i="1"/>
  <c r="BN3647" i="1"/>
  <c r="BG3648" i="1"/>
  <c r="BH3648" i="1"/>
  <c r="BI3648" i="1"/>
  <c r="BJ3648" i="1"/>
  <c r="BK3648" i="1"/>
  <c r="BL3648" i="1"/>
  <c r="BM3648" i="1"/>
  <c r="BN3648" i="1"/>
  <c r="BG3649" i="1"/>
  <c r="BH3649" i="1"/>
  <c r="BI3649" i="1"/>
  <c r="BJ3649" i="1"/>
  <c r="BK3649" i="1"/>
  <c r="BL3649" i="1"/>
  <c r="BM3649" i="1"/>
  <c r="BN3649" i="1"/>
  <c r="BG3650" i="1"/>
  <c r="BH3650" i="1"/>
  <c r="BI3650" i="1"/>
  <c r="BJ3650" i="1"/>
  <c r="BK3650" i="1"/>
  <c r="BL3650" i="1"/>
  <c r="BM3650" i="1"/>
  <c r="BN3650" i="1"/>
  <c r="BG3651" i="1"/>
  <c r="BH3651" i="1"/>
  <c r="BI3651" i="1"/>
  <c r="BJ3651" i="1"/>
  <c r="BK3651" i="1"/>
  <c r="BL3651" i="1"/>
  <c r="BM3651" i="1"/>
  <c r="BN3651" i="1"/>
  <c r="BG3652" i="1"/>
  <c r="BH3652" i="1"/>
  <c r="BI3652" i="1"/>
  <c r="BJ3652" i="1"/>
  <c r="BK3652" i="1"/>
  <c r="BL3652" i="1"/>
  <c r="BM3652" i="1"/>
  <c r="BN3652" i="1"/>
  <c r="BG3653" i="1"/>
  <c r="BH3653" i="1"/>
  <c r="BI3653" i="1"/>
  <c r="BJ3653" i="1"/>
  <c r="BK3653" i="1"/>
  <c r="BL3653" i="1"/>
  <c r="BM3653" i="1"/>
  <c r="BN3653" i="1"/>
  <c r="BG3654" i="1"/>
  <c r="BH3654" i="1"/>
  <c r="BI3654" i="1"/>
  <c r="BJ3654" i="1"/>
  <c r="BK3654" i="1"/>
  <c r="BL3654" i="1"/>
  <c r="BM3654" i="1"/>
  <c r="BN3654" i="1"/>
  <c r="BG3655" i="1"/>
  <c r="BH3655" i="1"/>
  <c r="BI3655" i="1"/>
  <c r="BJ3655" i="1"/>
  <c r="BK3655" i="1"/>
  <c r="BL3655" i="1"/>
  <c r="BM3655" i="1"/>
  <c r="BN3655" i="1"/>
  <c r="BG3656" i="1"/>
  <c r="BH3656" i="1"/>
  <c r="BI3656" i="1"/>
  <c r="BJ3656" i="1"/>
  <c r="BK3656" i="1"/>
  <c r="BL3656" i="1"/>
  <c r="BM3656" i="1"/>
  <c r="BN3656" i="1"/>
  <c r="BG3657" i="1"/>
  <c r="BH3657" i="1"/>
  <c r="BI3657" i="1"/>
  <c r="BJ3657" i="1"/>
  <c r="BK3657" i="1"/>
  <c r="BL3657" i="1"/>
  <c r="BM3657" i="1"/>
  <c r="BN3657" i="1"/>
  <c r="BG3658" i="1"/>
  <c r="BH3658" i="1"/>
  <c r="BI3658" i="1"/>
  <c r="BJ3658" i="1"/>
  <c r="BK3658" i="1"/>
  <c r="BL3658" i="1"/>
  <c r="BM3658" i="1"/>
  <c r="BN3658" i="1"/>
  <c r="BG3659" i="1"/>
  <c r="BH3659" i="1"/>
  <c r="BI3659" i="1"/>
  <c r="BJ3659" i="1"/>
  <c r="BK3659" i="1"/>
  <c r="BL3659" i="1"/>
  <c r="BM3659" i="1"/>
  <c r="BN3659" i="1"/>
  <c r="BG3660" i="1"/>
  <c r="BH3660" i="1"/>
  <c r="BI3660" i="1"/>
  <c r="BJ3660" i="1"/>
  <c r="BK3660" i="1"/>
  <c r="BL3660" i="1"/>
  <c r="BM3660" i="1"/>
  <c r="BN3660" i="1"/>
  <c r="BG3661" i="1"/>
  <c r="BH3661" i="1"/>
  <c r="BI3661" i="1"/>
  <c r="BJ3661" i="1"/>
  <c r="BK3661" i="1"/>
  <c r="BL3661" i="1"/>
  <c r="BM3661" i="1"/>
  <c r="BN3661" i="1"/>
  <c r="BG3662" i="1"/>
  <c r="BH3662" i="1"/>
  <c r="BI3662" i="1"/>
  <c r="BJ3662" i="1"/>
  <c r="BK3662" i="1"/>
  <c r="BL3662" i="1"/>
  <c r="BM3662" i="1"/>
  <c r="BN3662" i="1"/>
  <c r="BG3663" i="1"/>
  <c r="BH3663" i="1"/>
  <c r="BI3663" i="1"/>
  <c r="BJ3663" i="1"/>
  <c r="BK3663" i="1"/>
  <c r="BL3663" i="1"/>
  <c r="BM3663" i="1"/>
  <c r="BN3663" i="1"/>
  <c r="BG3664" i="1"/>
  <c r="BH3664" i="1"/>
  <c r="BI3664" i="1"/>
  <c r="BJ3664" i="1"/>
  <c r="BK3664" i="1"/>
  <c r="BL3664" i="1"/>
  <c r="BM3664" i="1"/>
  <c r="BN3664" i="1"/>
  <c r="BG3665" i="1"/>
  <c r="BH3665" i="1"/>
  <c r="BI3665" i="1"/>
  <c r="BJ3665" i="1"/>
  <c r="BK3665" i="1"/>
  <c r="BL3665" i="1"/>
  <c r="BM3665" i="1"/>
  <c r="BN3665" i="1"/>
  <c r="BG3666" i="1"/>
  <c r="BH3666" i="1"/>
  <c r="BI3666" i="1"/>
  <c r="BJ3666" i="1"/>
  <c r="BK3666" i="1"/>
  <c r="BL3666" i="1"/>
  <c r="BM3666" i="1"/>
  <c r="BN3666" i="1"/>
  <c r="BG3667" i="1"/>
  <c r="BH3667" i="1"/>
  <c r="BI3667" i="1"/>
  <c r="BJ3667" i="1"/>
  <c r="BK3667" i="1"/>
  <c r="BL3667" i="1"/>
  <c r="BM3667" i="1"/>
  <c r="BN3667" i="1"/>
  <c r="BG3668" i="1"/>
  <c r="BH3668" i="1"/>
  <c r="BI3668" i="1"/>
  <c r="BJ3668" i="1"/>
  <c r="BK3668" i="1"/>
  <c r="BL3668" i="1"/>
  <c r="BM3668" i="1"/>
  <c r="BN3668" i="1"/>
  <c r="BG3669" i="1"/>
  <c r="BH3669" i="1"/>
  <c r="BI3669" i="1"/>
  <c r="BJ3669" i="1"/>
  <c r="BK3669" i="1"/>
  <c r="BL3669" i="1"/>
  <c r="BM3669" i="1"/>
  <c r="BN3669" i="1"/>
  <c r="BG3670" i="1"/>
  <c r="BH3670" i="1"/>
  <c r="BI3670" i="1"/>
  <c r="BJ3670" i="1"/>
  <c r="BK3670" i="1"/>
  <c r="BL3670" i="1"/>
  <c r="BM3670" i="1"/>
  <c r="BN3670" i="1"/>
  <c r="BG3671" i="1"/>
  <c r="BH3671" i="1"/>
  <c r="BI3671" i="1"/>
  <c r="BJ3671" i="1"/>
  <c r="BK3671" i="1"/>
  <c r="BL3671" i="1"/>
  <c r="BM3671" i="1"/>
  <c r="BN3671" i="1"/>
  <c r="BG3672" i="1"/>
  <c r="BH3672" i="1"/>
  <c r="BI3672" i="1"/>
  <c r="BJ3672" i="1"/>
  <c r="BK3672" i="1"/>
  <c r="BL3672" i="1"/>
  <c r="BM3672" i="1"/>
  <c r="BN3672" i="1"/>
  <c r="BG3673" i="1"/>
  <c r="BH3673" i="1"/>
  <c r="BI3673" i="1"/>
  <c r="BJ3673" i="1"/>
  <c r="BK3673" i="1"/>
  <c r="BL3673" i="1"/>
  <c r="BM3673" i="1"/>
  <c r="BN3673" i="1"/>
  <c r="BG3674" i="1"/>
  <c r="BH3674" i="1"/>
  <c r="BI3674" i="1"/>
  <c r="BJ3674" i="1"/>
  <c r="BK3674" i="1"/>
  <c r="BL3674" i="1"/>
  <c r="BM3674" i="1"/>
  <c r="BN3674" i="1"/>
  <c r="BG3675" i="1"/>
  <c r="BH3675" i="1"/>
  <c r="BI3675" i="1"/>
  <c r="BJ3675" i="1"/>
  <c r="BK3675" i="1"/>
  <c r="BL3675" i="1"/>
  <c r="BM3675" i="1"/>
  <c r="BN3675" i="1"/>
  <c r="BG3676" i="1"/>
  <c r="BH3676" i="1"/>
  <c r="BI3676" i="1"/>
  <c r="BJ3676" i="1"/>
  <c r="BK3676" i="1"/>
  <c r="BL3676" i="1"/>
  <c r="BM3676" i="1"/>
  <c r="BN3676" i="1"/>
  <c r="BG3677" i="1"/>
  <c r="BH3677" i="1"/>
  <c r="BI3677" i="1"/>
  <c r="BJ3677" i="1"/>
  <c r="BK3677" i="1"/>
  <c r="BL3677" i="1"/>
  <c r="BM3677" i="1"/>
  <c r="BN3677" i="1"/>
  <c r="BG3678" i="1"/>
  <c r="BH3678" i="1"/>
  <c r="BI3678" i="1"/>
  <c r="BJ3678" i="1"/>
  <c r="BK3678" i="1"/>
  <c r="BL3678" i="1"/>
  <c r="BM3678" i="1"/>
  <c r="BN3678" i="1"/>
  <c r="BG3679" i="1"/>
  <c r="BH3679" i="1"/>
  <c r="BI3679" i="1"/>
  <c r="BJ3679" i="1"/>
  <c r="BK3679" i="1"/>
  <c r="BL3679" i="1"/>
  <c r="BM3679" i="1"/>
  <c r="BN3679" i="1"/>
  <c r="BG3680" i="1"/>
  <c r="BH3680" i="1"/>
  <c r="BI3680" i="1"/>
  <c r="BJ3680" i="1"/>
  <c r="BK3680" i="1"/>
  <c r="BL3680" i="1"/>
  <c r="BM3680" i="1"/>
  <c r="BN3680" i="1"/>
  <c r="BG3681" i="1"/>
  <c r="BH3681" i="1"/>
  <c r="BI3681" i="1"/>
  <c r="BJ3681" i="1"/>
  <c r="BK3681" i="1"/>
  <c r="BL3681" i="1"/>
  <c r="BM3681" i="1"/>
  <c r="BN3681" i="1"/>
  <c r="BG3682" i="1"/>
  <c r="BH3682" i="1"/>
  <c r="BI3682" i="1"/>
  <c r="BJ3682" i="1"/>
  <c r="BK3682" i="1"/>
  <c r="BL3682" i="1"/>
  <c r="BM3682" i="1"/>
  <c r="BN3682" i="1"/>
  <c r="BG3683" i="1"/>
  <c r="BH3683" i="1"/>
  <c r="BI3683" i="1"/>
  <c r="BJ3683" i="1"/>
  <c r="BK3683" i="1"/>
  <c r="BL3683" i="1"/>
  <c r="BM3683" i="1"/>
  <c r="BN3683" i="1"/>
  <c r="BG3684" i="1"/>
  <c r="BH3684" i="1"/>
  <c r="BI3684" i="1"/>
  <c r="BJ3684" i="1"/>
  <c r="BK3684" i="1"/>
  <c r="BL3684" i="1"/>
  <c r="BM3684" i="1"/>
  <c r="BN3684" i="1"/>
  <c r="BG3685" i="1"/>
  <c r="BH3685" i="1"/>
  <c r="BI3685" i="1"/>
  <c r="BJ3685" i="1"/>
  <c r="BK3685" i="1"/>
  <c r="BL3685" i="1"/>
  <c r="BM3685" i="1"/>
  <c r="BN3685" i="1"/>
  <c r="BG3686" i="1"/>
  <c r="BH3686" i="1"/>
  <c r="BI3686" i="1"/>
  <c r="BJ3686" i="1"/>
  <c r="BK3686" i="1"/>
  <c r="BL3686" i="1"/>
  <c r="BM3686" i="1"/>
  <c r="BN3686" i="1"/>
  <c r="BG3687" i="1"/>
  <c r="BH3687" i="1"/>
  <c r="BI3687" i="1"/>
  <c r="BJ3687" i="1"/>
  <c r="BK3687" i="1"/>
  <c r="BL3687" i="1"/>
  <c r="BM3687" i="1"/>
  <c r="BN3687" i="1"/>
  <c r="BG3688" i="1"/>
  <c r="BH3688" i="1"/>
  <c r="BI3688" i="1"/>
  <c r="BJ3688" i="1"/>
  <c r="BK3688" i="1"/>
  <c r="BL3688" i="1"/>
  <c r="BM3688" i="1"/>
  <c r="BN3688" i="1"/>
  <c r="BG3689" i="1"/>
  <c r="BH3689" i="1"/>
  <c r="BI3689" i="1"/>
  <c r="BJ3689" i="1"/>
  <c r="BK3689" i="1"/>
  <c r="BL3689" i="1"/>
  <c r="BM3689" i="1"/>
  <c r="BN3689" i="1"/>
  <c r="BG3690" i="1"/>
  <c r="BH3690" i="1"/>
  <c r="BI3690" i="1"/>
  <c r="BJ3690" i="1"/>
  <c r="BK3690" i="1"/>
  <c r="BL3690" i="1"/>
  <c r="BM3690" i="1"/>
  <c r="BN3690" i="1"/>
  <c r="BG3691" i="1"/>
  <c r="BH3691" i="1"/>
  <c r="BI3691" i="1"/>
  <c r="BJ3691" i="1"/>
  <c r="BK3691" i="1"/>
  <c r="BL3691" i="1"/>
  <c r="BM3691" i="1"/>
  <c r="BN3691" i="1"/>
  <c r="BG3692" i="1"/>
  <c r="BH3692" i="1"/>
  <c r="BI3692" i="1"/>
  <c r="BJ3692" i="1"/>
  <c r="BK3692" i="1"/>
  <c r="BL3692" i="1"/>
  <c r="BM3692" i="1"/>
  <c r="BN3692" i="1"/>
  <c r="BG3693" i="1"/>
  <c r="BH3693" i="1"/>
  <c r="BI3693" i="1"/>
  <c r="BJ3693" i="1"/>
  <c r="BK3693" i="1"/>
  <c r="BL3693" i="1"/>
  <c r="BM3693" i="1"/>
  <c r="BN3693" i="1"/>
  <c r="BG3694" i="1"/>
  <c r="BH3694" i="1"/>
  <c r="BI3694" i="1"/>
  <c r="BJ3694" i="1"/>
  <c r="BK3694" i="1"/>
  <c r="BL3694" i="1"/>
  <c r="BM3694" i="1"/>
  <c r="BN3694" i="1"/>
  <c r="BG3695" i="1"/>
  <c r="BH3695" i="1"/>
  <c r="BI3695" i="1"/>
  <c r="BJ3695" i="1"/>
  <c r="BK3695" i="1"/>
  <c r="BL3695" i="1"/>
  <c r="BM3695" i="1"/>
  <c r="BN3695" i="1"/>
  <c r="BG3696" i="1"/>
  <c r="BH3696" i="1"/>
  <c r="BI3696" i="1"/>
  <c r="BJ3696" i="1"/>
  <c r="BK3696" i="1"/>
  <c r="BL3696" i="1"/>
  <c r="BM3696" i="1"/>
  <c r="BN3696" i="1"/>
  <c r="BG3697" i="1"/>
  <c r="BH3697" i="1"/>
  <c r="BI3697" i="1"/>
  <c r="BJ3697" i="1"/>
  <c r="BK3697" i="1"/>
  <c r="BL3697" i="1"/>
  <c r="BM3697" i="1"/>
  <c r="BN3697" i="1"/>
  <c r="BG3698" i="1"/>
  <c r="BH3698" i="1"/>
  <c r="BI3698" i="1"/>
  <c r="BJ3698" i="1"/>
  <c r="BK3698" i="1"/>
  <c r="BL3698" i="1"/>
  <c r="BM3698" i="1"/>
  <c r="BN3698" i="1"/>
  <c r="BG3699" i="1"/>
  <c r="BH3699" i="1"/>
  <c r="BI3699" i="1"/>
  <c r="BJ3699" i="1"/>
  <c r="BK3699" i="1"/>
  <c r="BL3699" i="1"/>
  <c r="BM3699" i="1"/>
  <c r="BN3699" i="1"/>
  <c r="BG3700" i="1"/>
  <c r="BH3700" i="1"/>
  <c r="BI3700" i="1"/>
  <c r="BJ3700" i="1"/>
  <c r="BK3700" i="1"/>
  <c r="BL3700" i="1"/>
  <c r="BM3700" i="1"/>
  <c r="BN3700" i="1"/>
  <c r="BG3701" i="1"/>
  <c r="BH3701" i="1"/>
  <c r="BI3701" i="1"/>
  <c r="BJ3701" i="1"/>
  <c r="BK3701" i="1"/>
  <c r="BL3701" i="1"/>
  <c r="BM3701" i="1"/>
  <c r="BN3701" i="1"/>
  <c r="BG3702" i="1"/>
  <c r="BH3702" i="1"/>
  <c r="BI3702" i="1"/>
  <c r="BJ3702" i="1"/>
  <c r="BK3702" i="1"/>
  <c r="BL3702" i="1"/>
  <c r="BM3702" i="1"/>
  <c r="BN3702" i="1"/>
  <c r="BG3703" i="1"/>
  <c r="BH3703" i="1"/>
  <c r="BI3703" i="1"/>
  <c r="BJ3703" i="1"/>
  <c r="BK3703" i="1"/>
  <c r="BL3703" i="1"/>
  <c r="BM3703" i="1"/>
  <c r="BN3703" i="1"/>
  <c r="BG3704" i="1"/>
  <c r="BH3704" i="1"/>
  <c r="BI3704" i="1"/>
  <c r="BJ3704" i="1"/>
  <c r="BK3704" i="1"/>
  <c r="BL3704" i="1"/>
  <c r="BM3704" i="1"/>
  <c r="BN3704" i="1"/>
  <c r="BG3705" i="1"/>
  <c r="BH3705" i="1"/>
  <c r="BI3705" i="1"/>
  <c r="BJ3705" i="1"/>
  <c r="BK3705" i="1"/>
  <c r="BL3705" i="1"/>
  <c r="BM3705" i="1"/>
  <c r="BN3705" i="1"/>
  <c r="BG3706" i="1"/>
  <c r="BH3706" i="1"/>
  <c r="BI3706" i="1"/>
  <c r="BJ3706" i="1"/>
  <c r="BK3706" i="1"/>
  <c r="BL3706" i="1"/>
  <c r="BM3706" i="1"/>
  <c r="BN3706" i="1"/>
  <c r="BG3707" i="1"/>
  <c r="BH3707" i="1"/>
  <c r="BI3707" i="1"/>
  <c r="BJ3707" i="1"/>
  <c r="BK3707" i="1"/>
  <c r="BL3707" i="1"/>
  <c r="BM3707" i="1"/>
  <c r="BN3707" i="1"/>
  <c r="BG3708" i="1"/>
  <c r="BH3708" i="1"/>
  <c r="BI3708" i="1"/>
  <c r="BJ3708" i="1"/>
  <c r="BK3708" i="1"/>
  <c r="BL3708" i="1"/>
  <c r="BM3708" i="1"/>
  <c r="BN3708" i="1"/>
  <c r="BG3709" i="1"/>
  <c r="BH3709" i="1"/>
  <c r="BI3709" i="1"/>
  <c r="BJ3709" i="1"/>
  <c r="BK3709" i="1"/>
  <c r="BL3709" i="1"/>
  <c r="BM3709" i="1"/>
  <c r="BN3709" i="1"/>
  <c r="BG3710" i="1"/>
  <c r="BH3710" i="1"/>
  <c r="BI3710" i="1"/>
  <c r="BJ3710" i="1"/>
  <c r="BK3710" i="1"/>
  <c r="BL3710" i="1"/>
  <c r="BM3710" i="1"/>
  <c r="BN3710" i="1"/>
  <c r="BG3711" i="1"/>
  <c r="BH3711" i="1"/>
  <c r="BI3711" i="1"/>
  <c r="BJ3711" i="1"/>
  <c r="BK3711" i="1"/>
  <c r="BL3711" i="1"/>
  <c r="BM3711" i="1"/>
  <c r="BN3711" i="1"/>
  <c r="BG3712" i="1"/>
  <c r="BH3712" i="1"/>
  <c r="BI3712" i="1"/>
  <c r="BJ3712" i="1"/>
  <c r="BK3712" i="1"/>
  <c r="BL3712" i="1"/>
  <c r="BM3712" i="1"/>
  <c r="BN3712" i="1"/>
  <c r="BG3713" i="1"/>
  <c r="BH3713" i="1"/>
  <c r="BI3713" i="1"/>
  <c r="BJ3713" i="1"/>
  <c r="BK3713" i="1"/>
  <c r="BL3713" i="1"/>
  <c r="BM3713" i="1"/>
  <c r="BN3713" i="1"/>
  <c r="BG3714" i="1"/>
  <c r="BH3714" i="1"/>
  <c r="BI3714" i="1"/>
  <c r="BJ3714" i="1"/>
  <c r="BK3714" i="1"/>
  <c r="BL3714" i="1"/>
  <c r="BM3714" i="1"/>
  <c r="BN3714" i="1"/>
  <c r="BG3715" i="1"/>
  <c r="BH3715" i="1"/>
  <c r="BI3715" i="1"/>
  <c r="BJ3715" i="1"/>
  <c r="BK3715" i="1"/>
  <c r="BL3715" i="1"/>
  <c r="BM3715" i="1"/>
  <c r="BN3715" i="1"/>
  <c r="BG3716" i="1"/>
  <c r="BH3716" i="1"/>
  <c r="BI3716" i="1"/>
  <c r="BJ3716" i="1"/>
  <c r="BK3716" i="1"/>
  <c r="BL3716" i="1"/>
  <c r="BM3716" i="1"/>
  <c r="BN3716" i="1"/>
  <c r="BG3717" i="1"/>
  <c r="BH3717" i="1"/>
  <c r="BI3717" i="1"/>
  <c r="BJ3717" i="1"/>
  <c r="BK3717" i="1"/>
  <c r="BL3717" i="1"/>
  <c r="BM3717" i="1"/>
  <c r="BN3717" i="1"/>
  <c r="BG3718" i="1"/>
  <c r="BH3718" i="1"/>
  <c r="BI3718" i="1"/>
  <c r="BJ3718" i="1"/>
  <c r="BK3718" i="1"/>
  <c r="BL3718" i="1"/>
  <c r="BM3718" i="1"/>
  <c r="BN3718" i="1"/>
  <c r="BG3719" i="1"/>
  <c r="BH3719" i="1"/>
  <c r="BI3719" i="1"/>
  <c r="BJ3719" i="1"/>
  <c r="BK3719" i="1"/>
  <c r="BL3719" i="1"/>
  <c r="BM3719" i="1"/>
  <c r="BN3719" i="1"/>
  <c r="BG3720" i="1"/>
  <c r="BH3720" i="1"/>
  <c r="BI3720" i="1"/>
  <c r="BJ3720" i="1"/>
  <c r="BK3720" i="1"/>
  <c r="BL3720" i="1"/>
  <c r="BM3720" i="1"/>
  <c r="BN3720" i="1"/>
  <c r="BG3721" i="1"/>
  <c r="BH3721" i="1"/>
  <c r="BI3721" i="1"/>
  <c r="BJ3721" i="1"/>
  <c r="BK3721" i="1"/>
  <c r="BL3721" i="1"/>
  <c r="BM3721" i="1"/>
  <c r="BN3721" i="1"/>
  <c r="BG3722" i="1"/>
  <c r="BH3722" i="1"/>
  <c r="BI3722" i="1"/>
  <c r="BJ3722" i="1"/>
  <c r="BK3722" i="1"/>
  <c r="BL3722" i="1"/>
  <c r="BM3722" i="1"/>
  <c r="BN3722" i="1"/>
  <c r="BG3723" i="1"/>
  <c r="BH3723" i="1"/>
  <c r="BI3723" i="1"/>
  <c r="BJ3723" i="1"/>
  <c r="BK3723" i="1"/>
  <c r="BL3723" i="1"/>
  <c r="BM3723" i="1"/>
  <c r="BN3723" i="1"/>
  <c r="BG3724" i="1"/>
  <c r="BH3724" i="1"/>
  <c r="BI3724" i="1"/>
  <c r="BJ3724" i="1"/>
  <c r="BK3724" i="1"/>
  <c r="BL3724" i="1"/>
  <c r="BM3724" i="1"/>
  <c r="BN3724" i="1"/>
  <c r="BG3725" i="1"/>
  <c r="BH3725" i="1"/>
  <c r="BI3725" i="1"/>
  <c r="BJ3725" i="1"/>
  <c r="BK3725" i="1"/>
  <c r="BL3725" i="1"/>
  <c r="BM3725" i="1"/>
  <c r="BN3725" i="1"/>
  <c r="BG3726" i="1"/>
  <c r="BH3726" i="1"/>
  <c r="BI3726" i="1"/>
  <c r="BJ3726" i="1"/>
  <c r="BK3726" i="1"/>
  <c r="BL3726" i="1"/>
  <c r="BM3726" i="1"/>
  <c r="BN3726" i="1"/>
  <c r="BG3727" i="1"/>
  <c r="BH3727" i="1"/>
  <c r="BI3727" i="1"/>
  <c r="BJ3727" i="1"/>
  <c r="BK3727" i="1"/>
  <c r="BL3727" i="1"/>
  <c r="BM3727" i="1"/>
  <c r="BN3727" i="1"/>
  <c r="BG3728" i="1"/>
  <c r="BH3728" i="1"/>
  <c r="BI3728" i="1"/>
  <c r="BJ3728" i="1"/>
  <c r="BK3728" i="1"/>
  <c r="BL3728" i="1"/>
  <c r="BM3728" i="1"/>
  <c r="BN3728" i="1"/>
  <c r="BG3729" i="1"/>
  <c r="BH3729" i="1"/>
  <c r="BI3729" i="1"/>
  <c r="BJ3729" i="1"/>
  <c r="BK3729" i="1"/>
  <c r="BL3729" i="1"/>
  <c r="BM3729" i="1"/>
  <c r="BN3729" i="1"/>
  <c r="BG3730" i="1"/>
  <c r="BH3730" i="1"/>
  <c r="BI3730" i="1"/>
  <c r="BJ3730" i="1"/>
  <c r="BK3730" i="1"/>
  <c r="BL3730" i="1"/>
  <c r="BM3730" i="1"/>
  <c r="BN3730" i="1"/>
  <c r="BG3731" i="1"/>
  <c r="BH3731" i="1"/>
  <c r="BI3731" i="1"/>
  <c r="BJ3731" i="1"/>
  <c r="BK3731" i="1"/>
  <c r="BL3731" i="1"/>
  <c r="BM3731" i="1"/>
  <c r="BN3731" i="1"/>
  <c r="BG3732" i="1"/>
  <c r="BH3732" i="1"/>
  <c r="BI3732" i="1"/>
  <c r="BJ3732" i="1"/>
  <c r="BK3732" i="1"/>
  <c r="BL3732" i="1"/>
  <c r="BM3732" i="1"/>
  <c r="BN3732" i="1"/>
  <c r="BG3733" i="1"/>
  <c r="BH3733" i="1"/>
  <c r="BI3733" i="1"/>
  <c r="BJ3733" i="1"/>
  <c r="BK3733" i="1"/>
  <c r="BL3733" i="1"/>
  <c r="BM3733" i="1"/>
  <c r="BN3733" i="1"/>
  <c r="BG3734" i="1"/>
  <c r="BH3734" i="1"/>
  <c r="BI3734" i="1"/>
  <c r="BJ3734" i="1"/>
  <c r="BK3734" i="1"/>
  <c r="BL3734" i="1"/>
  <c r="BM3734" i="1"/>
  <c r="BN3734" i="1"/>
  <c r="BG3735" i="1"/>
  <c r="BH3735" i="1"/>
  <c r="BI3735" i="1"/>
  <c r="BJ3735" i="1"/>
  <c r="BK3735" i="1"/>
  <c r="BL3735" i="1"/>
  <c r="BM3735" i="1"/>
  <c r="BN3735" i="1"/>
  <c r="BG3736" i="1"/>
  <c r="BH3736" i="1"/>
  <c r="BI3736" i="1"/>
  <c r="BJ3736" i="1"/>
  <c r="BK3736" i="1"/>
  <c r="BL3736" i="1"/>
  <c r="BM3736" i="1"/>
  <c r="BN3736" i="1"/>
  <c r="BG3737" i="1"/>
  <c r="BH3737" i="1"/>
  <c r="BI3737" i="1"/>
  <c r="BJ3737" i="1"/>
  <c r="BK3737" i="1"/>
  <c r="BL3737" i="1"/>
  <c r="BM3737" i="1"/>
  <c r="BN3737" i="1"/>
  <c r="BG3738" i="1"/>
  <c r="BH3738" i="1"/>
  <c r="BI3738" i="1"/>
  <c r="BJ3738" i="1"/>
  <c r="BK3738" i="1"/>
  <c r="BL3738" i="1"/>
  <c r="BM3738" i="1"/>
  <c r="BN3738" i="1"/>
  <c r="BG3739" i="1"/>
  <c r="BH3739" i="1"/>
  <c r="BI3739" i="1"/>
  <c r="BJ3739" i="1"/>
  <c r="BK3739" i="1"/>
  <c r="BL3739" i="1"/>
  <c r="BM3739" i="1"/>
  <c r="BN3739" i="1"/>
  <c r="BG3740" i="1"/>
  <c r="BH3740" i="1"/>
  <c r="BI3740" i="1"/>
  <c r="BJ3740" i="1"/>
  <c r="BK3740" i="1"/>
  <c r="BL3740" i="1"/>
  <c r="BM3740" i="1"/>
  <c r="BN3740" i="1"/>
  <c r="BG3741" i="1"/>
  <c r="BH3741" i="1"/>
  <c r="BI3741" i="1"/>
  <c r="BJ3741" i="1"/>
  <c r="BK3741" i="1"/>
  <c r="BL3741" i="1"/>
  <c r="BM3741" i="1"/>
  <c r="BN3741" i="1"/>
  <c r="BG3742" i="1"/>
  <c r="BH3742" i="1"/>
  <c r="BI3742" i="1"/>
  <c r="BJ3742" i="1"/>
  <c r="BK3742" i="1"/>
  <c r="BL3742" i="1"/>
  <c r="BM3742" i="1"/>
  <c r="BN3742" i="1"/>
  <c r="BG3743" i="1"/>
  <c r="BH3743" i="1"/>
  <c r="BI3743" i="1"/>
  <c r="BJ3743" i="1"/>
  <c r="BK3743" i="1"/>
  <c r="BL3743" i="1"/>
  <c r="BM3743" i="1"/>
  <c r="BN3743" i="1"/>
  <c r="BG3744" i="1"/>
  <c r="BH3744" i="1"/>
  <c r="BI3744" i="1"/>
  <c r="BJ3744" i="1"/>
  <c r="BK3744" i="1"/>
  <c r="BL3744" i="1"/>
  <c r="BM3744" i="1"/>
  <c r="BN3744" i="1"/>
  <c r="BG3745" i="1"/>
  <c r="BH3745" i="1"/>
  <c r="BI3745" i="1"/>
  <c r="BJ3745" i="1"/>
  <c r="BK3745" i="1"/>
  <c r="BL3745" i="1"/>
  <c r="BM3745" i="1"/>
  <c r="BN3745" i="1"/>
  <c r="BG3746" i="1"/>
  <c r="BH3746" i="1"/>
  <c r="BI3746" i="1"/>
  <c r="BJ3746" i="1"/>
  <c r="BK3746" i="1"/>
  <c r="BL3746" i="1"/>
  <c r="BM3746" i="1"/>
  <c r="BN3746" i="1"/>
  <c r="BG3747" i="1"/>
  <c r="BH3747" i="1"/>
  <c r="BI3747" i="1"/>
  <c r="BJ3747" i="1"/>
  <c r="BK3747" i="1"/>
  <c r="BL3747" i="1"/>
  <c r="BM3747" i="1"/>
  <c r="BN3747" i="1"/>
  <c r="BG3748" i="1"/>
  <c r="BH3748" i="1"/>
  <c r="BI3748" i="1"/>
  <c r="BJ3748" i="1"/>
  <c r="BK3748" i="1"/>
  <c r="BL3748" i="1"/>
  <c r="BM3748" i="1"/>
  <c r="BN3748" i="1"/>
  <c r="BG3749" i="1"/>
  <c r="BH3749" i="1"/>
  <c r="BI3749" i="1"/>
  <c r="BJ3749" i="1"/>
  <c r="BK3749" i="1"/>
  <c r="BL3749" i="1"/>
  <c r="BM3749" i="1"/>
  <c r="BN3749" i="1"/>
  <c r="BG3750" i="1"/>
  <c r="BH3750" i="1"/>
  <c r="BI3750" i="1"/>
  <c r="BJ3750" i="1"/>
  <c r="BK3750" i="1"/>
  <c r="BL3750" i="1"/>
  <c r="BM3750" i="1"/>
  <c r="BN3750" i="1"/>
  <c r="BG3751" i="1"/>
  <c r="BH3751" i="1"/>
  <c r="BI3751" i="1"/>
  <c r="BJ3751" i="1"/>
  <c r="BK3751" i="1"/>
  <c r="BL3751" i="1"/>
  <c r="BM3751" i="1"/>
  <c r="BN3751" i="1"/>
  <c r="BG3752" i="1"/>
  <c r="BH3752" i="1"/>
  <c r="BI3752" i="1"/>
  <c r="BJ3752" i="1"/>
  <c r="BK3752" i="1"/>
  <c r="BL3752" i="1"/>
  <c r="BM3752" i="1"/>
  <c r="BN3752" i="1"/>
  <c r="BG3753" i="1"/>
  <c r="BH3753" i="1"/>
  <c r="BI3753" i="1"/>
  <c r="BJ3753" i="1"/>
  <c r="BK3753" i="1"/>
  <c r="BL3753" i="1"/>
  <c r="BM3753" i="1"/>
  <c r="BN3753" i="1"/>
  <c r="BG3754" i="1"/>
  <c r="BH3754" i="1"/>
  <c r="BI3754" i="1"/>
  <c r="BJ3754" i="1"/>
  <c r="BK3754" i="1"/>
  <c r="BL3754" i="1"/>
  <c r="BM3754" i="1"/>
  <c r="BN3754" i="1"/>
  <c r="BG3755" i="1"/>
  <c r="BH3755" i="1"/>
  <c r="BI3755" i="1"/>
  <c r="BJ3755" i="1"/>
  <c r="BK3755" i="1"/>
  <c r="BL3755" i="1"/>
  <c r="BM3755" i="1"/>
  <c r="BN3755" i="1"/>
  <c r="BG3756" i="1"/>
  <c r="BH3756" i="1"/>
  <c r="BI3756" i="1"/>
  <c r="BJ3756" i="1"/>
  <c r="BK3756" i="1"/>
  <c r="BL3756" i="1"/>
  <c r="BM3756" i="1"/>
  <c r="BN3756" i="1"/>
  <c r="BG3757" i="1"/>
  <c r="BH3757" i="1"/>
  <c r="BI3757" i="1"/>
  <c r="BJ3757" i="1"/>
  <c r="BK3757" i="1"/>
  <c r="BL3757" i="1"/>
  <c r="BM3757" i="1"/>
  <c r="BN3757" i="1"/>
  <c r="BG3758" i="1"/>
  <c r="BH3758" i="1"/>
  <c r="BI3758" i="1"/>
  <c r="BJ3758" i="1"/>
  <c r="BK3758" i="1"/>
  <c r="BL3758" i="1"/>
  <c r="BM3758" i="1"/>
  <c r="BN3758" i="1"/>
  <c r="BG3759" i="1"/>
  <c r="BH3759" i="1"/>
  <c r="BI3759" i="1"/>
  <c r="BJ3759" i="1"/>
  <c r="BK3759" i="1"/>
  <c r="BL3759" i="1"/>
  <c r="BM3759" i="1"/>
  <c r="BN3759" i="1"/>
  <c r="BG3760" i="1"/>
  <c r="BH3760" i="1"/>
  <c r="BI3760" i="1"/>
  <c r="BJ3760" i="1"/>
  <c r="BK3760" i="1"/>
  <c r="BL3760" i="1"/>
  <c r="BM3760" i="1"/>
  <c r="BN3760" i="1"/>
  <c r="BG3761" i="1"/>
  <c r="BH3761" i="1"/>
  <c r="BI3761" i="1"/>
  <c r="BJ3761" i="1"/>
  <c r="BK3761" i="1"/>
  <c r="BL3761" i="1"/>
  <c r="BM3761" i="1"/>
  <c r="BN3761" i="1"/>
  <c r="BG3762" i="1"/>
  <c r="BH3762" i="1"/>
  <c r="BI3762" i="1"/>
  <c r="BJ3762" i="1"/>
  <c r="BK3762" i="1"/>
  <c r="BL3762" i="1"/>
  <c r="BM3762" i="1"/>
  <c r="BN3762" i="1"/>
  <c r="BG3763" i="1"/>
  <c r="BH3763" i="1"/>
  <c r="BI3763" i="1"/>
  <c r="BJ3763" i="1"/>
  <c r="BK3763" i="1"/>
  <c r="BL3763" i="1"/>
  <c r="BM3763" i="1"/>
  <c r="BN3763" i="1"/>
  <c r="BG3764" i="1"/>
  <c r="BH3764" i="1"/>
  <c r="BI3764" i="1"/>
  <c r="BJ3764" i="1"/>
  <c r="BK3764" i="1"/>
  <c r="BL3764" i="1"/>
  <c r="BM3764" i="1"/>
  <c r="BN3764" i="1"/>
  <c r="BG3765" i="1"/>
  <c r="BH3765" i="1"/>
  <c r="BI3765" i="1"/>
  <c r="BJ3765" i="1"/>
  <c r="BK3765" i="1"/>
  <c r="BL3765" i="1"/>
  <c r="BM3765" i="1"/>
  <c r="BN3765" i="1"/>
  <c r="BG3766" i="1"/>
  <c r="BH3766" i="1"/>
  <c r="BI3766" i="1"/>
  <c r="BJ3766" i="1"/>
  <c r="BK3766" i="1"/>
  <c r="BL3766" i="1"/>
  <c r="BM3766" i="1"/>
  <c r="BN3766" i="1"/>
  <c r="BG3767" i="1"/>
  <c r="BH3767" i="1"/>
  <c r="BI3767" i="1"/>
  <c r="BJ3767" i="1"/>
  <c r="BK3767" i="1"/>
  <c r="BL3767" i="1"/>
  <c r="BM3767" i="1"/>
  <c r="BN3767" i="1"/>
  <c r="BG3768" i="1"/>
  <c r="BH3768" i="1"/>
  <c r="BI3768" i="1"/>
  <c r="BJ3768" i="1"/>
  <c r="BK3768" i="1"/>
  <c r="BL3768" i="1"/>
  <c r="BM3768" i="1"/>
  <c r="BN3768" i="1"/>
  <c r="BG3769" i="1"/>
  <c r="BH3769" i="1"/>
  <c r="BI3769" i="1"/>
  <c r="BJ3769" i="1"/>
  <c r="BK3769" i="1"/>
  <c r="BL3769" i="1"/>
  <c r="BM3769" i="1"/>
  <c r="BN3769" i="1"/>
  <c r="BG3770" i="1"/>
  <c r="BH3770" i="1"/>
  <c r="BI3770" i="1"/>
  <c r="BJ3770" i="1"/>
  <c r="BK3770" i="1"/>
  <c r="BL3770" i="1"/>
  <c r="BM3770" i="1"/>
  <c r="BN3770" i="1"/>
  <c r="BG3771" i="1"/>
  <c r="BH3771" i="1"/>
  <c r="BI3771" i="1"/>
  <c r="BJ3771" i="1"/>
  <c r="BK3771" i="1"/>
  <c r="BL3771" i="1"/>
  <c r="BM3771" i="1"/>
  <c r="BN3771" i="1"/>
  <c r="BG3772" i="1"/>
  <c r="BH3772" i="1"/>
  <c r="BI3772" i="1"/>
  <c r="BJ3772" i="1"/>
  <c r="BK3772" i="1"/>
  <c r="BL3772" i="1"/>
  <c r="BM3772" i="1"/>
  <c r="BN3772" i="1"/>
  <c r="BG3773" i="1"/>
  <c r="BH3773" i="1"/>
  <c r="BI3773" i="1"/>
  <c r="BJ3773" i="1"/>
  <c r="BK3773" i="1"/>
  <c r="BL3773" i="1"/>
  <c r="BM3773" i="1"/>
  <c r="BN3773" i="1"/>
  <c r="BG3774" i="1"/>
  <c r="BH3774" i="1"/>
  <c r="BI3774" i="1"/>
  <c r="BJ3774" i="1"/>
  <c r="BK3774" i="1"/>
  <c r="BL3774" i="1"/>
  <c r="BM3774" i="1"/>
  <c r="BN3774" i="1"/>
  <c r="BG3775" i="1"/>
  <c r="BH3775" i="1"/>
  <c r="BI3775" i="1"/>
  <c r="BJ3775" i="1"/>
  <c r="BK3775" i="1"/>
  <c r="BL3775" i="1"/>
  <c r="BM3775" i="1"/>
  <c r="BN3775" i="1"/>
  <c r="BG3776" i="1"/>
  <c r="BH3776" i="1"/>
  <c r="BI3776" i="1"/>
  <c r="BJ3776" i="1"/>
  <c r="BK3776" i="1"/>
  <c r="BL3776" i="1"/>
  <c r="BM3776" i="1"/>
  <c r="BN3776" i="1"/>
  <c r="BG3777" i="1"/>
  <c r="BH3777" i="1"/>
  <c r="BI3777" i="1"/>
  <c r="BJ3777" i="1"/>
  <c r="BK3777" i="1"/>
  <c r="BL3777" i="1"/>
  <c r="BM3777" i="1"/>
  <c r="BN3777" i="1"/>
  <c r="BG3778" i="1"/>
  <c r="BH3778" i="1"/>
  <c r="BI3778" i="1"/>
  <c r="BJ3778" i="1"/>
  <c r="BK3778" i="1"/>
  <c r="BL3778" i="1"/>
  <c r="BM3778" i="1"/>
  <c r="BN3778" i="1"/>
  <c r="BG3779" i="1"/>
  <c r="BH3779" i="1"/>
  <c r="BI3779" i="1"/>
  <c r="BJ3779" i="1"/>
  <c r="BK3779" i="1"/>
  <c r="BL3779" i="1"/>
  <c r="BM3779" i="1"/>
  <c r="BN3779" i="1"/>
  <c r="BG3780" i="1"/>
  <c r="BH3780" i="1"/>
  <c r="BI3780" i="1"/>
  <c r="BJ3780" i="1"/>
  <c r="BK3780" i="1"/>
  <c r="BL3780" i="1"/>
  <c r="BM3780" i="1"/>
  <c r="BN3780" i="1"/>
  <c r="BG3781" i="1"/>
  <c r="BH3781" i="1"/>
  <c r="BI3781" i="1"/>
  <c r="BJ3781" i="1"/>
  <c r="BK3781" i="1"/>
  <c r="BL3781" i="1"/>
  <c r="BM3781" i="1"/>
  <c r="BN3781" i="1"/>
  <c r="BG3782" i="1"/>
  <c r="BH3782" i="1"/>
  <c r="BI3782" i="1"/>
  <c r="BJ3782" i="1"/>
  <c r="BK3782" i="1"/>
  <c r="BL3782" i="1"/>
  <c r="BM3782" i="1"/>
  <c r="BN3782" i="1"/>
  <c r="BG3783" i="1"/>
  <c r="BH3783" i="1"/>
  <c r="BI3783" i="1"/>
  <c r="BJ3783" i="1"/>
  <c r="BK3783" i="1"/>
  <c r="BL3783" i="1"/>
  <c r="BM3783" i="1"/>
  <c r="BN3783" i="1"/>
  <c r="BG3784" i="1"/>
  <c r="BH3784" i="1"/>
  <c r="BI3784" i="1"/>
  <c r="BJ3784" i="1"/>
  <c r="BK3784" i="1"/>
  <c r="BL3784" i="1"/>
  <c r="BM3784" i="1"/>
  <c r="BN3784" i="1"/>
  <c r="BG3785" i="1"/>
  <c r="BH3785" i="1"/>
  <c r="BI3785" i="1"/>
  <c r="BJ3785" i="1"/>
  <c r="BK3785" i="1"/>
  <c r="BL3785" i="1"/>
  <c r="BM3785" i="1"/>
  <c r="BN3785" i="1"/>
  <c r="BG3786" i="1"/>
  <c r="BH3786" i="1"/>
  <c r="BI3786" i="1"/>
  <c r="BJ3786" i="1"/>
  <c r="BK3786" i="1"/>
  <c r="BL3786" i="1"/>
  <c r="BM3786" i="1"/>
  <c r="BN3786" i="1"/>
  <c r="BG3787" i="1"/>
  <c r="BH3787" i="1"/>
  <c r="BI3787" i="1"/>
  <c r="BJ3787" i="1"/>
  <c r="BK3787" i="1"/>
  <c r="BL3787" i="1"/>
  <c r="BM3787" i="1"/>
  <c r="BN3787" i="1"/>
  <c r="BG3788" i="1"/>
  <c r="BH3788" i="1"/>
  <c r="BI3788" i="1"/>
  <c r="BJ3788" i="1"/>
  <c r="BK3788" i="1"/>
  <c r="BL3788" i="1"/>
  <c r="BM3788" i="1"/>
  <c r="BN3788" i="1"/>
  <c r="BG3789" i="1"/>
  <c r="BH3789" i="1"/>
  <c r="BI3789" i="1"/>
  <c r="BJ3789" i="1"/>
  <c r="BK3789" i="1"/>
  <c r="BL3789" i="1"/>
  <c r="BM3789" i="1"/>
  <c r="BN3789" i="1"/>
  <c r="BG3790" i="1"/>
  <c r="BH3790" i="1"/>
  <c r="BI3790" i="1"/>
  <c r="BJ3790" i="1"/>
  <c r="BK3790" i="1"/>
  <c r="BL3790" i="1"/>
  <c r="BM3790" i="1"/>
  <c r="BN3790" i="1"/>
  <c r="BG3791" i="1"/>
  <c r="BH3791" i="1"/>
  <c r="BI3791" i="1"/>
  <c r="BJ3791" i="1"/>
  <c r="BK3791" i="1"/>
  <c r="BL3791" i="1"/>
  <c r="BM3791" i="1"/>
  <c r="BN3791" i="1"/>
  <c r="BG3792" i="1"/>
  <c r="BH3792" i="1"/>
  <c r="BI3792" i="1"/>
  <c r="BJ3792" i="1"/>
  <c r="BK3792" i="1"/>
  <c r="BL3792" i="1"/>
  <c r="BM3792" i="1"/>
  <c r="BN3792" i="1"/>
  <c r="BG3793" i="1"/>
  <c r="BH3793" i="1"/>
  <c r="BI3793" i="1"/>
  <c r="BJ3793" i="1"/>
  <c r="BK3793" i="1"/>
  <c r="BL3793" i="1"/>
  <c r="BM3793" i="1"/>
  <c r="BN3793" i="1"/>
  <c r="BG3794" i="1"/>
  <c r="BH3794" i="1"/>
  <c r="BI3794" i="1"/>
  <c r="BJ3794" i="1"/>
  <c r="BK3794" i="1"/>
  <c r="BL3794" i="1"/>
  <c r="BM3794" i="1"/>
  <c r="BN3794" i="1"/>
  <c r="BG3795" i="1"/>
  <c r="BH3795" i="1"/>
  <c r="BI3795" i="1"/>
  <c r="BJ3795" i="1"/>
  <c r="BK3795" i="1"/>
  <c r="BL3795" i="1"/>
  <c r="BM3795" i="1"/>
  <c r="BN3795" i="1"/>
  <c r="BG3796" i="1"/>
  <c r="BH3796" i="1"/>
  <c r="BI3796" i="1"/>
  <c r="BJ3796" i="1"/>
  <c r="BK3796" i="1"/>
  <c r="BL3796" i="1"/>
  <c r="BM3796" i="1"/>
  <c r="BN3796" i="1"/>
  <c r="BG3797" i="1"/>
  <c r="BH3797" i="1"/>
  <c r="BI3797" i="1"/>
  <c r="BJ3797" i="1"/>
  <c r="BK3797" i="1"/>
  <c r="BL3797" i="1"/>
  <c r="BM3797" i="1"/>
  <c r="BN3797" i="1"/>
  <c r="BG3798" i="1"/>
  <c r="BH3798" i="1"/>
  <c r="BI3798" i="1"/>
  <c r="BJ3798" i="1"/>
  <c r="BK3798" i="1"/>
  <c r="BL3798" i="1"/>
  <c r="BM3798" i="1"/>
  <c r="BN3798" i="1"/>
  <c r="BG3799" i="1"/>
  <c r="BH3799" i="1"/>
  <c r="BI3799" i="1"/>
  <c r="BJ3799" i="1"/>
  <c r="BK3799" i="1"/>
  <c r="BL3799" i="1"/>
  <c r="BM3799" i="1"/>
  <c r="BN3799" i="1"/>
  <c r="BG3800" i="1"/>
  <c r="BH3800" i="1"/>
  <c r="BI3800" i="1"/>
  <c r="BJ3800" i="1"/>
  <c r="BK3800" i="1"/>
  <c r="BL3800" i="1"/>
  <c r="BM3800" i="1"/>
  <c r="BN3800" i="1"/>
  <c r="BG3801" i="1"/>
  <c r="BH3801" i="1"/>
  <c r="BI3801" i="1"/>
  <c r="BJ3801" i="1"/>
  <c r="BK3801" i="1"/>
  <c r="BL3801" i="1"/>
  <c r="BM3801" i="1"/>
  <c r="BN3801" i="1"/>
  <c r="BG3802" i="1"/>
  <c r="BH3802" i="1"/>
  <c r="BI3802" i="1"/>
  <c r="BJ3802" i="1"/>
  <c r="BK3802" i="1"/>
  <c r="BL3802" i="1"/>
  <c r="BM3802" i="1"/>
  <c r="BN3802" i="1"/>
  <c r="BG3803" i="1"/>
  <c r="BH3803" i="1"/>
  <c r="BI3803" i="1"/>
  <c r="BJ3803" i="1"/>
  <c r="BK3803" i="1"/>
  <c r="BL3803" i="1"/>
  <c r="BM3803" i="1"/>
  <c r="BN3803" i="1"/>
  <c r="BG3804" i="1"/>
  <c r="BH3804" i="1"/>
  <c r="BI3804" i="1"/>
  <c r="BJ3804" i="1"/>
  <c r="BK3804" i="1"/>
  <c r="BL3804" i="1"/>
  <c r="BM3804" i="1"/>
  <c r="BN3804" i="1"/>
  <c r="BG3805" i="1"/>
  <c r="BH3805" i="1"/>
  <c r="BI3805" i="1"/>
  <c r="BJ3805" i="1"/>
  <c r="BK3805" i="1"/>
  <c r="BL3805" i="1"/>
  <c r="BM3805" i="1"/>
  <c r="BN3805" i="1"/>
  <c r="BG3806" i="1"/>
  <c r="BH3806" i="1"/>
  <c r="BI3806" i="1"/>
  <c r="BJ3806" i="1"/>
  <c r="BK3806" i="1"/>
  <c r="BL3806" i="1"/>
  <c r="BM3806" i="1"/>
  <c r="BN3806" i="1"/>
  <c r="BG3807" i="1"/>
  <c r="BH3807" i="1"/>
  <c r="BI3807" i="1"/>
  <c r="BJ3807" i="1"/>
  <c r="BK3807" i="1"/>
  <c r="BL3807" i="1"/>
  <c r="BM3807" i="1"/>
  <c r="BN3807" i="1"/>
  <c r="BG3808" i="1"/>
  <c r="BH3808" i="1"/>
  <c r="BI3808" i="1"/>
  <c r="BJ3808" i="1"/>
  <c r="BK3808" i="1"/>
  <c r="BL3808" i="1"/>
  <c r="BM3808" i="1"/>
  <c r="BN3808" i="1"/>
  <c r="BG3809" i="1"/>
  <c r="BH3809" i="1"/>
  <c r="BI3809" i="1"/>
  <c r="BJ3809" i="1"/>
  <c r="BK3809" i="1"/>
  <c r="BL3809" i="1"/>
  <c r="BM3809" i="1"/>
  <c r="BN3809" i="1"/>
  <c r="BG3810" i="1"/>
  <c r="BH3810" i="1"/>
  <c r="BI3810" i="1"/>
  <c r="BJ3810" i="1"/>
  <c r="BK3810" i="1"/>
  <c r="BL3810" i="1"/>
  <c r="BM3810" i="1"/>
  <c r="BN3810" i="1"/>
  <c r="BG3811" i="1"/>
  <c r="BH3811" i="1"/>
  <c r="BI3811" i="1"/>
  <c r="BJ3811" i="1"/>
  <c r="BK3811" i="1"/>
  <c r="BL3811" i="1"/>
  <c r="BM3811" i="1"/>
  <c r="BN3811" i="1"/>
  <c r="BG3812" i="1"/>
  <c r="BH3812" i="1"/>
  <c r="BI3812" i="1"/>
  <c r="BJ3812" i="1"/>
  <c r="BK3812" i="1"/>
  <c r="BL3812" i="1"/>
  <c r="BM3812" i="1"/>
  <c r="BN3812" i="1"/>
  <c r="BG3813" i="1"/>
  <c r="BH3813" i="1"/>
  <c r="BI3813" i="1"/>
  <c r="BJ3813" i="1"/>
  <c r="BK3813" i="1"/>
  <c r="BL3813" i="1"/>
  <c r="BM3813" i="1"/>
  <c r="BN3813" i="1"/>
  <c r="BG3814" i="1"/>
  <c r="BH3814" i="1"/>
  <c r="BI3814" i="1"/>
  <c r="BJ3814" i="1"/>
  <c r="BK3814" i="1"/>
  <c r="BL3814" i="1"/>
  <c r="BM3814" i="1"/>
  <c r="BN3814" i="1"/>
  <c r="BG3815" i="1"/>
  <c r="BH3815" i="1"/>
  <c r="BI3815" i="1"/>
  <c r="BJ3815" i="1"/>
  <c r="BK3815" i="1"/>
  <c r="BL3815" i="1"/>
  <c r="BM3815" i="1"/>
  <c r="BN3815" i="1"/>
  <c r="BG3816" i="1"/>
  <c r="BH3816" i="1"/>
  <c r="BI3816" i="1"/>
  <c r="BJ3816" i="1"/>
  <c r="BK3816" i="1"/>
  <c r="BL3816" i="1"/>
  <c r="BM3816" i="1"/>
  <c r="BN3816" i="1"/>
  <c r="BG3817" i="1"/>
  <c r="BH3817" i="1"/>
  <c r="BI3817" i="1"/>
  <c r="BJ3817" i="1"/>
  <c r="BK3817" i="1"/>
  <c r="BL3817" i="1"/>
  <c r="BM3817" i="1"/>
  <c r="BN3817" i="1"/>
  <c r="BG3818" i="1"/>
  <c r="BH3818" i="1"/>
  <c r="BI3818" i="1"/>
  <c r="BJ3818" i="1"/>
  <c r="BK3818" i="1"/>
  <c r="BL3818" i="1"/>
  <c r="BM3818" i="1"/>
  <c r="BN3818" i="1"/>
  <c r="BG3819" i="1"/>
  <c r="BH3819" i="1"/>
  <c r="BI3819" i="1"/>
  <c r="BJ3819" i="1"/>
  <c r="BK3819" i="1"/>
  <c r="BL3819" i="1"/>
  <c r="BM3819" i="1"/>
  <c r="BN3819" i="1"/>
  <c r="BG3820" i="1"/>
  <c r="BH3820" i="1"/>
  <c r="BI3820" i="1"/>
  <c r="BJ3820" i="1"/>
  <c r="BK3820" i="1"/>
  <c r="BL3820" i="1"/>
  <c r="BM3820" i="1"/>
  <c r="BN3820" i="1"/>
  <c r="BG3821" i="1"/>
  <c r="BH3821" i="1"/>
  <c r="BI3821" i="1"/>
  <c r="BJ3821" i="1"/>
  <c r="BK3821" i="1"/>
  <c r="BL3821" i="1"/>
  <c r="BM3821" i="1"/>
  <c r="BN3821" i="1"/>
  <c r="BG3822" i="1"/>
  <c r="BH3822" i="1"/>
  <c r="BI3822" i="1"/>
  <c r="BJ3822" i="1"/>
  <c r="BK3822" i="1"/>
  <c r="BL3822" i="1"/>
  <c r="BM3822" i="1"/>
  <c r="BN3822" i="1"/>
  <c r="BG3823" i="1"/>
  <c r="BH3823" i="1"/>
  <c r="BI3823" i="1"/>
  <c r="BJ3823" i="1"/>
  <c r="BK3823" i="1"/>
  <c r="BL3823" i="1"/>
  <c r="BM3823" i="1"/>
  <c r="BN3823" i="1"/>
  <c r="BG3824" i="1"/>
  <c r="BH3824" i="1"/>
  <c r="BI3824" i="1"/>
  <c r="BJ3824" i="1"/>
  <c r="BK3824" i="1"/>
  <c r="BL3824" i="1"/>
  <c r="BM3824" i="1"/>
  <c r="BN3824" i="1"/>
  <c r="BG3825" i="1"/>
  <c r="BH3825" i="1"/>
  <c r="BI3825" i="1"/>
  <c r="BJ3825" i="1"/>
  <c r="BK3825" i="1"/>
  <c r="BL3825" i="1"/>
  <c r="BM3825" i="1"/>
  <c r="BN3825" i="1"/>
  <c r="BG3826" i="1"/>
  <c r="BH3826" i="1"/>
  <c r="BI3826" i="1"/>
  <c r="BJ3826" i="1"/>
  <c r="BK3826" i="1"/>
  <c r="BL3826" i="1"/>
  <c r="BM3826" i="1"/>
  <c r="BN3826" i="1"/>
  <c r="BG3827" i="1"/>
  <c r="BH3827" i="1"/>
  <c r="BI3827" i="1"/>
  <c r="BJ3827" i="1"/>
  <c r="BK3827" i="1"/>
  <c r="BL3827" i="1"/>
  <c r="BM3827" i="1"/>
  <c r="BN3827" i="1"/>
  <c r="BG3828" i="1"/>
  <c r="BH3828" i="1"/>
  <c r="BI3828" i="1"/>
  <c r="BJ3828" i="1"/>
  <c r="BK3828" i="1"/>
  <c r="BL3828" i="1"/>
  <c r="BM3828" i="1"/>
  <c r="BN3828" i="1"/>
  <c r="BG3829" i="1"/>
  <c r="BH3829" i="1"/>
  <c r="BI3829" i="1"/>
  <c r="BJ3829" i="1"/>
  <c r="BK3829" i="1"/>
  <c r="BL3829" i="1"/>
  <c r="BM3829" i="1"/>
  <c r="BN3829" i="1"/>
  <c r="BG3830" i="1"/>
  <c r="BH3830" i="1"/>
  <c r="BI3830" i="1"/>
  <c r="BJ3830" i="1"/>
  <c r="BK3830" i="1"/>
  <c r="BL3830" i="1"/>
  <c r="BM3830" i="1"/>
  <c r="BN3830" i="1"/>
  <c r="BG3831" i="1"/>
  <c r="BH3831" i="1"/>
  <c r="BI3831" i="1"/>
  <c r="BJ3831" i="1"/>
  <c r="BK3831" i="1"/>
  <c r="BL3831" i="1"/>
  <c r="BM3831" i="1"/>
  <c r="BN3831" i="1"/>
  <c r="BG3832" i="1"/>
  <c r="BH3832" i="1"/>
  <c r="BI3832" i="1"/>
  <c r="BJ3832" i="1"/>
  <c r="BK3832" i="1"/>
  <c r="BL3832" i="1"/>
  <c r="BM3832" i="1"/>
  <c r="BN3832" i="1"/>
  <c r="BG3833" i="1"/>
  <c r="BH3833" i="1"/>
  <c r="BI3833" i="1"/>
  <c r="BJ3833" i="1"/>
  <c r="BK3833" i="1"/>
  <c r="BL3833" i="1"/>
  <c r="BM3833" i="1"/>
  <c r="BN3833" i="1"/>
  <c r="BG3834" i="1"/>
  <c r="BH3834" i="1"/>
  <c r="BI3834" i="1"/>
  <c r="BJ3834" i="1"/>
  <c r="BK3834" i="1"/>
  <c r="BL3834" i="1"/>
  <c r="BM3834" i="1"/>
  <c r="BN3834" i="1"/>
  <c r="BG3835" i="1"/>
  <c r="BH3835" i="1"/>
  <c r="BI3835" i="1"/>
  <c r="BJ3835" i="1"/>
  <c r="BK3835" i="1"/>
  <c r="BL3835" i="1"/>
  <c r="BM3835" i="1"/>
  <c r="BN3835" i="1"/>
  <c r="BG3836" i="1"/>
  <c r="BH3836" i="1"/>
  <c r="BI3836" i="1"/>
  <c r="BJ3836" i="1"/>
  <c r="BK3836" i="1"/>
  <c r="BL3836" i="1"/>
  <c r="BM3836" i="1"/>
  <c r="BN3836" i="1"/>
  <c r="BG3837" i="1"/>
  <c r="BH3837" i="1"/>
  <c r="BI3837" i="1"/>
  <c r="BJ3837" i="1"/>
  <c r="BK3837" i="1"/>
  <c r="BL3837" i="1"/>
  <c r="BM3837" i="1"/>
  <c r="BN3837" i="1"/>
  <c r="BG3838" i="1"/>
  <c r="BH3838" i="1"/>
  <c r="BI3838" i="1"/>
  <c r="BJ3838" i="1"/>
  <c r="BK3838" i="1"/>
  <c r="BL3838" i="1"/>
  <c r="BM3838" i="1"/>
  <c r="BN3838" i="1"/>
  <c r="BG3839" i="1"/>
  <c r="BH3839" i="1"/>
  <c r="BI3839" i="1"/>
  <c r="BJ3839" i="1"/>
  <c r="BK3839" i="1"/>
  <c r="BL3839" i="1"/>
  <c r="BM3839" i="1"/>
  <c r="BN3839" i="1"/>
  <c r="BG3840" i="1"/>
  <c r="BH3840" i="1"/>
  <c r="BI3840" i="1"/>
  <c r="BJ3840" i="1"/>
  <c r="BK3840" i="1"/>
  <c r="BL3840" i="1"/>
  <c r="BM3840" i="1"/>
  <c r="BN3840" i="1"/>
  <c r="BG3841" i="1"/>
  <c r="BH3841" i="1"/>
  <c r="BI3841" i="1"/>
  <c r="BJ3841" i="1"/>
  <c r="BK3841" i="1"/>
  <c r="BL3841" i="1"/>
  <c r="BM3841" i="1"/>
  <c r="BN3841" i="1"/>
  <c r="BG3842" i="1"/>
  <c r="BH3842" i="1"/>
  <c r="BI3842" i="1"/>
  <c r="BJ3842" i="1"/>
  <c r="BK3842" i="1"/>
  <c r="BL3842" i="1"/>
  <c r="BM3842" i="1"/>
  <c r="BN3842" i="1"/>
  <c r="BG3843" i="1"/>
  <c r="BH3843" i="1"/>
  <c r="BI3843" i="1"/>
  <c r="BJ3843" i="1"/>
  <c r="BK3843" i="1"/>
  <c r="BL3843" i="1"/>
  <c r="BM3843" i="1"/>
  <c r="BN3843" i="1"/>
  <c r="BG3844" i="1"/>
  <c r="BH3844" i="1"/>
  <c r="BI3844" i="1"/>
  <c r="BJ3844" i="1"/>
  <c r="BK3844" i="1"/>
  <c r="BL3844" i="1"/>
  <c r="BM3844" i="1"/>
  <c r="BN3844" i="1"/>
  <c r="BG3845" i="1"/>
  <c r="BH3845" i="1"/>
  <c r="BI3845" i="1"/>
  <c r="BJ3845" i="1"/>
  <c r="BK3845" i="1"/>
  <c r="BL3845" i="1"/>
  <c r="BM3845" i="1"/>
  <c r="BN3845" i="1"/>
  <c r="BG3846" i="1"/>
  <c r="BH3846" i="1"/>
  <c r="BI3846" i="1"/>
  <c r="BJ3846" i="1"/>
  <c r="BK3846" i="1"/>
  <c r="BL3846" i="1"/>
  <c r="BM3846" i="1"/>
  <c r="BN3846" i="1"/>
  <c r="BG3847" i="1"/>
  <c r="BH3847" i="1"/>
  <c r="BI3847" i="1"/>
  <c r="BJ3847" i="1"/>
  <c r="BK3847" i="1"/>
  <c r="BL3847" i="1"/>
  <c r="BM3847" i="1"/>
  <c r="BN3847" i="1"/>
  <c r="BG3848" i="1"/>
  <c r="BH3848" i="1"/>
  <c r="BI3848" i="1"/>
  <c r="BJ3848" i="1"/>
  <c r="BK3848" i="1"/>
  <c r="BL3848" i="1"/>
  <c r="BM3848" i="1"/>
  <c r="BN3848" i="1"/>
  <c r="BG3849" i="1"/>
  <c r="BH3849" i="1"/>
  <c r="BI3849" i="1"/>
  <c r="BJ3849" i="1"/>
  <c r="BK3849" i="1"/>
  <c r="BL3849" i="1"/>
  <c r="BM3849" i="1"/>
  <c r="BN3849" i="1"/>
  <c r="BG3850" i="1"/>
  <c r="BH3850" i="1"/>
  <c r="BI3850" i="1"/>
  <c r="BJ3850" i="1"/>
  <c r="BK3850" i="1"/>
  <c r="BL3850" i="1"/>
  <c r="BM3850" i="1"/>
  <c r="BN3850" i="1"/>
  <c r="BG3851" i="1"/>
  <c r="BH3851" i="1"/>
  <c r="BI3851" i="1"/>
  <c r="BJ3851" i="1"/>
  <c r="BK3851" i="1"/>
  <c r="BL3851" i="1"/>
  <c r="BM3851" i="1"/>
  <c r="BN3851" i="1"/>
  <c r="BG3852" i="1"/>
  <c r="BH3852" i="1"/>
  <c r="BI3852" i="1"/>
  <c r="BJ3852" i="1"/>
  <c r="BK3852" i="1"/>
  <c r="BL3852" i="1"/>
  <c r="BM3852" i="1"/>
  <c r="BN3852" i="1"/>
  <c r="BG3853" i="1"/>
  <c r="BH3853" i="1"/>
  <c r="BI3853" i="1"/>
  <c r="BJ3853" i="1"/>
  <c r="BK3853" i="1"/>
  <c r="BL3853" i="1"/>
  <c r="BM3853" i="1"/>
  <c r="BN3853" i="1"/>
  <c r="BG3854" i="1"/>
  <c r="BH3854" i="1"/>
  <c r="BI3854" i="1"/>
  <c r="BJ3854" i="1"/>
  <c r="BK3854" i="1"/>
  <c r="BL3854" i="1"/>
  <c r="BM3854" i="1"/>
  <c r="BN3854" i="1"/>
  <c r="BG3855" i="1"/>
  <c r="BH3855" i="1"/>
  <c r="BI3855" i="1"/>
  <c r="BJ3855" i="1"/>
  <c r="BK3855" i="1"/>
  <c r="BL3855" i="1"/>
  <c r="BM3855" i="1"/>
  <c r="BN3855" i="1"/>
  <c r="BG3856" i="1"/>
  <c r="BH3856" i="1"/>
  <c r="BI3856" i="1"/>
  <c r="BJ3856" i="1"/>
  <c r="BK3856" i="1"/>
  <c r="BL3856" i="1"/>
  <c r="BM3856" i="1"/>
  <c r="BN3856" i="1"/>
  <c r="BG3857" i="1"/>
  <c r="BH3857" i="1"/>
  <c r="BI3857" i="1"/>
  <c r="BJ3857" i="1"/>
  <c r="BK3857" i="1"/>
  <c r="BL3857" i="1"/>
  <c r="BM3857" i="1"/>
  <c r="BN3857" i="1"/>
  <c r="BG3858" i="1"/>
  <c r="BH3858" i="1"/>
  <c r="BI3858" i="1"/>
  <c r="BJ3858" i="1"/>
  <c r="BK3858" i="1"/>
  <c r="BL3858" i="1"/>
  <c r="BM3858" i="1"/>
  <c r="BN3858" i="1"/>
  <c r="BG3859" i="1"/>
  <c r="BH3859" i="1"/>
  <c r="BI3859" i="1"/>
  <c r="BJ3859" i="1"/>
  <c r="BK3859" i="1"/>
  <c r="BL3859" i="1"/>
  <c r="BM3859" i="1"/>
  <c r="BN3859" i="1"/>
  <c r="BG3860" i="1"/>
  <c r="BH3860" i="1"/>
  <c r="BI3860" i="1"/>
  <c r="BJ3860" i="1"/>
  <c r="BK3860" i="1"/>
  <c r="BL3860" i="1"/>
  <c r="BM3860" i="1"/>
  <c r="BN3860" i="1"/>
  <c r="BG3861" i="1"/>
  <c r="BH3861" i="1"/>
  <c r="BI3861" i="1"/>
  <c r="BJ3861" i="1"/>
  <c r="BK3861" i="1"/>
  <c r="BL3861" i="1"/>
  <c r="BM3861" i="1"/>
  <c r="BN3861" i="1"/>
  <c r="BG3862" i="1"/>
  <c r="BH3862" i="1"/>
  <c r="BI3862" i="1"/>
  <c r="BJ3862" i="1"/>
  <c r="BK3862" i="1"/>
  <c r="BL3862" i="1"/>
  <c r="BM3862" i="1"/>
  <c r="BN3862" i="1"/>
  <c r="BG3863" i="1"/>
  <c r="BH3863" i="1"/>
  <c r="BI3863" i="1"/>
  <c r="BJ3863" i="1"/>
  <c r="BK3863" i="1"/>
  <c r="BL3863" i="1"/>
  <c r="BM3863" i="1"/>
  <c r="BN3863" i="1"/>
  <c r="BG3864" i="1"/>
  <c r="BH3864" i="1"/>
  <c r="BI3864" i="1"/>
  <c r="BJ3864" i="1"/>
  <c r="BK3864" i="1"/>
  <c r="BL3864" i="1"/>
  <c r="BM3864" i="1"/>
  <c r="BN3864" i="1"/>
  <c r="BG3865" i="1"/>
  <c r="BH3865" i="1"/>
  <c r="BI3865" i="1"/>
  <c r="BJ3865" i="1"/>
  <c r="BK3865" i="1"/>
  <c r="BL3865" i="1"/>
  <c r="BM3865" i="1"/>
  <c r="BN3865" i="1"/>
  <c r="BG3866" i="1"/>
  <c r="BH3866" i="1"/>
  <c r="BI3866" i="1"/>
  <c r="BJ3866" i="1"/>
  <c r="BK3866" i="1"/>
  <c r="BL3866" i="1"/>
  <c r="BM3866" i="1"/>
  <c r="BN3866" i="1"/>
  <c r="BG3867" i="1"/>
  <c r="BH3867" i="1"/>
  <c r="BI3867" i="1"/>
  <c r="BJ3867" i="1"/>
  <c r="BK3867" i="1"/>
  <c r="BL3867" i="1"/>
  <c r="BM3867" i="1"/>
  <c r="BN3867" i="1"/>
  <c r="BG3868" i="1"/>
  <c r="BH3868" i="1"/>
  <c r="BI3868" i="1"/>
  <c r="BJ3868" i="1"/>
  <c r="BK3868" i="1"/>
  <c r="BL3868" i="1"/>
  <c r="BM3868" i="1"/>
  <c r="BN3868" i="1"/>
  <c r="BG3869" i="1"/>
  <c r="BH3869" i="1"/>
  <c r="BI3869" i="1"/>
  <c r="BJ3869" i="1"/>
  <c r="BK3869" i="1"/>
  <c r="BL3869" i="1"/>
  <c r="BM3869" i="1"/>
  <c r="BN3869" i="1"/>
  <c r="BG3870" i="1"/>
  <c r="BH3870" i="1"/>
  <c r="BI3870" i="1"/>
  <c r="BJ3870" i="1"/>
  <c r="BK3870" i="1"/>
  <c r="BL3870" i="1"/>
  <c r="BM3870" i="1"/>
  <c r="BN3870" i="1"/>
  <c r="BG3871" i="1"/>
  <c r="BH3871" i="1"/>
  <c r="BI3871" i="1"/>
  <c r="BJ3871" i="1"/>
  <c r="BK3871" i="1"/>
  <c r="BL3871" i="1"/>
  <c r="BM3871" i="1"/>
  <c r="BN3871" i="1"/>
  <c r="BG3872" i="1"/>
  <c r="BH3872" i="1"/>
  <c r="BI3872" i="1"/>
  <c r="BJ3872" i="1"/>
  <c r="BK3872" i="1"/>
  <c r="BL3872" i="1"/>
  <c r="BM3872" i="1"/>
  <c r="BN3872" i="1"/>
  <c r="BG3873" i="1"/>
  <c r="BH3873" i="1"/>
  <c r="BI3873" i="1"/>
  <c r="BJ3873" i="1"/>
  <c r="BK3873" i="1"/>
  <c r="BL3873" i="1"/>
  <c r="BM3873" i="1"/>
  <c r="BN3873" i="1"/>
  <c r="BG3874" i="1"/>
  <c r="BH3874" i="1"/>
  <c r="BI3874" i="1"/>
  <c r="BJ3874" i="1"/>
  <c r="BK3874" i="1"/>
  <c r="BL3874" i="1"/>
  <c r="BM3874" i="1"/>
  <c r="BN3874" i="1"/>
  <c r="BG3875" i="1"/>
  <c r="BH3875" i="1"/>
  <c r="BI3875" i="1"/>
  <c r="BJ3875" i="1"/>
  <c r="BK3875" i="1"/>
  <c r="BL3875" i="1"/>
  <c r="BM3875" i="1"/>
  <c r="BN3875" i="1"/>
  <c r="BG3876" i="1"/>
  <c r="BH3876" i="1"/>
  <c r="BI3876" i="1"/>
  <c r="BJ3876" i="1"/>
  <c r="BK3876" i="1"/>
  <c r="BL3876" i="1"/>
  <c r="BM3876" i="1"/>
  <c r="BN3876" i="1"/>
  <c r="BG3877" i="1"/>
  <c r="BH3877" i="1"/>
  <c r="BI3877" i="1"/>
  <c r="BJ3877" i="1"/>
  <c r="BK3877" i="1"/>
  <c r="BL3877" i="1"/>
  <c r="BM3877" i="1"/>
  <c r="BN3877" i="1"/>
  <c r="BG3878" i="1"/>
  <c r="BH3878" i="1"/>
  <c r="BI3878" i="1"/>
  <c r="BJ3878" i="1"/>
  <c r="BK3878" i="1"/>
  <c r="BL3878" i="1"/>
  <c r="BM3878" i="1"/>
  <c r="BN3878" i="1"/>
  <c r="BG3879" i="1"/>
  <c r="BH3879" i="1"/>
  <c r="BI3879" i="1"/>
  <c r="BJ3879" i="1"/>
  <c r="BK3879" i="1"/>
  <c r="BL3879" i="1"/>
  <c r="BM3879" i="1"/>
  <c r="BN3879" i="1"/>
  <c r="BG3880" i="1"/>
  <c r="BH3880" i="1"/>
  <c r="BI3880" i="1"/>
  <c r="BJ3880" i="1"/>
  <c r="BK3880" i="1"/>
  <c r="BL3880" i="1"/>
  <c r="BM3880" i="1"/>
  <c r="BN3880" i="1"/>
  <c r="BG3881" i="1"/>
  <c r="BH3881" i="1"/>
  <c r="BI3881" i="1"/>
  <c r="BJ3881" i="1"/>
  <c r="BK3881" i="1"/>
  <c r="BL3881" i="1"/>
  <c r="BM3881" i="1"/>
  <c r="BN3881" i="1"/>
  <c r="BG3882" i="1"/>
  <c r="BH3882" i="1"/>
  <c r="BI3882" i="1"/>
  <c r="BJ3882" i="1"/>
  <c r="BK3882" i="1"/>
  <c r="BL3882" i="1"/>
  <c r="BM3882" i="1"/>
  <c r="BN3882" i="1"/>
  <c r="BG3883" i="1"/>
  <c r="BH3883" i="1"/>
  <c r="BI3883" i="1"/>
  <c r="BJ3883" i="1"/>
  <c r="BK3883" i="1"/>
  <c r="BL3883" i="1"/>
  <c r="BM3883" i="1"/>
  <c r="BN3883" i="1"/>
  <c r="BG3884" i="1"/>
  <c r="BH3884" i="1"/>
  <c r="BI3884" i="1"/>
  <c r="BJ3884" i="1"/>
  <c r="BK3884" i="1"/>
  <c r="BL3884" i="1"/>
  <c r="BM3884" i="1"/>
  <c r="BN3884" i="1"/>
  <c r="BG3885" i="1"/>
  <c r="BH3885" i="1"/>
  <c r="BI3885" i="1"/>
  <c r="BJ3885" i="1"/>
  <c r="BK3885" i="1"/>
  <c r="BL3885" i="1"/>
  <c r="BM3885" i="1"/>
  <c r="BN3885" i="1"/>
  <c r="BG3886" i="1"/>
  <c r="BH3886" i="1"/>
  <c r="BI3886" i="1"/>
  <c r="BJ3886" i="1"/>
  <c r="BK3886" i="1"/>
  <c r="BL3886" i="1"/>
  <c r="BM3886" i="1"/>
  <c r="BN3886" i="1"/>
  <c r="BG3887" i="1"/>
  <c r="BH3887" i="1"/>
  <c r="BI3887" i="1"/>
  <c r="BJ3887" i="1"/>
  <c r="BK3887" i="1"/>
  <c r="BL3887" i="1"/>
  <c r="BM3887" i="1"/>
  <c r="BN3887" i="1"/>
  <c r="BG3888" i="1"/>
  <c r="BH3888" i="1"/>
  <c r="BI3888" i="1"/>
  <c r="BJ3888" i="1"/>
  <c r="BK3888" i="1"/>
  <c r="BL3888" i="1"/>
  <c r="BM3888" i="1"/>
  <c r="BN3888" i="1"/>
  <c r="BG3889" i="1"/>
  <c r="BH3889" i="1"/>
  <c r="BI3889" i="1"/>
  <c r="BJ3889" i="1"/>
  <c r="BK3889" i="1"/>
  <c r="BL3889" i="1"/>
  <c r="BM3889" i="1"/>
  <c r="BN3889" i="1"/>
  <c r="BG3890" i="1"/>
  <c r="BH3890" i="1"/>
  <c r="BI3890" i="1"/>
  <c r="BJ3890" i="1"/>
  <c r="BK3890" i="1"/>
  <c r="BL3890" i="1"/>
  <c r="BM3890" i="1"/>
  <c r="BN3890" i="1"/>
  <c r="BG3891" i="1"/>
  <c r="BH3891" i="1"/>
  <c r="BI3891" i="1"/>
  <c r="BJ3891" i="1"/>
  <c r="BK3891" i="1"/>
  <c r="BL3891" i="1"/>
  <c r="BM3891" i="1"/>
  <c r="BN3891" i="1"/>
  <c r="BG3892" i="1"/>
  <c r="BH3892" i="1"/>
  <c r="BI3892" i="1"/>
  <c r="BJ3892" i="1"/>
  <c r="BK3892" i="1"/>
  <c r="BL3892" i="1"/>
  <c r="BM3892" i="1"/>
  <c r="BN3892" i="1"/>
  <c r="BG3893" i="1"/>
  <c r="BH3893" i="1"/>
  <c r="BI3893" i="1"/>
  <c r="BJ3893" i="1"/>
  <c r="BK3893" i="1"/>
  <c r="BL3893" i="1"/>
  <c r="BM3893" i="1"/>
  <c r="BN3893" i="1"/>
  <c r="BG3894" i="1"/>
  <c r="BH3894" i="1"/>
  <c r="BI3894" i="1"/>
  <c r="BJ3894" i="1"/>
  <c r="BK3894" i="1"/>
  <c r="BL3894" i="1"/>
  <c r="BM3894" i="1"/>
  <c r="BN3894" i="1"/>
  <c r="BG3895" i="1"/>
  <c r="BH3895" i="1"/>
  <c r="BI3895" i="1"/>
  <c r="BJ3895" i="1"/>
  <c r="BK3895" i="1"/>
  <c r="BL3895" i="1"/>
  <c r="BM3895" i="1"/>
  <c r="BN3895" i="1"/>
  <c r="BG3896" i="1"/>
  <c r="BH3896" i="1"/>
  <c r="BI3896" i="1"/>
  <c r="BJ3896" i="1"/>
  <c r="BK3896" i="1"/>
  <c r="BL3896" i="1"/>
  <c r="BM3896" i="1"/>
  <c r="BN3896" i="1"/>
  <c r="BG3897" i="1"/>
  <c r="BH3897" i="1"/>
  <c r="BI3897" i="1"/>
  <c r="BJ3897" i="1"/>
  <c r="BK3897" i="1"/>
  <c r="BL3897" i="1"/>
  <c r="BM3897" i="1"/>
  <c r="BN3897" i="1"/>
  <c r="BG3898" i="1"/>
  <c r="BH3898" i="1"/>
  <c r="BI3898" i="1"/>
  <c r="BJ3898" i="1"/>
  <c r="BK3898" i="1"/>
  <c r="BL3898" i="1"/>
  <c r="BM3898" i="1"/>
  <c r="BN3898" i="1"/>
  <c r="BG3899" i="1"/>
  <c r="BH3899" i="1"/>
  <c r="BI3899" i="1"/>
  <c r="BJ3899" i="1"/>
  <c r="BK3899" i="1"/>
  <c r="BL3899" i="1"/>
  <c r="BM3899" i="1"/>
  <c r="BN3899" i="1"/>
  <c r="BG3900" i="1"/>
  <c r="BH3900" i="1"/>
  <c r="BI3900" i="1"/>
  <c r="BJ3900" i="1"/>
  <c r="BK3900" i="1"/>
  <c r="BL3900" i="1"/>
  <c r="BM3900" i="1"/>
  <c r="BN3900" i="1"/>
  <c r="BG3901" i="1"/>
  <c r="BH3901" i="1"/>
  <c r="BI3901" i="1"/>
  <c r="BJ3901" i="1"/>
  <c r="BK3901" i="1"/>
  <c r="BL3901" i="1"/>
  <c r="BM3901" i="1"/>
  <c r="BN3901" i="1"/>
  <c r="BG3902" i="1"/>
  <c r="BH3902" i="1"/>
  <c r="BI3902" i="1"/>
  <c r="BJ3902" i="1"/>
  <c r="BK3902" i="1"/>
  <c r="BL3902" i="1"/>
  <c r="BM3902" i="1"/>
  <c r="BN3902" i="1"/>
  <c r="BG3903" i="1"/>
  <c r="BH3903" i="1"/>
  <c r="BI3903" i="1"/>
  <c r="BJ3903" i="1"/>
  <c r="BK3903" i="1"/>
  <c r="BL3903" i="1"/>
  <c r="BM3903" i="1"/>
  <c r="BN3903" i="1"/>
  <c r="BG3904" i="1"/>
  <c r="BH3904" i="1"/>
  <c r="BI3904" i="1"/>
  <c r="BJ3904" i="1"/>
  <c r="BK3904" i="1"/>
  <c r="BL3904" i="1"/>
  <c r="BM3904" i="1"/>
  <c r="BN3904" i="1"/>
  <c r="BG3905" i="1"/>
  <c r="BH3905" i="1"/>
  <c r="BI3905" i="1"/>
  <c r="BJ3905" i="1"/>
  <c r="BK3905" i="1"/>
  <c r="BL3905" i="1"/>
  <c r="BM3905" i="1"/>
  <c r="BN3905" i="1"/>
  <c r="BG3906" i="1"/>
  <c r="BH3906" i="1"/>
  <c r="BI3906" i="1"/>
  <c r="BJ3906" i="1"/>
  <c r="BK3906" i="1"/>
  <c r="BL3906" i="1"/>
  <c r="BM3906" i="1"/>
  <c r="BN3906" i="1"/>
  <c r="BG3907" i="1"/>
  <c r="BH3907" i="1"/>
  <c r="BI3907" i="1"/>
  <c r="BJ3907" i="1"/>
  <c r="BK3907" i="1"/>
  <c r="BL3907" i="1"/>
  <c r="BM3907" i="1"/>
  <c r="BN3907" i="1"/>
  <c r="BG3908" i="1"/>
  <c r="BH3908" i="1"/>
  <c r="BI3908" i="1"/>
  <c r="BJ3908" i="1"/>
  <c r="BK3908" i="1"/>
  <c r="BL3908" i="1"/>
  <c r="BM3908" i="1"/>
  <c r="BN3908" i="1"/>
  <c r="BG3909" i="1"/>
  <c r="BH3909" i="1"/>
  <c r="BI3909" i="1"/>
  <c r="BJ3909" i="1"/>
  <c r="BK3909" i="1"/>
  <c r="BL3909" i="1"/>
  <c r="BM3909" i="1"/>
  <c r="BN3909" i="1"/>
  <c r="BG3910" i="1"/>
  <c r="BH3910" i="1"/>
  <c r="BI3910" i="1"/>
  <c r="BJ3910" i="1"/>
  <c r="BK3910" i="1"/>
  <c r="BL3910" i="1"/>
  <c r="BM3910" i="1"/>
  <c r="BN3910" i="1"/>
  <c r="BG3911" i="1"/>
  <c r="BH3911" i="1"/>
  <c r="BI3911" i="1"/>
  <c r="BJ3911" i="1"/>
  <c r="BK3911" i="1"/>
  <c r="BL3911" i="1"/>
  <c r="BM3911" i="1"/>
  <c r="BN3911" i="1"/>
  <c r="BG3912" i="1"/>
  <c r="BH3912" i="1"/>
  <c r="BI3912" i="1"/>
  <c r="BJ3912" i="1"/>
  <c r="BK3912" i="1"/>
  <c r="BL3912" i="1"/>
  <c r="BM3912" i="1"/>
  <c r="BN3912" i="1"/>
  <c r="BG3913" i="1"/>
  <c r="BH3913" i="1"/>
  <c r="BI3913" i="1"/>
  <c r="BJ3913" i="1"/>
  <c r="BK3913" i="1"/>
  <c r="BL3913" i="1"/>
  <c r="BM3913" i="1"/>
  <c r="BN3913" i="1"/>
  <c r="BG3914" i="1"/>
  <c r="BH3914" i="1"/>
  <c r="BI3914" i="1"/>
  <c r="BJ3914" i="1"/>
  <c r="BK3914" i="1"/>
  <c r="BL3914" i="1"/>
  <c r="BM3914" i="1"/>
  <c r="BN3914" i="1"/>
  <c r="BG3915" i="1"/>
  <c r="BH3915" i="1"/>
  <c r="BI3915" i="1"/>
  <c r="BJ3915" i="1"/>
  <c r="BK3915" i="1"/>
  <c r="BL3915" i="1"/>
  <c r="BM3915" i="1"/>
  <c r="BN3915" i="1"/>
  <c r="BG3916" i="1"/>
  <c r="BH3916" i="1"/>
  <c r="BI3916" i="1"/>
  <c r="BJ3916" i="1"/>
  <c r="BK3916" i="1"/>
  <c r="BL3916" i="1"/>
  <c r="BM3916" i="1"/>
  <c r="BN3916" i="1"/>
  <c r="BG3917" i="1"/>
  <c r="BH3917" i="1"/>
  <c r="BI3917" i="1"/>
  <c r="BJ3917" i="1"/>
  <c r="BK3917" i="1"/>
  <c r="BL3917" i="1"/>
  <c r="BM3917" i="1"/>
  <c r="BN3917" i="1"/>
  <c r="BG3918" i="1"/>
  <c r="BH3918" i="1"/>
  <c r="BI3918" i="1"/>
  <c r="BJ3918" i="1"/>
  <c r="BK3918" i="1"/>
  <c r="BL3918" i="1"/>
  <c r="BM3918" i="1"/>
  <c r="BN3918" i="1"/>
  <c r="BG3919" i="1"/>
  <c r="BH3919" i="1"/>
  <c r="BI3919" i="1"/>
  <c r="BJ3919" i="1"/>
  <c r="BK3919" i="1"/>
  <c r="BL3919" i="1"/>
  <c r="BM3919" i="1"/>
  <c r="BN3919" i="1"/>
  <c r="BG3920" i="1"/>
  <c r="BH3920" i="1"/>
  <c r="BI3920" i="1"/>
  <c r="BJ3920" i="1"/>
  <c r="BK3920" i="1"/>
  <c r="BL3920" i="1"/>
  <c r="BM3920" i="1"/>
  <c r="BN3920" i="1"/>
  <c r="BG3921" i="1"/>
  <c r="BH3921" i="1"/>
  <c r="BI3921" i="1"/>
  <c r="BJ3921" i="1"/>
  <c r="BK3921" i="1"/>
  <c r="BL3921" i="1"/>
  <c r="BM3921" i="1"/>
  <c r="BN3921" i="1"/>
  <c r="BG3922" i="1"/>
  <c r="BH3922" i="1"/>
  <c r="BI3922" i="1"/>
  <c r="BJ3922" i="1"/>
  <c r="BK3922" i="1"/>
  <c r="BL3922" i="1"/>
  <c r="BM3922" i="1"/>
  <c r="BN3922" i="1"/>
  <c r="BG3923" i="1"/>
  <c r="BH3923" i="1"/>
  <c r="BI3923" i="1"/>
  <c r="BJ3923" i="1"/>
  <c r="BK3923" i="1"/>
  <c r="BL3923" i="1"/>
  <c r="BM3923" i="1"/>
  <c r="BN3923" i="1"/>
  <c r="BG3924" i="1"/>
  <c r="BH3924" i="1"/>
  <c r="BI3924" i="1"/>
  <c r="BJ3924" i="1"/>
  <c r="BK3924" i="1"/>
  <c r="BL3924" i="1"/>
  <c r="BM3924" i="1"/>
  <c r="BN3924" i="1"/>
  <c r="BG3925" i="1"/>
  <c r="BH3925" i="1"/>
  <c r="BI3925" i="1"/>
  <c r="BJ3925" i="1"/>
  <c r="BK3925" i="1"/>
  <c r="BL3925" i="1"/>
  <c r="BM3925" i="1"/>
  <c r="BN3925" i="1"/>
  <c r="BG3926" i="1"/>
  <c r="BH3926" i="1"/>
  <c r="BI3926" i="1"/>
  <c r="BJ3926" i="1"/>
  <c r="BK3926" i="1"/>
  <c r="BL3926" i="1"/>
  <c r="BM3926" i="1"/>
  <c r="BN3926" i="1"/>
  <c r="BG3927" i="1"/>
  <c r="BH3927" i="1"/>
  <c r="BI3927" i="1"/>
  <c r="BJ3927" i="1"/>
  <c r="BK3927" i="1"/>
  <c r="BL3927" i="1"/>
  <c r="BM3927" i="1"/>
  <c r="BN3927" i="1"/>
  <c r="BG3928" i="1"/>
  <c r="BH3928" i="1"/>
  <c r="BI3928" i="1"/>
  <c r="BJ3928" i="1"/>
  <c r="BK3928" i="1"/>
  <c r="BL3928" i="1"/>
  <c r="BM3928" i="1"/>
  <c r="BN3928" i="1"/>
  <c r="BG3929" i="1"/>
  <c r="BH3929" i="1"/>
  <c r="BI3929" i="1"/>
  <c r="BJ3929" i="1"/>
  <c r="BK3929" i="1"/>
  <c r="BL3929" i="1"/>
  <c r="BM3929" i="1"/>
  <c r="BN3929" i="1"/>
  <c r="BG3930" i="1"/>
  <c r="BH3930" i="1"/>
  <c r="BI3930" i="1"/>
  <c r="BJ3930" i="1"/>
  <c r="BK3930" i="1"/>
  <c r="BL3930" i="1"/>
  <c r="BM3930" i="1"/>
  <c r="BN3930" i="1"/>
  <c r="BG3931" i="1"/>
  <c r="BH3931" i="1"/>
  <c r="BI3931" i="1"/>
  <c r="BJ3931" i="1"/>
  <c r="BK3931" i="1"/>
  <c r="BL3931" i="1"/>
  <c r="BM3931" i="1"/>
  <c r="BN3931" i="1"/>
  <c r="BG3932" i="1"/>
  <c r="BH3932" i="1"/>
  <c r="BI3932" i="1"/>
  <c r="BJ3932" i="1"/>
  <c r="BK3932" i="1"/>
  <c r="BL3932" i="1"/>
  <c r="BM3932" i="1"/>
  <c r="BN3932" i="1"/>
  <c r="BG3933" i="1"/>
  <c r="BH3933" i="1"/>
  <c r="BI3933" i="1"/>
  <c r="BJ3933" i="1"/>
  <c r="BK3933" i="1"/>
  <c r="BL3933" i="1"/>
  <c r="BM3933" i="1"/>
  <c r="BN3933" i="1"/>
  <c r="BG3934" i="1"/>
  <c r="BH3934" i="1"/>
  <c r="BI3934" i="1"/>
  <c r="BJ3934" i="1"/>
  <c r="BK3934" i="1"/>
  <c r="BL3934" i="1"/>
  <c r="BM3934" i="1"/>
  <c r="BN3934" i="1"/>
  <c r="BG3935" i="1"/>
  <c r="BH3935" i="1"/>
  <c r="BI3935" i="1"/>
  <c r="BJ3935" i="1"/>
  <c r="BK3935" i="1"/>
  <c r="BL3935" i="1"/>
  <c r="BM3935" i="1"/>
  <c r="BN3935" i="1"/>
  <c r="BG3936" i="1"/>
  <c r="BH3936" i="1"/>
  <c r="BI3936" i="1"/>
  <c r="BJ3936" i="1"/>
  <c r="BK3936" i="1"/>
  <c r="BL3936" i="1"/>
  <c r="BM3936" i="1"/>
  <c r="BN3936" i="1"/>
  <c r="BG3937" i="1"/>
  <c r="BH3937" i="1"/>
  <c r="BI3937" i="1"/>
  <c r="BJ3937" i="1"/>
  <c r="BK3937" i="1"/>
  <c r="BL3937" i="1"/>
  <c r="BM3937" i="1"/>
  <c r="BN3937" i="1"/>
  <c r="BG3938" i="1"/>
  <c r="BH3938" i="1"/>
  <c r="BI3938" i="1"/>
  <c r="BJ3938" i="1"/>
  <c r="BK3938" i="1"/>
  <c r="BL3938" i="1"/>
  <c r="BM3938" i="1"/>
  <c r="BN3938" i="1"/>
  <c r="BG3939" i="1"/>
  <c r="BH3939" i="1"/>
  <c r="BI3939" i="1"/>
  <c r="BJ3939" i="1"/>
  <c r="BK3939" i="1"/>
  <c r="BL3939" i="1"/>
  <c r="BM3939" i="1"/>
  <c r="BN3939" i="1"/>
  <c r="BG3940" i="1"/>
  <c r="BH3940" i="1"/>
  <c r="BI3940" i="1"/>
  <c r="BJ3940" i="1"/>
  <c r="BK3940" i="1"/>
  <c r="BL3940" i="1"/>
  <c r="BM3940" i="1"/>
  <c r="BN3940" i="1"/>
  <c r="BG3941" i="1"/>
  <c r="BH3941" i="1"/>
  <c r="BI3941" i="1"/>
  <c r="BJ3941" i="1"/>
  <c r="BK3941" i="1"/>
  <c r="BL3941" i="1"/>
  <c r="BM3941" i="1"/>
  <c r="BN3941" i="1"/>
  <c r="BG3942" i="1"/>
  <c r="BH3942" i="1"/>
  <c r="BI3942" i="1"/>
  <c r="BJ3942" i="1"/>
  <c r="BK3942" i="1"/>
  <c r="BL3942" i="1"/>
  <c r="BM3942" i="1"/>
  <c r="BN3942" i="1"/>
  <c r="BG3943" i="1"/>
  <c r="BH3943" i="1"/>
  <c r="BI3943" i="1"/>
  <c r="BJ3943" i="1"/>
  <c r="BK3943" i="1"/>
  <c r="BL3943" i="1"/>
  <c r="BM3943" i="1"/>
  <c r="BN3943" i="1"/>
  <c r="BG3944" i="1"/>
  <c r="BH3944" i="1"/>
  <c r="BI3944" i="1"/>
  <c r="BJ3944" i="1"/>
  <c r="BK3944" i="1"/>
  <c r="BL3944" i="1"/>
  <c r="BM3944" i="1"/>
  <c r="BN3944" i="1"/>
  <c r="BG3945" i="1"/>
  <c r="BH3945" i="1"/>
  <c r="BI3945" i="1"/>
  <c r="BJ3945" i="1"/>
  <c r="BK3945" i="1"/>
  <c r="BL3945" i="1"/>
  <c r="BM3945" i="1"/>
  <c r="BN3945" i="1"/>
  <c r="BG3946" i="1"/>
  <c r="BH3946" i="1"/>
  <c r="BI3946" i="1"/>
  <c r="BJ3946" i="1"/>
  <c r="BK3946" i="1"/>
  <c r="BL3946" i="1"/>
  <c r="BM3946" i="1"/>
  <c r="BN3946" i="1"/>
  <c r="BG3947" i="1"/>
  <c r="BH3947" i="1"/>
  <c r="BI3947" i="1"/>
  <c r="BJ3947" i="1"/>
  <c r="BK3947" i="1"/>
  <c r="BL3947" i="1"/>
  <c r="BM3947" i="1"/>
  <c r="BN3947" i="1"/>
  <c r="BG3948" i="1"/>
  <c r="BH3948" i="1"/>
  <c r="BI3948" i="1"/>
  <c r="BJ3948" i="1"/>
  <c r="BK3948" i="1"/>
  <c r="BL3948" i="1"/>
  <c r="BM3948" i="1"/>
  <c r="BN3948" i="1"/>
  <c r="BG3949" i="1"/>
  <c r="BH3949" i="1"/>
  <c r="BI3949" i="1"/>
  <c r="BJ3949" i="1"/>
  <c r="BK3949" i="1"/>
  <c r="BL3949" i="1"/>
  <c r="BM3949" i="1"/>
  <c r="BN3949" i="1"/>
  <c r="BG3950" i="1"/>
  <c r="BH3950" i="1"/>
  <c r="BI3950" i="1"/>
  <c r="BJ3950" i="1"/>
  <c r="BK3950" i="1"/>
  <c r="BL3950" i="1"/>
  <c r="BM3950" i="1"/>
  <c r="BN3950" i="1"/>
  <c r="BG3951" i="1"/>
  <c r="BH3951" i="1"/>
  <c r="BI3951" i="1"/>
  <c r="BJ3951" i="1"/>
  <c r="BK3951" i="1"/>
  <c r="BL3951" i="1"/>
  <c r="BM3951" i="1"/>
  <c r="BN3951" i="1"/>
  <c r="BG3952" i="1"/>
  <c r="BH3952" i="1"/>
  <c r="BI3952" i="1"/>
  <c r="BJ3952" i="1"/>
  <c r="BK3952" i="1"/>
  <c r="BL3952" i="1"/>
  <c r="BM3952" i="1"/>
  <c r="BN3952" i="1"/>
  <c r="BG3953" i="1"/>
  <c r="BH3953" i="1"/>
  <c r="BI3953" i="1"/>
  <c r="BJ3953" i="1"/>
  <c r="BK3953" i="1"/>
  <c r="BL3953" i="1"/>
  <c r="BM3953" i="1"/>
  <c r="BN3953" i="1"/>
  <c r="BG3954" i="1"/>
  <c r="BH3954" i="1"/>
  <c r="BI3954" i="1"/>
  <c r="BJ3954" i="1"/>
  <c r="BK3954" i="1"/>
  <c r="BL3954" i="1"/>
  <c r="BM3954" i="1"/>
  <c r="BN3954" i="1"/>
  <c r="BG3955" i="1"/>
  <c r="BH3955" i="1"/>
  <c r="BI3955" i="1"/>
  <c r="BJ3955" i="1"/>
  <c r="BK3955" i="1"/>
  <c r="BL3955" i="1"/>
  <c r="BM3955" i="1"/>
  <c r="BN3955" i="1"/>
  <c r="BG3956" i="1"/>
  <c r="BH3956" i="1"/>
  <c r="BI3956" i="1"/>
  <c r="BJ3956" i="1"/>
  <c r="BK3956" i="1"/>
  <c r="BL3956" i="1"/>
  <c r="BM3956" i="1"/>
  <c r="BN3956" i="1"/>
  <c r="BG3957" i="1"/>
  <c r="BH3957" i="1"/>
  <c r="BI3957" i="1"/>
  <c r="BJ3957" i="1"/>
  <c r="BK3957" i="1"/>
  <c r="BL3957" i="1"/>
  <c r="BM3957" i="1"/>
  <c r="BN3957" i="1"/>
  <c r="BG3958" i="1"/>
  <c r="BH3958" i="1"/>
  <c r="BI3958" i="1"/>
  <c r="BJ3958" i="1"/>
  <c r="BK3958" i="1"/>
  <c r="BL3958" i="1"/>
  <c r="BM3958" i="1"/>
  <c r="BN3958" i="1"/>
  <c r="BG3959" i="1"/>
  <c r="BH3959" i="1"/>
  <c r="BI3959" i="1"/>
  <c r="BJ3959" i="1"/>
  <c r="BK3959" i="1"/>
  <c r="BL3959" i="1"/>
  <c r="BM3959" i="1"/>
  <c r="BN3959" i="1"/>
  <c r="BG3960" i="1"/>
  <c r="BH3960" i="1"/>
  <c r="BI3960" i="1"/>
  <c r="BJ3960" i="1"/>
  <c r="BK3960" i="1"/>
  <c r="BL3960" i="1"/>
  <c r="BM3960" i="1"/>
  <c r="BN3960" i="1"/>
  <c r="BG3961" i="1"/>
  <c r="BH3961" i="1"/>
  <c r="BI3961" i="1"/>
  <c r="BJ3961" i="1"/>
  <c r="BK3961" i="1"/>
  <c r="BL3961" i="1"/>
  <c r="BM3961" i="1"/>
  <c r="BN3961" i="1"/>
  <c r="BG3962" i="1"/>
  <c r="BH3962" i="1"/>
  <c r="BI3962" i="1"/>
  <c r="BJ3962" i="1"/>
  <c r="BK3962" i="1"/>
  <c r="BL3962" i="1"/>
  <c r="BM3962" i="1"/>
  <c r="BN3962" i="1"/>
  <c r="BG3963" i="1"/>
  <c r="BH3963" i="1"/>
  <c r="BI3963" i="1"/>
  <c r="BJ3963" i="1"/>
  <c r="BK3963" i="1"/>
  <c r="BL3963" i="1"/>
  <c r="BM3963" i="1"/>
  <c r="BN3963" i="1"/>
  <c r="BG3964" i="1"/>
  <c r="BH3964" i="1"/>
  <c r="BI3964" i="1"/>
  <c r="BJ3964" i="1"/>
  <c r="BK3964" i="1"/>
  <c r="BL3964" i="1"/>
  <c r="BM3964" i="1"/>
  <c r="BN3964" i="1"/>
  <c r="BG3965" i="1"/>
  <c r="BH3965" i="1"/>
  <c r="BI3965" i="1"/>
  <c r="BJ3965" i="1"/>
  <c r="BK3965" i="1"/>
  <c r="BL3965" i="1"/>
  <c r="BM3965" i="1"/>
  <c r="BN3965" i="1"/>
  <c r="BG3966" i="1"/>
  <c r="BH3966" i="1"/>
  <c r="BI3966" i="1"/>
  <c r="BJ3966" i="1"/>
  <c r="BK3966" i="1"/>
  <c r="BL3966" i="1"/>
  <c r="BM3966" i="1"/>
  <c r="BN3966" i="1"/>
  <c r="BG3967" i="1"/>
  <c r="BH3967" i="1"/>
  <c r="BI3967" i="1"/>
  <c r="BJ3967" i="1"/>
  <c r="BK3967" i="1"/>
  <c r="BL3967" i="1"/>
  <c r="BM3967" i="1"/>
  <c r="BN3967" i="1"/>
  <c r="BG3968" i="1"/>
  <c r="BH3968" i="1"/>
  <c r="BI3968" i="1"/>
  <c r="BJ3968" i="1"/>
  <c r="BK3968" i="1"/>
  <c r="BL3968" i="1"/>
  <c r="BM3968" i="1"/>
  <c r="BN3968" i="1"/>
  <c r="BG3969" i="1"/>
  <c r="BH3969" i="1"/>
  <c r="BI3969" i="1"/>
  <c r="BJ3969" i="1"/>
  <c r="BK3969" i="1"/>
  <c r="BL3969" i="1"/>
  <c r="BM3969" i="1"/>
  <c r="BN3969" i="1"/>
  <c r="BG3970" i="1"/>
  <c r="BH3970" i="1"/>
  <c r="BI3970" i="1"/>
  <c r="BJ3970" i="1"/>
  <c r="BK3970" i="1"/>
  <c r="BL3970" i="1"/>
  <c r="BM3970" i="1"/>
  <c r="BN3970" i="1"/>
  <c r="BG3971" i="1"/>
  <c r="BH3971" i="1"/>
  <c r="BI3971" i="1"/>
  <c r="BJ3971" i="1"/>
  <c r="BK3971" i="1"/>
  <c r="BL3971" i="1"/>
  <c r="BM3971" i="1"/>
  <c r="BN3971" i="1"/>
  <c r="BG3972" i="1"/>
  <c r="BH3972" i="1"/>
  <c r="BI3972" i="1"/>
  <c r="BJ3972" i="1"/>
  <c r="BK3972" i="1"/>
  <c r="BL3972" i="1"/>
  <c r="BM3972" i="1"/>
  <c r="BN3972" i="1"/>
  <c r="BG3973" i="1"/>
  <c r="BH3973" i="1"/>
  <c r="BI3973" i="1"/>
  <c r="BJ3973" i="1"/>
  <c r="BK3973" i="1"/>
  <c r="BL3973" i="1"/>
  <c r="BM3973" i="1"/>
  <c r="BN3973" i="1"/>
  <c r="BG3974" i="1"/>
  <c r="BH3974" i="1"/>
  <c r="BI3974" i="1"/>
  <c r="BJ3974" i="1"/>
  <c r="BK3974" i="1"/>
  <c r="BL3974" i="1"/>
  <c r="BM3974" i="1"/>
  <c r="BN3974" i="1"/>
  <c r="BG3975" i="1"/>
  <c r="BH3975" i="1"/>
  <c r="BI3975" i="1"/>
  <c r="BJ3975" i="1"/>
  <c r="BK3975" i="1"/>
  <c r="BL3975" i="1"/>
  <c r="BM3975" i="1"/>
  <c r="BN3975" i="1"/>
  <c r="BG3976" i="1"/>
  <c r="BH3976" i="1"/>
  <c r="BI3976" i="1"/>
  <c r="BJ3976" i="1"/>
  <c r="BK3976" i="1"/>
  <c r="BL3976" i="1"/>
  <c r="BM3976" i="1"/>
  <c r="BN3976" i="1"/>
  <c r="BG3977" i="1"/>
  <c r="BH3977" i="1"/>
  <c r="BI3977" i="1"/>
  <c r="BJ3977" i="1"/>
  <c r="BK3977" i="1"/>
  <c r="BL3977" i="1"/>
  <c r="BM3977" i="1"/>
  <c r="BN3977" i="1"/>
  <c r="BG3978" i="1"/>
  <c r="BH3978" i="1"/>
  <c r="BI3978" i="1"/>
  <c r="BJ3978" i="1"/>
  <c r="BK3978" i="1"/>
  <c r="BL3978" i="1"/>
  <c r="BM3978" i="1"/>
  <c r="BN3978" i="1"/>
  <c r="BG3979" i="1"/>
  <c r="BH3979" i="1"/>
  <c r="BI3979" i="1"/>
  <c r="BJ3979" i="1"/>
  <c r="BK3979" i="1"/>
  <c r="BL3979" i="1"/>
  <c r="BM3979" i="1"/>
  <c r="BN3979" i="1"/>
  <c r="BG3980" i="1"/>
  <c r="BH3980" i="1"/>
  <c r="BI3980" i="1"/>
  <c r="BJ3980" i="1"/>
  <c r="BK3980" i="1"/>
  <c r="BL3980" i="1"/>
  <c r="BM3980" i="1"/>
  <c r="BN3980" i="1"/>
  <c r="BG3981" i="1"/>
  <c r="BH3981" i="1"/>
  <c r="BI3981" i="1"/>
  <c r="BJ3981" i="1"/>
  <c r="BK3981" i="1"/>
  <c r="BL3981" i="1"/>
  <c r="BM3981" i="1"/>
  <c r="BN3981" i="1"/>
  <c r="BG3982" i="1"/>
  <c r="BH3982" i="1"/>
  <c r="BI3982" i="1"/>
  <c r="BJ3982" i="1"/>
  <c r="BK3982" i="1"/>
  <c r="BL3982" i="1"/>
  <c r="BM3982" i="1"/>
  <c r="BN3982" i="1"/>
  <c r="BG3983" i="1"/>
  <c r="BH3983" i="1"/>
  <c r="BI3983" i="1"/>
  <c r="BJ3983" i="1"/>
  <c r="BK3983" i="1"/>
  <c r="BL3983" i="1"/>
  <c r="BM3983" i="1"/>
  <c r="BN3983" i="1"/>
  <c r="BG3984" i="1"/>
  <c r="BH3984" i="1"/>
  <c r="BI3984" i="1"/>
  <c r="BJ3984" i="1"/>
  <c r="BK3984" i="1"/>
  <c r="BL3984" i="1"/>
  <c r="BM3984" i="1"/>
  <c r="BN3984" i="1"/>
  <c r="BG3985" i="1"/>
  <c r="BH3985" i="1"/>
  <c r="BI3985" i="1"/>
  <c r="BJ3985" i="1"/>
  <c r="BK3985" i="1"/>
  <c r="BL3985" i="1"/>
  <c r="BM3985" i="1"/>
  <c r="BN3985" i="1"/>
  <c r="BG3986" i="1"/>
  <c r="BH3986" i="1"/>
  <c r="BI3986" i="1"/>
  <c r="BJ3986" i="1"/>
  <c r="BK3986" i="1"/>
  <c r="BL3986" i="1"/>
  <c r="BM3986" i="1"/>
  <c r="BN3986" i="1"/>
  <c r="BG3987" i="1"/>
  <c r="BH3987" i="1"/>
  <c r="BI3987" i="1"/>
  <c r="BJ3987" i="1"/>
  <c r="BK3987" i="1"/>
  <c r="BL3987" i="1"/>
  <c r="BM3987" i="1"/>
  <c r="BN3987" i="1"/>
  <c r="BG3988" i="1"/>
  <c r="BH3988" i="1"/>
  <c r="BI3988" i="1"/>
  <c r="BJ3988" i="1"/>
  <c r="BK3988" i="1"/>
  <c r="BL3988" i="1"/>
  <c r="BM3988" i="1"/>
  <c r="BN3988" i="1"/>
  <c r="BG3989" i="1"/>
  <c r="BH3989" i="1"/>
  <c r="BI3989" i="1"/>
  <c r="BJ3989" i="1"/>
  <c r="BK3989" i="1"/>
  <c r="BL3989" i="1"/>
  <c r="BM3989" i="1"/>
  <c r="BN3989" i="1"/>
  <c r="BG3990" i="1"/>
  <c r="BH3990" i="1"/>
  <c r="BI3990" i="1"/>
  <c r="BJ3990" i="1"/>
  <c r="BK3990" i="1"/>
  <c r="BL3990" i="1"/>
  <c r="BM3990" i="1"/>
  <c r="BN3990" i="1"/>
  <c r="BG3991" i="1"/>
  <c r="BH3991" i="1"/>
  <c r="BI3991" i="1"/>
  <c r="BJ3991" i="1"/>
  <c r="BK3991" i="1"/>
  <c r="BL3991" i="1"/>
  <c r="BM3991" i="1"/>
  <c r="BN3991" i="1"/>
  <c r="BG3992" i="1"/>
  <c r="BH3992" i="1"/>
  <c r="BI3992" i="1"/>
  <c r="BJ3992" i="1"/>
  <c r="BK3992" i="1"/>
  <c r="BL3992" i="1"/>
  <c r="BM3992" i="1"/>
  <c r="BN3992" i="1"/>
  <c r="BG3993" i="1"/>
  <c r="BH3993" i="1"/>
  <c r="BI3993" i="1"/>
  <c r="BJ3993" i="1"/>
  <c r="BK3993" i="1"/>
  <c r="BL3993" i="1"/>
  <c r="BM3993" i="1"/>
  <c r="BN3993" i="1"/>
  <c r="BG3994" i="1"/>
  <c r="BH3994" i="1"/>
  <c r="BI3994" i="1"/>
  <c r="BJ3994" i="1"/>
  <c r="BK3994" i="1"/>
  <c r="BL3994" i="1"/>
  <c r="BM3994" i="1"/>
  <c r="BN3994" i="1"/>
  <c r="BG3995" i="1"/>
  <c r="BH3995" i="1"/>
  <c r="BI3995" i="1"/>
  <c r="BJ3995" i="1"/>
  <c r="BK3995" i="1"/>
  <c r="BL3995" i="1"/>
  <c r="BM3995" i="1"/>
  <c r="BN3995" i="1"/>
  <c r="BG3996" i="1"/>
  <c r="BH3996" i="1"/>
  <c r="BI3996" i="1"/>
  <c r="BJ3996" i="1"/>
  <c r="BK3996" i="1"/>
  <c r="BL3996" i="1"/>
  <c r="BM3996" i="1"/>
  <c r="BN3996" i="1"/>
  <c r="BG3997" i="1"/>
  <c r="BH3997" i="1"/>
  <c r="BI3997" i="1"/>
  <c r="BJ3997" i="1"/>
  <c r="BK3997" i="1"/>
  <c r="BL3997" i="1"/>
  <c r="BM3997" i="1"/>
  <c r="BN3997" i="1"/>
  <c r="BG3998" i="1"/>
  <c r="BH3998" i="1"/>
  <c r="BI3998" i="1"/>
  <c r="BJ3998" i="1"/>
  <c r="BK3998" i="1"/>
  <c r="BL3998" i="1"/>
  <c r="BM3998" i="1"/>
  <c r="BN3998" i="1"/>
  <c r="BG3999" i="1"/>
  <c r="BH3999" i="1"/>
  <c r="BI3999" i="1"/>
  <c r="BJ3999" i="1"/>
  <c r="BK3999" i="1"/>
  <c r="BL3999" i="1"/>
  <c r="BM3999" i="1"/>
  <c r="BN3999" i="1"/>
  <c r="BG4000" i="1"/>
  <c r="BH4000" i="1"/>
  <c r="BI4000" i="1"/>
  <c r="BJ4000" i="1"/>
  <c r="BK4000" i="1"/>
  <c r="BL4000" i="1"/>
  <c r="BM4000" i="1"/>
  <c r="BN4000" i="1"/>
  <c r="BG4001" i="1"/>
  <c r="BH4001" i="1"/>
  <c r="BI4001" i="1"/>
  <c r="BJ4001" i="1"/>
  <c r="BK4001" i="1"/>
  <c r="BL4001" i="1"/>
  <c r="BM4001" i="1"/>
  <c r="BN4001" i="1"/>
  <c r="BG4002" i="1"/>
  <c r="BH4002" i="1"/>
  <c r="BI4002" i="1"/>
  <c r="BJ4002" i="1"/>
  <c r="BK4002" i="1"/>
  <c r="BL4002" i="1"/>
  <c r="BM4002" i="1"/>
  <c r="BN4002" i="1"/>
  <c r="BG4003" i="1"/>
  <c r="BH4003" i="1"/>
  <c r="BI4003" i="1"/>
  <c r="BJ4003" i="1"/>
  <c r="BK4003" i="1"/>
  <c r="BL4003" i="1"/>
  <c r="BM4003" i="1"/>
  <c r="BN4003" i="1"/>
  <c r="BG4004" i="1"/>
  <c r="BH4004" i="1"/>
  <c r="BI4004" i="1"/>
  <c r="BJ4004" i="1"/>
  <c r="BK4004" i="1"/>
  <c r="BL4004" i="1"/>
  <c r="BM4004" i="1"/>
  <c r="BN4004" i="1"/>
  <c r="BG4005" i="1"/>
  <c r="BH4005" i="1"/>
  <c r="BI4005" i="1"/>
  <c r="BJ4005" i="1"/>
  <c r="BK4005" i="1"/>
  <c r="BL4005" i="1"/>
  <c r="BM4005" i="1"/>
  <c r="BN4005" i="1"/>
  <c r="BG4006" i="1"/>
  <c r="BH4006" i="1"/>
  <c r="BI4006" i="1"/>
  <c r="BJ4006" i="1"/>
  <c r="BK4006" i="1"/>
  <c r="BL4006" i="1"/>
  <c r="BM4006" i="1"/>
  <c r="BN4006" i="1"/>
  <c r="BG4007" i="1"/>
  <c r="BH4007" i="1"/>
  <c r="BI4007" i="1"/>
  <c r="BJ4007" i="1"/>
  <c r="BK4007" i="1"/>
  <c r="BL4007" i="1"/>
  <c r="BM4007" i="1"/>
  <c r="BN4007" i="1"/>
  <c r="BG4008" i="1"/>
  <c r="BH4008" i="1"/>
  <c r="BI4008" i="1"/>
  <c r="BJ4008" i="1"/>
  <c r="BK4008" i="1"/>
  <c r="BL4008" i="1"/>
  <c r="BM4008" i="1"/>
  <c r="BN4008" i="1"/>
  <c r="BG4009" i="1"/>
  <c r="BH4009" i="1"/>
  <c r="BI4009" i="1"/>
  <c r="BJ4009" i="1"/>
  <c r="BK4009" i="1"/>
  <c r="BL4009" i="1"/>
  <c r="BM4009" i="1"/>
  <c r="BN4009" i="1"/>
  <c r="BG4010" i="1"/>
  <c r="BH4010" i="1"/>
  <c r="BI4010" i="1"/>
  <c r="BJ4010" i="1"/>
  <c r="BK4010" i="1"/>
  <c r="BL4010" i="1"/>
  <c r="BM4010" i="1"/>
  <c r="BN4010" i="1"/>
  <c r="BG4011" i="1"/>
  <c r="BH4011" i="1"/>
  <c r="BI4011" i="1"/>
  <c r="BJ4011" i="1"/>
  <c r="BK4011" i="1"/>
  <c r="BL4011" i="1"/>
  <c r="BM4011" i="1"/>
  <c r="BN4011" i="1"/>
  <c r="BG4012" i="1"/>
  <c r="BH4012" i="1"/>
  <c r="BI4012" i="1"/>
  <c r="BJ4012" i="1"/>
  <c r="BK4012" i="1"/>
  <c r="BL4012" i="1"/>
  <c r="BM4012" i="1"/>
  <c r="BN4012" i="1"/>
  <c r="BG4013" i="1"/>
  <c r="BH4013" i="1"/>
  <c r="BI4013" i="1"/>
  <c r="BJ4013" i="1"/>
  <c r="BK4013" i="1"/>
  <c r="BL4013" i="1"/>
  <c r="BM4013" i="1"/>
  <c r="BN4013" i="1"/>
  <c r="BG4014" i="1"/>
  <c r="BH4014" i="1"/>
  <c r="BI4014" i="1"/>
  <c r="BJ4014" i="1"/>
  <c r="BK4014" i="1"/>
  <c r="BL4014" i="1"/>
  <c r="BM4014" i="1"/>
  <c r="BN4014" i="1"/>
  <c r="BG4015" i="1"/>
  <c r="BH4015" i="1"/>
  <c r="BI4015" i="1"/>
  <c r="BJ4015" i="1"/>
  <c r="BK4015" i="1"/>
  <c r="BL4015" i="1"/>
  <c r="BM4015" i="1"/>
  <c r="BN4015" i="1"/>
  <c r="BG4016" i="1"/>
  <c r="BH4016" i="1"/>
  <c r="BI4016" i="1"/>
  <c r="BJ4016" i="1"/>
  <c r="BK4016" i="1"/>
  <c r="BL4016" i="1"/>
  <c r="BM4016" i="1"/>
  <c r="BN4016" i="1"/>
  <c r="BG4017" i="1"/>
  <c r="BH4017" i="1"/>
  <c r="BI4017" i="1"/>
  <c r="BJ4017" i="1"/>
  <c r="BK4017" i="1"/>
  <c r="BL4017" i="1"/>
  <c r="BM4017" i="1"/>
  <c r="BN4017" i="1"/>
  <c r="BG4018" i="1"/>
  <c r="BH4018" i="1"/>
  <c r="BI4018" i="1"/>
  <c r="BJ4018" i="1"/>
  <c r="BK4018" i="1"/>
  <c r="BL4018" i="1"/>
  <c r="BM4018" i="1"/>
  <c r="BN4018" i="1"/>
  <c r="BG4019" i="1"/>
  <c r="BH4019" i="1"/>
  <c r="BI4019" i="1"/>
  <c r="BJ4019" i="1"/>
  <c r="BK4019" i="1"/>
  <c r="BL4019" i="1"/>
  <c r="BM4019" i="1"/>
  <c r="BN4019" i="1"/>
  <c r="BG4020" i="1"/>
  <c r="BH4020" i="1"/>
  <c r="BI4020" i="1"/>
  <c r="BJ4020" i="1"/>
  <c r="BK4020" i="1"/>
  <c r="BL4020" i="1"/>
  <c r="BM4020" i="1"/>
  <c r="BN4020" i="1"/>
  <c r="BG4021" i="1"/>
  <c r="BH4021" i="1"/>
  <c r="BI4021" i="1"/>
  <c r="BJ4021" i="1"/>
  <c r="BK4021" i="1"/>
  <c r="BL4021" i="1"/>
  <c r="BM4021" i="1"/>
  <c r="BN4021" i="1"/>
  <c r="BG4022" i="1"/>
  <c r="BH4022" i="1"/>
  <c r="BI4022" i="1"/>
  <c r="BJ4022" i="1"/>
  <c r="BK4022" i="1"/>
  <c r="BL4022" i="1"/>
  <c r="BM4022" i="1"/>
  <c r="BN4022" i="1"/>
  <c r="BG4023" i="1"/>
  <c r="BH4023" i="1"/>
  <c r="BI4023" i="1"/>
  <c r="BJ4023" i="1"/>
  <c r="BK4023" i="1"/>
  <c r="BL4023" i="1"/>
  <c r="BM4023" i="1"/>
  <c r="BN4023" i="1"/>
  <c r="BG4024" i="1"/>
  <c r="BH4024" i="1"/>
  <c r="BI4024" i="1"/>
  <c r="BJ4024" i="1"/>
  <c r="BK4024" i="1"/>
  <c r="BL4024" i="1"/>
  <c r="BM4024" i="1"/>
  <c r="BN4024" i="1"/>
  <c r="BG4025" i="1"/>
  <c r="BH4025" i="1"/>
  <c r="BI4025" i="1"/>
  <c r="BJ4025" i="1"/>
  <c r="BK4025" i="1"/>
  <c r="BL4025" i="1"/>
  <c r="BM4025" i="1"/>
  <c r="BN4025" i="1"/>
  <c r="BG4026" i="1"/>
  <c r="BH4026" i="1"/>
  <c r="BI4026" i="1"/>
  <c r="BJ4026" i="1"/>
  <c r="BK4026" i="1"/>
  <c r="BL4026" i="1"/>
  <c r="BM4026" i="1"/>
  <c r="BN4026" i="1"/>
  <c r="BG4027" i="1"/>
  <c r="BH4027" i="1"/>
  <c r="BI4027" i="1"/>
  <c r="BJ4027" i="1"/>
  <c r="BK4027" i="1"/>
  <c r="BL4027" i="1"/>
  <c r="BM4027" i="1"/>
  <c r="BN4027" i="1"/>
  <c r="BG4028" i="1"/>
  <c r="BH4028" i="1"/>
  <c r="BI4028" i="1"/>
  <c r="BJ4028" i="1"/>
  <c r="BK4028" i="1"/>
  <c r="BL4028" i="1"/>
  <c r="BM4028" i="1"/>
  <c r="BN4028" i="1"/>
  <c r="BG4029" i="1"/>
  <c r="BH4029" i="1"/>
  <c r="BI4029" i="1"/>
  <c r="BJ4029" i="1"/>
  <c r="BK4029" i="1"/>
  <c r="BL4029" i="1"/>
  <c r="BM4029" i="1"/>
  <c r="BN4029" i="1"/>
  <c r="BG4030" i="1"/>
  <c r="BH4030" i="1"/>
  <c r="BI4030" i="1"/>
  <c r="BJ4030" i="1"/>
  <c r="BK4030" i="1"/>
  <c r="BL4030" i="1"/>
  <c r="BM4030" i="1"/>
  <c r="BN4030" i="1"/>
  <c r="BG4031" i="1"/>
  <c r="BH4031" i="1"/>
  <c r="BI4031" i="1"/>
  <c r="BJ4031" i="1"/>
  <c r="BK4031" i="1"/>
  <c r="BL4031" i="1"/>
  <c r="BM4031" i="1"/>
  <c r="BN4031" i="1"/>
  <c r="BG4032" i="1"/>
  <c r="BH4032" i="1"/>
  <c r="BI4032" i="1"/>
  <c r="BJ4032" i="1"/>
  <c r="BK4032" i="1"/>
  <c r="BL4032" i="1"/>
  <c r="BM4032" i="1"/>
  <c r="BN4032" i="1"/>
  <c r="BG4033" i="1"/>
  <c r="BH4033" i="1"/>
  <c r="BI4033" i="1"/>
  <c r="BJ4033" i="1"/>
  <c r="BK4033" i="1"/>
  <c r="BL4033" i="1"/>
  <c r="BM4033" i="1"/>
  <c r="BN4033" i="1"/>
  <c r="BG4034" i="1"/>
  <c r="BH4034" i="1"/>
  <c r="BI4034" i="1"/>
  <c r="BJ4034" i="1"/>
  <c r="BK4034" i="1"/>
  <c r="BL4034" i="1"/>
  <c r="BM4034" i="1"/>
  <c r="BN4034" i="1"/>
  <c r="BG4035" i="1"/>
  <c r="BH4035" i="1"/>
  <c r="BI4035" i="1"/>
  <c r="BJ4035" i="1"/>
  <c r="BK4035" i="1"/>
  <c r="BL4035" i="1"/>
  <c r="BM4035" i="1"/>
  <c r="BN4035" i="1"/>
  <c r="BG4036" i="1"/>
  <c r="BH4036" i="1"/>
  <c r="BI4036" i="1"/>
  <c r="BJ4036" i="1"/>
  <c r="BK4036" i="1"/>
  <c r="BL4036" i="1"/>
  <c r="BM4036" i="1"/>
  <c r="BN4036" i="1"/>
  <c r="BG4037" i="1"/>
  <c r="BH4037" i="1"/>
  <c r="BI4037" i="1"/>
  <c r="BJ4037" i="1"/>
  <c r="BK4037" i="1"/>
  <c r="BL4037" i="1"/>
  <c r="BM4037" i="1"/>
  <c r="BN4037" i="1"/>
  <c r="BG4038" i="1"/>
  <c r="BH4038" i="1"/>
  <c r="BI4038" i="1"/>
  <c r="BJ4038" i="1"/>
  <c r="BK4038" i="1"/>
  <c r="BL4038" i="1"/>
  <c r="BM4038" i="1"/>
  <c r="BN4038" i="1"/>
  <c r="BG4039" i="1"/>
  <c r="BH4039" i="1"/>
  <c r="BI4039" i="1"/>
  <c r="BJ4039" i="1"/>
  <c r="BK4039" i="1"/>
  <c r="BL4039" i="1"/>
  <c r="BM4039" i="1"/>
  <c r="BN4039" i="1"/>
  <c r="BG4040" i="1"/>
  <c r="BH4040" i="1"/>
  <c r="BI4040" i="1"/>
  <c r="BJ4040" i="1"/>
  <c r="BK4040" i="1"/>
  <c r="BL4040" i="1"/>
  <c r="BM4040" i="1"/>
  <c r="BN4040" i="1"/>
  <c r="BG4041" i="1"/>
  <c r="BH4041" i="1"/>
  <c r="BI4041" i="1"/>
  <c r="BJ4041" i="1"/>
  <c r="BK4041" i="1"/>
  <c r="BL4041" i="1"/>
  <c r="BM4041" i="1"/>
  <c r="BN4041" i="1"/>
  <c r="BG4042" i="1"/>
  <c r="BH4042" i="1"/>
  <c r="BI4042" i="1"/>
  <c r="BJ4042" i="1"/>
  <c r="BK4042" i="1"/>
  <c r="BL4042" i="1"/>
  <c r="BM4042" i="1"/>
  <c r="BN4042" i="1"/>
  <c r="BG4043" i="1"/>
  <c r="BH4043" i="1"/>
  <c r="BI4043" i="1"/>
  <c r="BJ4043" i="1"/>
  <c r="BK4043" i="1"/>
  <c r="BL4043" i="1"/>
  <c r="BM4043" i="1"/>
  <c r="BN4043" i="1"/>
  <c r="BG4044" i="1"/>
  <c r="BH4044" i="1"/>
  <c r="BI4044" i="1"/>
  <c r="BJ4044" i="1"/>
  <c r="BK4044" i="1"/>
  <c r="BL4044" i="1"/>
  <c r="BM4044" i="1"/>
  <c r="BN4044" i="1"/>
  <c r="BG4045" i="1"/>
  <c r="BH4045" i="1"/>
  <c r="BI4045" i="1"/>
  <c r="BJ4045" i="1"/>
  <c r="BK4045" i="1"/>
  <c r="BL4045" i="1"/>
  <c r="BM4045" i="1"/>
  <c r="BN4045" i="1"/>
  <c r="BG4046" i="1"/>
  <c r="BH4046" i="1"/>
  <c r="BI4046" i="1"/>
  <c r="BJ4046" i="1"/>
  <c r="BK4046" i="1"/>
  <c r="BL4046" i="1"/>
  <c r="BM4046" i="1"/>
  <c r="BN4046" i="1"/>
  <c r="BG4047" i="1"/>
  <c r="BH4047" i="1"/>
  <c r="BI4047" i="1"/>
  <c r="BJ4047" i="1"/>
  <c r="BK4047" i="1"/>
  <c r="BL4047" i="1"/>
  <c r="BM4047" i="1"/>
  <c r="BN4047" i="1"/>
  <c r="BG4048" i="1"/>
  <c r="BH4048" i="1"/>
  <c r="BI4048" i="1"/>
  <c r="BJ4048" i="1"/>
  <c r="BK4048" i="1"/>
  <c r="BL4048" i="1"/>
  <c r="BM4048" i="1"/>
  <c r="BN4048" i="1"/>
  <c r="BG4049" i="1"/>
  <c r="BH4049" i="1"/>
  <c r="BI4049" i="1"/>
  <c r="BJ4049" i="1"/>
  <c r="BK4049" i="1"/>
  <c r="BL4049" i="1"/>
  <c r="BM4049" i="1"/>
  <c r="BN4049" i="1"/>
  <c r="BG4050" i="1"/>
  <c r="BH4050" i="1"/>
  <c r="BI4050" i="1"/>
  <c r="BJ4050" i="1"/>
  <c r="BK4050" i="1"/>
  <c r="BL4050" i="1"/>
  <c r="BM4050" i="1"/>
  <c r="BN4050" i="1"/>
  <c r="BG4051" i="1"/>
  <c r="BH4051" i="1"/>
  <c r="BI4051" i="1"/>
  <c r="BJ4051" i="1"/>
  <c r="BK4051" i="1"/>
  <c r="BL4051" i="1"/>
  <c r="BM4051" i="1"/>
  <c r="BN4051" i="1"/>
  <c r="BG4052" i="1"/>
  <c r="BH4052" i="1"/>
  <c r="BI4052" i="1"/>
  <c r="BJ4052" i="1"/>
  <c r="BK4052" i="1"/>
  <c r="BL4052" i="1"/>
  <c r="BM4052" i="1"/>
  <c r="BN4052" i="1"/>
  <c r="BG4053" i="1"/>
  <c r="BH4053" i="1"/>
  <c r="BI4053" i="1"/>
  <c r="BJ4053" i="1"/>
  <c r="BK4053" i="1"/>
  <c r="BL4053" i="1"/>
  <c r="BM4053" i="1"/>
  <c r="BN4053" i="1"/>
  <c r="BG4054" i="1"/>
  <c r="BH4054" i="1"/>
  <c r="BI4054" i="1"/>
  <c r="BJ4054" i="1"/>
  <c r="BK4054" i="1"/>
  <c r="BL4054" i="1"/>
  <c r="BM4054" i="1"/>
  <c r="BN4054" i="1"/>
  <c r="BG4055" i="1"/>
  <c r="BH4055" i="1"/>
  <c r="BI4055" i="1"/>
  <c r="BJ4055" i="1"/>
  <c r="BK4055" i="1"/>
  <c r="BL4055" i="1"/>
  <c r="BM4055" i="1"/>
  <c r="BN4055" i="1"/>
  <c r="BG4056" i="1"/>
  <c r="BH4056" i="1"/>
  <c r="BI4056" i="1"/>
  <c r="BJ4056" i="1"/>
  <c r="BK4056" i="1"/>
  <c r="BL4056" i="1"/>
  <c r="BM4056" i="1"/>
  <c r="BN4056" i="1"/>
  <c r="BG4057" i="1"/>
  <c r="BH4057" i="1"/>
  <c r="BI4057" i="1"/>
  <c r="BJ4057" i="1"/>
  <c r="BK4057" i="1"/>
  <c r="BL4057" i="1"/>
  <c r="BM4057" i="1"/>
  <c r="BN4057" i="1"/>
  <c r="BG4058" i="1"/>
  <c r="BH4058" i="1"/>
  <c r="BI4058" i="1"/>
  <c r="BJ4058" i="1"/>
  <c r="BK4058" i="1"/>
  <c r="BL4058" i="1"/>
  <c r="BM4058" i="1"/>
  <c r="BN4058" i="1"/>
  <c r="BG4059" i="1"/>
  <c r="BH4059" i="1"/>
  <c r="BI4059" i="1"/>
  <c r="BJ4059" i="1"/>
  <c r="BK4059" i="1"/>
  <c r="BL4059" i="1"/>
  <c r="BM4059" i="1"/>
  <c r="BN4059" i="1"/>
  <c r="BG4060" i="1"/>
  <c r="BH4060" i="1"/>
  <c r="BI4060" i="1"/>
  <c r="BJ4060" i="1"/>
  <c r="BK4060" i="1"/>
  <c r="BL4060" i="1"/>
  <c r="BM4060" i="1"/>
  <c r="BN4060" i="1"/>
  <c r="BG4061" i="1"/>
  <c r="BH4061" i="1"/>
  <c r="BI4061" i="1"/>
  <c r="BJ4061" i="1"/>
  <c r="BK4061" i="1"/>
  <c r="BL4061" i="1"/>
  <c r="BM4061" i="1"/>
  <c r="BN4061" i="1"/>
  <c r="BG4062" i="1"/>
  <c r="BH4062" i="1"/>
  <c r="BI4062" i="1"/>
  <c r="BJ4062" i="1"/>
  <c r="BK4062" i="1"/>
  <c r="BL4062" i="1"/>
  <c r="BM4062" i="1"/>
  <c r="BN4062" i="1"/>
  <c r="BG4063" i="1"/>
  <c r="BH4063" i="1"/>
  <c r="BI4063" i="1"/>
  <c r="BJ4063" i="1"/>
  <c r="BK4063" i="1"/>
  <c r="BL4063" i="1"/>
  <c r="BM4063" i="1"/>
  <c r="BN4063" i="1"/>
  <c r="BG4064" i="1"/>
  <c r="BH4064" i="1"/>
  <c r="BI4064" i="1"/>
  <c r="BJ4064" i="1"/>
  <c r="BK4064" i="1"/>
  <c r="BL4064" i="1"/>
  <c r="BM4064" i="1"/>
  <c r="BN4064" i="1"/>
  <c r="BG4065" i="1"/>
  <c r="BH4065" i="1"/>
  <c r="BI4065" i="1"/>
  <c r="BJ4065" i="1"/>
  <c r="BK4065" i="1"/>
  <c r="BL4065" i="1"/>
  <c r="BM4065" i="1"/>
  <c r="BN4065" i="1"/>
  <c r="BG4066" i="1"/>
  <c r="BH4066" i="1"/>
  <c r="BI4066" i="1"/>
  <c r="BJ4066" i="1"/>
  <c r="BK4066" i="1"/>
  <c r="BL4066" i="1"/>
  <c r="BM4066" i="1"/>
  <c r="BN4066" i="1"/>
  <c r="BG4067" i="1"/>
  <c r="BH4067" i="1"/>
  <c r="BI4067" i="1"/>
  <c r="BJ4067" i="1"/>
  <c r="BK4067" i="1"/>
  <c r="BL4067" i="1"/>
  <c r="BM4067" i="1"/>
  <c r="BN4067" i="1"/>
  <c r="BG4068" i="1"/>
  <c r="BH4068" i="1"/>
  <c r="BI4068" i="1"/>
  <c r="BJ4068" i="1"/>
  <c r="BK4068" i="1"/>
  <c r="BL4068" i="1"/>
  <c r="BM4068" i="1"/>
  <c r="BN4068" i="1"/>
  <c r="BG4069" i="1"/>
  <c r="BH4069" i="1"/>
  <c r="BI4069" i="1"/>
  <c r="BJ4069" i="1"/>
  <c r="BK4069" i="1"/>
  <c r="BL4069" i="1"/>
  <c r="BM4069" i="1"/>
  <c r="BN4069" i="1"/>
  <c r="BG4070" i="1"/>
  <c r="BH4070" i="1"/>
  <c r="BI4070" i="1"/>
  <c r="BJ4070" i="1"/>
  <c r="BK4070" i="1"/>
  <c r="BL4070" i="1"/>
  <c r="BM4070" i="1"/>
  <c r="BN4070" i="1"/>
  <c r="BG4071" i="1"/>
  <c r="BH4071" i="1"/>
  <c r="BI4071" i="1"/>
  <c r="BJ4071" i="1"/>
  <c r="BK4071" i="1"/>
  <c r="BL4071" i="1"/>
  <c r="BM4071" i="1"/>
  <c r="BN4071" i="1"/>
  <c r="BG4072" i="1"/>
  <c r="BH4072" i="1"/>
  <c r="BI4072" i="1"/>
  <c r="BJ4072" i="1"/>
  <c r="BK4072" i="1"/>
  <c r="BL4072" i="1"/>
  <c r="BM4072" i="1"/>
  <c r="BN4072" i="1"/>
  <c r="BG4073" i="1"/>
  <c r="BH4073" i="1"/>
  <c r="BI4073" i="1"/>
  <c r="BJ4073" i="1"/>
  <c r="BK4073" i="1"/>
  <c r="BL4073" i="1"/>
  <c r="BM4073" i="1"/>
  <c r="BN4073" i="1"/>
  <c r="BG4074" i="1"/>
  <c r="BH4074" i="1"/>
  <c r="BI4074" i="1"/>
  <c r="BJ4074" i="1"/>
  <c r="BK4074" i="1"/>
  <c r="BL4074" i="1"/>
  <c r="BM4074" i="1"/>
  <c r="BN4074" i="1"/>
  <c r="BG4075" i="1"/>
  <c r="BH4075" i="1"/>
  <c r="BI4075" i="1"/>
  <c r="BJ4075" i="1"/>
  <c r="BK4075" i="1"/>
  <c r="BL4075" i="1"/>
  <c r="BM4075" i="1"/>
  <c r="BN4075" i="1"/>
  <c r="BG4076" i="1"/>
  <c r="BH4076" i="1"/>
  <c r="BI4076" i="1"/>
  <c r="BJ4076" i="1"/>
  <c r="BK4076" i="1"/>
  <c r="BL4076" i="1"/>
  <c r="BM4076" i="1"/>
  <c r="BN4076" i="1"/>
  <c r="BG4077" i="1"/>
  <c r="BH4077" i="1"/>
  <c r="BI4077" i="1"/>
  <c r="BJ4077" i="1"/>
  <c r="BK4077" i="1"/>
  <c r="BL4077" i="1"/>
  <c r="BM4077" i="1"/>
  <c r="BN4077" i="1"/>
  <c r="BG4078" i="1"/>
  <c r="BH4078" i="1"/>
  <c r="BI4078" i="1"/>
  <c r="BJ4078" i="1"/>
  <c r="BK4078" i="1"/>
  <c r="BL4078" i="1"/>
  <c r="BM4078" i="1"/>
  <c r="BN4078" i="1"/>
  <c r="BG4079" i="1"/>
  <c r="BH4079" i="1"/>
  <c r="BI4079" i="1"/>
  <c r="BJ4079" i="1"/>
  <c r="BK4079" i="1"/>
  <c r="BL4079" i="1"/>
  <c r="BM4079" i="1"/>
  <c r="BN4079" i="1"/>
  <c r="BG4080" i="1"/>
  <c r="BH4080" i="1"/>
  <c r="BI4080" i="1"/>
  <c r="BJ4080" i="1"/>
  <c r="BK4080" i="1"/>
  <c r="BL4080" i="1"/>
  <c r="BM4080" i="1"/>
  <c r="BN4080" i="1"/>
  <c r="BG4081" i="1"/>
  <c r="BH4081" i="1"/>
  <c r="BI4081" i="1"/>
  <c r="BJ4081" i="1"/>
  <c r="BK4081" i="1"/>
  <c r="BL4081" i="1"/>
  <c r="BM4081" i="1"/>
  <c r="BN4081" i="1"/>
  <c r="BG4082" i="1"/>
  <c r="BH4082" i="1"/>
  <c r="BI4082" i="1"/>
  <c r="BJ4082" i="1"/>
  <c r="BK4082" i="1"/>
  <c r="BL4082" i="1"/>
  <c r="BM4082" i="1"/>
  <c r="BN4082" i="1"/>
  <c r="BG4083" i="1"/>
  <c r="BH4083" i="1"/>
  <c r="BI4083" i="1"/>
  <c r="BJ4083" i="1"/>
  <c r="BK4083" i="1"/>
  <c r="BL4083" i="1"/>
  <c r="BM4083" i="1"/>
  <c r="BN4083" i="1"/>
  <c r="BG4084" i="1"/>
  <c r="BH4084" i="1"/>
  <c r="BI4084" i="1"/>
  <c r="BJ4084" i="1"/>
  <c r="BK4084" i="1"/>
  <c r="BL4084" i="1"/>
  <c r="BM4084" i="1"/>
  <c r="BN4084" i="1"/>
  <c r="BG4085" i="1"/>
  <c r="BH4085" i="1"/>
  <c r="BI4085" i="1"/>
  <c r="BJ4085" i="1"/>
  <c r="BK4085" i="1"/>
  <c r="BL4085" i="1"/>
  <c r="BM4085" i="1"/>
  <c r="BN4085" i="1"/>
  <c r="BG4086" i="1"/>
  <c r="BH4086" i="1"/>
  <c r="BI4086" i="1"/>
  <c r="BJ4086" i="1"/>
  <c r="BK4086" i="1"/>
  <c r="BL4086" i="1"/>
  <c r="BM4086" i="1"/>
  <c r="BN4086" i="1"/>
  <c r="BG4087" i="1"/>
  <c r="BH4087" i="1"/>
  <c r="BI4087" i="1"/>
  <c r="BJ4087" i="1"/>
  <c r="BK4087" i="1"/>
  <c r="BL4087" i="1"/>
  <c r="BM4087" i="1"/>
  <c r="BN4087" i="1"/>
  <c r="BG4088" i="1"/>
  <c r="BH4088" i="1"/>
  <c r="BI4088" i="1"/>
  <c r="BJ4088" i="1"/>
  <c r="BK4088" i="1"/>
  <c r="BL4088" i="1"/>
  <c r="BM4088" i="1"/>
  <c r="BN4088" i="1"/>
  <c r="BG4089" i="1"/>
  <c r="BH4089" i="1"/>
  <c r="BI4089" i="1"/>
  <c r="BJ4089" i="1"/>
  <c r="BK4089" i="1"/>
  <c r="BL4089" i="1"/>
  <c r="BM4089" i="1"/>
  <c r="BN4089" i="1"/>
  <c r="BG4090" i="1"/>
  <c r="BH4090" i="1"/>
  <c r="BI4090" i="1"/>
  <c r="BJ4090" i="1"/>
  <c r="BK4090" i="1"/>
  <c r="BL4090" i="1"/>
  <c r="BM4090" i="1"/>
  <c r="BN4090" i="1"/>
  <c r="BG4091" i="1"/>
  <c r="BH4091" i="1"/>
  <c r="BI4091" i="1"/>
  <c r="BJ4091" i="1"/>
  <c r="BK4091" i="1"/>
  <c r="BL4091" i="1"/>
  <c r="BM4091" i="1"/>
  <c r="BN4091" i="1"/>
  <c r="BG4092" i="1"/>
  <c r="BH4092" i="1"/>
  <c r="BI4092" i="1"/>
  <c r="BJ4092" i="1"/>
  <c r="BK4092" i="1"/>
  <c r="BL4092" i="1"/>
  <c r="BM4092" i="1"/>
  <c r="BN4092" i="1"/>
  <c r="BG4093" i="1"/>
  <c r="BH4093" i="1"/>
  <c r="BI4093" i="1"/>
  <c r="BJ4093" i="1"/>
  <c r="BK4093" i="1"/>
  <c r="BL4093" i="1"/>
  <c r="BM4093" i="1"/>
  <c r="BN4093" i="1"/>
  <c r="BG4094" i="1"/>
  <c r="BH4094" i="1"/>
  <c r="BI4094" i="1"/>
  <c r="BJ4094" i="1"/>
  <c r="BK4094" i="1"/>
  <c r="BL4094" i="1"/>
  <c r="BM4094" i="1"/>
  <c r="BN4094" i="1"/>
  <c r="BG4095" i="1"/>
  <c r="BH4095" i="1"/>
  <c r="BI4095" i="1"/>
  <c r="BJ4095" i="1"/>
  <c r="BK4095" i="1"/>
  <c r="BL4095" i="1"/>
  <c r="BM4095" i="1"/>
  <c r="BN4095" i="1"/>
  <c r="BG4096" i="1"/>
  <c r="BH4096" i="1"/>
  <c r="BI4096" i="1"/>
  <c r="BJ4096" i="1"/>
  <c r="BK4096" i="1"/>
  <c r="BL4096" i="1"/>
  <c r="BM4096" i="1"/>
  <c r="BN4096" i="1"/>
  <c r="BG4097" i="1"/>
  <c r="BH4097" i="1"/>
  <c r="BI4097" i="1"/>
  <c r="BJ4097" i="1"/>
  <c r="BK4097" i="1"/>
  <c r="BL4097" i="1"/>
  <c r="BM4097" i="1"/>
  <c r="BN4097" i="1"/>
  <c r="BG4098" i="1"/>
  <c r="BH4098" i="1"/>
  <c r="BI4098" i="1"/>
  <c r="BJ4098" i="1"/>
  <c r="BK4098" i="1"/>
  <c r="BL4098" i="1"/>
  <c r="BM4098" i="1"/>
  <c r="BN4098" i="1"/>
  <c r="BG4099" i="1"/>
  <c r="BH4099" i="1"/>
  <c r="BI4099" i="1"/>
  <c r="BJ4099" i="1"/>
  <c r="BK4099" i="1"/>
  <c r="BL4099" i="1"/>
  <c r="BM4099" i="1"/>
  <c r="BN4099" i="1"/>
  <c r="BG4100" i="1"/>
  <c r="BH4100" i="1"/>
  <c r="BI4100" i="1"/>
  <c r="BJ4100" i="1"/>
  <c r="BK4100" i="1"/>
  <c r="BL4100" i="1"/>
  <c r="BM4100" i="1"/>
  <c r="BN4100" i="1"/>
  <c r="BG4101" i="1"/>
  <c r="BH4101" i="1"/>
  <c r="BI4101" i="1"/>
  <c r="BJ4101" i="1"/>
  <c r="BK4101" i="1"/>
  <c r="BL4101" i="1"/>
  <c r="BM4101" i="1"/>
  <c r="BN4101" i="1"/>
  <c r="BG4102" i="1"/>
  <c r="BH4102" i="1"/>
  <c r="BI4102" i="1"/>
  <c r="BJ4102" i="1"/>
  <c r="BK4102" i="1"/>
  <c r="BL4102" i="1"/>
  <c r="BM4102" i="1"/>
  <c r="BN4102" i="1"/>
  <c r="BG4103" i="1"/>
  <c r="BH4103" i="1"/>
  <c r="BI4103" i="1"/>
  <c r="BJ4103" i="1"/>
  <c r="BK4103" i="1"/>
  <c r="BL4103" i="1"/>
  <c r="BM4103" i="1"/>
  <c r="BN4103" i="1"/>
  <c r="BG4104" i="1"/>
  <c r="BH4104" i="1"/>
  <c r="BI4104" i="1"/>
  <c r="BJ4104" i="1"/>
  <c r="BK4104" i="1"/>
  <c r="BL4104" i="1"/>
  <c r="BM4104" i="1"/>
  <c r="BN4104" i="1"/>
  <c r="BG4105" i="1"/>
  <c r="BH4105" i="1"/>
  <c r="BI4105" i="1"/>
  <c r="BJ4105" i="1"/>
  <c r="BK4105" i="1"/>
  <c r="BL4105" i="1"/>
  <c r="BM4105" i="1"/>
  <c r="BN4105" i="1"/>
  <c r="BG4106" i="1"/>
  <c r="BH4106" i="1"/>
  <c r="BI4106" i="1"/>
  <c r="BJ4106" i="1"/>
  <c r="BK4106" i="1"/>
  <c r="BL4106" i="1"/>
  <c r="BM4106" i="1"/>
  <c r="BN4106" i="1"/>
  <c r="BG4107" i="1"/>
  <c r="BH4107" i="1"/>
  <c r="BI4107" i="1"/>
  <c r="BJ4107" i="1"/>
  <c r="BK4107" i="1"/>
  <c r="BL4107" i="1"/>
  <c r="BM4107" i="1"/>
  <c r="BN4107" i="1"/>
  <c r="BG4108" i="1"/>
  <c r="BH4108" i="1"/>
  <c r="BI4108" i="1"/>
  <c r="BJ4108" i="1"/>
  <c r="BK4108" i="1"/>
  <c r="BL4108" i="1"/>
  <c r="BM4108" i="1"/>
  <c r="BN4108" i="1"/>
  <c r="BG4109" i="1"/>
  <c r="BH4109" i="1"/>
  <c r="BI4109" i="1"/>
  <c r="BJ4109" i="1"/>
  <c r="BK4109" i="1"/>
  <c r="BL4109" i="1"/>
  <c r="BM4109" i="1"/>
  <c r="BN4109" i="1"/>
  <c r="BG4110" i="1"/>
  <c r="BH4110" i="1"/>
  <c r="BI4110" i="1"/>
  <c r="BJ4110" i="1"/>
  <c r="BK4110" i="1"/>
  <c r="BL4110" i="1"/>
  <c r="BM4110" i="1"/>
  <c r="BN4110" i="1"/>
  <c r="BG4111" i="1"/>
  <c r="BH4111" i="1"/>
  <c r="BI4111" i="1"/>
  <c r="BJ4111" i="1"/>
  <c r="BK4111" i="1"/>
  <c r="BL4111" i="1"/>
  <c r="BM4111" i="1"/>
  <c r="BN4111" i="1"/>
  <c r="BG4112" i="1"/>
  <c r="BH4112" i="1"/>
  <c r="BI4112" i="1"/>
  <c r="BJ4112" i="1"/>
  <c r="BK4112" i="1"/>
  <c r="BL4112" i="1"/>
  <c r="BM4112" i="1"/>
  <c r="BN4112" i="1"/>
  <c r="BG4113" i="1"/>
  <c r="BH4113" i="1"/>
  <c r="BI4113" i="1"/>
  <c r="BJ4113" i="1"/>
  <c r="BK4113" i="1"/>
  <c r="BL4113" i="1"/>
  <c r="BM4113" i="1"/>
  <c r="BN4113" i="1"/>
  <c r="BG4114" i="1"/>
  <c r="BH4114" i="1"/>
  <c r="BI4114" i="1"/>
  <c r="BJ4114" i="1"/>
  <c r="BK4114" i="1"/>
  <c r="BL4114" i="1"/>
  <c r="BM4114" i="1"/>
  <c r="BN4114" i="1"/>
  <c r="BG4115" i="1"/>
  <c r="BH4115" i="1"/>
  <c r="BI4115" i="1"/>
  <c r="BJ4115" i="1"/>
  <c r="BK4115" i="1"/>
  <c r="BL4115" i="1"/>
  <c r="BM4115" i="1"/>
  <c r="BN4115" i="1"/>
  <c r="BG4116" i="1"/>
  <c r="BH4116" i="1"/>
  <c r="BI4116" i="1"/>
  <c r="BJ4116" i="1"/>
  <c r="BK4116" i="1"/>
  <c r="BL4116" i="1"/>
  <c r="BM4116" i="1"/>
  <c r="BN4116" i="1"/>
  <c r="BG4117" i="1"/>
  <c r="BH4117" i="1"/>
  <c r="BI4117" i="1"/>
  <c r="BJ4117" i="1"/>
  <c r="BK4117" i="1"/>
  <c r="BL4117" i="1"/>
  <c r="BM4117" i="1"/>
  <c r="BN4117" i="1"/>
  <c r="BG4118" i="1"/>
  <c r="BH4118" i="1"/>
  <c r="BI4118" i="1"/>
  <c r="BJ4118" i="1"/>
  <c r="BK4118" i="1"/>
  <c r="BL4118" i="1"/>
  <c r="BM4118" i="1"/>
  <c r="BN4118" i="1"/>
  <c r="BG4119" i="1"/>
  <c r="BH4119" i="1"/>
  <c r="BI4119" i="1"/>
  <c r="BJ4119" i="1"/>
  <c r="BK4119" i="1"/>
  <c r="BL4119" i="1"/>
  <c r="BM4119" i="1"/>
  <c r="BN4119" i="1"/>
  <c r="BG4120" i="1"/>
  <c r="BH4120" i="1"/>
  <c r="BI4120" i="1"/>
  <c r="BJ4120" i="1"/>
  <c r="BK4120" i="1"/>
  <c r="BL4120" i="1"/>
  <c r="BM4120" i="1"/>
  <c r="BN4120" i="1"/>
  <c r="BG4121" i="1"/>
  <c r="BH4121" i="1"/>
  <c r="BI4121" i="1"/>
  <c r="BJ4121" i="1"/>
  <c r="BK4121" i="1"/>
  <c r="BL4121" i="1"/>
  <c r="BM4121" i="1"/>
  <c r="BN4121" i="1"/>
  <c r="BG4122" i="1"/>
  <c r="BH4122" i="1"/>
  <c r="BI4122" i="1"/>
  <c r="BJ4122" i="1"/>
  <c r="BK4122" i="1"/>
  <c r="BL4122" i="1"/>
  <c r="BM4122" i="1"/>
  <c r="BN4122" i="1"/>
  <c r="BG4123" i="1"/>
  <c r="BH4123" i="1"/>
  <c r="BI4123" i="1"/>
  <c r="BJ4123" i="1"/>
  <c r="BK4123" i="1"/>
  <c r="BL4123" i="1"/>
  <c r="BM4123" i="1"/>
  <c r="BN4123" i="1"/>
  <c r="BG4124" i="1"/>
  <c r="BH4124" i="1"/>
  <c r="BI4124" i="1"/>
  <c r="BJ4124" i="1"/>
  <c r="BK4124" i="1"/>
  <c r="BL4124" i="1"/>
  <c r="BM4124" i="1"/>
  <c r="BN4124" i="1"/>
  <c r="BG4125" i="1"/>
  <c r="BH4125" i="1"/>
  <c r="BI4125" i="1"/>
  <c r="BJ4125" i="1"/>
  <c r="BK4125" i="1"/>
  <c r="BL4125" i="1"/>
  <c r="BM4125" i="1"/>
  <c r="BN4125" i="1"/>
  <c r="BG4126" i="1"/>
  <c r="BH4126" i="1"/>
  <c r="BI4126" i="1"/>
  <c r="BJ4126" i="1"/>
  <c r="BK4126" i="1"/>
  <c r="BL4126" i="1"/>
  <c r="BM4126" i="1"/>
  <c r="BN4126" i="1"/>
  <c r="BG4127" i="1"/>
  <c r="BH4127" i="1"/>
  <c r="BI4127" i="1"/>
  <c r="BJ4127" i="1"/>
  <c r="BK4127" i="1"/>
  <c r="BL4127" i="1"/>
  <c r="BM4127" i="1"/>
  <c r="BN4127" i="1"/>
  <c r="BG4128" i="1"/>
  <c r="BH4128" i="1"/>
  <c r="BI4128" i="1"/>
  <c r="BJ4128" i="1"/>
  <c r="BK4128" i="1"/>
  <c r="BL4128" i="1"/>
  <c r="BM4128" i="1"/>
  <c r="BN4128" i="1"/>
  <c r="BG4129" i="1"/>
  <c r="BH4129" i="1"/>
  <c r="BI4129" i="1"/>
  <c r="BJ4129" i="1"/>
  <c r="BK4129" i="1"/>
  <c r="BL4129" i="1"/>
  <c r="BM4129" i="1"/>
  <c r="BN4129" i="1"/>
  <c r="BG4130" i="1"/>
  <c r="BH4130" i="1"/>
  <c r="BI4130" i="1"/>
  <c r="BJ4130" i="1"/>
  <c r="BK4130" i="1"/>
  <c r="BL4130" i="1"/>
  <c r="BM4130" i="1"/>
  <c r="BN4130" i="1"/>
  <c r="BG4131" i="1"/>
  <c r="BH4131" i="1"/>
  <c r="BI4131" i="1"/>
  <c r="BJ4131" i="1"/>
  <c r="BK4131" i="1"/>
  <c r="BL4131" i="1"/>
  <c r="BM4131" i="1"/>
  <c r="BN4131" i="1"/>
  <c r="BG4132" i="1"/>
  <c r="BH4132" i="1"/>
  <c r="BI4132" i="1"/>
  <c r="BJ4132" i="1"/>
  <c r="BK4132" i="1"/>
  <c r="BL4132" i="1"/>
  <c r="BM4132" i="1"/>
  <c r="BN4132" i="1"/>
  <c r="BG4133" i="1"/>
  <c r="BH4133" i="1"/>
  <c r="BI4133" i="1"/>
  <c r="BJ4133" i="1"/>
  <c r="BK4133" i="1"/>
  <c r="BL4133" i="1"/>
  <c r="BM4133" i="1"/>
  <c r="BN4133" i="1"/>
  <c r="BG4134" i="1"/>
  <c r="BH4134" i="1"/>
  <c r="BI4134" i="1"/>
  <c r="BJ4134" i="1"/>
  <c r="BK4134" i="1"/>
  <c r="BL4134" i="1"/>
  <c r="BM4134" i="1"/>
  <c r="BN4134" i="1"/>
  <c r="BG4135" i="1"/>
  <c r="BH4135" i="1"/>
  <c r="BI4135" i="1"/>
  <c r="BJ4135" i="1"/>
  <c r="BK4135" i="1"/>
  <c r="BL4135" i="1"/>
  <c r="BM4135" i="1"/>
  <c r="BN4135" i="1"/>
  <c r="BG4136" i="1"/>
  <c r="BH4136" i="1"/>
  <c r="BI4136" i="1"/>
  <c r="BJ4136" i="1"/>
  <c r="BK4136" i="1"/>
  <c r="BL4136" i="1"/>
  <c r="BM4136" i="1"/>
  <c r="BN4136" i="1"/>
  <c r="BG4137" i="1"/>
  <c r="BH4137" i="1"/>
  <c r="BI4137" i="1"/>
  <c r="BJ4137" i="1"/>
  <c r="BK4137" i="1"/>
  <c r="BL4137" i="1"/>
  <c r="BM4137" i="1"/>
  <c r="BN4137" i="1"/>
  <c r="BG4138" i="1"/>
  <c r="BH4138" i="1"/>
  <c r="BI4138" i="1"/>
  <c r="BJ4138" i="1"/>
  <c r="BK4138" i="1"/>
  <c r="BL4138" i="1"/>
  <c r="BM4138" i="1"/>
  <c r="BN4138" i="1"/>
  <c r="BG4139" i="1"/>
  <c r="BH4139" i="1"/>
  <c r="BI4139" i="1"/>
  <c r="BJ4139" i="1"/>
  <c r="BK4139" i="1"/>
  <c r="BL4139" i="1"/>
  <c r="BM4139" i="1"/>
  <c r="BN4139" i="1"/>
  <c r="BG4140" i="1"/>
  <c r="BH4140" i="1"/>
  <c r="BI4140" i="1"/>
  <c r="BJ4140" i="1"/>
  <c r="BK4140" i="1"/>
  <c r="BL4140" i="1"/>
  <c r="BM4140" i="1"/>
  <c r="BN4140" i="1"/>
  <c r="BG4141" i="1"/>
  <c r="BH4141" i="1"/>
  <c r="BI4141" i="1"/>
  <c r="BJ4141" i="1"/>
  <c r="BK4141" i="1"/>
  <c r="BL4141" i="1"/>
  <c r="BM4141" i="1"/>
  <c r="BN4141" i="1"/>
  <c r="BG4142" i="1"/>
  <c r="BH4142" i="1"/>
  <c r="BI4142" i="1"/>
  <c r="BJ4142" i="1"/>
  <c r="BK4142" i="1"/>
  <c r="BL4142" i="1"/>
  <c r="BM4142" i="1"/>
  <c r="BN4142" i="1"/>
  <c r="BG4143" i="1"/>
  <c r="BH4143" i="1"/>
  <c r="BI4143" i="1"/>
  <c r="BJ4143" i="1"/>
  <c r="BK4143" i="1"/>
  <c r="BL4143" i="1"/>
  <c r="BM4143" i="1"/>
  <c r="BN4143" i="1"/>
  <c r="BG4144" i="1"/>
  <c r="BH4144" i="1"/>
  <c r="BI4144" i="1"/>
  <c r="BJ4144" i="1"/>
  <c r="BK4144" i="1"/>
  <c r="BL4144" i="1"/>
  <c r="BM4144" i="1"/>
  <c r="BN4144" i="1"/>
  <c r="BG4145" i="1"/>
  <c r="BH4145" i="1"/>
  <c r="BI4145" i="1"/>
  <c r="BJ4145" i="1"/>
  <c r="BK4145" i="1"/>
  <c r="BL4145" i="1"/>
  <c r="BM4145" i="1"/>
  <c r="BN4145" i="1"/>
  <c r="BG4146" i="1"/>
  <c r="BH4146" i="1"/>
  <c r="BI4146" i="1"/>
  <c r="BJ4146" i="1"/>
  <c r="BK4146" i="1"/>
  <c r="BL4146" i="1"/>
  <c r="BM4146" i="1"/>
  <c r="BN4146" i="1"/>
  <c r="BG4147" i="1"/>
  <c r="BH4147" i="1"/>
  <c r="BI4147" i="1"/>
  <c r="BJ4147" i="1"/>
  <c r="BK4147" i="1"/>
  <c r="BL4147" i="1"/>
  <c r="BM4147" i="1"/>
  <c r="BN4147" i="1"/>
  <c r="BG4148" i="1"/>
  <c r="BH4148" i="1"/>
  <c r="BI4148" i="1"/>
  <c r="BJ4148" i="1"/>
  <c r="BK4148" i="1"/>
  <c r="BL4148" i="1"/>
  <c r="BM4148" i="1"/>
  <c r="BN4148" i="1"/>
  <c r="BG4149" i="1"/>
  <c r="BH4149" i="1"/>
  <c r="BI4149" i="1"/>
  <c r="BJ4149" i="1"/>
  <c r="BK4149" i="1"/>
  <c r="BL4149" i="1"/>
  <c r="BM4149" i="1"/>
  <c r="BN4149" i="1"/>
  <c r="BG4150" i="1"/>
  <c r="BH4150" i="1"/>
  <c r="BI4150" i="1"/>
  <c r="BJ4150" i="1"/>
  <c r="BK4150" i="1"/>
  <c r="BL4150" i="1"/>
  <c r="BM4150" i="1"/>
  <c r="BN4150" i="1"/>
  <c r="BG4151" i="1"/>
  <c r="BH4151" i="1"/>
  <c r="BI4151" i="1"/>
  <c r="BJ4151" i="1"/>
  <c r="BK4151" i="1"/>
  <c r="BL4151" i="1"/>
  <c r="BM4151" i="1"/>
  <c r="BN4151" i="1"/>
  <c r="BG4152" i="1"/>
  <c r="BH4152" i="1"/>
  <c r="BI4152" i="1"/>
  <c r="BJ4152" i="1"/>
  <c r="BK4152" i="1"/>
  <c r="BL4152" i="1"/>
  <c r="BM4152" i="1"/>
  <c r="BN4152" i="1"/>
  <c r="BG4153" i="1"/>
  <c r="BH4153" i="1"/>
  <c r="BI4153" i="1"/>
  <c r="BJ4153" i="1"/>
  <c r="BK4153" i="1"/>
  <c r="BL4153" i="1"/>
  <c r="BM4153" i="1"/>
  <c r="BN4153" i="1"/>
  <c r="BG4154" i="1"/>
  <c r="BH4154" i="1"/>
  <c r="BI4154" i="1"/>
  <c r="BJ4154" i="1"/>
  <c r="BK4154" i="1"/>
  <c r="BL4154" i="1"/>
  <c r="BM4154" i="1"/>
  <c r="BN4154" i="1"/>
  <c r="BG4155" i="1"/>
  <c r="BH4155" i="1"/>
  <c r="BI4155" i="1"/>
  <c r="BJ4155" i="1"/>
  <c r="BK4155" i="1"/>
  <c r="BL4155" i="1"/>
  <c r="BM4155" i="1"/>
  <c r="BN4155" i="1"/>
  <c r="BG4156" i="1"/>
  <c r="BH4156" i="1"/>
  <c r="BI4156" i="1"/>
  <c r="BJ4156" i="1"/>
  <c r="BK4156" i="1"/>
  <c r="BL4156" i="1"/>
  <c r="BM4156" i="1"/>
  <c r="BN4156" i="1"/>
  <c r="BG4157" i="1"/>
  <c r="BH4157" i="1"/>
  <c r="BI4157" i="1"/>
  <c r="BJ4157" i="1"/>
  <c r="BK4157" i="1"/>
  <c r="BL4157" i="1"/>
  <c r="BM4157" i="1"/>
  <c r="BN4157" i="1"/>
  <c r="BG4158" i="1"/>
  <c r="BH4158" i="1"/>
  <c r="BI4158" i="1"/>
  <c r="BJ4158" i="1"/>
  <c r="BK4158" i="1"/>
  <c r="BL4158" i="1"/>
  <c r="BM4158" i="1"/>
  <c r="BN4158" i="1"/>
  <c r="BG4159" i="1"/>
  <c r="BH4159" i="1"/>
  <c r="BI4159" i="1"/>
  <c r="BJ4159" i="1"/>
  <c r="BK4159" i="1"/>
  <c r="BL4159" i="1"/>
  <c r="BM4159" i="1"/>
  <c r="BN4159" i="1"/>
  <c r="BG4160" i="1"/>
  <c r="BH4160" i="1"/>
  <c r="BI4160" i="1"/>
  <c r="BJ4160" i="1"/>
  <c r="BK4160" i="1"/>
  <c r="BL4160" i="1"/>
  <c r="BM4160" i="1"/>
  <c r="BN4160" i="1"/>
  <c r="BG4161" i="1"/>
  <c r="BH4161" i="1"/>
  <c r="BI4161" i="1"/>
  <c r="BJ4161" i="1"/>
  <c r="BK4161" i="1"/>
  <c r="BL4161" i="1"/>
  <c r="BM4161" i="1"/>
  <c r="BN4161" i="1"/>
  <c r="BG4162" i="1"/>
  <c r="BH4162" i="1"/>
  <c r="BI4162" i="1"/>
  <c r="BJ4162" i="1"/>
  <c r="BK4162" i="1"/>
  <c r="BL4162" i="1"/>
  <c r="BM4162" i="1"/>
  <c r="BN4162" i="1"/>
  <c r="BG4163" i="1"/>
  <c r="BH4163" i="1"/>
  <c r="BI4163" i="1"/>
  <c r="BJ4163" i="1"/>
  <c r="BK4163" i="1"/>
  <c r="BL4163" i="1"/>
  <c r="BM4163" i="1"/>
  <c r="BN4163" i="1"/>
  <c r="BG4164" i="1"/>
  <c r="BH4164" i="1"/>
  <c r="BI4164" i="1"/>
  <c r="BJ4164" i="1"/>
  <c r="BK4164" i="1"/>
  <c r="BL4164" i="1"/>
  <c r="BM4164" i="1"/>
  <c r="BN4164" i="1"/>
  <c r="BG4165" i="1"/>
  <c r="BH4165" i="1"/>
  <c r="BI4165" i="1"/>
  <c r="BJ4165" i="1"/>
  <c r="BK4165" i="1"/>
  <c r="BL4165" i="1"/>
  <c r="BM4165" i="1"/>
  <c r="BN4165" i="1"/>
  <c r="BG4166" i="1"/>
  <c r="BH4166" i="1"/>
  <c r="BI4166" i="1"/>
  <c r="BJ4166" i="1"/>
  <c r="BK4166" i="1"/>
  <c r="BL4166" i="1"/>
  <c r="BM4166" i="1"/>
  <c r="BN4166" i="1"/>
  <c r="BG4167" i="1"/>
  <c r="BH4167" i="1"/>
  <c r="BI4167" i="1"/>
  <c r="BJ4167" i="1"/>
  <c r="BK4167" i="1"/>
  <c r="BL4167" i="1"/>
  <c r="BM4167" i="1"/>
  <c r="BN4167" i="1"/>
  <c r="BG4168" i="1"/>
  <c r="BH4168" i="1"/>
  <c r="BI4168" i="1"/>
  <c r="BJ4168" i="1"/>
  <c r="BK4168" i="1"/>
  <c r="BL4168" i="1"/>
  <c r="BM4168" i="1"/>
  <c r="BN4168" i="1"/>
  <c r="BG4169" i="1"/>
  <c r="BH4169" i="1"/>
  <c r="BI4169" i="1"/>
  <c r="BJ4169" i="1"/>
  <c r="BK4169" i="1"/>
  <c r="BL4169" i="1"/>
  <c r="BM4169" i="1"/>
  <c r="BN4169" i="1"/>
  <c r="BG4170" i="1"/>
  <c r="BH4170" i="1"/>
  <c r="BI4170" i="1"/>
  <c r="BJ4170" i="1"/>
  <c r="BK4170" i="1"/>
  <c r="BL4170" i="1"/>
  <c r="BM4170" i="1"/>
  <c r="BN4170" i="1"/>
  <c r="BG4171" i="1"/>
  <c r="BH4171" i="1"/>
  <c r="BI4171" i="1"/>
  <c r="BJ4171" i="1"/>
  <c r="BK4171" i="1"/>
  <c r="BL4171" i="1"/>
  <c r="BM4171" i="1"/>
  <c r="BN4171" i="1"/>
  <c r="BG4172" i="1"/>
  <c r="BH4172" i="1"/>
  <c r="BI4172" i="1"/>
  <c r="BJ4172" i="1"/>
  <c r="BK4172" i="1"/>
  <c r="BL4172" i="1"/>
  <c r="BM4172" i="1"/>
  <c r="BN4172" i="1"/>
  <c r="BG4173" i="1"/>
  <c r="BH4173" i="1"/>
  <c r="BI4173" i="1"/>
  <c r="BJ4173" i="1"/>
  <c r="BK4173" i="1"/>
  <c r="BL4173" i="1"/>
  <c r="BM4173" i="1"/>
  <c r="BN4173" i="1"/>
  <c r="BG4174" i="1"/>
  <c r="BH4174" i="1"/>
  <c r="BI4174" i="1"/>
  <c r="BJ4174" i="1"/>
  <c r="BK4174" i="1"/>
  <c r="BL4174" i="1"/>
  <c r="BM4174" i="1"/>
  <c r="BN4174" i="1"/>
  <c r="BG4175" i="1"/>
  <c r="BH4175" i="1"/>
  <c r="BI4175" i="1"/>
  <c r="BJ4175" i="1"/>
  <c r="BK4175" i="1"/>
  <c r="BL4175" i="1"/>
  <c r="BM4175" i="1"/>
  <c r="BN4175" i="1"/>
  <c r="BG4176" i="1"/>
  <c r="BH4176" i="1"/>
  <c r="BI4176" i="1"/>
  <c r="BJ4176" i="1"/>
  <c r="BK4176" i="1"/>
  <c r="BL4176" i="1"/>
  <c r="BM4176" i="1"/>
  <c r="BN4176" i="1"/>
  <c r="BG4177" i="1"/>
  <c r="BH4177" i="1"/>
  <c r="BI4177" i="1"/>
  <c r="BJ4177" i="1"/>
  <c r="BK4177" i="1"/>
  <c r="BL4177" i="1"/>
  <c r="BM4177" i="1"/>
  <c r="BN4177" i="1"/>
  <c r="BG4178" i="1"/>
  <c r="BH4178" i="1"/>
  <c r="BI4178" i="1"/>
  <c r="BJ4178" i="1"/>
  <c r="BK4178" i="1"/>
  <c r="BL4178" i="1"/>
  <c r="BM4178" i="1"/>
  <c r="BN4178" i="1"/>
  <c r="BG4179" i="1"/>
  <c r="BH4179" i="1"/>
  <c r="BI4179" i="1"/>
  <c r="BJ4179" i="1"/>
  <c r="BK4179" i="1"/>
  <c r="BL4179" i="1"/>
  <c r="BM4179" i="1"/>
  <c r="BN4179" i="1"/>
  <c r="BG4180" i="1"/>
  <c r="BH4180" i="1"/>
  <c r="BI4180" i="1"/>
  <c r="BJ4180" i="1"/>
  <c r="BK4180" i="1"/>
  <c r="BL4180" i="1"/>
  <c r="BM4180" i="1"/>
  <c r="BN4180" i="1"/>
  <c r="BG4181" i="1"/>
  <c r="BH4181" i="1"/>
  <c r="BI4181" i="1"/>
  <c r="BJ4181" i="1"/>
  <c r="BK4181" i="1"/>
  <c r="BL4181" i="1"/>
  <c r="BM4181" i="1"/>
  <c r="BN4181" i="1"/>
  <c r="BG4182" i="1"/>
  <c r="BH4182" i="1"/>
  <c r="BI4182" i="1"/>
  <c r="BJ4182" i="1"/>
  <c r="BK4182" i="1"/>
  <c r="BL4182" i="1"/>
  <c r="BM4182" i="1"/>
  <c r="BN4182" i="1"/>
  <c r="BG4183" i="1"/>
  <c r="BH4183" i="1"/>
  <c r="BI4183" i="1"/>
  <c r="BJ4183" i="1"/>
  <c r="BK4183" i="1"/>
  <c r="BL4183" i="1"/>
  <c r="BM4183" i="1"/>
  <c r="BN4183" i="1"/>
  <c r="BG4184" i="1"/>
  <c r="BH4184" i="1"/>
  <c r="BI4184" i="1"/>
  <c r="BJ4184" i="1"/>
  <c r="BK4184" i="1"/>
  <c r="BL4184" i="1"/>
  <c r="BM4184" i="1"/>
  <c r="BN4184" i="1"/>
  <c r="BG4185" i="1"/>
  <c r="BH4185" i="1"/>
  <c r="BI4185" i="1"/>
  <c r="BJ4185" i="1"/>
  <c r="BK4185" i="1"/>
  <c r="BL4185" i="1"/>
  <c r="BM4185" i="1"/>
  <c r="BN4185" i="1"/>
  <c r="BG4186" i="1"/>
  <c r="BH4186" i="1"/>
  <c r="BI4186" i="1"/>
  <c r="BJ4186" i="1"/>
  <c r="BK4186" i="1"/>
  <c r="BL4186" i="1"/>
  <c r="BM4186" i="1"/>
  <c r="BN4186" i="1"/>
  <c r="BG4187" i="1"/>
  <c r="BH4187" i="1"/>
  <c r="BI4187" i="1"/>
  <c r="BJ4187" i="1"/>
  <c r="BK4187" i="1"/>
  <c r="BL4187" i="1"/>
  <c r="BM4187" i="1"/>
  <c r="BN4187" i="1"/>
  <c r="BG4188" i="1"/>
  <c r="BH4188" i="1"/>
  <c r="BI4188" i="1"/>
  <c r="BJ4188" i="1"/>
  <c r="BK4188" i="1"/>
  <c r="BL4188" i="1"/>
  <c r="BM4188" i="1"/>
  <c r="BN4188" i="1"/>
  <c r="BG4189" i="1"/>
  <c r="BH4189" i="1"/>
  <c r="BI4189" i="1"/>
  <c r="BJ4189" i="1"/>
  <c r="BK4189" i="1"/>
  <c r="BL4189" i="1"/>
  <c r="BM4189" i="1"/>
  <c r="BN4189" i="1"/>
  <c r="BG4190" i="1"/>
  <c r="BH4190" i="1"/>
  <c r="BI4190" i="1"/>
  <c r="BJ4190" i="1"/>
  <c r="BK4190" i="1"/>
  <c r="BL4190" i="1"/>
  <c r="BM4190" i="1"/>
  <c r="BN4190" i="1"/>
  <c r="BG4191" i="1"/>
  <c r="BH4191" i="1"/>
  <c r="BI4191" i="1"/>
  <c r="BJ4191" i="1"/>
  <c r="BK4191" i="1"/>
  <c r="BL4191" i="1"/>
  <c r="BM4191" i="1"/>
  <c r="BN4191" i="1"/>
  <c r="BG4192" i="1"/>
  <c r="BH4192" i="1"/>
  <c r="BI4192" i="1"/>
  <c r="BJ4192" i="1"/>
  <c r="BK4192" i="1"/>
  <c r="BL4192" i="1"/>
  <c r="BM4192" i="1"/>
  <c r="BN4192" i="1"/>
  <c r="BG4193" i="1"/>
  <c r="BH4193" i="1"/>
  <c r="BI4193" i="1"/>
  <c r="BJ4193" i="1"/>
  <c r="BK4193" i="1"/>
  <c r="BL4193" i="1"/>
  <c r="BM4193" i="1"/>
  <c r="BN4193" i="1"/>
  <c r="BG4194" i="1"/>
  <c r="BH4194" i="1"/>
  <c r="BI4194" i="1"/>
  <c r="BJ4194" i="1"/>
  <c r="BK4194" i="1"/>
  <c r="BL4194" i="1"/>
  <c r="BM4194" i="1"/>
  <c r="BN4194" i="1"/>
  <c r="BG4195" i="1"/>
  <c r="BH4195" i="1"/>
  <c r="BI4195" i="1"/>
  <c r="BJ4195" i="1"/>
  <c r="BK4195" i="1"/>
  <c r="BL4195" i="1"/>
  <c r="BM4195" i="1"/>
  <c r="BN4195" i="1"/>
  <c r="BG4196" i="1"/>
  <c r="BH4196" i="1"/>
  <c r="BI4196" i="1"/>
  <c r="BJ4196" i="1"/>
  <c r="BK4196" i="1"/>
  <c r="BL4196" i="1"/>
  <c r="BM4196" i="1"/>
  <c r="BN4196" i="1"/>
  <c r="BG4197" i="1"/>
  <c r="BH4197" i="1"/>
  <c r="BI4197" i="1"/>
  <c r="BJ4197" i="1"/>
  <c r="BK4197" i="1"/>
  <c r="BL4197" i="1"/>
  <c r="BM4197" i="1"/>
  <c r="BN4197" i="1"/>
  <c r="BG4198" i="1"/>
  <c r="BH4198" i="1"/>
  <c r="BI4198" i="1"/>
  <c r="BJ4198" i="1"/>
  <c r="BK4198" i="1"/>
  <c r="BL4198" i="1"/>
  <c r="BM4198" i="1"/>
  <c r="BN4198" i="1"/>
  <c r="BG4199" i="1"/>
  <c r="BH4199" i="1"/>
  <c r="BI4199" i="1"/>
  <c r="BJ4199" i="1"/>
  <c r="BK4199" i="1"/>
  <c r="BL4199" i="1"/>
  <c r="BM4199" i="1"/>
  <c r="BN4199" i="1"/>
  <c r="BG4200" i="1"/>
  <c r="BH4200" i="1"/>
  <c r="BI4200" i="1"/>
  <c r="BJ4200" i="1"/>
  <c r="BK4200" i="1"/>
  <c r="BL4200" i="1"/>
  <c r="BM4200" i="1"/>
  <c r="BN4200" i="1"/>
  <c r="BG4201" i="1"/>
  <c r="BH4201" i="1"/>
  <c r="BI4201" i="1"/>
  <c r="BJ4201" i="1"/>
  <c r="BK4201" i="1"/>
  <c r="BL4201" i="1"/>
  <c r="BM4201" i="1"/>
  <c r="BN4201" i="1"/>
  <c r="BG4202" i="1"/>
  <c r="BH4202" i="1"/>
  <c r="BI4202" i="1"/>
  <c r="BJ4202" i="1"/>
  <c r="BK4202" i="1"/>
  <c r="BL4202" i="1"/>
  <c r="BM4202" i="1"/>
  <c r="BN4202" i="1"/>
  <c r="BG4203" i="1"/>
  <c r="BH4203" i="1"/>
  <c r="BI4203" i="1"/>
  <c r="BJ4203" i="1"/>
  <c r="BK4203" i="1"/>
  <c r="BL4203" i="1"/>
  <c r="BM4203" i="1"/>
  <c r="BN4203" i="1"/>
  <c r="BG4204" i="1"/>
  <c r="BH4204" i="1"/>
  <c r="BI4204" i="1"/>
  <c r="BJ4204" i="1"/>
  <c r="BK4204" i="1"/>
  <c r="BL4204" i="1"/>
  <c r="BM4204" i="1"/>
  <c r="BN4204" i="1"/>
  <c r="BG4205" i="1"/>
  <c r="BH4205" i="1"/>
  <c r="BI4205" i="1"/>
  <c r="BJ4205" i="1"/>
  <c r="BK4205" i="1"/>
  <c r="BL4205" i="1"/>
  <c r="BM4205" i="1"/>
  <c r="BN4205" i="1"/>
  <c r="BG4206" i="1"/>
  <c r="BH4206" i="1"/>
  <c r="BI4206" i="1"/>
  <c r="BJ4206" i="1"/>
  <c r="BK4206" i="1"/>
  <c r="BL4206" i="1"/>
  <c r="BM4206" i="1"/>
  <c r="BN4206" i="1"/>
  <c r="BG4207" i="1"/>
  <c r="BH4207" i="1"/>
  <c r="BI4207" i="1"/>
  <c r="BJ4207" i="1"/>
  <c r="BK4207" i="1"/>
  <c r="BL4207" i="1"/>
  <c r="BM4207" i="1"/>
  <c r="BN4207" i="1"/>
  <c r="BG4208" i="1"/>
  <c r="BH4208" i="1"/>
  <c r="BI4208" i="1"/>
  <c r="BJ4208" i="1"/>
  <c r="BK4208" i="1"/>
  <c r="BL4208" i="1"/>
  <c r="BM4208" i="1"/>
  <c r="BN4208" i="1"/>
  <c r="BG4209" i="1"/>
  <c r="BH4209" i="1"/>
  <c r="BI4209" i="1"/>
  <c r="BJ4209" i="1"/>
  <c r="BK4209" i="1"/>
  <c r="BL4209" i="1"/>
  <c r="BM4209" i="1"/>
  <c r="BN4209" i="1"/>
  <c r="BG4210" i="1"/>
  <c r="BH4210" i="1"/>
  <c r="BI4210" i="1"/>
  <c r="BJ4210" i="1"/>
  <c r="BK4210" i="1"/>
  <c r="BL4210" i="1"/>
  <c r="BM4210" i="1"/>
  <c r="BN4210" i="1"/>
  <c r="BG4211" i="1"/>
  <c r="BH4211" i="1"/>
  <c r="BI4211" i="1"/>
  <c r="BJ4211" i="1"/>
  <c r="BK4211" i="1"/>
  <c r="BL4211" i="1"/>
  <c r="BM4211" i="1"/>
  <c r="BN4211" i="1"/>
  <c r="BG4212" i="1"/>
  <c r="BH4212" i="1"/>
  <c r="BI4212" i="1"/>
  <c r="BJ4212" i="1"/>
  <c r="BK4212" i="1"/>
  <c r="BL4212" i="1"/>
  <c r="BM4212" i="1"/>
  <c r="BN4212" i="1"/>
  <c r="BG4213" i="1"/>
  <c r="BH4213" i="1"/>
  <c r="BI4213" i="1"/>
  <c r="BJ4213" i="1"/>
  <c r="BK4213" i="1"/>
  <c r="BL4213" i="1"/>
  <c r="BM4213" i="1"/>
  <c r="BN4213" i="1"/>
  <c r="BG4214" i="1"/>
  <c r="BH4214" i="1"/>
  <c r="BI4214" i="1"/>
  <c r="BJ4214" i="1"/>
  <c r="BK4214" i="1"/>
  <c r="BL4214" i="1"/>
  <c r="BM4214" i="1"/>
  <c r="BN4214" i="1"/>
  <c r="BG4215" i="1"/>
  <c r="BH4215" i="1"/>
  <c r="BI4215" i="1"/>
  <c r="BJ4215" i="1"/>
  <c r="BK4215" i="1"/>
  <c r="BL4215" i="1"/>
  <c r="BM4215" i="1"/>
  <c r="BN4215" i="1"/>
  <c r="BG4216" i="1"/>
  <c r="BH4216" i="1"/>
  <c r="BI4216" i="1"/>
  <c r="BJ4216" i="1"/>
  <c r="BK4216" i="1"/>
  <c r="BL4216" i="1"/>
  <c r="BM4216" i="1"/>
  <c r="BN4216" i="1"/>
  <c r="BG4217" i="1"/>
  <c r="BH4217" i="1"/>
  <c r="BI4217" i="1"/>
  <c r="BJ4217" i="1"/>
  <c r="BK4217" i="1"/>
  <c r="BL4217" i="1"/>
  <c r="BM4217" i="1"/>
  <c r="BN4217" i="1"/>
  <c r="BG4218" i="1"/>
  <c r="BH4218" i="1"/>
  <c r="BI4218" i="1"/>
  <c r="BJ4218" i="1"/>
  <c r="BK4218" i="1"/>
  <c r="BL4218" i="1"/>
  <c r="BM4218" i="1"/>
  <c r="BN4218" i="1"/>
  <c r="BG4219" i="1"/>
  <c r="BH4219" i="1"/>
  <c r="BI4219" i="1"/>
  <c r="BJ4219" i="1"/>
  <c r="BK4219" i="1"/>
  <c r="BL4219" i="1"/>
  <c r="BM4219" i="1"/>
  <c r="BN4219" i="1"/>
  <c r="BG4220" i="1"/>
  <c r="BH4220" i="1"/>
  <c r="BI4220" i="1"/>
  <c r="BJ4220" i="1"/>
  <c r="BK4220" i="1"/>
  <c r="BL4220" i="1"/>
  <c r="BM4220" i="1"/>
  <c r="BN4220" i="1"/>
  <c r="BG4221" i="1"/>
  <c r="BH4221" i="1"/>
  <c r="BI4221" i="1"/>
  <c r="BJ4221" i="1"/>
  <c r="BK4221" i="1"/>
  <c r="BL4221" i="1"/>
  <c r="BM4221" i="1"/>
  <c r="BN4221" i="1"/>
  <c r="BG4222" i="1"/>
  <c r="BH4222" i="1"/>
  <c r="BI4222" i="1"/>
  <c r="BJ4222" i="1"/>
  <c r="BK4222" i="1"/>
  <c r="BL4222" i="1"/>
  <c r="BM4222" i="1"/>
  <c r="BN4222" i="1"/>
  <c r="BG4223" i="1"/>
  <c r="BH4223" i="1"/>
  <c r="BI4223" i="1"/>
  <c r="BJ4223" i="1"/>
  <c r="BK4223" i="1"/>
  <c r="BL4223" i="1"/>
  <c r="BM4223" i="1"/>
  <c r="BN4223" i="1"/>
  <c r="BG4224" i="1"/>
  <c r="BH4224" i="1"/>
  <c r="BI4224" i="1"/>
  <c r="BJ4224" i="1"/>
  <c r="BK4224" i="1"/>
  <c r="BL4224" i="1"/>
  <c r="BM4224" i="1"/>
  <c r="BN4224" i="1"/>
  <c r="BG4225" i="1"/>
  <c r="BH4225" i="1"/>
  <c r="BI4225" i="1"/>
  <c r="BJ4225" i="1"/>
  <c r="BK4225" i="1"/>
  <c r="BL4225" i="1"/>
  <c r="BM4225" i="1"/>
  <c r="BN4225" i="1"/>
  <c r="BG4226" i="1"/>
  <c r="BH4226" i="1"/>
  <c r="BI4226" i="1"/>
  <c r="BJ4226" i="1"/>
  <c r="BK4226" i="1"/>
  <c r="BL4226" i="1"/>
  <c r="BM4226" i="1"/>
  <c r="BN4226" i="1"/>
  <c r="BG4227" i="1"/>
  <c r="BH4227" i="1"/>
  <c r="BI4227" i="1"/>
  <c r="BJ4227" i="1"/>
  <c r="BK4227" i="1"/>
  <c r="BL4227" i="1"/>
  <c r="BM4227" i="1"/>
  <c r="BN4227" i="1"/>
  <c r="BG4228" i="1"/>
  <c r="BH4228" i="1"/>
  <c r="BI4228" i="1"/>
  <c r="BJ4228" i="1"/>
  <c r="BK4228" i="1"/>
  <c r="BL4228" i="1"/>
  <c r="BM4228" i="1"/>
  <c r="BN4228" i="1"/>
  <c r="BG4229" i="1"/>
  <c r="BH4229" i="1"/>
  <c r="BI4229" i="1"/>
  <c r="BJ4229" i="1"/>
  <c r="BK4229" i="1"/>
  <c r="BL4229" i="1"/>
  <c r="BM4229" i="1"/>
  <c r="BN4229" i="1"/>
  <c r="BG4230" i="1"/>
  <c r="BH4230" i="1"/>
  <c r="BI4230" i="1"/>
  <c r="BJ4230" i="1"/>
  <c r="BK4230" i="1"/>
  <c r="BL4230" i="1"/>
  <c r="BM4230" i="1"/>
  <c r="BN4230" i="1"/>
  <c r="BG4231" i="1"/>
  <c r="BH4231" i="1"/>
  <c r="BI4231" i="1"/>
  <c r="BJ4231" i="1"/>
  <c r="BK4231" i="1"/>
  <c r="BL4231" i="1"/>
  <c r="BM4231" i="1"/>
  <c r="BN4231" i="1"/>
  <c r="BG4232" i="1"/>
  <c r="BH4232" i="1"/>
  <c r="BI4232" i="1"/>
  <c r="BJ4232" i="1"/>
  <c r="BK4232" i="1"/>
  <c r="BL4232" i="1"/>
  <c r="BM4232" i="1"/>
  <c r="BN4232" i="1"/>
  <c r="BG4233" i="1"/>
  <c r="BH4233" i="1"/>
  <c r="BI4233" i="1"/>
  <c r="BJ4233" i="1"/>
  <c r="BK4233" i="1"/>
  <c r="BL4233" i="1"/>
  <c r="BM4233" i="1"/>
  <c r="BN4233" i="1"/>
  <c r="BG4234" i="1"/>
  <c r="BH4234" i="1"/>
  <c r="BI4234" i="1"/>
  <c r="BJ4234" i="1"/>
  <c r="BK4234" i="1"/>
  <c r="BL4234" i="1"/>
  <c r="BM4234" i="1"/>
  <c r="BN4234" i="1"/>
  <c r="BG4235" i="1"/>
  <c r="BH4235" i="1"/>
  <c r="BI4235" i="1"/>
  <c r="BJ4235" i="1"/>
  <c r="BK4235" i="1"/>
  <c r="BL4235" i="1"/>
  <c r="BM4235" i="1"/>
  <c r="BN4235" i="1"/>
  <c r="BG4236" i="1"/>
  <c r="BH4236" i="1"/>
  <c r="BI4236" i="1"/>
  <c r="BJ4236" i="1"/>
  <c r="BK4236" i="1"/>
  <c r="BL4236" i="1"/>
  <c r="BM4236" i="1"/>
  <c r="BN4236" i="1"/>
  <c r="BG4237" i="1"/>
  <c r="BH4237" i="1"/>
  <c r="BI4237" i="1"/>
  <c r="BJ4237" i="1"/>
  <c r="BK4237" i="1"/>
  <c r="BL4237" i="1"/>
  <c r="BM4237" i="1"/>
  <c r="BN4237" i="1"/>
  <c r="BG4238" i="1"/>
  <c r="BH4238" i="1"/>
  <c r="BI4238" i="1"/>
  <c r="BJ4238" i="1"/>
  <c r="BK4238" i="1"/>
  <c r="BL4238" i="1"/>
  <c r="BM4238" i="1"/>
  <c r="BN4238" i="1"/>
  <c r="BG4239" i="1"/>
  <c r="BH4239" i="1"/>
  <c r="BI4239" i="1"/>
  <c r="BJ4239" i="1"/>
  <c r="BK4239" i="1"/>
  <c r="BL4239" i="1"/>
  <c r="BM4239" i="1"/>
  <c r="BN4239" i="1"/>
  <c r="BG4240" i="1"/>
  <c r="BH4240" i="1"/>
  <c r="BI4240" i="1"/>
  <c r="BJ4240" i="1"/>
  <c r="BK4240" i="1"/>
  <c r="BL4240" i="1"/>
  <c r="BM4240" i="1"/>
  <c r="BN4240" i="1"/>
  <c r="BG4241" i="1"/>
  <c r="BH4241" i="1"/>
  <c r="BI4241" i="1"/>
  <c r="BJ4241" i="1"/>
  <c r="BK4241" i="1"/>
  <c r="BL4241" i="1"/>
  <c r="BM4241" i="1"/>
  <c r="BN4241" i="1"/>
  <c r="BG4242" i="1"/>
  <c r="BH4242" i="1"/>
  <c r="BI4242" i="1"/>
  <c r="BJ4242" i="1"/>
  <c r="BK4242" i="1"/>
  <c r="BL4242" i="1"/>
  <c r="BM4242" i="1"/>
  <c r="BN4242" i="1"/>
  <c r="BG4243" i="1"/>
  <c r="BH4243" i="1"/>
  <c r="BI4243" i="1"/>
  <c r="BJ4243" i="1"/>
  <c r="BK4243" i="1"/>
  <c r="BL4243" i="1"/>
  <c r="BM4243" i="1"/>
  <c r="BN4243" i="1"/>
  <c r="BG4244" i="1"/>
  <c r="BH4244" i="1"/>
  <c r="BI4244" i="1"/>
  <c r="BJ4244" i="1"/>
  <c r="BK4244" i="1"/>
  <c r="BL4244" i="1"/>
  <c r="BM4244" i="1"/>
  <c r="BN4244" i="1"/>
  <c r="BG4245" i="1"/>
  <c r="BH4245" i="1"/>
  <c r="BI4245" i="1"/>
  <c r="BJ4245" i="1"/>
  <c r="BK4245" i="1"/>
  <c r="BL4245" i="1"/>
  <c r="BM4245" i="1"/>
  <c r="BN4245" i="1"/>
  <c r="BG4246" i="1"/>
  <c r="BH4246" i="1"/>
  <c r="BI4246" i="1"/>
  <c r="BJ4246" i="1"/>
  <c r="BK4246" i="1"/>
  <c r="BL4246" i="1"/>
  <c r="BM4246" i="1"/>
  <c r="BN4246" i="1"/>
  <c r="BG4247" i="1"/>
  <c r="BH4247" i="1"/>
  <c r="BI4247" i="1"/>
  <c r="BJ4247" i="1"/>
  <c r="BK4247" i="1"/>
  <c r="BL4247" i="1"/>
  <c r="BM4247" i="1"/>
  <c r="BN4247" i="1"/>
  <c r="BG4248" i="1"/>
  <c r="BH4248" i="1"/>
  <c r="BI4248" i="1"/>
  <c r="BJ4248" i="1"/>
  <c r="BK4248" i="1"/>
  <c r="BL4248" i="1"/>
  <c r="BM4248" i="1"/>
  <c r="BN4248" i="1"/>
  <c r="BG4249" i="1"/>
  <c r="BH4249" i="1"/>
  <c r="BI4249" i="1"/>
  <c r="BJ4249" i="1"/>
  <c r="BK4249" i="1"/>
  <c r="BL4249" i="1"/>
  <c r="BM4249" i="1"/>
  <c r="BN4249" i="1"/>
  <c r="BG4250" i="1"/>
  <c r="BH4250" i="1"/>
  <c r="BI4250" i="1"/>
  <c r="BJ4250" i="1"/>
  <c r="BK4250" i="1"/>
  <c r="BL4250" i="1"/>
  <c r="BM4250" i="1"/>
  <c r="BN4250" i="1"/>
  <c r="BG4251" i="1"/>
  <c r="BH4251" i="1"/>
  <c r="BI4251" i="1"/>
  <c r="BJ4251" i="1"/>
  <c r="BK4251" i="1"/>
  <c r="BL4251" i="1"/>
  <c r="BM4251" i="1"/>
  <c r="BN4251" i="1"/>
  <c r="BG4252" i="1"/>
  <c r="BH4252" i="1"/>
  <c r="BI4252" i="1"/>
  <c r="BJ4252" i="1"/>
  <c r="BK4252" i="1"/>
  <c r="BL4252" i="1"/>
  <c r="BM4252" i="1"/>
  <c r="BN4252" i="1"/>
  <c r="BG4253" i="1"/>
  <c r="BH4253" i="1"/>
  <c r="BI4253" i="1"/>
  <c r="BJ4253" i="1"/>
  <c r="BK4253" i="1"/>
  <c r="BL4253" i="1"/>
  <c r="BM4253" i="1"/>
  <c r="BN4253" i="1"/>
  <c r="BG4254" i="1"/>
  <c r="BH4254" i="1"/>
  <c r="BI4254" i="1"/>
  <c r="BJ4254" i="1"/>
  <c r="BK4254" i="1"/>
  <c r="BL4254" i="1"/>
  <c r="BM4254" i="1"/>
  <c r="BN4254" i="1"/>
  <c r="BG4255" i="1"/>
  <c r="BH4255" i="1"/>
  <c r="BI4255" i="1"/>
  <c r="BJ4255" i="1"/>
  <c r="BK4255" i="1"/>
  <c r="BL4255" i="1"/>
  <c r="BM4255" i="1"/>
  <c r="BN4255" i="1"/>
  <c r="BG4256" i="1"/>
  <c r="BH4256" i="1"/>
  <c r="BI4256" i="1"/>
  <c r="BJ4256" i="1"/>
  <c r="BK4256" i="1"/>
  <c r="BL4256" i="1"/>
  <c r="BM4256" i="1"/>
  <c r="BN4256" i="1"/>
  <c r="BG4257" i="1"/>
  <c r="BH4257" i="1"/>
  <c r="BI4257" i="1"/>
  <c r="BJ4257" i="1"/>
  <c r="BK4257" i="1"/>
  <c r="BL4257" i="1"/>
  <c r="BM4257" i="1"/>
  <c r="BN4257" i="1"/>
  <c r="BG4258" i="1"/>
  <c r="BH4258" i="1"/>
  <c r="BI4258" i="1"/>
  <c r="BJ4258" i="1"/>
  <c r="BK4258" i="1"/>
  <c r="BL4258" i="1"/>
  <c r="BM4258" i="1"/>
  <c r="BN4258" i="1"/>
  <c r="BG4259" i="1"/>
  <c r="BH4259" i="1"/>
  <c r="BI4259" i="1"/>
  <c r="BJ4259" i="1"/>
  <c r="BK4259" i="1"/>
  <c r="BL4259" i="1"/>
  <c r="BM4259" i="1"/>
  <c r="BN4259" i="1"/>
  <c r="BG4260" i="1"/>
  <c r="BH4260" i="1"/>
  <c r="BI4260" i="1"/>
  <c r="BJ4260" i="1"/>
  <c r="BK4260" i="1"/>
  <c r="BL4260" i="1"/>
  <c r="BM4260" i="1"/>
  <c r="BN4260" i="1"/>
  <c r="BG4261" i="1"/>
  <c r="BH4261" i="1"/>
  <c r="BI4261" i="1"/>
  <c r="BJ4261" i="1"/>
  <c r="BK4261" i="1"/>
  <c r="BL4261" i="1"/>
  <c r="BM4261" i="1"/>
  <c r="BN4261" i="1"/>
  <c r="BG4262" i="1"/>
  <c r="BH4262" i="1"/>
  <c r="BI4262" i="1"/>
  <c r="BJ4262" i="1"/>
  <c r="BK4262" i="1"/>
  <c r="BL4262" i="1"/>
  <c r="BM4262" i="1"/>
  <c r="BN4262" i="1"/>
  <c r="BG4263" i="1"/>
  <c r="BH4263" i="1"/>
  <c r="BI4263" i="1"/>
  <c r="BJ4263" i="1"/>
  <c r="BK4263" i="1"/>
  <c r="BL4263" i="1"/>
  <c r="BM4263" i="1"/>
  <c r="BN4263" i="1"/>
  <c r="BG4264" i="1"/>
  <c r="BH4264" i="1"/>
  <c r="BI4264" i="1"/>
  <c r="BJ4264" i="1"/>
  <c r="BK4264" i="1"/>
  <c r="BL4264" i="1"/>
  <c r="BM4264" i="1"/>
  <c r="BN4264" i="1"/>
  <c r="BG4265" i="1"/>
  <c r="BH4265" i="1"/>
  <c r="BI4265" i="1"/>
  <c r="BJ4265" i="1"/>
  <c r="BK4265" i="1"/>
  <c r="BL4265" i="1"/>
  <c r="BM4265" i="1"/>
  <c r="BN4265" i="1"/>
  <c r="BG4266" i="1"/>
  <c r="BH4266" i="1"/>
  <c r="BI4266" i="1"/>
  <c r="BJ4266" i="1"/>
  <c r="BK4266" i="1"/>
  <c r="BL4266" i="1"/>
  <c r="BM4266" i="1"/>
  <c r="BN4266" i="1"/>
  <c r="BG4267" i="1"/>
  <c r="BH4267" i="1"/>
  <c r="BI4267" i="1"/>
  <c r="BJ4267" i="1"/>
  <c r="BK4267" i="1"/>
  <c r="BL4267" i="1"/>
  <c r="BM4267" i="1"/>
  <c r="BN4267" i="1"/>
  <c r="BG4268" i="1"/>
  <c r="BH4268" i="1"/>
  <c r="BI4268" i="1"/>
  <c r="BJ4268" i="1"/>
  <c r="BK4268" i="1"/>
  <c r="BL4268" i="1"/>
  <c r="BM4268" i="1"/>
  <c r="BN4268" i="1"/>
  <c r="BG4269" i="1"/>
  <c r="BH4269" i="1"/>
  <c r="BI4269" i="1"/>
  <c r="BJ4269" i="1"/>
  <c r="BK4269" i="1"/>
  <c r="BL4269" i="1"/>
  <c r="BM4269" i="1"/>
  <c r="BN4269" i="1"/>
  <c r="BG4270" i="1"/>
  <c r="BH4270" i="1"/>
  <c r="BI4270" i="1"/>
  <c r="BJ4270" i="1"/>
  <c r="BK4270" i="1"/>
  <c r="BL4270" i="1"/>
  <c r="BM4270" i="1"/>
  <c r="BN4270" i="1"/>
  <c r="BG4271" i="1"/>
  <c r="BH4271" i="1"/>
  <c r="BI4271" i="1"/>
  <c r="BJ4271" i="1"/>
  <c r="BK4271" i="1"/>
  <c r="BL4271" i="1"/>
  <c r="BM4271" i="1"/>
  <c r="BN4271" i="1"/>
  <c r="BG4272" i="1"/>
  <c r="BH4272" i="1"/>
  <c r="BI4272" i="1"/>
  <c r="BJ4272" i="1"/>
  <c r="BK4272" i="1"/>
  <c r="BL4272" i="1"/>
  <c r="BM4272" i="1"/>
  <c r="BN4272" i="1"/>
  <c r="BG4273" i="1"/>
  <c r="BH4273" i="1"/>
  <c r="BI4273" i="1"/>
  <c r="BJ4273" i="1"/>
  <c r="BK4273" i="1"/>
  <c r="BL4273" i="1"/>
  <c r="BM4273" i="1"/>
  <c r="BN4273" i="1"/>
  <c r="BG4274" i="1"/>
  <c r="BH4274" i="1"/>
  <c r="BI4274" i="1"/>
  <c r="BJ4274" i="1"/>
  <c r="BK4274" i="1"/>
  <c r="BL4274" i="1"/>
  <c r="BM4274" i="1"/>
  <c r="BN4274" i="1"/>
  <c r="BG4275" i="1"/>
  <c r="BH4275" i="1"/>
  <c r="BI4275" i="1"/>
  <c r="BJ4275" i="1"/>
  <c r="BK4275" i="1"/>
  <c r="BL4275" i="1"/>
  <c r="BM4275" i="1"/>
  <c r="BN4275" i="1"/>
  <c r="BG4276" i="1"/>
  <c r="BH4276" i="1"/>
  <c r="BI4276" i="1"/>
  <c r="BJ4276" i="1"/>
  <c r="BK4276" i="1"/>
  <c r="BL4276" i="1"/>
  <c r="BM4276" i="1"/>
  <c r="BN4276" i="1"/>
  <c r="BG4277" i="1"/>
  <c r="BH4277" i="1"/>
  <c r="BI4277" i="1"/>
  <c r="BJ4277" i="1"/>
  <c r="BK4277" i="1"/>
  <c r="BL4277" i="1"/>
  <c r="BM4277" i="1"/>
  <c r="BN4277" i="1"/>
  <c r="BG4278" i="1"/>
  <c r="BH4278" i="1"/>
  <c r="BI4278" i="1"/>
  <c r="BJ4278" i="1"/>
  <c r="BK4278" i="1"/>
  <c r="BL4278" i="1"/>
  <c r="BM4278" i="1"/>
  <c r="BN4278" i="1"/>
  <c r="BG4279" i="1"/>
  <c r="BH4279" i="1"/>
  <c r="BI4279" i="1"/>
  <c r="BJ4279" i="1"/>
  <c r="BK4279" i="1"/>
  <c r="BL4279" i="1"/>
  <c r="BM4279" i="1"/>
  <c r="BN4279" i="1"/>
  <c r="BG4280" i="1"/>
  <c r="BH4280" i="1"/>
  <c r="BI4280" i="1"/>
  <c r="BJ4280" i="1"/>
  <c r="BK4280" i="1"/>
  <c r="BL4280" i="1"/>
  <c r="BM4280" i="1"/>
  <c r="BN4280" i="1"/>
  <c r="BG4281" i="1"/>
  <c r="BH4281" i="1"/>
  <c r="BI4281" i="1"/>
  <c r="BJ4281" i="1"/>
  <c r="BK4281" i="1"/>
  <c r="BL4281" i="1"/>
  <c r="BM4281" i="1"/>
  <c r="BN4281" i="1"/>
  <c r="BG4282" i="1"/>
  <c r="BH4282" i="1"/>
  <c r="BI4282" i="1"/>
  <c r="BJ4282" i="1"/>
  <c r="BK4282" i="1"/>
  <c r="BL4282" i="1"/>
  <c r="BM4282" i="1"/>
  <c r="BN4282" i="1"/>
  <c r="BG4283" i="1"/>
  <c r="BH4283" i="1"/>
  <c r="BI4283" i="1"/>
  <c r="BJ4283" i="1"/>
  <c r="BK4283" i="1"/>
  <c r="BL4283" i="1"/>
  <c r="BM4283" i="1"/>
  <c r="BN4283" i="1"/>
  <c r="BG4284" i="1"/>
  <c r="BH4284" i="1"/>
  <c r="BI4284" i="1"/>
  <c r="BJ4284" i="1"/>
  <c r="BK4284" i="1"/>
  <c r="BL4284" i="1"/>
  <c r="BM4284" i="1"/>
  <c r="BN4284" i="1"/>
  <c r="BG4285" i="1"/>
  <c r="BH4285" i="1"/>
  <c r="BI4285" i="1"/>
  <c r="BJ4285" i="1"/>
  <c r="BK4285" i="1"/>
  <c r="BL4285" i="1"/>
  <c r="BM4285" i="1"/>
  <c r="BN4285" i="1"/>
  <c r="BG4286" i="1"/>
  <c r="BH4286" i="1"/>
  <c r="BI4286" i="1"/>
  <c r="BJ4286" i="1"/>
  <c r="BK4286" i="1"/>
  <c r="BL4286" i="1"/>
  <c r="BM4286" i="1"/>
  <c r="BN4286" i="1"/>
  <c r="BG4287" i="1"/>
  <c r="BH4287" i="1"/>
  <c r="BI4287" i="1"/>
  <c r="BJ4287" i="1"/>
  <c r="BK4287" i="1"/>
  <c r="BL4287" i="1"/>
  <c r="BM4287" i="1"/>
  <c r="BN4287" i="1"/>
  <c r="BG4288" i="1"/>
  <c r="BH4288" i="1"/>
  <c r="BI4288" i="1"/>
  <c r="BJ4288" i="1"/>
  <c r="BK4288" i="1"/>
  <c r="BL4288" i="1"/>
  <c r="BM4288" i="1"/>
  <c r="BN4288" i="1"/>
  <c r="BG4289" i="1"/>
  <c r="BH4289" i="1"/>
  <c r="BI4289" i="1"/>
  <c r="BJ4289" i="1"/>
  <c r="BK4289" i="1"/>
  <c r="BL4289" i="1"/>
  <c r="BM4289" i="1"/>
  <c r="BN4289" i="1"/>
  <c r="BG4290" i="1"/>
  <c r="BH4290" i="1"/>
  <c r="BI4290" i="1"/>
  <c r="BJ4290" i="1"/>
  <c r="BK4290" i="1"/>
  <c r="BL4290" i="1"/>
  <c r="BM4290" i="1"/>
  <c r="BN4290" i="1"/>
  <c r="BG4291" i="1"/>
  <c r="BH4291" i="1"/>
  <c r="BI4291" i="1"/>
  <c r="BJ4291" i="1"/>
  <c r="BK4291" i="1"/>
  <c r="BL4291" i="1"/>
  <c r="BM4291" i="1"/>
  <c r="BN4291" i="1"/>
  <c r="BG4292" i="1"/>
  <c r="BH4292" i="1"/>
  <c r="BI4292" i="1"/>
  <c r="BJ4292" i="1"/>
  <c r="BK4292" i="1"/>
  <c r="BL4292" i="1"/>
  <c r="BM4292" i="1"/>
  <c r="BN4292" i="1"/>
  <c r="BG4293" i="1"/>
  <c r="BH4293" i="1"/>
  <c r="BI4293" i="1"/>
  <c r="BJ4293" i="1"/>
  <c r="BK4293" i="1"/>
  <c r="BL4293" i="1"/>
  <c r="BM4293" i="1"/>
  <c r="BN4293" i="1"/>
  <c r="BG4294" i="1"/>
  <c r="BH4294" i="1"/>
  <c r="BI4294" i="1"/>
  <c r="BJ4294" i="1"/>
  <c r="BK4294" i="1"/>
  <c r="BL4294" i="1"/>
  <c r="BM4294" i="1"/>
  <c r="BN4294" i="1"/>
  <c r="BG4295" i="1"/>
  <c r="BH4295" i="1"/>
  <c r="BI4295" i="1"/>
  <c r="BJ4295" i="1"/>
  <c r="BK4295" i="1"/>
  <c r="BL4295" i="1"/>
  <c r="BM4295" i="1"/>
  <c r="BN4295" i="1"/>
  <c r="BG4296" i="1"/>
  <c r="BH4296" i="1"/>
  <c r="BI4296" i="1"/>
  <c r="BJ4296" i="1"/>
  <c r="BK4296" i="1"/>
  <c r="BL4296" i="1"/>
  <c r="BM4296" i="1"/>
  <c r="BN4296" i="1"/>
  <c r="BG4297" i="1"/>
  <c r="BH4297" i="1"/>
  <c r="BI4297" i="1"/>
  <c r="BJ4297" i="1"/>
  <c r="BK4297" i="1"/>
  <c r="BL4297" i="1"/>
  <c r="BM4297" i="1"/>
  <c r="BN4297" i="1"/>
  <c r="BG4298" i="1"/>
  <c r="BH4298" i="1"/>
  <c r="BI4298" i="1"/>
  <c r="BJ4298" i="1"/>
  <c r="BK4298" i="1"/>
  <c r="BL4298" i="1"/>
  <c r="BM4298" i="1"/>
  <c r="BN4298" i="1"/>
  <c r="BG4299" i="1"/>
  <c r="BH4299" i="1"/>
  <c r="BI4299" i="1"/>
  <c r="BJ4299" i="1"/>
  <c r="BK4299" i="1"/>
  <c r="BL4299" i="1"/>
  <c r="BM4299" i="1"/>
  <c r="BN4299" i="1"/>
  <c r="BG4300" i="1"/>
  <c r="BH4300" i="1"/>
  <c r="BI4300" i="1"/>
  <c r="BJ4300" i="1"/>
  <c r="BK4300" i="1"/>
  <c r="BL4300" i="1"/>
  <c r="BM4300" i="1"/>
  <c r="BN4300" i="1"/>
  <c r="BG4301" i="1"/>
  <c r="BH4301" i="1"/>
  <c r="BI4301" i="1"/>
  <c r="BJ4301" i="1"/>
  <c r="BK4301" i="1"/>
  <c r="BL4301" i="1"/>
  <c r="BM4301" i="1"/>
  <c r="BN4301" i="1"/>
  <c r="BG4302" i="1"/>
  <c r="BH4302" i="1"/>
  <c r="BI4302" i="1"/>
  <c r="BJ4302" i="1"/>
  <c r="BK4302" i="1"/>
  <c r="BL4302" i="1"/>
  <c r="BM4302" i="1"/>
  <c r="BN4302" i="1"/>
  <c r="BG4303" i="1"/>
  <c r="BH4303" i="1"/>
  <c r="BI4303" i="1"/>
  <c r="BJ4303" i="1"/>
  <c r="BK4303" i="1"/>
  <c r="BL4303" i="1"/>
  <c r="BM4303" i="1"/>
  <c r="BN4303" i="1"/>
  <c r="BG4304" i="1"/>
  <c r="BH4304" i="1"/>
  <c r="BI4304" i="1"/>
  <c r="BJ4304" i="1"/>
  <c r="BK4304" i="1"/>
  <c r="BL4304" i="1"/>
  <c r="BM4304" i="1"/>
  <c r="BN4304" i="1"/>
  <c r="BG4305" i="1"/>
  <c r="BH4305" i="1"/>
  <c r="BI4305" i="1"/>
  <c r="BJ4305" i="1"/>
  <c r="BK4305" i="1"/>
  <c r="BL4305" i="1"/>
  <c r="BM4305" i="1"/>
  <c r="BN4305" i="1"/>
  <c r="BG4306" i="1"/>
  <c r="BH4306" i="1"/>
  <c r="BI4306" i="1"/>
  <c r="BJ4306" i="1"/>
  <c r="BK4306" i="1"/>
  <c r="BL4306" i="1"/>
  <c r="BM4306" i="1"/>
  <c r="BN4306" i="1"/>
  <c r="BG4307" i="1"/>
  <c r="BH4307" i="1"/>
  <c r="BI4307" i="1"/>
  <c r="BJ4307" i="1"/>
  <c r="BK4307" i="1"/>
  <c r="BL4307" i="1"/>
  <c r="BM4307" i="1"/>
  <c r="BN4307" i="1"/>
  <c r="BG4308" i="1"/>
  <c r="BH4308" i="1"/>
  <c r="BI4308" i="1"/>
  <c r="BJ4308" i="1"/>
  <c r="BK4308" i="1"/>
  <c r="BL4308" i="1"/>
  <c r="BM4308" i="1"/>
  <c r="BN4308" i="1"/>
  <c r="BG4309" i="1"/>
  <c r="BH4309" i="1"/>
  <c r="BI4309" i="1"/>
  <c r="BJ4309" i="1"/>
  <c r="BK4309" i="1"/>
  <c r="BL4309" i="1"/>
  <c r="BM4309" i="1"/>
  <c r="BN4309" i="1"/>
  <c r="BG4310" i="1"/>
  <c r="BH4310" i="1"/>
  <c r="BI4310" i="1"/>
  <c r="BJ4310" i="1"/>
  <c r="BK4310" i="1"/>
  <c r="BL4310" i="1"/>
  <c r="BM4310" i="1"/>
  <c r="BN4310" i="1"/>
  <c r="BG4311" i="1"/>
  <c r="BH4311" i="1"/>
  <c r="BI4311" i="1"/>
  <c r="BJ4311" i="1"/>
  <c r="BK4311" i="1"/>
  <c r="BL4311" i="1"/>
  <c r="BM4311" i="1"/>
  <c r="BN4311" i="1"/>
  <c r="BG4312" i="1"/>
  <c r="BH4312" i="1"/>
  <c r="BI4312" i="1"/>
  <c r="BJ4312" i="1"/>
  <c r="BK4312" i="1"/>
  <c r="BL4312" i="1"/>
  <c r="BM4312" i="1"/>
  <c r="BN4312" i="1"/>
  <c r="BG4313" i="1"/>
  <c r="BH4313" i="1"/>
  <c r="BI4313" i="1"/>
  <c r="BJ4313" i="1"/>
  <c r="BK4313" i="1"/>
  <c r="BL4313" i="1"/>
  <c r="BM4313" i="1"/>
  <c r="BN4313" i="1"/>
  <c r="BG4314" i="1"/>
  <c r="BH4314" i="1"/>
  <c r="BI4314" i="1"/>
  <c r="BJ4314" i="1"/>
  <c r="BK4314" i="1"/>
  <c r="BL4314" i="1"/>
  <c r="BM4314" i="1"/>
  <c r="BN4314" i="1"/>
  <c r="BG4315" i="1"/>
  <c r="BH4315" i="1"/>
  <c r="BI4315" i="1"/>
  <c r="BJ4315" i="1"/>
  <c r="BK4315" i="1"/>
  <c r="BL4315" i="1"/>
  <c r="BM4315" i="1"/>
  <c r="BN4315" i="1"/>
  <c r="BG4316" i="1"/>
  <c r="BH4316" i="1"/>
  <c r="BI4316" i="1"/>
  <c r="BJ4316" i="1"/>
  <c r="BK4316" i="1"/>
  <c r="BL4316" i="1"/>
  <c r="BM4316" i="1"/>
  <c r="BN4316" i="1"/>
  <c r="BG4317" i="1"/>
  <c r="BH4317" i="1"/>
  <c r="BI4317" i="1"/>
  <c r="BJ4317" i="1"/>
  <c r="BK4317" i="1"/>
  <c r="BL4317" i="1"/>
  <c r="BM4317" i="1"/>
  <c r="BN4317" i="1"/>
  <c r="BG4318" i="1"/>
  <c r="BH4318" i="1"/>
  <c r="BI4318" i="1"/>
  <c r="BJ4318" i="1"/>
  <c r="BK4318" i="1"/>
  <c r="BL4318" i="1"/>
  <c r="BM4318" i="1"/>
  <c r="BN4318" i="1"/>
  <c r="BG4319" i="1"/>
  <c r="BH4319" i="1"/>
  <c r="BI4319" i="1"/>
  <c r="BJ4319" i="1"/>
  <c r="BK4319" i="1"/>
  <c r="BL4319" i="1"/>
  <c r="BM4319" i="1"/>
  <c r="BN4319" i="1"/>
  <c r="BG4320" i="1"/>
  <c r="BH4320" i="1"/>
  <c r="BI4320" i="1"/>
  <c r="BJ4320" i="1"/>
  <c r="BK4320" i="1"/>
  <c r="BL4320" i="1"/>
  <c r="BM4320" i="1"/>
  <c r="BN4320" i="1"/>
  <c r="BG4321" i="1"/>
  <c r="BH4321" i="1"/>
  <c r="BI4321" i="1"/>
  <c r="BJ4321" i="1"/>
  <c r="BK4321" i="1"/>
  <c r="BL4321" i="1"/>
  <c r="BM4321" i="1"/>
  <c r="BN4321" i="1"/>
  <c r="BG4322" i="1"/>
  <c r="BH4322" i="1"/>
  <c r="BI4322" i="1"/>
  <c r="BJ4322" i="1"/>
  <c r="BK4322" i="1"/>
  <c r="BL4322" i="1"/>
  <c r="BM4322" i="1"/>
  <c r="BN4322" i="1"/>
  <c r="BG4323" i="1"/>
  <c r="BH4323" i="1"/>
  <c r="BI4323" i="1"/>
  <c r="BJ4323" i="1"/>
  <c r="BK4323" i="1"/>
  <c r="BL4323" i="1"/>
  <c r="BM4323" i="1"/>
  <c r="BN4323" i="1"/>
  <c r="BG4324" i="1"/>
  <c r="BH4324" i="1"/>
  <c r="BI4324" i="1"/>
  <c r="BJ4324" i="1"/>
  <c r="BK4324" i="1"/>
  <c r="BL4324" i="1"/>
  <c r="BM4324" i="1"/>
  <c r="BN4324" i="1"/>
  <c r="BG4325" i="1"/>
  <c r="BH4325" i="1"/>
  <c r="BI4325" i="1"/>
  <c r="BJ4325" i="1"/>
  <c r="BK4325" i="1"/>
  <c r="BL4325" i="1"/>
  <c r="BM4325" i="1"/>
  <c r="BN4325" i="1"/>
  <c r="BG4326" i="1"/>
  <c r="BH4326" i="1"/>
  <c r="BI4326" i="1"/>
  <c r="BJ4326" i="1"/>
  <c r="BK4326" i="1"/>
  <c r="BL4326" i="1"/>
  <c r="BM4326" i="1"/>
  <c r="BN4326" i="1"/>
  <c r="BG4327" i="1"/>
  <c r="BH4327" i="1"/>
  <c r="BI4327" i="1"/>
  <c r="BJ4327" i="1"/>
  <c r="BK4327" i="1"/>
  <c r="BL4327" i="1"/>
  <c r="BM4327" i="1"/>
  <c r="BN4327" i="1"/>
  <c r="BG4328" i="1"/>
  <c r="BH4328" i="1"/>
  <c r="BI4328" i="1"/>
  <c r="BJ4328" i="1"/>
  <c r="BK4328" i="1"/>
  <c r="BL4328" i="1"/>
  <c r="BM4328" i="1"/>
  <c r="BN4328" i="1"/>
  <c r="BG4329" i="1"/>
  <c r="BH4329" i="1"/>
  <c r="BI4329" i="1"/>
  <c r="BJ4329" i="1"/>
  <c r="BK4329" i="1"/>
  <c r="BL4329" i="1"/>
  <c r="BM4329" i="1"/>
  <c r="BN4329" i="1"/>
  <c r="BG4330" i="1"/>
  <c r="BH4330" i="1"/>
  <c r="BI4330" i="1"/>
  <c r="BJ4330" i="1"/>
  <c r="BK4330" i="1"/>
  <c r="BL4330" i="1"/>
  <c r="BM4330" i="1"/>
  <c r="BN4330" i="1"/>
  <c r="BG4331" i="1"/>
  <c r="BH4331" i="1"/>
  <c r="BI4331" i="1"/>
  <c r="BJ4331" i="1"/>
  <c r="BK4331" i="1"/>
  <c r="BL4331" i="1"/>
  <c r="BM4331" i="1"/>
  <c r="BN4331" i="1"/>
  <c r="BG4332" i="1"/>
  <c r="BH4332" i="1"/>
  <c r="BI4332" i="1"/>
  <c r="BJ4332" i="1"/>
  <c r="BK4332" i="1"/>
  <c r="BL4332" i="1"/>
  <c r="BM4332" i="1"/>
  <c r="BN4332" i="1"/>
  <c r="BG4333" i="1"/>
  <c r="BH4333" i="1"/>
  <c r="BI4333" i="1"/>
  <c r="BJ4333" i="1"/>
  <c r="BK4333" i="1"/>
  <c r="BL4333" i="1"/>
  <c r="BM4333" i="1"/>
  <c r="BN4333" i="1"/>
  <c r="BG4334" i="1"/>
  <c r="BH4334" i="1"/>
  <c r="BI4334" i="1"/>
  <c r="BJ4334" i="1"/>
  <c r="BK4334" i="1"/>
  <c r="BL4334" i="1"/>
  <c r="BM4334" i="1"/>
  <c r="BN4334" i="1"/>
  <c r="BG4335" i="1"/>
  <c r="BH4335" i="1"/>
  <c r="BI4335" i="1"/>
  <c r="BJ4335" i="1"/>
  <c r="BK4335" i="1"/>
  <c r="BL4335" i="1"/>
  <c r="BM4335" i="1"/>
  <c r="BN4335" i="1"/>
  <c r="BG4336" i="1"/>
  <c r="BH4336" i="1"/>
  <c r="BI4336" i="1"/>
  <c r="BJ4336" i="1"/>
  <c r="BK4336" i="1"/>
  <c r="BL4336" i="1"/>
  <c r="BM4336" i="1"/>
  <c r="BN4336" i="1"/>
  <c r="BG4337" i="1"/>
  <c r="BH4337" i="1"/>
  <c r="BI4337" i="1"/>
  <c r="BJ4337" i="1"/>
  <c r="BK4337" i="1"/>
  <c r="BL4337" i="1"/>
  <c r="BM4337" i="1"/>
  <c r="BN4337" i="1"/>
  <c r="BG4338" i="1"/>
  <c r="BH4338" i="1"/>
  <c r="BI4338" i="1"/>
  <c r="BJ4338" i="1"/>
  <c r="BK4338" i="1"/>
  <c r="BL4338" i="1"/>
  <c r="BM4338" i="1"/>
  <c r="BN4338" i="1"/>
  <c r="BG4339" i="1"/>
  <c r="BH4339" i="1"/>
  <c r="BI4339" i="1"/>
  <c r="BJ4339" i="1"/>
  <c r="BK4339" i="1"/>
  <c r="BL4339" i="1"/>
  <c r="BM4339" i="1"/>
  <c r="BN4339" i="1"/>
  <c r="BG4340" i="1"/>
  <c r="BH4340" i="1"/>
  <c r="BI4340" i="1"/>
  <c r="BJ4340" i="1"/>
  <c r="BK4340" i="1"/>
  <c r="BL4340" i="1"/>
  <c r="BM4340" i="1"/>
  <c r="BN4340" i="1"/>
  <c r="BG4341" i="1"/>
  <c r="BH4341" i="1"/>
  <c r="BI4341" i="1"/>
  <c r="BJ4341" i="1"/>
  <c r="BK4341" i="1"/>
  <c r="BL4341" i="1"/>
  <c r="BM4341" i="1"/>
  <c r="BN4341" i="1"/>
  <c r="BG4342" i="1"/>
  <c r="BH4342" i="1"/>
  <c r="BI4342" i="1"/>
  <c r="BJ4342" i="1"/>
  <c r="BK4342" i="1"/>
  <c r="BL4342" i="1"/>
  <c r="BM4342" i="1"/>
  <c r="BN4342" i="1"/>
  <c r="BG4343" i="1"/>
  <c r="BH4343" i="1"/>
  <c r="BI4343" i="1"/>
  <c r="BJ4343" i="1"/>
  <c r="BK4343" i="1"/>
  <c r="BL4343" i="1"/>
  <c r="BM4343" i="1"/>
  <c r="BN4343" i="1"/>
  <c r="BG4344" i="1"/>
  <c r="BH4344" i="1"/>
  <c r="BI4344" i="1"/>
  <c r="BJ4344" i="1"/>
  <c r="BK4344" i="1"/>
  <c r="BL4344" i="1"/>
  <c r="BM4344" i="1"/>
  <c r="BN4344" i="1"/>
  <c r="BG4345" i="1"/>
  <c r="BH4345" i="1"/>
  <c r="BI4345" i="1"/>
  <c r="BJ4345" i="1"/>
  <c r="BK4345" i="1"/>
  <c r="BL4345" i="1"/>
  <c r="BM4345" i="1"/>
  <c r="BN4345" i="1"/>
  <c r="BG4346" i="1"/>
  <c r="BH4346" i="1"/>
  <c r="BI4346" i="1"/>
  <c r="BJ4346" i="1"/>
  <c r="BK4346" i="1"/>
  <c r="BL4346" i="1"/>
  <c r="BM4346" i="1"/>
  <c r="BN4346" i="1"/>
  <c r="BG4347" i="1"/>
  <c r="BH4347" i="1"/>
  <c r="BI4347" i="1"/>
  <c r="BJ4347" i="1"/>
  <c r="BK4347" i="1"/>
  <c r="BL4347" i="1"/>
  <c r="BM4347" i="1"/>
  <c r="BN4347" i="1"/>
  <c r="BG4348" i="1"/>
  <c r="BH4348" i="1"/>
  <c r="BI4348" i="1"/>
  <c r="BJ4348" i="1"/>
  <c r="BK4348" i="1"/>
  <c r="BL4348" i="1"/>
  <c r="BM4348" i="1"/>
  <c r="BN4348" i="1"/>
  <c r="BG4349" i="1"/>
  <c r="BH4349" i="1"/>
  <c r="BI4349" i="1"/>
  <c r="BJ4349" i="1"/>
  <c r="BK4349" i="1"/>
  <c r="BL4349" i="1"/>
  <c r="BM4349" i="1"/>
  <c r="BN4349" i="1"/>
  <c r="BG4350" i="1"/>
  <c r="BH4350" i="1"/>
  <c r="BI4350" i="1"/>
  <c r="BJ4350" i="1"/>
  <c r="BK4350" i="1"/>
  <c r="BL4350" i="1"/>
  <c r="BM4350" i="1"/>
  <c r="BN4350" i="1"/>
  <c r="BG4351" i="1"/>
  <c r="BH4351" i="1"/>
  <c r="BI4351" i="1"/>
  <c r="BJ4351" i="1"/>
  <c r="BK4351" i="1"/>
  <c r="BL4351" i="1"/>
  <c r="BM4351" i="1"/>
  <c r="BN4351" i="1"/>
  <c r="BG4352" i="1"/>
  <c r="BH4352" i="1"/>
  <c r="BI4352" i="1"/>
  <c r="BJ4352" i="1"/>
  <c r="BK4352" i="1"/>
  <c r="BL4352" i="1"/>
  <c r="BM4352" i="1"/>
  <c r="BN4352" i="1"/>
  <c r="BG4353" i="1"/>
  <c r="BH4353" i="1"/>
  <c r="BI4353" i="1"/>
  <c r="BJ4353" i="1"/>
  <c r="BK4353" i="1"/>
  <c r="BL4353" i="1"/>
  <c r="BM4353" i="1"/>
  <c r="BN4353" i="1"/>
  <c r="BG4354" i="1"/>
  <c r="BH4354" i="1"/>
  <c r="BI4354" i="1"/>
  <c r="BJ4354" i="1"/>
  <c r="BK4354" i="1"/>
  <c r="BL4354" i="1"/>
  <c r="BM4354" i="1"/>
  <c r="BN4354" i="1"/>
  <c r="BG4355" i="1"/>
  <c r="BH4355" i="1"/>
  <c r="BI4355" i="1"/>
  <c r="BJ4355" i="1"/>
  <c r="BK4355" i="1"/>
  <c r="BL4355" i="1"/>
  <c r="BM4355" i="1"/>
  <c r="BN4355" i="1"/>
  <c r="BG4356" i="1"/>
  <c r="BH4356" i="1"/>
  <c r="BI4356" i="1"/>
  <c r="BJ4356" i="1"/>
  <c r="BK4356" i="1"/>
  <c r="BL4356" i="1"/>
  <c r="BM4356" i="1"/>
  <c r="BN4356" i="1"/>
  <c r="BG4357" i="1"/>
  <c r="BH4357" i="1"/>
  <c r="BI4357" i="1"/>
  <c r="BJ4357" i="1"/>
  <c r="BK4357" i="1"/>
  <c r="BL4357" i="1"/>
  <c r="BM4357" i="1"/>
  <c r="BN4357" i="1"/>
  <c r="BG4358" i="1"/>
  <c r="BH4358" i="1"/>
  <c r="BI4358" i="1"/>
  <c r="BJ4358" i="1"/>
  <c r="BK4358" i="1"/>
  <c r="BL4358" i="1"/>
  <c r="BM4358" i="1"/>
  <c r="BN4358" i="1"/>
  <c r="BG4359" i="1"/>
  <c r="BH4359" i="1"/>
  <c r="BI4359" i="1"/>
  <c r="BJ4359" i="1"/>
  <c r="BK4359" i="1"/>
  <c r="BL4359" i="1"/>
  <c r="BM4359" i="1"/>
  <c r="BN4359" i="1"/>
  <c r="BG4360" i="1"/>
  <c r="BH4360" i="1"/>
  <c r="BI4360" i="1"/>
  <c r="BJ4360" i="1"/>
  <c r="BK4360" i="1"/>
  <c r="BL4360" i="1"/>
  <c r="BM4360" i="1"/>
  <c r="BN4360" i="1"/>
  <c r="BG4361" i="1"/>
  <c r="BH4361" i="1"/>
  <c r="BI4361" i="1"/>
  <c r="BJ4361" i="1"/>
  <c r="BK4361" i="1"/>
  <c r="BL4361" i="1"/>
  <c r="BM4361" i="1"/>
  <c r="BN4361" i="1"/>
  <c r="BG4362" i="1"/>
  <c r="BH4362" i="1"/>
  <c r="BI4362" i="1"/>
  <c r="BJ4362" i="1"/>
  <c r="BK4362" i="1"/>
  <c r="BL4362" i="1"/>
  <c r="BM4362" i="1"/>
  <c r="BN4362" i="1"/>
  <c r="BG4363" i="1"/>
  <c r="BH4363" i="1"/>
  <c r="BI4363" i="1"/>
  <c r="BJ4363" i="1"/>
  <c r="BK4363" i="1"/>
  <c r="BL4363" i="1"/>
  <c r="BM4363" i="1"/>
  <c r="BN4363" i="1"/>
  <c r="BG4364" i="1"/>
  <c r="BH4364" i="1"/>
  <c r="BI4364" i="1"/>
  <c r="BJ4364" i="1"/>
  <c r="BK4364" i="1"/>
  <c r="BL4364" i="1"/>
  <c r="BM4364" i="1"/>
  <c r="BN4364" i="1"/>
  <c r="BG4365" i="1"/>
  <c r="BH4365" i="1"/>
  <c r="BI4365" i="1"/>
  <c r="BJ4365" i="1"/>
  <c r="BK4365" i="1"/>
  <c r="BL4365" i="1"/>
  <c r="BM4365" i="1"/>
  <c r="BN4365" i="1"/>
  <c r="BG4366" i="1"/>
  <c r="BH4366" i="1"/>
  <c r="BI4366" i="1"/>
  <c r="BJ4366" i="1"/>
  <c r="BK4366" i="1"/>
  <c r="BL4366" i="1"/>
  <c r="BM4366" i="1"/>
  <c r="BN4366" i="1"/>
  <c r="BG4367" i="1"/>
  <c r="BH4367" i="1"/>
  <c r="BI4367" i="1"/>
  <c r="BJ4367" i="1"/>
  <c r="BK4367" i="1"/>
  <c r="BL4367" i="1"/>
  <c r="BM4367" i="1"/>
  <c r="BN4367" i="1"/>
  <c r="BG4368" i="1"/>
  <c r="BH4368" i="1"/>
  <c r="BI4368" i="1"/>
  <c r="BJ4368" i="1"/>
  <c r="BK4368" i="1"/>
  <c r="BL4368" i="1"/>
  <c r="BM4368" i="1"/>
  <c r="BN4368" i="1"/>
  <c r="BG4369" i="1"/>
  <c r="BH4369" i="1"/>
  <c r="BI4369" i="1"/>
  <c r="BJ4369" i="1"/>
  <c r="BK4369" i="1"/>
  <c r="BL4369" i="1"/>
  <c r="BM4369" i="1"/>
  <c r="BN4369" i="1"/>
  <c r="BG4370" i="1"/>
  <c r="BH4370" i="1"/>
  <c r="BI4370" i="1"/>
  <c r="BJ4370" i="1"/>
  <c r="BK4370" i="1"/>
  <c r="BL4370" i="1"/>
  <c r="BM4370" i="1"/>
  <c r="BN4370" i="1"/>
  <c r="BG4371" i="1"/>
  <c r="BH4371" i="1"/>
  <c r="BI4371" i="1"/>
  <c r="BJ4371" i="1"/>
  <c r="BK4371" i="1"/>
  <c r="BL4371" i="1"/>
  <c r="BM4371" i="1"/>
  <c r="BN4371" i="1"/>
  <c r="BG4372" i="1"/>
  <c r="BH4372" i="1"/>
  <c r="BI4372" i="1"/>
  <c r="BJ4372" i="1"/>
  <c r="BK4372" i="1"/>
  <c r="BL4372" i="1"/>
  <c r="BM4372" i="1"/>
  <c r="BN4372" i="1"/>
  <c r="BG4373" i="1"/>
  <c r="BH4373" i="1"/>
  <c r="BI4373" i="1"/>
  <c r="BJ4373" i="1"/>
  <c r="BK4373" i="1"/>
  <c r="BL4373" i="1"/>
  <c r="BM4373" i="1"/>
  <c r="BN4373" i="1"/>
  <c r="BG4374" i="1"/>
  <c r="BH4374" i="1"/>
  <c r="BI4374" i="1"/>
  <c r="BJ4374" i="1"/>
  <c r="BK4374" i="1"/>
  <c r="BL4374" i="1"/>
  <c r="BM4374" i="1"/>
  <c r="BN4374" i="1"/>
  <c r="BG4375" i="1"/>
  <c r="BH4375" i="1"/>
  <c r="BI4375" i="1"/>
  <c r="BJ4375" i="1"/>
  <c r="BK4375" i="1"/>
  <c r="BL4375" i="1"/>
  <c r="BM4375" i="1"/>
  <c r="BN4375" i="1"/>
  <c r="BG4376" i="1"/>
  <c r="BH4376" i="1"/>
  <c r="BI4376" i="1"/>
  <c r="BJ4376" i="1"/>
  <c r="BK4376" i="1"/>
  <c r="BL4376" i="1"/>
  <c r="BM4376" i="1"/>
  <c r="BN4376" i="1"/>
  <c r="BG4377" i="1"/>
  <c r="BH4377" i="1"/>
  <c r="BI4377" i="1"/>
  <c r="BJ4377" i="1"/>
  <c r="BK4377" i="1"/>
  <c r="BL4377" i="1"/>
  <c r="BM4377" i="1"/>
  <c r="BN4377" i="1"/>
  <c r="BG4378" i="1"/>
  <c r="BH4378" i="1"/>
  <c r="BI4378" i="1"/>
  <c r="BJ4378" i="1"/>
  <c r="BK4378" i="1"/>
  <c r="BL4378" i="1"/>
  <c r="BM4378" i="1"/>
  <c r="BN4378" i="1"/>
  <c r="BG4379" i="1"/>
  <c r="BH4379" i="1"/>
  <c r="BI4379" i="1"/>
  <c r="BJ4379" i="1"/>
  <c r="BK4379" i="1"/>
  <c r="BL4379" i="1"/>
  <c r="BM4379" i="1"/>
  <c r="BN4379" i="1"/>
  <c r="BG4380" i="1"/>
  <c r="BH4380" i="1"/>
  <c r="BI4380" i="1"/>
  <c r="BJ4380" i="1"/>
  <c r="BK4380" i="1"/>
  <c r="BL4380" i="1"/>
  <c r="BM4380" i="1"/>
  <c r="BN4380" i="1"/>
  <c r="BG4381" i="1"/>
  <c r="BH4381" i="1"/>
  <c r="BI4381" i="1"/>
  <c r="BJ4381" i="1"/>
  <c r="BK4381" i="1"/>
  <c r="BL4381" i="1"/>
  <c r="BM4381" i="1"/>
  <c r="BN4381" i="1"/>
  <c r="BG4382" i="1"/>
  <c r="BH4382" i="1"/>
  <c r="BI4382" i="1"/>
  <c r="BJ4382" i="1"/>
  <c r="BK4382" i="1"/>
  <c r="BL4382" i="1"/>
  <c r="BM4382" i="1"/>
  <c r="BN4382" i="1"/>
  <c r="BG4383" i="1"/>
  <c r="BH4383" i="1"/>
  <c r="BI4383" i="1"/>
  <c r="BJ4383" i="1"/>
  <c r="BK4383" i="1"/>
  <c r="BL4383" i="1"/>
  <c r="BM4383" i="1"/>
  <c r="BN4383" i="1"/>
  <c r="BG4384" i="1"/>
  <c r="BH4384" i="1"/>
  <c r="BI4384" i="1"/>
  <c r="BJ4384" i="1"/>
  <c r="BK4384" i="1"/>
  <c r="BL4384" i="1"/>
  <c r="BM4384" i="1"/>
  <c r="BN4384" i="1"/>
  <c r="BG4385" i="1"/>
  <c r="BH4385" i="1"/>
  <c r="BI4385" i="1"/>
  <c r="BJ4385" i="1"/>
  <c r="BK4385" i="1"/>
  <c r="BL4385" i="1"/>
  <c r="BM4385" i="1"/>
  <c r="BN4385" i="1"/>
  <c r="BG4386" i="1"/>
  <c r="BH4386" i="1"/>
  <c r="BI4386" i="1"/>
  <c r="BJ4386" i="1"/>
  <c r="BK4386" i="1"/>
  <c r="BL4386" i="1"/>
  <c r="BM4386" i="1"/>
  <c r="BN4386" i="1"/>
  <c r="BG4387" i="1"/>
  <c r="BH4387" i="1"/>
  <c r="BI4387" i="1"/>
  <c r="BJ4387" i="1"/>
  <c r="BK4387" i="1"/>
  <c r="BL4387" i="1"/>
  <c r="BM4387" i="1"/>
  <c r="BN4387" i="1"/>
  <c r="BG4388" i="1"/>
  <c r="BH4388" i="1"/>
  <c r="BI4388" i="1"/>
  <c r="BJ4388" i="1"/>
  <c r="BK4388" i="1"/>
  <c r="BL4388" i="1"/>
  <c r="BM4388" i="1"/>
  <c r="BN4388" i="1"/>
  <c r="BG4389" i="1"/>
  <c r="BH4389" i="1"/>
  <c r="BI4389" i="1"/>
  <c r="BJ4389" i="1"/>
  <c r="BK4389" i="1"/>
  <c r="BL4389" i="1"/>
  <c r="BM4389" i="1"/>
  <c r="BN4389" i="1"/>
  <c r="BG4390" i="1"/>
  <c r="BH4390" i="1"/>
  <c r="BI4390" i="1"/>
  <c r="BJ4390" i="1"/>
  <c r="BK4390" i="1"/>
  <c r="BL4390" i="1"/>
  <c r="BM4390" i="1"/>
  <c r="BN4390" i="1"/>
  <c r="BG4391" i="1"/>
  <c r="BH4391" i="1"/>
  <c r="BI4391" i="1"/>
  <c r="BJ4391" i="1"/>
  <c r="BK4391" i="1"/>
  <c r="BL4391" i="1"/>
  <c r="BM4391" i="1"/>
  <c r="BN4391" i="1"/>
  <c r="BG4392" i="1"/>
  <c r="BH4392" i="1"/>
  <c r="BI4392" i="1"/>
  <c r="BJ4392" i="1"/>
  <c r="BK4392" i="1"/>
  <c r="BL4392" i="1"/>
  <c r="BM4392" i="1"/>
  <c r="BN4392" i="1"/>
  <c r="BG4393" i="1"/>
  <c r="BH4393" i="1"/>
  <c r="BI4393" i="1"/>
  <c r="BJ4393" i="1"/>
  <c r="BK4393" i="1"/>
  <c r="BL4393" i="1"/>
  <c r="BM4393" i="1"/>
  <c r="BN4393" i="1"/>
  <c r="BG4394" i="1"/>
  <c r="BH4394" i="1"/>
  <c r="BI4394" i="1"/>
  <c r="BJ4394" i="1"/>
  <c r="BK4394" i="1"/>
  <c r="BL4394" i="1"/>
  <c r="BM4394" i="1"/>
  <c r="BN4394" i="1"/>
  <c r="BG4395" i="1"/>
  <c r="BH4395" i="1"/>
  <c r="BI4395" i="1"/>
  <c r="BJ4395" i="1"/>
  <c r="BK4395" i="1"/>
  <c r="BL4395" i="1"/>
  <c r="BM4395" i="1"/>
  <c r="BN4395" i="1"/>
  <c r="BG4396" i="1"/>
  <c r="BH4396" i="1"/>
  <c r="BI4396" i="1"/>
  <c r="BJ4396" i="1"/>
  <c r="BK4396" i="1"/>
  <c r="BL4396" i="1"/>
  <c r="BM4396" i="1"/>
  <c r="BN4396" i="1"/>
  <c r="BG4397" i="1"/>
  <c r="BH4397" i="1"/>
  <c r="BI4397" i="1"/>
  <c r="BJ4397" i="1"/>
  <c r="BK4397" i="1"/>
  <c r="BL4397" i="1"/>
  <c r="BM4397" i="1"/>
  <c r="BN4397" i="1"/>
  <c r="BG4398" i="1"/>
  <c r="BH4398" i="1"/>
  <c r="BI4398" i="1"/>
  <c r="BJ4398" i="1"/>
  <c r="BK4398" i="1"/>
  <c r="BL4398" i="1"/>
  <c r="BM4398" i="1"/>
  <c r="BN4398" i="1"/>
  <c r="BG4399" i="1"/>
  <c r="BH4399" i="1"/>
  <c r="BI4399" i="1"/>
  <c r="BJ4399" i="1"/>
  <c r="BK4399" i="1"/>
  <c r="BL4399" i="1"/>
  <c r="BM4399" i="1"/>
  <c r="BN4399" i="1"/>
  <c r="BG4400" i="1"/>
  <c r="BH4400" i="1"/>
  <c r="BI4400" i="1"/>
  <c r="BJ4400" i="1"/>
  <c r="BK4400" i="1"/>
  <c r="BL4400" i="1"/>
  <c r="BM4400" i="1"/>
  <c r="BN4400" i="1"/>
  <c r="BG4401" i="1"/>
  <c r="BH4401" i="1"/>
  <c r="BI4401" i="1"/>
  <c r="BJ4401" i="1"/>
  <c r="BK4401" i="1"/>
  <c r="BL4401" i="1"/>
  <c r="BM4401" i="1"/>
  <c r="BN4401" i="1"/>
  <c r="BG4402" i="1"/>
  <c r="BH4402" i="1"/>
  <c r="BI4402" i="1"/>
  <c r="BJ4402" i="1"/>
  <c r="BK4402" i="1"/>
  <c r="BL4402" i="1"/>
  <c r="BM4402" i="1"/>
  <c r="BN4402" i="1"/>
  <c r="BG4403" i="1"/>
  <c r="BH4403" i="1"/>
  <c r="BI4403" i="1"/>
  <c r="BJ4403" i="1"/>
  <c r="BK4403" i="1"/>
  <c r="BL4403" i="1"/>
  <c r="BM4403" i="1"/>
  <c r="BN4403" i="1"/>
  <c r="BG4404" i="1"/>
  <c r="BH4404" i="1"/>
  <c r="BI4404" i="1"/>
  <c r="BJ4404" i="1"/>
  <c r="BK4404" i="1"/>
  <c r="BL4404" i="1"/>
  <c r="BM4404" i="1"/>
  <c r="BN4404" i="1"/>
  <c r="BG4405" i="1"/>
  <c r="BH4405" i="1"/>
  <c r="BI4405" i="1"/>
  <c r="BJ4405" i="1"/>
  <c r="BK4405" i="1"/>
  <c r="BL4405" i="1"/>
  <c r="BM4405" i="1"/>
  <c r="BN4405" i="1"/>
  <c r="BG4406" i="1"/>
  <c r="BH4406" i="1"/>
  <c r="BI4406" i="1"/>
  <c r="BJ4406" i="1"/>
  <c r="BK4406" i="1"/>
  <c r="BL4406" i="1"/>
  <c r="BM4406" i="1"/>
  <c r="BN4406" i="1"/>
  <c r="BG4407" i="1"/>
  <c r="BH4407" i="1"/>
  <c r="BI4407" i="1"/>
  <c r="BJ4407" i="1"/>
  <c r="BK4407" i="1"/>
  <c r="BL4407" i="1"/>
  <c r="BM4407" i="1"/>
  <c r="BN4407" i="1"/>
  <c r="BG4408" i="1"/>
  <c r="BH4408" i="1"/>
  <c r="BI4408" i="1"/>
  <c r="BJ4408" i="1"/>
  <c r="BK4408" i="1"/>
  <c r="BL4408" i="1"/>
  <c r="BM4408" i="1"/>
  <c r="BN4408" i="1"/>
  <c r="BG4409" i="1"/>
  <c r="BH4409" i="1"/>
  <c r="BI4409" i="1"/>
  <c r="BJ4409" i="1"/>
  <c r="BK4409" i="1"/>
  <c r="BL4409" i="1"/>
  <c r="BM4409" i="1"/>
  <c r="BN4409" i="1"/>
  <c r="BG4410" i="1"/>
  <c r="BH4410" i="1"/>
  <c r="BI4410" i="1"/>
  <c r="BJ4410" i="1"/>
  <c r="BK4410" i="1"/>
  <c r="BL4410" i="1"/>
  <c r="BM4410" i="1"/>
  <c r="BN4410" i="1"/>
  <c r="BG4411" i="1"/>
  <c r="BH4411" i="1"/>
  <c r="BI4411" i="1"/>
  <c r="BJ4411" i="1"/>
  <c r="BK4411" i="1"/>
  <c r="BL4411" i="1"/>
  <c r="BM4411" i="1"/>
  <c r="BN4411" i="1"/>
  <c r="BG4412" i="1"/>
  <c r="BH4412" i="1"/>
  <c r="BI4412" i="1"/>
  <c r="BJ4412" i="1"/>
  <c r="BK4412" i="1"/>
  <c r="BL4412" i="1"/>
  <c r="BM4412" i="1"/>
  <c r="BN4412" i="1"/>
  <c r="BG4413" i="1"/>
  <c r="BH4413" i="1"/>
  <c r="BI4413" i="1"/>
  <c r="BJ4413" i="1"/>
  <c r="BK4413" i="1"/>
  <c r="BL4413" i="1"/>
  <c r="BM4413" i="1"/>
  <c r="BN4413" i="1"/>
  <c r="BG4414" i="1"/>
  <c r="BH4414" i="1"/>
  <c r="BI4414" i="1"/>
  <c r="BJ4414" i="1"/>
  <c r="BK4414" i="1"/>
  <c r="BL4414" i="1"/>
  <c r="BM4414" i="1"/>
  <c r="BN4414" i="1"/>
  <c r="BG4415" i="1"/>
  <c r="BH4415" i="1"/>
  <c r="BI4415" i="1"/>
  <c r="BJ4415" i="1"/>
  <c r="BK4415" i="1"/>
  <c r="BL4415" i="1"/>
  <c r="BM4415" i="1"/>
  <c r="BN4415" i="1"/>
  <c r="BG4416" i="1"/>
  <c r="BH4416" i="1"/>
  <c r="BI4416" i="1"/>
  <c r="BJ4416" i="1"/>
  <c r="BK4416" i="1"/>
  <c r="BL4416" i="1"/>
  <c r="BM4416" i="1"/>
  <c r="BN4416" i="1"/>
  <c r="BG4417" i="1"/>
  <c r="BH4417" i="1"/>
  <c r="BI4417" i="1"/>
  <c r="BJ4417" i="1"/>
  <c r="BK4417" i="1"/>
  <c r="BL4417" i="1"/>
  <c r="BM4417" i="1"/>
  <c r="BN4417" i="1"/>
  <c r="BG4418" i="1"/>
  <c r="BH4418" i="1"/>
  <c r="BI4418" i="1"/>
  <c r="BJ4418" i="1"/>
  <c r="BK4418" i="1"/>
  <c r="BL4418" i="1"/>
  <c r="BM4418" i="1"/>
  <c r="BN4418" i="1"/>
  <c r="BG4419" i="1"/>
  <c r="BH4419" i="1"/>
  <c r="BI4419" i="1"/>
  <c r="BJ4419" i="1"/>
  <c r="BK4419" i="1"/>
  <c r="BL4419" i="1"/>
  <c r="BM4419" i="1"/>
  <c r="BN4419" i="1"/>
  <c r="BG4420" i="1"/>
  <c r="BH4420" i="1"/>
  <c r="BI4420" i="1"/>
  <c r="BJ4420" i="1"/>
  <c r="BK4420" i="1"/>
  <c r="BL4420" i="1"/>
  <c r="BM4420" i="1"/>
  <c r="BN4420" i="1"/>
  <c r="BG4421" i="1"/>
  <c r="BH4421" i="1"/>
  <c r="BI4421" i="1"/>
  <c r="BJ4421" i="1"/>
  <c r="BK4421" i="1"/>
  <c r="BL4421" i="1"/>
  <c r="BM4421" i="1"/>
  <c r="BN4421" i="1"/>
  <c r="BG4422" i="1"/>
  <c r="BH4422" i="1"/>
  <c r="BI4422" i="1"/>
  <c r="BJ4422" i="1"/>
  <c r="BK4422" i="1"/>
  <c r="BL4422" i="1"/>
  <c r="BM4422" i="1"/>
  <c r="BN4422" i="1"/>
  <c r="BG4423" i="1"/>
  <c r="BH4423" i="1"/>
  <c r="BI4423" i="1"/>
  <c r="BJ4423" i="1"/>
  <c r="BK4423" i="1"/>
  <c r="BL4423" i="1"/>
  <c r="BM4423" i="1"/>
  <c r="BN4423" i="1"/>
  <c r="BG4424" i="1"/>
  <c r="BH4424" i="1"/>
  <c r="BI4424" i="1"/>
  <c r="BJ4424" i="1"/>
  <c r="BK4424" i="1"/>
  <c r="BL4424" i="1"/>
  <c r="BM4424" i="1"/>
  <c r="BN4424" i="1"/>
  <c r="BG4425" i="1"/>
  <c r="BH4425" i="1"/>
  <c r="BI4425" i="1"/>
  <c r="BJ4425" i="1"/>
  <c r="BK4425" i="1"/>
  <c r="BL4425" i="1"/>
  <c r="BM4425" i="1"/>
  <c r="BN4425" i="1"/>
  <c r="BG4426" i="1"/>
  <c r="BH4426" i="1"/>
  <c r="BI4426" i="1"/>
  <c r="BJ4426" i="1"/>
  <c r="BK4426" i="1"/>
  <c r="BL4426" i="1"/>
  <c r="BM4426" i="1"/>
  <c r="BN4426" i="1"/>
  <c r="BG4427" i="1"/>
  <c r="BH4427" i="1"/>
  <c r="BI4427" i="1"/>
  <c r="BJ4427" i="1"/>
  <c r="BK4427" i="1"/>
  <c r="BL4427" i="1"/>
  <c r="BM4427" i="1"/>
  <c r="BN4427" i="1"/>
  <c r="BG4428" i="1"/>
  <c r="BH4428" i="1"/>
  <c r="BI4428" i="1"/>
  <c r="BJ4428" i="1"/>
  <c r="BK4428" i="1"/>
  <c r="BL4428" i="1"/>
  <c r="BM4428" i="1"/>
  <c r="BN4428" i="1"/>
  <c r="BG4429" i="1"/>
  <c r="BH4429" i="1"/>
  <c r="BI4429" i="1"/>
  <c r="BJ4429" i="1"/>
  <c r="BK4429" i="1"/>
  <c r="BL4429" i="1"/>
  <c r="BM4429" i="1"/>
  <c r="BN4429" i="1"/>
  <c r="BG4430" i="1"/>
  <c r="BH4430" i="1"/>
  <c r="BI4430" i="1"/>
  <c r="BJ4430" i="1"/>
  <c r="BK4430" i="1"/>
  <c r="BL4430" i="1"/>
  <c r="BM4430" i="1"/>
  <c r="BN4430" i="1"/>
  <c r="BG4431" i="1"/>
  <c r="BH4431" i="1"/>
  <c r="BI4431" i="1"/>
  <c r="BJ4431" i="1"/>
  <c r="BK4431" i="1"/>
  <c r="BL4431" i="1"/>
  <c r="BM4431" i="1"/>
  <c r="BN4431" i="1"/>
  <c r="BG4432" i="1"/>
  <c r="BH4432" i="1"/>
  <c r="BI4432" i="1"/>
  <c r="BJ4432" i="1"/>
  <c r="BK4432" i="1"/>
  <c r="BL4432" i="1"/>
  <c r="BM4432" i="1"/>
  <c r="BN4432" i="1"/>
  <c r="BG4433" i="1"/>
  <c r="BH4433" i="1"/>
  <c r="BI4433" i="1"/>
  <c r="BJ4433" i="1"/>
  <c r="BK4433" i="1"/>
  <c r="BL4433" i="1"/>
  <c r="BM4433" i="1"/>
  <c r="BN4433" i="1"/>
  <c r="BG4434" i="1"/>
  <c r="BH4434" i="1"/>
  <c r="BI4434" i="1"/>
  <c r="BJ4434" i="1"/>
  <c r="BK4434" i="1"/>
  <c r="BL4434" i="1"/>
  <c r="BM4434" i="1"/>
  <c r="BN4434" i="1"/>
  <c r="BG4435" i="1"/>
  <c r="BH4435" i="1"/>
  <c r="BI4435" i="1"/>
  <c r="BJ4435" i="1"/>
  <c r="BK4435" i="1"/>
  <c r="BL4435" i="1"/>
  <c r="BM4435" i="1"/>
  <c r="BN4435" i="1"/>
  <c r="BG4436" i="1"/>
  <c r="BH4436" i="1"/>
  <c r="BI4436" i="1"/>
  <c r="BJ4436" i="1"/>
  <c r="BK4436" i="1"/>
  <c r="BL4436" i="1"/>
  <c r="BM4436" i="1"/>
  <c r="BN4436" i="1"/>
  <c r="BG4437" i="1"/>
  <c r="BH4437" i="1"/>
  <c r="BI4437" i="1"/>
  <c r="BJ4437" i="1"/>
  <c r="BK4437" i="1"/>
  <c r="BL4437" i="1"/>
  <c r="BM4437" i="1"/>
  <c r="BN4437" i="1"/>
  <c r="BG4438" i="1"/>
  <c r="BH4438" i="1"/>
  <c r="BI4438" i="1"/>
  <c r="BJ4438" i="1"/>
  <c r="BK4438" i="1"/>
  <c r="BL4438" i="1"/>
  <c r="BM4438" i="1"/>
  <c r="BN4438" i="1"/>
  <c r="BG4439" i="1"/>
  <c r="BH4439" i="1"/>
  <c r="BI4439" i="1"/>
  <c r="BJ4439" i="1"/>
  <c r="BK4439" i="1"/>
  <c r="BL4439" i="1"/>
  <c r="BM4439" i="1"/>
  <c r="BN4439" i="1"/>
  <c r="BG4440" i="1"/>
  <c r="BH4440" i="1"/>
  <c r="BI4440" i="1"/>
  <c r="BJ4440" i="1"/>
  <c r="BK4440" i="1"/>
  <c r="BL4440" i="1"/>
  <c r="BM4440" i="1"/>
  <c r="BN4440" i="1"/>
  <c r="BG4441" i="1"/>
  <c r="BH4441" i="1"/>
  <c r="BI4441" i="1"/>
  <c r="BJ4441" i="1"/>
  <c r="BK4441" i="1"/>
  <c r="BL4441" i="1"/>
  <c r="BM4441" i="1"/>
  <c r="BN4441" i="1"/>
  <c r="BG4442" i="1"/>
  <c r="BH4442" i="1"/>
  <c r="BI4442" i="1"/>
  <c r="BJ4442" i="1"/>
  <c r="BK4442" i="1"/>
  <c r="BL4442" i="1"/>
  <c r="BM4442" i="1"/>
  <c r="BN4442" i="1"/>
  <c r="BG4443" i="1"/>
  <c r="BH4443" i="1"/>
  <c r="BI4443" i="1"/>
  <c r="BJ4443" i="1"/>
  <c r="BK4443" i="1"/>
  <c r="BL4443" i="1"/>
  <c r="BM4443" i="1"/>
  <c r="BN4443" i="1"/>
  <c r="BG4444" i="1"/>
  <c r="BH4444" i="1"/>
  <c r="BI4444" i="1"/>
  <c r="BJ4444" i="1"/>
  <c r="BK4444" i="1"/>
  <c r="BL4444" i="1"/>
  <c r="BM4444" i="1"/>
  <c r="BN4444" i="1"/>
  <c r="BG4445" i="1"/>
  <c r="BH4445" i="1"/>
  <c r="BI4445" i="1"/>
  <c r="BJ4445" i="1"/>
  <c r="BK4445" i="1"/>
  <c r="BL4445" i="1"/>
  <c r="BM4445" i="1"/>
  <c r="BN4445" i="1"/>
  <c r="BG4446" i="1"/>
  <c r="BH4446" i="1"/>
  <c r="BI4446" i="1"/>
  <c r="BJ4446" i="1"/>
  <c r="BK4446" i="1"/>
  <c r="BL4446" i="1"/>
  <c r="BM4446" i="1"/>
  <c r="BN4446" i="1"/>
  <c r="BG4447" i="1"/>
  <c r="BH4447" i="1"/>
  <c r="BI4447" i="1"/>
  <c r="BJ4447" i="1"/>
  <c r="BK4447" i="1"/>
  <c r="BL4447" i="1"/>
  <c r="BM4447" i="1"/>
  <c r="BN4447" i="1"/>
  <c r="BG4448" i="1"/>
  <c r="BH4448" i="1"/>
  <c r="BI4448" i="1"/>
  <c r="BJ4448" i="1"/>
  <c r="BK4448" i="1"/>
  <c r="BL4448" i="1"/>
  <c r="BM4448" i="1"/>
  <c r="BN4448" i="1"/>
  <c r="BG4449" i="1"/>
  <c r="BH4449" i="1"/>
  <c r="BI4449" i="1"/>
  <c r="BJ4449" i="1"/>
  <c r="BK4449" i="1"/>
  <c r="BL4449" i="1"/>
  <c r="BM4449" i="1"/>
  <c r="BN4449" i="1"/>
  <c r="BG4450" i="1"/>
  <c r="BH4450" i="1"/>
  <c r="BI4450" i="1"/>
  <c r="BJ4450" i="1"/>
  <c r="BK4450" i="1"/>
  <c r="BL4450" i="1"/>
  <c r="BM4450" i="1"/>
  <c r="BN4450" i="1"/>
  <c r="BG4451" i="1"/>
  <c r="BH4451" i="1"/>
  <c r="BI4451" i="1"/>
  <c r="BJ4451" i="1"/>
  <c r="BK4451" i="1"/>
  <c r="BL4451" i="1"/>
  <c r="BM4451" i="1"/>
  <c r="BN4451" i="1"/>
  <c r="BG4452" i="1"/>
  <c r="BH4452" i="1"/>
  <c r="BI4452" i="1"/>
  <c r="BJ4452" i="1"/>
  <c r="BK4452" i="1"/>
  <c r="BL4452" i="1"/>
  <c r="BM4452" i="1"/>
  <c r="BN4452" i="1"/>
  <c r="BG4453" i="1"/>
  <c r="BH4453" i="1"/>
  <c r="BI4453" i="1"/>
  <c r="BJ4453" i="1"/>
  <c r="BK4453" i="1"/>
  <c r="BL4453" i="1"/>
  <c r="BM4453" i="1"/>
  <c r="BN4453" i="1"/>
  <c r="BG4454" i="1"/>
  <c r="BH4454" i="1"/>
  <c r="BI4454" i="1"/>
  <c r="BJ4454" i="1"/>
  <c r="BK4454" i="1"/>
  <c r="BL4454" i="1"/>
  <c r="BM4454" i="1"/>
  <c r="BN4454" i="1"/>
  <c r="BG4455" i="1"/>
  <c r="BH4455" i="1"/>
  <c r="BI4455" i="1"/>
  <c r="BJ4455" i="1"/>
  <c r="BK4455" i="1"/>
  <c r="BL4455" i="1"/>
  <c r="BM4455" i="1"/>
  <c r="BN4455" i="1"/>
  <c r="BG4456" i="1"/>
  <c r="BH4456" i="1"/>
  <c r="BI4456" i="1"/>
  <c r="BJ4456" i="1"/>
  <c r="BK4456" i="1"/>
  <c r="BL4456" i="1"/>
  <c r="BM4456" i="1"/>
  <c r="BN4456" i="1"/>
  <c r="BG4457" i="1"/>
  <c r="BH4457" i="1"/>
  <c r="BI4457" i="1"/>
  <c r="BJ4457" i="1"/>
  <c r="BK4457" i="1"/>
  <c r="BL4457" i="1"/>
  <c r="BM4457" i="1"/>
  <c r="BN4457" i="1"/>
  <c r="BG4458" i="1"/>
  <c r="BH4458" i="1"/>
  <c r="BI4458" i="1"/>
  <c r="BJ4458" i="1"/>
  <c r="BK4458" i="1"/>
  <c r="BL4458" i="1"/>
  <c r="BM4458" i="1"/>
  <c r="BN4458" i="1"/>
  <c r="BG4459" i="1"/>
  <c r="BH4459" i="1"/>
  <c r="BI4459" i="1"/>
  <c r="BJ4459" i="1"/>
  <c r="BK4459" i="1"/>
  <c r="BL4459" i="1"/>
  <c r="BM4459" i="1"/>
  <c r="BN4459" i="1"/>
  <c r="BG4460" i="1"/>
  <c r="BH4460" i="1"/>
  <c r="BI4460" i="1"/>
  <c r="BJ4460" i="1"/>
  <c r="BK4460" i="1"/>
  <c r="BL4460" i="1"/>
  <c r="BM4460" i="1"/>
  <c r="BN4460" i="1"/>
  <c r="BG4461" i="1"/>
  <c r="BH4461" i="1"/>
  <c r="BI4461" i="1"/>
  <c r="BJ4461" i="1"/>
  <c r="BK4461" i="1"/>
  <c r="BL4461" i="1"/>
  <c r="BM4461" i="1"/>
  <c r="BN4461" i="1"/>
  <c r="BG4462" i="1"/>
  <c r="BH4462" i="1"/>
  <c r="BI4462" i="1"/>
  <c r="BJ4462" i="1"/>
  <c r="BK4462" i="1"/>
  <c r="BL4462" i="1"/>
  <c r="BM4462" i="1"/>
  <c r="BN4462" i="1"/>
  <c r="BG4463" i="1"/>
  <c r="BH4463" i="1"/>
  <c r="BI4463" i="1"/>
  <c r="BJ4463" i="1"/>
  <c r="BK4463" i="1"/>
  <c r="BL4463" i="1"/>
  <c r="BM4463" i="1"/>
  <c r="BN4463" i="1"/>
  <c r="BG4464" i="1"/>
  <c r="BH4464" i="1"/>
  <c r="BI4464" i="1"/>
  <c r="BJ4464" i="1"/>
  <c r="BK4464" i="1"/>
  <c r="BL4464" i="1"/>
  <c r="BM4464" i="1"/>
  <c r="BN4464" i="1"/>
  <c r="BG4465" i="1"/>
  <c r="BH4465" i="1"/>
  <c r="BI4465" i="1"/>
  <c r="BJ4465" i="1"/>
  <c r="BK4465" i="1"/>
  <c r="BL4465" i="1"/>
  <c r="BM4465" i="1"/>
  <c r="BN4465" i="1"/>
  <c r="BG4466" i="1"/>
  <c r="BH4466" i="1"/>
  <c r="BI4466" i="1"/>
  <c r="BJ4466" i="1"/>
  <c r="BK4466" i="1"/>
  <c r="BL4466" i="1"/>
  <c r="BM4466" i="1"/>
  <c r="BN4466" i="1"/>
  <c r="BG4467" i="1"/>
  <c r="BH4467" i="1"/>
  <c r="BI4467" i="1"/>
  <c r="BJ4467" i="1"/>
  <c r="BK4467" i="1"/>
  <c r="BL4467" i="1"/>
  <c r="BM4467" i="1"/>
  <c r="BN4467" i="1"/>
  <c r="BG4468" i="1"/>
  <c r="BH4468" i="1"/>
  <c r="BI4468" i="1"/>
  <c r="BJ4468" i="1"/>
  <c r="BK4468" i="1"/>
  <c r="BL4468" i="1"/>
  <c r="BM4468" i="1"/>
  <c r="BN4468" i="1"/>
  <c r="BG4469" i="1"/>
  <c r="BH4469" i="1"/>
  <c r="BI4469" i="1"/>
  <c r="BJ4469" i="1"/>
  <c r="BK4469" i="1"/>
  <c r="BL4469" i="1"/>
  <c r="BM4469" i="1"/>
  <c r="BN4469" i="1"/>
  <c r="BG4470" i="1"/>
  <c r="BH4470" i="1"/>
  <c r="BI4470" i="1"/>
  <c r="BJ4470" i="1"/>
  <c r="BK4470" i="1"/>
  <c r="BL4470" i="1"/>
  <c r="BM4470" i="1"/>
  <c r="BN4470" i="1"/>
  <c r="BG4471" i="1"/>
  <c r="BH4471" i="1"/>
  <c r="BI4471" i="1"/>
  <c r="BJ4471" i="1"/>
  <c r="BK4471" i="1"/>
  <c r="BL4471" i="1"/>
  <c r="BM4471" i="1"/>
  <c r="BN4471" i="1"/>
  <c r="BG4472" i="1"/>
  <c r="BH4472" i="1"/>
  <c r="BI4472" i="1"/>
  <c r="BJ4472" i="1"/>
  <c r="BK4472" i="1"/>
  <c r="BL4472" i="1"/>
  <c r="BM4472" i="1"/>
  <c r="BN4472" i="1"/>
  <c r="BG4473" i="1"/>
  <c r="BH4473" i="1"/>
  <c r="BI4473" i="1"/>
  <c r="BJ4473" i="1"/>
  <c r="BK4473" i="1"/>
  <c r="BL4473" i="1"/>
  <c r="BM4473" i="1"/>
  <c r="BN4473" i="1"/>
  <c r="BG4474" i="1"/>
  <c r="BH4474" i="1"/>
  <c r="BI4474" i="1"/>
  <c r="BJ4474" i="1"/>
  <c r="BK4474" i="1"/>
  <c r="BL4474" i="1"/>
  <c r="BM4474" i="1"/>
  <c r="BN4474" i="1"/>
  <c r="BG4475" i="1"/>
  <c r="BH4475" i="1"/>
  <c r="BI4475" i="1"/>
  <c r="BJ4475" i="1"/>
  <c r="BK4475" i="1"/>
  <c r="BL4475" i="1"/>
  <c r="BM4475" i="1"/>
  <c r="BN4475" i="1"/>
  <c r="BG4476" i="1"/>
  <c r="BH4476" i="1"/>
  <c r="BI4476" i="1"/>
  <c r="BJ4476" i="1"/>
  <c r="BK4476" i="1"/>
  <c r="BL4476" i="1"/>
  <c r="BM4476" i="1"/>
  <c r="BN4476" i="1"/>
  <c r="BG4477" i="1"/>
  <c r="BH4477" i="1"/>
  <c r="BI4477" i="1"/>
  <c r="BJ4477" i="1"/>
  <c r="BK4477" i="1"/>
  <c r="BL4477" i="1"/>
  <c r="BM4477" i="1"/>
  <c r="BN4477" i="1"/>
  <c r="BG4478" i="1"/>
  <c r="BH4478" i="1"/>
  <c r="BI4478" i="1"/>
  <c r="BJ4478" i="1"/>
  <c r="BK4478" i="1"/>
  <c r="BL4478" i="1"/>
  <c r="BM4478" i="1"/>
  <c r="BN4478" i="1"/>
  <c r="BG4479" i="1"/>
  <c r="BH4479" i="1"/>
  <c r="BI4479" i="1"/>
  <c r="BJ4479" i="1"/>
  <c r="BK4479" i="1"/>
  <c r="BL4479" i="1"/>
  <c r="BM4479" i="1"/>
  <c r="BN4479" i="1"/>
  <c r="BG4480" i="1"/>
  <c r="BH4480" i="1"/>
  <c r="BI4480" i="1"/>
  <c r="BJ4480" i="1"/>
  <c r="BK4480" i="1"/>
  <c r="BL4480" i="1"/>
  <c r="BM4480" i="1"/>
  <c r="BN4480" i="1"/>
  <c r="BG4481" i="1"/>
  <c r="BH4481" i="1"/>
  <c r="BI4481" i="1"/>
  <c r="BJ4481" i="1"/>
  <c r="BK4481" i="1"/>
  <c r="BL4481" i="1"/>
  <c r="BM4481" i="1"/>
  <c r="BN4481" i="1"/>
  <c r="BG4482" i="1"/>
  <c r="BH4482" i="1"/>
  <c r="BI4482" i="1"/>
  <c r="BJ4482" i="1"/>
  <c r="BK4482" i="1"/>
  <c r="BL4482" i="1"/>
  <c r="BM4482" i="1"/>
  <c r="BN4482" i="1"/>
  <c r="BG4483" i="1"/>
  <c r="BH4483" i="1"/>
  <c r="BI4483" i="1"/>
  <c r="BJ4483" i="1"/>
  <c r="BK4483" i="1"/>
  <c r="BL4483" i="1"/>
  <c r="BM4483" i="1"/>
  <c r="BN4483" i="1"/>
  <c r="BG4484" i="1"/>
  <c r="BH4484" i="1"/>
  <c r="BI4484" i="1"/>
  <c r="BJ4484" i="1"/>
  <c r="BK4484" i="1"/>
  <c r="BL4484" i="1"/>
  <c r="BM4484" i="1"/>
  <c r="BN4484" i="1"/>
  <c r="BG4485" i="1"/>
  <c r="BH4485" i="1"/>
  <c r="BI4485" i="1"/>
  <c r="BJ4485" i="1"/>
  <c r="BK4485" i="1"/>
  <c r="BL4485" i="1"/>
  <c r="BM4485" i="1"/>
  <c r="BN4485" i="1"/>
  <c r="BG4486" i="1"/>
  <c r="BH4486" i="1"/>
  <c r="BI4486" i="1"/>
  <c r="BJ4486" i="1"/>
  <c r="BK4486" i="1"/>
  <c r="BL4486" i="1"/>
  <c r="BM4486" i="1"/>
  <c r="BN4486" i="1"/>
  <c r="BG4487" i="1"/>
  <c r="BH4487" i="1"/>
  <c r="BI4487" i="1"/>
  <c r="BJ4487" i="1"/>
  <c r="BK4487" i="1"/>
  <c r="BL4487" i="1"/>
  <c r="BM4487" i="1"/>
  <c r="BN4487" i="1"/>
  <c r="BG4488" i="1"/>
  <c r="BH4488" i="1"/>
  <c r="BI4488" i="1"/>
  <c r="BJ4488" i="1"/>
  <c r="BK4488" i="1"/>
  <c r="BL4488" i="1"/>
  <c r="BM4488" i="1"/>
  <c r="BN4488" i="1"/>
  <c r="BG4489" i="1"/>
  <c r="BH4489" i="1"/>
  <c r="BI4489" i="1"/>
  <c r="BJ4489" i="1"/>
  <c r="BK4489" i="1"/>
  <c r="BL4489" i="1"/>
  <c r="BM4489" i="1"/>
  <c r="BN4489" i="1"/>
  <c r="BG4490" i="1"/>
  <c r="BH4490" i="1"/>
  <c r="BI4490" i="1"/>
  <c r="BJ4490" i="1"/>
  <c r="BK4490" i="1"/>
  <c r="BL4490" i="1"/>
  <c r="BM4490" i="1"/>
  <c r="BN4490" i="1"/>
  <c r="BG4491" i="1"/>
  <c r="BH4491" i="1"/>
  <c r="BI4491" i="1"/>
  <c r="BJ4491" i="1"/>
  <c r="BK4491" i="1"/>
  <c r="BL4491" i="1"/>
  <c r="BM4491" i="1"/>
  <c r="BN4491" i="1"/>
  <c r="BG4492" i="1"/>
  <c r="BH4492" i="1"/>
  <c r="BI4492" i="1"/>
  <c r="BJ4492" i="1"/>
  <c r="BK4492" i="1"/>
  <c r="BL4492" i="1"/>
  <c r="BM4492" i="1"/>
  <c r="BN4492" i="1"/>
  <c r="BG4493" i="1"/>
  <c r="BH4493" i="1"/>
  <c r="BI4493" i="1"/>
  <c r="BJ4493" i="1"/>
  <c r="BK4493" i="1"/>
  <c r="BL4493" i="1"/>
  <c r="BM4493" i="1"/>
  <c r="BN4493" i="1"/>
  <c r="BG4494" i="1"/>
  <c r="BH4494" i="1"/>
  <c r="BI4494" i="1"/>
  <c r="BJ4494" i="1"/>
  <c r="BK4494" i="1"/>
  <c r="BL4494" i="1"/>
  <c r="BM4494" i="1"/>
  <c r="BN4494" i="1"/>
  <c r="BG4495" i="1"/>
  <c r="BH4495" i="1"/>
  <c r="BI4495" i="1"/>
  <c r="BJ4495" i="1"/>
  <c r="BK4495" i="1"/>
  <c r="BL4495" i="1"/>
  <c r="BM4495" i="1"/>
  <c r="BN4495" i="1"/>
  <c r="BG4496" i="1"/>
  <c r="BH4496" i="1"/>
  <c r="BI4496" i="1"/>
  <c r="BJ4496" i="1"/>
  <c r="BK4496" i="1"/>
  <c r="BL4496" i="1"/>
  <c r="BM4496" i="1"/>
  <c r="BN4496" i="1"/>
  <c r="BG4497" i="1"/>
  <c r="BH4497" i="1"/>
  <c r="BI4497" i="1"/>
  <c r="BJ4497" i="1"/>
  <c r="BK4497" i="1"/>
  <c r="BL4497" i="1"/>
  <c r="BM4497" i="1"/>
  <c r="BN4497" i="1"/>
  <c r="BG4498" i="1"/>
  <c r="BH4498" i="1"/>
  <c r="BI4498" i="1"/>
  <c r="BJ4498" i="1"/>
  <c r="BK4498" i="1"/>
  <c r="BL4498" i="1"/>
  <c r="BM4498" i="1"/>
  <c r="BN4498" i="1"/>
  <c r="BG4499" i="1"/>
  <c r="BH4499" i="1"/>
  <c r="BI4499" i="1"/>
  <c r="BJ4499" i="1"/>
  <c r="BK4499" i="1"/>
  <c r="BL4499" i="1"/>
  <c r="BM4499" i="1"/>
  <c r="BN4499" i="1"/>
  <c r="BG4500" i="1"/>
  <c r="BH4500" i="1"/>
  <c r="BI4500" i="1"/>
  <c r="BJ4500" i="1"/>
  <c r="BK4500" i="1"/>
  <c r="BL4500" i="1"/>
  <c r="BM4500" i="1"/>
  <c r="BN4500" i="1"/>
  <c r="BG4501" i="1"/>
  <c r="BH4501" i="1"/>
  <c r="BI4501" i="1"/>
  <c r="BJ4501" i="1"/>
  <c r="BK4501" i="1"/>
  <c r="BL4501" i="1"/>
  <c r="BM4501" i="1"/>
  <c r="BN4501" i="1"/>
  <c r="BG4502" i="1"/>
  <c r="BH4502" i="1"/>
  <c r="BI4502" i="1"/>
  <c r="BJ4502" i="1"/>
  <c r="BK4502" i="1"/>
  <c r="BL4502" i="1"/>
  <c r="BM4502" i="1"/>
  <c r="BN4502" i="1"/>
  <c r="BG4503" i="1"/>
  <c r="BH4503" i="1"/>
  <c r="BI4503" i="1"/>
  <c r="BJ4503" i="1"/>
  <c r="BK4503" i="1"/>
  <c r="BL4503" i="1"/>
  <c r="BM4503" i="1"/>
  <c r="BN4503" i="1"/>
  <c r="BG4504" i="1"/>
  <c r="BH4504" i="1"/>
  <c r="BI4504" i="1"/>
  <c r="BJ4504" i="1"/>
  <c r="BK4504" i="1"/>
  <c r="BL4504" i="1"/>
  <c r="BM4504" i="1"/>
  <c r="BN4504" i="1"/>
  <c r="BG4505" i="1"/>
  <c r="BH4505" i="1"/>
  <c r="BI4505" i="1"/>
  <c r="BJ4505" i="1"/>
  <c r="BK4505" i="1"/>
  <c r="BL4505" i="1"/>
  <c r="BM4505" i="1"/>
  <c r="BN4505" i="1"/>
  <c r="BG4506" i="1"/>
  <c r="BH4506" i="1"/>
  <c r="BI4506" i="1"/>
  <c r="BJ4506" i="1"/>
  <c r="BK4506" i="1"/>
  <c r="BL4506" i="1"/>
  <c r="BM4506" i="1"/>
  <c r="BN4506" i="1"/>
  <c r="BG4507" i="1"/>
  <c r="BH4507" i="1"/>
  <c r="BI4507" i="1"/>
  <c r="BJ4507" i="1"/>
  <c r="BK4507" i="1"/>
  <c r="BL4507" i="1"/>
  <c r="BM4507" i="1"/>
  <c r="BN4507" i="1"/>
  <c r="BG4508" i="1"/>
  <c r="BH4508" i="1"/>
  <c r="BI4508" i="1"/>
  <c r="BJ4508" i="1"/>
  <c r="BK4508" i="1"/>
  <c r="BL4508" i="1"/>
  <c r="BM4508" i="1"/>
  <c r="BN4508" i="1"/>
  <c r="BG4509" i="1"/>
  <c r="BH4509" i="1"/>
  <c r="BI4509" i="1"/>
  <c r="BJ4509" i="1"/>
  <c r="BK4509" i="1"/>
  <c r="BL4509" i="1"/>
  <c r="BM4509" i="1"/>
  <c r="BN4509" i="1"/>
  <c r="BG4510" i="1"/>
  <c r="BH4510" i="1"/>
  <c r="BI4510" i="1"/>
  <c r="BJ4510" i="1"/>
  <c r="BK4510" i="1"/>
  <c r="BL4510" i="1"/>
  <c r="BM4510" i="1"/>
  <c r="BN4510" i="1"/>
  <c r="BG4511" i="1"/>
  <c r="BH4511" i="1"/>
  <c r="BI4511" i="1"/>
  <c r="BJ4511" i="1"/>
  <c r="BK4511" i="1"/>
  <c r="BL4511" i="1"/>
  <c r="BM4511" i="1"/>
  <c r="BN4511" i="1"/>
  <c r="BG4512" i="1"/>
  <c r="BH4512" i="1"/>
  <c r="BI4512" i="1"/>
  <c r="BJ4512" i="1"/>
  <c r="BK4512" i="1"/>
  <c r="BL4512" i="1"/>
  <c r="BM4512" i="1"/>
  <c r="BN4512" i="1"/>
  <c r="BG4513" i="1"/>
  <c r="BH4513" i="1"/>
  <c r="BI4513" i="1"/>
  <c r="BJ4513" i="1"/>
  <c r="BK4513" i="1"/>
  <c r="BL4513" i="1"/>
  <c r="BM4513" i="1"/>
  <c r="BN4513" i="1"/>
  <c r="BG4514" i="1"/>
  <c r="BH4514" i="1"/>
  <c r="BI4514" i="1"/>
  <c r="BJ4514" i="1"/>
  <c r="BK4514" i="1"/>
  <c r="BL4514" i="1"/>
  <c r="BM4514" i="1"/>
  <c r="BN4514" i="1"/>
  <c r="BG4515" i="1"/>
  <c r="BH4515" i="1"/>
  <c r="BI4515" i="1"/>
  <c r="BJ4515" i="1"/>
  <c r="BK4515" i="1"/>
  <c r="BL4515" i="1"/>
  <c r="BM4515" i="1"/>
  <c r="BN4515" i="1"/>
  <c r="BG4516" i="1"/>
  <c r="BH4516" i="1"/>
  <c r="BI4516" i="1"/>
  <c r="BJ4516" i="1"/>
  <c r="BK4516" i="1"/>
  <c r="BL4516" i="1"/>
  <c r="BM4516" i="1"/>
  <c r="BN4516" i="1"/>
  <c r="BG4517" i="1"/>
  <c r="BH4517" i="1"/>
  <c r="BI4517" i="1"/>
  <c r="BJ4517" i="1"/>
  <c r="BK4517" i="1"/>
  <c r="BL4517" i="1"/>
  <c r="BM4517" i="1"/>
  <c r="BN4517" i="1"/>
  <c r="BG4518" i="1"/>
  <c r="BH4518" i="1"/>
  <c r="BI4518" i="1"/>
  <c r="BJ4518" i="1"/>
  <c r="BK4518" i="1"/>
  <c r="BL4518" i="1"/>
  <c r="BM4518" i="1"/>
  <c r="BN4518" i="1"/>
  <c r="BG4519" i="1"/>
  <c r="BH4519" i="1"/>
  <c r="BI4519" i="1"/>
  <c r="BJ4519" i="1"/>
  <c r="BK4519" i="1"/>
  <c r="BL4519" i="1"/>
  <c r="BM4519" i="1"/>
  <c r="BN4519" i="1"/>
  <c r="BG4520" i="1"/>
  <c r="BH4520" i="1"/>
  <c r="BI4520" i="1"/>
  <c r="BJ4520" i="1"/>
  <c r="BK4520" i="1"/>
  <c r="BL4520" i="1"/>
  <c r="BM4520" i="1"/>
  <c r="BN4520" i="1"/>
  <c r="BG4521" i="1"/>
  <c r="BH4521" i="1"/>
  <c r="BI4521" i="1"/>
  <c r="BJ4521" i="1"/>
  <c r="BK4521" i="1"/>
  <c r="BL4521" i="1"/>
  <c r="BM4521" i="1"/>
  <c r="BN4521" i="1"/>
  <c r="BG4522" i="1"/>
  <c r="BH4522" i="1"/>
  <c r="BI4522" i="1"/>
  <c r="BJ4522" i="1"/>
  <c r="BK4522" i="1"/>
  <c r="BL4522" i="1"/>
  <c r="BM4522" i="1"/>
  <c r="BN4522" i="1"/>
  <c r="BG4523" i="1"/>
  <c r="BH4523" i="1"/>
  <c r="BI4523" i="1"/>
  <c r="BJ4523" i="1"/>
  <c r="BK4523" i="1"/>
  <c r="BL4523" i="1"/>
  <c r="BM4523" i="1"/>
  <c r="BN4523" i="1"/>
  <c r="BG4524" i="1"/>
  <c r="BH4524" i="1"/>
  <c r="BI4524" i="1"/>
  <c r="BJ4524" i="1"/>
  <c r="BK4524" i="1"/>
  <c r="BL4524" i="1"/>
  <c r="BM4524" i="1"/>
  <c r="BN4524" i="1"/>
  <c r="BG4525" i="1"/>
  <c r="BH4525" i="1"/>
  <c r="BI4525" i="1"/>
  <c r="BJ4525" i="1"/>
  <c r="BK4525" i="1"/>
  <c r="BL4525" i="1"/>
  <c r="BM4525" i="1"/>
  <c r="BN4525" i="1"/>
  <c r="BG4526" i="1"/>
  <c r="BH4526" i="1"/>
  <c r="BI4526" i="1"/>
  <c r="BJ4526" i="1"/>
  <c r="BK4526" i="1"/>
  <c r="BL4526" i="1"/>
  <c r="BM4526" i="1"/>
  <c r="BN4526" i="1"/>
  <c r="BG4527" i="1"/>
  <c r="BH4527" i="1"/>
  <c r="BI4527" i="1"/>
  <c r="BJ4527" i="1"/>
  <c r="BK4527" i="1"/>
  <c r="BL4527" i="1"/>
  <c r="BM4527" i="1"/>
  <c r="BN4527" i="1"/>
  <c r="BG4528" i="1"/>
  <c r="BH4528" i="1"/>
  <c r="BI4528" i="1"/>
  <c r="BJ4528" i="1"/>
  <c r="BK4528" i="1"/>
  <c r="BL4528" i="1"/>
  <c r="BM4528" i="1"/>
  <c r="BN4528" i="1"/>
  <c r="BG4529" i="1"/>
  <c r="BH4529" i="1"/>
  <c r="BI4529" i="1"/>
  <c r="BJ4529" i="1"/>
  <c r="BK4529" i="1"/>
  <c r="BL4529" i="1"/>
  <c r="BM4529" i="1"/>
  <c r="BN4529" i="1"/>
  <c r="BG4530" i="1"/>
  <c r="BH4530" i="1"/>
  <c r="BI4530" i="1"/>
  <c r="BJ4530" i="1"/>
  <c r="BK4530" i="1"/>
  <c r="BL4530" i="1"/>
  <c r="BM4530" i="1"/>
  <c r="BN4530" i="1"/>
  <c r="BG4531" i="1"/>
  <c r="BH4531" i="1"/>
  <c r="BI4531" i="1"/>
  <c r="BJ4531" i="1"/>
  <c r="BK4531" i="1"/>
  <c r="BL4531" i="1"/>
  <c r="BM4531" i="1"/>
  <c r="BN4531" i="1"/>
  <c r="BG4532" i="1"/>
  <c r="BH4532" i="1"/>
  <c r="BI4532" i="1"/>
  <c r="BJ4532" i="1"/>
  <c r="BK4532" i="1"/>
  <c r="BL4532" i="1"/>
  <c r="BM4532" i="1"/>
  <c r="BN4532" i="1"/>
  <c r="BG4533" i="1"/>
  <c r="BH4533" i="1"/>
  <c r="BI4533" i="1"/>
  <c r="BJ4533" i="1"/>
  <c r="BK4533" i="1"/>
  <c r="BL4533" i="1"/>
  <c r="BM4533" i="1"/>
  <c r="BN4533" i="1"/>
  <c r="BG4534" i="1"/>
  <c r="BH4534" i="1"/>
  <c r="BI4534" i="1"/>
  <c r="BJ4534" i="1"/>
  <c r="BK4534" i="1"/>
  <c r="BL4534" i="1"/>
  <c r="BM4534" i="1"/>
  <c r="BN4534" i="1"/>
  <c r="BG4535" i="1"/>
  <c r="BH4535" i="1"/>
  <c r="BI4535" i="1"/>
  <c r="BJ4535" i="1"/>
  <c r="BK4535" i="1"/>
  <c r="BL4535" i="1"/>
  <c r="BM4535" i="1"/>
  <c r="BN4535" i="1"/>
  <c r="BG4536" i="1"/>
  <c r="BH4536" i="1"/>
  <c r="BI4536" i="1"/>
  <c r="BJ4536" i="1"/>
  <c r="BK4536" i="1"/>
  <c r="BL4536" i="1"/>
  <c r="BM4536" i="1"/>
  <c r="BN4536" i="1"/>
  <c r="BG4537" i="1"/>
  <c r="BH4537" i="1"/>
  <c r="BI4537" i="1"/>
  <c r="BJ4537" i="1"/>
  <c r="BK4537" i="1"/>
  <c r="BL4537" i="1"/>
  <c r="BM4537" i="1"/>
  <c r="BN4537" i="1"/>
  <c r="BG4538" i="1"/>
  <c r="BH4538" i="1"/>
  <c r="BI4538" i="1"/>
  <c r="BJ4538" i="1"/>
  <c r="BK4538" i="1"/>
  <c r="BL4538" i="1"/>
  <c r="BM4538" i="1"/>
  <c r="BN4538" i="1"/>
  <c r="BG4539" i="1"/>
  <c r="BH4539" i="1"/>
  <c r="BI4539" i="1"/>
  <c r="BJ4539" i="1"/>
  <c r="BK4539" i="1"/>
  <c r="BL4539" i="1"/>
  <c r="BM4539" i="1"/>
  <c r="BN4539" i="1"/>
  <c r="BG4540" i="1"/>
  <c r="BH4540" i="1"/>
  <c r="BI4540" i="1"/>
  <c r="BJ4540" i="1"/>
  <c r="BK4540" i="1"/>
  <c r="BL4540" i="1"/>
  <c r="BM4540" i="1"/>
  <c r="BN4540" i="1"/>
  <c r="BG4541" i="1"/>
  <c r="BH4541" i="1"/>
  <c r="BI4541" i="1"/>
  <c r="BJ4541" i="1"/>
  <c r="BK4541" i="1"/>
  <c r="BL4541" i="1"/>
  <c r="BM4541" i="1"/>
  <c r="BN4541" i="1"/>
  <c r="BG4542" i="1"/>
  <c r="BH4542" i="1"/>
  <c r="BI4542" i="1"/>
  <c r="BJ4542" i="1"/>
  <c r="BK4542" i="1"/>
  <c r="BL4542" i="1"/>
  <c r="BM4542" i="1"/>
  <c r="BN4542" i="1"/>
  <c r="BG4543" i="1"/>
  <c r="BH4543" i="1"/>
  <c r="BI4543" i="1"/>
  <c r="BJ4543" i="1"/>
  <c r="BK4543" i="1"/>
  <c r="BL4543" i="1"/>
  <c r="BM4543" i="1"/>
  <c r="BN4543" i="1"/>
  <c r="BG4544" i="1"/>
  <c r="BH4544" i="1"/>
  <c r="BI4544" i="1"/>
  <c r="BJ4544" i="1"/>
  <c r="BK4544" i="1"/>
  <c r="BL4544" i="1"/>
  <c r="BM4544" i="1"/>
  <c r="BN4544" i="1"/>
  <c r="BG4545" i="1"/>
  <c r="BH4545" i="1"/>
  <c r="BI4545" i="1"/>
  <c r="BJ4545" i="1"/>
  <c r="BK4545" i="1"/>
  <c r="BL4545" i="1"/>
  <c r="BM4545" i="1"/>
  <c r="BN4545" i="1"/>
  <c r="BG4546" i="1"/>
  <c r="BH4546" i="1"/>
  <c r="BI4546" i="1"/>
  <c r="BJ4546" i="1"/>
  <c r="BK4546" i="1"/>
  <c r="BL4546" i="1"/>
  <c r="BM4546" i="1"/>
  <c r="BN4546" i="1"/>
  <c r="BG4547" i="1"/>
  <c r="BH4547" i="1"/>
  <c r="BI4547" i="1"/>
  <c r="BJ4547" i="1"/>
  <c r="BK4547" i="1"/>
  <c r="BL4547" i="1"/>
  <c r="BM4547" i="1"/>
  <c r="BN4547" i="1"/>
  <c r="BG4548" i="1"/>
  <c r="BH4548" i="1"/>
  <c r="BI4548" i="1"/>
  <c r="BJ4548" i="1"/>
  <c r="BK4548" i="1"/>
  <c r="BL4548" i="1"/>
  <c r="BM4548" i="1"/>
  <c r="BN4548" i="1"/>
  <c r="BG4549" i="1"/>
  <c r="BH4549" i="1"/>
  <c r="BI4549" i="1"/>
  <c r="BJ4549" i="1"/>
  <c r="BK4549" i="1"/>
  <c r="BL4549" i="1"/>
  <c r="BM4549" i="1"/>
  <c r="BN4549" i="1"/>
  <c r="BG4550" i="1"/>
  <c r="BH4550" i="1"/>
  <c r="BI4550" i="1"/>
  <c r="BJ4550" i="1"/>
  <c r="BK4550" i="1"/>
  <c r="BL4550" i="1"/>
  <c r="BM4550" i="1"/>
  <c r="BN4550" i="1"/>
  <c r="BG4551" i="1"/>
  <c r="BH4551" i="1"/>
  <c r="BI4551" i="1"/>
  <c r="BJ4551" i="1"/>
  <c r="BK4551" i="1"/>
  <c r="BL4551" i="1"/>
  <c r="BM4551" i="1"/>
  <c r="BN4551" i="1"/>
  <c r="BG4552" i="1"/>
  <c r="BH4552" i="1"/>
  <c r="BI4552" i="1"/>
  <c r="BJ4552" i="1"/>
  <c r="BK4552" i="1"/>
  <c r="BL4552" i="1"/>
  <c r="BM4552" i="1"/>
  <c r="BN4552" i="1"/>
  <c r="BG4553" i="1"/>
  <c r="BH4553" i="1"/>
  <c r="BI4553" i="1"/>
  <c r="BJ4553" i="1"/>
  <c r="BK4553" i="1"/>
  <c r="BL4553" i="1"/>
  <c r="BM4553" i="1"/>
  <c r="BN4553" i="1"/>
  <c r="BG4554" i="1"/>
  <c r="BH4554" i="1"/>
  <c r="BI4554" i="1"/>
  <c r="BJ4554" i="1"/>
  <c r="BK4554" i="1"/>
  <c r="BL4554" i="1"/>
  <c r="BM4554" i="1"/>
  <c r="BN4554" i="1"/>
  <c r="BG4555" i="1"/>
  <c r="BH4555" i="1"/>
  <c r="BI4555" i="1"/>
  <c r="BJ4555" i="1"/>
  <c r="BK4555" i="1"/>
  <c r="BL4555" i="1"/>
  <c r="BM4555" i="1"/>
  <c r="BN4555" i="1"/>
  <c r="BG4556" i="1"/>
  <c r="BH4556" i="1"/>
  <c r="BI4556" i="1"/>
  <c r="BJ4556" i="1"/>
  <c r="BK4556" i="1"/>
  <c r="BL4556" i="1"/>
  <c r="BM4556" i="1"/>
  <c r="BN4556" i="1"/>
  <c r="BG4557" i="1"/>
  <c r="BH4557" i="1"/>
  <c r="BI4557" i="1"/>
  <c r="BJ4557" i="1"/>
  <c r="BK4557" i="1"/>
  <c r="BL4557" i="1"/>
  <c r="BM4557" i="1"/>
  <c r="BN4557" i="1"/>
  <c r="BG4558" i="1"/>
  <c r="BH4558" i="1"/>
  <c r="BI4558" i="1"/>
  <c r="BJ4558" i="1"/>
  <c r="BK4558" i="1"/>
  <c r="BL4558" i="1"/>
  <c r="BM4558" i="1"/>
  <c r="BN4558" i="1"/>
  <c r="BG4559" i="1"/>
  <c r="BH4559" i="1"/>
  <c r="BI4559" i="1"/>
  <c r="BJ4559" i="1"/>
  <c r="BK4559" i="1"/>
  <c r="BL4559" i="1"/>
  <c r="BM4559" i="1"/>
  <c r="BN4559" i="1"/>
  <c r="BG4560" i="1"/>
  <c r="BH4560" i="1"/>
  <c r="BI4560" i="1"/>
  <c r="BJ4560" i="1"/>
  <c r="BK4560" i="1"/>
  <c r="BL4560" i="1"/>
  <c r="BM4560" i="1"/>
  <c r="BN4560" i="1"/>
  <c r="BG4561" i="1"/>
  <c r="BH4561" i="1"/>
  <c r="BI4561" i="1"/>
  <c r="BJ4561" i="1"/>
  <c r="BK4561" i="1"/>
  <c r="BL4561" i="1"/>
  <c r="BM4561" i="1"/>
  <c r="BN4561" i="1"/>
  <c r="BG4562" i="1"/>
  <c r="BH4562" i="1"/>
  <c r="BI4562" i="1"/>
  <c r="BJ4562" i="1"/>
  <c r="BK4562" i="1"/>
  <c r="BL4562" i="1"/>
  <c r="BM4562" i="1"/>
  <c r="BN4562" i="1"/>
  <c r="BG4563" i="1"/>
  <c r="BH4563" i="1"/>
  <c r="BI4563" i="1"/>
  <c r="BJ4563" i="1"/>
  <c r="BK4563" i="1"/>
  <c r="BL4563" i="1"/>
  <c r="BM4563" i="1"/>
  <c r="BN4563" i="1"/>
  <c r="BG4564" i="1"/>
  <c r="BH4564" i="1"/>
  <c r="BI4564" i="1"/>
  <c r="BJ4564" i="1"/>
  <c r="BK4564" i="1"/>
  <c r="BL4564" i="1"/>
  <c r="BM4564" i="1"/>
  <c r="BN4564" i="1"/>
  <c r="BG4565" i="1"/>
  <c r="BH4565" i="1"/>
  <c r="BI4565" i="1"/>
  <c r="BJ4565" i="1"/>
  <c r="BK4565" i="1"/>
  <c r="BL4565" i="1"/>
  <c r="BM4565" i="1"/>
  <c r="BN4565" i="1"/>
  <c r="BG4566" i="1"/>
  <c r="BH4566" i="1"/>
  <c r="BI4566" i="1"/>
  <c r="BJ4566" i="1"/>
  <c r="BK4566" i="1"/>
  <c r="BL4566" i="1"/>
  <c r="BM4566" i="1"/>
  <c r="BN4566" i="1"/>
  <c r="BG4567" i="1"/>
  <c r="BH4567" i="1"/>
  <c r="BI4567" i="1"/>
  <c r="BJ4567" i="1"/>
  <c r="BK4567" i="1"/>
  <c r="BL4567" i="1"/>
  <c r="BM4567" i="1"/>
  <c r="BN4567" i="1"/>
  <c r="BG4568" i="1"/>
  <c r="BH4568" i="1"/>
  <c r="BI4568" i="1"/>
  <c r="BJ4568" i="1"/>
  <c r="BK4568" i="1"/>
  <c r="BL4568" i="1"/>
  <c r="BM4568" i="1"/>
  <c r="BN4568" i="1"/>
  <c r="BG4569" i="1"/>
  <c r="BH4569" i="1"/>
  <c r="BI4569" i="1"/>
  <c r="BJ4569" i="1"/>
  <c r="BK4569" i="1"/>
  <c r="BL4569" i="1"/>
  <c r="BM4569" i="1"/>
  <c r="BN4569" i="1"/>
  <c r="BG4570" i="1"/>
  <c r="BH4570" i="1"/>
  <c r="BI4570" i="1"/>
  <c r="BJ4570" i="1"/>
  <c r="BK4570" i="1"/>
  <c r="BL4570" i="1"/>
  <c r="BM4570" i="1"/>
  <c r="BN4570" i="1"/>
  <c r="BG4571" i="1"/>
  <c r="BH4571" i="1"/>
  <c r="BI4571" i="1"/>
  <c r="BJ4571" i="1"/>
  <c r="BK4571" i="1"/>
  <c r="BL4571" i="1"/>
  <c r="BM4571" i="1"/>
  <c r="BN4571" i="1"/>
  <c r="BG4572" i="1"/>
  <c r="BH4572" i="1"/>
  <c r="BI4572" i="1"/>
  <c r="BJ4572" i="1"/>
  <c r="BK4572" i="1"/>
  <c r="BL4572" i="1"/>
  <c r="BM4572" i="1"/>
  <c r="BN4572" i="1"/>
  <c r="BG4573" i="1"/>
  <c r="BH4573" i="1"/>
  <c r="BI4573" i="1"/>
  <c r="BJ4573" i="1"/>
  <c r="BK4573" i="1"/>
  <c r="BL4573" i="1"/>
  <c r="BM4573" i="1"/>
  <c r="BN4573" i="1"/>
  <c r="BG4574" i="1"/>
  <c r="BH4574" i="1"/>
  <c r="BI4574" i="1"/>
  <c r="BJ4574" i="1"/>
  <c r="BK4574" i="1"/>
  <c r="BL4574" i="1"/>
  <c r="BM4574" i="1"/>
  <c r="BN4574" i="1"/>
  <c r="BG4575" i="1"/>
  <c r="BH4575" i="1"/>
  <c r="BI4575" i="1"/>
  <c r="BJ4575" i="1"/>
  <c r="BK4575" i="1"/>
  <c r="BL4575" i="1"/>
  <c r="BM4575" i="1"/>
  <c r="BN4575" i="1"/>
  <c r="BG4576" i="1"/>
  <c r="BH4576" i="1"/>
  <c r="BI4576" i="1"/>
  <c r="BJ4576" i="1"/>
  <c r="BK4576" i="1"/>
  <c r="BL4576" i="1"/>
  <c r="BM4576" i="1"/>
  <c r="BN4576" i="1"/>
  <c r="BG4577" i="1"/>
  <c r="BH4577" i="1"/>
  <c r="BI4577" i="1"/>
  <c r="BJ4577" i="1"/>
  <c r="BK4577" i="1"/>
  <c r="BL4577" i="1"/>
  <c r="BM4577" i="1"/>
  <c r="BN4577" i="1"/>
  <c r="BG4578" i="1"/>
  <c r="BH4578" i="1"/>
  <c r="BI4578" i="1"/>
  <c r="BJ4578" i="1"/>
  <c r="BK4578" i="1"/>
  <c r="BL4578" i="1"/>
  <c r="BM4578" i="1"/>
  <c r="BN4578" i="1"/>
  <c r="BG4579" i="1"/>
  <c r="BH4579" i="1"/>
  <c r="BI4579" i="1"/>
  <c r="BJ4579" i="1"/>
  <c r="BK4579" i="1"/>
  <c r="BL4579" i="1"/>
  <c r="BM4579" i="1"/>
  <c r="BN4579" i="1"/>
  <c r="BG4580" i="1"/>
  <c r="BH4580" i="1"/>
  <c r="BI4580" i="1"/>
  <c r="BJ4580" i="1"/>
  <c r="BK4580" i="1"/>
  <c r="BL4580" i="1"/>
  <c r="BM4580" i="1"/>
  <c r="BN4580" i="1"/>
  <c r="BG4581" i="1"/>
  <c r="BH4581" i="1"/>
  <c r="BI4581" i="1"/>
  <c r="BJ4581" i="1"/>
  <c r="BK4581" i="1"/>
  <c r="BL4581" i="1"/>
  <c r="BM4581" i="1"/>
  <c r="BN4581" i="1"/>
  <c r="BG4582" i="1"/>
  <c r="BH4582" i="1"/>
  <c r="BI4582" i="1"/>
  <c r="BJ4582" i="1"/>
  <c r="BK4582" i="1"/>
  <c r="BL4582" i="1"/>
  <c r="BM4582" i="1"/>
  <c r="BN4582" i="1"/>
  <c r="BG4583" i="1"/>
  <c r="BH4583" i="1"/>
  <c r="BI4583" i="1"/>
  <c r="BJ4583" i="1"/>
  <c r="BK4583" i="1"/>
  <c r="BL4583" i="1"/>
  <c r="BM4583" i="1"/>
  <c r="BN4583" i="1"/>
  <c r="BG4584" i="1"/>
  <c r="BH4584" i="1"/>
  <c r="BI4584" i="1"/>
  <c r="BJ4584" i="1"/>
  <c r="BK4584" i="1"/>
  <c r="BL4584" i="1"/>
  <c r="BM4584" i="1"/>
  <c r="BN4584" i="1"/>
  <c r="BG4585" i="1"/>
  <c r="BH4585" i="1"/>
  <c r="BI4585" i="1"/>
  <c r="BJ4585" i="1"/>
  <c r="BK4585" i="1"/>
  <c r="BL4585" i="1"/>
  <c r="BM4585" i="1"/>
  <c r="BN4585" i="1"/>
  <c r="BG4586" i="1"/>
  <c r="BH4586" i="1"/>
  <c r="BI4586" i="1"/>
  <c r="BJ4586" i="1"/>
  <c r="BK4586" i="1"/>
  <c r="BL4586" i="1"/>
  <c r="BM4586" i="1"/>
  <c r="BN4586" i="1"/>
  <c r="BG4587" i="1"/>
  <c r="BH4587" i="1"/>
  <c r="BI4587" i="1"/>
  <c r="BJ4587" i="1"/>
  <c r="BK4587" i="1"/>
  <c r="BL4587" i="1"/>
  <c r="BM4587" i="1"/>
  <c r="BN4587" i="1"/>
  <c r="BG4588" i="1"/>
  <c r="BH4588" i="1"/>
  <c r="BI4588" i="1"/>
  <c r="BJ4588" i="1"/>
  <c r="BK4588" i="1"/>
  <c r="BL4588" i="1"/>
  <c r="BM4588" i="1"/>
  <c r="BN4588" i="1"/>
  <c r="BG4589" i="1"/>
  <c r="BH4589" i="1"/>
  <c r="BI4589" i="1"/>
  <c r="BJ4589" i="1"/>
  <c r="BK4589" i="1"/>
  <c r="BL4589" i="1"/>
  <c r="BM4589" i="1"/>
  <c r="BN4589" i="1"/>
  <c r="BG4590" i="1"/>
  <c r="BH4590" i="1"/>
  <c r="BI4590" i="1"/>
  <c r="BJ4590" i="1"/>
  <c r="BK4590" i="1"/>
  <c r="BL4590" i="1"/>
  <c r="BM4590" i="1"/>
  <c r="BN4590" i="1"/>
  <c r="BG4591" i="1"/>
  <c r="BH4591" i="1"/>
  <c r="BI4591" i="1"/>
  <c r="BJ4591" i="1"/>
  <c r="BK4591" i="1"/>
  <c r="BL4591" i="1"/>
  <c r="BM4591" i="1"/>
  <c r="BN4591" i="1"/>
  <c r="BG4592" i="1"/>
  <c r="BH4592" i="1"/>
  <c r="BI4592" i="1"/>
  <c r="BJ4592" i="1"/>
  <c r="BK4592" i="1"/>
  <c r="BL4592" i="1"/>
  <c r="BM4592" i="1"/>
  <c r="BN4592" i="1"/>
  <c r="BG4593" i="1"/>
  <c r="BH4593" i="1"/>
  <c r="BI4593" i="1"/>
  <c r="BJ4593" i="1"/>
  <c r="BK4593" i="1"/>
  <c r="BL4593" i="1"/>
  <c r="BM4593" i="1"/>
  <c r="BN4593" i="1"/>
  <c r="BG4594" i="1"/>
  <c r="BH4594" i="1"/>
  <c r="BI4594" i="1"/>
  <c r="BJ4594" i="1"/>
  <c r="BK4594" i="1"/>
  <c r="BL4594" i="1"/>
  <c r="BM4594" i="1"/>
  <c r="BN4594" i="1"/>
  <c r="BG4595" i="1"/>
  <c r="BH4595" i="1"/>
  <c r="BI4595" i="1"/>
  <c r="BJ4595" i="1"/>
  <c r="BK4595" i="1"/>
  <c r="BL4595" i="1"/>
  <c r="BM4595" i="1"/>
  <c r="BN4595" i="1"/>
  <c r="BG4596" i="1"/>
  <c r="BH4596" i="1"/>
  <c r="BI4596" i="1"/>
  <c r="BJ4596" i="1"/>
  <c r="BK4596" i="1"/>
  <c r="BL4596" i="1"/>
  <c r="BM4596" i="1"/>
  <c r="BN4596" i="1"/>
  <c r="BG4597" i="1"/>
  <c r="BH4597" i="1"/>
  <c r="BI4597" i="1"/>
  <c r="BJ4597" i="1"/>
  <c r="BK4597" i="1"/>
  <c r="BL4597" i="1"/>
  <c r="BM4597" i="1"/>
  <c r="BN4597" i="1"/>
  <c r="BG4598" i="1"/>
  <c r="BH4598" i="1"/>
  <c r="BI4598" i="1"/>
  <c r="BJ4598" i="1"/>
  <c r="BK4598" i="1"/>
  <c r="BL4598" i="1"/>
  <c r="BM4598" i="1"/>
  <c r="BN4598" i="1"/>
  <c r="BG4599" i="1"/>
  <c r="BH4599" i="1"/>
  <c r="BI4599" i="1"/>
  <c r="BJ4599" i="1"/>
  <c r="BK4599" i="1"/>
  <c r="BL4599" i="1"/>
  <c r="BM4599" i="1"/>
  <c r="BN4599" i="1"/>
  <c r="BG4600" i="1"/>
  <c r="BH4600" i="1"/>
  <c r="BI4600" i="1"/>
  <c r="BJ4600" i="1"/>
  <c r="BK4600" i="1"/>
  <c r="BL4600" i="1"/>
  <c r="BM4600" i="1"/>
  <c r="BN4600" i="1"/>
  <c r="BG4601" i="1"/>
  <c r="BH4601" i="1"/>
  <c r="BI4601" i="1"/>
  <c r="BJ4601" i="1"/>
  <c r="BK4601" i="1"/>
  <c r="BL4601" i="1"/>
  <c r="BM4601" i="1"/>
  <c r="BN4601" i="1"/>
  <c r="BG4602" i="1"/>
  <c r="BH4602" i="1"/>
  <c r="BI4602" i="1"/>
  <c r="BJ4602" i="1"/>
  <c r="BK4602" i="1"/>
  <c r="BL4602" i="1"/>
  <c r="BM4602" i="1"/>
  <c r="BN4602" i="1"/>
  <c r="BG4603" i="1"/>
  <c r="BH4603" i="1"/>
  <c r="BI4603" i="1"/>
  <c r="BJ4603" i="1"/>
  <c r="BK4603" i="1"/>
  <c r="BL4603" i="1"/>
  <c r="BM4603" i="1"/>
  <c r="BN4603" i="1"/>
  <c r="BG4604" i="1"/>
  <c r="BH4604" i="1"/>
  <c r="BI4604" i="1"/>
  <c r="BJ4604" i="1"/>
  <c r="BK4604" i="1"/>
  <c r="BL4604" i="1"/>
  <c r="BM4604" i="1"/>
  <c r="BN4604" i="1"/>
  <c r="BG4605" i="1"/>
  <c r="BH4605" i="1"/>
  <c r="BI4605" i="1"/>
  <c r="BJ4605" i="1"/>
  <c r="BK4605" i="1"/>
  <c r="BL4605" i="1"/>
  <c r="BM4605" i="1"/>
  <c r="BN4605" i="1"/>
  <c r="BG4606" i="1"/>
  <c r="BH4606" i="1"/>
  <c r="BI4606" i="1"/>
  <c r="BJ4606" i="1"/>
  <c r="BK4606" i="1"/>
  <c r="BL4606" i="1"/>
  <c r="BM4606" i="1"/>
  <c r="BN4606" i="1"/>
  <c r="BG4607" i="1"/>
  <c r="BH4607" i="1"/>
  <c r="BI4607" i="1"/>
  <c r="BJ4607" i="1"/>
  <c r="BK4607" i="1"/>
  <c r="BL4607" i="1"/>
  <c r="BM4607" i="1"/>
  <c r="BN4607" i="1"/>
  <c r="BG4608" i="1"/>
  <c r="BH4608" i="1"/>
  <c r="BI4608" i="1"/>
  <c r="BJ4608" i="1"/>
  <c r="BK4608" i="1"/>
  <c r="BL4608" i="1"/>
  <c r="BM4608" i="1"/>
  <c r="BN4608" i="1"/>
  <c r="BG4609" i="1"/>
  <c r="BH4609" i="1"/>
  <c r="BI4609" i="1"/>
  <c r="BJ4609" i="1"/>
  <c r="BK4609" i="1"/>
  <c r="BL4609" i="1"/>
  <c r="BM4609" i="1"/>
  <c r="BN4609" i="1"/>
  <c r="BG4610" i="1"/>
  <c r="BH4610" i="1"/>
  <c r="BI4610" i="1"/>
  <c r="BJ4610" i="1"/>
  <c r="BK4610" i="1"/>
  <c r="BL4610" i="1"/>
  <c r="BM4610" i="1"/>
  <c r="BN4610" i="1"/>
  <c r="BG4611" i="1"/>
  <c r="BH4611" i="1"/>
  <c r="BI4611" i="1"/>
  <c r="BJ4611" i="1"/>
  <c r="BK4611" i="1"/>
  <c r="BL4611" i="1"/>
  <c r="BM4611" i="1"/>
  <c r="BN4611" i="1"/>
  <c r="BG4612" i="1"/>
  <c r="BH4612" i="1"/>
  <c r="BI4612" i="1"/>
  <c r="BJ4612" i="1"/>
  <c r="BK4612" i="1"/>
  <c r="BL4612" i="1"/>
  <c r="BM4612" i="1"/>
  <c r="BN4612" i="1"/>
  <c r="BG4613" i="1"/>
  <c r="BH4613" i="1"/>
  <c r="BI4613" i="1"/>
  <c r="BJ4613" i="1"/>
  <c r="BK4613" i="1"/>
  <c r="BL4613" i="1"/>
  <c r="BM4613" i="1"/>
  <c r="BN4613" i="1"/>
  <c r="BG4614" i="1"/>
  <c r="BH4614" i="1"/>
  <c r="BI4614" i="1"/>
  <c r="BJ4614" i="1"/>
  <c r="BK4614" i="1"/>
  <c r="BL4614" i="1"/>
  <c r="BM4614" i="1"/>
  <c r="BN4614" i="1"/>
  <c r="BG4615" i="1"/>
  <c r="BH4615" i="1"/>
  <c r="BI4615" i="1"/>
  <c r="BJ4615" i="1"/>
  <c r="BK4615" i="1"/>
  <c r="BL4615" i="1"/>
  <c r="BM4615" i="1"/>
  <c r="BN4615" i="1"/>
  <c r="BG4616" i="1"/>
  <c r="BH4616" i="1"/>
  <c r="BI4616" i="1"/>
  <c r="BJ4616" i="1"/>
  <c r="BK4616" i="1"/>
  <c r="BL4616" i="1"/>
  <c r="BM4616" i="1"/>
  <c r="BN4616" i="1"/>
  <c r="BG4617" i="1"/>
  <c r="BH4617" i="1"/>
  <c r="BI4617" i="1"/>
  <c r="BJ4617" i="1"/>
  <c r="BK4617" i="1"/>
  <c r="BL4617" i="1"/>
  <c r="BM4617" i="1"/>
  <c r="BN4617" i="1"/>
  <c r="BG4618" i="1"/>
  <c r="BH4618" i="1"/>
  <c r="BI4618" i="1"/>
  <c r="BJ4618" i="1"/>
  <c r="BK4618" i="1"/>
  <c r="BL4618" i="1"/>
  <c r="BM4618" i="1"/>
  <c r="BN4618" i="1"/>
  <c r="BG4619" i="1"/>
  <c r="BH4619" i="1"/>
  <c r="BI4619" i="1"/>
  <c r="BJ4619" i="1"/>
  <c r="BK4619" i="1"/>
  <c r="BL4619" i="1"/>
  <c r="BM4619" i="1"/>
  <c r="BN4619" i="1"/>
  <c r="BG4620" i="1"/>
  <c r="BH4620" i="1"/>
  <c r="BI4620" i="1"/>
  <c r="BJ4620" i="1"/>
  <c r="BK4620" i="1"/>
  <c r="BL4620" i="1"/>
  <c r="BM4620" i="1"/>
  <c r="BN4620" i="1"/>
  <c r="BG4621" i="1"/>
  <c r="BH4621" i="1"/>
  <c r="BI4621" i="1"/>
  <c r="BJ4621" i="1"/>
  <c r="BK4621" i="1"/>
  <c r="BL4621" i="1"/>
  <c r="BM4621" i="1"/>
  <c r="BN4621" i="1"/>
  <c r="BG4622" i="1"/>
  <c r="BH4622" i="1"/>
  <c r="BI4622" i="1"/>
  <c r="BJ4622" i="1"/>
  <c r="BK4622" i="1"/>
  <c r="BL4622" i="1"/>
  <c r="BM4622" i="1"/>
  <c r="BN4622" i="1"/>
  <c r="BG4623" i="1"/>
  <c r="BH4623" i="1"/>
  <c r="BI4623" i="1"/>
  <c r="BJ4623" i="1"/>
  <c r="BK4623" i="1"/>
  <c r="BL4623" i="1"/>
  <c r="BM4623" i="1"/>
  <c r="BN4623" i="1"/>
  <c r="BG4624" i="1"/>
  <c r="BH4624" i="1"/>
  <c r="BI4624" i="1"/>
  <c r="BJ4624" i="1"/>
  <c r="BK4624" i="1"/>
  <c r="BL4624" i="1"/>
  <c r="BM4624" i="1"/>
  <c r="BN4624" i="1"/>
  <c r="BG4625" i="1"/>
  <c r="BH4625" i="1"/>
  <c r="BI4625" i="1"/>
  <c r="BJ4625" i="1"/>
  <c r="BK4625" i="1"/>
  <c r="BL4625" i="1"/>
  <c r="BM4625" i="1"/>
  <c r="BN4625" i="1"/>
  <c r="BG4626" i="1"/>
  <c r="BH4626" i="1"/>
  <c r="BI4626" i="1"/>
  <c r="BJ4626" i="1"/>
  <c r="BK4626" i="1"/>
  <c r="BL4626" i="1"/>
  <c r="BM4626" i="1"/>
  <c r="BN4626" i="1"/>
  <c r="BG4627" i="1"/>
  <c r="BH4627" i="1"/>
  <c r="BI4627" i="1"/>
  <c r="BJ4627" i="1"/>
  <c r="BK4627" i="1"/>
  <c r="BL4627" i="1"/>
  <c r="BM4627" i="1"/>
  <c r="BN4627" i="1"/>
  <c r="BG4628" i="1"/>
  <c r="BH4628" i="1"/>
  <c r="BI4628" i="1"/>
  <c r="BJ4628" i="1"/>
  <c r="BK4628" i="1"/>
  <c r="BL4628" i="1"/>
  <c r="BM4628" i="1"/>
  <c r="BN4628" i="1"/>
  <c r="BG4629" i="1"/>
  <c r="BH4629" i="1"/>
  <c r="BI4629" i="1"/>
  <c r="BJ4629" i="1"/>
  <c r="BK4629" i="1"/>
  <c r="BL4629" i="1"/>
  <c r="BM4629" i="1"/>
  <c r="BN4629" i="1"/>
  <c r="BG4630" i="1"/>
  <c r="BH4630" i="1"/>
  <c r="BI4630" i="1"/>
  <c r="BJ4630" i="1"/>
  <c r="BK4630" i="1"/>
  <c r="BL4630" i="1"/>
  <c r="BM4630" i="1"/>
  <c r="BN4630" i="1"/>
  <c r="BG4631" i="1"/>
  <c r="BH4631" i="1"/>
  <c r="BI4631" i="1"/>
  <c r="BJ4631" i="1"/>
  <c r="BK4631" i="1"/>
  <c r="BL4631" i="1"/>
  <c r="BM4631" i="1"/>
  <c r="BN4631" i="1"/>
  <c r="BG4632" i="1"/>
  <c r="BH4632" i="1"/>
  <c r="BI4632" i="1"/>
  <c r="BJ4632" i="1"/>
  <c r="BK4632" i="1"/>
  <c r="BL4632" i="1"/>
  <c r="BM4632" i="1"/>
  <c r="BN4632" i="1"/>
  <c r="BG4633" i="1"/>
  <c r="BH4633" i="1"/>
  <c r="BI4633" i="1"/>
  <c r="BJ4633" i="1"/>
  <c r="BK4633" i="1"/>
  <c r="BL4633" i="1"/>
  <c r="BM4633" i="1"/>
  <c r="BN4633" i="1"/>
  <c r="BG4634" i="1"/>
  <c r="BH4634" i="1"/>
  <c r="BI4634" i="1"/>
  <c r="BJ4634" i="1"/>
  <c r="BK4634" i="1"/>
  <c r="BL4634" i="1"/>
  <c r="BM4634" i="1"/>
  <c r="BN4634" i="1"/>
  <c r="BG4635" i="1"/>
  <c r="BH4635" i="1"/>
  <c r="BI4635" i="1"/>
  <c r="BJ4635" i="1"/>
  <c r="BK4635" i="1"/>
  <c r="BL4635" i="1"/>
  <c r="BM4635" i="1"/>
  <c r="BN4635" i="1"/>
  <c r="BG4636" i="1"/>
  <c r="BH4636" i="1"/>
  <c r="BI4636" i="1"/>
  <c r="BJ4636" i="1"/>
  <c r="BK4636" i="1"/>
  <c r="BL4636" i="1"/>
  <c r="BM4636" i="1"/>
  <c r="BN4636" i="1"/>
  <c r="BG4637" i="1"/>
  <c r="BH4637" i="1"/>
  <c r="BI4637" i="1"/>
  <c r="BJ4637" i="1"/>
  <c r="BK4637" i="1"/>
  <c r="BL4637" i="1"/>
  <c r="BM4637" i="1"/>
  <c r="BN4637" i="1"/>
  <c r="BG4638" i="1"/>
  <c r="BH4638" i="1"/>
  <c r="BI4638" i="1"/>
  <c r="BJ4638" i="1"/>
  <c r="BK4638" i="1"/>
  <c r="BL4638" i="1"/>
  <c r="BM4638" i="1"/>
  <c r="BN4638" i="1"/>
  <c r="BG4639" i="1"/>
  <c r="BH4639" i="1"/>
  <c r="BI4639" i="1"/>
  <c r="BJ4639" i="1"/>
  <c r="BK4639" i="1"/>
  <c r="BL4639" i="1"/>
  <c r="BM4639" i="1"/>
  <c r="BN4639" i="1"/>
  <c r="BG4640" i="1"/>
  <c r="BH4640" i="1"/>
  <c r="BI4640" i="1"/>
  <c r="BJ4640" i="1"/>
  <c r="BK4640" i="1"/>
  <c r="BL4640" i="1"/>
  <c r="BM4640" i="1"/>
  <c r="BN4640" i="1"/>
  <c r="BG4641" i="1"/>
  <c r="BH4641" i="1"/>
  <c r="BI4641" i="1"/>
  <c r="BJ4641" i="1"/>
  <c r="BK4641" i="1"/>
  <c r="BL4641" i="1"/>
  <c r="BM4641" i="1"/>
  <c r="BN4641" i="1"/>
  <c r="BG4642" i="1"/>
  <c r="BH4642" i="1"/>
  <c r="BI4642" i="1"/>
  <c r="BJ4642" i="1"/>
  <c r="BK4642" i="1"/>
  <c r="BL4642" i="1"/>
  <c r="BM4642" i="1"/>
  <c r="BN4642" i="1"/>
  <c r="BG4643" i="1"/>
  <c r="BH4643" i="1"/>
  <c r="BI4643" i="1"/>
  <c r="BJ4643" i="1"/>
  <c r="BK4643" i="1"/>
  <c r="BL4643" i="1"/>
  <c r="BM4643" i="1"/>
  <c r="BN4643" i="1"/>
  <c r="BG4644" i="1"/>
  <c r="BH4644" i="1"/>
  <c r="BI4644" i="1"/>
  <c r="BJ4644" i="1"/>
  <c r="BK4644" i="1"/>
  <c r="BL4644" i="1"/>
  <c r="BM4644" i="1"/>
  <c r="BN4644" i="1"/>
  <c r="BG4645" i="1"/>
  <c r="BH4645" i="1"/>
  <c r="BI4645" i="1"/>
  <c r="BJ4645" i="1"/>
  <c r="BK4645" i="1"/>
  <c r="BL4645" i="1"/>
  <c r="BM4645" i="1"/>
  <c r="BN4645" i="1"/>
  <c r="BG4646" i="1"/>
  <c r="BH4646" i="1"/>
  <c r="BI4646" i="1"/>
  <c r="BJ4646" i="1"/>
  <c r="BK4646" i="1"/>
  <c r="BL4646" i="1"/>
  <c r="BM4646" i="1"/>
  <c r="BN4646" i="1"/>
  <c r="BG4647" i="1"/>
  <c r="BH4647" i="1"/>
  <c r="BI4647" i="1"/>
  <c r="BJ4647" i="1"/>
  <c r="BK4647" i="1"/>
  <c r="BL4647" i="1"/>
  <c r="BM4647" i="1"/>
  <c r="BN4647" i="1"/>
  <c r="BG4648" i="1"/>
  <c r="BH4648" i="1"/>
  <c r="BI4648" i="1"/>
  <c r="BJ4648" i="1"/>
  <c r="BK4648" i="1"/>
  <c r="BL4648" i="1"/>
  <c r="BM4648" i="1"/>
  <c r="BN4648" i="1"/>
  <c r="BG4649" i="1"/>
  <c r="BH4649" i="1"/>
  <c r="BI4649" i="1"/>
  <c r="BJ4649" i="1"/>
  <c r="BK4649" i="1"/>
  <c r="BL4649" i="1"/>
  <c r="BM4649" i="1"/>
  <c r="BN4649" i="1"/>
  <c r="BG4650" i="1"/>
  <c r="BH4650" i="1"/>
  <c r="BI4650" i="1"/>
  <c r="BJ4650" i="1"/>
  <c r="BK4650" i="1"/>
  <c r="BL4650" i="1"/>
  <c r="BM4650" i="1"/>
  <c r="BN4650" i="1"/>
  <c r="BG4651" i="1"/>
  <c r="BH4651" i="1"/>
  <c r="BI4651" i="1"/>
  <c r="BJ4651" i="1"/>
  <c r="BK4651" i="1"/>
  <c r="BL4651" i="1"/>
  <c r="BM4651" i="1"/>
  <c r="BN4651" i="1"/>
  <c r="BG4652" i="1"/>
  <c r="BH4652" i="1"/>
  <c r="BI4652" i="1"/>
  <c r="BJ4652" i="1"/>
  <c r="BK4652" i="1"/>
  <c r="BL4652" i="1"/>
  <c r="BM4652" i="1"/>
  <c r="BN4652" i="1"/>
  <c r="BG4653" i="1"/>
  <c r="BH4653" i="1"/>
  <c r="BI4653" i="1"/>
  <c r="BJ4653" i="1"/>
  <c r="BK4653" i="1"/>
  <c r="BL4653" i="1"/>
  <c r="BM4653" i="1"/>
  <c r="BN4653" i="1"/>
  <c r="BG4654" i="1"/>
  <c r="BH4654" i="1"/>
  <c r="BI4654" i="1"/>
  <c r="BJ4654" i="1"/>
  <c r="BK4654" i="1"/>
  <c r="BL4654" i="1"/>
  <c r="BM4654" i="1"/>
  <c r="BN4654" i="1"/>
  <c r="BG4655" i="1"/>
  <c r="BH4655" i="1"/>
  <c r="BI4655" i="1"/>
  <c r="BJ4655" i="1"/>
  <c r="BK4655" i="1"/>
  <c r="BL4655" i="1"/>
  <c r="BM4655" i="1"/>
  <c r="BN4655" i="1"/>
  <c r="BG4656" i="1"/>
  <c r="BH4656" i="1"/>
  <c r="BI4656" i="1"/>
  <c r="BJ4656" i="1"/>
  <c r="BK4656" i="1"/>
  <c r="BL4656" i="1"/>
  <c r="BM4656" i="1"/>
  <c r="BN4656" i="1"/>
  <c r="BG4657" i="1"/>
  <c r="BH4657" i="1"/>
  <c r="BI4657" i="1"/>
  <c r="BJ4657" i="1"/>
  <c r="BK4657" i="1"/>
  <c r="BL4657" i="1"/>
  <c r="BM4657" i="1"/>
  <c r="BN4657" i="1"/>
  <c r="BG4658" i="1"/>
  <c r="BH4658" i="1"/>
  <c r="BI4658" i="1"/>
  <c r="BJ4658" i="1"/>
  <c r="BK4658" i="1"/>
  <c r="BL4658" i="1"/>
  <c r="BM4658" i="1"/>
  <c r="BN4658" i="1"/>
  <c r="BG4659" i="1"/>
  <c r="BH4659" i="1"/>
  <c r="BI4659" i="1"/>
  <c r="BJ4659" i="1"/>
  <c r="BK4659" i="1"/>
  <c r="BL4659" i="1"/>
  <c r="BM4659" i="1"/>
  <c r="BN4659" i="1"/>
  <c r="BG4660" i="1"/>
  <c r="BH4660" i="1"/>
  <c r="BI4660" i="1"/>
  <c r="BJ4660" i="1"/>
  <c r="BK4660" i="1"/>
  <c r="BL4660" i="1"/>
  <c r="BM4660" i="1"/>
  <c r="BN4660" i="1"/>
  <c r="BG4661" i="1"/>
  <c r="BH4661" i="1"/>
  <c r="BI4661" i="1"/>
  <c r="BJ4661" i="1"/>
  <c r="BK4661" i="1"/>
  <c r="BL4661" i="1"/>
  <c r="BM4661" i="1"/>
  <c r="BN4661" i="1"/>
  <c r="BG4662" i="1"/>
  <c r="BH4662" i="1"/>
  <c r="BI4662" i="1"/>
  <c r="BJ4662" i="1"/>
  <c r="BK4662" i="1"/>
  <c r="BL4662" i="1"/>
  <c r="BM4662" i="1"/>
  <c r="BN4662" i="1"/>
  <c r="BG4663" i="1"/>
  <c r="BH4663" i="1"/>
  <c r="BI4663" i="1"/>
  <c r="BJ4663" i="1"/>
  <c r="BK4663" i="1"/>
  <c r="BL4663" i="1"/>
  <c r="BM4663" i="1"/>
  <c r="BN4663" i="1"/>
  <c r="BG4664" i="1"/>
  <c r="BH4664" i="1"/>
  <c r="BI4664" i="1"/>
  <c r="BJ4664" i="1"/>
  <c r="BK4664" i="1"/>
  <c r="BL4664" i="1"/>
  <c r="BM4664" i="1"/>
  <c r="BN4664" i="1"/>
  <c r="BG4665" i="1"/>
  <c r="BH4665" i="1"/>
  <c r="BI4665" i="1"/>
  <c r="BJ4665" i="1"/>
  <c r="BK4665" i="1"/>
  <c r="BL4665" i="1"/>
  <c r="BM4665" i="1"/>
  <c r="BN4665" i="1"/>
  <c r="BG4666" i="1"/>
  <c r="BH4666" i="1"/>
  <c r="BI4666" i="1"/>
  <c r="BJ4666" i="1"/>
  <c r="BK4666" i="1"/>
  <c r="BL4666" i="1"/>
  <c r="BM4666" i="1"/>
  <c r="BN4666" i="1"/>
  <c r="BG4667" i="1"/>
  <c r="BH4667" i="1"/>
  <c r="BI4667" i="1"/>
  <c r="BJ4667" i="1"/>
  <c r="BK4667" i="1"/>
  <c r="BL4667" i="1"/>
  <c r="BM4667" i="1"/>
  <c r="BN4667" i="1"/>
  <c r="BG4668" i="1"/>
  <c r="BH4668" i="1"/>
  <c r="BI4668" i="1"/>
  <c r="BJ4668" i="1"/>
  <c r="BK4668" i="1"/>
  <c r="BL4668" i="1"/>
  <c r="BM4668" i="1"/>
  <c r="BN4668" i="1"/>
  <c r="BG4669" i="1"/>
  <c r="BH4669" i="1"/>
  <c r="BI4669" i="1"/>
  <c r="BJ4669" i="1"/>
  <c r="BK4669" i="1"/>
  <c r="BL4669" i="1"/>
  <c r="BM4669" i="1"/>
  <c r="BN4669" i="1"/>
  <c r="BG4670" i="1"/>
  <c r="BH4670" i="1"/>
  <c r="BI4670" i="1"/>
  <c r="BJ4670" i="1"/>
  <c r="BK4670" i="1"/>
  <c r="BL4670" i="1"/>
  <c r="BM4670" i="1"/>
  <c r="BN4670" i="1"/>
  <c r="BG4671" i="1"/>
  <c r="BH4671" i="1"/>
  <c r="BI4671" i="1"/>
  <c r="BJ4671" i="1"/>
  <c r="BK4671" i="1"/>
  <c r="BL4671" i="1"/>
  <c r="BM4671" i="1"/>
  <c r="BN4671" i="1"/>
  <c r="BG4672" i="1"/>
  <c r="BH4672" i="1"/>
  <c r="BI4672" i="1"/>
  <c r="BJ4672" i="1"/>
  <c r="BK4672" i="1"/>
  <c r="BL4672" i="1"/>
  <c r="BM4672" i="1"/>
  <c r="BN4672" i="1"/>
  <c r="BG4673" i="1"/>
  <c r="BH4673" i="1"/>
  <c r="BI4673" i="1"/>
  <c r="BJ4673" i="1"/>
  <c r="BK4673" i="1"/>
  <c r="BL4673" i="1"/>
  <c r="BM4673" i="1"/>
  <c r="BN4673" i="1"/>
  <c r="BG4674" i="1"/>
  <c r="BH4674" i="1"/>
  <c r="BI4674" i="1"/>
  <c r="BJ4674" i="1"/>
  <c r="BK4674" i="1"/>
  <c r="BL4674" i="1"/>
  <c r="BM4674" i="1"/>
  <c r="BN4674" i="1"/>
  <c r="BG4675" i="1"/>
  <c r="BH4675" i="1"/>
  <c r="BI4675" i="1"/>
  <c r="BJ4675" i="1"/>
  <c r="BK4675" i="1"/>
  <c r="BL4675" i="1"/>
  <c r="BM4675" i="1"/>
  <c r="BN4675" i="1"/>
  <c r="BG4676" i="1"/>
  <c r="BH4676" i="1"/>
  <c r="BI4676" i="1"/>
  <c r="BJ4676" i="1"/>
  <c r="BK4676" i="1"/>
  <c r="BL4676" i="1"/>
  <c r="BM4676" i="1"/>
  <c r="BN4676" i="1"/>
  <c r="BG4677" i="1"/>
  <c r="BH4677" i="1"/>
  <c r="BI4677" i="1"/>
  <c r="BJ4677" i="1"/>
  <c r="BK4677" i="1"/>
  <c r="BL4677" i="1"/>
  <c r="BM4677" i="1"/>
  <c r="BN4677" i="1"/>
  <c r="BG4678" i="1"/>
  <c r="BH4678" i="1"/>
  <c r="BI4678" i="1"/>
  <c r="BJ4678" i="1"/>
  <c r="BK4678" i="1"/>
  <c r="BL4678" i="1"/>
  <c r="BM4678" i="1"/>
  <c r="BN4678" i="1"/>
  <c r="BG4679" i="1"/>
  <c r="BH4679" i="1"/>
  <c r="BI4679" i="1"/>
  <c r="BJ4679" i="1"/>
  <c r="BK4679" i="1"/>
  <c r="BL4679" i="1"/>
  <c r="BM4679" i="1"/>
  <c r="BN4679" i="1"/>
  <c r="BG4680" i="1"/>
  <c r="BH4680" i="1"/>
  <c r="BI4680" i="1"/>
  <c r="BJ4680" i="1"/>
  <c r="BK4680" i="1"/>
  <c r="BL4680" i="1"/>
  <c r="BM4680" i="1"/>
  <c r="BN4680" i="1"/>
  <c r="BG4681" i="1"/>
  <c r="BH4681" i="1"/>
  <c r="BI4681" i="1"/>
  <c r="BJ4681" i="1"/>
  <c r="BK4681" i="1"/>
  <c r="BL4681" i="1"/>
  <c r="BM4681" i="1"/>
  <c r="BN4681" i="1"/>
  <c r="BG4682" i="1"/>
  <c r="BH4682" i="1"/>
  <c r="BI4682" i="1"/>
  <c r="BJ4682" i="1"/>
  <c r="BK4682" i="1"/>
  <c r="BL4682" i="1"/>
  <c r="BM4682" i="1"/>
  <c r="BN4682" i="1"/>
  <c r="BG4683" i="1"/>
  <c r="BH4683" i="1"/>
  <c r="BI4683" i="1"/>
  <c r="BJ4683" i="1"/>
  <c r="BK4683" i="1"/>
  <c r="BL4683" i="1"/>
  <c r="BM4683" i="1"/>
  <c r="BN4683" i="1"/>
  <c r="BG4684" i="1"/>
  <c r="BH4684" i="1"/>
  <c r="BI4684" i="1"/>
  <c r="BJ4684" i="1"/>
  <c r="BK4684" i="1"/>
  <c r="BL4684" i="1"/>
  <c r="BM4684" i="1"/>
  <c r="BN4684" i="1"/>
  <c r="BG4685" i="1"/>
  <c r="BH4685" i="1"/>
  <c r="BI4685" i="1"/>
  <c r="BJ4685" i="1"/>
  <c r="BK4685" i="1"/>
  <c r="BL4685" i="1"/>
  <c r="BM4685" i="1"/>
  <c r="BN4685" i="1"/>
  <c r="BG4686" i="1"/>
  <c r="BH4686" i="1"/>
  <c r="BI4686" i="1"/>
  <c r="BJ4686" i="1"/>
  <c r="BK4686" i="1"/>
  <c r="BL4686" i="1"/>
  <c r="BM4686" i="1"/>
  <c r="BN4686" i="1"/>
  <c r="BG4687" i="1"/>
  <c r="BH4687" i="1"/>
  <c r="BI4687" i="1"/>
  <c r="BJ4687" i="1"/>
  <c r="BK4687" i="1"/>
  <c r="BL4687" i="1"/>
  <c r="BM4687" i="1"/>
  <c r="BN4687" i="1"/>
  <c r="BG4688" i="1"/>
  <c r="BH4688" i="1"/>
  <c r="BI4688" i="1"/>
  <c r="BJ4688" i="1"/>
  <c r="BK4688" i="1"/>
  <c r="BL4688" i="1"/>
  <c r="BM4688" i="1"/>
  <c r="BN4688" i="1"/>
  <c r="BG4689" i="1"/>
  <c r="BH4689" i="1"/>
  <c r="BI4689" i="1"/>
  <c r="BJ4689" i="1"/>
  <c r="BK4689" i="1"/>
  <c r="BL4689" i="1"/>
  <c r="BM4689" i="1"/>
  <c r="BN4689" i="1"/>
  <c r="BG4690" i="1"/>
  <c r="BH4690" i="1"/>
  <c r="BI4690" i="1"/>
  <c r="BJ4690" i="1"/>
  <c r="BK4690" i="1"/>
  <c r="BL4690" i="1"/>
  <c r="BM4690" i="1"/>
  <c r="BN4690" i="1"/>
  <c r="BG4691" i="1"/>
  <c r="BH4691" i="1"/>
  <c r="BI4691" i="1"/>
  <c r="BJ4691" i="1"/>
  <c r="BK4691" i="1"/>
  <c r="BL4691" i="1"/>
  <c r="BM4691" i="1"/>
  <c r="BN4691" i="1"/>
  <c r="BG4692" i="1"/>
  <c r="BH4692" i="1"/>
  <c r="BI4692" i="1"/>
  <c r="BJ4692" i="1"/>
  <c r="BK4692" i="1"/>
  <c r="BL4692" i="1"/>
  <c r="BM4692" i="1"/>
  <c r="BN4692" i="1"/>
  <c r="BG4693" i="1"/>
  <c r="BH4693" i="1"/>
  <c r="BI4693" i="1"/>
  <c r="BJ4693" i="1"/>
  <c r="BK4693" i="1"/>
  <c r="BL4693" i="1"/>
  <c r="BM4693" i="1"/>
  <c r="BN4693" i="1"/>
  <c r="BG4694" i="1"/>
  <c r="BH4694" i="1"/>
  <c r="BI4694" i="1"/>
  <c r="BJ4694" i="1"/>
  <c r="BK4694" i="1"/>
  <c r="BL4694" i="1"/>
  <c r="BM4694" i="1"/>
  <c r="BN4694" i="1"/>
  <c r="BG4695" i="1"/>
  <c r="BH4695" i="1"/>
  <c r="BI4695" i="1"/>
  <c r="BJ4695" i="1"/>
  <c r="BK4695" i="1"/>
  <c r="BL4695" i="1"/>
  <c r="BM4695" i="1"/>
  <c r="BN4695" i="1"/>
  <c r="BG4696" i="1"/>
  <c r="BH4696" i="1"/>
  <c r="BI4696" i="1"/>
  <c r="BJ4696" i="1"/>
  <c r="BK4696" i="1"/>
  <c r="BL4696" i="1"/>
  <c r="BM4696" i="1"/>
  <c r="BN4696" i="1"/>
  <c r="BG4697" i="1"/>
  <c r="BH4697" i="1"/>
  <c r="BI4697" i="1"/>
  <c r="BJ4697" i="1"/>
  <c r="BK4697" i="1"/>
  <c r="BL4697" i="1"/>
  <c r="BM4697" i="1"/>
  <c r="BN4697" i="1"/>
  <c r="BG4698" i="1"/>
  <c r="BH4698" i="1"/>
  <c r="BI4698" i="1"/>
  <c r="BJ4698" i="1"/>
  <c r="BK4698" i="1"/>
  <c r="BL4698" i="1"/>
  <c r="BM4698" i="1"/>
  <c r="BN4698" i="1"/>
  <c r="BG4699" i="1"/>
  <c r="BH4699" i="1"/>
  <c r="BI4699" i="1"/>
  <c r="BJ4699" i="1"/>
  <c r="BK4699" i="1"/>
  <c r="BL4699" i="1"/>
  <c r="BM4699" i="1"/>
  <c r="BN4699" i="1"/>
  <c r="BG4700" i="1"/>
  <c r="BH4700" i="1"/>
  <c r="BI4700" i="1"/>
  <c r="BJ4700" i="1"/>
  <c r="BK4700" i="1"/>
  <c r="BL4700" i="1"/>
  <c r="BM4700" i="1"/>
  <c r="BN4700" i="1"/>
  <c r="BG4701" i="1"/>
  <c r="BH4701" i="1"/>
  <c r="BI4701" i="1"/>
  <c r="BJ4701" i="1"/>
  <c r="BK4701" i="1"/>
  <c r="BL4701" i="1"/>
  <c r="BM4701" i="1"/>
  <c r="BN4701" i="1"/>
  <c r="BG4702" i="1"/>
  <c r="BH4702" i="1"/>
  <c r="BI4702" i="1"/>
  <c r="BJ4702" i="1"/>
  <c r="BK4702" i="1"/>
  <c r="BL4702" i="1"/>
  <c r="BM4702" i="1"/>
  <c r="BN4702" i="1"/>
  <c r="BG4703" i="1"/>
  <c r="BH4703" i="1"/>
  <c r="BI4703" i="1"/>
  <c r="BJ4703" i="1"/>
  <c r="BK4703" i="1"/>
  <c r="BL4703" i="1"/>
  <c r="BM4703" i="1"/>
  <c r="BN4703" i="1"/>
  <c r="BG4704" i="1"/>
  <c r="BH4704" i="1"/>
  <c r="BI4704" i="1"/>
  <c r="BJ4704" i="1"/>
  <c r="BK4704" i="1"/>
  <c r="BL4704" i="1"/>
  <c r="BM4704" i="1"/>
  <c r="BN4704" i="1"/>
  <c r="BG4705" i="1"/>
  <c r="BH4705" i="1"/>
  <c r="BI4705" i="1"/>
  <c r="BJ4705" i="1"/>
  <c r="BK4705" i="1"/>
  <c r="BL4705" i="1"/>
  <c r="BM4705" i="1"/>
  <c r="BN4705" i="1"/>
  <c r="BG4706" i="1"/>
  <c r="BH4706" i="1"/>
  <c r="BI4706" i="1"/>
  <c r="BJ4706" i="1"/>
  <c r="BK4706" i="1"/>
  <c r="BL4706" i="1"/>
  <c r="BM4706" i="1"/>
  <c r="BN4706" i="1"/>
  <c r="BG4707" i="1"/>
  <c r="BH4707" i="1"/>
  <c r="BI4707" i="1"/>
  <c r="BJ4707" i="1"/>
  <c r="BK4707" i="1"/>
  <c r="BL4707" i="1"/>
  <c r="BM4707" i="1"/>
  <c r="BN4707" i="1"/>
  <c r="BG4708" i="1"/>
  <c r="BH4708" i="1"/>
  <c r="BI4708" i="1"/>
  <c r="BJ4708" i="1"/>
  <c r="BK4708" i="1"/>
  <c r="BL4708" i="1"/>
  <c r="BM4708" i="1"/>
  <c r="BN4708" i="1"/>
  <c r="BG4709" i="1"/>
  <c r="BH4709" i="1"/>
  <c r="BI4709" i="1"/>
  <c r="BJ4709" i="1"/>
  <c r="BK4709" i="1"/>
  <c r="BL4709" i="1"/>
  <c r="BM4709" i="1"/>
  <c r="BN4709" i="1"/>
  <c r="BG4710" i="1"/>
  <c r="BH4710" i="1"/>
  <c r="BI4710" i="1"/>
  <c r="BJ4710" i="1"/>
  <c r="BK4710" i="1"/>
  <c r="BL4710" i="1"/>
  <c r="BM4710" i="1"/>
  <c r="BN4710" i="1"/>
  <c r="BG4711" i="1"/>
  <c r="BH4711" i="1"/>
  <c r="BI4711" i="1"/>
  <c r="BJ4711" i="1"/>
  <c r="BK4711" i="1"/>
  <c r="BL4711" i="1"/>
  <c r="BM4711" i="1"/>
  <c r="BN4711" i="1"/>
  <c r="BG4712" i="1"/>
  <c r="BH4712" i="1"/>
  <c r="BI4712" i="1"/>
  <c r="BJ4712" i="1"/>
  <c r="BK4712" i="1"/>
  <c r="BL4712" i="1"/>
  <c r="BM4712" i="1"/>
  <c r="BN4712" i="1"/>
  <c r="BG4713" i="1"/>
  <c r="BH4713" i="1"/>
  <c r="BI4713" i="1"/>
  <c r="BJ4713" i="1"/>
  <c r="BK4713" i="1"/>
  <c r="BL4713" i="1"/>
  <c r="BM4713" i="1"/>
  <c r="BN4713" i="1"/>
  <c r="BG4714" i="1"/>
  <c r="BH4714" i="1"/>
  <c r="BI4714" i="1"/>
  <c r="BJ4714" i="1"/>
  <c r="BK4714" i="1"/>
  <c r="BL4714" i="1"/>
  <c r="BM4714" i="1"/>
  <c r="BN4714" i="1"/>
  <c r="BG4715" i="1"/>
  <c r="BH4715" i="1"/>
  <c r="BI4715" i="1"/>
  <c r="BJ4715" i="1"/>
  <c r="BK4715" i="1"/>
  <c r="BL4715" i="1"/>
  <c r="BM4715" i="1"/>
  <c r="BN4715" i="1"/>
  <c r="BG4716" i="1"/>
  <c r="BH4716" i="1"/>
  <c r="BI4716" i="1"/>
  <c r="BJ4716" i="1"/>
  <c r="BK4716" i="1"/>
  <c r="BL4716" i="1"/>
  <c r="BM4716" i="1"/>
  <c r="BN4716" i="1"/>
  <c r="BG4717" i="1"/>
  <c r="BH4717" i="1"/>
  <c r="BI4717" i="1"/>
  <c r="BJ4717" i="1"/>
  <c r="BK4717" i="1"/>
  <c r="BL4717" i="1"/>
  <c r="BM4717" i="1"/>
  <c r="BN4717" i="1"/>
  <c r="BG4718" i="1"/>
  <c r="BH4718" i="1"/>
  <c r="BI4718" i="1"/>
  <c r="BJ4718" i="1"/>
  <c r="BK4718" i="1"/>
  <c r="BL4718" i="1"/>
  <c r="BM4718" i="1"/>
  <c r="BN4718" i="1"/>
  <c r="BG4719" i="1"/>
  <c r="BH4719" i="1"/>
  <c r="BI4719" i="1"/>
  <c r="BJ4719" i="1"/>
  <c r="BK4719" i="1"/>
  <c r="BL4719" i="1"/>
  <c r="BM4719" i="1"/>
  <c r="BN4719" i="1"/>
  <c r="BG4720" i="1"/>
  <c r="BH4720" i="1"/>
  <c r="BI4720" i="1"/>
  <c r="BJ4720" i="1"/>
  <c r="BK4720" i="1"/>
  <c r="BL4720" i="1"/>
  <c r="BM4720" i="1"/>
  <c r="BN4720" i="1"/>
  <c r="BG4721" i="1"/>
  <c r="BH4721" i="1"/>
  <c r="BI4721" i="1"/>
  <c r="BJ4721" i="1"/>
  <c r="BK4721" i="1"/>
  <c r="BL4721" i="1"/>
  <c r="BM4721" i="1"/>
  <c r="BN4721" i="1"/>
  <c r="BG4722" i="1"/>
  <c r="BH4722" i="1"/>
  <c r="BI4722" i="1"/>
  <c r="BJ4722" i="1"/>
  <c r="BK4722" i="1"/>
  <c r="BL4722" i="1"/>
  <c r="BM4722" i="1"/>
  <c r="BN4722" i="1"/>
  <c r="BG4723" i="1"/>
  <c r="BH4723" i="1"/>
  <c r="BI4723" i="1"/>
  <c r="BJ4723" i="1"/>
  <c r="BK4723" i="1"/>
  <c r="BL4723" i="1"/>
  <c r="BM4723" i="1"/>
  <c r="BN4723" i="1"/>
  <c r="BG4724" i="1"/>
  <c r="BH4724" i="1"/>
  <c r="BI4724" i="1"/>
  <c r="BJ4724" i="1"/>
  <c r="BK4724" i="1"/>
  <c r="BL4724" i="1"/>
  <c r="BM4724" i="1"/>
  <c r="BN4724" i="1"/>
  <c r="BG4725" i="1"/>
  <c r="BH4725" i="1"/>
  <c r="BI4725" i="1"/>
  <c r="BJ4725" i="1"/>
  <c r="BK4725" i="1"/>
  <c r="BL4725" i="1"/>
  <c r="BM4725" i="1"/>
  <c r="BN4725" i="1"/>
  <c r="BG4726" i="1"/>
  <c r="BH4726" i="1"/>
  <c r="BI4726" i="1"/>
  <c r="BJ4726" i="1"/>
  <c r="BK4726" i="1"/>
  <c r="BL4726" i="1"/>
  <c r="BM4726" i="1"/>
  <c r="BN4726" i="1"/>
  <c r="BG4727" i="1"/>
  <c r="BH4727" i="1"/>
  <c r="BI4727" i="1"/>
  <c r="BJ4727" i="1"/>
  <c r="BK4727" i="1"/>
  <c r="BL4727" i="1"/>
  <c r="BM4727" i="1"/>
  <c r="BN4727" i="1"/>
  <c r="BG4728" i="1"/>
  <c r="BH4728" i="1"/>
  <c r="BI4728" i="1"/>
  <c r="BJ4728" i="1"/>
  <c r="BK4728" i="1"/>
  <c r="BL4728" i="1"/>
  <c r="BM4728" i="1"/>
  <c r="BN4728" i="1"/>
  <c r="BG4729" i="1"/>
  <c r="BH4729" i="1"/>
  <c r="BI4729" i="1"/>
  <c r="BJ4729" i="1"/>
  <c r="BK4729" i="1"/>
  <c r="BL4729" i="1"/>
  <c r="BM4729" i="1"/>
  <c r="BN4729" i="1"/>
  <c r="BG4730" i="1"/>
  <c r="BH4730" i="1"/>
  <c r="BI4730" i="1"/>
  <c r="BJ4730" i="1"/>
  <c r="BK4730" i="1"/>
  <c r="BL4730" i="1"/>
  <c r="BM4730" i="1"/>
  <c r="BN4730" i="1"/>
  <c r="BG4731" i="1"/>
  <c r="BH4731" i="1"/>
  <c r="BI4731" i="1"/>
  <c r="BJ4731" i="1"/>
  <c r="BK4731" i="1"/>
  <c r="BL4731" i="1"/>
  <c r="BM4731" i="1"/>
  <c r="BN4731" i="1"/>
  <c r="BG4732" i="1"/>
  <c r="BH4732" i="1"/>
  <c r="BI4732" i="1"/>
  <c r="BJ4732" i="1"/>
  <c r="BK4732" i="1"/>
  <c r="BL4732" i="1"/>
  <c r="BM4732" i="1"/>
  <c r="BN4732" i="1"/>
  <c r="BG4733" i="1"/>
  <c r="BH4733" i="1"/>
  <c r="BI4733" i="1"/>
  <c r="BJ4733" i="1"/>
  <c r="BK4733" i="1"/>
  <c r="BL4733" i="1"/>
  <c r="BM4733" i="1"/>
  <c r="BN4733" i="1"/>
  <c r="BG4734" i="1"/>
  <c r="BH4734" i="1"/>
  <c r="BI4734" i="1"/>
  <c r="BJ4734" i="1"/>
  <c r="BK4734" i="1"/>
  <c r="BL4734" i="1"/>
  <c r="BM4734" i="1"/>
  <c r="BN4734" i="1"/>
  <c r="BG4735" i="1"/>
  <c r="BH4735" i="1"/>
  <c r="BI4735" i="1"/>
  <c r="BJ4735" i="1"/>
  <c r="BK4735" i="1"/>
  <c r="BL4735" i="1"/>
  <c r="BM4735" i="1"/>
  <c r="BN4735" i="1"/>
  <c r="BG4736" i="1"/>
  <c r="BH4736" i="1"/>
  <c r="BI4736" i="1"/>
  <c r="BJ4736" i="1"/>
  <c r="BK4736" i="1"/>
  <c r="BL4736" i="1"/>
  <c r="BM4736" i="1"/>
  <c r="BN4736" i="1"/>
  <c r="BG4737" i="1"/>
  <c r="BH4737" i="1"/>
  <c r="BI4737" i="1"/>
  <c r="BJ4737" i="1"/>
  <c r="BK4737" i="1"/>
  <c r="BL4737" i="1"/>
  <c r="BM4737" i="1"/>
  <c r="BN4737" i="1"/>
  <c r="BG4738" i="1"/>
  <c r="BH4738" i="1"/>
  <c r="BI4738" i="1"/>
  <c r="BJ4738" i="1"/>
  <c r="BK4738" i="1"/>
  <c r="BL4738" i="1"/>
  <c r="BM4738" i="1"/>
  <c r="BN4738" i="1"/>
  <c r="BG4739" i="1"/>
  <c r="BH4739" i="1"/>
  <c r="BI4739" i="1"/>
  <c r="BJ4739" i="1"/>
  <c r="BK4739" i="1"/>
  <c r="BL4739" i="1"/>
  <c r="BM4739" i="1"/>
  <c r="BN4739" i="1"/>
  <c r="BG4740" i="1"/>
  <c r="BH4740" i="1"/>
  <c r="BI4740" i="1"/>
  <c r="BJ4740" i="1"/>
  <c r="BK4740" i="1"/>
  <c r="BL4740" i="1"/>
  <c r="BM4740" i="1"/>
  <c r="BN4740" i="1"/>
  <c r="BG4741" i="1"/>
  <c r="BH4741" i="1"/>
  <c r="BI4741" i="1"/>
  <c r="BJ4741" i="1"/>
  <c r="BK4741" i="1"/>
  <c r="BL4741" i="1"/>
  <c r="BM4741" i="1"/>
  <c r="BN4741" i="1"/>
  <c r="BG4742" i="1"/>
  <c r="BH4742" i="1"/>
  <c r="BI4742" i="1"/>
  <c r="BJ4742" i="1"/>
  <c r="BK4742" i="1"/>
  <c r="BL4742" i="1"/>
  <c r="BM4742" i="1"/>
  <c r="BN4742" i="1"/>
  <c r="BG4743" i="1"/>
  <c r="BH4743" i="1"/>
  <c r="BI4743" i="1"/>
  <c r="BJ4743" i="1"/>
  <c r="BK4743" i="1"/>
  <c r="BL4743" i="1"/>
  <c r="BM4743" i="1"/>
  <c r="BN4743" i="1"/>
  <c r="BG4744" i="1"/>
  <c r="BH4744" i="1"/>
  <c r="BI4744" i="1"/>
  <c r="BJ4744" i="1"/>
  <c r="BK4744" i="1"/>
  <c r="BL4744" i="1"/>
  <c r="BM4744" i="1"/>
  <c r="BN4744" i="1"/>
  <c r="BG4745" i="1"/>
  <c r="BH4745" i="1"/>
  <c r="BI4745" i="1"/>
  <c r="BJ4745" i="1"/>
  <c r="BK4745" i="1"/>
  <c r="BL4745" i="1"/>
  <c r="BM4745" i="1"/>
  <c r="BN4745" i="1"/>
  <c r="BG4746" i="1"/>
  <c r="BH4746" i="1"/>
  <c r="BI4746" i="1"/>
  <c r="BJ4746" i="1"/>
  <c r="BK4746" i="1"/>
  <c r="BL4746" i="1"/>
  <c r="BM4746" i="1"/>
  <c r="BN4746" i="1"/>
  <c r="BG4747" i="1"/>
  <c r="BH4747" i="1"/>
  <c r="BI4747" i="1"/>
  <c r="BJ4747" i="1"/>
  <c r="BK4747" i="1"/>
  <c r="BL4747" i="1"/>
  <c r="BM4747" i="1"/>
  <c r="BN4747" i="1"/>
  <c r="BG4748" i="1"/>
  <c r="BH4748" i="1"/>
  <c r="BI4748" i="1"/>
  <c r="BJ4748" i="1"/>
  <c r="BK4748" i="1"/>
  <c r="BL4748" i="1"/>
  <c r="BM4748" i="1"/>
  <c r="BN4748" i="1"/>
  <c r="BG4749" i="1"/>
  <c r="BH4749" i="1"/>
  <c r="BI4749" i="1"/>
  <c r="BJ4749" i="1"/>
  <c r="BK4749" i="1"/>
  <c r="BL4749" i="1"/>
  <c r="BM4749" i="1"/>
  <c r="BN4749" i="1"/>
  <c r="BG4750" i="1"/>
  <c r="BH4750" i="1"/>
  <c r="BI4750" i="1"/>
  <c r="BJ4750" i="1"/>
  <c r="BK4750" i="1"/>
  <c r="BL4750" i="1"/>
  <c r="BM4750" i="1"/>
  <c r="BN4750" i="1"/>
  <c r="BG4751" i="1"/>
  <c r="BH4751" i="1"/>
  <c r="BI4751" i="1"/>
  <c r="BJ4751" i="1"/>
  <c r="BK4751" i="1"/>
  <c r="BL4751" i="1"/>
  <c r="BM4751" i="1"/>
  <c r="BN4751" i="1"/>
  <c r="BG4752" i="1"/>
  <c r="BH4752" i="1"/>
  <c r="BI4752" i="1"/>
  <c r="BJ4752" i="1"/>
  <c r="BK4752" i="1"/>
  <c r="BL4752" i="1"/>
  <c r="BM4752" i="1"/>
  <c r="BN4752" i="1"/>
  <c r="BG4753" i="1"/>
  <c r="BH4753" i="1"/>
  <c r="BI4753" i="1"/>
  <c r="BJ4753" i="1"/>
  <c r="BK4753" i="1"/>
  <c r="BL4753" i="1"/>
  <c r="BM4753" i="1"/>
  <c r="BN4753" i="1"/>
  <c r="BG4754" i="1"/>
  <c r="BH4754" i="1"/>
  <c r="BI4754" i="1"/>
  <c r="BJ4754" i="1"/>
  <c r="BK4754" i="1"/>
  <c r="BL4754" i="1"/>
  <c r="BM4754" i="1"/>
  <c r="BN4754" i="1"/>
  <c r="BG4755" i="1"/>
  <c r="BH4755" i="1"/>
  <c r="BI4755" i="1"/>
  <c r="BJ4755" i="1"/>
  <c r="BK4755" i="1"/>
  <c r="BL4755" i="1"/>
  <c r="BM4755" i="1"/>
  <c r="BN4755" i="1"/>
  <c r="BG4756" i="1"/>
  <c r="BH4756" i="1"/>
  <c r="BI4756" i="1"/>
  <c r="BJ4756" i="1"/>
  <c r="BK4756" i="1"/>
  <c r="BL4756" i="1"/>
  <c r="BM4756" i="1"/>
  <c r="BN4756" i="1"/>
  <c r="BG4757" i="1"/>
  <c r="BH4757" i="1"/>
  <c r="BI4757" i="1"/>
  <c r="BJ4757" i="1"/>
  <c r="BK4757" i="1"/>
  <c r="BL4757" i="1"/>
  <c r="BM4757" i="1"/>
  <c r="BN4757" i="1"/>
  <c r="BG4758" i="1"/>
  <c r="BH4758" i="1"/>
  <c r="BI4758" i="1"/>
  <c r="BJ4758" i="1"/>
  <c r="BK4758" i="1"/>
  <c r="BL4758" i="1"/>
  <c r="BM4758" i="1"/>
  <c r="BN4758" i="1"/>
  <c r="BG4759" i="1"/>
  <c r="BH4759" i="1"/>
  <c r="BI4759" i="1"/>
  <c r="BJ4759" i="1"/>
  <c r="BK4759" i="1"/>
  <c r="BL4759" i="1"/>
  <c r="BM4759" i="1"/>
  <c r="BN4759" i="1"/>
  <c r="BG4760" i="1"/>
  <c r="BH4760" i="1"/>
  <c r="BI4760" i="1"/>
  <c r="BJ4760" i="1"/>
  <c r="BK4760" i="1"/>
  <c r="BL4760" i="1"/>
  <c r="BM4760" i="1"/>
  <c r="BN4760" i="1"/>
  <c r="BG4761" i="1"/>
  <c r="BH4761" i="1"/>
  <c r="BI4761" i="1"/>
  <c r="BJ4761" i="1"/>
  <c r="BK4761" i="1"/>
  <c r="BL4761" i="1"/>
  <c r="BM4761" i="1"/>
  <c r="BN4761" i="1"/>
  <c r="BG4762" i="1"/>
  <c r="BH4762" i="1"/>
  <c r="BI4762" i="1"/>
  <c r="BJ4762" i="1"/>
  <c r="BK4762" i="1"/>
  <c r="BL4762" i="1"/>
  <c r="BM4762" i="1"/>
  <c r="BN4762" i="1"/>
  <c r="BG4763" i="1"/>
  <c r="BH4763" i="1"/>
  <c r="BI4763" i="1"/>
  <c r="BJ4763" i="1"/>
  <c r="BK4763" i="1"/>
  <c r="BL4763" i="1"/>
  <c r="BM4763" i="1"/>
  <c r="BN4763" i="1"/>
  <c r="BG4764" i="1"/>
  <c r="BH4764" i="1"/>
  <c r="BI4764" i="1"/>
  <c r="BJ4764" i="1"/>
  <c r="BK4764" i="1"/>
  <c r="BL4764" i="1"/>
  <c r="BM4764" i="1"/>
  <c r="BN4764" i="1"/>
  <c r="BG4765" i="1"/>
  <c r="BH4765" i="1"/>
  <c r="BI4765" i="1"/>
  <c r="BJ4765" i="1"/>
  <c r="BK4765" i="1"/>
  <c r="BL4765" i="1"/>
  <c r="BM4765" i="1"/>
  <c r="BN4765" i="1"/>
  <c r="BG4766" i="1"/>
  <c r="BH4766" i="1"/>
  <c r="BI4766" i="1"/>
  <c r="BJ4766" i="1"/>
  <c r="BK4766" i="1"/>
  <c r="BL4766" i="1"/>
  <c r="BM4766" i="1"/>
  <c r="BN4766" i="1"/>
  <c r="BG4767" i="1"/>
  <c r="BH4767" i="1"/>
  <c r="BI4767" i="1"/>
  <c r="BJ4767" i="1"/>
  <c r="BK4767" i="1"/>
  <c r="BL4767" i="1"/>
  <c r="BM4767" i="1"/>
  <c r="BN4767" i="1"/>
  <c r="BG4768" i="1"/>
  <c r="BH4768" i="1"/>
  <c r="BI4768" i="1"/>
  <c r="BJ4768" i="1"/>
  <c r="BK4768" i="1"/>
  <c r="BL4768" i="1"/>
  <c r="BM4768" i="1"/>
  <c r="BN4768" i="1"/>
  <c r="BG4769" i="1"/>
  <c r="BH4769" i="1"/>
  <c r="BI4769" i="1"/>
  <c r="BJ4769" i="1"/>
  <c r="BK4769" i="1"/>
  <c r="BL4769" i="1"/>
  <c r="BM4769" i="1"/>
  <c r="BN4769" i="1"/>
  <c r="BG4770" i="1"/>
  <c r="BH4770" i="1"/>
  <c r="BI4770" i="1"/>
  <c r="BJ4770" i="1"/>
  <c r="BK4770" i="1"/>
  <c r="BL4770" i="1"/>
  <c r="BM4770" i="1"/>
  <c r="BN4770" i="1"/>
  <c r="BG4771" i="1"/>
  <c r="BH4771" i="1"/>
  <c r="BI4771" i="1"/>
  <c r="BJ4771" i="1"/>
  <c r="BK4771" i="1"/>
  <c r="BL4771" i="1"/>
  <c r="BM4771" i="1"/>
  <c r="BN4771" i="1"/>
  <c r="BG4772" i="1"/>
  <c r="BH4772" i="1"/>
  <c r="BI4772" i="1"/>
  <c r="BJ4772" i="1"/>
  <c r="BK4772" i="1"/>
  <c r="BL4772" i="1"/>
  <c r="BM4772" i="1"/>
  <c r="BN4772" i="1"/>
  <c r="BG4773" i="1"/>
  <c r="BH4773" i="1"/>
  <c r="BI4773" i="1"/>
  <c r="BJ4773" i="1"/>
  <c r="BK4773" i="1"/>
  <c r="BL4773" i="1"/>
  <c r="BM4773" i="1"/>
  <c r="BN4773" i="1"/>
  <c r="BG4774" i="1"/>
  <c r="BH4774" i="1"/>
  <c r="BI4774" i="1"/>
  <c r="BJ4774" i="1"/>
  <c r="BK4774" i="1"/>
  <c r="BL4774" i="1"/>
  <c r="BM4774" i="1"/>
  <c r="BN4774" i="1"/>
  <c r="BG4775" i="1"/>
  <c r="BH4775" i="1"/>
  <c r="BI4775" i="1"/>
  <c r="BJ4775" i="1"/>
  <c r="BK4775" i="1"/>
  <c r="BL4775" i="1"/>
  <c r="BM4775" i="1"/>
  <c r="BN4775" i="1"/>
  <c r="BG4776" i="1"/>
  <c r="BH4776" i="1"/>
  <c r="BI4776" i="1"/>
  <c r="BJ4776" i="1"/>
  <c r="BK4776" i="1"/>
  <c r="BL4776" i="1"/>
  <c r="BM4776" i="1"/>
  <c r="BN4776" i="1"/>
  <c r="BG4777" i="1"/>
  <c r="BH4777" i="1"/>
  <c r="BI4777" i="1"/>
  <c r="BJ4777" i="1"/>
  <c r="BK4777" i="1"/>
  <c r="BL4777" i="1"/>
  <c r="BM4777" i="1"/>
  <c r="BN4777" i="1"/>
  <c r="BG4778" i="1"/>
  <c r="BH4778" i="1"/>
  <c r="BI4778" i="1"/>
  <c r="BJ4778" i="1"/>
  <c r="BK4778" i="1"/>
  <c r="BL4778" i="1"/>
  <c r="BM4778" i="1"/>
  <c r="BN4778" i="1"/>
  <c r="BG4779" i="1"/>
  <c r="BH4779" i="1"/>
  <c r="BI4779" i="1"/>
  <c r="BJ4779" i="1"/>
  <c r="BK4779" i="1"/>
  <c r="BL4779" i="1"/>
  <c r="BM4779" i="1"/>
  <c r="BN4779" i="1"/>
  <c r="BG4780" i="1"/>
  <c r="BH4780" i="1"/>
  <c r="BI4780" i="1"/>
  <c r="BJ4780" i="1"/>
  <c r="BK4780" i="1"/>
  <c r="BL4780" i="1"/>
  <c r="BM4780" i="1"/>
  <c r="BN4780" i="1"/>
  <c r="BG4781" i="1"/>
  <c r="BH4781" i="1"/>
  <c r="BI4781" i="1"/>
  <c r="BJ4781" i="1"/>
  <c r="BK4781" i="1"/>
  <c r="BL4781" i="1"/>
  <c r="BM4781" i="1"/>
  <c r="BN4781" i="1"/>
  <c r="BG4782" i="1"/>
  <c r="BH4782" i="1"/>
  <c r="BI4782" i="1"/>
  <c r="BJ4782" i="1"/>
  <c r="BK4782" i="1"/>
  <c r="BL4782" i="1"/>
  <c r="BM4782" i="1"/>
  <c r="BN4782" i="1"/>
  <c r="BG4783" i="1"/>
  <c r="BH4783" i="1"/>
  <c r="BI4783" i="1"/>
  <c r="BJ4783" i="1"/>
  <c r="BK4783" i="1"/>
  <c r="BL4783" i="1"/>
  <c r="BM4783" i="1"/>
  <c r="BN4783" i="1"/>
  <c r="BG4784" i="1"/>
  <c r="BH4784" i="1"/>
  <c r="BI4784" i="1"/>
  <c r="BJ4784" i="1"/>
  <c r="BK4784" i="1"/>
  <c r="BL4784" i="1"/>
  <c r="BM4784" i="1"/>
  <c r="BN4784" i="1"/>
  <c r="BG4785" i="1"/>
  <c r="BH4785" i="1"/>
  <c r="BI4785" i="1"/>
  <c r="BJ4785" i="1"/>
  <c r="BK4785" i="1"/>
  <c r="BL4785" i="1"/>
  <c r="BM4785" i="1"/>
  <c r="BN4785" i="1"/>
  <c r="BG4786" i="1"/>
  <c r="BH4786" i="1"/>
  <c r="BI4786" i="1"/>
  <c r="BJ4786" i="1"/>
  <c r="BK4786" i="1"/>
  <c r="BL4786" i="1"/>
  <c r="BM4786" i="1"/>
  <c r="BN4786" i="1"/>
  <c r="BG4787" i="1"/>
  <c r="BH4787" i="1"/>
  <c r="BI4787" i="1"/>
  <c r="BJ4787" i="1"/>
  <c r="BK4787" i="1"/>
  <c r="BL4787" i="1"/>
  <c r="BM4787" i="1"/>
  <c r="BN4787" i="1"/>
  <c r="BG4788" i="1"/>
  <c r="BH4788" i="1"/>
  <c r="BI4788" i="1"/>
  <c r="BJ4788" i="1"/>
  <c r="BK4788" i="1"/>
  <c r="BL4788" i="1"/>
  <c r="BM4788" i="1"/>
  <c r="BN4788" i="1"/>
  <c r="BG4789" i="1"/>
  <c r="BH4789" i="1"/>
  <c r="BI4789" i="1"/>
  <c r="BJ4789" i="1"/>
  <c r="BK4789" i="1"/>
  <c r="BL4789" i="1"/>
  <c r="BM4789" i="1"/>
  <c r="BN4789" i="1"/>
  <c r="BG4790" i="1"/>
  <c r="BH4790" i="1"/>
  <c r="BI4790" i="1"/>
  <c r="BJ4790" i="1"/>
  <c r="BK4790" i="1"/>
  <c r="BL4790" i="1"/>
  <c r="BM4790" i="1"/>
  <c r="BN4790" i="1"/>
  <c r="BG4791" i="1"/>
  <c r="BH4791" i="1"/>
  <c r="BI4791" i="1"/>
  <c r="BJ4791" i="1"/>
  <c r="BK4791" i="1"/>
  <c r="BL4791" i="1"/>
  <c r="BM4791" i="1"/>
  <c r="BN4791" i="1"/>
  <c r="BG4792" i="1"/>
  <c r="BH4792" i="1"/>
  <c r="BI4792" i="1"/>
  <c r="BJ4792" i="1"/>
  <c r="BK4792" i="1"/>
  <c r="BL4792" i="1"/>
  <c r="BM4792" i="1"/>
  <c r="BN4792" i="1"/>
  <c r="BG4793" i="1"/>
  <c r="BH4793" i="1"/>
  <c r="BI4793" i="1"/>
  <c r="BJ4793" i="1"/>
  <c r="BK4793" i="1"/>
  <c r="BL4793" i="1"/>
  <c r="BM4793" i="1"/>
  <c r="BN4793" i="1"/>
  <c r="BG4794" i="1"/>
  <c r="BH4794" i="1"/>
  <c r="BI4794" i="1"/>
  <c r="BJ4794" i="1"/>
  <c r="BK4794" i="1"/>
  <c r="BL4794" i="1"/>
  <c r="BM4794" i="1"/>
  <c r="BN4794" i="1"/>
  <c r="BG4795" i="1"/>
  <c r="BH4795" i="1"/>
  <c r="BI4795" i="1"/>
  <c r="BJ4795" i="1"/>
  <c r="BK4795" i="1"/>
  <c r="BL4795" i="1"/>
  <c r="BM4795" i="1"/>
  <c r="BN4795" i="1"/>
  <c r="BG4796" i="1"/>
  <c r="BH4796" i="1"/>
  <c r="BI4796" i="1"/>
  <c r="BJ4796" i="1"/>
  <c r="BK4796" i="1"/>
  <c r="BL4796" i="1"/>
  <c r="BM4796" i="1"/>
  <c r="BN4796" i="1"/>
  <c r="BG4797" i="1"/>
  <c r="BH4797" i="1"/>
  <c r="BI4797" i="1"/>
  <c r="BJ4797" i="1"/>
  <c r="BK4797" i="1"/>
  <c r="BL4797" i="1"/>
  <c r="BM4797" i="1"/>
  <c r="BN4797" i="1"/>
  <c r="BG4798" i="1"/>
  <c r="BH4798" i="1"/>
  <c r="BI4798" i="1"/>
  <c r="BJ4798" i="1"/>
  <c r="BK4798" i="1"/>
  <c r="BL4798" i="1"/>
  <c r="BM4798" i="1"/>
  <c r="BN4798" i="1"/>
  <c r="BG4799" i="1"/>
  <c r="BH4799" i="1"/>
  <c r="BI4799" i="1"/>
  <c r="BJ4799" i="1"/>
  <c r="BK4799" i="1"/>
  <c r="BL4799" i="1"/>
  <c r="BM4799" i="1"/>
  <c r="BN4799" i="1"/>
  <c r="BG4800" i="1"/>
  <c r="BH4800" i="1"/>
  <c r="BI4800" i="1"/>
  <c r="BJ4800" i="1"/>
  <c r="BK4800" i="1"/>
  <c r="BL4800" i="1"/>
  <c r="BM4800" i="1"/>
  <c r="BN4800" i="1"/>
  <c r="BG4801" i="1"/>
  <c r="BH4801" i="1"/>
  <c r="BI4801" i="1"/>
  <c r="BJ4801" i="1"/>
  <c r="BK4801" i="1"/>
  <c r="BL4801" i="1"/>
  <c r="BM4801" i="1"/>
  <c r="BN4801" i="1"/>
  <c r="BG4802" i="1"/>
  <c r="BH4802" i="1"/>
  <c r="BI4802" i="1"/>
  <c r="BJ4802" i="1"/>
  <c r="BK4802" i="1"/>
  <c r="BL4802" i="1"/>
  <c r="BM4802" i="1"/>
  <c r="BN4802" i="1"/>
  <c r="BG4803" i="1"/>
  <c r="BH4803" i="1"/>
  <c r="BI4803" i="1"/>
  <c r="BJ4803" i="1"/>
  <c r="BK4803" i="1"/>
  <c r="BL4803" i="1"/>
  <c r="BM4803" i="1"/>
  <c r="BN4803" i="1"/>
  <c r="BG4804" i="1"/>
  <c r="BH4804" i="1"/>
  <c r="BI4804" i="1"/>
  <c r="BJ4804" i="1"/>
  <c r="BK4804" i="1"/>
  <c r="BL4804" i="1"/>
  <c r="BM4804" i="1"/>
  <c r="BN4804" i="1"/>
  <c r="BG4805" i="1"/>
  <c r="BH4805" i="1"/>
  <c r="BI4805" i="1"/>
  <c r="BJ4805" i="1"/>
  <c r="BK4805" i="1"/>
  <c r="BL4805" i="1"/>
  <c r="BM4805" i="1"/>
  <c r="BN4805" i="1"/>
  <c r="BG4806" i="1"/>
  <c r="BH4806" i="1"/>
  <c r="BI4806" i="1"/>
  <c r="BJ4806" i="1"/>
  <c r="BK4806" i="1"/>
  <c r="BL4806" i="1"/>
  <c r="BM4806" i="1"/>
  <c r="BN4806" i="1"/>
  <c r="BG4807" i="1"/>
  <c r="BH4807" i="1"/>
  <c r="BI4807" i="1"/>
  <c r="BJ4807" i="1"/>
  <c r="BK4807" i="1"/>
  <c r="BL4807" i="1"/>
  <c r="BM4807" i="1"/>
  <c r="BN4807" i="1"/>
  <c r="BG4808" i="1"/>
  <c r="BH4808" i="1"/>
  <c r="BI4808" i="1"/>
  <c r="BJ4808" i="1"/>
  <c r="BK4808" i="1"/>
  <c r="BL4808" i="1"/>
  <c r="BM4808" i="1"/>
  <c r="BN4808" i="1"/>
  <c r="BG4809" i="1"/>
  <c r="BH4809" i="1"/>
  <c r="BI4809" i="1"/>
  <c r="BJ4809" i="1"/>
  <c r="BK4809" i="1"/>
  <c r="BL4809" i="1"/>
  <c r="BM4809" i="1"/>
  <c r="BN4809" i="1"/>
  <c r="BG4810" i="1"/>
  <c r="BH4810" i="1"/>
  <c r="BI4810" i="1"/>
  <c r="BJ4810" i="1"/>
  <c r="BK4810" i="1"/>
  <c r="BL4810" i="1"/>
  <c r="BM4810" i="1"/>
  <c r="BN4810" i="1"/>
  <c r="BG4811" i="1"/>
  <c r="BH4811" i="1"/>
  <c r="BI4811" i="1"/>
  <c r="BJ4811" i="1"/>
  <c r="BK4811" i="1"/>
  <c r="BL4811" i="1"/>
  <c r="BM4811" i="1"/>
  <c r="BN4811" i="1"/>
  <c r="BG4812" i="1"/>
  <c r="BH4812" i="1"/>
  <c r="BI4812" i="1"/>
  <c r="BJ4812" i="1"/>
  <c r="BK4812" i="1"/>
  <c r="BL4812" i="1"/>
  <c r="BM4812" i="1"/>
  <c r="BN4812" i="1"/>
  <c r="BG4813" i="1"/>
  <c r="BH4813" i="1"/>
  <c r="BI4813" i="1"/>
  <c r="BJ4813" i="1"/>
  <c r="BK4813" i="1"/>
  <c r="BL4813" i="1"/>
  <c r="BM4813" i="1"/>
  <c r="BN4813" i="1"/>
  <c r="BG4814" i="1"/>
  <c r="BH4814" i="1"/>
  <c r="BI4814" i="1"/>
  <c r="BJ4814" i="1"/>
  <c r="BK4814" i="1"/>
  <c r="BL4814" i="1"/>
  <c r="BM4814" i="1"/>
  <c r="BN4814" i="1"/>
  <c r="BG4815" i="1"/>
  <c r="BH4815" i="1"/>
  <c r="BI4815" i="1"/>
  <c r="BJ4815" i="1"/>
  <c r="BK4815" i="1"/>
  <c r="BL4815" i="1"/>
  <c r="BM4815" i="1"/>
  <c r="BN4815" i="1"/>
  <c r="BG4816" i="1"/>
  <c r="BH4816" i="1"/>
  <c r="BI4816" i="1"/>
  <c r="BJ4816" i="1"/>
  <c r="BK4816" i="1"/>
  <c r="BL4816" i="1"/>
  <c r="BM4816" i="1"/>
  <c r="BN4816" i="1"/>
  <c r="BG4817" i="1"/>
  <c r="BH4817" i="1"/>
  <c r="BI4817" i="1"/>
  <c r="BJ4817" i="1"/>
  <c r="BK4817" i="1"/>
  <c r="BL4817" i="1"/>
  <c r="BM4817" i="1"/>
  <c r="BN4817" i="1"/>
  <c r="BG4818" i="1"/>
  <c r="BH4818" i="1"/>
  <c r="BI4818" i="1"/>
  <c r="BJ4818" i="1"/>
  <c r="BK4818" i="1"/>
  <c r="BL4818" i="1"/>
  <c r="BM4818" i="1"/>
  <c r="BN4818" i="1"/>
  <c r="BG4819" i="1"/>
  <c r="BH4819" i="1"/>
  <c r="BI4819" i="1"/>
  <c r="BJ4819" i="1"/>
  <c r="BK4819" i="1"/>
  <c r="BL4819" i="1"/>
  <c r="BM4819" i="1"/>
  <c r="BN4819" i="1"/>
  <c r="BG4820" i="1"/>
  <c r="BH4820" i="1"/>
  <c r="BI4820" i="1"/>
  <c r="BJ4820" i="1"/>
  <c r="BK4820" i="1"/>
  <c r="BL4820" i="1"/>
  <c r="BM4820" i="1"/>
  <c r="BN4820" i="1"/>
  <c r="BG4821" i="1"/>
  <c r="BH4821" i="1"/>
  <c r="BI4821" i="1"/>
  <c r="BJ4821" i="1"/>
  <c r="BK4821" i="1"/>
  <c r="BL4821" i="1"/>
  <c r="BM4821" i="1"/>
  <c r="BN4821" i="1"/>
  <c r="BG4822" i="1"/>
  <c r="BH4822" i="1"/>
  <c r="BI4822" i="1"/>
  <c r="BJ4822" i="1"/>
  <c r="BK4822" i="1"/>
  <c r="BL4822" i="1"/>
  <c r="BM4822" i="1"/>
  <c r="BN4822" i="1"/>
  <c r="BG4823" i="1"/>
  <c r="BH4823" i="1"/>
  <c r="BI4823" i="1"/>
  <c r="BJ4823" i="1"/>
  <c r="BK4823" i="1"/>
  <c r="BL4823" i="1"/>
  <c r="BM4823" i="1"/>
  <c r="BN4823" i="1"/>
  <c r="BG4824" i="1"/>
  <c r="BH4824" i="1"/>
  <c r="BI4824" i="1"/>
  <c r="BJ4824" i="1"/>
  <c r="BK4824" i="1"/>
  <c r="BL4824" i="1"/>
  <c r="BM4824" i="1"/>
  <c r="BN4824" i="1"/>
  <c r="BG4825" i="1"/>
  <c r="BH4825" i="1"/>
  <c r="BI4825" i="1"/>
  <c r="BJ4825" i="1"/>
  <c r="BK4825" i="1"/>
  <c r="BL4825" i="1"/>
  <c r="BM4825" i="1"/>
  <c r="BN4825" i="1"/>
  <c r="BG4826" i="1"/>
  <c r="BH4826" i="1"/>
  <c r="BI4826" i="1"/>
  <c r="BJ4826" i="1"/>
  <c r="BK4826" i="1"/>
  <c r="BL4826" i="1"/>
  <c r="BM4826" i="1"/>
  <c r="BN4826" i="1"/>
  <c r="BG4827" i="1"/>
  <c r="BH4827" i="1"/>
  <c r="BI4827" i="1"/>
  <c r="BJ4827" i="1"/>
  <c r="BK4827" i="1"/>
  <c r="BL4827" i="1"/>
  <c r="BM4827" i="1"/>
  <c r="BN4827" i="1"/>
  <c r="BG4828" i="1"/>
  <c r="BH4828" i="1"/>
  <c r="BI4828" i="1"/>
  <c r="BJ4828" i="1"/>
  <c r="BK4828" i="1"/>
  <c r="BL4828" i="1"/>
  <c r="BM4828" i="1"/>
  <c r="BN4828" i="1"/>
  <c r="BG4829" i="1"/>
  <c r="BH4829" i="1"/>
  <c r="BI4829" i="1"/>
  <c r="BJ4829" i="1"/>
  <c r="BK4829" i="1"/>
  <c r="BL4829" i="1"/>
  <c r="BM4829" i="1"/>
  <c r="BN4829" i="1"/>
  <c r="BG4830" i="1"/>
  <c r="BH4830" i="1"/>
  <c r="BI4830" i="1"/>
  <c r="BJ4830" i="1"/>
  <c r="BK4830" i="1"/>
  <c r="BL4830" i="1"/>
  <c r="BM4830" i="1"/>
  <c r="BN4830" i="1"/>
  <c r="BG4831" i="1"/>
  <c r="BH4831" i="1"/>
  <c r="BI4831" i="1"/>
  <c r="BJ4831" i="1"/>
  <c r="BK4831" i="1"/>
  <c r="BL4831" i="1"/>
  <c r="BM4831" i="1"/>
  <c r="BN4831" i="1"/>
  <c r="BG4832" i="1"/>
  <c r="BH4832" i="1"/>
  <c r="BI4832" i="1"/>
  <c r="BJ4832" i="1"/>
  <c r="BK4832" i="1"/>
  <c r="BL4832" i="1"/>
  <c r="BM4832" i="1"/>
  <c r="BN4832" i="1"/>
  <c r="BG4833" i="1"/>
  <c r="BH4833" i="1"/>
  <c r="BI4833" i="1"/>
  <c r="BJ4833" i="1"/>
  <c r="BK4833" i="1"/>
  <c r="BL4833" i="1"/>
  <c r="BM4833" i="1"/>
  <c r="BN4833" i="1"/>
  <c r="BG4834" i="1"/>
  <c r="BH4834" i="1"/>
  <c r="BI4834" i="1"/>
  <c r="BJ4834" i="1"/>
  <c r="BK4834" i="1"/>
  <c r="BL4834" i="1"/>
  <c r="BM4834" i="1"/>
  <c r="BN4834" i="1"/>
  <c r="BG4835" i="1"/>
  <c r="BH4835" i="1"/>
  <c r="BI4835" i="1"/>
  <c r="BJ4835" i="1"/>
  <c r="BK4835" i="1"/>
  <c r="BL4835" i="1"/>
  <c r="BM4835" i="1"/>
  <c r="BN4835" i="1"/>
  <c r="BG4836" i="1"/>
  <c r="BH4836" i="1"/>
  <c r="BI4836" i="1"/>
  <c r="BJ4836" i="1"/>
  <c r="BK4836" i="1"/>
  <c r="BL4836" i="1"/>
  <c r="BM4836" i="1"/>
  <c r="BN4836" i="1"/>
  <c r="BG4837" i="1"/>
  <c r="BH4837" i="1"/>
  <c r="BI4837" i="1"/>
  <c r="BJ4837" i="1"/>
  <c r="BK4837" i="1"/>
  <c r="BL4837" i="1"/>
  <c r="BM4837" i="1"/>
  <c r="BN4837" i="1"/>
  <c r="BG4838" i="1"/>
  <c r="BH4838" i="1"/>
  <c r="BI4838" i="1"/>
  <c r="BJ4838" i="1"/>
  <c r="BK4838" i="1"/>
  <c r="BL4838" i="1"/>
  <c r="BM4838" i="1"/>
  <c r="BN4838" i="1"/>
  <c r="BG4839" i="1"/>
  <c r="BH4839" i="1"/>
  <c r="BI4839" i="1"/>
  <c r="BJ4839" i="1"/>
  <c r="BK4839" i="1"/>
  <c r="BL4839" i="1"/>
  <c r="BM4839" i="1"/>
  <c r="BN4839" i="1"/>
  <c r="BG4840" i="1"/>
  <c r="BH4840" i="1"/>
  <c r="BI4840" i="1"/>
  <c r="BJ4840" i="1"/>
  <c r="BK4840" i="1"/>
  <c r="BL4840" i="1"/>
  <c r="BM4840" i="1"/>
  <c r="BN4840" i="1"/>
  <c r="BG4841" i="1"/>
  <c r="BH4841" i="1"/>
  <c r="BI4841" i="1"/>
  <c r="BJ4841" i="1"/>
  <c r="BK4841" i="1"/>
  <c r="BL4841" i="1"/>
  <c r="BM4841" i="1"/>
  <c r="BN4841" i="1"/>
  <c r="BG4842" i="1"/>
  <c r="BH4842" i="1"/>
  <c r="BI4842" i="1"/>
  <c r="BJ4842" i="1"/>
  <c r="BK4842" i="1"/>
  <c r="BL4842" i="1"/>
  <c r="BM4842" i="1"/>
  <c r="BN4842" i="1"/>
  <c r="BG4843" i="1"/>
  <c r="BH4843" i="1"/>
  <c r="BI4843" i="1"/>
  <c r="BJ4843" i="1"/>
  <c r="BK4843" i="1"/>
  <c r="BL4843" i="1"/>
  <c r="BM4843" i="1"/>
  <c r="BN4843" i="1"/>
  <c r="BG4844" i="1"/>
  <c r="BH4844" i="1"/>
  <c r="BI4844" i="1"/>
  <c r="BJ4844" i="1"/>
  <c r="BK4844" i="1"/>
  <c r="BL4844" i="1"/>
  <c r="BM4844" i="1"/>
  <c r="BN4844" i="1"/>
  <c r="BG4845" i="1"/>
  <c r="BH4845" i="1"/>
  <c r="BI4845" i="1"/>
  <c r="BJ4845" i="1"/>
  <c r="BK4845" i="1"/>
  <c r="BL4845" i="1"/>
  <c r="BM4845" i="1"/>
  <c r="BN4845" i="1"/>
  <c r="BG4846" i="1"/>
  <c r="BH4846" i="1"/>
  <c r="BI4846" i="1"/>
  <c r="BJ4846" i="1"/>
  <c r="BK4846" i="1"/>
  <c r="BL4846" i="1"/>
  <c r="BM4846" i="1"/>
  <c r="BN4846" i="1"/>
  <c r="BG4847" i="1"/>
  <c r="BH4847" i="1"/>
  <c r="BI4847" i="1"/>
  <c r="BJ4847" i="1"/>
  <c r="BK4847" i="1"/>
  <c r="BL4847" i="1"/>
  <c r="BM4847" i="1"/>
  <c r="BN4847" i="1"/>
  <c r="BG4848" i="1"/>
  <c r="BH4848" i="1"/>
  <c r="BI4848" i="1"/>
  <c r="BJ4848" i="1"/>
  <c r="BK4848" i="1"/>
  <c r="BL4848" i="1"/>
  <c r="BM4848" i="1"/>
  <c r="BN4848" i="1"/>
  <c r="BG4849" i="1"/>
  <c r="BH4849" i="1"/>
  <c r="BI4849" i="1"/>
  <c r="BJ4849" i="1"/>
  <c r="BK4849" i="1"/>
  <c r="BL4849" i="1"/>
  <c r="BM4849" i="1"/>
  <c r="BN4849" i="1"/>
  <c r="BG4850" i="1"/>
  <c r="BH4850" i="1"/>
  <c r="BI4850" i="1"/>
  <c r="BJ4850" i="1"/>
  <c r="BK4850" i="1"/>
  <c r="BL4850" i="1"/>
  <c r="BM4850" i="1"/>
  <c r="BN4850" i="1"/>
  <c r="BG4851" i="1"/>
  <c r="BH4851" i="1"/>
  <c r="BI4851" i="1"/>
  <c r="BJ4851" i="1"/>
  <c r="BK4851" i="1"/>
  <c r="BL4851" i="1"/>
  <c r="BM4851" i="1"/>
  <c r="BN4851" i="1"/>
  <c r="BG4852" i="1"/>
  <c r="BH4852" i="1"/>
  <c r="BI4852" i="1"/>
  <c r="BJ4852" i="1"/>
  <c r="BK4852" i="1"/>
  <c r="BL4852" i="1"/>
  <c r="BM4852" i="1"/>
  <c r="BN4852" i="1"/>
  <c r="BG4853" i="1"/>
  <c r="BH4853" i="1"/>
  <c r="BI4853" i="1"/>
  <c r="BJ4853" i="1"/>
  <c r="BK4853" i="1"/>
  <c r="BL4853" i="1"/>
  <c r="BM4853" i="1"/>
  <c r="BN4853" i="1"/>
  <c r="BG4854" i="1"/>
  <c r="BH4854" i="1"/>
  <c r="BI4854" i="1"/>
  <c r="BJ4854" i="1"/>
  <c r="BK4854" i="1"/>
  <c r="BL4854" i="1"/>
  <c r="BM4854" i="1"/>
  <c r="BN4854" i="1"/>
  <c r="BG4855" i="1"/>
  <c r="BH4855" i="1"/>
  <c r="BI4855" i="1"/>
  <c r="BJ4855" i="1"/>
  <c r="BK4855" i="1"/>
  <c r="BL4855" i="1"/>
  <c r="BM4855" i="1"/>
  <c r="BN4855" i="1"/>
  <c r="BG4856" i="1"/>
  <c r="BH4856" i="1"/>
  <c r="BI4856" i="1"/>
  <c r="BJ4856" i="1"/>
  <c r="BK4856" i="1"/>
  <c r="BL4856" i="1"/>
  <c r="BM4856" i="1"/>
  <c r="BN4856" i="1"/>
  <c r="BG4857" i="1"/>
  <c r="BH4857" i="1"/>
  <c r="BI4857" i="1"/>
  <c r="BJ4857" i="1"/>
  <c r="BK4857" i="1"/>
  <c r="BL4857" i="1"/>
  <c r="BM4857" i="1"/>
  <c r="BN4857" i="1"/>
  <c r="BG4858" i="1"/>
  <c r="BH4858" i="1"/>
  <c r="BI4858" i="1"/>
  <c r="BJ4858" i="1"/>
  <c r="BK4858" i="1"/>
  <c r="BL4858" i="1"/>
  <c r="BM4858" i="1"/>
  <c r="BN4858" i="1"/>
  <c r="BG4859" i="1"/>
  <c r="BH4859" i="1"/>
  <c r="BI4859" i="1"/>
  <c r="BJ4859" i="1"/>
  <c r="BK4859" i="1"/>
  <c r="BL4859" i="1"/>
  <c r="BM4859" i="1"/>
  <c r="BN4859" i="1"/>
  <c r="BG4860" i="1"/>
  <c r="BH4860" i="1"/>
  <c r="BI4860" i="1"/>
  <c r="BJ4860" i="1"/>
  <c r="BK4860" i="1"/>
  <c r="BL4860" i="1"/>
  <c r="BM4860" i="1"/>
  <c r="BN4860" i="1"/>
  <c r="BG4861" i="1"/>
  <c r="BH4861" i="1"/>
  <c r="BI4861" i="1"/>
  <c r="BJ4861" i="1"/>
  <c r="BK4861" i="1"/>
  <c r="BL4861" i="1"/>
  <c r="BM4861" i="1"/>
  <c r="BN4861" i="1"/>
  <c r="BG4862" i="1"/>
  <c r="BH4862" i="1"/>
  <c r="BI4862" i="1"/>
  <c r="BJ4862" i="1"/>
  <c r="BK4862" i="1"/>
  <c r="BL4862" i="1"/>
  <c r="BM4862" i="1"/>
  <c r="BN4862" i="1"/>
  <c r="BG4863" i="1"/>
  <c r="BH4863" i="1"/>
  <c r="BI4863" i="1"/>
  <c r="BJ4863" i="1"/>
  <c r="BK4863" i="1"/>
  <c r="BL4863" i="1"/>
  <c r="BM4863" i="1"/>
  <c r="BN4863" i="1"/>
  <c r="BG4864" i="1"/>
  <c r="BH4864" i="1"/>
  <c r="BI4864" i="1"/>
  <c r="BJ4864" i="1"/>
  <c r="BK4864" i="1"/>
  <c r="BL4864" i="1"/>
  <c r="BM4864" i="1"/>
  <c r="BN4864" i="1"/>
  <c r="BG4865" i="1"/>
  <c r="BH4865" i="1"/>
  <c r="BI4865" i="1"/>
  <c r="BJ4865" i="1"/>
  <c r="BK4865" i="1"/>
  <c r="BL4865" i="1"/>
  <c r="BM4865" i="1"/>
  <c r="BN4865" i="1"/>
  <c r="BG4866" i="1"/>
  <c r="BH4866" i="1"/>
  <c r="BI4866" i="1"/>
  <c r="BJ4866" i="1"/>
  <c r="BK4866" i="1"/>
  <c r="BL4866" i="1"/>
  <c r="BM4866" i="1"/>
  <c r="BN4866" i="1"/>
  <c r="BG4867" i="1"/>
  <c r="BH4867" i="1"/>
  <c r="BI4867" i="1"/>
  <c r="BJ4867" i="1"/>
  <c r="BK4867" i="1"/>
  <c r="BL4867" i="1"/>
  <c r="BM4867" i="1"/>
  <c r="BN4867" i="1"/>
  <c r="BG4868" i="1"/>
  <c r="BH4868" i="1"/>
  <c r="BI4868" i="1"/>
  <c r="BJ4868" i="1"/>
  <c r="BK4868" i="1"/>
  <c r="BL4868" i="1"/>
  <c r="BM4868" i="1"/>
  <c r="BN4868" i="1"/>
  <c r="BG4869" i="1"/>
  <c r="BH4869" i="1"/>
  <c r="BI4869" i="1"/>
  <c r="BJ4869" i="1"/>
  <c r="BK4869" i="1"/>
  <c r="BL4869" i="1"/>
  <c r="BM4869" i="1"/>
  <c r="BN4869" i="1"/>
  <c r="BG4870" i="1"/>
  <c r="BH4870" i="1"/>
  <c r="BI4870" i="1"/>
  <c r="BJ4870" i="1"/>
  <c r="BK4870" i="1"/>
  <c r="BL4870" i="1"/>
  <c r="BM4870" i="1"/>
  <c r="BN4870" i="1"/>
  <c r="BG4871" i="1"/>
  <c r="BH4871" i="1"/>
  <c r="BI4871" i="1"/>
  <c r="BJ4871" i="1"/>
  <c r="BK4871" i="1"/>
  <c r="BL4871" i="1"/>
  <c r="BM4871" i="1"/>
  <c r="BN4871" i="1"/>
  <c r="BG4872" i="1"/>
  <c r="BH4872" i="1"/>
  <c r="BI4872" i="1"/>
  <c r="BJ4872" i="1"/>
  <c r="BK4872" i="1"/>
  <c r="BL4872" i="1"/>
  <c r="BM4872" i="1"/>
  <c r="BN4872" i="1"/>
  <c r="BG4873" i="1"/>
  <c r="BH4873" i="1"/>
  <c r="BI4873" i="1"/>
  <c r="BJ4873" i="1"/>
  <c r="BK4873" i="1"/>
  <c r="BL4873" i="1"/>
  <c r="BM4873" i="1"/>
  <c r="BN4873" i="1"/>
  <c r="BG4874" i="1"/>
  <c r="BH4874" i="1"/>
  <c r="BI4874" i="1"/>
  <c r="BJ4874" i="1"/>
  <c r="BK4874" i="1"/>
  <c r="BL4874" i="1"/>
  <c r="BM4874" i="1"/>
  <c r="BN4874" i="1"/>
  <c r="BG4875" i="1"/>
  <c r="BH4875" i="1"/>
  <c r="BI4875" i="1"/>
  <c r="BJ4875" i="1"/>
  <c r="BK4875" i="1"/>
  <c r="BL4875" i="1"/>
  <c r="BM4875" i="1"/>
  <c r="BN4875" i="1"/>
  <c r="BG4876" i="1"/>
  <c r="BH4876" i="1"/>
  <c r="BI4876" i="1"/>
  <c r="BJ4876" i="1"/>
  <c r="BK4876" i="1"/>
  <c r="BL4876" i="1"/>
  <c r="BM4876" i="1"/>
  <c r="BN4876" i="1"/>
  <c r="BG4877" i="1"/>
  <c r="BH4877" i="1"/>
  <c r="BI4877" i="1"/>
  <c r="BJ4877" i="1"/>
  <c r="BK4877" i="1"/>
  <c r="BL4877" i="1"/>
  <c r="BM4877" i="1"/>
  <c r="BN4877" i="1"/>
  <c r="BG4878" i="1"/>
  <c r="BH4878" i="1"/>
  <c r="BI4878" i="1"/>
  <c r="BJ4878" i="1"/>
  <c r="BK4878" i="1"/>
  <c r="BL4878" i="1"/>
  <c r="BM4878" i="1"/>
  <c r="BN4878" i="1"/>
  <c r="BG4879" i="1"/>
  <c r="BH4879" i="1"/>
  <c r="BI4879" i="1"/>
  <c r="BJ4879" i="1"/>
  <c r="BK4879" i="1"/>
  <c r="BL4879" i="1"/>
  <c r="BM4879" i="1"/>
  <c r="BN4879" i="1"/>
  <c r="BG4880" i="1"/>
  <c r="BH4880" i="1"/>
  <c r="BI4880" i="1"/>
  <c r="BJ4880" i="1"/>
  <c r="BK4880" i="1"/>
  <c r="BL4880" i="1"/>
  <c r="BM4880" i="1"/>
  <c r="BN4880" i="1"/>
  <c r="BG4881" i="1"/>
  <c r="BH4881" i="1"/>
  <c r="BI4881" i="1"/>
  <c r="BJ4881" i="1"/>
  <c r="BK4881" i="1"/>
  <c r="BL4881" i="1"/>
  <c r="BM4881" i="1"/>
  <c r="BN4881" i="1"/>
  <c r="BG4882" i="1"/>
  <c r="BH4882" i="1"/>
  <c r="BI4882" i="1"/>
  <c r="BJ4882" i="1"/>
  <c r="BK4882" i="1"/>
  <c r="BL4882" i="1"/>
  <c r="BM4882" i="1"/>
  <c r="BN4882" i="1"/>
  <c r="BG4883" i="1"/>
  <c r="BH4883" i="1"/>
  <c r="BI4883" i="1"/>
  <c r="BJ4883" i="1"/>
  <c r="BK4883" i="1"/>
  <c r="BL4883" i="1"/>
  <c r="BM4883" i="1"/>
  <c r="BN4883" i="1"/>
  <c r="BG4884" i="1"/>
  <c r="BH4884" i="1"/>
  <c r="BI4884" i="1"/>
  <c r="BJ4884" i="1"/>
  <c r="BK4884" i="1"/>
  <c r="BL4884" i="1"/>
  <c r="BM4884" i="1"/>
  <c r="BN4884" i="1"/>
  <c r="BG4885" i="1"/>
  <c r="BH4885" i="1"/>
  <c r="BI4885" i="1"/>
  <c r="BJ4885" i="1"/>
  <c r="BK4885" i="1"/>
  <c r="BL4885" i="1"/>
  <c r="BM4885" i="1"/>
  <c r="BN4885" i="1"/>
  <c r="BG4886" i="1"/>
  <c r="BH4886" i="1"/>
  <c r="BI4886" i="1"/>
  <c r="BJ4886" i="1"/>
  <c r="BK4886" i="1"/>
  <c r="BL4886" i="1"/>
  <c r="BM4886" i="1"/>
  <c r="BN4886" i="1"/>
  <c r="BG4887" i="1"/>
  <c r="BH4887" i="1"/>
  <c r="BI4887" i="1"/>
  <c r="BJ4887" i="1"/>
  <c r="BK4887" i="1"/>
  <c r="BL4887" i="1"/>
  <c r="BM4887" i="1"/>
  <c r="BN4887" i="1"/>
  <c r="BG4888" i="1"/>
  <c r="BH4888" i="1"/>
  <c r="BI4888" i="1"/>
  <c r="BJ4888" i="1"/>
  <c r="BK4888" i="1"/>
  <c r="BL4888" i="1"/>
  <c r="BM4888" i="1"/>
  <c r="BN4888" i="1"/>
  <c r="BG4889" i="1"/>
  <c r="BH4889" i="1"/>
  <c r="BI4889" i="1"/>
  <c r="BJ4889" i="1"/>
  <c r="BK4889" i="1"/>
  <c r="BL4889" i="1"/>
  <c r="BM4889" i="1"/>
  <c r="BN4889" i="1"/>
  <c r="BG4890" i="1"/>
  <c r="BH4890" i="1"/>
  <c r="BI4890" i="1"/>
  <c r="BJ4890" i="1"/>
  <c r="BK4890" i="1"/>
  <c r="BL4890" i="1"/>
  <c r="BM4890" i="1"/>
  <c r="BN4890" i="1"/>
  <c r="BG4891" i="1"/>
  <c r="BH4891" i="1"/>
  <c r="BI4891" i="1"/>
  <c r="BJ4891" i="1"/>
  <c r="BK4891" i="1"/>
  <c r="BL4891" i="1"/>
  <c r="BM4891" i="1"/>
  <c r="BN4891" i="1"/>
  <c r="BG4892" i="1"/>
  <c r="BH4892" i="1"/>
  <c r="BI4892" i="1"/>
  <c r="BJ4892" i="1"/>
  <c r="BK4892" i="1"/>
  <c r="BL4892" i="1"/>
  <c r="BM4892" i="1"/>
  <c r="BN4892" i="1"/>
  <c r="BG4893" i="1"/>
  <c r="BH4893" i="1"/>
  <c r="BI4893" i="1"/>
  <c r="BJ4893" i="1"/>
  <c r="BK4893" i="1"/>
  <c r="BL4893" i="1"/>
  <c r="BM4893" i="1"/>
  <c r="BN4893" i="1"/>
  <c r="BG4894" i="1"/>
  <c r="BH4894" i="1"/>
  <c r="BI4894" i="1"/>
  <c r="BJ4894" i="1"/>
  <c r="BK4894" i="1"/>
  <c r="BL4894" i="1"/>
  <c r="BM4894" i="1"/>
  <c r="BN4894" i="1"/>
  <c r="BG4895" i="1"/>
  <c r="BH4895" i="1"/>
  <c r="BI4895" i="1"/>
  <c r="BJ4895" i="1"/>
  <c r="BK4895" i="1"/>
  <c r="BL4895" i="1"/>
  <c r="BM4895" i="1"/>
  <c r="BN4895" i="1"/>
  <c r="BG4896" i="1"/>
  <c r="BH4896" i="1"/>
  <c r="BI4896" i="1"/>
  <c r="BJ4896" i="1"/>
  <c r="BK4896" i="1"/>
  <c r="BL4896" i="1"/>
  <c r="BM4896" i="1"/>
  <c r="BN4896" i="1"/>
  <c r="BG4897" i="1"/>
  <c r="BH4897" i="1"/>
  <c r="BI4897" i="1"/>
  <c r="BJ4897" i="1"/>
  <c r="BK4897" i="1"/>
  <c r="BL4897" i="1"/>
  <c r="BM4897" i="1"/>
  <c r="BN4897" i="1"/>
  <c r="BG4898" i="1"/>
  <c r="BH4898" i="1"/>
  <c r="BI4898" i="1"/>
  <c r="BJ4898" i="1"/>
  <c r="BK4898" i="1"/>
  <c r="BL4898" i="1"/>
  <c r="BM4898" i="1"/>
  <c r="BN4898" i="1"/>
  <c r="BG4899" i="1"/>
  <c r="BH4899" i="1"/>
  <c r="BI4899" i="1"/>
  <c r="BJ4899" i="1"/>
  <c r="BK4899" i="1"/>
  <c r="BL4899" i="1"/>
  <c r="BM4899" i="1"/>
  <c r="BN4899" i="1"/>
  <c r="BG4900" i="1"/>
  <c r="BH4900" i="1"/>
  <c r="BI4900" i="1"/>
  <c r="BJ4900" i="1"/>
  <c r="BK4900" i="1"/>
  <c r="BL4900" i="1"/>
  <c r="BM4900" i="1"/>
  <c r="BN4900" i="1"/>
  <c r="BG4901" i="1"/>
  <c r="BH4901" i="1"/>
  <c r="BI4901" i="1"/>
  <c r="BJ4901" i="1"/>
  <c r="BK4901" i="1"/>
  <c r="BL4901" i="1"/>
  <c r="BM4901" i="1"/>
  <c r="BN4901" i="1"/>
  <c r="BG4902" i="1"/>
  <c r="BH4902" i="1"/>
  <c r="BI4902" i="1"/>
  <c r="BJ4902" i="1"/>
  <c r="BK4902" i="1"/>
  <c r="BL4902" i="1"/>
  <c r="BM4902" i="1"/>
  <c r="BN4902" i="1"/>
  <c r="BG4903" i="1"/>
  <c r="BH4903" i="1"/>
  <c r="BI4903" i="1"/>
  <c r="BJ4903" i="1"/>
  <c r="BK4903" i="1"/>
  <c r="BL4903" i="1"/>
  <c r="BM4903" i="1"/>
  <c r="BN4903" i="1"/>
  <c r="BG4904" i="1"/>
  <c r="BH4904" i="1"/>
  <c r="BI4904" i="1"/>
  <c r="BJ4904" i="1"/>
  <c r="BK4904" i="1"/>
  <c r="BL4904" i="1"/>
  <c r="BM4904" i="1"/>
  <c r="BN4904" i="1"/>
  <c r="BG4905" i="1"/>
  <c r="BH4905" i="1"/>
  <c r="BI4905" i="1"/>
  <c r="BJ4905" i="1"/>
  <c r="BK4905" i="1"/>
  <c r="BL4905" i="1"/>
  <c r="BM4905" i="1"/>
  <c r="BN4905" i="1"/>
  <c r="BG4906" i="1"/>
  <c r="BH4906" i="1"/>
  <c r="BI4906" i="1"/>
  <c r="BJ4906" i="1"/>
  <c r="BK4906" i="1"/>
  <c r="BL4906" i="1"/>
  <c r="BM4906" i="1"/>
  <c r="BN4906" i="1"/>
  <c r="BG4907" i="1"/>
  <c r="BH4907" i="1"/>
  <c r="BI4907" i="1"/>
  <c r="BJ4907" i="1"/>
  <c r="BK4907" i="1"/>
  <c r="BL4907" i="1"/>
  <c r="BM4907" i="1"/>
  <c r="BN4907" i="1"/>
  <c r="BG4908" i="1"/>
  <c r="BH4908" i="1"/>
  <c r="BI4908" i="1"/>
  <c r="BJ4908" i="1"/>
  <c r="BK4908" i="1"/>
  <c r="BL4908" i="1"/>
  <c r="BM4908" i="1"/>
  <c r="BN4908" i="1"/>
  <c r="BG4909" i="1"/>
  <c r="BH4909" i="1"/>
  <c r="BI4909" i="1"/>
  <c r="BJ4909" i="1"/>
  <c r="BK4909" i="1"/>
  <c r="BL4909" i="1"/>
  <c r="BM4909" i="1"/>
  <c r="BN4909" i="1"/>
  <c r="BG4910" i="1"/>
  <c r="BH4910" i="1"/>
  <c r="BI4910" i="1"/>
  <c r="BJ4910" i="1"/>
  <c r="BK4910" i="1"/>
  <c r="BL4910" i="1"/>
  <c r="BM4910" i="1"/>
  <c r="BN4910" i="1"/>
  <c r="BG4911" i="1"/>
  <c r="BH4911" i="1"/>
  <c r="BI4911" i="1"/>
  <c r="BJ4911" i="1"/>
  <c r="BK4911" i="1"/>
  <c r="BL4911" i="1"/>
  <c r="BM4911" i="1"/>
  <c r="BN4911" i="1"/>
  <c r="BG4912" i="1"/>
  <c r="BH4912" i="1"/>
  <c r="BI4912" i="1"/>
  <c r="BJ4912" i="1"/>
  <c r="BK4912" i="1"/>
  <c r="BL4912" i="1"/>
  <c r="BM4912" i="1"/>
  <c r="BN4912" i="1"/>
  <c r="BG4913" i="1"/>
  <c r="BH4913" i="1"/>
  <c r="BI4913" i="1"/>
  <c r="BJ4913" i="1"/>
  <c r="BK4913" i="1"/>
  <c r="BL4913" i="1"/>
  <c r="BM4913" i="1"/>
  <c r="BN4913" i="1"/>
  <c r="BG4914" i="1"/>
  <c r="BH4914" i="1"/>
  <c r="BI4914" i="1"/>
  <c r="BJ4914" i="1"/>
  <c r="BK4914" i="1"/>
  <c r="BL4914" i="1"/>
  <c r="BM4914" i="1"/>
  <c r="BN4914" i="1"/>
  <c r="BG4915" i="1"/>
  <c r="BH4915" i="1"/>
  <c r="BI4915" i="1"/>
  <c r="BJ4915" i="1"/>
  <c r="BK4915" i="1"/>
  <c r="BL4915" i="1"/>
  <c r="BM4915" i="1"/>
  <c r="BN4915" i="1"/>
  <c r="BG4916" i="1"/>
  <c r="BH4916" i="1"/>
  <c r="BI4916" i="1"/>
  <c r="BJ4916" i="1"/>
  <c r="BK4916" i="1"/>
  <c r="BL4916" i="1"/>
  <c r="BM4916" i="1"/>
  <c r="BN4916" i="1"/>
  <c r="BG4917" i="1"/>
  <c r="BH4917" i="1"/>
  <c r="BI4917" i="1"/>
  <c r="BJ4917" i="1"/>
  <c r="BK4917" i="1"/>
  <c r="BL4917" i="1"/>
  <c r="BM4917" i="1"/>
  <c r="BN4917" i="1"/>
  <c r="BG4918" i="1"/>
  <c r="BH4918" i="1"/>
  <c r="BI4918" i="1"/>
  <c r="BJ4918" i="1"/>
  <c r="BK4918" i="1"/>
  <c r="BL4918" i="1"/>
  <c r="BM4918" i="1"/>
  <c r="BN4918" i="1"/>
  <c r="BG4919" i="1"/>
  <c r="BH4919" i="1"/>
  <c r="BI4919" i="1"/>
  <c r="BJ4919" i="1"/>
  <c r="BK4919" i="1"/>
  <c r="BL4919" i="1"/>
  <c r="BM4919" i="1"/>
  <c r="BN4919" i="1"/>
  <c r="BG4920" i="1"/>
  <c r="BH4920" i="1"/>
  <c r="BI4920" i="1"/>
  <c r="BJ4920" i="1"/>
  <c r="BK4920" i="1"/>
  <c r="BL4920" i="1"/>
  <c r="BM4920" i="1"/>
  <c r="BN4920" i="1"/>
  <c r="BG4921" i="1"/>
  <c r="BH4921" i="1"/>
  <c r="BI4921" i="1"/>
  <c r="BJ4921" i="1"/>
  <c r="BK4921" i="1"/>
  <c r="BL4921" i="1"/>
  <c r="BM4921" i="1"/>
  <c r="BN4921" i="1"/>
  <c r="BG4922" i="1"/>
  <c r="BH4922" i="1"/>
  <c r="BI4922" i="1"/>
  <c r="BJ4922" i="1"/>
  <c r="BK4922" i="1"/>
  <c r="BL4922" i="1"/>
  <c r="BM4922" i="1"/>
  <c r="BN4922" i="1"/>
  <c r="BG4923" i="1"/>
  <c r="BH4923" i="1"/>
  <c r="BI4923" i="1"/>
  <c r="BJ4923" i="1"/>
  <c r="BK4923" i="1"/>
  <c r="BL4923" i="1"/>
  <c r="BM4923" i="1"/>
  <c r="BN4923" i="1"/>
  <c r="BG4924" i="1"/>
  <c r="BH4924" i="1"/>
  <c r="BI4924" i="1"/>
  <c r="BJ4924" i="1"/>
  <c r="BK4924" i="1"/>
  <c r="BL4924" i="1"/>
  <c r="BM4924" i="1"/>
  <c r="BN4924" i="1"/>
  <c r="BG4925" i="1"/>
  <c r="BH4925" i="1"/>
  <c r="BI4925" i="1"/>
  <c r="BJ4925" i="1"/>
  <c r="BK4925" i="1"/>
  <c r="BL4925" i="1"/>
  <c r="BM4925" i="1"/>
  <c r="BN4925" i="1"/>
  <c r="BG4926" i="1"/>
  <c r="BH4926" i="1"/>
  <c r="BI4926" i="1"/>
  <c r="BJ4926" i="1"/>
  <c r="BK4926" i="1"/>
  <c r="BL4926" i="1"/>
  <c r="BM4926" i="1"/>
  <c r="BN4926" i="1"/>
  <c r="BG4927" i="1"/>
  <c r="BH4927" i="1"/>
  <c r="BI4927" i="1"/>
  <c r="BJ4927" i="1"/>
  <c r="BK4927" i="1"/>
  <c r="BL4927" i="1"/>
  <c r="BM4927" i="1"/>
  <c r="BN4927" i="1"/>
  <c r="BG4928" i="1"/>
  <c r="BH4928" i="1"/>
  <c r="BI4928" i="1"/>
  <c r="BJ4928" i="1"/>
  <c r="BK4928" i="1"/>
  <c r="BL4928" i="1"/>
  <c r="BM4928" i="1"/>
  <c r="BN4928" i="1"/>
  <c r="BG4929" i="1"/>
  <c r="BH4929" i="1"/>
  <c r="BI4929" i="1"/>
  <c r="BJ4929" i="1"/>
  <c r="BK4929" i="1"/>
  <c r="BL4929" i="1"/>
  <c r="BM4929" i="1"/>
  <c r="BN4929" i="1"/>
  <c r="BG4930" i="1"/>
  <c r="BH4930" i="1"/>
  <c r="BI4930" i="1"/>
  <c r="BJ4930" i="1"/>
  <c r="BK4930" i="1"/>
  <c r="BL4930" i="1"/>
  <c r="BM4930" i="1"/>
  <c r="BN4930" i="1"/>
  <c r="BG4931" i="1"/>
  <c r="BH4931" i="1"/>
  <c r="BI4931" i="1"/>
  <c r="BJ4931" i="1"/>
  <c r="BK4931" i="1"/>
  <c r="BL4931" i="1"/>
  <c r="BM4931" i="1"/>
  <c r="BN4931" i="1"/>
  <c r="BG4932" i="1"/>
  <c r="BH4932" i="1"/>
  <c r="BI4932" i="1"/>
  <c r="BJ4932" i="1"/>
  <c r="BK4932" i="1"/>
  <c r="BL4932" i="1"/>
  <c r="BM4932" i="1"/>
  <c r="BN4932" i="1"/>
  <c r="BG4933" i="1"/>
  <c r="BH4933" i="1"/>
  <c r="BI4933" i="1"/>
  <c r="BJ4933" i="1"/>
  <c r="BK4933" i="1"/>
  <c r="BL4933" i="1"/>
  <c r="BM4933" i="1"/>
  <c r="BN4933" i="1"/>
  <c r="BG4934" i="1"/>
  <c r="BH4934" i="1"/>
  <c r="BI4934" i="1"/>
  <c r="BJ4934" i="1"/>
  <c r="BK4934" i="1"/>
  <c r="BL4934" i="1"/>
  <c r="BM4934" i="1"/>
  <c r="BN4934" i="1"/>
  <c r="BG4935" i="1"/>
  <c r="BH4935" i="1"/>
  <c r="BI4935" i="1"/>
  <c r="BJ4935" i="1"/>
  <c r="BK4935" i="1"/>
  <c r="BL4935" i="1"/>
  <c r="BM4935" i="1"/>
  <c r="BN4935" i="1"/>
  <c r="BG4936" i="1"/>
  <c r="BH4936" i="1"/>
  <c r="BI4936" i="1"/>
  <c r="BJ4936" i="1"/>
  <c r="BK4936" i="1"/>
  <c r="BL4936" i="1"/>
  <c r="BM4936" i="1"/>
  <c r="BN4936" i="1"/>
  <c r="BG4937" i="1"/>
  <c r="BH4937" i="1"/>
  <c r="BI4937" i="1"/>
  <c r="BJ4937" i="1"/>
  <c r="BK4937" i="1"/>
  <c r="BL4937" i="1"/>
  <c r="BM4937" i="1"/>
  <c r="BN4937" i="1"/>
  <c r="BG4938" i="1"/>
  <c r="BH4938" i="1"/>
  <c r="BI4938" i="1"/>
  <c r="BJ4938" i="1"/>
  <c r="BK4938" i="1"/>
  <c r="BL4938" i="1"/>
  <c r="BM4938" i="1"/>
  <c r="BN4938" i="1"/>
  <c r="BG4939" i="1"/>
  <c r="BH4939" i="1"/>
  <c r="BI4939" i="1"/>
  <c r="BJ4939" i="1"/>
  <c r="BK4939" i="1"/>
  <c r="BL4939" i="1"/>
  <c r="BM4939" i="1"/>
  <c r="BN4939" i="1"/>
  <c r="BG4940" i="1"/>
  <c r="BH4940" i="1"/>
  <c r="BI4940" i="1"/>
  <c r="BJ4940" i="1"/>
  <c r="BK4940" i="1"/>
  <c r="BL4940" i="1"/>
  <c r="BM4940" i="1"/>
  <c r="BN4940" i="1"/>
  <c r="BG4941" i="1"/>
  <c r="BH4941" i="1"/>
  <c r="BI4941" i="1"/>
  <c r="BJ4941" i="1"/>
  <c r="BK4941" i="1"/>
  <c r="BL4941" i="1"/>
  <c r="BM4941" i="1"/>
  <c r="BN4941" i="1"/>
  <c r="BG4942" i="1"/>
  <c r="BH4942" i="1"/>
  <c r="BI4942" i="1"/>
  <c r="BJ4942" i="1"/>
  <c r="BK4942" i="1"/>
  <c r="BL4942" i="1"/>
  <c r="BM4942" i="1"/>
  <c r="BN4942" i="1"/>
  <c r="BG4943" i="1"/>
  <c r="BH4943" i="1"/>
  <c r="BI4943" i="1"/>
  <c r="BJ4943" i="1"/>
  <c r="BK4943" i="1"/>
  <c r="BL4943" i="1"/>
  <c r="BM4943" i="1"/>
  <c r="BN4943" i="1"/>
  <c r="BG4944" i="1"/>
  <c r="BH4944" i="1"/>
  <c r="BI4944" i="1"/>
  <c r="BJ4944" i="1"/>
  <c r="BK4944" i="1"/>
  <c r="BL4944" i="1"/>
  <c r="BM4944" i="1"/>
  <c r="BN4944" i="1"/>
  <c r="BG4945" i="1"/>
  <c r="BH4945" i="1"/>
  <c r="BI4945" i="1"/>
  <c r="BJ4945" i="1"/>
  <c r="BK4945" i="1"/>
  <c r="BL4945" i="1"/>
  <c r="BM4945" i="1"/>
  <c r="BN4945" i="1"/>
  <c r="BG4946" i="1"/>
  <c r="BH4946" i="1"/>
  <c r="BI4946" i="1"/>
  <c r="BJ4946" i="1"/>
  <c r="BK4946" i="1"/>
  <c r="BL4946" i="1"/>
  <c r="BM4946" i="1"/>
  <c r="BN4946" i="1"/>
  <c r="BG4947" i="1"/>
  <c r="BH4947" i="1"/>
  <c r="BI4947" i="1"/>
  <c r="BJ4947" i="1"/>
  <c r="BK4947" i="1"/>
  <c r="BL4947" i="1"/>
  <c r="BM4947" i="1"/>
  <c r="BN4947" i="1"/>
  <c r="BG4948" i="1"/>
  <c r="BH4948" i="1"/>
  <c r="BI4948" i="1"/>
  <c r="BJ4948" i="1"/>
  <c r="BK4948" i="1"/>
  <c r="BL4948" i="1"/>
  <c r="BM4948" i="1"/>
  <c r="BN4948" i="1"/>
  <c r="BG4949" i="1"/>
  <c r="BH4949" i="1"/>
  <c r="BI4949" i="1"/>
  <c r="BJ4949" i="1"/>
  <c r="BK4949" i="1"/>
  <c r="BL4949" i="1"/>
  <c r="BM4949" i="1"/>
  <c r="BN4949" i="1"/>
  <c r="BG4950" i="1"/>
  <c r="BH4950" i="1"/>
  <c r="BI4950" i="1"/>
  <c r="BJ4950" i="1"/>
  <c r="BK4950" i="1"/>
  <c r="BL4950" i="1"/>
  <c r="BM4950" i="1"/>
  <c r="BN4950" i="1"/>
  <c r="BG4951" i="1"/>
  <c r="BH4951" i="1"/>
  <c r="BI4951" i="1"/>
  <c r="BJ4951" i="1"/>
  <c r="BK4951" i="1"/>
  <c r="BL4951" i="1"/>
  <c r="BM4951" i="1"/>
  <c r="BN4951" i="1"/>
  <c r="BG4952" i="1"/>
  <c r="BH4952" i="1"/>
  <c r="BI4952" i="1"/>
  <c r="BJ4952" i="1"/>
  <c r="BK4952" i="1"/>
  <c r="BL4952" i="1"/>
  <c r="BM4952" i="1"/>
  <c r="BN4952" i="1"/>
  <c r="BG4953" i="1"/>
  <c r="BH4953" i="1"/>
  <c r="BI4953" i="1"/>
  <c r="BJ4953" i="1"/>
  <c r="BK4953" i="1"/>
  <c r="BL4953" i="1"/>
  <c r="BM4953" i="1"/>
  <c r="BN4953" i="1"/>
  <c r="BG4954" i="1"/>
  <c r="BH4954" i="1"/>
  <c r="BI4954" i="1"/>
  <c r="BJ4954" i="1"/>
  <c r="BK4954" i="1"/>
  <c r="BL4954" i="1"/>
  <c r="BM4954" i="1"/>
  <c r="BN4954" i="1"/>
  <c r="BG4955" i="1"/>
  <c r="BH4955" i="1"/>
  <c r="BI4955" i="1"/>
  <c r="BJ4955" i="1"/>
  <c r="BK4955" i="1"/>
  <c r="BL4955" i="1"/>
  <c r="BM4955" i="1"/>
  <c r="BN4955" i="1"/>
  <c r="BG4956" i="1"/>
  <c r="BH4956" i="1"/>
  <c r="BI4956" i="1"/>
  <c r="BJ4956" i="1"/>
  <c r="BK4956" i="1"/>
  <c r="BL4956" i="1"/>
  <c r="BM4956" i="1"/>
  <c r="BN4956" i="1"/>
  <c r="BG4957" i="1"/>
  <c r="BH4957" i="1"/>
  <c r="BI4957" i="1"/>
  <c r="BJ4957" i="1"/>
  <c r="BK4957" i="1"/>
  <c r="BL4957" i="1"/>
  <c r="BM4957" i="1"/>
  <c r="BN4957" i="1"/>
  <c r="BG4958" i="1"/>
  <c r="BH4958" i="1"/>
  <c r="BI4958" i="1"/>
  <c r="BJ4958" i="1"/>
  <c r="BK4958" i="1"/>
  <c r="BL4958" i="1"/>
  <c r="BM4958" i="1"/>
  <c r="BN4958" i="1"/>
  <c r="BG4959" i="1"/>
  <c r="BH4959" i="1"/>
  <c r="BI4959" i="1"/>
  <c r="BJ4959" i="1"/>
  <c r="BK4959" i="1"/>
  <c r="BL4959" i="1"/>
  <c r="BM4959" i="1"/>
  <c r="BN4959" i="1"/>
  <c r="BG4960" i="1"/>
  <c r="BH4960" i="1"/>
  <c r="BI4960" i="1"/>
  <c r="BJ4960" i="1"/>
  <c r="BK4960" i="1"/>
  <c r="BL4960" i="1"/>
  <c r="BM4960" i="1"/>
  <c r="BN4960" i="1"/>
  <c r="BG4961" i="1"/>
  <c r="BH4961" i="1"/>
  <c r="BI4961" i="1"/>
  <c r="BJ4961" i="1"/>
  <c r="BK4961" i="1"/>
  <c r="BL4961" i="1"/>
  <c r="BM4961" i="1"/>
  <c r="BN4961" i="1"/>
  <c r="BG4962" i="1"/>
  <c r="BH4962" i="1"/>
  <c r="BI4962" i="1"/>
  <c r="BJ4962" i="1"/>
  <c r="BK4962" i="1"/>
  <c r="BL4962" i="1"/>
  <c r="BM4962" i="1"/>
  <c r="BN4962" i="1"/>
  <c r="BG4963" i="1"/>
  <c r="BH4963" i="1"/>
  <c r="BI4963" i="1"/>
  <c r="BJ4963" i="1"/>
  <c r="BK4963" i="1"/>
  <c r="BL4963" i="1"/>
  <c r="BM4963" i="1"/>
  <c r="BN4963" i="1"/>
  <c r="BG4964" i="1"/>
  <c r="BH4964" i="1"/>
  <c r="BI4964" i="1"/>
  <c r="BJ4964" i="1"/>
  <c r="BK4964" i="1"/>
  <c r="BL4964" i="1"/>
  <c r="BM4964" i="1"/>
  <c r="BN4964" i="1"/>
  <c r="BG4965" i="1"/>
  <c r="BH4965" i="1"/>
  <c r="BI4965" i="1"/>
  <c r="BJ4965" i="1"/>
  <c r="BK4965" i="1"/>
  <c r="BL4965" i="1"/>
  <c r="BM4965" i="1"/>
  <c r="BN4965" i="1"/>
  <c r="BG4966" i="1"/>
  <c r="BH4966" i="1"/>
  <c r="BI4966" i="1"/>
  <c r="BJ4966" i="1"/>
  <c r="BK4966" i="1"/>
  <c r="BL4966" i="1"/>
  <c r="BM4966" i="1"/>
  <c r="BN4966" i="1"/>
  <c r="BG4967" i="1"/>
  <c r="BH4967" i="1"/>
  <c r="BI4967" i="1"/>
  <c r="BJ4967" i="1"/>
  <c r="BK4967" i="1"/>
  <c r="BL4967" i="1"/>
  <c r="BM4967" i="1"/>
  <c r="BN4967" i="1"/>
  <c r="BG4968" i="1"/>
  <c r="BH4968" i="1"/>
  <c r="BI4968" i="1"/>
  <c r="BJ4968" i="1"/>
  <c r="BK4968" i="1"/>
  <c r="BL4968" i="1"/>
  <c r="BM4968" i="1"/>
  <c r="BN4968" i="1"/>
  <c r="BG4969" i="1"/>
  <c r="BH4969" i="1"/>
  <c r="BI4969" i="1"/>
  <c r="BJ4969" i="1"/>
  <c r="BK4969" i="1"/>
  <c r="BL4969" i="1"/>
  <c r="BM4969" i="1"/>
  <c r="BN4969" i="1"/>
  <c r="BG4970" i="1"/>
  <c r="BH4970" i="1"/>
  <c r="BI4970" i="1"/>
  <c r="BJ4970" i="1"/>
  <c r="BK4970" i="1"/>
  <c r="BL4970" i="1"/>
  <c r="BM4970" i="1"/>
  <c r="BN4970" i="1"/>
  <c r="BG4971" i="1"/>
  <c r="BH4971" i="1"/>
  <c r="BI4971" i="1"/>
  <c r="BJ4971" i="1"/>
  <c r="BK4971" i="1"/>
  <c r="BL4971" i="1"/>
  <c r="BM4971" i="1"/>
  <c r="BN4971" i="1"/>
  <c r="BG4972" i="1"/>
  <c r="BH4972" i="1"/>
  <c r="BI4972" i="1"/>
  <c r="BJ4972" i="1"/>
  <c r="BK4972" i="1"/>
  <c r="BL4972" i="1"/>
  <c r="BM4972" i="1"/>
  <c r="BN4972" i="1"/>
  <c r="BG4973" i="1"/>
  <c r="BH4973" i="1"/>
  <c r="BI4973" i="1"/>
  <c r="BJ4973" i="1"/>
  <c r="BK4973" i="1"/>
  <c r="BL4973" i="1"/>
  <c r="BM4973" i="1"/>
  <c r="BN4973" i="1"/>
  <c r="BG4974" i="1"/>
  <c r="BH4974" i="1"/>
  <c r="BI4974" i="1"/>
  <c r="BJ4974" i="1"/>
  <c r="BK4974" i="1"/>
  <c r="BL4974" i="1"/>
  <c r="BM4974" i="1"/>
  <c r="BN4974" i="1"/>
  <c r="BG4975" i="1"/>
  <c r="BH4975" i="1"/>
  <c r="BI4975" i="1"/>
  <c r="BJ4975" i="1"/>
  <c r="BK4975" i="1"/>
  <c r="BL4975" i="1"/>
  <c r="BM4975" i="1"/>
  <c r="BN4975" i="1"/>
  <c r="BG4976" i="1"/>
  <c r="BH4976" i="1"/>
  <c r="BI4976" i="1"/>
  <c r="BJ4976" i="1"/>
  <c r="BK4976" i="1"/>
  <c r="BL4976" i="1"/>
  <c r="BM4976" i="1"/>
  <c r="BN4976" i="1"/>
  <c r="BG4977" i="1"/>
  <c r="BH4977" i="1"/>
  <c r="BI4977" i="1"/>
  <c r="BJ4977" i="1"/>
  <c r="BK4977" i="1"/>
  <c r="BL4977" i="1"/>
  <c r="BM4977" i="1"/>
  <c r="BN4977" i="1"/>
  <c r="BG4978" i="1"/>
  <c r="BH4978" i="1"/>
  <c r="BI4978" i="1"/>
  <c r="BJ4978" i="1"/>
  <c r="BK4978" i="1"/>
  <c r="BL4978" i="1"/>
  <c r="BM4978" i="1"/>
  <c r="BN4978" i="1"/>
  <c r="BG4979" i="1"/>
  <c r="BH4979" i="1"/>
  <c r="BI4979" i="1"/>
  <c r="BJ4979" i="1"/>
  <c r="BK4979" i="1"/>
  <c r="BL4979" i="1"/>
  <c r="BM4979" i="1"/>
  <c r="BN4979" i="1"/>
  <c r="BG4980" i="1"/>
  <c r="BH4980" i="1"/>
  <c r="BI4980" i="1"/>
  <c r="BJ4980" i="1"/>
  <c r="BK4980" i="1"/>
  <c r="BL4980" i="1"/>
  <c r="BM4980" i="1"/>
  <c r="BN4980" i="1"/>
  <c r="BG4981" i="1"/>
  <c r="BH4981" i="1"/>
  <c r="BI4981" i="1"/>
  <c r="BJ4981" i="1"/>
  <c r="BK4981" i="1"/>
  <c r="BL4981" i="1"/>
  <c r="BM4981" i="1"/>
  <c r="BN4981" i="1"/>
  <c r="BG4982" i="1"/>
  <c r="BH4982" i="1"/>
  <c r="BI4982" i="1"/>
  <c r="BJ4982" i="1"/>
  <c r="BK4982" i="1"/>
  <c r="BL4982" i="1"/>
  <c r="BM4982" i="1"/>
  <c r="BN4982" i="1"/>
  <c r="BG4983" i="1"/>
  <c r="BH4983" i="1"/>
  <c r="BI4983" i="1"/>
  <c r="BJ4983" i="1"/>
  <c r="BK4983" i="1"/>
  <c r="BL4983" i="1"/>
  <c r="BM4983" i="1"/>
  <c r="BN4983" i="1"/>
  <c r="BG4984" i="1"/>
  <c r="BH4984" i="1"/>
  <c r="BI4984" i="1"/>
  <c r="BJ4984" i="1"/>
  <c r="BK4984" i="1"/>
  <c r="BL4984" i="1"/>
  <c r="BM4984" i="1"/>
  <c r="BN4984" i="1"/>
  <c r="BG4985" i="1"/>
  <c r="BH4985" i="1"/>
  <c r="BI4985" i="1"/>
  <c r="BJ4985" i="1"/>
  <c r="BK4985" i="1"/>
  <c r="BL4985" i="1"/>
  <c r="BM4985" i="1"/>
  <c r="BN4985" i="1"/>
  <c r="BG4986" i="1"/>
  <c r="BH4986" i="1"/>
  <c r="BI4986" i="1"/>
  <c r="BJ4986" i="1"/>
  <c r="BK4986" i="1"/>
  <c r="BL4986" i="1"/>
  <c r="BM4986" i="1"/>
  <c r="BN4986" i="1"/>
  <c r="BG4987" i="1"/>
  <c r="BH4987" i="1"/>
  <c r="BI4987" i="1"/>
  <c r="BJ4987" i="1"/>
  <c r="BK4987" i="1"/>
  <c r="BL4987" i="1"/>
  <c r="BM4987" i="1"/>
  <c r="BN4987" i="1"/>
  <c r="BG4988" i="1"/>
  <c r="BH4988" i="1"/>
  <c r="BI4988" i="1"/>
  <c r="BJ4988" i="1"/>
  <c r="BK4988" i="1"/>
  <c r="BL4988" i="1"/>
  <c r="BM4988" i="1"/>
  <c r="BN4988" i="1"/>
  <c r="BG4989" i="1"/>
  <c r="BH4989" i="1"/>
  <c r="BI4989" i="1"/>
  <c r="BJ4989" i="1"/>
  <c r="BK4989" i="1"/>
  <c r="BL4989" i="1"/>
  <c r="BM4989" i="1"/>
  <c r="BN4989" i="1"/>
  <c r="BG4990" i="1"/>
  <c r="BH4990" i="1"/>
  <c r="BI4990" i="1"/>
  <c r="BJ4990" i="1"/>
  <c r="BK4990" i="1"/>
  <c r="BL4990" i="1"/>
  <c r="BM4990" i="1"/>
  <c r="BN4990" i="1"/>
  <c r="BG4991" i="1"/>
  <c r="BH4991" i="1"/>
  <c r="BI4991" i="1"/>
  <c r="BJ4991" i="1"/>
  <c r="BK4991" i="1"/>
  <c r="BL4991" i="1"/>
  <c r="BM4991" i="1"/>
  <c r="BN4991" i="1"/>
  <c r="BG4992" i="1"/>
  <c r="BH4992" i="1"/>
  <c r="BI4992" i="1"/>
  <c r="BJ4992" i="1"/>
  <c r="BK4992" i="1"/>
  <c r="BL4992" i="1"/>
  <c r="BM4992" i="1"/>
  <c r="BN4992" i="1"/>
  <c r="BG4993" i="1"/>
  <c r="BH4993" i="1"/>
  <c r="BI4993" i="1"/>
  <c r="BJ4993" i="1"/>
  <c r="BK4993" i="1"/>
  <c r="BL4993" i="1"/>
  <c r="BM4993" i="1"/>
  <c r="BN4993" i="1"/>
  <c r="BG4994" i="1"/>
  <c r="BH4994" i="1"/>
  <c r="BI4994" i="1"/>
  <c r="BJ4994" i="1"/>
  <c r="BK4994" i="1"/>
  <c r="BL4994" i="1"/>
  <c r="BM4994" i="1"/>
  <c r="BN4994" i="1"/>
  <c r="BG4995" i="1"/>
  <c r="BH4995" i="1"/>
  <c r="BI4995" i="1"/>
  <c r="BJ4995" i="1"/>
  <c r="BK4995" i="1"/>
  <c r="BL4995" i="1"/>
  <c r="BM4995" i="1"/>
  <c r="BN4995" i="1"/>
  <c r="BG4996" i="1"/>
  <c r="BH4996" i="1"/>
  <c r="BI4996" i="1"/>
  <c r="BJ4996" i="1"/>
  <c r="BK4996" i="1"/>
  <c r="BL4996" i="1"/>
  <c r="BM4996" i="1"/>
  <c r="BN4996" i="1"/>
  <c r="BG4997" i="1"/>
  <c r="BH4997" i="1"/>
  <c r="BI4997" i="1"/>
  <c r="BJ4997" i="1"/>
  <c r="BK4997" i="1"/>
  <c r="BL4997" i="1"/>
  <c r="BM4997" i="1"/>
  <c r="BN4997" i="1"/>
  <c r="BG4998" i="1"/>
  <c r="BH4998" i="1"/>
  <c r="BI4998" i="1"/>
  <c r="BJ4998" i="1"/>
  <c r="BK4998" i="1"/>
  <c r="BL4998" i="1"/>
  <c r="BM4998" i="1"/>
  <c r="BN4998" i="1"/>
  <c r="BG4999" i="1"/>
  <c r="BH4999" i="1"/>
  <c r="BI4999" i="1"/>
  <c r="BJ4999" i="1"/>
  <c r="BK4999" i="1"/>
  <c r="BL4999" i="1"/>
  <c r="BM4999" i="1"/>
  <c r="BN4999" i="1"/>
  <c r="BG5000" i="1"/>
  <c r="BH5000" i="1"/>
  <c r="BI5000" i="1"/>
  <c r="BJ5000" i="1"/>
  <c r="BK5000" i="1"/>
  <c r="BL5000" i="1"/>
  <c r="BM5000" i="1"/>
  <c r="BN5000" i="1"/>
  <c r="BG5001" i="1"/>
  <c r="BH5001" i="1"/>
  <c r="BI5001" i="1"/>
  <c r="BJ5001" i="1"/>
  <c r="BK5001" i="1"/>
  <c r="BL5001" i="1"/>
  <c r="BM5001" i="1"/>
  <c r="BN5001" i="1"/>
  <c r="BG5002" i="1"/>
  <c r="BH5002" i="1"/>
  <c r="BI5002" i="1"/>
  <c r="BJ5002" i="1"/>
  <c r="BK5002" i="1"/>
  <c r="BL5002" i="1"/>
  <c r="BM5002" i="1"/>
  <c r="BN5002" i="1"/>
  <c r="BG5003" i="1"/>
  <c r="BH5003" i="1"/>
  <c r="BI5003" i="1"/>
  <c r="BJ5003" i="1"/>
  <c r="BK5003" i="1"/>
  <c r="BL5003" i="1"/>
  <c r="BM5003" i="1"/>
  <c r="BN5003" i="1"/>
  <c r="BG5004" i="1"/>
  <c r="BH5004" i="1"/>
  <c r="BI5004" i="1"/>
  <c r="BJ5004" i="1"/>
  <c r="BK5004" i="1"/>
  <c r="BL5004" i="1"/>
  <c r="BM5004" i="1"/>
  <c r="BN5004" i="1"/>
  <c r="BG5005" i="1"/>
  <c r="BH5005" i="1"/>
  <c r="BI5005" i="1"/>
  <c r="BJ5005" i="1"/>
  <c r="BK5005" i="1"/>
  <c r="BL5005" i="1"/>
  <c r="BM5005" i="1"/>
  <c r="BN5005" i="1"/>
  <c r="BG5006" i="1"/>
  <c r="BH5006" i="1"/>
  <c r="BI5006" i="1"/>
  <c r="BJ5006" i="1"/>
  <c r="BK5006" i="1"/>
  <c r="BL5006" i="1"/>
  <c r="BM5006" i="1"/>
  <c r="BN5006" i="1"/>
  <c r="BG5007" i="1"/>
  <c r="BH5007" i="1"/>
  <c r="BI5007" i="1"/>
  <c r="BJ5007" i="1"/>
  <c r="BK5007" i="1"/>
  <c r="BL5007" i="1"/>
  <c r="BM5007" i="1"/>
  <c r="BN5007" i="1"/>
  <c r="BG5008" i="1"/>
  <c r="BH5008" i="1"/>
  <c r="BI5008" i="1"/>
  <c r="BJ5008" i="1"/>
  <c r="BK5008" i="1"/>
  <c r="BL5008" i="1"/>
  <c r="BM5008" i="1"/>
  <c r="BN5008" i="1"/>
  <c r="BG5009" i="1"/>
  <c r="BH5009" i="1"/>
  <c r="BI5009" i="1"/>
  <c r="BJ5009" i="1"/>
  <c r="BK5009" i="1"/>
  <c r="BL5009" i="1"/>
  <c r="BM5009" i="1"/>
  <c r="BN5009" i="1"/>
  <c r="BG5010" i="1"/>
  <c r="BH5010" i="1"/>
  <c r="BI5010" i="1"/>
  <c r="BJ5010" i="1"/>
  <c r="BK5010" i="1"/>
  <c r="BL5010" i="1"/>
  <c r="BM5010" i="1"/>
  <c r="BN5010" i="1"/>
  <c r="BG5011" i="1"/>
  <c r="BH5011" i="1"/>
  <c r="BI5011" i="1"/>
  <c r="BJ5011" i="1"/>
  <c r="BK5011" i="1"/>
  <c r="BL5011" i="1"/>
  <c r="BM5011" i="1"/>
  <c r="BN5011" i="1"/>
  <c r="BG5012" i="1"/>
  <c r="BH5012" i="1"/>
  <c r="BI5012" i="1"/>
  <c r="BJ5012" i="1"/>
  <c r="BK5012" i="1"/>
  <c r="BL5012" i="1"/>
  <c r="BM5012" i="1"/>
  <c r="BN5012" i="1"/>
  <c r="BG5013" i="1"/>
  <c r="BH5013" i="1"/>
  <c r="BI5013" i="1"/>
  <c r="BJ5013" i="1"/>
  <c r="BK5013" i="1"/>
  <c r="BL5013" i="1"/>
  <c r="BM5013" i="1"/>
  <c r="BN5013" i="1"/>
  <c r="BG5014" i="1"/>
  <c r="BH5014" i="1"/>
  <c r="BI5014" i="1"/>
  <c r="BJ5014" i="1"/>
  <c r="BK5014" i="1"/>
  <c r="BL5014" i="1"/>
  <c r="BM5014" i="1"/>
  <c r="BN5014" i="1"/>
  <c r="BG5015" i="1"/>
  <c r="BH5015" i="1"/>
  <c r="BI5015" i="1"/>
  <c r="BJ5015" i="1"/>
  <c r="BK5015" i="1"/>
  <c r="BL5015" i="1"/>
  <c r="BM5015" i="1"/>
  <c r="BN5015" i="1"/>
  <c r="BG5016" i="1"/>
  <c r="BH5016" i="1"/>
  <c r="BI5016" i="1"/>
  <c r="BJ5016" i="1"/>
  <c r="BK5016" i="1"/>
  <c r="BL5016" i="1"/>
  <c r="BM5016" i="1"/>
  <c r="BN5016" i="1"/>
  <c r="BG5017" i="1"/>
  <c r="BH5017" i="1"/>
  <c r="BI5017" i="1"/>
  <c r="BJ5017" i="1"/>
  <c r="BK5017" i="1"/>
  <c r="BL5017" i="1"/>
  <c r="BM5017" i="1"/>
  <c r="BN5017" i="1"/>
  <c r="BG5018" i="1"/>
  <c r="BH5018" i="1"/>
  <c r="BI5018" i="1"/>
  <c r="BJ5018" i="1"/>
  <c r="BK5018" i="1"/>
  <c r="BL5018" i="1"/>
  <c r="BM5018" i="1"/>
  <c r="BN5018" i="1"/>
  <c r="BG5019" i="1"/>
  <c r="BH5019" i="1"/>
  <c r="BI5019" i="1"/>
  <c r="BJ5019" i="1"/>
  <c r="BK5019" i="1"/>
  <c r="BL5019" i="1"/>
  <c r="BM5019" i="1"/>
  <c r="BN5019" i="1"/>
  <c r="BG5020" i="1"/>
  <c r="BH5020" i="1"/>
  <c r="BI5020" i="1"/>
  <c r="BJ5020" i="1"/>
  <c r="BK5020" i="1"/>
  <c r="BL5020" i="1"/>
  <c r="BM5020" i="1"/>
  <c r="BN5020" i="1"/>
  <c r="BG5021" i="1"/>
  <c r="BH5021" i="1"/>
  <c r="BI5021" i="1"/>
  <c r="BJ5021" i="1"/>
  <c r="BK5021" i="1"/>
  <c r="BL5021" i="1"/>
  <c r="BM5021" i="1"/>
  <c r="BN5021" i="1"/>
  <c r="BG5022" i="1"/>
  <c r="BH5022" i="1"/>
  <c r="BI5022" i="1"/>
  <c r="BJ5022" i="1"/>
  <c r="BK5022" i="1"/>
  <c r="BL5022" i="1"/>
  <c r="BM5022" i="1"/>
  <c r="BN5022" i="1"/>
  <c r="BG5023" i="1"/>
  <c r="BH5023" i="1"/>
  <c r="BI5023" i="1"/>
  <c r="BJ5023" i="1"/>
  <c r="BK5023" i="1"/>
  <c r="BL5023" i="1"/>
  <c r="BM5023" i="1"/>
  <c r="BN5023" i="1"/>
  <c r="BG5024" i="1"/>
  <c r="BH5024" i="1"/>
  <c r="BI5024" i="1"/>
  <c r="BJ5024" i="1"/>
  <c r="BK5024" i="1"/>
  <c r="BL5024" i="1"/>
  <c r="BM5024" i="1"/>
  <c r="BN5024" i="1"/>
  <c r="BG5025" i="1"/>
  <c r="BH5025" i="1"/>
  <c r="BI5025" i="1"/>
  <c r="BJ5025" i="1"/>
  <c r="BK5025" i="1"/>
  <c r="BL5025" i="1"/>
  <c r="BM5025" i="1"/>
  <c r="BN5025" i="1"/>
  <c r="BG5026" i="1"/>
  <c r="BH5026" i="1"/>
  <c r="BI5026" i="1"/>
  <c r="BJ5026" i="1"/>
  <c r="BK5026" i="1"/>
  <c r="BL5026" i="1"/>
  <c r="BM5026" i="1"/>
  <c r="BN5026" i="1"/>
  <c r="BG5027" i="1"/>
  <c r="BH5027" i="1"/>
  <c r="BI5027" i="1"/>
  <c r="BJ5027" i="1"/>
  <c r="BK5027" i="1"/>
  <c r="BL5027" i="1"/>
  <c r="BM5027" i="1"/>
  <c r="BN5027" i="1"/>
  <c r="BG5028" i="1"/>
  <c r="BH5028" i="1"/>
  <c r="BI5028" i="1"/>
  <c r="BJ5028" i="1"/>
  <c r="BK5028" i="1"/>
  <c r="BL5028" i="1"/>
  <c r="BM5028" i="1"/>
  <c r="BN5028" i="1"/>
  <c r="BG5029" i="1"/>
  <c r="BH5029" i="1"/>
  <c r="BI5029" i="1"/>
  <c r="BJ5029" i="1"/>
  <c r="BK5029" i="1"/>
  <c r="BL5029" i="1"/>
  <c r="BM5029" i="1"/>
  <c r="BN5029" i="1"/>
  <c r="BG5030" i="1"/>
  <c r="BH5030" i="1"/>
  <c r="BI5030" i="1"/>
  <c r="BJ5030" i="1"/>
  <c r="BK5030" i="1"/>
  <c r="BL5030" i="1"/>
  <c r="BM5030" i="1"/>
  <c r="BN5030" i="1"/>
  <c r="BG5031" i="1"/>
  <c r="BH5031" i="1"/>
  <c r="BI5031" i="1"/>
  <c r="BJ5031" i="1"/>
  <c r="BK5031" i="1"/>
  <c r="BL5031" i="1"/>
  <c r="BM5031" i="1"/>
  <c r="BN5031" i="1"/>
  <c r="BG5032" i="1"/>
  <c r="BH5032" i="1"/>
  <c r="BI5032" i="1"/>
  <c r="BJ5032" i="1"/>
  <c r="BK5032" i="1"/>
  <c r="BL5032" i="1"/>
  <c r="BM5032" i="1"/>
  <c r="BN5032" i="1"/>
  <c r="BG5033" i="1"/>
  <c r="BH5033" i="1"/>
  <c r="BI5033" i="1"/>
  <c r="BJ5033" i="1"/>
  <c r="BK5033" i="1"/>
  <c r="BL5033" i="1"/>
  <c r="BM5033" i="1"/>
  <c r="BN5033" i="1"/>
  <c r="BG5034" i="1"/>
  <c r="BH5034" i="1"/>
  <c r="BI5034" i="1"/>
  <c r="BJ5034" i="1"/>
  <c r="BK5034" i="1"/>
  <c r="BL5034" i="1"/>
  <c r="BM5034" i="1"/>
  <c r="BN5034" i="1"/>
  <c r="BG5035" i="1"/>
  <c r="BH5035" i="1"/>
  <c r="BI5035" i="1"/>
  <c r="BJ5035" i="1"/>
  <c r="BK5035" i="1"/>
  <c r="BL5035" i="1"/>
  <c r="BM5035" i="1"/>
  <c r="BN5035" i="1"/>
  <c r="BG5036" i="1"/>
  <c r="BH5036" i="1"/>
  <c r="BI5036" i="1"/>
  <c r="BJ5036" i="1"/>
  <c r="BK5036" i="1"/>
  <c r="BL5036" i="1"/>
  <c r="BM5036" i="1"/>
  <c r="BN5036" i="1"/>
  <c r="BG5037" i="1"/>
  <c r="BH5037" i="1"/>
  <c r="BI5037" i="1"/>
  <c r="BJ5037" i="1"/>
  <c r="BK5037" i="1"/>
  <c r="BL5037" i="1"/>
  <c r="BM5037" i="1"/>
  <c r="BN5037" i="1"/>
  <c r="BG5038" i="1"/>
  <c r="BH5038" i="1"/>
  <c r="BI5038" i="1"/>
  <c r="BJ5038" i="1"/>
  <c r="BK5038" i="1"/>
  <c r="BL5038" i="1"/>
  <c r="BM5038" i="1"/>
  <c r="BN5038" i="1"/>
  <c r="BG5039" i="1"/>
  <c r="BH5039" i="1"/>
  <c r="BI5039" i="1"/>
  <c r="BJ5039" i="1"/>
  <c r="BK5039" i="1"/>
  <c r="BL5039" i="1"/>
  <c r="BM5039" i="1"/>
  <c r="BN5039" i="1"/>
  <c r="BG5040" i="1"/>
  <c r="BH5040" i="1"/>
  <c r="BI5040" i="1"/>
  <c r="BJ5040" i="1"/>
  <c r="BK5040" i="1"/>
  <c r="BL5040" i="1"/>
  <c r="BM5040" i="1"/>
  <c r="BN5040" i="1"/>
  <c r="BG5041" i="1"/>
  <c r="BH5041" i="1"/>
  <c r="BI5041" i="1"/>
  <c r="BJ5041" i="1"/>
  <c r="BK5041" i="1"/>
  <c r="BL5041" i="1"/>
  <c r="BM5041" i="1"/>
  <c r="BN5041" i="1"/>
  <c r="BG5042" i="1"/>
  <c r="BH5042" i="1"/>
  <c r="BI5042" i="1"/>
  <c r="BJ5042" i="1"/>
  <c r="BK5042" i="1"/>
  <c r="BL5042" i="1"/>
  <c r="BM5042" i="1"/>
  <c r="BN5042" i="1"/>
  <c r="BG5043" i="1"/>
  <c r="BH5043" i="1"/>
  <c r="BI5043" i="1"/>
  <c r="BJ5043" i="1"/>
  <c r="BK5043" i="1"/>
  <c r="BL5043" i="1"/>
  <c r="BM5043" i="1"/>
  <c r="BN5043" i="1"/>
  <c r="BG5044" i="1"/>
  <c r="BH5044" i="1"/>
  <c r="BI5044" i="1"/>
  <c r="BJ5044" i="1"/>
  <c r="BK5044" i="1"/>
  <c r="BL5044" i="1"/>
  <c r="BM5044" i="1"/>
  <c r="BN5044" i="1"/>
  <c r="BG5045" i="1"/>
  <c r="BH5045" i="1"/>
  <c r="BI5045" i="1"/>
  <c r="BJ5045" i="1"/>
  <c r="BK5045" i="1"/>
  <c r="BL5045" i="1"/>
  <c r="BM5045" i="1"/>
  <c r="BN5045" i="1"/>
  <c r="BG5046" i="1"/>
  <c r="BH5046" i="1"/>
  <c r="BI5046" i="1"/>
  <c r="BJ5046" i="1"/>
  <c r="BK5046" i="1"/>
  <c r="BL5046" i="1"/>
  <c r="BM5046" i="1"/>
  <c r="BN5046" i="1"/>
  <c r="BG5047" i="1"/>
  <c r="BH5047" i="1"/>
  <c r="BI5047" i="1"/>
  <c r="BJ5047" i="1"/>
  <c r="BK5047" i="1"/>
  <c r="BL5047" i="1"/>
  <c r="BM5047" i="1"/>
  <c r="BN5047" i="1"/>
  <c r="BG5048" i="1"/>
  <c r="BH5048" i="1"/>
  <c r="BI5048" i="1"/>
  <c r="BJ5048" i="1"/>
  <c r="BK5048" i="1"/>
  <c r="BL5048" i="1"/>
  <c r="BM5048" i="1"/>
  <c r="BN5048" i="1"/>
  <c r="BG5049" i="1"/>
  <c r="BH5049" i="1"/>
  <c r="BI5049" i="1"/>
  <c r="BJ5049" i="1"/>
  <c r="BK5049" i="1"/>
  <c r="BL5049" i="1"/>
  <c r="BM5049" i="1"/>
  <c r="BN5049" i="1"/>
  <c r="BG5050" i="1"/>
  <c r="BH5050" i="1"/>
  <c r="BI5050" i="1"/>
  <c r="BJ5050" i="1"/>
  <c r="BK5050" i="1"/>
  <c r="BL5050" i="1"/>
  <c r="BM5050" i="1"/>
  <c r="BN5050" i="1"/>
  <c r="BG5051" i="1"/>
  <c r="BH5051" i="1"/>
  <c r="BI5051" i="1"/>
  <c r="BJ5051" i="1"/>
  <c r="BK5051" i="1"/>
  <c r="BL5051" i="1"/>
  <c r="BM5051" i="1"/>
  <c r="BN5051" i="1"/>
  <c r="BG5052" i="1"/>
  <c r="BH5052" i="1"/>
  <c r="BI5052" i="1"/>
  <c r="BJ5052" i="1"/>
  <c r="BK5052" i="1"/>
  <c r="BL5052" i="1"/>
  <c r="BM5052" i="1"/>
  <c r="BN5052" i="1"/>
  <c r="BG5053" i="1"/>
  <c r="BH5053" i="1"/>
  <c r="BI5053" i="1"/>
  <c r="BJ5053" i="1"/>
  <c r="BK5053" i="1"/>
  <c r="BL5053" i="1"/>
  <c r="BM5053" i="1"/>
  <c r="BN5053" i="1"/>
  <c r="BG5054" i="1"/>
  <c r="BH5054" i="1"/>
  <c r="BI5054" i="1"/>
  <c r="BJ5054" i="1"/>
  <c r="BK5054" i="1"/>
  <c r="BL5054" i="1"/>
  <c r="BM5054" i="1"/>
  <c r="BN5054" i="1"/>
  <c r="BG5055" i="1"/>
  <c r="BH5055" i="1"/>
  <c r="BI5055" i="1"/>
  <c r="BJ5055" i="1"/>
  <c r="BK5055" i="1"/>
  <c r="BL5055" i="1"/>
  <c r="BM5055" i="1"/>
  <c r="BN5055" i="1"/>
  <c r="BG5056" i="1"/>
  <c r="BH5056" i="1"/>
  <c r="BI5056" i="1"/>
  <c r="BJ5056" i="1"/>
  <c r="BK5056" i="1"/>
  <c r="BL5056" i="1"/>
  <c r="BM5056" i="1"/>
  <c r="BN5056" i="1"/>
  <c r="BG5057" i="1"/>
  <c r="BH5057" i="1"/>
  <c r="BI5057" i="1"/>
  <c r="BJ5057" i="1"/>
  <c r="BK5057" i="1"/>
  <c r="BL5057" i="1"/>
  <c r="BM5057" i="1"/>
  <c r="BN5057" i="1"/>
  <c r="BG5058" i="1"/>
  <c r="BH5058" i="1"/>
  <c r="BI5058" i="1"/>
  <c r="BJ5058" i="1"/>
  <c r="BK5058" i="1"/>
  <c r="BL5058" i="1"/>
  <c r="BM5058" i="1"/>
  <c r="BN5058" i="1"/>
  <c r="BG5059" i="1"/>
  <c r="BH5059" i="1"/>
  <c r="BI5059" i="1"/>
  <c r="BJ5059" i="1"/>
  <c r="BK5059" i="1"/>
  <c r="BL5059" i="1"/>
  <c r="BM5059" i="1"/>
  <c r="BN5059" i="1"/>
  <c r="BG5060" i="1"/>
  <c r="BH5060" i="1"/>
  <c r="BI5060" i="1"/>
  <c r="BJ5060" i="1"/>
  <c r="BK5060" i="1"/>
  <c r="BL5060" i="1"/>
  <c r="BM5060" i="1"/>
  <c r="BN5060" i="1"/>
  <c r="BG5061" i="1"/>
  <c r="BH5061" i="1"/>
  <c r="BI5061" i="1"/>
  <c r="BJ5061" i="1"/>
  <c r="BK5061" i="1"/>
  <c r="BL5061" i="1"/>
  <c r="BM5061" i="1"/>
  <c r="BN5061" i="1"/>
  <c r="BG5062" i="1"/>
  <c r="BH5062" i="1"/>
  <c r="BI5062" i="1"/>
  <c r="BJ5062" i="1"/>
  <c r="BK5062" i="1"/>
  <c r="BL5062" i="1"/>
  <c r="BM5062" i="1"/>
  <c r="BN5062" i="1"/>
  <c r="BG5063" i="1"/>
  <c r="BH5063" i="1"/>
  <c r="BI5063" i="1"/>
  <c r="BJ5063" i="1"/>
  <c r="BK5063" i="1"/>
  <c r="BL5063" i="1"/>
  <c r="BM5063" i="1"/>
  <c r="BN5063" i="1"/>
  <c r="BG5064" i="1"/>
  <c r="BH5064" i="1"/>
  <c r="BI5064" i="1"/>
  <c r="BJ5064" i="1"/>
  <c r="BK5064" i="1"/>
  <c r="BL5064" i="1"/>
  <c r="BM5064" i="1"/>
  <c r="BN5064" i="1"/>
  <c r="BG5065" i="1"/>
  <c r="BH5065" i="1"/>
  <c r="BI5065" i="1"/>
  <c r="BJ5065" i="1"/>
  <c r="BK5065" i="1"/>
  <c r="BL5065" i="1"/>
  <c r="BM5065" i="1"/>
  <c r="BN5065" i="1"/>
  <c r="BG5066" i="1"/>
  <c r="BH5066" i="1"/>
  <c r="BI5066" i="1"/>
  <c r="BJ5066" i="1"/>
  <c r="BK5066" i="1"/>
  <c r="BL5066" i="1"/>
  <c r="BM5066" i="1"/>
  <c r="BN5066" i="1"/>
  <c r="BG5067" i="1"/>
  <c r="BH5067" i="1"/>
  <c r="BI5067" i="1"/>
  <c r="BJ5067" i="1"/>
  <c r="BK5067" i="1"/>
  <c r="BL5067" i="1"/>
  <c r="BM5067" i="1"/>
  <c r="BN5067" i="1"/>
  <c r="BG5068" i="1"/>
  <c r="BH5068" i="1"/>
  <c r="BI5068" i="1"/>
  <c r="BJ5068" i="1"/>
  <c r="BK5068" i="1"/>
  <c r="BL5068" i="1"/>
  <c r="BM5068" i="1"/>
  <c r="BN5068" i="1"/>
  <c r="BG5069" i="1"/>
  <c r="BH5069" i="1"/>
  <c r="BI5069" i="1"/>
  <c r="BJ5069" i="1"/>
  <c r="BK5069" i="1"/>
  <c r="BL5069" i="1"/>
  <c r="BM5069" i="1"/>
  <c r="BN5069" i="1"/>
  <c r="BG5070" i="1"/>
  <c r="BH5070" i="1"/>
  <c r="BI5070" i="1"/>
  <c r="BJ5070" i="1"/>
  <c r="BK5070" i="1"/>
  <c r="BL5070" i="1"/>
  <c r="BM5070" i="1"/>
  <c r="BN5070" i="1"/>
  <c r="BG5071" i="1"/>
  <c r="BH5071" i="1"/>
  <c r="BI5071" i="1"/>
  <c r="BJ5071" i="1"/>
  <c r="BK5071" i="1"/>
  <c r="BL5071" i="1"/>
  <c r="BM5071" i="1"/>
  <c r="BN5071" i="1"/>
  <c r="BG5072" i="1"/>
  <c r="BH5072" i="1"/>
  <c r="BI5072" i="1"/>
  <c r="BJ5072" i="1"/>
  <c r="BK5072" i="1"/>
  <c r="BL5072" i="1"/>
  <c r="BM5072" i="1"/>
  <c r="BN5072" i="1"/>
  <c r="BG5073" i="1"/>
  <c r="BH5073" i="1"/>
  <c r="BI5073" i="1"/>
  <c r="BJ5073" i="1"/>
  <c r="BK5073" i="1"/>
  <c r="BL5073" i="1"/>
  <c r="BM5073" i="1"/>
  <c r="BN5073" i="1"/>
  <c r="BG5074" i="1"/>
  <c r="BH5074" i="1"/>
  <c r="BI5074" i="1"/>
  <c r="BJ5074" i="1"/>
  <c r="BK5074" i="1"/>
  <c r="BL5074" i="1"/>
  <c r="BM5074" i="1"/>
  <c r="BN5074" i="1"/>
  <c r="BG5075" i="1"/>
  <c r="BH5075" i="1"/>
  <c r="BI5075" i="1"/>
  <c r="BJ5075" i="1"/>
  <c r="BK5075" i="1"/>
  <c r="BL5075" i="1"/>
  <c r="BM5075" i="1"/>
  <c r="BN5075" i="1"/>
  <c r="BG5076" i="1"/>
  <c r="BH5076" i="1"/>
  <c r="BI5076" i="1"/>
  <c r="BJ5076" i="1"/>
  <c r="BK5076" i="1"/>
  <c r="BL5076" i="1"/>
  <c r="BM5076" i="1"/>
  <c r="BN5076" i="1"/>
  <c r="BG5077" i="1"/>
  <c r="BH5077" i="1"/>
  <c r="BI5077" i="1"/>
  <c r="BJ5077" i="1"/>
  <c r="BK5077" i="1"/>
  <c r="BL5077" i="1"/>
  <c r="BM5077" i="1"/>
  <c r="BN5077" i="1"/>
  <c r="BG5078" i="1"/>
  <c r="BH5078" i="1"/>
  <c r="BI5078" i="1"/>
  <c r="BJ5078" i="1"/>
  <c r="BK5078" i="1"/>
  <c r="BL5078" i="1"/>
  <c r="BM5078" i="1"/>
  <c r="BN5078" i="1"/>
  <c r="BG5079" i="1"/>
  <c r="BH5079" i="1"/>
  <c r="BI5079" i="1"/>
  <c r="BJ5079" i="1"/>
  <c r="BK5079" i="1"/>
  <c r="BL5079" i="1"/>
  <c r="BM5079" i="1"/>
  <c r="BN5079" i="1"/>
  <c r="BG5080" i="1"/>
  <c r="BH5080" i="1"/>
  <c r="BI5080" i="1"/>
  <c r="BJ5080" i="1"/>
  <c r="BK5080" i="1"/>
  <c r="BL5080" i="1"/>
  <c r="BM5080" i="1"/>
  <c r="BN5080" i="1"/>
  <c r="BG5081" i="1"/>
  <c r="BH5081" i="1"/>
  <c r="BI5081" i="1"/>
  <c r="BJ5081" i="1"/>
  <c r="BK5081" i="1"/>
  <c r="BL5081" i="1"/>
  <c r="BM5081" i="1"/>
  <c r="BN5081" i="1"/>
  <c r="BG5082" i="1"/>
  <c r="BH5082" i="1"/>
  <c r="BI5082" i="1"/>
  <c r="BJ5082" i="1"/>
  <c r="BK5082" i="1"/>
  <c r="BL5082" i="1"/>
  <c r="BM5082" i="1"/>
  <c r="BN5082" i="1"/>
  <c r="BG5083" i="1"/>
  <c r="BH5083" i="1"/>
  <c r="BI5083" i="1"/>
  <c r="BJ5083" i="1"/>
  <c r="BK5083" i="1"/>
  <c r="BL5083" i="1"/>
  <c r="BM5083" i="1"/>
  <c r="BN5083" i="1"/>
  <c r="BG5084" i="1"/>
  <c r="BH5084" i="1"/>
  <c r="BI5084" i="1"/>
  <c r="BJ5084" i="1"/>
  <c r="BK5084" i="1"/>
  <c r="BL5084" i="1"/>
  <c r="BM5084" i="1"/>
  <c r="BN5084" i="1"/>
  <c r="BG5085" i="1"/>
  <c r="BH5085" i="1"/>
  <c r="BI5085" i="1"/>
  <c r="BJ5085" i="1"/>
  <c r="BK5085" i="1"/>
  <c r="BL5085" i="1"/>
  <c r="BM5085" i="1"/>
  <c r="BN5085" i="1"/>
  <c r="BG5086" i="1"/>
  <c r="BH5086" i="1"/>
  <c r="BI5086" i="1"/>
  <c r="BJ5086" i="1"/>
  <c r="BK5086" i="1"/>
  <c r="BL5086" i="1"/>
  <c r="BM5086" i="1"/>
  <c r="BN5086" i="1"/>
  <c r="BG5087" i="1"/>
  <c r="BH5087" i="1"/>
  <c r="BI5087" i="1"/>
  <c r="BJ5087" i="1"/>
  <c r="BK5087" i="1"/>
  <c r="BL5087" i="1"/>
  <c r="BM5087" i="1"/>
  <c r="BN5087" i="1"/>
  <c r="BG5088" i="1"/>
  <c r="BH5088" i="1"/>
  <c r="BI5088" i="1"/>
  <c r="BJ5088" i="1"/>
  <c r="BK5088" i="1"/>
  <c r="BL5088" i="1"/>
  <c r="BM5088" i="1"/>
  <c r="BN5088" i="1"/>
  <c r="BG5089" i="1"/>
  <c r="BH5089" i="1"/>
  <c r="BI5089" i="1"/>
  <c r="BJ5089" i="1"/>
  <c r="BK5089" i="1"/>
  <c r="BL5089" i="1"/>
  <c r="BM5089" i="1"/>
  <c r="BN5089" i="1"/>
  <c r="BG5090" i="1"/>
  <c r="BH5090" i="1"/>
  <c r="BI5090" i="1"/>
  <c r="BJ5090" i="1"/>
  <c r="BK5090" i="1"/>
  <c r="BL5090" i="1"/>
  <c r="BM5090" i="1"/>
  <c r="BN5090" i="1"/>
  <c r="BG5091" i="1"/>
  <c r="BH5091" i="1"/>
  <c r="BI5091" i="1"/>
  <c r="BJ5091" i="1"/>
  <c r="BK5091" i="1"/>
  <c r="BL5091" i="1"/>
  <c r="BM5091" i="1"/>
  <c r="BN5091" i="1"/>
  <c r="BG5092" i="1"/>
  <c r="BH5092" i="1"/>
  <c r="BI5092" i="1"/>
  <c r="BJ5092" i="1"/>
  <c r="BK5092" i="1"/>
  <c r="BL5092" i="1"/>
  <c r="BM5092" i="1"/>
  <c r="BN5092" i="1"/>
  <c r="BG5093" i="1"/>
  <c r="BH5093" i="1"/>
  <c r="BI5093" i="1"/>
  <c r="BJ5093" i="1"/>
  <c r="BK5093" i="1"/>
  <c r="BL5093" i="1"/>
  <c r="BM5093" i="1"/>
  <c r="BN5093" i="1"/>
  <c r="BG5094" i="1"/>
  <c r="BH5094" i="1"/>
  <c r="BI5094" i="1"/>
  <c r="BJ5094" i="1"/>
  <c r="BK5094" i="1"/>
  <c r="BL5094" i="1"/>
  <c r="BM5094" i="1"/>
  <c r="BN5094" i="1"/>
  <c r="BG5095" i="1"/>
  <c r="BH5095" i="1"/>
  <c r="BI5095" i="1"/>
  <c r="BJ5095" i="1"/>
  <c r="BK5095" i="1"/>
  <c r="BL5095" i="1"/>
  <c r="BM5095" i="1"/>
  <c r="BN5095" i="1"/>
  <c r="BG5096" i="1"/>
  <c r="BH5096" i="1"/>
  <c r="BI5096" i="1"/>
  <c r="BJ5096" i="1"/>
  <c r="BK5096" i="1"/>
  <c r="BL5096" i="1"/>
  <c r="BM5096" i="1"/>
  <c r="BN5096" i="1"/>
  <c r="BG5097" i="1"/>
  <c r="BH5097" i="1"/>
  <c r="BI5097" i="1"/>
  <c r="BJ5097" i="1"/>
  <c r="BK5097" i="1"/>
  <c r="BL5097" i="1"/>
  <c r="BM5097" i="1"/>
  <c r="BN5097" i="1"/>
  <c r="BG5098" i="1"/>
  <c r="BH5098" i="1"/>
  <c r="BI5098" i="1"/>
  <c r="BJ5098" i="1"/>
  <c r="BK5098" i="1"/>
  <c r="BL5098" i="1"/>
  <c r="BM5098" i="1"/>
  <c r="BN5098" i="1"/>
  <c r="BG5099" i="1"/>
  <c r="BH5099" i="1"/>
  <c r="BI5099" i="1"/>
  <c r="BJ5099" i="1"/>
  <c r="BK5099" i="1"/>
  <c r="BL5099" i="1"/>
  <c r="BM5099" i="1"/>
  <c r="BN5099" i="1"/>
  <c r="BG5100" i="1"/>
  <c r="BH5100" i="1"/>
  <c r="BI5100" i="1"/>
  <c r="BJ5100" i="1"/>
  <c r="BK5100" i="1"/>
  <c r="BL5100" i="1"/>
  <c r="BM5100" i="1"/>
  <c r="BN5100" i="1"/>
  <c r="BG5101" i="1"/>
  <c r="BH5101" i="1"/>
  <c r="BI5101" i="1"/>
  <c r="BJ5101" i="1"/>
  <c r="BK5101" i="1"/>
  <c r="BL5101" i="1"/>
  <c r="BM5101" i="1"/>
  <c r="BN5101" i="1"/>
  <c r="BG5102" i="1"/>
  <c r="BH5102" i="1"/>
  <c r="BI5102" i="1"/>
  <c r="BJ5102" i="1"/>
  <c r="BK5102" i="1"/>
  <c r="BL5102" i="1"/>
  <c r="BM5102" i="1"/>
  <c r="BN5102" i="1"/>
  <c r="BG5103" i="1"/>
  <c r="BH5103" i="1"/>
  <c r="BI5103" i="1"/>
  <c r="BJ5103" i="1"/>
  <c r="BK5103" i="1"/>
  <c r="BL5103" i="1"/>
  <c r="BM5103" i="1"/>
  <c r="BN5103" i="1"/>
  <c r="BG5104" i="1"/>
  <c r="BH5104" i="1"/>
  <c r="BI5104" i="1"/>
  <c r="BJ5104" i="1"/>
  <c r="BK5104" i="1"/>
  <c r="BL5104" i="1"/>
  <c r="BM5104" i="1"/>
  <c r="BN5104" i="1"/>
  <c r="BG5105" i="1"/>
  <c r="BH5105" i="1"/>
  <c r="BI5105" i="1"/>
  <c r="BJ5105" i="1"/>
  <c r="BK5105" i="1"/>
  <c r="BL5105" i="1"/>
  <c r="BM5105" i="1"/>
  <c r="BN5105" i="1"/>
  <c r="BG5106" i="1"/>
  <c r="BH5106" i="1"/>
  <c r="BI5106" i="1"/>
  <c r="BJ5106" i="1"/>
  <c r="BK5106" i="1"/>
  <c r="BL5106" i="1"/>
  <c r="BM5106" i="1"/>
  <c r="BN5106" i="1"/>
  <c r="BG5107" i="1"/>
  <c r="BH5107" i="1"/>
  <c r="BI5107" i="1"/>
  <c r="BJ5107" i="1"/>
  <c r="BK5107" i="1"/>
  <c r="BL5107" i="1"/>
  <c r="BM5107" i="1"/>
  <c r="BN5107" i="1"/>
  <c r="BG5108" i="1"/>
  <c r="BH5108" i="1"/>
  <c r="BI5108" i="1"/>
  <c r="BJ5108" i="1"/>
  <c r="BK5108" i="1"/>
  <c r="BL5108" i="1"/>
  <c r="BM5108" i="1"/>
  <c r="BN5108" i="1"/>
  <c r="BG5109" i="1"/>
  <c r="BH5109" i="1"/>
  <c r="BI5109" i="1"/>
  <c r="BJ5109" i="1"/>
  <c r="BK5109" i="1"/>
  <c r="BL5109" i="1"/>
  <c r="BM5109" i="1"/>
  <c r="BN5109" i="1"/>
  <c r="BG5110" i="1"/>
  <c r="BH5110" i="1"/>
  <c r="BI5110" i="1"/>
  <c r="BJ5110" i="1"/>
  <c r="BK5110" i="1"/>
  <c r="BL5110" i="1"/>
  <c r="BM5110" i="1"/>
  <c r="BN5110" i="1"/>
  <c r="BG5111" i="1"/>
  <c r="BH5111" i="1"/>
  <c r="BI5111" i="1"/>
  <c r="BJ5111" i="1"/>
  <c r="BK5111" i="1"/>
  <c r="BL5111" i="1"/>
  <c r="BM5111" i="1"/>
  <c r="BN5111" i="1"/>
  <c r="BG5112" i="1"/>
  <c r="BH5112" i="1"/>
  <c r="BI5112" i="1"/>
  <c r="BJ5112" i="1"/>
  <c r="BK5112" i="1"/>
  <c r="BL5112" i="1"/>
  <c r="BM5112" i="1"/>
  <c r="BN5112" i="1"/>
  <c r="BG5113" i="1"/>
  <c r="BH5113" i="1"/>
  <c r="BI5113" i="1"/>
  <c r="BJ5113" i="1"/>
  <c r="BK5113" i="1"/>
  <c r="BL5113" i="1"/>
  <c r="BM5113" i="1"/>
  <c r="BN5113" i="1"/>
  <c r="BG5114" i="1"/>
  <c r="BH5114" i="1"/>
  <c r="BI5114" i="1"/>
  <c r="BJ5114" i="1"/>
  <c r="BK5114" i="1"/>
  <c r="BL5114" i="1"/>
  <c r="BM5114" i="1"/>
  <c r="BN5114" i="1"/>
  <c r="BG5115" i="1"/>
  <c r="BH5115" i="1"/>
  <c r="BI5115" i="1"/>
  <c r="BJ5115" i="1"/>
  <c r="BK5115" i="1"/>
  <c r="BL5115" i="1"/>
  <c r="BM5115" i="1"/>
  <c r="BN5115" i="1"/>
  <c r="BG5116" i="1"/>
  <c r="BH5116" i="1"/>
  <c r="BI5116" i="1"/>
  <c r="BJ5116" i="1"/>
  <c r="BK5116" i="1"/>
  <c r="BL5116" i="1"/>
  <c r="BM5116" i="1"/>
  <c r="BN5116" i="1"/>
  <c r="BG5117" i="1"/>
  <c r="BH5117" i="1"/>
  <c r="BI5117" i="1"/>
  <c r="BJ5117" i="1"/>
  <c r="BK5117" i="1"/>
  <c r="BL5117" i="1"/>
  <c r="BM5117" i="1"/>
  <c r="BN5117" i="1"/>
  <c r="BG5118" i="1"/>
  <c r="BH5118" i="1"/>
  <c r="BI5118" i="1"/>
  <c r="BJ5118" i="1"/>
  <c r="BK5118" i="1"/>
  <c r="BL5118" i="1"/>
  <c r="BM5118" i="1"/>
  <c r="BN5118" i="1"/>
  <c r="BG5119" i="1"/>
  <c r="BH5119" i="1"/>
  <c r="BI5119" i="1"/>
  <c r="BJ5119" i="1"/>
  <c r="BK5119" i="1"/>
  <c r="BL5119" i="1"/>
  <c r="BM5119" i="1"/>
  <c r="BN5119" i="1"/>
  <c r="BG5120" i="1"/>
  <c r="BH5120" i="1"/>
  <c r="BI5120" i="1"/>
  <c r="BJ5120" i="1"/>
  <c r="BK5120" i="1"/>
  <c r="BL5120" i="1"/>
  <c r="BM5120" i="1"/>
  <c r="BN5120" i="1"/>
  <c r="BG5121" i="1"/>
  <c r="BH5121" i="1"/>
  <c r="BI5121" i="1"/>
  <c r="BJ5121" i="1"/>
  <c r="BK5121" i="1"/>
  <c r="BL5121" i="1"/>
  <c r="BM5121" i="1"/>
  <c r="BN5121" i="1"/>
  <c r="BG5122" i="1"/>
  <c r="BH5122" i="1"/>
  <c r="BI5122" i="1"/>
  <c r="BJ5122" i="1"/>
  <c r="BK5122" i="1"/>
  <c r="BL5122" i="1"/>
  <c r="BM5122" i="1"/>
  <c r="BN5122" i="1"/>
  <c r="BG5123" i="1"/>
  <c r="BH5123" i="1"/>
  <c r="BI5123" i="1"/>
  <c r="BJ5123" i="1"/>
  <c r="BK5123" i="1"/>
  <c r="BL5123" i="1"/>
  <c r="BM5123" i="1"/>
  <c r="BN5123" i="1"/>
  <c r="BG5124" i="1"/>
  <c r="BH5124" i="1"/>
  <c r="BI5124" i="1"/>
  <c r="BJ5124" i="1"/>
  <c r="BK5124" i="1"/>
  <c r="BL5124" i="1"/>
  <c r="BM5124" i="1"/>
  <c r="BN5124" i="1"/>
  <c r="BG5125" i="1"/>
  <c r="BH5125" i="1"/>
  <c r="BI5125" i="1"/>
  <c r="BJ5125" i="1"/>
  <c r="BK5125" i="1"/>
  <c r="BL5125" i="1"/>
  <c r="BM5125" i="1"/>
  <c r="BN5125" i="1"/>
  <c r="BG5126" i="1"/>
  <c r="BH5126" i="1"/>
  <c r="BI5126" i="1"/>
  <c r="BJ5126" i="1"/>
  <c r="BK5126" i="1"/>
  <c r="BL5126" i="1"/>
  <c r="BM5126" i="1"/>
  <c r="BN5126" i="1"/>
  <c r="BG5127" i="1"/>
  <c r="BH5127" i="1"/>
  <c r="BI5127" i="1"/>
  <c r="BJ5127" i="1"/>
  <c r="BK5127" i="1"/>
  <c r="BL5127" i="1"/>
  <c r="BM5127" i="1"/>
  <c r="BN5127" i="1"/>
  <c r="BG5128" i="1"/>
  <c r="BH5128" i="1"/>
  <c r="BI5128" i="1"/>
  <c r="BJ5128" i="1"/>
  <c r="BK5128" i="1"/>
  <c r="BL5128" i="1"/>
  <c r="BM5128" i="1"/>
  <c r="BN5128" i="1"/>
  <c r="BG5129" i="1"/>
  <c r="BH5129" i="1"/>
  <c r="BI5129" i="1"/>
  <c r="BJ5129" i="1"/>
  <c r="BK5129" i="1"/>
  <c r="BL5129" i="1"/>
  <c r="BM5129" i="1"/>
  <c r="BN5129" i="1"/>
  <c r="BG5130" i="1"/>
  <c r="BH5130" i="1"/>
  <c r="BI5130" i="1"/>
  <c r="BJ5130" i="1"/>
  <c r="BK5130" i="1"/>
  <c r="BL5130" i="1"/>
  <c r="BM5130" i="1"/>
  <c r="BN5130" i="1"/>
  <c r="BG5131" i="1"/>
  <c r="BH5131" i="1"/>
  <c r="BI5131" i="1"/>
  <c r="BJ5131" i="1"/>
  <c r="BK5131" i="1"/>
  <c r="BL5131" i="1"/>
  <c r="BM5131" i="1"/>
  <c r="BN5131" i="1"/>
  <c r="BG5132" i="1"/>
  <c r="BH5132" i="1"/>
  <c r="BI5132" i="1"/>
  <c r="BJ5132" i="1"/>
  <c r="BK5132" i="1"/>
  <c r="BL5132" i="1"/>
  <c r="BM5132" i="1"/>
  <c r="BN5132" i="1"/>
  <c r="BG5133" i="1"/>
  <c r="BH5133" i="1"/>
  <c r="BI5133" i="1"/>
  <c r="BJ5133" i="1"/>
  <c r="BK5133" i="1"/>
  <c r="BL5133" i="1"/>
  <c r="BM5133" i="1"/>
  <c r="BN5133" i="1"/>
  <c r="BG5134" i="1"/>
  <c r="BH5134" i="1"/>
  <c r="BI5134" i="1"/>
  <c r="BJ5134" i="1"/>
  <c r="BK5134" i="1"/>
  <c r="BL5134" i="1"/>
  <c r="BM5134" i="1"/>
  <c r="BN5134" i="1"/>
  <c r="BG5135" i="1"/>
  <c r="BH5135" i="1"/>
  <c r="BI5135" i="1"/>
  <c r="BJ5135" i="1"/>
  <c r="BK5135" i="1"/>
  <c r="BL5135" i="1"/>
  <c r="BM5135" i="1"/>
  <c r="BN5135" i="1"/>
  <c r="BG5136" i="1"/>
  <c r="BH5136" i="1"/>
  <c r="BI5136" i="1"/>
  <c r="BJ5136" i="1"/>
  <c r="BK5136" i="1"/>
  <c r="BL5136" i="1"/>
  <c r="BM5136" i="1"/>
  <c r="BN5136" i="1"/>
  <c r="BG5137" i="1"/>
  <c r="BH5137" i="1"/>
  <c r="BI5137" i="1"/>
  <c r="BJ5137" i="1"/>
  <c r="BK5137" i="1"/>
  <c r="BL5137" i="1"/>
  <c r="BM5137" i="1"/>
  <c r="BN5137" i="1"/>
  <c r="BG5138" i="1"/>
  <c r="BH5138" i="1"/>
  <c r="BI5138" i="1"/>
  <c r="BJ5138" i="1"/>
  <c r="BK5138" i="1"/>
  <c r="BL5138" i="1"/>
  <c r="BM5138" i="1"/>
  <c r="BN5138" i="1"/>
  <c r="BG5139" i="1"/>
  <c r="BH5139" i="1"/>
  <c r="BI5139" i="1"/>
  <c r="BJ5139" i="1"/>
  <c r="BK5139" i="1"/>
  <c r="BL5139" i="1"/>
  <c r="BM5139" i="1"/>
  <c r="BN5139" i="1"/>
  <c r="BG5140" i="1"/>
  <c r="BH5140" i="1"/>
  <c r="BI5140" i="1"/>
  <c r="BJ5140" i="1"/>
  <c r="BK5140" i="1"/>
  <c r="BL5140" i="1"/>
  <c r="BM5140" i="1"/>
  <c r="BN5140" i="1"/>
  <c r="BG5141" i="1"/>
  <c r="BH5141" i="1"/>
  <c r="BI5141" i="1"/>
  <c r="BJ5141" i="1"/>
  <c r="BK5141" i="1"/>
  <c r="BL5141" i="1"/>
  <c r="BM5141" i="1"/>
  <c r="BN5141" i="1"/>
  <c r="BG5142" i="1"/>
  <c r="BH5142" i="1"/>
  <c r="BI5142" i="1"/>
  <c r="BJ5142" i="1"/>
  <c r="BK5142" i="1"/>
  <c r="BL5142" i="1"/>
  <c r="BM5142" i="1"/>
  <c r="BN5142" i="1"/>
  <c r="BG5143" i="1"/>
  <c r="BH5143" i="1"/>
  <c r="BI5143" i="1"/>
  <c r="BJ5143" i="1"/>
  <c r="BK5143" i="1"/>
  <c r="BL5143" i="1"/>
  <c r="BM5143" i="1"/>
  <c r="BN5143" i="1"/>
  <c r="BG5144" i="1"/>
  <c r="BH5144" i="1"/>
  <c r="BI5144" i="1"/>
  <c r="BJ5144" i="1"/>
  <c r="BK5144" i="1"/>
  <c r="BL5144" i="1"/>
  <c r="BM5144" i="1"/>
  <c r="BN5144" i="1"/>
  <c r="BG5145" i="1"/>
  <c r="BH5145" i="1"/>
  <c r="BI5145" i="1"/>
  <c r="BJ5145" i="1"/>
  <c r="BK5145" i="1"/>
  <c r="BL5145" i="1"/>
  <c r="BM5145" i="1"/>
  <c r="BN5145" i="1"/>
  <c r="BG5146" i="1"/>
  <c r="BH5146" i="1"/>
  <c r="BI5146" i="1"/>
  <c r="BJ5146" i="1"/>
  <c r="BK5146" i="1"/>
  <c r="BL5146" i="1"/>
  <c r="BM5146" i="1"/>
  <c r="BN5146" i="1"/>
  <c r="BG5147" i="1"/>
  <c r="BH5147" i="1"/>
  <c r="BI5147" i="1"/>
  <c r="BJ5147" i="1"/>
  <c r="BK5147" i="1"/>
  <c r="BL5147" i="1"/>
  <c r="BM5147" i="1"/>
  <c r="BN5147" i="1"/>
  <c r="BG5148" i="1"/>
  <c r="BH5148" i="1"/>
  <c r="BI5148" i="1"/>
  <c r="BJ5148" i="1"/>
  <c r="BK5148" i="1"/>
  <c r="BL5148" i="1"/>
  <c r="BM5148" i="1"/>
  <c r="BN5148" i="1"/>
  <c r="BG5149" i="1"/>
  <c r="BH5149" i="1"/>
  <c r="BI5149" i="1"/>
  <c r="BJ5149" i="1"/>
  <c r="BK5149" i="1"/>
  <c r="BL5149" i="1"/>
  <c r="BM5149" i="1"/>
  <c r="BN5149" i="1"/>
  <c r="BG5150" i="1"/>
  <c r="BH5150" i="1"/>
  <c r="BI5150" i="1"/>
  <c r="BJ5150" i="1"/>
  <c r="BK5150" i="1"/>
  <c r="BL5150" i="1"/>
  <c r="BM5150" i="1"/>
  <c r="BN5150" i="1"/>
  <c r="BG5151" i="1"/>
  <c r="BH5151" i="1"/>
  <c r="BI5151" i="1"/>
  <c r="BJ5151" i="1"/>
  <c r="BK5151" i="1"/>
  <c r="BL5151" i="1"/>
  <c r="BM5151" i="1"/>
  <c r="BN5151" i="1"/>
  <c r="BG5152" i="1"/>
  <c r="BH5152" i="1"/>
  <c r="BI5152" i="1"/>
  <c r="BJ5152" i="1"/>
  <c r="BK5152" i="1"/>
  <c r="BL5152" i="1"/>
  <c r="BM5152" i="1"/>
  <c r="BN5152" i="1"/>
  <c r="BG5153" i="1"/>
  <c r="BH5153" i="1"/>
  <c r="BI5153" i="1"/>
  <c r="BJ5153" i="1"/>
  <c r="BK5153" i="1"/>
  <c r="BL5153" i="1"/>
  <c r="BM5153" i="1"/>
  <c r="BN5153" i="1"/>
  <c r="BG5154" i="1"/>
  <c r="BH5154" i="1"/>
  <c r="BI5154" i="1"/>
  <c r="BJ5154" i="1"/>
  <c r="BK5154" i="1"/>
  <c r="BL5154" i="1"/>
  <c r="BM5154" i="1"/>
  <c r="BN5154" i="1"/>
  <c r="BG5155" i="1"/>
  <c r="BH5155" i="1"/>
  <c r="BI5155" i="1"/>
  <c r="BJ5155" i="1"/>
  <c r="BK5155" i="1"/>
  <c r="BL5155" i="1"/>
  <c r="BM5155" i="1"/>
  <c r="BN5155" i="1"/>
  <c r="BG5156" i="1"/>
  <c r="BH5156" i="1"/>
  <c r="BI5156" i="1"/>
  <c r="BJ5156" i="1"/>
  <c r="BK5156" i="1"/>
  <c r="BL5156" i="1"/>
  <c r="BM5156" i="1"/>
  <c r="BN5156" i="1"/>
  <c r="BG5157" i="1"/>
  <c r="BH5157" i="1"/>
  <c r="BI5157" i="1"/>
  <c r="BJ5157" i="1"/>
  <c r="BK5157" i="1"/>
  <c r="BL5157" i="1"/>
  <c r="BM5157" i="1"/>
  <c r="BN5157" i="1"/>
  <c r="BG5158" i="1"/>
  <c r="BH5158" i="1"/>
  <c r="BI5158" i="1"/>
  <c r="BJ5158" i="1"/>
  <c r="BK5158" i="1"/>
  <c r="BL5158" i="1"/>
  <c r="BM5158" i="1"/>
  <c r="BN5158" i="1"/>
  <c r="BG5159" i="1"/>
  <c r="BH5159" i="1"/>
  <c r="BI5159" i="1"/>
  <c r="BJ5159" i="1"/>
  <c r="BK5159" i="1"/>
  <c r="BL5159" i="1"/>
  <c r="BM5159" i="1"/>
  <c r="BN5159" i="1"/>
  <c r="BG5160" i="1"/>
  <c r="BH5160" i="1"/>
  <c r="BI5160" i="1"/>
  <c r="BJ5160" i="1"/>
  <c r="BK5160" i="1"/>
  <c r="BL5160" i="1"/>
  <c r="BM5160" i="1"/>
  <c r="BN5160" i="1"/>
  <c r="BG5161" i="1"/>
  <c r="BH5161" i="1"/>
  <c r="BI5161" i="1"/>
  <c r="BJ5161" i="1"/>
  <c r="BK5161" i="1"/>
  <c r="BL5161" i="1"/>
  <c r="BM5161" i="1"/>
  <c r="BN5161" i="1"/>
  <c r="BG5162" i="1"/>
  <c r="BH5162" i="1"/>
  <c r="BI5162" i="1"/>
  <c r="BJ5162" i="1"/>
  <c r="BK5162" i="1"/>
  <c r="BL5162" i="1"/>
  <c r="BM5162" i="1"/>
  <c r="BN5162" i="1"/>
  <c r="BG5163" i="1"/>
  <c r="BH5163" i="1"/>
  <c r="BI5163" i="1"/>
  <c r="BJ5163" i="1"/>
  <c r="BK5163" i="1"/>
  <c r="BL5163" i="1"/>
  <c r="BM5163" i="1"/>
  <c r="BN5163" i="1"/>
  <c r="BG5164" i="1"/>
  <c r="BH5164" i="1"/>
  <c r="BI5164" i="1"/>
  <c r="BJ5164" i="1"/>
  <c r="BK5164" i="1"/>
  <c r="BL5164" i="1"/>
  <c r="BM5164" i="1"/>
  <c r="BN5164" i="1"/>
  <c r="BG5165" i="1"/>
  <c r="BH5165" i="1"/>
  <c r="BI5165" i="1"/>
  <c r="BJ5165" i="1"/>
  <c r="BK5165" i="1"/>
  <c r="BL5165" i="1"/>
  <c r="BM5165" i="1"/>
  <c r="BN5165" i="1"/>
  <c r="BG5166" i="1"/>
  <c r="BH5166" i="1"/>
  <c r="BI5166" i="1"/>
  <c r="BJ5166" i="1"/>
  <c r="BK5166" i="1"/>
  <c r="BL5166" i="1"/>
  <c r="BM5166" i="1"/>
  <c r="BN5166" i="1"/>
  <c r="BG5167" i="1"/>
  <c r="BH5167" i="1"/>
  <c r="BI5167" i="1"/>
  <c r="BJ5167" i="1"/>
  <c r="BK5167" i="1"/>
  <c r="BL5167" i="1"/>
  <c r="BM5167" i="1"/>
  <c r="BN5167" i="1"/>
  <c r="BG5168" i="1"/>
  <c r="BH5168" i="1"/>
  <c r="BI5168" i="1"/>
  <c r="BJ5168" i="1"/>
  <c r="BK5168" i="1"/>
  <c r="BL5168" i="1"/>
  <c r="BM5168" i="1"/>
  <c r="BN5168" i="1"/>
  <c r="BG5169" i="1"/>
  <c r="BH5169" i="1"/>
  <c r="BI5169" i="1"/>
  <c r="BJ5169" i="1"/>
  <c r="BK5169" i="1"/>
  <c r="BL5169" i="1"/>
  <c r="BM5169" i="1"/>
  <c r="BN5169" i="1"/>
  <c r="BG5170" i="1"/>
  <c r="BH5170" i="1"/>
  <c r="BI5170" i="1"/>
  <c r="BJ5170" i="1"/>
  <c r="BK5170" i="1"/>
  <c r="BL5170" i="1"/>
  <c r="BM5170" i="1"/>
  <c r="BN5170" i="1"/>
  <c r="BG5171" i="1"/>
  <c r="BH5171" i="1"/>
  <c r="BI5171" i="1"/>
  <c r="BJ5171" i="1"/>
  <c r="BK5171" i="1"/>
  <c r="BL5171" i="1"/>
  <c r="BM5171" i="1"/>
  <c r="BN5171" i="1"/>
  <c r="BG5172" i="1"/>
  <c r="BH5172" i="1"/>
  <c r="BI5172" i="1"/>
  <c r="BJ5172" i="1"/>
  <c r="BK5172" i="1"/>
  <c r="BL5172" i="1"/>
  <c r="BM5172" i="1"/>
  <c r="BN5172" i="1"/>
  <c r="BG5173" i="1"/>
  <c r="BH5173" i="1"/>
  <c r="BI5173" i="1"/>
  <c r="BJ5173" i="1"/>
  <c r="BK5173" i="1"/>
  <c r="BL5173" i="1"/>
  <c r="BM5173" i="1"/>
  <c r="BN5173" i="1"/>
  <c r="BG5174" i="1"/>
  <c r="BH5174" i="1"/>
  <c r="BI5174" i="1"/>
  <c r="BJ5174" i="1"/>
  <c r="BK5174" i="1"/>
  <c r="BL5174" i="1"/>
  <c r="BM5174" i="1"/>
  <c r="BN5174" i="1"/>
  <c r="BG5175" i="1"/>
  <c r="BH5175" i="1"/>
  <c r="BI5175" i="1"/>
  <c r="BJ5175" i="1"/>
  <c r="BK5175" i="1"/>
  <c r="BL5175" i="1"/>
  <c r="BM5175" i="1"/>
  <c r="BN5175" i="1"/>
  <c r="BG5176" i="1"/>
  <c r="BH5176" i="1"/>
  <c r="BI5176" i="1"/>
  <c r="BJ5176" i="1"/>
  <c r="BK5176" i="1"/>
  <c r="BL5176" i="1"/>
  <c r="BM5176" i="1"/>
  <c r="BN5176" i="1"/>
  <c r="BG5177" i="1"/>
  <c r="BH5177" i="1"/>
  <c r="BI5177" i="1"/>
  <c r="BJ5177" i="1"/>
  <c r="BK5177" i="1"/>
  <c r="BL5177" i="1"/>
  <c r="BM5177" i="1"/>
  <c r="BN5177" i="1"/>
  <c r="BG5178" i="1"/>
  <c r="BH5178" i="1"/>
  <c r="BI5178" i="1"/>
  <c r="BJ5178" i="1"/>
  <c r="BK5178" i="1"/>
  <c r="BL5178" i="1"/>
  <c r="BM5178" i="1"/>
  <c r="BN5178" i="1"/>
  <c r="BG5179" i="1"/>
  <c r="BH5179" i="1"/>
  <c r="BI5179" i="1"/>
  <c r="BJ5179" i="1"/>
  <c r="BK5179" i="1"/>
  <c r="BL5179" i="1"/>
  <c r="BM5179" i="1"/>
  <c r="BN5179" i="1"/>
  <c r="BG5180" i="1"/>
  <c r="BH5180" i="1"/>
  <c r="BI5180" i="1"/>
  <c r="BJ5180" i="1"/>
  <c r="BK5180" i="1"/>
  <c r="BL5180" i="1"/>
  <c r="BM5180" i="1"/>
  <c r="BN5180" i="1"/>
  <c r="BG5181" i="1"/>
  <c r="BH5181" i="1"/>
  <c r="BI5181" i="1"/>
  <c r="BJ5181" i="1"/>
  <c r="BK5181" i="1"/>
  <c r="BL5181" i="1"/>
  <c r="BM5181" i="1"/>
  <c r="BN5181" i="1"/>
  <c r="BG5182" i="1"/>
  <c r="BH5182" i="1"/>
  <c r="BI5182" i="1"/>
  <c r="BJ5182" i="1"/>
  <c r="BK5182" i="1"/>
  <c r="BL5182" i="1"/>
  <c r="BM5182" i="1"/>
  <c r="BN5182" i="1"/>
  <c r="BG5183" i="1"/>
  <c r="BH5183" i="1"/>
  <c r="BI5183" i="1"/>
  <c r="BJ5183" i="1"/>
  <c r="BK5183" i="1"/>
  <c r="BL5183" i="1"/>
  <c r="BM5183" i="1"/>
  <c r="BN5183" i="1"/>
  <c r="BG5184" i="1"/>
  <c r="BH5184" i="1"/>
  <c r="BI5184" i="1"/>
  <c r="BJ5184" i="1"/>
  <c r="BK5184" i="1"/>
  <c r="BL5184" i="1"/>
  <c r="BM5184" i="1"/>
  <c r="BN5184" i="1"/>
  <c r="BG5185" i="1"/>
  <c r="BH5185" i="1"/>
  <c r="BI5185" i="1"/>
  <c r="BJ5185" i="1"/>
  <c r="BK5185" i="1"/>
  <c r="BL5185" i="1"/>
  <c r="BM5185" i="1"/>
  <c r="BN5185" i="1"/>
  <c r="BG5186" i="1"/>
  <c r="BH5186" i="1"/>
  <c r="BI5186" i="1"/>
  <c r="BJ5186" i="1"/>
  <c r="BK5186" i="1"/>
  <c r="BL5186" i="1"/>
  <c r="BM5186" i="1"/>
  <c r="BN5186" i="1"/>
  <c r="BG5187" i="1"/>
  <c r="BH5187" i="1"/>
  <c r="BI5187" i="1"/>
  <c r="BJ5187" i="1"/>
  <c r="BK5187" i="1"/>
  <c r="BL5187" i="1"/>
  <c r="BM5187" i="1"/>
  <c r="BN5187" i="1"/>
  <c r="BG5188" i="1"/>
  <c r="BH5188" i="1"/>
  <c r="BI5188" i="1"/>
  <c r="BJ5188" i="1"/>
  <c r="BK5188" i="1"/>
  <c r="BL5188" i="1"/>
  <c r="BM5188" i="1"/>
  <c r="BN5188" i="1"/>
  <c r="BG5189" i="1"/>
  <c r="BH5189" i="1"/>
  <c r="BI5189" i="1"/>
  <c r="BJ5189" i="1"/>
  <c r="BK5189" i="1"/>
  <c r="BL5189" i="1"/>
  <c r="BM5189" i="1"/>
  <c r="BN5189" i="1"/>
  <c r="BG5190" i="1"/>
  <c r="BH5190" i="1"/>
  <c r="BI5190" i="1"/>
  <c r="BJ5190" i="1"/>
  <c r="BK5190" i="1"/>
  <c r="BL5190" i="1"/>
  <c r="BM5190" i="1"/>
  <c r="BN5190" i="1"/>
  <c r="BG5191" i="1"/>
  <c r="BH5191" i="1"/>
  <c r="BI5191" i="1"/>
  <c r="BJ5191" i="1"/>
  <c r="BK5191" i="1"/>
  <c r="BL5191" i="1"/>
  <c r="BM5191" i="1"/>
  <c r="BN5191" i="1"/>
  <c r="BG5192" i="1"/>
  <c r="BH5192" i="1"/>
  <c r="BI5192" i="1"/>
  <c r="BJ5192" i="1"/>
  <c r="BK5192" i="1"/>
  <c r="BL5192" i="1"/>
  <c r="BM5192" i="1"/>
  <c r="BN5192" i="1"/>
  <c r="BG5193" i="1"/>
  <c r="BH5193" i="1"/>
  <c r="BI5193" i="1"/>
  <c r="BJ5193" i="1"/>
  <c r="BK5193" i="1"/>
  <c r="BL5193" i="1"/>
  <c r="BM5193" i="1"/>
  <c r="BN5193" i="1"/>
  <c r="BG5194" i="1"/>
  <c r="BH5194" i="1"/>
  <c r="BI5194" i="1"/>
  <c r="BJ5194" i="1"/>
  <c r="BK5194" i="1"/>
  <c r="BL5194" i="1"/>
  <c r="BM5194" i="1"/>
  <c r="BN5194" i="1"/>
  <c r="BG5195" i="1"/>
  <c r="BH5195" i="1"/>
  <c r="BI5195" i="1"/>
  <c r="BJ5195" i="1"/>
  <c r="BK5195" i="1"/>
  <c r="BL5195" i="1"/>
  <c r="BM5195" i="1"/>
  <c r="BN5195" i="1"/>
  <c r="BG5196" i="1"/>
  <c r="BH5196" i="1"/>
  <c r="BI5196" i="1"/>
  <c r="BJ5196" i="1"/>
  <c r="BK5196" i="1"/>
  <c r="BL5196" i="1"/>
  <c r="BM5196" i="1"/>
  <c r="BN5196" i="1"/>
  <c r="BG5197" i="1"/>
  <c r="BH5197" i="1"/>
  <c r="BI5197" i="1"/>
  <c r="BJ5197" i="1"/>
  <c r="BK5197" i="1"/>
  <c r="BL5197" i="1"/>
  <c r="BM5197" i="1"/>
  <c r="BN5197" i="1"/>
  <c r="BG5198" i="1"/>
  <c r="BH5198" i="1"/>
  <c r="BI5198" i="1"/>
  <c r="BJ5198" i="1"/>
  <c r="BK5198" i="1"/>
  <c r="BL5198" i="1"/>
  <c r="BM5198" i="1"/>
  <c r="BN5198" i="1"/>
  <c r="BG5199" i="1"/>
  <c r="BH5199" i="1"/>
  <c r="BI5199" i="1"/>
  <c r="BJ5199" i="1"/>
  <c r="BK5199" i="1"/>
  <c r="BL5199" i="1"/>
  <c r="BM5199" i="1"/>
  <c r="BN5199" i="1"/>
  <c r="BG5200" i="1"/>
  <c r="BH5200" i="1"/>
  <c r="BI5200" i="1"/>
  <c r="BJ5200" i="1"/>
  <c r="BK5200" i="1"/>
  <c r="BL5200" i="1"/>
  <c r="BM5200" i="1"/>
  <c r="BN5200" i="1"/>
  <c r="BG5201" i="1"/>
  <c r="BH5201" i="1"/>
  <c r="BI5201" i="1"/>
  <c r="BJ5201" i="1"/>
  <c r="BK5201" i="1"/>
  <c r="BL5201" i="1"/>
  <c r="BM5201" i="1"/>
  <c r="BN5201" i="1"/>
  <c r="BG5202" i="1"/>
  <c r="BH5202" i="1"/>
  <c r="BI5202" i="1"/>
  <c r="BJ5202" i="1"/>
  <c r="BK5202" i="1"/>
  <c r="BL5202" i="1"/>
  <c r="BM5202" i="1"/>
  <c r="BN5202" i="1"/>
  <c r="BG5203" i="1"/>
  <c r="BH5203" i="1"/>
  <c r="BI5203" i="1"/>
  <c r="BJ5203" i="1"/>
  <c r="BK5203" i="1"/>
  <c r="BL5203" i="1"/>
  <c r="BM5203" i="1"/>
  <c r="BN5203" i="1"/>
  <c r="BG5204" i="1"/>
  <c r="BH5204" i="1"/>
  <c r="BI5204" i="1"/>
  <c r="BJ5204" i="1"/>
  <c r="BK5204" i="1"/>
  <c r="BL5204" i="1"/>
  <c r="BM5204" i="1"/>
  <c r="BN5204" i="1"/>
  <c r="BG5205" i="1"/>
  <c r="BH5205" i="1"/>
  <c r="BI5205" i="1"/>
  <c r="BJ5205" i="1"/>
  <c r="BK5205" i="1"/>
  <c r="BL5205" i="1"/>
  <c r="BM5205" i="1"/>
  <c r="BN5205" i="1"/>
  <c r="BG5206" i="1"/>
  <c r="BH5206" i="1"/>
  <c r="BI5206" i="1"/>
  <c r="BJ5206" i="1"/>
  <c r="BK5206" i="1"/>
  <c r="BL5206" i="1"/>
  <c r="BM5206" i="1"/>
  <c r="BN5206" i="1"/>
  <c r="BG5207" i="1"/>
  <c r="BH5207" i="1"/>
  <c r="BI5207" i="1"/>
  <c r="BJ5207" i="1"/>
  <c r="BK5207" i="1"/>
  <c r="BL5207" i="1"/>
  <c r="BM5207" i="1"/>
  <c r="BN5207" i="1"/>
  <c r="BG5208" i="1"/>
  <c r="BH5208" i="1"/>
  <c r="BI5208" i="1"/>
  <c r="BJ5208" i="1"/>
  <c r="BK5208" i="1"/>
  <c r="BL5208" i="1"/>
  <c r="BM5208" i="1"/>
  <c r="BN5208" i="1"/>
  <c r="BG5209" i="1"/>
  <c r="BH5209" i="1"/>
  <c r="BI5209" i="1"/>
  <c r="BJ5209" i="1"/>
  <c r="BK5209" i="1"/>
  <c r="BL5209" i="1"/>
  <c r="BM5209" i="1"/>
  <c r="BN5209" i="1"/>
  <c r="BG5210" i="1"/>
  <c r="BH5210" i="1"/>
  <c r="BI5210" i="1"/>
  <c r="BJ5210" i="1"/>
  <c r="BK5210" i="1"/>
  <c r="BL5210" i="1"/>
  <c r="BM5210" i="1"/>
  <c r="BN5210" i="1"/>
  <c r="BG5211" i="1"/>
  <c r="BH5211" i="1"/>
  <c r="BI5211" i="1"/>
  <c r="BJ5211" i="1"/>
  <c r="BK5211" i="1"/>
  <c r="BL5211" i="1"/>
  <c r="BM5211" i="1"/>
  <c r="BN5211" i="1"/>
  <c r="BG5212" i="1"/>
  <c r="BH5212" i="1"/>
  <c r="BI5212" i="1"/>
  <c r="BJ5212" i="1"/>
  <c r="BK5212" i="1"/>
  <c r="BL5212" i="1"/>
  <c r="BM5212" i="1"/>
  <c r="BN5212" i="1"/>
  <c r="BG5213" i="1"/>
  <c r="BH5213" i="1"/>
  <c r="BI5213" i="1"/>
  <c r="BJ5213" i="1"/>
  <c r="BK5213" i="1"/>
  <c r="BL5213" i="1"/>
  <c r="BM5213" i="1"/>
  <c r="BN5213" i="1"/>
  <c r="BG5214" i="1"/>
  <c r="BH5214" i="1"/>
  <c r="BI5214" i="1"/>
  <c r="BJ5214" i="1"/>
  <c r="BK5214" i="1"/>
  <c r="BL5214" i="1"/>
  <c r="BM5214" i="1"/>
  <c r="BN5214" i="1"/>
  <c r="BG5215" i="1"/>
  <c r="BH5215" i="1"/>
  <c r="BI5215" i="1"/>
  <c r="BJ5215" i="1"/>
  <c r="BK5215" i="1"/>
  <c r="BL5215" i="1"/>
  <c r="BM5215" i="1"/>
  <c r="BN5215" i="1"/>
  <c r="BG5216" i="1"/>
  <c r="BH5216" i="1"/>
  <c r="BI5216" i="1"/>
  <c r="BJ5216" i="1"/>
  <c r="BK5216" i="1"/>
  <c r="BL5216" i="1"/>
  <c r="BM5216" i="1"/>
  <c r="BN5216" i="1"/>
  <c r="BG5217" i="1"/>
  <c r="BH5217" i="1"/>
  <c r="BI5217" i="1"/>
  <c r="BJ5217" i="1"/>
  <c r="BK5217" i="1"/>
  <c r="BL5217" i="1"/>
  <c r="BM5217" i="1"/>
  <c r="BN5217" i="1"/>
  <c r="BG5218" i="1"/>
  <c r="BH5218" i="1"/>
  <c r="BI5218" i="1"/>
  <c r="BJ5218" i="1"/>
  <c r="BK5218" i="1"/>
  <c r="BL5218" i="1"/>
  <c r="BM5218" i="1"/>
  <c r="BN5218" i="1"/>
  <c r="BG5219" i="1"/>
  <c r="BH5219" i="1"/>
  <c r="BI5219" i="1"/>
  <c r="BJ5219" i="1"/>
  <c r="BK5219" i="1"/>
  <c r="BL5219" i="1"/>
  <c r="BM5219" i="1"/>
  <c r="BN5219" i="1"/>
  <c r="BG5220" i="1"/>
  <c r="BH5220" i="1"/>
  <c r="BI5220" i="1"/>
  <c r="BJ5220" i="1"/>
  <c r="BK5220" i="1"/>
  <c r="BL5220" i="1"/>
  <c r="BM5220" i="1"/>
  <c r="BN5220" i="1"/>
  <c r="BG5221" i="1"/>
  <c r="BH5221" i="1"/>
  <c r="BI5221" i="1"/>
  <c r="BJ5221" i="1"/>
  <c r="BK5221" i="1"/>
  <c r="BL5221" i="1"/>
  <c r="BM5221" i="1"/>
  <c r="BN5221" i="1"/>
  <c r="BG5222" i="1"/>
  <c r="BH5222" i="1"/>
  <c r="BI5222" i="1"/>
  <c r="BJ5222" i="1"/>
  <c r="BK5222" i="1"/>
  <c r="BL5222" i="1"/>
  <c r="BM5222" i="1"/>
  <c r="BN5222" i="1"/>
  <c r="BG5223" i="1"/>
  <c r="BH5223" i="1"/>
  <c r="BI5223" i="1"/>
  <c r="BJ5223" i="1"/>
  <c r="BK5223" i="1"/>
  <c r="BL5223" i="1"/>
  <c r="BM5223" i="1"/>
  <c r="BN5223" i="1"/>
  <c r="BG5224" i="1"/>
  <c r="BH5224" i="1"/>
  <c r="BI5224" i="1"/>
  <c r="BJ5224" i="1"/>
  <c r="BK5224" i="1"/>
  <c r="BL5224" i="1"/>
  <c r="BM5224" i="1"/>
  <c r="BN5224" i="1"/>
  <c r="BG5225" i="1"/>
  <c r="BH5225" i="1"/>
  <c r="BI5225" i="1"/>
  <c r="BJ5225" i="1"/>
  <c r="BK5225" i="1"/>
  <c r="BL5225" i="1"/>
  <c r="BM5225" i="1"/>
  <c r="BN5225" i="1"/>
  <c r="BG5226" i="1"/>
  <c r="BH5226" i="1"/>
  <c r="BI5226" i="1"/>
  <c r="BJ5226" i="1"/>
  <c r="BK5226" i="1"/>
  <c r="BL5226" i="1"/>
  <c r="BM5226" i="1"/>
  <c r="BN5226" i="1"/>
  <c r="BG5227" i="1"/>
  <c r="BH5227" i="1"/>
  <c r="BI5227" i="1"/>
  <c r="BJ5227" i="1"/>
  <c r="BK5227" i="1"/>
  <c r="BL5227" i="1"/>
  <c r="BM5227" i="1"/>
  <c r="BN5227" i="1"/>
  <c r="BG5228" i="1"/>
  <c r="BH5228" i="1"/>
  <c r="BI5228" i="1"/>
  <c r="BJ5228" i="1"/>
  <c r="BK5228" i="1"/>
  <c r="BL5228" i="1"/>
  <c r="BM5228" i="1"/>
  <c r="BN5228" i="1"/>
  <c r="BG5229" i="1"/>
  <c r="BH5229" i="1"/>
  <c r="BI5229" i="1"/>
  <c r="BJ5229" i="1"/>
  <c r="BK5229" i="1"/>
  <c r="BL5229" i="1"/>
  <c r="BM5229" i="1"/>
  <c r="BN5229" i="1"/>
  <c r="BG5230" i="1"/>
  <c r="BH5230" i="1"/>
  <c r="BI5230" i="1"/>
  <c r="BJ5230" i="1"/>
  <c r="BK5230" i="1"/>
  <c r="BL5230" i="1"/>
  <c r="BM5230" i="1"/>
  <c r="BN5230" i="1"/>
  <c r="BG5231" i="1"/>
  <c r="BH5231" i="1"/>
  <c r="BI5231" i="1"/>
  <c r="BJ5231" i="1"/>
  <c r="BK5231" i="1"/>
  <c r="BL5231" i="1"/>
  <c r="BM5231" i="1"/>
  <c r="BN5231" i="1"/>
  <c r="BG5232" i="1"/>
  <c r="BH5232" i="1"/>
  <c r="BI5232" i="1"/>
  <c r="BJ5232" i="1"/>
  <c r="BK5232" i="1"/>
  <c r="BL5232" i="1"/>
  <c r="BM5232" i="1"/>
  <c r="BN5232" i="1"/>
  <c r="BG5233" i="1"/>
  <c r="BH5233" i="1"/>
  <c r="BI5233" i="1"/>
  <c r="BJ5233" i="1"/>
  <c r="BK5233" i="1"/>
  <c r="BL5233" i="1"/>
  <c r="BM5233" i="1"/>
  <c r="BN5233" i="1"/>
  <c r="BG5234" i="1"/>
  <c r="BH5234" i="1"/>
  <c r="BI5234" i="1"/>
  <c r="BJ5234" i="1"/>
  <c r="BK5234" i="1"/>
  <c r="BL5234" i="1"/>
  <c r="BM5234" i="1"/>
  <c r="BN5234" i="1"/>
  <c r="BG5235" i="1"/>
  <c r="BH5235" i="1"/>
  <c r="BI5235" i="1"/>
  <c r="BJ5235" i="1"/>
  <c r="BK5235" i="1"/>
  <c r="BL5235" i="1"/>
  <c r="BM5235" i="1"/>
  <c r="BN5235" i="1"/>
  <c r="BG5236" i="1"/>
  <c r="BH5236" i="1"/>
  <c r="BI5236" i="1"/>
  <c r="BJ5236" i="1"/>
  <c r="BK5236" i="1"/>
  <c r="BL5236" i="1"/>
  <c r="BM5236" i="1"/>
  <c r="BN5236" i="1"/>
  <c r="BG5237" i="1"/>
  <c r="BH5237" i="1"/>
  <c r="BI5237" i="1"/>
  <c r="BJ5237" i="1"/>
  <c r="BK5237" i="1"/>
  <c r="BL5237" i="1"/>
  <c r="BM5237" i="1"/>
  <c r="BN5237" i="1"/>
  <c r="BG5238" i="1"/>
  <c r="BH5238" i="1"/>
  <c r="BI5238" i="1"/>
  <c r="BJ5238" i="1"/>
  <c r="BK5238" i="1"/>
  <c r="BL5238" i="1"/>
  <c r="BM5238" i="1"/>
  <c r="BN5238" i="1"/>
  <c r="BG5239" i="1"/>
  <c r="BH5239" i="1"/>
  <c r="BI5239" i="1"/>
  <c r="BJ5239" i="1"/>
  <c r="BK5239" i="1"/>
  <c r="BL5239" i="1"/>
  <c r="BM5239" i="1"/>
  <c r="BN5239" i="1"/>
  <c r="BG5240" i="1"/>
  <c r="BH5240" i="1"/>
  <c r="BI5240" i="1"/>
  <c r="BJ5240" i="1"/>
  <c r="BK5240" i="1"/>
  <c r="BL5240" i="1"/>
  <c r="BM5240" i="1"/>
  <c r="BN5240" i="1"/>
  <c r="BG5241" i="1"/>
  <c r="BH5241" i="1"/>
  <c r="BI5241" i="1"/>
  <c r="BJ5241" i="1"/>
  <c r="BK5241" i="1"/>
  <c r="BL5241" i="1"/>
  <c r="BM5241" i="1"/>
  <c r="BN5241" i="1"/>
  <c r="BG5242" i="1"/>
  <c r="BH5242" i="1"/>
  <c r="BI5242" i="1"/>
  <c r="BJ5242" i="1"/>
  <c r="BK5242" i="1"/>
  <c r="BL5242" i="1"/>
  <c r="BM5242" i="1"/>
  <c r="BN5242" i="1"/>
  <c r="BG5243" i="1"/>
  <c r="BH5243" i="1"/>
  <c r="BI5243" i="1"/>
  <c r="BJ5243" i="1"/>
  <c r="BK5243" i="1"/>
  <c r="BL5243" i="1"/>
  <c r="BM5243" i="1"/>
  <c r="BN5243" i="1"/>
  <c r="BG5244" i="1"/>
  <c r="BH5244" i="1"/>
  <c r="BI5244" i="1"/>
  <c r="BJ5244" i="1"/>
  <c r="BK5244" i="1"/>
  <c r="BL5244" i="1"/>
  <c r="BM5244" i="1"/>
  <c r="BN5244" i="1"/>
  <c r="BG5245" i="1"/>
  <c r="BH5245" i="1"/>
  <c r="BI5245" i="1"/>
  <c r="BJ5245" i="1"/>
  <c r="BK5245" i="1"/>
  <c r="BL5245" i="1"/>
  <c r="BM5245" i="1"/>
  <c r="BN5245" i="1"/>
  <c r="BG5246" i="1"/>
  <c r="BH5246" i="1"/>
  <c r="BI5246" i="1"/>
  <c r="BJ5246" i="1"/>
  <c r="BK5246" i="1"/>
  <c r="BL5246" i="1"/>
  <c r="BM5246" i="1"/>
  <c r="BN5246" i="1"/>
  <c r="BG5247" i="1"/>
  <c r="BH5247" i="1"/>
  <c r="BI5247" i="1"/>
  <c r="BJ5247" i="1"/>
  <c r="BK5247" i="1"/>
  <c r="BL5247" i="1"/>
  <c r="BM5247" i="1"/>
  <c r="BN5247" i="1"/>
  <c r="BG5248" i="1"/>
  <c r="BH5248" i="1"/>
  <c r="BI5248" i="1"/>
  <c r="BJ5248" i="1"/>
  <c r="BK5248" i="1"/>
  <c r="BL5248" i="1"/>
  <c r="BM5248" i="1"/>
  <c r="BN5248" i="1"/>
  <c r="BG5249" i="1"/>
  <c r="BH5249" i="1"/>
  <c r="BI5249" i="1"/>
  <c r="BJ5249" i="1"/>
  <c r="BK5249" i="1"/>
  <c r="BL5249" i="1"/>
  <c r="BM5249" i="1"/>
  <c r="BN5249" i="1"/>
  <c r="BG5250" i="1"/>
  <c r="BH5250" i="1"/>
  <c r="BI5250" i="1"/>
  <c r="BJ5250" i="1"/>
  <c r="BK5250" i="1"/>
  <c r="BL5250" i="1"/>
  <c r="BM5250" i="1"/>
  <c r="BN5250" i="1"/>
  <c r="BG5251" i="1"/>
  <c r="BH5251" i="1"/>
  <c r="BI5251" i="1"/>
  <c r="BJ5251" i="1"/>
  <c r="BK5251" i="1"/>
  <c r="BL5251" i="1"/>
  <c r="BM5251" i="1"/>
  <c r="BN5251" i="1"/>
  <c r="BG5252" i="1"/>
  <c r="BH5252" i="1"/>
  <c r="BI5252" i="1"/>
  <c r="BJ5252" i="1"/>
  <c r="BK5252" i="1"/>
  <c r="BL5252" i="1"/>
  <c r="BM5252" i="1"/>
  <c r="BN5252" i="1"/>
  <c r="BG5253" i="1"/>
  <c r="BH5253" i="1"/>
  <c r="BI5253" i="1"/>
  <c r="BJ5253" i="1"/>
  <c r="BK5253" i="1"/>
  <c r="BL5253" i="1"/>
  <c r="BM5253" i="1"/>
  <c r="BN5253" i="1"/>
  <c r="BG5254" i="1"/>
  <c r="BH5254" i="1"/>
  <c r="BI5254" i="1"/>
  <c r="BJ5254" i="1"/>
  <c r="BK5254" i="1"/>
  <c r="BL5254" i="1"/>
  <c r="BM5254" i="1"/>
  <c r="BN5254" i="1"/>
  <c r="BG5255" i="1"/>
  <c r="BH5255" i="1"/>
  <c r="BI5255" i="1"/>
  <c r="BJ5255" i="1"/>
  <c r="BK5255" i="1"/>
  <c r="BL5255" i="1"/>
  <c r="BM5255" i="1"/>
  <c r="BN5255" i="1"/>
  <c r="BG5256" i="1"/>
  <c r="BH5256" i="1"/>
  <c r="BI5256" i="1"/>
  <c r="BJ5256" i="1"/>
  <c r="BK5256" i="1"/>
  <c r="BL5256" i="1"/>
  <c r="BM5256" i="1"/>
  <c r="BN5256" i="1"/>
  <c r="BG5257" i="1"/>
  <c r="BH5257" i="1"/>
  <c r="BI5257" i="1"/>
  <c r="BJ5257" i="1"/>
  <c r="BK5257" i="1"/>
  <c r="BL5257" i="1"/>
  <c r="BM5257" i="1"/>
  <c r="BN5257" i="1"/>
  <c r="BG5258" i="1"/>
  <c r="BH5258" i="1"/>
  <c r="BI5258" i="1"/>
  <c r="BJ5258" i="1"/>
  <c r="BK5258" i="1"/>
  <c r="BL5258" i="1"/>
  <c r="BM5258" i="1"/>
  <c r="BN5258" i="1"/>
  <c r="BG5259" i="1"/>
  <c r="BH5259" i="1"/>
  <c r="BI5259" i="1"/>
  <c r="BJ5259" i="1"/>
  <c r="BK5259" i="1"/>
  <c r="BL5259" i="1"/>
  <c r="BM5259" i="1"/>
  <c r="BN5259" i="1"/>
  <c r="BG5260" i="1"/>
  <c r="BH5260" i="1"/>
  <c r="BI5260" i="1"/>
  <c r="BJ5260" i="1"/>
  <c r="BK5260" i="1"/>
  <c r="BL5260" i="1"/>
  <c r="BM5260" i="1"/>
  <c r="BN5260" i="1"/>
  <c r="BG5261" i="1"/>
  <c r="BH5261" i="1"/>
  <c r="BI5261" i="1"/>
  <c r="BJ5261" i="1"/>
  <c r="BK5261" i="1"/>
  <c r="BL5261" i="1"/>
  <c r="BM5261" i="1"/>
  <c r="BN5261" i="1"/>
  <c r="BG5262" i="1"/>
  <c r="BH5262" i="1"/>
  <c r="BI5262" i="1"/>
  <c r="BJ5262" i="1"/>
  <c r="BK5262" i="1"/>
  <c r="BL5262" i="1"/>
  <c r="BM5262" i="1"/>
  <c r="BN5262" i="1"/>
  <c r="BG5263" i="1"/>
  <c r="BH5263" i="1"/>
  <c r="BI5263" i="1"/>
  <c r="BJ5263" i="1"/>
  <c r="BK5263" i="1"/>
  <c r="BL5263" i="1"/>
  <c r="BM5263" i="1"/>
  <c r="BN5263" i="1"/>
  <c r="BG5264" i="1"/>
  <c r="BH5264" i="1"/>
  <c r="BI5264" i="1"/>
  <c r="BJ5264" i="1"/>
  <c r="BK5264" i="1"/>
  <c r="BL5264" i="1"/>
  <c r="BM5264" i="1"/>
  <c r="BN5264" i="1"/>
  <c r="BG5265" i="1"/>
  <c r="BH5265" i="1"/>
  <c r="BI5265" i="1"/>
  <c r="BJ5265" i="1"/>
  <c r="BK5265" i="1"/>
  <c r="BL5265" i="1"/>
  <c r="BM5265" i="1"/>
  <c r="BN5265" i="1"/>
  <c r="BG5266" i="1"/>
  <c r="BH5266" i="1"/>
  <c r="BI5266" i="1"/>
  <c r="BJ5266" i="1"/>
  <c r="BK5266" i="1"/>
  <c r="BL5266" i="1"/>
  <c r="BM5266" i="1"/>
  <c r="BN5266" i="1"/>
  <c r="BG5267" i="1"/>
  <c r="BH5267" i="1"/>
  <c r="BI5267" i="1"/>
  <c r="BJ5267" i="1"/>
  <c r="BK5267" i="1"/>
  <c r="BL5267" i="1"/>
  <c r="BM5267" i="1"/>
  <c r="BN5267" i="1"/>
  <c r="BG5268" i="1"/>
  <c r="BH5268" i="1"/>
  <c r="BI5268" i="1"/>
  <c r="BJ5268" i="1"/>
  <c r="BK5268" i="1"/>
  <c r="BL5268" i="1"/>
  <c r="BM5268" i="1"/>
  <c r="BN5268" i="1"/>
  <c r="BG5269" i="1"/>
  <c r="BH5269" i="1"/>
  <c r="BI5269" i="1"/>
  <c r="BJ5269" i="1"/>
  <c r="BK5269" i="1"/>
  <c r="BL5269" i="1"/>
  <c r="BM5269" i="1"/>
  <c r="BN5269" i="1"/>
  <c r="BG5270" i="1"/>
  <c r="BH5270" i="1"/>
  <c r="BI5270" i="1"/>
  <c r="BJ5270" i="1"/>
  <c r="BK5270" i="1"/>
  <c r="BL5270" i="1"/>
  <c r="BM5270" i="1"/>
  <c r="BN5270" i="1"/>
  <c r="BG5271" i="1"/>
  <c r="BH5271" i="1"/>
  <c r="BI5271" i="1"/>
  <c r="BJ5271" i="1"/>
  <c r="BK5271" i="1"/>
  <c r="BL5271" i="1"/>
  <c r="BM5271" i="1"/>
  <c r="BN5271" i="1"/>
  <c r="BG5272" i="1"/>
  <c r="BH5272" i="1"/>
  <c r="BI5272" i="1"/>
  <c r="BJ5272" i="1"/>
  <c r="BK5272" i="1"/>
  <c r="BL5272" i="1"/>
  <c r="BM5272" i="1"/>
  <c r="BN5272" i="1"/>
  <c r="BG5273" i="1"/>
  <c r="BH5273" i="1"/>
  <c r="BI5273" i="1"/>
  <c r="BJ5273" i="1"/>
  <c r="BK5273" i="1"/>
  <c r="BL5273" i="1"/>
  <c r="BM5273" i="1"/>
  <c r="BN5273" i="1"/>
  <c r="BG5274" i="1"/>
  <c r="BH5274" i="1"/>
  <c r="BI5274" i="1"/>
  <c r="BJ5274" i="1"/>
  <c r="BK5274" i="1"/>
  <c r="BL5274" i="1"/>
  <c r="BM5274" i="1"/>
  <c r="BN5274" i="1"/>
  <c r="BG5275" i="1"/>
  <c r="BH5275" i="1"/>
  <c r="BI5275" i="1"/>
  <c r="BJ5275" i="1"/>
  <c r="BK5275" i="1"/>
  <c r="BL5275" i="1"/>
  <c r="BM5275" i="1"/>
  <c r="BN5275" i="1"/>
  <c r="BG5276" i="1"/>
  <c r="BH5276" i="1"/>
  <c r="BI5276" i="1"/>
  <c r="BJ5276" i="1"/>
  <c r="BK5276" i="1"/>
  <c r="BL5276" i="1"/>
  <c r="BM5276" i="1"/>
  <c r="BN5276" i="1"/>
  <c r="BG5277" i="1"/>
  <c r="BH5277" i="1"/>
  <c r="BI5277" i="1"/>
  <c r="BJ5277" i="1"/>
  <c r="BK5277" i="1"/>
  <c r="BL5277" i="1"/>
  <c r="BM5277" i="1"/>
  <c r="BN5277" i="1"/>
  <c r="BG5278" i="1"/>
  <c r="BH5278" i="1"/>
  <c r="BI5278" i="1"/>
  <c r="BJ5278" i="1"/>
  <c r="BK5278" i="1"/>
  <c r="BL5278" i="1"/>
  <c r="BM5278" i="1"/>
  <c r="BN5278" i="1"/>
  <c r="BG5279" i="1"/>
  <c r="BH5279" i="1"/>
  <c r="BI5279" i="1"/>
  <c r="BJ5279" i="1"/>
  <c r="BK5279" i="1"/>
  <c r="BL5279" i="1"/>
  <c r="BM5279" i="1"/>
  <c r="BN5279" i="1"/>
  <c r="BG5280" i="1"/>
  <c r="BH5280" i="1"/>
  <c r="BI5280" i="1"/>
  <c r="BJ5280" i="1"/>
  <c r="BK5280" i="1"/>
  <c r="BL5280" i="1"/>
  <c r="BM5280" i="1"/>
  <c r="BN5280" i="1"/>
  <c r="BG5281" i="1"/>
  <c r="BH5281" i="1"/>
  <c r="BI5281" i="1"/>
  <c r="BJ5281" i="1"/>
  <c r="BK5281" i="1"/>
  <c r="BL5281" i="1"/>
  <c r="BM5281" i="1"/>
  <c r="BN5281" i="1"/>
  <c r="BG5282" i="1"/>
  <c r="BH5282" i="1"/>
  <c r="BI5282" i="1"/>
  <c r="BJ5282" i="1"/>
  <c r="BK5282" i="1"/>
  <c r="BL5282" i="1"/>
  <c r="BM5282" i="1"/>
  <c r="BN5282" i="1"/>
  <c r="BG5283" i="1"/>
  <c r="BH5283" i="1"/>
  <c r="BI5283" i="1"/>
  <c r="BJ5283" i="1"/>
  <c r="BK5283" i="1"/>
  <c r="BL5283" i="1"/>
  <c r="BM5283" i="1"/>
  <c r="BN5283" i="1"/>
  <c r="BG5284" i="1"/>
  <c r="BH5284" i="1"/>
  <c r="BI5284" i="1"/>
  <c r="BJ5284" i="1"/>
  <c r="BK5284" i="1"/>
  <c r="BL5284" i="1"/>
  <c r="BM5284" i="1"/>
  <c r="BN5284" i="1"/>
  <c r="BG5285" i="1"/>
  <c r="BH5285" i="1"/>
  <c r="BI5285" i="1"/>
  <c r="BJ5285" i="1"/>
  <c r="BK5285" i="1"/>
  <c r="BL5285" i="1"/>
  <c r="BM5285" i="1"/>
  <c r="BN5285" i="1"/>
  <c r="BG5286" i="1"/>
  <c r="BH5286" i="1"/>
  <c r="BI5286" i="1"/>
  <c r="BJ5286" i="1"/>
  <c r="BK5286" i="1"/>
  <c r="BL5286" i="1"/>
  <c r="BM5286" i="1"/>
  <c r="BN5286" i="1"/>
  <c r="BG5287" i="1"/>
  <c r="BH5287" i="1"/>
  <c r="BI5287" i="1"/>
  <c r="BJ5287" i="1"/>
  <c r="BK5287" i="1"/>
  <c r="BL5287" i="1"/>
  <c r="BM5287" i="1"/>
  <c r="BN5287" i="1"/>
  <c r="BG5288" i="1"/>
  <c r="BH5288" i="1"/>
  <c r="BI5288" i="1"/>
  <c r="BJ5288" i="1"/>
  <c r="BK5288" i="1"/>
  <c r="BL5288" i="1"/>
  <c r="BM5288" i="1"/>
  <c r="BN5288" i="1"/>
  <c r="BG5289" i="1"/>
  <c r="BH5289" i="1"/>
  <c r="BI5289" i="1"/>
  <c r="BJ5289" i="1"/>
  <c r="BK5289" i="1"/>
  <c r="BL5289" i="1"/>
  <c r="BM5289" i="1"/>
  <c r="BN5289" i="1"/>
  <c r="BG5290" i="1"/>
  <c r="BH5290" i="1"/>
  <c r="BI5290" i="1"/>
  <c r="BJ5290" i="1"/>
  <c r="BK5290" i="1"/>
  <c r="BL5290" i="1"/>
  <c r="BM5290" i="1"/>
  <c r="BN5290" i="1"/>
  <c r="BG5291" i="1"/>
  <c r="BH5291" i="1"/>
  <c r="BI5291" i="1"/>
  <c r="BJ5291" i="1"/>
  <c r="BK5291" i="1"/>
  <c r="BL5291" i="1"/>
  <c r="BM5291" i="1"/>
  <c r="BN5291" i="1"/>
  <c r="BG5292" i="1"/>
  <c r="BH5292" i="1"/>
  <c r="BI5292" i="1"/>
  <c r="BJ5292" i="1"/>
  <c r="BK5292" i="1"/>
  <c r="BL5292" i="1"/>
  <c r="BM5292" i="1"/>
  <c r="BN5292" i="1"/>
  <c r="BG5293" i="1"/>
  <c r="BH5293" i="1"/>
  <c r="BI5293" i="1"/>
  <c r="BJ5293" i="1"/>
  <c r="BK5293" i="1"/>
  <c r="BL5293" i="1"/>
  <c r="BM5293" i="1"/>
  <c r="BN5293" i="1"/>
  <c r="BG5294" i="1"/>
  <c r="BH5294" i="1"/>
  <c r="BI5294" i="1"/>
  <c r="BJ5294" i="1"/>
  <c r="BK5294" i="1"/>
  <c r="BL5294" i="1"/>
  <c r="BM5294" i="1"/>
  <c r="BN5294" i="1"/>
  <c r="BG5295" i="1"/>
  <c r="BH5295" i="1"/>
  <c r="BI5295" i="1"/>
  <c r="BJ5295" i="1"/>
  <c r="BK5295" i="1"/>
  <c r="BL5295" i="1"/>
  <c r="BM5295" i="1"/>
  <c r="BN5295" i="1"/>
  <c r="BG5296" i="1"/>
  <c r="BH5296" i="1"/>
  <c r="BI5296" i="1"/>
  <c r="BJ5296" i="1"/>
  <c r="BK5296" i="1"/>
  <c r="BL5296" i="1"/>
  <c r="BM5296" i="1"/>
  <c r="BN5296" i="1"/>
  <c r="BG5297" i="1"/>
  <c r="BH5297" i="1"/>
  <c r="BI5297" i="1"/>
  <c r="BJ5297" i="1"/>
  <c r="BK5297" i="1"/>
  <c r="BL5297" i="1"/>
  <c r="BM5297" i="1"/>
  <c r="BN5297" i="1"/>
  <c r="BG5298" i="1"/>
  <c r="BH5298" i="1"/>
  <c r="BI5298" i="1"/>
  <c r="BJ5298" i="1"/>
  <c r="BK5298" i="1"/>
  <c r="BL5298" i="1"/>
  <c r="BM5298" i="1"/>
  <c r="BN5298" i="1"/>
  <c r="BG5299" i="1"/>
  <c r="BH5299" i="1"/>
  <c r="BI5299" i="1"/>
  <c r="BJ5299" i="1"/>
  <c r="BK5299" i="1"/>
  <c r="BL5299" i="1"/>
  <c r="BM5299" i="1"/>
  <c r="BN5299" i="1"/>
  <c r="BG5300" i="1"/>
  <c r="BH5300" i="1"/>
  <c r="BI5300" i="1"/>
  <c r="BJ5300" i="1"/>
  <c r="BK5300" i="1"/>
  <c r="BL5300" i="1"/>
  <c r="BM5300" i="1"/>
  <c r="BN5300" i="1"/>
  <c r="BG5301" i="1"/>
  <c r="BH5301" i="1"/>
  <c r="BI5301" i="1"/>
  <c r="BJ5301" i="1"/>
  <c r="BK5301" i="1"/>
  <c r="BL5301" i="1"/>
  <c r="BM5301" i="1"/>
  <c r="BN5301" i="1"/>
  <c r="BG5302" i="1"/>
  <c r="BH5302" i="1"/>
  <c r="BI5302" i="1"/>
  <c r="BJ5302" i="1"/>
  <c r="BK5302" i="1"/>
  <c r="BL5302" i="1"/>
  <c r="BM5302" i="1"/>
  <c r="BN5302" i="1"/>
  <c r="BG5303" i="1"/>
  <c r="BH5303" i="1"/>
  <c r="BI5303" i="1"/>
  <c r="BJ5303" i="1"/>
  <c r="BK5303" i="1"/>
  <c r="BL5303" i="1"/>
  <c r="BM5303" i="1"/>
  <c r="BN5303" i="1"/>
  <c r="BG5304" i="1"/>
  <c r="BH5304" i="1"/>
  <c r="BI5304" i="1"/>
  <c r="BJ5304" i="1"/>
  <c r="BK5304" i="1"/>
  <c r="BL5304" i="1"/>
  <c r="BM5304" i="1"/>
  <c r="BN5304" i="1"/>
  <c r="BG5305" i="1"/>
  <c r="BH5305" i="1"/>
  <c r="BI5305" i="1"/>
  <c r="BJ5305" i="1"/>
  <c r="BK5305" i="1"/>
  <c r="BL5305" i="1"/>
  <c r="BM5305" i="1"/>
  <c r="BN5305" i="1"/>
  <c r="BG5306" i="1"/>
  <c r="BH5306" i="1"/>
  <c r="BI5306" i="1"/>
  <c r="BJ5306" i="1"/>
  <c r="BK5306" i="1"/>
  <c r="BL5306" i="1"/>
  <c r="BM5306" i="1"/>
  <c r="BN5306" i="1"/>
  <c r="BG5307" i="1"/>
  <c r="BH5307" i="1"/>
  <c r="BI5307" i="1"/>
  <c r="BJ5307" i="1"/>
  <c r="BK5307" i="1"/>
  <c r="BL5307" i="1"/>
  <c r="BM5307" i="1"/>
  <c r="BN5307" i="1"/>
  <c r="BG5308" i="1"/>
  <c r="BH5308" i="1"/>
  <c r="BI5308" i="1"/>
  <c r="BJ5308" i="1"/>
  <c r="BK5308" i="1"/>
  <c r="BL5308" i="1"/>
  <c r="BM5308" i="1"/>
  <c r="BN5308" i="1"/>
  <c r="BG5309" i="1"/>
  <c r="BH5309" i="1"/>
  <c r="BI5309" i="1"/>
  <c r="BJ5309" i="1"/>
  <c r="BK5309" i="1"/>
  <c r="BL5309" i="1"/>
  <c r="BM5309" i="1"/>
  <c r="BN5309" i="1"/>
  <c r="BG5310" i="1"/>
  <c r="BH5310" i="1"/>
  <c r="BI5310" i="1"/>
  <c r="BJ5310" i="1"/>
  <c r="BK5310" i="1"/>
  <c r="BL5310" i="1"/>
  <c r="BM5310" i="1"/>
  <c r="BN5310" i="1"/>
  <c r="BG5311" i="1"/>
  <c r="BH5311" i="1"/>
  <c r="BI5311" i="1"/>
  <c r="BJ5311" i="1"/>
  <c r="BK5311" i="1"/>
  <c r="BL5311" i="1"/>
  <c r="BM5311" i="1"/>
  <c r="BN5311" i="1"/>
  <c r="BG5312" i="1"/>
  <c r="BH5312" i="1"/>
  <c r="BI5312" i="1"/>
  <c r="BJ5312" i="1"/>
  <c r="BK5312" i="1"/>
  <c r="BL5312" i="1"/>
  <c r="BM5312" i="1"/>
  <c r="BN5312" i="1"/>
  <c r="BG5313" i="1"/>
  <c r="BH5313" i="1"/>
  <c r="BI5313" i="1"/>
  <c r="BJ5313" i="1"/>
  <c r="BK5313" i="1"/>
  <c r="BL5313" i="1"/>
  <c r="BM5313" i="1"/>
  <c r="BN5313" i="1"/>
  <c r="BG5314" i="1"/>
  <c r="BH5314" i="1"/>
  <c r="BI5314" i="1"/>
  <c r="BJ5314" i="1"/>
  <c r="BK5314" i="1"/>
  <c r="BL5314" i="1"/>
  <c r="BM5314" i="1"/>
  <c r="BN5314" i="1"/>
  <c r="BG5315" i="1"/>
  <c r="BH5315" i="1"/>
  <c r="BI5315" i="1"/>
  <c r="BJ5315" i="1"/>
  <c r="BK5315" i="1"/>
  <c r="BL5315" i="1"/>
  <c r="BM5315" i="1"/>
  <c r="BN5315" i="1"/>
  <c r="BG5316" i="1"/>
  <c r="BH5316" i="1"/>
  <c r="BI5316" i="1"/>
  <c r="BJ5316" i="1"/>
  <c r="BK5316" i="1"/>
  <c r="BL5316" i="1"/>
  <c r="BM5316" i="1"/>
  <c r="BN5316" i="1"/>
  <c r="BG5317" i="1"/>
  <c r="BH5317" i="1"/>
  <c r="BI5317" i="1"/>
  <c r="BJ5317" i="1"/>
  <c r="BK5317" i="1"/>
  <c r="BL5317" i="1"/>
  <c r="BM5317" i="1"/>
  <c r="BN5317" i="1"/>
  <c r="BG5318" i="1"/>
  <c r="BH5318" i="1"/>
  <c r="BI5318" i="1"/>
  <c r="BJ5318" i="1"/>
  <c r="BK5318" i="1"/>
  <c r="BL5318" i="1"/>
  <c r="BM5318" i="1"/>
  <c r="BN5318" i="1"/>
  <c r="BG5319" i="1"/>
  <c r="BH5319" i="1"/>
  <c r="BI5319" i="1"/>
  <c r="BJ5319" i="1"/>
  <c r="BK5319" i="1"/>
  <c r="BL5319" i="1"/>
  <c r="BM5319" i="1"/>
  <c r="BN5319" i="1"/>
  <c r="BG5320" i="1"/>
  <c r="BH5320" i="1"/>
  <c r="BI5320" i="1"/>
  <c r="BJ5320" i="1"/>
  <c r="BK5320" i="1"/>
  <c r="BL5320" i="1"/>
  <c r="BM5320" i="1"/>
  <c r="BN5320" i="1"/>
  <c r="BG5321" i="1"/>
  <c r="BH5321" i="1"/>
  <c r="BI5321" i="1"/>
  <c r="BJ5321" i="1"/>
  <c r="BK5321" i="1"/>
  <c r="BL5321" i="1"/>
  <c r="BM5321" i="1"/>
  <c r="BN5321" i="1"/>
  <c r="BG5322" i="1"/>
  <c r="BH5322" i="1"/>
  <c r="BI5322" i="1"/>
  <c r="BJ5322" i="1"/>
  <c r="BK5322" i="1"/>
  <c r="BL5322" i="1"/>
  <c r="BM5322" i="1"/>
  <c r="BN5322" i="1"/>
  <c r="BG5323" i="1"/>
  <c r="BH5323" i="1"/>
  <c r="BI5323" i="1"/>
  <c r="BJ5323" i="1"/>
  <c r="BK5323" i="1"/>
  <c r="BL5323" i="1"/>
  <c r="BM5323" i="1"/>
  <c r="BN5323" i="1"/>
  <c r="BG5324" i="1"/>
  <c r="BH5324" i="1"/>
  <c r="BI5324" i="1"/>
  <c r="BJ5324" i="1"/>
  <c r="BK5324" i="1"/>
  <c r="BL5324" i="1"/>
  <c r="BM5324" i="1"/>
  <c r="BN5324" i="1"/>
  <c r="BG5325" i="1"/>
  <c r="BH5325" i="1"/>
  <c r="BI5325" i="1"/>
  <c r="BJ5325" i="1"/>
  <c r="BK5325" i="1"/>
  <c r="BL5325" i="1"/>
  <c r="BM5325" i="1"/>
  <c r="BN5325" i="1"/>
  <c r="BG5326" i="1"/>
  <c r="BH5326" i="1"/>
  <c r="BI5326" i="1"/>
  <c r="BJ5326" i="1"/>
  <c r="BK5326" i="1"/>
  <c r="BL5326" i="1"/>
  <c r="BM5326" i="1"/>
  <c r="BN5326" i="1"/>
  <c r="BG5327" i="1"/>
  <c r="BH5327" i="1"/>
  <c r="BI5327" i="1"/>
  <c r="BJ5327" i="1"/>
  <c r="BK5327" i="1"/>
  <c r="BL5327" i="1"/>
  <c r="BM5327" i="1"/>
  <c r="BN5327" i="1"/>
  <c r="BG5328" i="1"/>
  <c r="BH5328" i="1"/>
  <c r="BI5328" i="1"/>
  <c r="BJ5328" i="1"/>
  <c r="BK5328" i="1"/>
  <c r="BL5328" i="1"/>
  <c r="BM5328" i="1"/>
  <c r="BN5328" i="1"/>
  <c r="BG5329" i="1"/>
  <c r="BH5329" i="1"/>
  <c r="BI5329" i="1"/>
  <c r="BJ5329" i="1"/>
  <c r="BK5329" i="1"/>
  <c r="BL5329" i="1"/>
  <c r="BM5329" i="1"/>
  <c r="BN5329" i="1"/>
  <c r="BG5330" i="1"/>
  <c r="BH5330" i="1"/>
  <c r="BI5330" i="1"/>
  <c r="BJ5330" i="1"/>
  <c r="BK5330" i="1"/>
  <c r="BL5330" i="1"/>
  <c r="BM5330" i="1"/>
  <c r="BN5330" i="1"/>
  <c r="BG5331" i="1"/>
  <c r="BH5331" i="1"/>
  <c r="BI5331" i="1"/>
  <c r="BJ5331" i="1"/>
  <c r="BK5331" i="1"/>
  <c r="BL5331" i="1"/>
  <c r="BM5331" i="1"/>
  <c r="BN5331" i="1"/>
  <c r="BG5332" i="1"/>
  <c r="BH5332" i="1"/>
  <c r="BI5332" i="1"/>
  <c r="BJ5332" i="1"/>
  <c r="BK5332" i="1"/>
  <c r="BL5332" i="1"/>
  <c r="BM5332" i="1"/>
  <c r="BN5332" i="1"/>
  <c r="BG5333" i="1"/>
  <c r="BH5333" i="1"/>
  <c r="BI5333" i="1"/>
  <c r="BJ5333" i="1"/>
  <c r="BK5333" i="1"/>
  <c r="BL5333" i="1"/>
  <c r="BM5333" i="1"/>
  <c r="BN5333" i="1"/>
  <c r="BG5334" i="1"/>
  <c r="BH5334" i="1"/>
  <c r="BI5334" i="1"/>
  <c r="BJ5334" i="1"/>
  <c r="BK5334" i="1"/>
  <c r="BL5334" i="1"/>
  <c r="BM5334" i="1"/>
  <c r="BN5334" i="1"/>
  <c r="BG5335" i="1"/>
  <c r="BH5335" i="1"/>
  <c r="BI5335" i="1"/>
  <c r="BJ5335" i="1"/>
  <c r="BK5335" i="1"/>
  <c r="BL5335" i="1"/>
  <c r="BM5335" i="1"/>
  <c r="BN5335" i="1"/>
  <c r="BG5336" i="1"/>
  <c r="BH5336" i="1"/>
  <c r="BI5336" i="1"/>
  <c r="BJ5336" i="1"/>
  <c r="BK5336" i="1"/>
  <c r="BL5336" i="1"/>
  <c r="BM5336" i="1"/>
  <c r="BN5336" i="1"/>
  <c r="BG5337" i="1"/>
  <c r="BH5337" i="1"/>
  <c r="BI5337" i="1"/>
  <c r="BJ5337" i="1"/>
  <c r="BK5337" i="1"/>
  <c r="BL5337" i="1"/>
  <c r="BM5337" i="1"/>
  <c r="BN5337" i="1"/>
  <c r="BG5338" i="1"/>
  <c r="BH5338" i="1"/>
  <c r="BI5338" i="1"/>
  <c r="BJ5338" i="1"/>
  <c r="BK5338" i="1"/>
  <c r="BL5338" i="1"/>
  <c r="BM5338" i="1"/>
  <c r="BN5338" i="1"/>
  <c r="BG5339" i="1"/>
  <c r="BH5339" i="1"/>
  <c r="BI5339" i="1"/>
  <c r="BJ5339" i="1"/>
  <c r="BK5339" i="1"/>
  <c r="BL5339" i="1"/>
  <c r="BM5339" i="1"/>
  <c r="BN5339" i="1"/>
  <c r="BG5340" i="1"/>
  <c r="BH5340" i="1"/>
  <c r="BI5340" i="1"/>
  <c r="BJ5340" i="1"/>
  <c r="BK5340" i="1"/>
  <c r="BL5340" i="1"/>
  <c r="BM5340" i="1"/>
  <c r="BN5340" i="1"/>
  <c r="BG5341" i="1"/>
  <c r="BH5341" i="1"/>
  <c r="BI5341" i="1"/>
  <c r="BJ5341" i="1"/>
  <c r="BK5341" i="1"/>
  <c r="BL5341" i="1"/>
  <c r="BM5341" i="1"/>
  <c r="BN5341" i="1"/>
  <c r="BG5342" i="1"/>
  <c r="BH5342" i="1"/>
  <c r="BI5342" i="1"/>
  <c r="BJ5342" i="1"/>
  <c r="BK5342" i="1"/>
  <c r="BL5342" i="1"/>
  <c r="BM5342" i="1"/>
  <c r="BN5342" i="1"/>
  <c r="BG5343" i="1"/>
  <c r="BH5343" i="1"/>
  <c r="BI5343" i="1"/>
  <c r="BJ5343" i="1"/>
  <c r="BK5343" i="1"/>
  <c r="BL5343" i="1"/>
  <c r="BM5343" i="1"/>
  <c r="BN5343" i="1"/>
  <c r="BG5344" i="1"/>
  <c r="BH5344" i="1"/>
  <c r="BI5344" i="1"/>
  <c r="BJ5344" i="1"/>
  <c r="BK5344" i="1"/>
  <c r="BL5344" i="1"/>
  <c r="BM5344" i="1"/>
  <c r="BN5344" i="1"/>
  <c r="BG5345" i="1"/>
  <c r="BH5345" i="1"/>
  <c r="BI5345" i="1"/>
  <c r="BJ5345" i="1"/>
  <c r="BK5345" i="1"/>
  <c r="BL5345" i="1"/>
  <c r="BM5345" i="1"/>
  <c r="BN5345" i="1"/>
  <c r="BG5346" i="1"/>
  <c r="BH5346" i="1"/>
  <c r="BI5346" i="1"/>
  <c r="BJ5346" i="1"/>
  <c r="BK5346" i="1"/>
  <c r="BL5346" i="1"/>
  <c r="BM5346" i="1"/>
  <c r="BN5346" i="1"/>
  <c r="BG5347" i="1"/>
  <c r="BH5347" i="1"/>
  <c r="BI5347" i="1"/>
  <c r="BJ5347" i="1"/>
  <c r="BK5347" i="1"/>
  <c r="BL5347" i="1"/>
  <c r="BM5347" i="1"/>
  <c r="BN5347" i="1"/>
  <c r="BG5348" i="1"/>
  <c r="BH5348" i="1"/>
  <c r="BI5348" i="1"/>
  <c r="BJ5348" i="1"/>
  <c r="BK5348" i="1"/>
  <c r="BL5348" i="1"/>
  <c r="BM5348" i="1"/>
  <c r="BN5348" i="1"/>
  <c r="BG5349" i="1"/>
  <c r="BH5349" i="1"/>
  <c r="BI5349" i="1"/>
  <c r="BJ5349" i="1"/>
  <c r="BK5349" i="1"/>
  <c r="BL5349" i="1"/>
  <c r="BM5349" i="1"/>
  <c r="BN5349" i="1"/>
  <c r="BG5350" i="1"/>
  <c r="BH5350" i="1"/>
  <c r="BI5350" i="1"/>
  <c r="BJ5350" i="1"/>
  <c r="BK5350" i="1"/>
  <c r="BL5350" i="1"/>
  <c r="BM5350" i="1"/>
  <c r="BN5350" i="1"/>
  <c r="BG5351" i="1"/>
  <c r="BH5351" i="1"/>
  <c r="BI5351" i="1"/>
  <c r="BJ5351" i="1"/>
  <c r="BK5351" i="1"/>
  <c r="BL5351" i="1"/>
  <c r="BM5351" i="1"/>
  <c r="BN5351" i="1"/>
  <c r="BG5352" i="1"/>
  <c r="BH5352" i="1"/>
  <c r="BI5352" i="1"/>
  <c r="BJ5352" i="1"/>
  <c r="BK5352" i="1"/>
  <c r="BL5352" i="1"/>
  <c r="BM5352" i="1"/>
  <c r="BN5352" i="1"/>
  <c r="BG5353" i="1"/>
  <c r="BH5353" i="1"/>
  <c r="BI5353" i="1"/>
  <c r="BJ5353" i="1"/>
  <c r="BK5353" i="1"/>
  <c r="BL5353" i="1"/>
  <c r="BM5353" i="1"/>
  <c r="BN5353" i="1"/>
  <c r="BG5354" i="1"/>
  <c r="BH5354" i="1"/>
  <c r="BI5354" i="1"/>
  <c r="BJ5354" i="1"/>
  <c r="BK5354" i="1"/>
  <c r="BL5354" i="1"/>
  <c r="BM5354" i="1"/>
  <c r="BN5354" i="1"/>
  <c r="BG5355" i="1"/>
  <c r="BH5355" i="1"/>
  <c r="BI5355" i="1"/>
  <c r="BJ5355" i="1"/>
  <c r="BK5355" i="1"/>
  <c r="BL5355" i="1"/>
  <c r="BM5355" i="1"/>
  <c r="BN5355" i="1"/>
  <c r="BG5356" i="1"/>
  <c r="BH5356" i="1"/>
  <c r="BI5356" i="1"/>
  <c r="BJ5356" i="1"/>
  <c r="BK5356" i="1"/>
  <c r="BL5356" i="1"/>
  <c r="BM5356" i="1"/>
  <c r="BN5356" i="1"/>
  <c r="BG5357" i="1"/>
  <c r="BH5357" i="1"/>
  <c r="BI5357" i="1"/>
  <c r="BJ5357" i="1"/>
  <c r="BK5357" i="1"/>
  <c r="BL5357" i="1"/>
  <c r="BM5357" i="1"/>
  <c r="BN5357" i="1"/>
  <c r="BG5358" i="1"/>
  <c r="BH5358" i="1"/>
  <c r="BI5358" i="1"/>
  <c r="BJ5358" i="1"/>
  <c r="BK5358" i="1"/>
  <c r="BL5358" i="1"/>
  <c r="BM5358" i="1"/>
  <c r="BN5358" i="1"/>
  <c r="BG5359" i="1"/>
  <c r="BH5359" i="1"/>
  <c r="BI5359" i="1"/>
  <c r="BJ5359" i="1"/>
  <c r="BK5359" i="1"/>
  <c r="BL5359" i="1"/>
  <c r="BM5359" i="1"/>
  <c r="BN5359" i="1"/>
  <c r="BG5360" i="1"/>
  <c r="BH5360" i="1"/>
  <c r="BI5360" i="1"/>
  <c r="BJ5360" i="1"/>
  <c r="BK5360" i="1"/>
  <c r="BL5360" i="1"/>
  <c r="BM5360" i="1"/>
  <c r="BN5360" i="1"/>
  <c r="BG5361" i="1"/>
  <c r="BH5361" i="1"/>
  <c r="BI5361" i="1"/>
  <c r="BJ5361" i="1"/>
  <c r="BK5361" i="1"/>
  <c r="BL5361" i="1"/>
  <c r="BM5361" i="1"/>
  <c r="BN5361" i="1"/>
  <c r="BG5362" i="1"/>
  <c r="BH5362" i="1"/>
  <c r="BI5362" i="1"/>
  <c r="BJ5362" i="1"/>
  <c r="BK5362" i="1"/>
  <c r="BL5362" i="1"/>
  <c r="BM5362" i="1"/>
  <c r="BN5362" i="1"/>
  <c r="BG5363" i="1"/>
  <c r="BH5363" i="1"/>
  <c r="BI5363" i="1"/>
  <c r="BJ5363" i="1"/>
  <c r="BK5363" i="1"/>
  <c r="BL5363" i="1"/>
  <c r="BM5363" i="1"/>
  <c r="BN5363" i="1"/>
  <c r="BG5364" i="1"/>
  <c r="BH5364" i="1"/>
  <c r="BI5364" i="1"/>
  <c r="BJ5364" i="1"/>
  <c r="BK5364" i="1"/>
  <c r="BL5364" i="1"/>
  <c r="BM5364" i="1"/>
  <c r="BN5364" i="1"/>
  <c r="BG5365" i="1"/>
  <c r="BH5365" i="1"/>
  <c r="BI5365" i="1"/>
  <c r="BJ5365" i="1"/>
  <c r="BK5365" i="1"/>
  <c r="BL5365" i="1"/>
  <c r="BM5365" i="1"/>
  <c r="BN5365" i="1"/>
  <c r="BG5366" i="1"/>
  <c r="BH5366" i="1"/>
  <c r="BI5366" i="1"/>
  <c r="BJ5366" i="1"/>
  <c r="BK5366" i="1"/>
  <c r="BL5366" i="1"/>
  <c r="BM5366" i="1"/>
  <c r="BN5366" i="1"/>
  <c r="BG5367" i="1"/>
  <c r="BH5367" i="1"/>
  <c r="BI5367" i="1"/>
  <c r="BJ5367" i="1"/>
  <c r="BK5367" i="1"/>
  <c r="BL5367" i="1"/>
  <c r="BM5367" i="1"/>
  <c r="BN5367" i="1"/>
  <c r="BG5368" i="1"/>
  <c r="BH5368" i="1"/>
  <c r="BI5368" i="1"/>
  <c r="BJ5368" i="1"/>
  <c r="BK5368" i="1"/>
  <c r="BL5368" i="1"/>
  <c r="BM5368" i="1"/>
  <c r="BN5368" i="1"/>
  <c r="BG5369" i="1"/>
  <c r="BH5369" i="1"/>
  <c r="BI5369" i="1"/>
  <c r="BJ5369" i="1"/>
  <c r="BK5369" i="1"/>
  <c r="BL5369" i="1"/>
  <c r="BM5369" i="1"/>
  <c r="BN5369" i="1"/>
  <c r="BG5370" i="1"/>
  <c r="BH5370" i="1"/>
  <c r="BI5370" i="1"/>
  <c r="BJ5370" i="1"/>
  <c r="BK5370" i="1"/>
  <c r="BL5370" i="1"/>
  <c r="BM5370" i="1"/>
  <c r="BN5370" i="1"/>
  <c r="BG5371" i="1"/>
  <c r="BH5371" i="1"/>
  <c r="BI5371" i="1"/>
  <c r="BJ5371" i="1"/>
  <c r="BK5371" i="1"/>
  <c r="BL5371" i="1"/>
  <c r="BM5371" i="1"/>
  <c r="BN5371" i="1"/>
  <c r="BG5372" i="1"/>
  <c r="BH5372" i="1"/>
  <c r="BI5372" i="1"/>
  <c r="BJ5372" i="1"/>
  <c r="BK5372" i="1"/>
  <c r="BL5372" i="1"/>
  <c r="BM5372" i="1"/>
  <c r="BN5372" i="1"/>
  <c r="BG5373" i="1"/>
  <c r="BH5373" i="1"/>
  <c r="BI5373" i="1"/>
  <c r="BJ5373" i="1"/>
  <c r="BK5373" i="1"/>
  <c r="BL5373" i="1"/>
  <c r="BM5373" i="1"/>
  <c r="BN5373" i="1"/>
  <c r="BG5374" i="1"/>
  <c r="BH5374" i="1"/>
  <c r="BI5374" i="1"/>
  <c r="BJ5374" i="1"/>
  <c r="BK5374" i="1"/>
  <c r="BL5374" i="1"/>
  <c r="BM5374" i="1"/>
  <c r="BN5374" i="1"/>
  <c r="BG5375" i="1"/>
  <c r="BH5375" i="1"/>
  <c r="BI5375" i="1"/>
  <c r="BJ5375" i="1"/>
  <c r="BK5375" i="1"/>
  <c r="BL5375" i="1"/>
  <c r="BM5375" i="1"/>
  <c r="BN5375" i="1"/>
  <c r="BG5376" i="1"/>
  <c r="BH5376" i="1"/>
  <c r="BI5376" i="1"/>
  <c r="BJ5376" i="1"/>
  <c r="BK5376" i="1"/>
  <c r="BL5376" i="1"/>
  <c r="BM5376" i="1"/>
  <c r="BN5376" i="1"/>
  <c r="BG5377" i="1"/>
  <c r="BH5377" i="1"/>
  <c r="BI5377" i="1"/>
  <c r="BJ5377" i="1"/>
  <c r="BK5377" i="1"/>
  <c r="BL5377" i="1"/>
  <c r="BM5377" i="1"/>
  <c r="BN5377" i="1"/>
  <c r="BG5378" i="1"/>
  <c r="BH5378" i="1"/>
  <c r="BI5378" i="1"/>
  <c r="BJ5378" i="1"/>
  <c r="BK5378" i="1"/>
  <c r="BL5378" i="1"/>
  <c r="BM5378" i="1"/>
  <c r="BN5378" i="1"/>
  <c r="BG5379" i="1"/>
  <c r="BH5379" i="1"/>
  <c r="BI5379" i="1"/>
  <c r="BJ5379" i="1"/>
  <c r="BK5379" i="1"/>
  <c r="BL5379" i="1"/>
  <c r="BM5379" i="1"/>
  <c r="BN5379" i="1"/>
  <c r="BG5380" i="1"/>
  <c r="BH5380" i="1"/>
  <c r="BI5380" i="1"/>
  <c r="BJ5380" i="1"/>
  <c r="BK5380" i="1"/>
  <c r="BL5380" i="1"/>
  <c r="BM5380" i="1"/>
  <c r="BN5380" i="1"/>
  <c r="BG5381" i="1"/>
  <c r="BH5381" i="1"/>
  <c r="BI5381" i="1"/>
  <c r="BJ5381" i="1"/>
  <c r="BK5381" i="1"/>
  <c r="BL5381" i="1"/>
  <c r="BM5381" i="1"/>
  <c r="BN5381" i="1"/>
  <c r="BG5382" i="1"/>
  <c r="BH5382" i="1"/>
  <c r="BI5382" i="1"/>
  <c r="BJ5382" i="1"/>
  <c r="BK5382" i="1"/>
  <c r="BL5382" i="1"/>
  <c r="BM5382" i="1"/>
  <c r="BN5382" i="1"/>
  <c r="BG5383" i="1"/>
  <c r="BH5383" i="1"/>
  <c r="BI5383" i="1"/>
  <c r="BJ5383" i="1"/>
  <c r="BK5383" i="1"/>
  <c r="BL5383" i="1"/>
  <c r="BM5383" i="1"/>
  <c r="BN5383" i="1"/>
  <c r="BG5384" i="1"/>
  <c r="BH5384" i="1"/>
  <c r="BI5384" i="1"/>
  <c r="BJ5384" i="1"/>
  <c r="BK5384" i="1"/>
  <c r="BL5384" i="1"/>
  <c r="BM5384" i="1"/>
  <c r="BN5384" i="1"/>
  <c r="BG5385" i="1"/>
  <c r="BH5385" i="1"/>
  <c r="BI5385" i="1"/>
  <c r="BJ5385" i="1"/>
  <c r="BK5385" i="1"/>
  <c r="BL5385" i="1"/>
  <c r="BM5385" i="1"/>
  <c r="BN5385" i="1"/>
  <c r="BG5386" i="1"/>
  <c r="BH5386" i="1"/>
  <c r="BI5386" i="1"/>
  <c r="BJ5386" i="1"/>
  <c r="BK5386" i="1"/>
  <c r="BL5386" i="1"/>
  <c r="BM5386" i="1"/>
  <c r="BN5386" i="1"/>
  <c r="BG5387" i="1"/>
  <c r="BH5387" i="1"/>
  <c r="BI5387" i="1"/>
  <c r="BJ5387" i="1"/>
  <c r="BK5387" i="1"/>
  <c r="BL5387" i="1"/>
  <c r="BM5387" i="1"/>
  <c r="BN5387" i="1"/>
  <c r="BG5388" i="1"/>
  <c r="BH5388" i="1"/>
  <c r="BI5388" i="1"/>
  <c r="BJ5388" i="1"/>
  <c r="BK5388" i="1"/>
  <c r="BL5388" i="1"/>
  <c r="BM5388" i="1"/>
  <c r="BN5388" i="1"/>
  <c r="BG5389" i="1"/>
  <c r="BH5389" i="1"/>
  <c r="BI5389" i="1"/>
  <c r="BJ5389" i="1"/>
  <c r="BK5389" i="1"/>
  <c r="BL5389" i="1"/>
  <c r="BM5389" i="1"/>
  <c r="BN5389" i="1"/>
  <c r="BG5390" i="1"/>
  <c r="BH5390" i="1"/>
  <c r="BI5390" i="1"/>
  <c r="BJ5390" i="1"/>
  <c r="BK5390" i="1"/>
  <c r="BL5390" i="1"/>
  <c r="BM5390" i="1"/>
  <c r="BN5390" i="1"/>
  <c r="BG5391" i="1"/>
  <c r="BH5391" i="1"/>
  <c r="BI5391" i="1"/>
  <c r="BJ5391" i="1"/>
  <c r="BK5391" i="1"/>
  <c r="BL5391" i="1"/>
  <c r="BM5391" i="1"/>
  <c r="BN5391" i="1"/>
  <c r="BG5392" i="1"/>
  <c r="BH5392" i="1"/>
  <c r="BI5392" i="1"/>
  <c r="BJ5392" i="1"/>
  <c r="BK5392" i="1"/>
  <c r="BL5392" i="1"/>
  <c r="BM5392" i="1"/>
  <c r="BN5392" i="1"/>
  <c r="BG5393" i="1"/>
  <c r="BH5393" i="1"/>
  <c r="BI5393" i="1"/>
  <c r="BJ5393" i="1"/>
  <c r="BK5393" i="1"/>
  <c r="BL5393" i="1"/>
  <c r="BM5393" i="1"/>
  <c r="BN5393" i="1"/>
  <c r="BG5394" i="1"/>
  <c r="BH5394" i="1"/>
  <c r="BI5394" i="1"/>
  <c r="BJ5394" i="1"/>
  <c r="BK5394" i="1"/>
  <c r="BL5394" i="1"/>
  <c r="BM5394" i="1"/>
  <c r="BN5394" i="1"/>
  <c r="BG5395" i="1"/>
  <c r="BH5395" i="1"/>
  <c r="BI5395" i="1"/>
  <c r="BJ5395" i="1"/>
  <c r="BK5395" i="1"/>
  <c r="BL5395" i="1"/>
  <c r="BM5395" i="1"/>
  <c r="BN5395" i="1"/>
  <c r="BG5396" i="1"/>
  <c r="BH5396" i="1"/>
  <c r="BI5396" i="1"/>
  <c r="BJ5396" i="1"/>
  <c r="BK5396" i="1"/>
  <c r="BL5396" i="1"/>
  <c r="BM5396" i="1"/>
  <c r="BN5396" i="1"/>
  <c r="BG5397" i="1"/>
  <c r="BH5397" i="1"/>
  <c r="BI5397" i="1"/>
  <c r="BJ5397" i="1"/>
  <c r="BK5397" i="1"/>
  <c r="BL5397" i="1"/>
  <c r="BM5397" i="1"/>
  <c r="BN5397" i="1"/>
  <c r="BG5398" i="1"/>
  <c r="BH5398" i="1"/>
  <c r="BI5398" i="1"/>
  <c r="BJ5398" i="1"/>
  <c r="BK5398" i="1"/>
  <c r="BL5398" i="1"/>
  <c r="BM5398" i="1"/>
  <c r="BN5398" i="1"/>
  <c r="BG5399" i="1"/>
  <c r="BH5399" i="1"/>
  <c r="BI5399" i="1"/>
  <c r="BJ5399" i="1"/>
  <c r="BK5399" i="1"/>
  <c r="BL5399" i="1"/>
  <c r="BM5399" i="1"/>
  <c r="BN5399" i="1"/>
  <c r="BG5400" i="1"/>
  <c r="BH5400" i="1"/>
  <c r="BI5400" i="1"/>
  <c r="BJ5400" i="1"/>
  <c r="BK5400" i="1"/>
  <c r="BL5400" i="1"/>
  <c r="BM5400" i="1"/>
  <c r="BN5400" i="1"/>
  <c r="BG5401" i="1"/>
  <c r="BH5401" i="1"/>
  <c r="BI5401" i="1"/>
  <c r="BJ5401" i="1"/>
  <c r="BK5401" i="1"/>
  <c r="BL5401" i="1"/>
  <c r="BM5401" i="1"/>
  <c r="BN5401" i="1"/>
  <c r="BG5402" i="1"/>
  <c r="BH5402" i="1"/>
  <c r="BI5402" i="1"/>
  <c r="BJ5402" i="1"/>
  <c r="BK5402" i="1"/>
  <c r="BL5402" i="1"/>
  <c r="BM5402" i="1"/>
  <c r="BN5402" i="1"/>
  <c r="BG5403" i="1"/>
  <c r="BH5403" i="1"/>
  <c r="BI5403" i="1"/>
  <c r="BJ5403" i="1"/>
  <c r="BK5403" i="1"/>
  <c r="BL5403" i="1"/>
  <c r="BM5403" i="1"/>
  <c r="BN5403" i="1"/>
  <c r="BG5404" i="1"/>
  <c r="BH5404" i="1"/>
  <c r="BI5404" i="1"/>
  <c r="BJ5404" i="1"/>
  <c r="BK5404" i="1"/>
  <c r="BL5404" i="1"/>
  <c r="BM5404" i="1"/>
  <c r="BN5404" i="1"/>
  <c r="BG5405" i="1"/>
  <c r="BH5405" i="1"/>
  <c r="BI5405" i="1"/>
  <c r="BJ5405" i="1"/>
  <c r="BK5405" i="1"/>
  <c r="BL5405" i="1"/>
  <c r="BM5405" i="1"/>
  <c r="BN5405" i="1"/>
  <c r="BG5406" i="1"/>
  <c r="BH5406" i="1"/>
  <c r="BI5406" i="1"/>
  <c r="BJ5406" i="1"/>
  <c r="BK5406" i="1"/>
  <c r="BL5406" i="1"/>
  <c r="BM5406" i="1"/>
  <c r="BN5406" i="1"/>
  <c r="BG5407" i="1"/>
  <c r="BH5407" i="1"/>
  <c r="BI5407" i="1"/>
  <c r="BJ5407" i="1"/>
  <c r="BK5407" i="1"/>
  <c r="BL5407" i="1"/>
  <c r="BM5407" i="1"/>
  <c r="BN5407" i="1"/>
  <c r="BG5408" i="1"/>
  <c r="BH5408" i="1"/>
  <c r="BI5408" i="1"/>
  <c r="BJ5408" i="1"/>
  <c r="BK5408" i="1"/>
  <c r="BL5408" i="1"/>
  <c r="BM5408" i="1"/>
  <c r="BN5408" i="1"/>
  <c r="BG5409" i="1"/>
  <c r="BH5409" i="1"/>
  <c r="BI5409" i="1"/>
  <c r="BJ5409" i="1"/>
  <c r="BK5409" i="1"/>
  <c r="BL5409" i="1"/>
  <c r="BM5409" i="1"/>
  <c r="BN5409" i="1"/>
  <c r="BG5410" i="1"/>
  <c r="BH5410" i="1"/>
  <c r="BI5410" i="1"/>
  <c r="BJ5410" i="1"/>
  <c r="BK5410" i="1"/>
  <c r="BL5410" i="1"/>
  <c r="BM5410" i="1"/>
  <c r="BN5410" i="1"/>
  <c r="BG5411" i="1"/>
  <c r="BH5411" i="1"/>
  <c r="BI5411" i="1"/>
  <c r="BJ5411" i="1"/>
  <c r="BK5411" i="1"/>
  <c r="BL5411" i="1"/>
  <c r="BM5411" i="1"/>
  <c r="BN5411" i="1"/>
  <c r="BG5412" i="1"/>
  <c r="BH5412" i="1"/>
  <c r="BI5412" i="1"/>
  <c r="BJ5412" i="1"/>
  <c r="BK5412" i="1"/>
  <c r="BL5412" i="1"/>
  <c r="BM5412" i="1"/>
  <c r="BN5412" i="1"/>
  <c r="BG5413" i="1"/>
  <c r="BH5413" i="1"/>
  <c r="BI5413" i="1"/>
  <c r="BJ5413" i="1"/>
  <c r="BK5413" i="1"/>
  <c r="BL5413" i="1"/>
  <c r="BM5413" i="1"/>
  <c r="BN5413" i="1"/>
  <c r="BG5414" i="1"/>
  <c r="BH5414" i="1"/>
  <c r="BI5414" i="1"/>
  <c r="BJ5414" i="1"/>
  <c r="BK5414" i="1"/>
  <c r="BL5414" i="1"/>
  <c r="BM5414" i="1"/>
  <c r="BN5414" i="1"/>
  <c r="BG5415" i="1"/>
  <c r="BH5415" i="1"/>
  <c r="BI5415" i="1"/>
  <c r="BJ5415" i="1"/>
  <c r="BK5415" i="1"/>
  <c r="BL5415" i="1"/>
  <c r="BM5415" i="1"/>
  <c r="BN5415" i="1"/>
  <c r="BG5416" i="1"/>
  <c r="BH5416" i="1"/>
  <c r="BI5416" i="1"/>
  <c r="BJ5416" i="1"/>
  <c r="BK5416" i="1"/>
  <c r="BL5416" i="1"/>
  <c r="BM5416" i="1"/>
  <c r="BN5416" i="1"/>
  <c r="BG5417" i="1"/>
  <c r="BH5417" i="1"/>
  <c r="BI5417" i="1"/>
  <c r="BJ5417" i="1"/>
  <c r="BK5417" i="1"/>
  <c r="BL5417" i="1"/>
  <c r="BM5417" i="1"/>
  <c r="BN5417" i="1"/>
  <c r="BG5418" i="1"/>
  <c r="BH5418" i="1"/>
  <c r="BI5418" i="1"/>
  <c r="BJ5418" i="1"/>
  <c r="BK5418" i="1"/>
  <c r="BL5418" i="1"/>
  <c r="BM5418" i="1"/>
  <c r="BN5418" i="1"/>
  <c r="BG5419" i="1"/>
  <c r="BH5419" i="1"/>
  <c r="BI5419" i="1"/>
  <c r="BJ5419" i="1"/>
  <c r="BK5419" i="1"/>
  <c r="BL5419" i="1"/>
  <c r="BM5419" i="1"/>
  <c r="BN5419" i="1"/>
  <c r="BG5420" i="1"/>
  <c r="BH5420" i="1"/>
  <c r="BI5420" i="1"/>
  <c r="BJ5420" i="1"/>
  <c r="BK5420" i="1"/>
  <c r="BL5420" i="1"/>
  <c r="BM5420" i="1"/>
  <c r="BN5420" i="1"/>
  <c r="BG5421" i="1"/>
  <c r="BH5421" i="1"/>
  <c r="BI5421" i="1"/>
  <c r="BJ5421" i="1"/>
  <c r="BK5421" i="1"/>
  <c r="BL5421" i="1"/>
  <c r="BM5421" i="1"/>
  <c r="BN5421" i="1"/>
  <c r="BG5422" i="1"/>
  <c r="BH5422" i="1"/>
  <c r="BI5422" i="1"/>
  <c r="BJ5422" i="1"/>
  <c r="BK5422" i="1"/>
  <c r="BL5422" i="1"/>
  <c r="BM5422" i="1"/>
  <c r="BN5422" i="1"/>
  <c r="BG5423" i="1"/>
  <c r="BH5423" i="1"/>
  <c r="BI5423" i="1"/>
  <c r="BJ5423" i="1"/>
  <c r="BK5423" i="1"/>
  <c r="BL5423" i="1"/>
  <c r="BM5423" i="1"/>
  <c r="BN5423" i="1"/>
  <c r="BG5424" i="1"/>
  <c r="BH5424" i="1"/>
  <c r="BI5424" i="1"/>
  <c r="BJ5424" i="1"/>
  <c r="BK5424" i="1"/>
  <c r="BL5424" i="1"/>
  <c r="BM5424" i="1"/>
  <c r="BN5424" i="1"/>
  <c r="BG5425" i="1"/>
  <c r="BH5425" i="1"/>
  <c r="BI5425" i="1"/>
  <c r="BJ5425" i="1"/>
  <c r="BK5425" i="1"/>
  <c r="BL5425" i="1"/>
  <c r="BM5425" i="1"/>
  <c r="BN5425" i="1"/>
  <c r="BG5426" i="1"/>
  <c r="BH5426" i="1"/>
  <c r="BI5426" i="1"/>
  <c r="BJ5426" i="1"/>
  <c r="BK5426" i="1"/>
  <c r="BL5426" i="1"/>
  <c r="BM5426" i="1"/>
  <c r="BN5426" i="1"/>
  <c r="BG5427" i="1"/>
  <c r="BH5427" i="1"/>
  <c r="BI5427" i="1"/>
  <c r="BJ5427" i="1"/>
  <c r="BK5427" i="1"/>
  <c r="BL5427" i="1"/>
  <c r="BM5427" i="1"/>
  <c r="BN5427" i="1"/>
  <c r="BG5428" i="1"/>
  <c r="BH5428" i="1"/>
  <c r="BI5428" i="1"/>
  <c r="BJ5428" i="1"/>
  <c r="BK5428" i="1"/>
  <c r="BL5428" i="1"/>
  <c r="BM5428" i="1"/>
  <c r="BN5428" i="1"/>
  <c r="BG5429" i="1"/>
  <c r="BH5429" i="1"/>
  <c r="BI5429" i="1"/>
  <c r="BJ5429" i="1"/>
  <c r="BK5429" i="1"/>
  <c r="BL5429" i="1"/>
  <c r="BM5429" i="1"/>
  <c r="BN5429" i="1"/>
  <c r="BG5430" i="1"/>
  <c r="BH5430" i="1"/>
  <c r="BI5430" i="1"/>
  <c r="BJ5430" i="1"/>
  <c r="BK5430" i="1"/>
  <c r="BL5430" i="1"/>
  <c r="BM5430" i="1"/>
  <c r="BN5430" i="1"/>
  <c r="BG5431" i="1"/>
  <c r="BH5431" i="1"/>
  <c r="BI5431" i="1"/>
  <c r="BJ5431" i="1"/>
  <c r="BK5431" i="1"/>
  <c r="BL5431" i="1"/>
  <c r="BM5431" i="1"/>
  <c r="BN5431" i="1"/>
  <c r="BG5432" i="1"/>
  <c r="BH5432" i="1"/>
  <c r="BI5432" i="1"/>
  <c r="BJ5432" i="1"/>
  <c r="BK5432" i="1"/>
  <c r="BL5432" i="1"/>
  <c r="BM5432" i="1"/>
  <c r="BN5432" i="1"/>
  <c r="BG5433" i="1"/>
  <c r="BH5433" i="1"/>
  <c r="BI5433" i="1"/>
  <c r="BJ5433" i="1"/>
  <c r="BK5433" i="1"/>
  <c r="BL5433" i="1"/>
  <c r="BM5433" i="1"/>
  <c r="BN5433" i="1"/>
  <c r="BG5434" i="1"/>
  <c r="BH5434" i="1"/>
  <c r="BI5434" i="1"/>
  <c r="BJ5434" i="1"/>
  <c r="BK5434" i="1"/>
  <c r="BL5434" i="1"/>
  <c r="BM5434" i="1"/>
  <c r="BN5434" i="1"/>
  <c r="BG5435" i="1"/>
  <c r="BH5435" i="1"/>
  <c r="BI5435" i="1"/>
  <c r="BJ5435" i="1"/>
  <c r="BK5435" i="1"/>
  <c r="BL5435" i="1"/>
  <c r="BM5435" i="1"/>
  <c r="BN5435" i="1"/>
  <c r="BG5436" i="1"/>
  <c r="BH5436" i="1"/>
  <c r="BI5436" i="1"/>
  <c r="BJ5436" i="1"/>
  <c r="BK5436" i="1"/>
  <c r="BL5436" i="1"/>
  <c r="BM5436" i="1"/>
  <c r="BN5436" i="1"/>
  <c r="BG5437" i="1"/>
  <c r="BH5437" i="1"/>
  <c r="BI5437" i="1"/>
  <c r="BJ5437" i="1"/>
  <c r="BK5437" i="1"/>
  <c r="BL5437" i="1"/>
  <c r="BM5437" i="1"/>
  <c r="BN5437" i="1"/>
  <c r="BG5438" i="1"/>
  <c r="BH5438" i="1"/>
  <c r="BI5438" i="1"/>
  <c r="BJ5438" i="1"/>
  <c r="BK5438" i="1"/>
  <c r="BL5438" i="1"/>
  <c r="BM5438" i="1"/>
  <c r="BN5438" i="1"/>
  <c r="BG5439" i="1"/>
  <c r="BH5439" i="1"/>
  <c r="BI5439" i="1"/>
  <c r="BJ5439" i="1"/>
  <c r="BK5439" i="1"/>
  <c r="BL5439" i="1"/>
  <c r="BM5439" i="1"/>
  <c r="BN5439" i="1"/>
  <c r="BG5440" i="1"/>
  <c r="BH5440" i="1"/>
  <c r="BI5440" i="1"/>
  <c r="BJ5440" i="1"/>
  <c r="BK5440" i="1"/>
  <c r="BL5440" i="1"/>
  <c r="BM5440" i="1"/>
  <c r="BN5440" i="1"/>
  <c r="BG5441" i="1"/>
  <c r="BH5441" i="1"/>
  <c r="BI5441" i="1"/>
  <c r="BJ5441" i="1"/>
  <c r="BK5441" i="1"/>
  <c r="BL5441" i="1"/>
  <c r="BM5441" i="1"/>
  <c r="BN5441" i="1"/>
  <c r="BG5442" i="1"/>
  <c r="BH5442" i="1"/>
  <c r="BI5442" i="1"/>
  <c r="BJ5442" i="1"/>
  <c r="BK5442" i="1"/>
  <c r="BL5442" i="1"/>
  <c r="BM5442" i="1"/>
  <c r="BN5442" i="1"/>
  <c r="BG5443" i="1"/>
  <c r="BH5443" i="1"/>
  <c r="BI5443" i="1"/>
  <c r="BJ5443" i="1"/>
  <c r="BK5443" i="1"/>
  <c r="BL5443" i="1"/>
  <c r="BM5443" i="1"/>
  <c r="BN5443" i="1"/>
  <c r="BG5444" i="1"/>
  <c r="BH5444" i="1"/>
  <c r="BI5444" i="1"/>
  <c r="BJ5444" i="1"/>
  <c r="BK5444" i="1"/>
  <c r="BL5444" i="1"/>
  <c r="BM5444" i="1"/>
  <c r="BN5444" i="1"/>
  <c r="BG5445" i="1"/>
  <c r="BH5445" i="1"/>
  <c r="BI5445" i="1"/>
  <c r="BJ5445" i="1"/>
  <c r="BK5445" i="1"/>
  <c r="BL5445" i="1"/>
  <c r="BM5445" i="1"/>
  <c r="BN5445" i="1"/>
  <c r="BG5446" i="1"/>
  <c r="BH5446" i="1"/>
  <c r="BI5446" i="1"/>
  <c r="BJ5446" i="1"/>
  <c r="BK5446" i="1"/>
  <c r="BL5446" i="1"/>
  <c r="BM5446" i="1"/>
  <c r="BN5446" i="1"/>
  <c r="BG5447" i="1"/>
  <c r="BH5447" i="1"/>
  <c r="BI5447" i="1"/>
  <c r="BJ5447" i="1"/>
  <c r="BK5447" i="1"/>
  <c r="BL5447" i="1"/>
  <c r="BM5447" i="1"/>
  <c r="BN5447" i="1"/>
  <c r="BG5448" i="1"/>
  <c r="BH5448" i="1"/>
  <c r="BI5448" i="1"/>
  <c r="BJ5448" i="1"/>
  <c r="BK5448" i="1"/>
  <c r="BL5448" i="1"/>
  <c r="BM5448" i="1"/>
  <c r="BN5448" i="1"/>
  <c r="BG5449" i="1"/>
  <c r="BH5449" i="1"/>
  <c r="BI5449" i="1"/>
  <c r="BJ5449" i="1"/>
  <c r="BK5449" i="1"/>
  <c r="BL5449" i="1"/>
  <c r="BM5449" i="1"/>
  <c r="BN5449" i="1"/>
  <c r="BG5450" i="1"/>
  <c r="BH5450" i="1"/>
  <c r="BI5450" i="1"/>
  <c r="BJ5450" i="1"/>
  <c r="BK5450" i="1"/>
  <c r="BL5450" i="1"/>
  <c r="BM5450" i="1"/>
  <c r="BN5450" i="1"/>
  <c r="BG5451" i="1"/>
  <c r="BH5451" i="1"/>
  <c r="BI5451" i="1"/>
  <c r="BJ5451" i="1"/>
  <c r="BK5451" i="1"/>
  <c r="BL5451" i="1"/>
  <c r="BM5451" i="1"/>
  <c r="BN5451" i="1"/>
  <c r="BG5452" i="1"/>
  <c r="BH5452" i="1"/>
  <c r="BI5452" i="1"/>
  <c r="BJ5452" i="1"/>
  <c r="BK5452" i="1"/>
  <c r="BL5452" i="1"/>
  <c r="BM5452" i="1"/>
  <c r="BN5452" i="1"/>
  <c r="BG5453" i="1"/>
  <c r="BH5453" i="1"/>
  <c r="BI5453" i="1"/>
  <c r="BJ5453" i="1"/>
  <c r="BK5453" i="1"/>
  <c r="BL5453" i="1"/>
  <c r="BM5453" i="1"/>
  <c r="BN5453" i="1"/>
  <c r="BG5454" i="1"/>
  <c r="BH5454" i="1"/>
  <c r="BI5454" i="1"/>
  <c r="BJ5454" i="1"/>
  <c r="BK5454" i="1"/>
  <c r="BL5454" i="1"/>
  <c r="BM5454" i="1"/>
  <c r="BN5454" i="1"/>
  <c r="BG5455" i="1"/>
  <c r="BH5455" i="1"/>
  <c r="BI5455" i="1"/>
  <c r="BJ5455" i="1"/>
  <c r="BK5455" i="1"/>
  <c r="BL5455" i="1"/>
  <c r="BM5455" i="1"/>
  <c r="BN5455" i="1"/>
  <c r="BG5456" i="1"/>
  <c r="BH5456" i="1"/>
  <c r="BI5456" i="1"/>
  <c r="BJ5456" i="1"/>
  <c r="BK5456" i="1"/>
  <c r="BL5456" i="1"/>
  <c r="BM5456" i="1"/>
  <c r="BN5456" i="1"/>
  <c r="BG5457" i="1"/>
  <c r="BH5457" i="1"/>
  <c r="BI5457" i="1"/>
  <c r="BJ5457" i="1"/>
  <c r="BK5457" i="1"/>
  <c r="BL5457" i="1"/>
  <c r="BM5457" i="1"/>
  <c r="BN5457" i="1"/>
  <c r="BG5458" i="1"/>
  <c r="BH5458" i="1"/>
  <c r="BI5458" i="1"/>
  <c r="BJ5458" i="1"/>
  <c r="BK5458" i="1"/>
  <c r="BL5458" i="1"/>
  <c r="BM5458" i="1"/>
  <c r="BN5458" i="1"/>
  <c r="BG5459" i="1"/>
  <c r="BH5459" i="1"/>
  <c r="BI5459" i="1"/>
  <c r="BJ5459" i="1"/>
  <c r="BK5459" i="1"/>
  <c r="BL5459" i="1"/>
  <c r="BM5459" i="1"/>
  <c r="BN5459" i="1"/>
  <c r="BG5460" i="1"/>
  <c r="BH5460" i="1"/>
  <c r="BI5460" i="1"/>
  <c r="BJ5460" i="1"/>
  <c r="BK5460" i="1"/>
  <c r="BL5460" i="1"/>
  <c r="BM5460" i="1"/>
  <c r="BN5460" i="1"/>
  <c r="BG5461" i="1"/>
  <c r="BH5461" i="1"/>
  <c r="BI5461" i="1"/>
  <c r="BJ5461" i="1"/>
  <c r="BK5461" i="1"/>
  <c r="BL5461" i="1"/>
  <c r="BM5461" i="1"/>
  <c r="BN5461" i="1"/>
  <c r="BG5462" i="1"/>
  <c r="BH5462" i="1"/>
  <c r="BI5462" i="1"/>
  <c r="BJ5462" i="1"/>
  <c r="BK5462" i="1"/>
  <c r="BL5462" i="1"/>
  <c r="BM5462" i="1"/>
  <c r="BN5462" i="1"/>
  <c r="BG5463" i="1"/>
  <c r="BH5463" i="1"/>
  <c r="BI5463" i="1"/>
  <c r="BJ5463" i="1"/>
  <c r="BK5463" i="1"/>
  <c r="BL5463" i="1"/>
  <c r="BM5463" i="1"/>
  <c r="BN5463" i="1"/>
  <c r="BG5464" i="1"/>
  <c r="BH5464" i="1"/>
  <c r="BI5464" i="1"/>
  <c r="BJ5464" i="1"/>
  <c r="BK5464" i="1"/>
  <c r="BL5464" i="1"/>
  <c r="BM5464" i="1"/>
  <c r="BN5464" i="1"/>
  <c r="BG5465" i="1"/>
  <c r="BH5465" i="1"/>
  <c r="BI5465" i="1"/>
  <c r="BJ5465" i="1"/>
  <c r="BK5465" i="1"/>
  <c r="BL5465" i="1"/>
  <c r="BM5465" i="1"/>
  <c r="BN5465" i="1"/>
  <c r="BG5466" i="1"/>
  <c r="BH5466" i="1"/>
  <c r="BI5466" i="1"/>
  <c r="BJ5466" i="1"/>
  <c r="BK5466" i="1"/>
  <c r="BL5466" i="1"/>
  <c r="BM5466" i="1"/>
  <c r="BN5466" i="1"/>
  <c r="BG5467" i="1"/>
  <c r="BH5467" i="1"/>
  <c r="BI5467" i="1"/>
  <c r="BJ5467" i="1"/>
  <c r="BK5467" i="1"/>
  <c r="BL5467" i="1"/>
  <c r="BM5467" i="1"/>
  <c r="BN5467" i="1"/>
  <c r="BG5468" i="1"/>
  <c r="BH5468" i="1"/>
  <c r="BI5468" i="1"/>
  <c r="BJ5468" i="1"/>
  <c r="BK5468" i="1"/>
  <c r="BL5468" i="1"/>
  <c r="BM5468" i="1"/>
  <c r="BN5468" i="1"/>
  <c r="BG5469" i="1"/>
  <c r="BH5469" i="1"/>
  <c r="BI5469" i="1"/>
  <c r="BJ5469" i="1"/>
  <c r="BK5469" i="1"/>
  <c r="BL5469" i="1"/>
  <c r="BM5469" i="1"/>
  <c r="BN5469" i="1"/>
  <c r="BG5470" i="1"/>
  <c r="BH5470" i="1"/>
  <c r="BI5470" i="1"/>
  <c r="BJ5470" i="1"/>
  <c r="BK5470" i="1"/>
  <c r="BL5470" i="1"/>
  <c r="BM5470" i="1"/>
  <c r="BN5470" i="1"/>
  <c r="BG5471" i="1"/>
  <c r="BH5471" i="1"/>
  <c r="BI5471" i="1"/>
  <c r="BJ5471" i="1"/>
  <c r="BK5471" i="1"/>
  <c r="BL5471" i="1"/>
  <c r="BM5471" i="1"/>
  <c r="BN5471" i="1"/>
  <c r="BG5472" i="1"/>
  <c r="BH5472" i="1"/>
  <c r="BI5472" i="1"/>
  <c r="BJ5472" i="1"/>
  <c r="BK5472" i="1"/>
  <c r="BL5472" i="1"/>
  <c r="BM5472" i="1"/>
  <c r="BN5472" i="1"/>
  <c r="BG5473" i="1"/>
  <c r="BH5473" i="1"/>
  <c r="BI5473" i="1"/>
  <c r="BJ5473" i="1"/>
  <c r="BK5473" i="1"/>
  <c r="BL5473" i="1"/>
  <c r="BM5473" i="1"/>
  <c r="BN5473" i="1"/>
  <c r="BG5474" i="1"/>
  <c r="BH5474" i="1"/>
  <c r="BI5474" i="1"/>
  <c r="BJ5474" i="1"/>
  <c r="BK5474" i="1"/>
  <c r="BL5474" i="1"/>
  <c r="BM5474" i="1"/>
  <c r="BN5474" i="1"/>
  <c r="BG5475" i="1"/>
  <c r="BH5475" i="1"/>
  <c r="BI5475" i="1"/>
  <c r="BJ5475" i="1"/>
  <c r="BK5475" i="1"/>
  <c r="BL5475" i="1"/>
  <c r="BM5475" i="1"/>
  <c r="BN5475" i="1"/>
  <c r="BG5476" i="1"/>
  <c r="BH5476" i="1"/>
  <c r="BI5476" i="1"/>
  <c r="BJ5476" i="1"/>
  <c r="BK5476" i="1"/>
  <c r="BL5476" i="1"/>
  <c r="BM5476" i="1"/>
  <c r="BN5476" i="1"/>
  <c r="BG5477" i="1"/>
  <c r="BH5477" i="1"/>
  <c r="BI5477" i="1"/>
  <c r="BJ5477" i="1"/>
  <c r="BK5477" i="1"/>
  <c r="BL5477" i="1"/>
  <c r="BM5477" i="1"/>
  <c r="BN5477" i="1"/>
  <c r="BG5478" i="1"/>
  <c r="BH5478" i="1"/>
  <c r="BI5478" i="1"/>
  <c r="BJ5478" i="1"/>
  <c r="BK5478" i="1"/>
  <c r="BL5478" i="1"/>
  <c r="BM5478" i="1"/>
  <c r="BN5478" i="1"/>
  <c r="BG5479" i="1"/>
  <c r="BH5479" i="1"/>
  <c r="BI5479" i="1"/>
  <c r="BJ5479" i="1"/>
  <c r="BK5479" i="1"/>
  <c r="BL5479" i="1"/>
  <c r="BM5479" i="1"/>
  <c r="BN5479" i="1"/>
  <c r="BG5480" i="1"/>
  <c r="BH5480" i="1"/>
  <c r="BI5480" i="1"/>
  <c r="BJ5480" i="1"/>
  <c r="BK5480" i="1"/>
  <c r="BL5480" i="1"/>
  <c r="BM5480" i="1"/>
  <c r="BN5480" i="1"/>
  <c r="BG5481" i="1"/>
  <c r="BH5481" i="1"/>
  <c r="BI5481" i="1"/>
  <c r="BJ5481" i="1"/>
  <c r="BK5481" i="1"/>
  <c r="BL5481" i="1"/>
  <c r="BM5481" i="1"/>
  <c r="BN5481" i="1"/>
  <c r="BG5482" i="1"/>
  <c r="BH5482" i="1"/>
  <c r="BI5482" i="1"/>
  <c r="BJ5482" i="1"/>
  <c r="BK5482" i="1"/>
  <c r="BL5482" i="1"/>
  <c r="BM5482" i="1"/>
  <c r="BN5482" i="1"/>
  <c r="BG5483" i="1"/>
  <c r="BH5483" i="1"/>
  <c r="BI5483" i="1"/>
  <c r="BJ5483" i="1"/>
  <c r="BK5483" i="1"/>
  <c r="BL5483" i="1"/>
  <c r="BM5483" i="1"/>
  <c r="BN5483" i="1"/>
  <c r="BG5484" i="1"/>
  <c r="BH5484" i="1"/>
  <c r="BI5484" i="1"/>
  <c r="BJ5484" i="1"/>
  <c r="BK5484" i="1"/>
  <c r="BL5484" i="1"/>
  <c r="BM5484" i="1"/>
  <c r="BN5484" i="1"/>
  <c r="BG5485" i="1"/>
  <c r="BH5485" i="1"/>
  <c r="BI5485" i="1"/>
  <c r="BJ5485" i="1"/>
  <c r="BK5485" i="1"/>
  <c r="BL5485" i="1"/>
  <c r="BM5485" i="1"/>
  <c r="BN5485" i="1"/>
  <c r="BG5486" i="1"/>
  <c r="BH5486" i="1"/>
  <c r="BI5486" i="1"/>
  <c r="BJ5486" i="1"/>
  <c r="BK5486" i="1"/>
  <c r="BL5486" i="1"/>
  <c r="BM5486" i="1"/>
  <c r="BN5486" i="1"/>
  <c r="BG5487" i="1"/>
  <c r="BH5487" i="1"/>
  <c r="BI5487" i="1"/>
  <c r="BJ5487" i="1"/>
  <c r="BK5487" i="1"/>
  <c r="BL5487" i="1"/>
  <c r="BM5487" i="1"/>
  <c r="BN5487" i="1"/>
  <c r="BG5488" i="1"/>
  <c r="BH5488" i="1"/>
  <c r="BI5488" i="1"/>
  <c r="BJ5488" i="1"/>
  <c r="BK5488" i="1"/>
  <c r="BL5488" i="1"/>
  <c r="BM5488" i="1"/>
  <c r="BN5488" i="1"/>
  <c r="BG5489" i="1"/>
  <c r="BH5489" i="1"/>
  <c r="BI5489" i="1"/>
  <c r="BJ5489" i="1"/>
  <c r="BK5489" i="1"/>
  <c r="BL5489" i="1"/>
  <c r="BM5489" i="1"/>
  <c r="BN5489" i="1"/>
  <c r="BG5490" i="1"/>
  <c r="BH5490" i="1"/>
  <c r="BI5490" i="1"/>
  <c r="BJ5490" i="1"/>
  <c r="BK5490" i="1"/>
  <c r="BL5490" i="1"/>
  <c r="BM5490" i="1"/>
  <c r="BN5490" i="1"/>
  <c r="BG5491" i="1"/>
  <c r="BH5491" i="1"/>
  <c r="BI5491" i="1"/>
  <c r="BJ5491" i="1"/>
  <c r="BK5491" i="1"/>
  <c r="BL5491" i="1"/>
  <c r="BM5491" i="1"/>
  <c r="BN5491" i="1"/>
  <c r="BG5492" i="1"/>
  <c r="BH5492" i="1"/>
  <c r="BI5492" i="1"/>
  <c r="BJ5492" i="1"/>
  <c r="BK5492" i="1"/>
  <c r="BL5492" i="1"/>
  <c r="BM5492" i="1"/>
  <c r="BN5492" i="1"/>
  <c r="BG5493" i="1"/>
  <c r="BH5493" i="1"/>
  <c r="BI5493" i="1"/>
  <c r="BJ5493" i="1"/>
  <c r="BK5493" i="1"/>
  <c r="BL5493" i="1"/>
  <c r="BM5493" i="1"/>
  <c r="BN5493" i="1"/>
  <c r="BG5494" i="1"/>
  <c r="BH5494" i="1"/>
  <c r="BI5494" i="1"/>
  <c r="BJ5494" i="1"/>
  <c r="BK5494" i="1"/>
  <c r="BL5494" i="1"/>
  <c r="BM5494" i="1"/>
  <c r="BN5494" i="1"/>
  <c r="BG5495" i="1"/>
  <c r="BH5495" i="1"/>
  <c r="BI5495" i="1"/>
  <c r="BJ5495" i="1"/>
  <c r="BK5495" i="1"/>
  <c r="BL5495" i="1"/>
  <c r="BM5495" i="1"/>
  <c r="BN5495" i="1"/>
  <c r="BG5496" i="1"/>
  <c r="BH5496" i="1"/>
  <c r="BI5496" i="1"/>
  <c r="BJ5496" i="1"/>
  <c r="BK5496" i="1"/>
  <c r="BL5496" i="1"/>
  <c r="BM5496" i="1"/>
  <c r="BN5496" i="1"/>
  <c r="BG5497" i="1"/>
  <c r="BH5497" i="1"/>
  <c r="BI5497" i="1"/>
  <c r="BJ5497" i="1"/>
  <c r="BK5497" i="1"/>
  <c r="BL5497" i="1"/>
  <c r="BM5497" i="1"/>
  <c r="BN5497" i="1"/>
  <c r="BG5498" i="1"/>
  <c r="BH5498" i="1"/>
  <c r="BI5498" i="1"/>
  <c r="BJ5498" i="1"/>
  <c r="BK5498" i="1"/>
  <c r="BL5498" i="1"/>
  <c r="BM5498" i="1"/>
  <c r="BN5498" i="1"/>
  <c r="BG5499" i="1"/>
  <c r="BH5499" i="1"/>
  <c r="BI5499" i="1"/>
  <c r="BJ5499" i="1"/>
  <c r="BK5499" i="1"/>
  <c r="BL5499" i="1"/>
  <c r="BM5499" i="1"/>
  <c r="BN5499" i="1"/>
  <c r="BG5500" i="1"/>
  <c r="BH5500" i="1"/>
  <c r="BI5500" i="1"/>
  <c r="BJ5500" i="1"/>
  <c r="BK5500" i="1"/>
  <c r="BL5500" i="1"/>
  <c r="BM5500" i="1"/>
  <c r="BN5500" i="1"/>
  <c r="BG5501" i="1"/>
  <c r="BH5501" i="1"/>
  <c r="BI5501" i="1"/>
  <c r="BJ5501" i="1"/>
  <c r="BK5501" i="1"/>
  <c r="BL5501" i="1"/>
  <c r="BM5501" i="1"/>
  <c r="BN5501" i="1"/>
  <c r="BG5502" i="1"/>
  <c r="BH5502" i="1"/>
  <c r="BI5502" i="1"/>
  <c r="BJ5502" i="1"/>
  <c r="BK5502" i="1"/>
  <c r="BL5502" i="1"/>
  <c r="BM5502" i="1"/>
  <c r="BN5502" i="1"/>
  <c r="BG5503" i="1"/>
  <c r="BH5503" i="1"/>
  <c r="BI5503" i="1"/>
  <c r="BJ5503" i="1"/>
  <c r="BK5503" i="1"/>
  <c r="BL5503" i="1"/>
  <c r="BM5503" i="1"/>
  <c r="BN5503" i="1"/>
  <c r="BG5504" i="1"/>
  <c r="BH5504" i="1"/>
  <c r="BI5504" i="1"/>
  <c r="BJ5504" i="1"/>
  <c r="BK5504" i="1"/>
  <c r="BL5504" i="1"/>
  <c r="BM5504" i="1"/>
  <c r="BN5504" i="1"/>
  <c r="BG5505" i="1"/>
  <c r="BH5505" i="1"/>
  <c r="BI5505" i="1"/>
  <c r="BJ5505" i="1"/>
  <c r="BK5505" i="1"/>
  <c r="BL5505" i="1"/>
  <c r="BM5505" i="1"/>
  <c r="BN5505" i="1"/>
  <c r="BG5506" i="1"/>
  <c r="BH5506" i="1"/>
  <c r="BI5506" i="1"/>
  <c r="BJ5506" i="1"/>
  <c r="BK5506" i="1"/>
  <c r="BL5506" i="1"/>
  <c r="BM5506" i="1"/>
  <c r="BN5506" i="1"/>
  <c r="BG5507" i="1"/>
  <c r="BH5507" i="1"/>
  <c r="BI5507" i="1"/>
  <c r="BJ5507" i="1"/>
  <c r="BK5507" i="1"/>
  <c r="BL5507" i="1"/>
  <c r="BM5507" i="1"/>
  <c r="BN5507" i="1"/>
  <c r="BG5508" i="1"/>
  <c r="BH5508" i="1"/>
  <c r="BI5508" i="1"/>
  <c r="BJ5508" i="1"/>
  <c r="BK5508" i="1"/>
  <c r="BL5508" i="1"/>
  <c r="BM5508" i="1"/>
  <c r="BN5508" i="1"/>
  <c r="BG5509" i="1"/>
  <c r="BH5509" i="1"/>
  <c r="BI5509" i="1"/>
  <c r="BJ5509" i="1"/>
  <c r="BK5509" i="1"/>
  <c r="BL5509" i="1"/>
  <c r="BM5509" i="1"/>
  <c r="BN5509" i="1"/>
  <c r="BG5510" i="1"/>
  <c r="BH5510" i="1"/>
  <c r="BI5510" i="1"/>
  <c r="BJ5510" i="1"/>
  <c r="BK5510" i="1"/>
  <c r="BL5510" i="1"/>
  <c r="BM5510" i="1"/>
  <c r="BN5510" i="1"/>
  <c r="BG5511" i="1"/>
  <c r="BH5511" i="1"/>
  <c r="BI5511" i="1"/>
  <c r="BJ5511" i="1"/>
  <c r="BK5511" i="1"/>
  <c r="BL5511" i="1"/>
  <c r="BM5511" i="1"/>
  <c r="BN5511" i="1"/>
  <c r="BG5512" i="1"/>
  <c r="BH5512" i="1"/>
  <c r="BI5512" i="1"/>
  <c r="BJ5512" i="1"/>
  <c r="BK5512" i="1"/>
  <c r="BL5512" i="1"/>
  <c r="BM5512" i="1"/>
  <c r="BN5512" i="1"/>
  <c r="BG5513" i="1"/>
  <c r="BH5513" i="1"/>
  <c r="BI5513" i="1"/>
  <c r="BJ5513" i="1"/>
  <c r="BK5513" i="1"/>
  <c r="BL5513" i="1"/>
  <c r="BM5513" i="1"/>
  <c r="BN5513" i="1"/>
  <c r="BG5514" i="1"/>
  <c r="BH5514" i="1"/>
  <c r="BI5514" i="1"/>
  <c r="BJ5514" i="1"/>
  <c r="BK5514" i="1"/>
  <c r="BL5514" i="1"/>
  <c r="BM5514" i="1"/>
  <c r="BN5514" i="1"/>
  <c r="BG5515" i="1"/>
  <c r="BH5515" i="1"/>
  <c r="BI5515" i="1"/>
  <c r="BJ5515" i="1"/>
  <c r="BK5515" i="1"/>
  <c r="BL5515" i="1"/>
  <c r="BM5515" i="1"/>
  <c r="BN5515" i="1"/>
  <c r="BG5516" i="1"/>
  <c r="BH5516" i="1"/>
  <c r="BI5516" i="1"/>
  <c r="BJ5516" i="1"/>
  <c r="BK5516" i="1"/>
  <c r="BL5516" i="1"/>
  <c r="BM5516" i="1"/>
  <c r="BN5516" i="1"/>
  <c r="BG5517" i="1"/>
  <c r="BH5517" i="1"/>
  <c r="BI5517" i="1"/>
  <c r="BJ5517" i="1"/>
  <c r="BK5517" i="1"/>
  <c r="BL5517" i="1"/>
  <c r="BM5517" i="1"/>
  <c r="BN5517" i="1"/>
  <c r="BG5518" i="1"/>
  <c r="BH5518" i="1"/>
  <c r="BI5518" i="1"/>
  <c r="BJ5518" i="1"/>
  <c r="BK5518" i="1"/>
  <c r="BL5518" i="1"/>
  <c r="BM5518" i="1"/>
  <c r="BN5518" i="1"/>
  <c r="BG5519" i="1"/>
  <c r="BH5519" i="1"/>
  <c r="BI5519" i="1"/>
  <c r="BJ5519" i="1"/>
  <c r="BK5519" i="1"/>
  <c r="BL5519" i="1"/>
  <c r="BM5519" i="1"/>
  <c r="BN5519" i="1"/>
  <c r="BG5520" i="1"/>
  <c r="BH5520" i="1"/>
  <c r="BI5520" i="1"/>
  <c r="BJ5520" i="1"/>
  <c r="BK5520" i="1"/>
  <c r="BL5520" i="1"/>
  <c r="BM5520" i="1"/>
  <c r="BN5520" i="1"/>
  <c r="BG5521" i="1"/>
  <c r="BH5521" i="1"/>
  <c r="BI5521" i="1"/>
  <c r="BJ5521" i="1"/>
  <c r="BK5521" i="1"/>
  <c r="BL5521" i="1"/>
  <c r="BM5521" i="1"/>
  <c r="BN5521" i="1"/>
  <c r="BG5522" i="1"/>
  <c r="BH5522" i="1"/>
  <c r="BI5522" i="1"/>
  <c r="BJ5522" i="1"/>
  <c r="BK5522" i="1"/>
  <c r="BL5522" i="1"/>
  <c r="BM5522" i="1"/>
  <c r="BN5522" i="1"/>
  <c r="BG5523" i="1"/>
  <c r="BH5523" i="1"/>
  <c r="BI5523" i="1"/>
  <c r="BJ5523" i="1"/>
  <c r="BK5523" i="1"/>
  <c r="BL5523" i="1"/>
  <c r="BM5523" i="1"/>
  <c r="BN5523" i="1"/>
  <c r="BG5524" i="1"/>
  <c r="BH5524" i="1"/>
  <c r="BI5524" i="1"/>
  <c r="BJ5524" i="1"/>
  <c r="BK5524" i="1"/>
  <c r="BL5524" i="1"/>
  <c r="BM5524" i="1"/>
  <c r="BN5524" i="1"/>
  <c r="BG5525" i="1"/>
  <c r="BH5525" i="1"/>
  <c r="BI5525" i="1"/>
  <c r="BJ5525" i="1"/>
  <c r="BK5525" i="1"/>
  <c r="BL5525" i="1"/>
  <c r="BM5525" i="1"/>
  <c r="BN5525" i="1"/>
  <c r="BG5526" i="1"/>
  <c r="BH5526" i="1"/>
  <c r="BI5526" i="1"/>
  <c r="BJ5526" i="1"/>
  <c r="BK5526" i="1"/>
  <c r="BL5526" i="1"/>
  <c r="BM5526" i="1"/>
  <c r="BN5526" i="1"/>
  <c r="BG5527" i="1"/>
  <c r="BH5527" i="1"/>
  <c r="BI5527" i="1"/>
  <c r="BJ5527" i="1"/>
  <c r="BK5527" i="1"/>
  <c r="BL5527" i="1"/>
  <c r="BM5527" i="1"/>
  <c r="BN5527" i="1"/>
  <c r="BG5528" i="1"/>
  <c r="BH5528" i="1"/>
  <c r="BI5528" i="1"/>
  <c r="BJ5528" i="1"/>
  <c r="BK5528" i="1"/>
  <c r="BL5528" i="1"/>
  <c r="BM5528" i="1"/>
  <c r="BN5528" i="1"/>
  <c r="BG5529" i="1"/>
  <c r="BH5529" i="1"/>
  <c r="BI5529" i="1"/>
  <c r="BJ5529" i="1"/>
  <c r="BK5529" i="1"/>
  <c r="BL5529" i="1"/>
  <c r="BM5529" i="1"/>
  <c r="BN5529" i="1"/>
  <c r="BG5530" i="1"/>
  <c r="BH5530" i="1"/>
  <c r="BI5530" i="1"/>
  <c r="BJ5530" i="1"/>
  <c r="BK5530" i="1"/>
  <c r="BL5530" i="1"/>
  <c r="BM5530" i="1"/>
  <c r="BN5530" i="1"/>
  <c r="BG5531" i="1"/>
  <c r="BH5531" i="1"/>
  <c r="BI5531" i="1"/>
  <c r="BJ5531" i="1"/>
  <c r="BK5531" i="1"/>
  <c r="BL5531" i="1"/>
  <c r="BM5531" i="1"/>
  <c r="BN5531" i="1"/>
  <c r="BG5532" i="1"/>
  <c r="BH5532" i="1"/>
  <c r="BI5532" i="1"/>
  <c r="BJ5532" i="1"/>
  <c r="BK5532" i="1"/>
  <c r="BL5532" i="1"/>
  <c r="BM5532" i="1"/>
  <c r="BN5532" i="1"/>
  <c r="BG5533" i="1"/>
  <c r="BH5533" i="1"/>
  <c r="BI5533" i="1"/>
  <c r="BJ5533" i="1"/>
  <c r="BK5533" i="1"/>
  <c r="BL5533" i="1"/>
  <c r="BM5533" i="1"/>
  <c r="BN5533" i="1"/>
  <c r="BG5534" i="1"/>
  <c r="BH5534" i="1"/>
  <c r="BI5534" i="1"/>
  <c r="BJ5534" i="1"/>
  <c r="BK5534" i="1"/>
  <c r="BL5534" i="1"/>
  <c r="BM5534" i="1"/>
  <c r="BN5534" i="1"/>
  <c r="BG5535" i="1"/>
  <c r="BH5535" i="1"/>
  <c r="BI5535" i="1"/>
  <c r="BJ5535" i="1"/>
  <c r="BK5535" i="1"/>
  <c r="BL5535" i="1"/>
  <c r="BM5535" i="1"/>
  <c r="BN5535" i="1"/>
  <c r="BG5536" i="1"/>
  <c r="BH5536" i="1"/>
  <c r="BI5536" i="1"/>
  <c r="BJ5536" i="1"/>
  <c r="BK5536" i="1"/>
  <c r="BL5536" i="1"/>
  <c r="BM5536" i="1"/>
  <c r="BN5536" i="1"/>
  <c r="BG5537" i="1"/>
  <c r="BH5537" i="1"/>
  <c r="BI5537" i="1"/>
  <c r="BJ5537" i="1"/>
  <c r="BK5537" i="1"/>
  <c r="BL5537" i="1"/>
  <c r="BM5537" i="1"/>
  <c r="BN5537" i="1"/>
  <c r="BG5538" i="1"/>
  <c r="BH5538" i="1"/>
  <c r="BI5538" i="1"/>
  <c r="BJ5538" i="1"/>
  <c r="BK5538" i="1"/>
  <c r="BL5538" i="1"/>
  <c r="BM5538" i="1"/>
  <c r="BN5538" i="1"/>
  <c r="BG5539" i="1"/>
  <c r="BH5539" i="1"/>
  <c r="BI5539" i="1"/>
  <c r="BJ5539" i="1"/>
  <c r="BK5539" i="1"/>
  <c r="BL5539" i="1"/>
  <c r="BM5539" i="1"/>
  <c r="BN5539" i="1"/>
  <c r="BG5540" i="1"/>
  <c r="BH5540" i="1"/>
  <c r="BI5540" i="1"/>
  <c r="BJ5540" i="1"/>
  <c r="BK5540" i="1"/>
  <c r="BL5540" i="1"/>
  <c r="BM5540" i="1"/>
  <c r="BN5540" i="1"/>
  <c r="BG5541" i="1"/>
  <c r="BH5541" i="1"/>
  <c r="BI5541" i="1"/>
  <c r="BJ5541" i="1"/>
  <c r="BK5541" i="1"/>
  <c r="BL5541" i="1"/>
  <c r="BM5541" i="1"/>
  <c r="BN5541" i="1"/>
  <c r="BG5542" i="1"/>
  <c r="BH5542" i="1"/>
  <c r="BI5542" i="1"/>
  <c r="BJ5542" i="1"/>
  <c r="BK5542" i="1"/>
  <c r="BL5542" i="1"/>
  <c r="BM5542" i="1"/>
  <c r="BN5542" i="1"/>
  <c r="BG5543" i="1"/>
  <c r="BH5543" i="1"/>
  <c r="BI5543" i="1"/>
  <c r="BJ5543" i="1"/>
  <c r="BK5543" i="1"/>
  <c r="BL5543" i="1"/>
  <c r="BM5543" i="1"/>
  <c r="BN5543" i="1"/>
  <c r="BG5544" i="1"/>
  <c r="BH5544" i="1"/>
  <c r="BI5544" i="1"/>
  <c r="BJ5544" i="1"/>
  <c r="BK5544" i="1"/>
  <c r="BL5544" i="1"/>
  <c r="BM5544" i="1"/>
  <c r="BN5544" i="1"/>
  <c r="BG5545" i="1"/>
  <c r="BH5545" i="1"/>
  <c r="BI5545" i="1"/>
  <c r="BJ5545" i="1"/>
  <c r="BK5545" i="1"/>
  <c r="BL5545" i="1"/>
  <c r="BM5545" i="1"/>
  <c r="BN5545" i="1"/>
  <c r="BG5546" i="1"/>
  <c r="BH5546" i="1"/>
  <c r="BI5546" i="1"/>
  <c r="BJ5546" i="1"/>
  <c r="BK5546" i="1"/>
  <c r="BL5546" i="1"/>
  <c r="BM5546" i="1"/>
  <c r="BN5546" i="1"/>
  <c r="BG5547" i="1"/>
  <c r="BH5547" i="1"/>
  <c r="BI5547" i="1"/>
  <c r="BJ5547" i="1"/>
  <c r="BK5547" i="1"/>
  <c r="BL5547" i="1"/>
  <c r="BM5547" i="1"/>
  <c r="BN5547" i="1"/>
  <c r="BG5548" i="1"/>
  <c r="BH5548" i="1"/>
  <c r="BI5548" i="1"/>
  <c r="BJ5548" i="1"/>
  <c r="BK5548" i="1"/>
  <c r="BL5548" i="1"/>
  <c r="BM5548" i="1"/>
  <c r="BN5548" i="1"/>
  <c r="BG5549" i="1"/>
  <c r="BH5549" i="1"/>
  <c r="BI5549" i="1"/>
  <c r="BJ5549" i="1"/>
  <c r="BK5549" i="1"/>
  <c r="BL5549" i="1"/>
  <c r="BM5549" i="1"/>
  <c r="BN5549" i="1"/>
  <c r="BG5550" i="1"/>
  <c r="BH5550" i="1"/>
  <c r="BI5550" i="1"/>
  <c r="BJ5550" i="1"/>
  <c r="BK5550" i="1"/>
  <c r="BL5550" i="1"/>
  <c r="BM5550" i="1"/>
  <c r="BN5550" i="1"/>
  <c r="BG5551" i="1"/>
  <c r="BH5551" i="1"/>
  <c r="BI5551" i="1"/>
  <c r="BJ5551" i="1"/>
  <c r="BK5551" i="1"/>
  <c r="BL5551" i="1"/>
  <c r="BM5551" i="1"/>
  <c r="BN5551" i="1"/>
  <c r="BG5552" i="1"/>
  <c r="BH5552" i="1"/>
  <c r="BI5552" i="1"/>
  <c r="BJ5552" i="1"/>
  <c r="BK5552" i="1"/>
  <c r="BL5552" i="1"/>
  <c r="BM5552" i="1"/>
  <c r="BN5552" i="1"/>
  <c r="BG5553" i="1"/>
  <c r="BH5553" i="1"/>
  <c r="BI5553" i="1"/>
  <c r="BJ5553" i="1"/>
  <c r="BK5553" i="1"/>
  <c r="BL5553" i="1"/>
  <c r="BM5553" i="1"/>
  <c r="BN5553" i="1"/>
  <c r="BG5554" i="1"/>
  <c r="BH5554" i="1"/>
  <c r="BI5554" i="1"/>
  <c r="BJ5554" i="1"/>
  <c r="BK5554" i="1"/>
  <c r="BL5554" i="1"/>
  <c r="BM5554" i="1"/>
  <c r="BN5554" i="1"/>
  <c r="BG5555" i="1"/>
  <c r="BH5555" i="1"/>
  <c r="BI5555" i="1"/>
  <c r="BJ5555" i="1"/>
  <c r="BK5555" i="1"/>
  <c r="BL5555" i="1"/>
  <c r="BM5555" i="1"/>
  <c r="BN5555" i="1"/>
  <c r="BG5556" i="1"/>
  <c r="BH5556" i="1"/>
  <c r="BI5556" i="1"/>
  <c r="BJ5556" i="1"/>
  <c r="BK5556" i="1"/>
  <c r="BL5556" i="1"/>
  <c r="BM5556" i="1"/>
  <c r="BN5556" i="1"/>
  <c r="BG5557" i="1"/>
  <c r="BH5557" i="1"/>
  <c r="BI5557" i="1"/>
  <c r="BJ5557" i="1"/>
  <c r="BK5557" i="1"/>
  <c r="BL5557" i="1"/>
  <c r="BM5557" i="1"/>
  <c r="BN5557" i="1"/>
  <c r="BG5558" i="1"/>
  <c r="BH5558" i="1"/>
  <c r="BI5558" i="1"/>
  <c r="BJ5558" i="1"/>
  <c r="BK5558" i="1"/>
  <c r="BL5558" i="1"/>
  <c r="BM5558" i="1"/>
  <c r="BN5558" i="1"/>
  <c r="BG5559" i="1"/>
  <c r="BH5559" i="1"/>
  <c r="BI5559" i="1"/>
  <c r="BJ5559" i="1"/>
  <c r="BK5559" i="1"/>
  <c r="BL5559" i="1"/>
  <c r="BM5559" i="1"/>
  <c r="BN5559" i="1"/>
  <c r="BG5560" i="1"/>
  <c r="BH5560" i="1"/>
  <c r="BI5560" i="1"/>
  <c r="BJ5560" i="1"/>
  <c r="BK5560" i="1"/>
  <c r="BL5560" i="1"/>
  <c r="BM5560" i="1"/>
  <c r="BN5560" i="1"/>
  <c r="BG5561" i="1"/>
  <c r="BH5561" i="1"/>
  <c r="BI5561" i="1"/>
  <c r="BJ5561" i="1"/>
  <c r="BK5561" i="1"/>
  <c r="BL5561" i="1"/>
  <c r="BM5561" i="1"/>
  <c r="BN5561" i="1"/>
  <c r="BG5562" i="1"/>
  <c r="BH5562" i="1"/>
  <c r="BI5562" i="1"/>
  <c r="BJ5562" i="1"/>
  <c r="BK5562" i="1"/>
  <c r="BL5562" i="1"/>
  <c r="BM5562" i="1"/>
  <c r="BN5562" i="1"/>
  <c r="BG5563" i="1"/>
  <c r="BH5563" i="1"/>
  <c r="BI5563" i="1"/>
  <c r="BJ5563" i="1"/>
  <c r="BK5563" i="1"/>
  <c r="BL5563" i="1"/>
  <c r="BM5563" i="1"/>
  <c r="BN5563" i="1"/>
  <c r="BG5564" i="1"/>
  <c r="BH5564" i="1"/>
  <c r="BI5564" i="1"/>
  <c r="BJ5564" i="1"/>
  <c r="BK5564" i="1"/>
  <c r="BL5564" i="1"/>
  <c r="BM5564" i="1"/>
  <c r="BN5564" i="1"/>
  <c r="BG5565" i="1"/>
  <c r="BH5565" i="1"/>
  <c r="BI5565" i="1"/>
  <c r="BJ5565" i="1"/>
  <c r="BK5565" i="1"/>
  <c r="BL5565" i="1"/>
  <c r="BM5565" i="1"/>
  <c r="BN5565" i="1"/>
  <c r="BG5566" i="1"/>
  <c r="BH5566" i="1"/>
  <c r="BI5566" i="1"/>
  <c r="BJ5566" i="1"/>
  <c r="BK5566" i="1"/>
  <c r="BL5566" i="1"/>
  <c r="BM5566" i="1"/>
  <c r="BN5566" i="1"/>
  <c r="BG5567" i="1"/>
  <c r="BH5567" i="1"/>
  <c r="BI5567" i="1"/>
  <c r="BJ5567" i="1"/>
  <c r="BK5567" i="1"/>
  <c r="BL5567" i="1"/>
  <c r="BM5567" i="1"/>
  <c r="BN5567" i="1"/>
  <c r="BG5568" i="1"/>
  <c r="BH5568" i="1"/>
  <c r="BI5568" i="1"/>
  <c r="BJ5568" i="1"/>
  <c r="BK5568" i="1"/>
  <c r="BL5568" i="1"/>
  <c r="BM5568" i="1"/>
  <c r="BN5568" i="1"/>
  <c r="BG5569" i="1"/>
  <c r="BH5569" i="1"/>
  <c r="BI5569" i="1"/>
  <c r="BJ5569" i="1"/>
  <c r="BK5569" i="1"/>
  <c r="BL5569" i="1"/>
  <c r="BM5569" i="1"/>
  <c r="BN5569" i="1"/>
  <c r="BG5570" i="1"/>
  <c r="BH5570" i="1"/>
  <c r="BI5570" i="1"/>
  <c r="BJ5570" i="1"/>
  <c r="BK5570" i="1"/>
  <c r="BL5570" i="1"/>
  <c r="BM5570" i="1"/>
  <c r="BN5570" i="1"/>
  <c r="BG5571" i="1"/>
  <c r="BH5571" i="1"/>
  <c r="BI5571" i="1"/>
  <c r="BJ5571" i="1"/>
  <c r="BK5571" i="1"/>
  <c r="BL5571" i="1"/>
  <c r="BM5571" i="1"/>
  <c r="BN5571" i="1"/>
  <c r="BG5572" i="1"/>
  <c r="BH5572" i="1"/>
  <c r="BI5572" i="1"/>
  <c r="BJ5572" i="1"/>
  <c r="BK5572" i="1"/>
  <c r="BL5572" i="1"/>
  <c r="BM5572" i="1"/>
  <c r="BN5572" i="1"/>
  <c r="BG5573" i="1"/>
  <c r="BH5573" i="1"/>
  <c r="BI5573" i="1"/>
  <c r="BJ5573" i="1"/>
  <c r="BK5573" i="1"/>
  <c r="BL5573" i="1"/>
  <c r="BM5573" i="1"/>
  <c r="BN5573" i="1"/>
  <c r="BG5574" i="1"/>
  <c r="BH5574" i="1"/>
  <c r="BI5574" i="1"/>
  <c r="BJ5574" i="1"/>
  <c r="BK5574" i="1"/>
  <c r="BL5574" i="1"/>
  <c r="BM5574" i="1"/>
  <c r="BN5574" i="1"/>
  <c r="BG5575" i="1"/>
  <c r="BH5575" i="1"/>
  <c r="BI5575" i="1"/>
  <c r="BJ5575" i="1"/>
  <c r="BK5575" i="1"/>
  <c r="BL5575" i="1"/>
  <c r="BM5575" i="1"/>
  <c r="BN5575" i="1"/>
  <c r="BG5576" i="1"/>
  <c r="BH5576" i="1"/>
  <c r="BI5576" i="1"/>
  <c r="BJ5576" i="1"/>
  <c r="BK5576" i="1"/>
  <c r="BL5576" i="1"/>
  <c r="BM5576" i="1"/>
  <c r="BN5576" i="1"/>
  <c r="BG5577" i="1"/>
  <c r="BH5577" i="1"/>
  <c r="BI5577" i="1"/>
  <c r="BJ5577" i="1"/>
  <c r="BK5577" i="1"/>
  <c r="BL5577" i="1"/>
  <c r="BM5577" i="1"/>
  <c r="BN5577" i="1"/>
  <c r="BG5578" i="1"/>
  <c r="BH5578" i="1"/>
  <c r="BI5578" i="1"/>
  <c r="BJ5578" i="1"/>
  <c r="BK5578" i="1"/>
  <c r="BL5578" i="1"/>
  <c r="BM5578" i="1"/>
  <c r="BN5578" i="1"/>
  <c r="BG5579" i="1"/>
  <c r="BH5579" i="1"/>
  <c r="BI5579" i="1"/>
  <c r="BJ5579" i="1"/>
  <c r="BK5579" i="1"/>
  <c r="BL5579" i="1"/>
  <c r="BM5579" i="1"/>
  <c r="BN5579" i="1"/>
  <c r="BG5580" i="1"/>
  <c r="BH5580" i="1"/>
  <c r="BI5580" i="1"/>
  <c r="BJ5580" i="1"/>
  <c r="BK5580" i="1"/>
  <c r="BL5580" i="1"/>
  <c r="BM5580" i="1"/>
  <c r="BN5580" i="1"/>
  <c r="BG5581" i="1"/>
  <c r="BH5581" i="1"/>
  <c r="BI5581" i="1"/>
  <c r="BJ5581" i="1"/>
  <c r="BK5581" i="1"/>
  <c r="BL5581" i="1"/>
  <c r="BM5581" i="1"/>
  <c r="BN5581" i="1"/>
  <c r="BG5582" i="1"/>
  <c r="BH5582" i="1"/>
  <c r="BI5582" i="1"/>
  <c r="BJ5582" i="1"/>
  <c r="BK5582" i="1"/>
  <c r="BL5582" i="1"/>
  <c r="BM5582" i="1"/>
  <c r="BN5582" i="1"/>
  <c r="BG5583" i="1"/>
  <c r="BH5583" i="1"/>
  <c r="BI5583" i="1"/>
  <c r="BJ5583" i="1"/>
  <c r="BK5583" i="1"/>
  <c r="BL5583" i="1"/>
  <c r="BM5583" i="1"/>
  <c r="BN5583" i="1"/>
  <c r="BG5584" i="1"/>
  <c r="BH5584" i="1"/>
  <c r="BI5584" i="1"/>
  <c r="BJ5584" i="1"/>
  <c r="BK5584" i="1"/>
  <c r="BL5584" i="1"/>
  <c r="BM5584" i="1"/>
  <c r="BN5584" i="1"/>
  <c r="BG5585" i="1"/>
  <c r="BH5585" i="1"/>
  <c r="BI5585" i="1"/>
  <c r="BJ5585" i="1"/>
  <c r="BK5585" i="1"/>
  <c r="BL5585" i="1"/>
  <c r="BM5585" i="1"/>
  <c r="BN5585" i="1"/>
  <c r="BG5586" i="1"/>
  <c r="BH5586" i="1"/>
  <c r="BI5586" i="1"/>
  <c r="BJ5586" i="1"/>
  <c r="BK5586" i="1"/>
  <c r="BL5586" i="1"/>
  <c r="BM5586" i="1"/>
  <c r="BN5586" i="1"/>
  <c r="BG5587" i="1"/>
  <c r="BH5587" i="1"/>
  <c r="BI5587" i="1"/>
  <c r="BJ5587" i="1"/>
  <c r="BK5587" i="1"/>
  <c r="BL5587" i="1"/>
  <c r="BM5587" i="1"/>
  <c r="BN5587" i="1"/>
  <c r="BG5588" i="1"/>
  <c r="BH5588" i="1"/>
  <c r="BI5588" i="1"/>
  <c r="BJ5588" i="1"/>
  <c r="BK5588" i="1"/>
  <c r="BL5588" i="1"/>
  <c r="BM5588" i="1"/>
  <c r="BN5588" i="1"/>
  <c r="BG5589" i="1"/>
  <c r="BH5589" i="1"/>
  <c r="BI5589" i="1"/>
  <c r="BJ5589" i="1"/>
  <c r="BK5589" i="1"/>
  <c r="BL5589" i="1"/>
  <c r="BM5589" i="1"/>
  <c r="BN5589" i="1"/>
  <c r="BG5590" i="1"/>
  <c r="BH5590" i="1"/>
  <c r="BI5590" i="1"/>
  <c r="BJ5590" i="1"/>
  <c r="BK5590" i="1"/>
  <c r="BL5590" i="1"/>
  <c r="BM5590" i="1"/>
  <c r="BN5590" i="1"/>
  <c r="BG5591" i="1"/>
  <c r="BH5591" i="1"/>
  <c r="BI5591" i="1"/>
  <c r="BJ5591" i="1"/>
  <c r="BK5591" i="1"/>
  <c r="BL5591" i="1"/>
  <c r="BM5591" i="1"/>
  <c r="BN5591" i="1"/>
  <c r="BG5592" i="1"/>
  <c r="BH5592" i="1"/>
  <c r="BI5592" i="1"/>
  <c r="BJ5592" i="1"/>
  <c r="BK5592" i="1"/>
  <c r="BL5592" i="1"/>
  <c r="BM5592" i="1"/>
  <c r="BN5592" i="1"/>
  <c r="BG5593" i="1"/>
  <c r="BH5593" i="1"/>
  <c r="BI5593" i="1"/>
  <c r="BJ5593" i="1"/>
  <c r="BK5593" i="1"/>
  <c r="BL5593" i="1"/>
  <c r="BM5593" i="1"/>
  <c r="BN5593" i="1"/>
  <c r="BG5594" i="1"/>
  <c r="BH5594" i="1"/>
  <c r="BI5594" i="1"/>
  <c r="BJ5594" i="1"/>
  <c r="BK5594" i="1"/>
  <c r="BL5594" i="1"/>
  <c r="BM5594" i="1"/>
  <c r="BN5594" i="1"/>
  <c r="BG5595" i="1"/>
  <c r="BH5595" i="1"/>
  <c r="BI5595" i="1"/>
  <c r="BJ5595" i="1"/>
  <c r="BK5595" i="1"/>
  <c r="BL5595" i="1"/>
  <c r="BM5595" i="1"/>
  <c r="BN5595" i="1"/>
  <c r="BG5596" i="1"/>
  <c r="BH5596" i="1"/>
  <c r="BI5596" i="1"/>
  <c r="BJ5596" i="1"/>
  <c r="BK5596" i="1"/>
  <c r="BL5596" i="1"/>
  <c r="BM5596" i="1"/>
  <c r="BN5596" i="1"/>
  <c r="BG5597" i="1"/>
  <c r="BH5597" i="1"/>
  <c r="BI5597" i="1"/>
  <c r="BJ5597" i="1"/>
  <c r="BK5597" i="1"/>
  <c r="BL5597" i="1"/>
  <c r="BM5597" i="1"/>
  <c r="BN5597" i="1"/>
  <c r="BG5598" i="1"/>
  <c r="BH5598" i="1"/>
  <c r="BI5598" i="1"/>
  <c r="BJ5598" i="1"/>
  <c r="BK5598" i="1"/>
  <c r="BL5598" i="1"/>
  <c r="BM5598" i="1"/>
  <c r="BN5598" i="1"/>
  <c r="BG5599" i="1"/>
  <c r="BH5599" i="1"/>
  <c r="BI5599" i="1"/>
  <c r="BJ5599" i="1"/>
  <c r="BK5599" i="1"/>
  <c r="BL5599" i="1"/>
  <c r="BM5599" i="1"/>
  <c r="BN5599" i="1"/>
  <c r="BG5600" i="1"/>
  <c r="BH5600" i="1"/>
  <c r="BI5600" i="1"/>
  <c r="BJ5600" i="1"/>
  <c r="BK5600" i="1"/>
  <c r="BL5600" i="1"/>
  <c r="BM5600" i="1"/>
  <c r="BN5600" i="1"/>
  <c r="BG5601" i="1"/>
  <c r="BH5601" i="1"/>
  <c r="BI5601" i="1"/>
  <c r="BJ5601" i="1"/>
  <c r="BK5601" i="1"/>
  <c r="BL5601" i="1"/>
  <c r="BM5601" i="1"/>
  <c r="BN5601" i="1"/>
  <c r="BG5602" i="1"/>
  <c r="BH5602" i="1"/>
  <c r="BI5602" i="1"/>
  <c r="BJ5602" i="1"/>
  <c r="BK5602" i="1"/>
  <c r="BL5602" i="1"/>
  <c r="BM5602" i="1"/>
  <c r="BN5602" i="1"/>
  <c r="BG5603" i="1"/>
  <c r="BH5603" i="1"/>
  <c r="BI5603" i="1"/>
  <c r="BJ5603" i="1"/>
  <c r="BK5603" i="1"/>
  <c r="BL5603" i="1"/>
  <c r="BM5603" i="1"/>
  <c r="BN5603" i="1"/>
  <c r="BG5604" i="1"/>
  <c r="BH5604" i="1"/>
  <c r="BI5604" i="1"/>
  <c r="BJ5604" i="1"/>
  <c r="BK5604" i="1"/>
  <c r="BL5604" i="1"/>
  <c r="BM5604" i="1"/>
  <c r="BN5604" i="1"/>
  <c r="BG5605" i="1"/>
  <c r="BH5605" i="1"/>
  <c r="BI5605" i="1"/>
  <c r="BJ5605" i="1"/>
  <c r="BK5605" i="1"/>
  <c r="BL5605" i="1"/>
  <c r="BM5605" i="1"/>
  <c r="BN5605" i="1"/>
  <c r="BG5606" i="1"/>
  <c r="BH5606" i="1"/>
  <c r="BI5606" i="1"/>
  <c r="BJ5606" i="1"/>
  <c r="BK5606" i="1"/>
  <c r="BL5606" i="1"/>
  <c r="BM5606" i="1"/>
  <c r="BN5606" i="1"/>
  <c r="BG5607" i="1"/>
  <c r="BH5607" i="1"/>
  <c r="BI5607" i="1"/>
  <c r="BJ5607" i="1"/>
  <c r="BK5607" i="1"/>
  <c r="BL5607" i="1"/>
  <c r="BM5607" i="1"/>
  <c r="BN5607" i="1"/>
  <c r="BG5608" i="1"/>
  <c r="BH5608" i="1"/>
  <c r="BI5608" i="1"/>
  <c r="BJ5608" i="1"/>
  <c r="BK5608" i="1"/>
  <c r="BL5608" i="1"/>
  <c r="BM5608" i="1"/>
  <c r="BN5608" i="1"/>
  <c r="BG5609" i="1"/>
  <c r="BH5609" i="1"/>
  <c r="BI5609" i="1"/>
  <c r="BJ5609" i="1"/>
  <c r="BK5609" i="1"/>
  <c r="BL5609" i="1"/>
  <c r="BM5609" i="1"/>
  <c r="BN5609" i="1"/>
  <c r="BG5610" i="1"/>
  <c r="BH5610" i="1"/>
  <c r="BI5610" i="1"/>
  <c r="BJ5610" i="1"/>
  <c r="BK5610" i="1"/>
  <c r="BL5610" i="1"/>
  <c r="BM5610" i="1"/>
  <c r="BN5610" i="1"/>
  <c r="BG5611" i="1"/>
  <c r="BH5611" i="1"/>
  <c r="BI5611" i="1"/>
  <c r="BJ5611" i="1"/>
  <c r="BK5611" i="1"/>
  <c r="BL5611" i="1"/>
  <c r="BM5611" i="1"/>
  <c r="BN5611" i="1"/>
  <c r="BG5612" i="1"/>
  <c r="BH5612" i="1"/>
  <c r="BI5612" i="1"/>
  <c r="BJ5612" i="1"/>
  <c r="BK5612" i="1"/>
  <c r="BL5612" i="1"/>
  <c r="BM5612" i="1"/>
  <c r="BN5612" i="1"/>
  <c r="BG5613" i="1"/>
  <c r="BH5613" i="1"/>
  <c r="BI5613" i="1"/>
  <c r="BJ5613" i="1"/>
  <c r="BK5613" i="1"/>
  <c r="BL5613" i="1"/>
  <c r="BM5613" i="1"/>
  <c r="BN5613" i="1"/>
  <c r="BG5614" i="1"/>
  <c r="BH5614" i="1"/>
  <c r="BI5614" i="1"/>
  <c r="BJ5614" i="1"/>
  <c r="BK5614" i="1"/>
  <c r="BL5614" i="1"/>
  <c r="BM5614" i="1"/>
  <c r="BN5614" i="1"/>
  <c r="BG5615" i="1"/>
  <c r="BH5615" i="1"/>
  <c r="BI5615" i="1"/>
  <c r="BJ5615" i="1"/>
  <c r="BK5615" i="1"/>
  <c r="BL5615" i="1"/>
  <c r="BM5615" i="1"/>
  <c r="BN5615" i="1"/>
  <c r="BG5616" i="1"/>
  <c r="BH5616" i="1"/>
  <c r="BI5616" i="1"/>
  <c r="BJ5616" i="1"/>
  <c r="BK5616" i="1"/>
  <c r="BL5616" i="1"/>
  <c r="BM5616" i="1"/>
  <c r="BN5616" i="1"/>
  <c r="BG5617" i="1"/>
  <c r="BH5617" i="1"/>
  <c r="BI5617" i="1"/>
  <c r="BJ5617" i="1"/>
  <c r="BK5617" i="1"/>
  <c r="BL5617" i="1"/>
  <c r="BM5617" i="1"/>
  <c r="BN5617" i="1"/>
  <c r="BG5618" i="1"/>
  <c r="BH5618" i="1"/>
  <c r="BI5618" i="1"/>
  <c r="BJ5618" i="1"/>
  <c r="BK5618" i="1"/>
  <c r="BL5618" i="1"/>
  <c r="BM5618" i="1"/>
  <c r="BN5618" i="1"/>
  <c r="BG5619" i="1"/>
  <c r="BH5619" i="1"/>
  <c r="BI5619" i="1"/>
  <c r="BJ5619" i="1"/>
  <c r="BK5619" i="1"/>
  <c r="BL5619" i="1"/>
  <c r="BM5619" i="1"/>
  <c r="BN5619" i="1"/>
  <c r="BG5620" i="1"/>
  <c r="BH5620" i="1"/>
  <c r="BI5620" i="1"/>
  <c r="BJ5620" i="1"/>
  <c r="BK5620" i="1"/>
  <c r="BL5620" i="1"/>
  <c r="BM5620" i="1"/>
  <c r="BN5620" i="1"/>
  <c r="BG5621" i="1"/>
  <c r="BH5621" i="1"/>
  <c r="BI5621" i="1"/>
  <c r="BJ5621" i="1"/>
  <c r="BK5621" i="1"/>
  <c r="BL5621" i="1"/>
  <c r="BM5621" i="1"/>
  <c r="BN5621" i="1"/>
  <c r="BG5622" i="1"/>
  <c r="BH5622" i="1"/>
  <c r="BI5622" i="1"/>
  <c r="BJ5622" i="1"/>
  <c r="BK5622" i="1"/>
  <c r="BL5622" i="1"/>
  <c r="BM5622" i="1"/>
  <c r="BN5622" i="1"/>
  <c r="BG5623" i="1"/>
  <c r="BH5623" i="1"/>
  <c r="BI5623" i="1"/>
  <c r="BJ5623" i="1"/>
  <c r="BK5623" i="1"/>
  <c r="BL5623" i="1"/>
  <c r="BM5623" i="1"/>
  <c r="BN5623" i="1"/>
  <c r="BG5624" i="1"/>
  <c r="BH5624" i="1"/>
  <c r="BI5624" i="1"/>
  <c r="BJ5624" i="1"/>
  <c r="BK5624" i="1"/>
  <c r="BL5624" i="1"/>
  <c r="BM5624" i="1"/>
  <c r="BN5624" i="1"/>
  <c r="BG5625" i="1"/>
  <c r="BH5625" i="1"/>
  <c r="BI5625" i="1"/>
  <c r="BJ5625" i="1"/>
  <c r="BK5625" i="1"/>
  <c r="BL5625" i="1"/>
  <c r="BM5625" i="1"/>
  <c r="BN5625" i="1"/>
  <c r="BG5626" i="1"/>
  <c r="BH5626" i="1"/>
  <c r="BI5626" i="1"/>
  <c r="BJ5626" i="1"/>
  <c r="BK5626" i="1"/>
  <c r="BL5626" i="1"/>
  <c r="BM5626" i="1"/>
  <c r="BN5626" i="1"/>
  <c r="BG5627" i="1"/>
  <c r="BH5627" i="1"/>
  <c r="BI5627" i="1"/>
  <c r="BJ5627" i="1"/>
  <c r="BK5627" i="1"/>
  <c r="BL5627" i="1"/>
  <c r="BM5627" i="1"/>
  <c r="BN5627" i="1"/>
  <c r="BG5628" i="1"/>
  <c r="BH5628" i="1"/>
  <c r="BI5628" i="1"/>
  <c r="BJ5628" i="1"/>
  <c r="BK5628" i="1"/>
  <c r="BL5628" i="1"/>
  <c r="BM5628" i="1"/>
  <c r="BN5628" i="1"/>
  <c r="BG5629" i="1"/>
  <c r="BH5629" i="1"/>
  <c r="BI5629" i="1"/>
  <c r="BJ5629" i="1"/>
  <c r="BK5629" i="1"/>
  <c r="BL5629" i="1"/>
  <c r="BM5629" i="1"/>
  <c r="BN5629" i="1"/>
  <c r="BG5630" i="1"/>
  <c r="BH5630" i="1"/>
  <c r="BI5630" i="1"/>
  <c r="BJ5630" i="1"/>
  <c r="BK5630" i="1"/>
  <c r="BL5630" i="1"/>
  <c r="BM5630" i="1"/>
  <c r="BN5630" i="1"/>
  <c r="BG5631" i="1"/>
  <c r="BH5631" i="1"/>
  <c r="BI5631" i="1"/>
  <c r="BJ5631" i="1"/>
  <c r="BK5631" i="1"/>
  <c r="BL5631" i="1"/>
  <c r="BM5631" i="1"/>
  <c r="BN5631" i="1"/>
  <c r="BG5632" i="1"/>
  <c r="BH5632" i="1"/>
  <c r="BI5632" i="1"/>
  <c r="BJ5632" i="1"/>
  <c r="BK5632" i="1"/>
  <c r="BL5632" i="1"/>
  <c r="BM5632" i="1"/>
  <c r="BN5632" i="1"/>
  <c r="BG5633" i="1"/>
  <c r="BH5633" i="1"/>
  <c r="BI5633" i="1"/>
  <c r="BJ5633" i="1"/>
  <c r="BK5633" i="1"/>
  <c r="BL5633" i="1"/>
  <c r="BM5633" i="1"/>
  <c r="BN5633" i="1"/>
  <c r="BG5634" i="1"/>
  <c r="BH5634" i="1"/>
  <c r="BI5634" i="1"/>
  <c r="BJ5634" i="1"/>
  <c r="BK5634" i="1"/>
  <c r="BL5634" i="1"/>
  <c r="BM5634" i="1"/>
  <c r="BN5634" i="1"/>
  <c r="BG5635" i="1"/>
  <c r="BH5635" i="1"/>
  <c r="BI5635" i="1"/>
  <c r="BJ5635" i="1"/>
  <c r="BK5635" i="1"/>
  <c r="BL5635" i="1"/>
  <c r="BM5635" i="1"/>
  <c r="BN5635" i="1"/>
  <c r="BG5636" i="1"/>
  <c r="BH5636" i="1"/>
  <c r="BI5636" i="1"/>
  <c r="BJ5636" i="1"/>
  <c r="BK5636" i="1"/>
  <c r="BL5636" i="1"/>
  <c r="BM5636" i="1"/>
  <c r="BN5636" i="1"/>
  <c r="BG5637" i="1"/>
  <c r="BH5637" i="1"/>
  <c r="BI5637" i="1"/>
  <c r="BJ5637" i="1"/>
  <c r="BK5637" i="1"/>
  <c r="BL5637" i="1"/>
  <c r="BM5637" i="1"/>
  <c r="BN5637" i="1"/>
  <c r="BG5638" i="1"/>
  <c r="BH5638" i="1"/>
  <c r="BI5638" i="1"/>
  <c r="BJ5638" i="1"/>
  <c r="BK5638" i="1"/>
  <c r="BL5638" i="1"/>
  <c r="BM5638" i="1"/>
  <c r="BN5638" i="1"/>
  <c r="BG5639" i="1"/>
  <c r="BH5639" i="1"/>
  <c r="BI5639" i="1"/>
  <c r="BJ5639" i="1"/>
  <c r="BK5639" i="1"/>
  <c r="BL5639" i="1"/>
  <c r="BM5639" i="1"/>
  <c r="BN5639" i="1"/>
  <c r="BG5640" i="1"/>
  <c r="BH5640" i="1"/>
  <c r="BI5640" i="1"/>
  <c r="BJ5640" i="1"/>
  <c r="BK5640" i="1"/>
  <c r="BL5640" i="1"/>
  <c r="BM5640" i="1"/>
  <c r="BN5640" i="1"/>
  <c r="BG5641" i="1"/>
  <c r="BH5641" i="1"/>
  <c r="BI5641" i="1"/>
  <c r="BJ5641" i="1"/>
  <c r="BK5641" i="1"/>
  <c r="BL5641" i="1"/>
  <c r="BM5641" i="1"/>
  <c r="BN5641" i="1"/>
  <c r="BG5642" i="1"/>
  <c r="BH5642" i="1"/>
  <c r="BI5642" i="1"/>
  <c r="BJ5642" i="1"/>
  <c r="BK5642" i="1"/>
  <c r="BL5642" i="1"/>
  <c r="BM5642" i="1"/>
  <c r="BN5642" i="1"/>
  <c r="BG5643" i="1"/>
  <c r="BH5643" i="1"/>
  <c r="BI5643" i="1"/>
  <c r="BJ5643" i="1"/>
  <c r="BK5643" i="1"/>
  <c r="BL5643" i="1"/>
  <c r="BM5643" i="1"/>
  <c r="BN5643" i="1"/>
  <c r="BG5644" i="1"/>
  <c r="BH5644" i="1"/>
  <c r="BI5644" i="1"/>
  <c r="BJ5644" i="1"/>
  <c r="BK5644" i="1"/>
  <c r="BL5644" i="1"/>
  <c r="BM5644" i="1"/>
  <c r="BN5644" i="1"/>
  <c r="BG5645" i="1"/>
  <c r="BH5645" i="1"/>
  <c r="BI5645" i="1"/>
  <c r="BJ5645" i="1"/>
  <c r="BK5645" i="1"/>
  <c r="BL5645" i="1"/>
  <c r="BM5645" i="1"/>
  <c r="BN5645" i="1"/>
  <c r="BG5646" i="1"/>
  <c r="BH5646" i="1"/>
  <c r="BI5646" i="1"/>
  <c r="BJ5646" i="1"/>
  <c r="BK5646" i="1"/>
  <c r="BL5646" i="1"/>
  <c r="BM5646" i="1"/>
  <c r="BN5646" i="1"/>
  <c r="BG5647" i="1"/>
  <c r="BH5647" i="1"/>
  <c r="BI5647" i="1"/>
  <c r="BJ5647" i="1"/>
  <c r="BK5647" i="1"/>
  <c r="BL5647" i="1"/>
  <c r="BM5647" i="1"/>
  <c r="BN5647" i="1"/>
  <c r="BG5648" i="1"/>
  <c r="BH5648" i="1"/>
  <c r="BI5648" i="1"/>
  <c r="BJ5648" i="1"/>
  <c r="BK5648" i="1"/>
  <c r="BL5648" i="1"/>
  <c r="BM5648" i="1"/>
  <c r="BN5648" i="1"/>
  <c r="BG5649" i="1"/>
  <c r="BH5649" i="1"/>
  <c r="BI5649" i="1"/>
  <c r="BJ5649" i="1"/>
  <c r="BK5649" i="1"/>
  <c r="BL5649" i="1"/>
  <c r="BM5649" i="1"/>
  <c r="BN5649" i="1"/>
  <c r="BG5650" i="1"/>
  <c r="BH5650" i="1"/>
  <c r="BI5650" i="1"/>
  <c r="BJ5650" i="1"/>
  <c r="BK5650" i="1"/>
  <c r="BL5650" i="1"/>
  <c r="BM5650" i="1"/>
  <c r="BN5650" i="1"/>
  <c r="BG5651" i="1"/>
  <c r="BH5651" i="1"/>
  <c r="BI5651" i="1"/>
  <c r="BJ5651" i="1"/>
  <c r="BK5651" i="1"/>
  <c r="BL5651" i="1"/>
  <c r="BM5651" i="1"/>
  <c r="BN5651" i="1"/>
  <c r="BG5652" i="1"/>
  <c r="BH5652" i="1"/>
  <c r="BI5652" i="1"/>
  <c r="BJ5652" i="1"/>
  <c r="BK5652" i="1"/>
  <c r="BL5652" i="1"/>
  <c r="BM5652" i="1"/>
  <c r="BN5652" i="1"/>
  <c r="BG5653" i="1"/>
  <c r="BH5653" i="1"/>
  <c r="BI5653" i="1"/>
  <c r="BJ5653" i="1"/>
  <c r="BK5653" i="1"/>
  <c r="BL5653" i="1"/>
  <c r="BM5653" i="1"/>
  <c r="BN5653" i="1"/>
  <c r="BG5654" i="1"/>
  <c r="BH5654" i="1"/>
  <c r="BI5654" i="1"/>
  <c r="BJ5654" i="1"/>
  <c r="BK5654" i="1"/>
  <c r="BL5654" i="1"/>
  <c r="BM5654" i="1"/>
  <c r="BN5654" i="1"/>
  <c r="BG5655" i="1"/>
  <c r="BH5655" i="1"/>
  <c r="BI5655" i="1"/>
  <c r="BJ5655" i="1"/>
  <c r="BK5655" i="1"/>
  <c r="BL5655" i="1"/>
  <c r="BM5655" i="1"/>
  <c r="BN5655" i="1"/>
  <c r="BG5656" i="1"/>
  <c r="BH5656" i="1"/>
  <c r="BI5656" i="1"/>
  <c r="BJ5656" i="1"/>
  <c r="BK5656" i="1"/>
  <c r="BL5656" i="1"/>
  <c r="BM5656" i="1"/>
  <c r="BN5656" i="1"/>
  <c r="BG5657" i="1"/>
  <c r="BH5657" i="1"/>
  <c r="BI5657" i="1"/>
  <c r="BJ5657" i="1"/>
  <c r="BK5657" i="1"/>
  <c r="BL5657" i="1"/>
  <c r="BM5657" i="1"/>
  <c r="BN5657" i="1"/>
  <c r="BG5658" i="1"/>
  <c r="BH5658" i="1"/>
  <c r="BI5658" i="1"/>
  <c r="BJ5658" i="1"/>
  <c r="BK5658" i="1"/>
  <c r="BL5658" i="1"/>
  <c r="BM5658" i="1"/>
  <c r="BN5658" i="1"/>
  <c r="BG5659" i="1"/>
  <c r="BH5659" i="1"/>
  <c r="BI5659" i="1"/>
  <c r="BJ5659" i="1"/>
  <c r="BK5659" i="1"/>
  <c r="BL5659" i="1"/>
  <c r="BM5659" i="1"/>
  <c r="BN5659" i="1"/>
  <c r="BG5660" i="1"/>
  <c r="BH5660" i="1"/>
  <c r="BI5660" i="1"/>
  <c r="BJ5660" i="1"/>
  <c r="BK5660" i="1"/>
  <c r="BL5660" i="1"/>
  <c r="BM5660" i="1"/>
  <c r="BN5660" i="1"/>
  <c r="BG5661" i="1"/>
  <c r="BH5661" i="1"/>
  <c r="BI5661" i="1"/>
  <c r="BJ5661" i="1"/>
  <c r="BK5661" i="1"/>
  <c r="BL5661" i="1"/>
  <c r="BM5661" i="1"/>
  <c r="BN5661" i="1"/>
  <c r="BG5662" i="1"/>
  <c r="BH5662" i="1"/>
  <c r="BI5662" i="1"/>
  <c r="BJ5662" i="1"/>
  <c r="BK5662" i="1"/>
  <c r="BL5662" i="1"/>
  <c r="BM5662" i="1"/>
  <c r="BN5662" i="1"/>
  <c r="BG5663" i="1"/>
  <c r="BH5663" i="1"/>
  <c r="BI5663" i="1"/>
  <c r="BJ5663" i="1"/>
  <c r="BK5663" i="1"/>
  <c r="BL5663" i="1"/>
  <c r="BM5663" i="1"/>
  <c r="BN5663" i="1"/>
  <c r="BG5664" i="1"/>
  <c r="BH5664" i="1"/>
  <c r="BI5664" i="1"/>
  <c r="BJ5664" i="1"/>
  <c r="BK5664" i="1"/>
  <c r="BL5664" i="1"/>
  <c r="BM5664" i="1"/>
  <c r="BN5664" i="1"/>
  <c r="BG5665" i="1"/>
  <c r="BH5665" i="1"/>
  <c r="BI5665" i="1"/>
  <c r="BJ5665" i="1"/>
  <c r="BK5665" i="1"/>
  <c r="BL5665" i="1"/>
  <c r="BM5665" i="1"/>
  <c r="BN5665" i="1"/>
  <c r="BG5666" i="1"/>
  <c r="BH5666" i="1"/>
  <c r="BI5666" i="1"/>
  <c r="BJ5666" i="1"/>
  <c r="BK5666" i="1"/>
  <c r="BL5666" i="1"/>
  <c r="BM5666" i="1"/>
  <c r="BN5666" i="1"/>
  <c r="BG5667" i="1"/>
  <c r="BH5667" i="1"/>
  <c r="BI5667" i="1"/>
  <c r="BJ5667" i="1"/>
  <c r="BK5667" i="1"/>
  <c r="BL5667" i="1"/>
  <c r="BM5667" i="1"/>
  <c r="BN5667" i="1"/>
  <c r="BG5668" i="1"/>
  <c r="BH5668" i="1"/>
  <c r="BI5668" i="1"/>
  <c r="BJ5668" i="1"/>
  <c r="BK5668" i="1"/>
  <c r="BL5668" i="1"/>
  <c r="BM5668" i="1"/>
  <c r="BN5668" i="1"/>
  <c r="BG5669" i="1"/>
  <c r="BH5669" i="1"/>
  <c r="BI5669" i="1"/>
  <c r="BJ5669" i="1"/>
  <c r="BK5669" i="1"/>
  <c r="BL5669" i="1"/>
  <c r="BM5669" i="1"/>
  <c r="BN5669" i="1"/>
  <c r="BG5670" i="1"/>
  <c r="BH5670" i="1"/>
  <c r="BI5670" i="1"/>
  <c r="BJ5670" i="1"/>
  <c r="BK5670" i="1"/>
  <c r="BL5670" i="1"/>
  <c r="BM5670" i="1"/>
  <c r="BN5670" i="1"/>
  <c r="BG5671" i="1"/>
  <c r="BH5671" i="1"/>
  <c r="BI5671" i="1"/>
  <c r="BJ5671" i="1"/>
  <c r="BK5671" i="1"/>
  <c r="BL5671" i="1"/>
  <c r="BM5671" i="1"/>
  <c r="BN5671" i="1"/>
  <c r="BG5672" i="1"/>
  <c r="BH5672" i="1"/>
  <c r="BI5672" i="1"/>
  <c r="BJ5672" i="1"/>
  <c r="BK5672" i="1"/>
  <c r="BL5672" i="1"/>
  <c r="BM5672" i="1"/>
  <c r="BN5672" i="1"/>
  <c r="BG5673" i="1"/>
  <c r="BH5673" i="1"/>
  <c r="BI5673" i="1"/>
  <c r="BJ5673" i="1"/>
  <c r="BK5673" i="1"/>
  <c r="BL5673" i="1"/>
  <c r="BM5673" i="1"/>
  <c r="BN5673" i="1"/>
  <c r="BG5674" i="1"/>
  <c r="BH5674" i="1"/>
  <c r="BI5674" i="1"/>
  <c r="BJ5674" i="1"/>
  <c r="BK5674" i="1"/>
  <c r="BL5674" i="1"/>
  <c r="BM5674" i="1"/>
  <c r="BN5674" i="1"/>
  <c r="BG5675" i="1"/>
  <c r="BH5675" i="1"/>
  <c r="BI5675" i="1"/>
  <c r="BJ5675" i="1"/>
  <c r="BK5675" i="1"/>
  <c r="BL5675" i="1"/>
  <c r="BM5675" i="1"/>
  <c r="BN5675" i="1"/>
  <c r="BG5676" i="1"/>
  <c r="BH5676" i="1"/>
  <c r="BI5676" i="1"/>
  <c r="BJ5676" i="1"/>
  <c r="BK5676" i="1"/>
  <c r="BL5676" i="1"/>
  <c r="BM5676" i="1"/>
  <c r="BN5676" i="1"/>
  <c r="BG5677" i="1"/>
  <c r="BH5677" i="1"/>
  <c r="BI5677" i="1"/>
  <c r="BJ5677" i="1"/>
  <c r="BK5677" i="1"/>
  <c r="BL5677" i="1"/>
  <c r="BM5677" i="1"/>
  <c r="BN5677" i="1"/>
  <c r="BG5678" i="1"/>
  <c r="BH5678" i="1"/>
  <c r="BI5678" i="1"/>
  <c r="BJ5678" i="1"/>
  <c r="BK5678" i="1"/>
  <c r="BL5678" i="1"/>
  <c r="BM5678" i="1"/>
  <c r="BN5678" i="1"/>
  <c r="BG5679" i="1"/>
  <c r="BH5679" i="1"/>
  <c r="BI5679" i="1"/>
  <c r="BJ5679" i="1"/>
  <c r="BK5679" i="1"/>
  <c r="BL5679" i="1"/>
  <c r="BM5679" i="1"/>
  <c r="BN5679" i="1"/>
  <c r="BG5680" i="1"/>
  <c r="BH5680" i="1"/>
  <c r="BI5680" i="1"/>
  <c r="BJ5680" i="1"/>
  <c r="BK5680" i="1"/>
  <c r="BL5680" i="1"/>
  <c r="BM5680" i="1"/>
  <c r="BN5680" i="1"/>
  <c r="BG5681" i="1"/>
  <c r="BH5681" i="1"/>
  <c r="BI5681" i="1"/>
  <c r="BJ5681" i="1"/>
  <c r="BK5681" i="1"/>
  <c r="BL5681" i="1"/>
  <c r="BM5681" i="1"/>
  <c r="BN5681" i="1"/>
  <c r="BG5682" i="1"/>
  <c r="BH5682" i="1"/>
  <c r="BI5682" i="1"/>
  <c r="BJ5682" i="1"/>
  <c r="BK5682" i="1"/>
  <c r="BL5682" i="1"/>
  <c r="BM5682" i="1"/>
  <c r="BN5682" i="1"/>
  <c r="BG5683" i="1"/>
  <c r="BH5683" i="1"/>
  <c r="BI5683" i="1"/>
  <c r="BJ5683" i="1"/>
  <c r="BK5683" i="1"/>
  <c r="BL5683" i="1"/>
  <c r="BM5683" i="1"/>
  <c r="BN5683" i="1"/>
  <c r="BG5684" i="1"/>
  <c r="BH5684" i="1"/>
  <c r="BI5684" i="1"/>
  <c r="BJ5684" i="1"/>
  <c r="BK5684" i="1"/>
  <c r="BL5684" i="1"/>
  <c r="BM5684" i="1"/>
  <c r="BN5684" i="1"/>
  <c r="BG5685" i="1"/>
  <c r="BH5685" i="1"/>
  <c r="BI5685" i="1"/>
  <c r="BJ5685" i="1"/>
  <c r="BK5685" i="1"/>
  <c r="BL5685" i="1"/>
  <c r="BM5685" i="1"/>
  <c r="BN5685" i="1"/>
  <c r="BG5686" i="1"/>
  <c r="BH5686" i="1"/>
  <c r="BI5686" i="1"/>
  <c r="BJ5686" i="1"/>
  <c r="BK5686" i="1"/>
  <c r="BL5686" i="1"/>
  <c r="BM5686" i="1"/>
  <c r="BN5686" i="1"/>
  <c r="BG5687" i="1"/>
  <c r="BH5687" i="1"/>
  <c r="BI5687" i="1"/>
  <c r="BJ5687" i="1"/>
  <c r="BK5687" i="1"/>
  <c r="BL5687" i="1"/>
  <c r="BM5687" i="1"/>
  <c r="BN5687" i="1"/>
  <c r="BG5688" i="1"/>
  <c r="BH5688" i="1"/>
  <c r="BI5688" i="1"/>
  <c r="BJ5688" i="1"/>
  <c r="BK5688" i="1"/>
  <c r="BL5688" i="1"/>
  <c r="BM5688" i="1"/>
  <c r="BN5688" i="1"/>
  <c r="BG5689" i="1"/>
  <c r="BH5689" i="1"/>
  <c r="BI5689" i="1"/>
  <c r="BJ5689" i="1"/>
  <c r="BK5689" i="1"/>
  <c r="BL5689" i="1"/>
  <c r="BM5689" i="1"/>
  <c r="BN5689" i="1"/>
  <c r="BG5690" i="1"/>
  <c r="BH5690" i="1"/>
  <c r="BI5690" i="1"/>
  <c r="BJ5690" i="1"/>
  <c r="BK5690" i="1"/>
  <c r="BL5690" i="1"/>
  <c r="BM5690" i="1"/>
  <c r="BN5690" i="1"/>
  <c r="BG5691" i="1"/>
  <c r="BH5691" i="1"/>
  <c r="BI5691" i="1"/>
  <c r="BJ5691" i="1"/>
  <c r="BK5691" i="1"/>
  <c r="BL5691" i="1"/>
  <c r="BM5691" i="1"/>
  <c r="BN5691" i="1"/>
  <c r="BG5692" i="1"/>
  <c r="BH5692" i="1"/>
  <c r="BI5692" i="1"/>
  <c r="BJ5692" i="1"/>
  <c r="BK5692" i="1"/>
  <c r="BL5692" i="1"/>
  <c r="BM5692" i="1"/>
  <c r="BN5692" i="1"/>
  <c r="BG5693" i="1"/>
  <c r="BH5693" i="1"/>
  <c r="BI5693" i="1"/>
  <c r="BJ5693" i="1"/>
  <c r="BK5693" i="1"/>
  <c r="BL5693" i="1"/>
  <c r="BM5693" i="1"/>
  <c r="BN5693" i="1"/>
  <c r="BG5694" i="1"/>
  <c r="BH5694" i="1"/>
  <c r="BI5694" i="1"/>
  <c r="BJ5694" i="1"/>
  <c r="BK5694" i="1"/>
  <c r="BL5694" i="1"/>
  <c r="BM5694" i="1"/>
  <c r="BN5694" i="1"/>
  <c r="BG5695" i="1"/>
  <c r="BH5695" i="1"/>
  <c r="BI5695" i="1"/>
  <c r="BJ5695" i="1"/>
  <c r="BK5695" i="1"/>
  <c r="BL5695" i="1"/>
  <c r="BM5695" i="1"/>
  <c r="BN5695" i="1"/>
  <c r="BG5696" i="1"/>
  <c r="BH5696" i="1"/>
  <c r="BI5696" i="1"/>
  <c r="BJ5696" i="1"/>
  <c r="BK5696" i="1"/>
  <c r="BL5696" i="1"/>
  <c r="BM5696" i="1"/>
  <c r="BN5696" i="1"/>
  <c r="BG5697" i="1"/>
  <c r="BH5697" i="1"/>
  <c r="BI5697" i="1"/>
  <c r="BJ5697" i="1"/>
  <c r="BK5697" i="1"/>
  <c r="BL5697" i="1"/>
  <c r="BM5697" i="1"/>
  <c r="BN5697" i="1"/>
  <c r="BG5698" i="1"/>
  <c r="BH5698" i="1"/>
  <c r="BI5698" i="1"/>
  <c r="BJ5698" i="1"/>
  <c r="BK5698" i="1"/>
  <c r="BL5698" i="1"/>
  <c r="BM5698" i="1"/>
  <c r="BN5698" i="1"/>
  <c r="BG5699" i="1"/>
  <c r="BH5699" i="1"/>
  <c r="BI5699" i="1"/>
  <c r="BJ5699" i="1"/>
  <c r="BK5699" i="1"/>
  <c r="BL5699" i="1"/>
  <c r="BM5699" i="1"/>
  <c r="BN5699" i="1"/>
  <c r="BG5700" i="1"/>
  <c r="BH5700" i="1"/>
  <c r="BI5700" i="1"/>
  <c r="BJ5700" i="1"/>
  <c r="BK5700" i="1"/>
  <c r="BL5700" i="1"/>
  <c r="BM5700" i="1"/>
  <c r="BN5700" i="1"/>
  <c r="BG5701" i="1"/>
  <c r="BH5701" i="1"/>
  <c r="BI5701" i="1"/>
  <c r="BJ5701" i="1"/>
  <c r="BK5701" i="1"/>
  <c r="BL5701" i="1"/>
  <c r="BM5701" i="1"/>
  <c r="BN5701" i="1"/>
  <c r="BG5702" i="1"/>
  <c r="BH5702" i="1"/>
  <c r="BI5702" i="1"/>
  <c r="BJ5702" i="1"/>
  <c r="BK5702" i="1"/>
  <c r="BL5702" i="1"/>
  <c r="BM5702" i="1"/>
  <c r="BN5702" i="1"/>
  <c r="BG5703" i="1"/>
  <c r="BH5703" i="1"/>
  <c r="BI5703" i="1"/>
  <c r="BJ5703" i="1"/>
  <c r="BK5703" i="1"/>
  <c r="BL5703" i="1"/>
  <c r="BM5703" i="1"/>
  <c r="BN5703" i="1"/>
  <c r="BG5704" i="1"/>
  <c r="BH5704" i="1"/>
  <c r="BI5704" i="1"/>
  <c r="BJ5704" i="1"/>
  <c r="BK5704" i="1"/>
  <c r="BL5704" i="1"/>
  <c r="BM5704" i="1"/>
  <c r="BN5704" i="1"/>
  <c r="BG5705" i="1"/>
  <c r="BH5705" i="1"/>
  <c r="BI5705" i="1"/>
  <c r="BJ5705" i="1"/>
  <c r="BK5705" i="1"/>
  <c r="BL5705" i="1"/>
  <c r="BM5705" i="1"/>
  <c r="BN5705" i="1"/>
  <c r="BG5706" i="1"/>
  <c r="BH5706" i="1"/>
  <c r="BI5706" i="1"/>
  <c r="BJ5706" i="1"/>
  <c r="BK5706" i="1"/>
  <c r="BL5706" i="1"/>
  <c r="BM5706" i="1"/>
  <c r="BN5706" i="1"/>
  <c r="BG5707" i="1"/>
  <c r="BH5707" i="1"/>
  <c r="BI5707" i="1"/>
  <c r="BJ5707" i="1"/>
  <c r="BK5707" i="1"/>
  <c r="BL5707" i="1"/>
  <c r="BM5707" i="1"/>
  <c r="BN5707" i="1"/>
  <c r="BG5708" i="1"/>
  <c r="BH5708" i="1"/>
  <c r="BI5708" i="1"/>
  <c r="BJ5708" i="1"/>
  <c r="BK5708" i="1"/>
  <c r="BL5708" i="1"/>
  <c r="BM5708" i="1"/>
  <c r="BN5708" i="1"/>
  <c r="BG5709" i="1"/>
  <c r="BH5709" i="1"/>
  <c r="BI5709" i="1"/>
  <c r="BJ5709" i="1"/>
  <c r="BK5709" i="1"/>
  <c r="BL5709" i="1"/>
  <c r="BM5709" i="1"/>
  <c r="BN5709" i="1"/>
  <c r="BG5710" i="1"/>
  <c r="BH5710" i="1"/>
  <c r="BI5710" i="1"/>
  <c r="BJ5710" i="1"/>
  <c r="BK5710" i="1"/>
  <c r="BL5710" i="1"/>
  <c r="BM5710" i="1"/>
  <c r="BN5710" i="1"/>
  <c r="BG5711" i="1"/>
  <c r="BH5711" i="1"/>
  <c r="BI5711" i="1"/>
  <c r="BJ5711" i="1"/>
  <c r="BK5711" i="1"/>
  <c r="BL5711" i="1"/>
  <c r="BM5711" i="1"/>
  <c r="BN5711" i="1"/>
  <c r="BG5712" i="1"/>
  <c r="BH5712" i="1"/>
  <c r="BI5712" i="1"/>
  <c r="BJ5712" i="1"/>
  <c r="BK5712" i="1"/>
  <c r="BL5712" i="1"/>
  <c r="BM5712" i="1"/>
  <c r="BN5712" i="1"/>
  <c r="BG5713" i="1"/>
  <c r="BH5713" i="1"/>
  <c r="BI5713" i="1"/>
  <c r="BJ5713" i="1"/>
  <c r="BK5713" i="1"/>
  <c r="BL5713" i="1"/>
  <c r="BM5713" i="1"/>
  <c r="BN5713" i="1"/>
  <c r="BG5714" i="1"/>
  <c r="BH5714" i="1"/>
  <c r="BI5714" i="1"/>
  <c r="BJ5714" i="1"/>
  <c r="BK5714" i="1"/>
  <c r="BL5714" i="1"/>
  <c r="BM5714" i="1"/>
  <c r="BN5714" i="1"/>
  <c r="BG5715" i="1"/>
  <c r="BH5715" i="1"/>
  <c r="BI5715" i="1"/>
  <c r="BJ5715" i="1"/>
  <c r="BK5715" i="1"/>
  <c r="BL5715" i="1"/>
  <c r="BM5715" i="1"/>
  <c r="BN5715" i="1"/>
  <c r="BG5716" i="1"/>
  <c r="BH5716" i="1"/>
  <c r="BI5716" i="1"/>
  <c r="BJ5716" i="1"/>
  <c r="BK5716" i="1"/>
  <c r="BL5716" i="1"/>
  <c r="BM5716" i="1"/>
  <c r="BN5716" i="1"/>
  <c r="BG5717" i="1"/>
  <c r="BH5717" i="1"/>
  <c r="BI5717" i="1"/>
  <c r="BJ5717" i="1"/>
  <c r="BK5717" i="1"/>
  <c r="BL5717" i="1"/>
  <c r="BM5717" i="1"/>
  <c r="BN5717" i="1"/>
  <c r="BG5718" i="1"/>
  <c r="BH5718" i="1"/>
  <c r="BI5718" i="1"/>
  <c r="BJ5718" i="1"/>
  <c r="BK5718" i="1"/>
  <c r="BL5718" i="1"/>
  <c r="BM5718" i="1"/>
  <c r="BN5718" i="1"/>
  <c r="BG5719" i="1"/>
  <c r="BH5719" i="1"/>
  <c r="BI5719" i="1"/>
  <c r="BJ5719" i="1"/>
  <c r="BK5719" i="1"/>
  <c r="BL5719" i="1"/>
  <c r="BM5719" i="1"/>
  <c r="BN5719" i="1"/>
  <c r="BG5720" i="1"/>
  <c r="BH5720" i="1"/>
  <c r="BI5720" i="1"/>
  <c r="BJ5720" i="1"/>
  <c r="BK5720" i="1"/>
  <c r="BL5720" i="1"/>
  <c r="BM5720" i="1"/>
  <c r="BN5720" i="1"/>
  <c r="BG5721" i="1"/>
  <c r="BH5721" i="1"/>
  <c r="BI5721" i="1"/>
  <c r="BJ5721" i="1"/>
  <c r="BK5721" i="1"/>
  <c r="BL5721" i="1"/>
  <c r="BM5721" i="1"/>
  <c r="BN5721" i="1"/>
  <c r="BG5722" i="1"/>
  <c r="BH5722" i="1"/>
  <c r="BI5722" i="1"/>
  <c r="BJ5722" i="1"/>
  <c r="BK5722" i="1"/>
  <c r="BL5722" i="1"/>
  <c r="BM5722" i="1"/>
  <c r="BN5722" i="1"/>
  <c r="BG5723" i="1"/>
  <c r="BH5723" i="1"/>
  <c r="BI5723" i="1"/>
  <c r="BJ5723" i="1"/>
  <c r="BK5723" i="1"/>
  <c r="BL5723" i="1"/>
  <c r="BM5723" i="1"/>
  <c r="BN5723" i="1"/>
  <c r="BG5724" i="1"/>
  <c r="BH5724" i="1"/>
  <c r="BI5724" i="1"/>
  <c r="BJ5724" i="1"/>
  <c r="BK5724" i="1"/>
  <c r="BL5724" i="1"/>
  <c r="BM5724" i="1"/>
  <c r="BN5724" i="1"/>
  <c r="BG5725" i="1"/>
  <c r="BH5725" i="1"/>
  <c r="BI5725" i="1"/>
  <c r="BJ5725" i="1"/>
  <c r="BK5725" i="1"/>
  <c r="BL5725" i="1"/>
  <c r="BM5725" i="1"/>
  <c r="BN5725" i="1"/>
  <c r="BG5726" i="1"/>
  <c r="BH5726" i="1"/>
  <c r="BI5726" i="1"/>
  <c r="BJ5726" i="1"/>
  <c r="BK5726" i="1"/>
  <c r="BL5726" i="1"/>
  <c r="BM5726" i="1"/>
  <c r="BN5726" i="1"/>
  <c r="BG5727" i="1"/>
  <c r="BH5727" i="1"/>
  <c r="BI5727" i="1"/>
  <c r="BJ5727" i="1"/>
  <c r="BK5727" i="1"/>
  <c r="BL5727" i="1"/>
  <c r="BM5727" i="1"/>
  <c r="BN5727" i="1"/>
  <c r="BG5728" i="1"/>
  <c r="BH5728" i="1"/>
  <c r="BI5728" i="1"/>
  <c r="BJ5728" i="1"/>
  <c r="BK5728" i="1"/>
  <c r="BL5728" i="1"/>
  <c r="BM5728" i="1"/>
  <c r="BN5728" i="1"/>
  <c r="BG5729" i="1"/>
  <c r="BH5729" i="1"/>
  <c r="BI5729" i="1"/>
  <c r="BJ5729" i="1"/>
  <c r="BK5729" i="1"/>
  <c r="BL5729" i="1"/>
  <c r="BM5729" i="1"/>
  <c r="BN5729" i="1"/>
  <c r="BG5730" i="1"/>
  <c r="BH5730" i="1"/>
  <c r="BI5730" i="1"/>
  <c r="BJ5730" i="1"/>
  <c r="BK5730" i="1"/>
  <c r="BL5730" i="1"/>
  <c r="BM5730" i="1"/>
  <c r="BN5730" i="1"/>
  <c r="BG5731" i="1"/>
  <c r="BH5731" i="1"/>
  <c r="BI5731" i="1"/>
  <c r="BJ5731" i="1"/>
  <c r="BK5731" i="1"/>
  <c r="BL5731" i="1"/>
  <c r="BM5731" i="1"/>
  <c r="BN5731" i="1"/>
  <c r="BG5732" i="1"/>
  <c r="BH5732" i="1"/>
  <c r="BI5732" i="1"/>
  <c r="BJ5732" i="1"/>
  <c r="BK5732" i="1"/>
  <c r="BL5732" i="1"/>
  <c r="BM5732" i="1"/>
  <c r="BN5732" i="1"/>
  <c r="BG5733" i="1"/>
  <c r="BH5733" i="1"/>
  <c r="BI5733" i="1"/>
  <c r="BJ5733" i="1"/>
  <c r="BK5733" i="1"/>
  <c r="BL5733" i="1"/>
  <c r="BM5733" i="1"/>
  <c r="BN5733" i="1"/>
  <c r="BG5734" i="1"/>
  <c r="BH5734" i="1"/>
  <c r="BI5734" i="1"/>
  <c r="BJ5734" i="1"/>
  <c r="BK5734" i="1"/>
  <c r="BL5734" i="1"/>
  <c r="BM5734" i="1"/>
  <c r="BN5734" i="1"/>
  <c r="BG5735" i="1"/>
  <c r="BH5735" i="1"/>
  <c r="BI5735" i="1"/>
  <c r="BJ5735" i="1"/>
  <c r="BK5735" i="1"/>
  <c r="BL5735" i="1"/>
  <c r="BM5735" i="1"/>
  <c r="BN5735" i="1"/>
  <c r="BG5736" i="1"/>
  <c r="BH5736" i="1"/>
  <c r="BI5736" i="1"/>
  <c r="BJ5736" i="1"/>
  <c r="BK5736" i="1"/>
  <c r="BL5736" i="1"/>
  <c r="BM5736" i="1"/>
  <c r="BN5736" i="1"/>
  <c r="BG5737" i="1"/>
  <c r="BH5737" i="1"/>
  <c r="BI5737" i="1"/>
  <c r="BJ5737" i="1"/>
  <c r="BK5737" i="1"/>
  <c r="BL5737" i="1"/>
  <c r="BM5737" i="1"/>
  <c r="BN5737" i="1"/>
  <c r="BG5738" i="1"/>
  <c r="BH5738" i="1"/>
  <c r="BI5738" i="1"/>
  <c r="BJ5738" i="1"/>
  <c r="BK5738" i="1"/>
  <c r="BL5738" i="1"/>
  <c r="BM5738" i="1"/>
  <c r="BN5738" i="1"/>
  <c r="BG5739" i="1"/>
  <c r="BH5739" i="1"/>
  <c r="BI5739" i="1"/>
  <c r="BJ5739" i="1"/>
  <c r="BK5739" i="1"/>
  <c r="BL5739" i="1"/>
  <c r="BM5739" i="1"/>
  <c r="BN5739" i="1"/>
  <c r="BG5740" i="1"/>
  <c r="BH5740" i="1"/>
  <c r="BI5740" i="1"/>
  <c r="BJ5740" i="1"/>
  <c r="BK5740" i="1"/>
  <c r="BL5740" i="1"/>
  <c r="BM5740" i="1"/>
  <c r="BN5740" i="1"/>
  <c r="BG5741" i="1"/>
  <c r="BH5741" i="1"/>
  <c r="BI5741" i="1"/>
  <c r="BJ5741" i="1"/>
  <c r="BK5741" i="1"/>
  <c r="BL5741" i="1"/>
  <c r="BM5741" i="1"/>
  <c r="BN5741" i="1"/>
  <c r="BG5742" i="1"/>
  <c r="BH5742" i="1"/>
  <c r="BI5742" i="1"/>
  <c r="BJ5742" i="1"/>
  <c r="BK5742" i="1"/>
  <c r="BL5742" i="1"/>
  <c r="BM5742" i="1"/>
  <c r="BN5742" i="1"/>
  <c r="BG5743" i="1"/>
  <c r="BH5743" i="1"/>
  <c r="BI5743" i="1"/>
  <c r="BJ5743" i="1"/>
  <c r="BK5743" i="1"/>
  <c r="BL5743" i="1"/>
  <c r="BM5743" i="1"/>
  <c r="BN5743" i="1"/>
  <c r="BG5744" i="1"/>
  <c r="BH5744" i="1"/>
  <c r="BI5744" i="1"/>
  <c r="BJ5744" i="1"/>
  <c r="BK5744" i="1"/>
  <c r="BL5744" i="1"/>
  <c r="BM5744" i="1"/>
  <c r="BN5744" i="1"/>
  <c r="BG5745" i="1"/>
  <c r="BH5745" i="1"/>
  <c r="BI5745" i="1"/>
  <c r="BJ5745" i="1"/>
  <c r="BK5745" i="1"/>
  <c r="BL5745" i="1"/>
  <c r="BM5745" i="1"/>
  <c r="BN5745" i="1"/>
  <c r="BG5746" i="1"/>
  <c r="BH5746" i="1"/>
  <c r="BI5746" i="1"/>
  <c r="BJ5746" i="1"/>
  <c r="BK5746" i="1"/>
  <c r="BL5746" i="1"/>
  <c r="BM5746" i="1"/>
  <c r="BN5746" i="1"/>
  <c r="BG5747" i="1"/>
  <c r="BH5747" i="1"/>
  <c r="BI5747" i="1"/>
  <c r="BJ5747" i="1"/>
  <c r="BK5747" i="1"/>
  <c r="BL5747" i="1"/>
  <c r="BM5747" i="1"/>
  <c r="BN5747" i="1"/>
  <c r="BG5748" i="1"/>
  <c r="BH5748" i="1"/>
  <c r="BI5748" i="1"/>
  <c r="BJ5748" i="1"/>
  <c r="BK5748" i="1"/>
  <c r="BL5748" i="1"/>
  <c r="BM5748" i="1"/>
  <c r="BN5748" i="1"/>
  <c r="BG5749" i="1"/>
  <c r="BH5749" i="1"/>
  <c r="BI5749" i="1"/>
  <c r="BJ5749" i="1"/>
  <c r="BK5749" i="1"/>
  <c r="BL5749" i="1"/>
  <c r="BM5749" i="1"/>
  <c r="BN5749" i="1"/>
  <c r="BG5750" i="1"/>
  <c r="BH5750" i="1"/>
  <c r="BI5750" i="1"/>
  <c r="BJ5750" i="1"/>
  <c r="BK5750" i="1"/>
  <c r="BL5750" i="1"/>
  <c r="BM5750" i="1"/>
  <c r="BN5750" i="1"/>
  <c r="BG5751" i="1"/>
  <c r="BH5751" i="1"/>
  <c r="BI5751" i="1"/>
  <c r="BJ5751" i="1"/>
  <c r="BK5751" i="1"/>
  <c r="BL5751" i="1"/>
  <c r="BM5751" i="1"/>
  <c r="BN5751" i="1"/>
  <c r="BG5752" i="1"/>
  <c r="BH5752" i="1"/>
  <c r="BI5752" i="1"/>
  <c r="BJ5752" i="1"/>
  <c r="BK5752" i="1"/>
  <c r="BL5752" i="1"/>
  <c r="BM5752" i="1"/>
  <c r="BN5752" i="1"/>
  <c r="BG5753" i="1"/>
  <c r="BH5753" i="1"/>
  <c r="BI5753" i="1"/>
  <c r="BJ5753" i="1"/>
  <c r="BK5753" i="1"/>
  <c r="BL5753" i="1"/>
  <c r="BM5753" i="1"/>
  <c r="BN5753" i="1"/>
  <c r="BG5754" i="1"/>
  <c r="BH5754" i="1"/>
  <c r="BI5754" i="1"/>
  <c r="BJ5754" i="1"/>
  <c r="BK5754" i="1"/>
  <c r="BL5754" i="1"/>
  <c r="BM5754" i="1"/>
  <c r="BN5754" i="1"/>
  <c r="BG5755" i="1"/>
  <c r="BH5755" i="1"/>
  <c r="BI5755" i="1"/>
  <c r="BJ5755" i="1"/>
  <c r="BK5755" i="1"/>
  <c r="BL5755" i="1"/>
  <c r="BM5755" i="1"/>
  <c r="BN5755" i="1"/>
  <c r="BG5756" i="1"/>
  <c r="BH5756" i="1"/>
  <c r="BI5756" i="1"/>
  <c r="BJ5756" i="1"/>
  <c r="BK5756" i="1"/>
  <c r="BL5756" i="1"/>
  <c r="BM5756" i="1"/>
  <c r="BN5756" i="1"/>
  <c r="BG5757" i="1"/>
  <c r="BH5757" i="1"/>
  <c r="BI5757" i="1"/>
  <c r="BJ5757" i="1"/>
  <c r="BK5757" i="1"/>
  <c r="BL5757" i="1"/>
  <c r="BM5757" i="1"/>
  <c r="BN5757" i="1"/>
  <c r="BG5758" i="1"/>
  <c r="BH5758" i="1"/>
  <c r="BI5758" i="1"/>
  <c r="BJ5758" i="1"/>
  <c r="BK5758" i="1"/>
  <c r="BL5758" i="1"/>
  <c r="BM5758" i="1"/>
  <c r="BN5758" i="1"/>
  <c r="BG5759" i="1"/>
  <c r="BH5759" i="1"/>
  <c r="BI5759" i="1"/>
  <c r="BJ5759" i="1"/>
  <c r="BK5759" i="1"/>
  <c r="BL5759" i="1"/>
  <c r="BM5759" i="1"/>
  <c r="BN5759" i="1"/>
  <c r="BG5760" i="1"/>
  <c r="BH5760" i="1"/>
  <c r="BI5760" i="1"/>
  <c r="BJ5760" i="1"/>
  <c r="BK5760" i="1"/>
  <c r="BL5760" i="1"/>
  <c r="BM5760" i="1"/>
  <c r="BN5760" i="1"/>
  <c r="BG5761" i="1"/>
  <c r="BH5761" i="1"/>
  <c r="BI5761" i="1"/>
  <c r="BJ5761" i="1"/>
  <c r="BK5761" i="1"/>
  <c r="BL5761" i="1"/>
  <c r="BM5761" i="1"/>
  <c r="BN5761" i="1"/>
  <c r="BG5762" i="1"/>
  <c r="BH5762" i="1"/>
  <c r="BI5762" i="1"/>
  <c r="BJ5762" i="1"/>
  <c r="BK5762" i="1"/>
  <c r="BL5762" i="1"/>
  <c r="BM5762" i="1"/>
  <c r="BN5762" i="1"/>
  <c r="BG5763" i="1"/>
  <c r="BH5763" i="1"/>
  <c r="BI5763" i="1"/>
  <c r="BJ5763" i="1"/>
  <c r="BK5763" i="1"/>
  <c r="BL5763" i="1"/>
  <c r="BM5763" i="1"/>
  <c r="BN5763" i="1"/>
  <c r="BG5764" i="1"/>
  <c r="BH5764" i="1"/>
  <c r="BI5764" i="1"/>
  <c r="BJ5764" i="1"/>
  <c r="BK5764" i="1"/>
  <c r="BL5764" i="1"/>
  <c r="BM5764" i="1"/>
  <c r="BN5764" i="1"/>
  <c r="BG5765" i="1"/>
  <c r="BH5765" i="1"/>
  <c r="BI5765" i="1"/>
  <c r="BJ5765" i="1"/>
  <c r="BK5765" i="1"/>
  <c r="BL5765" i="1"/>
  <c r="BM5765" i="1"/>
  <c r="BN5765" i="1"/>
  <c r="BG5766" i="1"/>
  <c r="BH5766" i="1"/>
  <c r="BI5766" i="1"/>
  <c r="BJ5766" i="1"/>
  <c r="BK5766" i="1"/>
  <c r="BL5766" i="1"/>
  <c r="BM5766" i="1"/>
  <c r="BN5766" i="1"/>
  <c r="BG5767" i="1"/>
  <c r="BH5767" i="1"/>
  <c r="BI5767" i="1"/>
  <c r="BJ5767" i="1"/>
  <c r="BK5767" i="1"/>
  <c r="BL5767" i="1"/>
  <c r="BM5767" i="1"/>
  <c r="BN5767" i="1"/>
  <c r="BG5768" i="1"/>
  <c r="BH5768" i="1"/>
  <c r="BI5768" i="1"/>
  <c r="BJ5768" i="1"/>
  <c r="BK5768" i="1"/>
  <c r="BL5768" i="1"/>
  <c r="BM5768" i="1"/>
  <c r="BN5768" i="1"/>
  <c r="BG5769" i="1"/>
  <c r="BH5769" i="1"/>
  <c r="BI5769" i="1"/>
  <c r="BJ5769" i="1"/>
  <c r="BK5769" i="1"/>
  <c r="BL5769" i="1"/>
  <c r="BM5769" i="1"/>
  <c r="BN5769" i="1"/>
  <c r="BG5770" i="1"/>
  <c r="BH5770" i="1"/>
  <c r="BI5770" i="1"/>
  <c r="BJ5770" i="1"/>
  <c r="BK5770" i="1"/>
  <c r="BL5770" i="1"/>
  <c r="BM5770" i="1"/>
  <c r="BN5770" i="1"/>
  <c r="BG5771" i="1"/>
  <c r="BH5771" i="1"/>
  <c r="BI5771" i="1"/>
  <c r="BJ5771" i="1"/>
  <c r="BK5771" i="1"/>
  <c r="BL5771" i="1"/>
  <c r="BM5771" i="1"/>
  <c r="BN5771" i="1"/>
  <c r="BG5772" i="1"/>
  <c r="BH5772" i="1"/>
  <c r="BI5772" i="1"/>
  <c r="BJ5772" i="1"/>
  <c r="BK5772" i="1"/>
  <c r="BL5772" i="1"/>
  <c r="BM5772" i="1"/>
  <c r="BN5772" i="1"/>
  <c r="BG5773" i="1"/>
  <c r="BH5773" i="1"/>
  <c r="BI5773" i="1"/>
  <c r="BJ5773" i="1"/>
  <c r="BK5773" i="1"/>
  <c r="BL5773" i="1"/>
  <c r="BM5773" i="1"/>
  <c r="BN5773" i="1"/>
  <c r="BG5774" i="1"/>
  <c r="BH5774" i="1"/>
  <c r="BI5774" i="1"/>
  <c r="BJ5774" i="1"/>
  <c r="BK5774" i="1"/>
  <c r="BL5774" i="1"/>
  <c r="BM5774" i="1"/>
  <c r="BN5774" i="1"/>
  <c r="BG5775" i="1"/>
  <c r="BH5775" i="1"/>
  <c r="BI5775" i="1"/>
  <c r="BJ5775" i="1"/>
  <c r="BK5775" i="1"/>
  <c r="BL5775" i="1"/>
  <c r="BM5775" i="1"/>
  <c r="BN5775" i="1"/>
  <c r="BG5776" i="1"/>
  <c r="BH5776" i="1"/>
  <c r="BI5776" i="1"/>
  <c r="BJ5776" i="1"/>
  <c r="BK5776" i="1"/>
  <c r="BL5776" i="1"/>
  <c r="BM5776" i="1"/>
  <c r="BN5776" i="1"/>
  <c r="BG5777" i="1"/>
  <c r="BH5777" i="1"/>
  <c r="BI5777" i="1"/>
  <c r="BJ5777" i="1"/>
  <c r="BK5777" i="1"/>
  <c r="BL5777" i="1"/>
  <c r="BM5777" i="1"/>
  <c r="BN5777" i="1"/>
  <c r="BG5778" i="1"/>
  <c r="BH5778" i="1"/>
  <c r="BI5778" i="1"/>
  <c r="BJ5778" i="1"/>
  <c r="BK5778" i="1"/>
  <c r="BL5778" i="1"/>
  <c r="BM5778" i="1"/>
  <c r="BN5778" i="1"/>
  <c r="BG5779" i="1"/>
  <c r="BH5779" i="1"/>
  <c r="BI5779" i="1"/>
  <c r="BJ5779" i="1"/>
  <c r="BK5779" i="1"/>
  <c r="BL5779" i="1"/>
  <c r="BM5779" i="1"/>
  <c r="BN5779" i="1"/>
  <c r="BG5780" i="1"/>
  <c r="BH5780" i="1"/>
  <c r="BI5780" i="1"/>
  <c r="BJ5780" i="1"/>
  <c r="BK5780" i="1"/>
  <c r="BL5780" i="1"/>
  <c r="BM5780" i="1"/>
  <c r="BN5780" i="1"/>
  <c r="BG5781" i="1"/>
  <c r="BH5781" i="1"/>
  <c r="BI5781" i="1"/>
  <c r="BJ5781" i="1"/>
  <c r="BK5781" i="1"/>
  <c r="BL5781" i="1"/>
  <c r="BM5781" i="1"/>
  <c r="BN5781" i="1"/>
  <c r="BG5782" i="1"/>
  <c r="BH5782" i="1"/>
  <c r="BI5782" i="1"/>
  <c r="BJ5782" i="1"/>
  <c r="BK5782" i="1"/>
  <c r="BL5782" i="1"/>
  <c r="BM5782" i="1"/>
  <c r="BN5782" i="1"/>
  <c r="BG5783" i="1"/>
  <c r="BH5783" i="1"/>
  <c r="BI5783" i="1"/>
  <c r="BJ5783" i="1"/>
  <c r="BK5783" i="1"/>
  <c r="BL5783" i="1"/>
  <c r="BM5783" i="1"/>
  <c r="BN5783" i="1"/>
  <c r="BG5784" i="1"/>
  <c r="BH5784" i="1"/>
  <c r="BI5784" i="1"/>
  <c r="BJ5784" i="1"/>
  <c r="BK5784" i="1"/>
  <c r="BL5784" i="1"/>
  <c r="BM5784" i="1"/>
  <c r="BN5784" i="1"/>
  <c r="BG5785" i="1"/>
  <c r="BH5785" i="1"/>
  <c r="BI5785" i="1"/>
  <c r="BJ5785" i="1"/>
  <c r="BK5785" i="1"/>
  <c r="BL5785" i="1"/>
  <c r="BM5785" i="1"/>
  <c r="BN5785" i="1"/>
  <c r="BG5786" i="1"/>
  <c r="BH5786" i="1"/>
  <c r="BI5786" i="1"/>
  <c r="BJ5786" i="1"/>
  <c r="BK5786" i="1"/>
  <c r="BL5786" i="1"/>
  <c r="BM5786" i="1"/>
  <c r="BN5786" i="1"/>
  <c r="BG5787" i="1"/>
  <c r="BH5787" i="1"/>
  <c r="BI5787" i="1"/>
  <c r="BJ5787" i="1"/>
  <c r="BK5787" i="1"/>
  <c r="BL5787" i="1"/>
  <c r="BM5787" i="1"/>
  <c r="BN5787" i="1"/>
  <c r="BG5788" i="1"/>
  <c r="BH5788" i="1"/>
  <c r="BI5788" i="1"/>
  <c r="BJ5788" i="1"/>
  <c r="BK5788" i="1"/>
  <c r="BL5788" i="1"/>
  <c r="BM5788" i="1"/>
  <c r="BN5788" i="1"/>
  <c r="BG5789" i="1"/>
  <c r="BH5789" i="1"/>
  <c r="BI5789" i="1"/>
  <c r="BJ5789" i="1"/>
  <c r="BK5789" i="1"/>
  <c r="BL5789" i="1"/>
  <c r="BM5789" i="1"/>
  <c r="BN5789" i="1"/>
  <c r="BG5790" i="1"/>
  <c r="BH5790" i="1"/>
  <c r="BI5790" i="1"/>
  <c r="BJ5790" i="1"/>
  <c r="BK5790" i="1"/>
  <c r="BL5790" i="1"/>
  <c r="BM5790" i="1"/>
  <c r="BN5790" i="1"/>
  <c r="BG5791" i="1"/>
  <c r="BH5791" i="1"/>
  <c r="BI5791" i="1"/>
  <c r="BJ5791" i="1"/>
  <c r="BK5791" i="1"/>
  <c r="BL5791" i="1"/>
  <c r="BM5791" i="1"/>
  <c r="BN5791" i="1"/>
  <c r="BG5792" i="1"/>
  <c r="BH5792" i="1"/>
  <c r="BI5792" i="1"/>
  <c r="BJ5792" i="1"/>
  <c r="BK5792" i="1"/>
  <c r="BL5792" i="1"/>
  <c r="BM5792" i="1"/>
  <c r="BN5792" i="1"/>
  <c r="BG5793" i="1"/>
  <c r="BH5793" i="1"/>
  <c r="BI5793" i="1"/>
  <c r="BJ5793" i="1"/>
  <c r="BK5793" i="1"/>
  <c r="BL5793" i="1"/>
  <c r="BM5793" i="1"/>
  <c r="BN5793" i="1"/>
  <c r="BG5794" i="1"/>
  <c r="BH5794" i="1"/>
  <c r="BI5794" i="1"/>
  <c r="BJ5794" i="1"/>
  <c r="BK5794" i="1"/>
  <c r="BL5794" i="1"/>
  <c r="BM5794" i="1"/>
  <c r="BN5794" i="1"/>
  <c r="BG5795" i="1"/>
  <c r="BH5795" i="1"/>
  <c r="BI5795" i="1"/>
  <c r="BJ5795" i="1"/>
  <c r="BK5795" i="1"/>
  <c r="BL5795" i="1"/>
  <c r="BM5795" i="1"/>
  <c r="BN5795" i="1"/>
  <c r="BG5796" i="1"/>
  <c r="BH5796" i="1"/>
  <c r="BI5796" i="1"/>
  <c r="BJ5796" i="1"/>
  <c r="BK5796" i="1"/>
  <c r="BL5796" i="1"/>
  <c r="BM5796" i="1"/>
  <c r="BN5796" i="1"/>
  <c r="BG5797" i="1"/>
  <c r="BH5797" i="1"/>
  <c r="BI5797" i="1"/>
  <c r="BJ5797" i="1"/>
  <c r="BK5797" i="1"/>
  <c r="BL5797" i="1"/>
  <c r="BM5797" i="1"/>
  <c r="BN5797" i="1"/>
  <c r="BG5798" i="1"/>
  <c r="BH5798" i="1"/>
  <c r="BI5798" i="1"/>
  <c r="BJ5798" i="1"/>
  <c r="BK5798" i="1"/>
  <c r="BL5798" i="1"/>
  <c r="BM5798" i="1"/>
  <c r="BN5798" i="1"/>
  <c r="BG5799" i="1"/>
  <c r="BH5799" i="1"/>
  <c r="BI5799" i="1"/>
  <c r="BJ5799" i="1"/>
  <c r="BK5799" i="1"/>
  <c r="BL5799" i="1"/>
  <c r="BM5799" i="1"/>
  <c r="BN5799" i="1"/>
  <c r="BG5800" i="1"/>
  <c r="BH5800" i="1"/>
  <c r="BI5800" i="1"/>
  <c r="BJ5800" i="1"/>
  <c r="BK5800" i="1"/>
  <c r="BL5800" i="1"/>
  <c r="BM5800" i="1"/>
  <c r="BN5800" i="1"/>
  <c r="BG5801" i="1"/>
  <c r="BH5801" i="1"/>
  <c r="BI5801" i="1"/>
  <c r="BJ5801" i="1"/>
  <c r="BK5801" i="1"/>
  <c r="BL5801" i="1"/>
  <c r="BM5801" i="1"/>
  <c r="BN5801" i="1"/>
  <c r="BG5802" i="1"/>
  <c r="BH5802" i="1"/>
  <c r="BI5802" i="1"/>
  <c r="BJ5802" i="1"/>
  <c r="BK5802" i="1"/>
  <c r="BL5802" i="1"/>
  <c r="BM5802" i="1"/>
  <c r="BN5802" i="1"/>
  <c r="BG5803" i="1"/>
  <c r="BH5803" i="1"/>
  <c r="BI5803" i="1"/>
  <c r="BJ5803" i="1"/>
  <c r="BK5803" i="1"/>
  <c r="BL5803" i="1"/>
  <c r="BM5803" i="1"/>
  <c r="BN5803" i="1"/>
  <c r="BG5804" i="1"/>
  <c r="BH5804" i="1"/>
  <c r="BI5804" i="1"/>
  <c r="BJ5804" i="1"/>
  <c r="BK5804" i="1"/>
  <c r="BL5804" i="1"/>
  <c r="BM5804" i="1"/>
  <c r="BN5804" i="1"/>
  <c r="BG5805" i="1"/>
  <c r="BH5805" i="1"/>
  <c r="BI5805" i="1"/>
  <c r="BJ5805" i="1"/>
  <c r="BK5805" i="1"/>
  <c r="BL5805" i="1"/>
  <c r="BM5805" i="1"/>
  <c r="BN5805" i="1"/>
  <c r="BG5806" i="1"/>
  <c r="BH5806" i="1"/>
  <c r="BI5806" i="1"/>
  <c r="BJ5806" i="1"/>
  <c r="BK5806" i="1"/>
  <c r="BL5806" i="1"/>
  <c r="BM5806" i="1"/>
  <c r="BN5806" i="1"/>
  <c r="BG5807" i="1"/>
  <c r="BH5807" i="1"/>
  <c r="BI5807" i="1"/>
  <c r="BJ5807" i="1"/>
  <c r="BK5807" i="1"/>
  <c r="BL5807" i="1"/>
  <c r="BM5807" i="1"/>
  <c r="BN5807" i="1"/>
  <c r="BG5808" i="1"/>
  <c r="BH5808" i="1"/>
  <c r="BI5808" i="1"/>
  <c r="BJ5808" i="1"/>
  <c r="BK5808" i="1"/>
  <c r="BL5808" i="1"/>
  <c r="BM5808" i="1"/>
  <c r="BN5808" i="1"/>
  <c r="BG5809" i="1"/>
  <c r="BH5809" i="1"/>
  <c r="BI5809" i="1"/>
  <c r="BJ5809" i="1"/>
  <c r="BK5809" i="1"/>
  <c r="BL5809" i="1"/>
  <c r="BM5809" i="1"/>
  <c r="BN5809" i="1"/>
  <c r="BG5810" i="1"/>
  <c r="BH5810" i="1"/>
  <c r="BI5810" i="1"/>
  <c r="BJ5810" i="1"/>
  <c r="BK5810" i="1"/>
  <c r="BL5810" i="1"/>
  <c r="BM5810" i="1"/>
  <c r="BN5810" i="1"/>
  <c r="BG5811" i="1"/>
  <c r="BH5811" i="1"/>
  <c r="BI5811" i="1"/>
  <c r="BJ5811" i="1"/>
  <c r="BK5811" i="1"/>
  <c r="BL5811" i="1"/>
  <c r="BM5811" i="1"/>
  <c r="BN5811" i="1"/>
  <c r="BG5812" i="1"/>
  <c r="BH5812" i="1"/>
  <c r="BI5812" i="1"/>
  <c r="BJ5812" i="1"/>
  <c r="BK5812" i="1"/>
  <c r="BL5812" i="1"/>
  <c r="BM5812" i="1"/>
  <c r="BN5812" i="1"/>
  <c r="BG5813" i="1"/>
  <c r="BH5813" i="1"/>
  <c r="BI5813" i="1"/>
  <c r="BJ5813" i="1"/>
  <c r="BK5813" i="1"/>
  <c r="BL5813" i="1"/>
  <c r="BM5813" i="1"/>
  <c r="BN5813" i="1"/>
  <c r="BG5814" i="1"/>
  <c r="BH5814" i="1"/>
  <c r="BI5814" i="1"/>
  <c r="BJ5814" i="1"/>
  <c r="BK5814" i="1"/>
  <c r="BL5814" i="1"/>
  <c r="BM5814" i="1"/>
  <c r="BN5814" i="1"/>
  <c r="BG5815" i="1"/>
  <c r="BH5815" i="1"/>
  <c r="BI5815" i="1"/>
  <c r="BJ5815" i="1"/>
  <c r="BK5815" i="1"/>
  <c r="BL5815" i="1"/>
  <c r="BM5815" i="1"/>
  <c r="BN5815" i="1"/>
  <c r="BG5816" i="1"/>
  <c r="BH5816" i="1"/>
  <c r="BI5816" i="1"/>
  <c r="BJ5816" i="1"/>
  <c r="BK5816" i="1"/>
  <c r="BL5816" i="1"/>
  <c r="BM5816" i="1"/>
  <c r="BN5816" i="1"/>
  <c r="BG5817" i="1"/>
  <c r="BH5817" i="1"/>
  <c r="BI5817" i="1"/>
  <c r="BJ5817" i="1"/>
  <c r="BK5817" i="1"/>
  <c r="BL5817" i="1"/>
  <c r="BM5817" i="1"/>
  <c r="BN5817" i="1"/>
  <c r="BG5818" i="1"/>
  <c r="BH5818" i="1"/>
  <c r="BI5818" i="1"/>
  <c r="BJ5818" i="1"/>
  <c r="BK5818" i="1"/>
  <c r="BL5818" i="1"/>
  <c r="BM5818" i="1"/>
  <c r="BN5818" i="1"/>
  <c r="BG5819" i="1"/>
  <c r="BH5819" i="1"/>
  <c r="BI5819" i="1"/>
  <c r="BJ5819" i="1"/>
  <c r="BK5819" i="1"/>
  <c r="BL5819" i="1"/>
  <c r="BM5819" i="1"/>
  <c r="BN5819" i="1"/>
  <c r="BG5820" i="1"/>
  <c r="BH5820" i="1"/>
  <c r="BI5820" i="1"/>
  <c r="BJ5820" i="1"/>
  <c r="BK5820" i="1"/>
  <c r="BL5820" i="1"/>
  <c r="BM5820" i="1"/>
  <c r="BN5820" i="1"/>
  <c r="BG5821" i="1"/>
  <c r="BH5821" i="1"/>
  <c r="BI5821" i="1"/>
  <c r="BJ5821" i="1"/>
  <c r="BK5821" i="1"/>
  <c r="BL5821" i="1"/>
  <c r="BM5821" i="1"/>
  <c r="BN5821" i="1"/>
  <c r="BG5822" i="1"/>
  <c r="BH5822" i="1"/>
  <c r="BI5822" i="1"/>
  <c r="BJ5822" i="1"/>
  <c r="BK5822" i="1"/>
  <c r="BL5822" i="1"/>
  <c r="BM5822" i="1"/>
  <c r="BN5822" i="1"/>
  <c r="BG5823" i="1"/>
  <c r="BH5823" i="1"/>
  <c r="BI5823" i="1"/>
  <c r="BJ5823" i="1"/>
  <c r="BK5823" i="1"/>
  <c r="BL5823" i="1"/>
  <c r="BM5823" i="1"/>
  <c r="BN5823" i="1"/>
  <c r="BG5824" i="1"/>
  <c r="BH5824" i="1"/>
  <c r="BI5824" i="1"/>
  <c r="BJ5824" i="1"/>
  <c r="BK5824" i="1"/>
  <c r="BL5824" i="1"/>
  <c r="BM5824" i="1"/>
  <c r="BN5824" i="1"/>
  <c r="BG5825" i="1"/>
  <c r="BH5825" i="1"/>
  <c r="BI5825" i="1"/>
  <c r="BJ5825" i="1"/>
  <c r="BK5825" i="1"/>
  <c r="BL5825" i="1"/>
  <c r="BM5825" i="1"/>
  <c r="BN5825" i="1"/>
  <c r="BG5826" i="1"/>
  <c r="BH5826" i="1"/>
  <c r="BI5826" i="1"/>
  <c r="BJ5826" i="1"/>
  <c r="BK5826" i="1"/>
  <c r="BL5826" i="1"/>
  <c r="BM5826" i="1"/>
  <c r="BN5826" i="1"/>
  <c r="BG5827" i="1"/>
  <c r="BH5827" i="1"/>
  <c r="BI5827" i="1"/>
  <c r="BJ5827" i="1"/>
  <c r="BK5827" i="1"/>
  <c r="BL5827" i="1"/>
  <c r="BM5827" i="1"/>
  <c r="BN5827" i="1"/>
  <c r="BG5828" i="1"/>
  <c r="BH5828" i="1"/>
  <c r="BI5828" i="1"/>
  <c r="BJ5828" i="1"/>
  <c r="BK5828" i="1"/>
  <c r="BL5828" i="1"/>
  <c r="BM5828" i="1"/>
  <c r="BN5828" i="1"/>
  <c r="BG5829" i="1"/>
  <c r="BH5829" i="1"/>
  <c r="BI5829" i="1"/>
  <c r="BJ5829" i="1"/>
  <c r="BK5829" i="1"/>
  <c r="BL5829" i="1"/>
  <c r="BM5829" i="1"/>
  <c r="BN5829" i="1"/>
  <c r="BG5830" i="1"/>
  <c r="BH5830" i="1"/>
  <c r="BI5830" i="1"/>
  <c r="BJ5830" i="1"/>
  <c r="BK5830" i="1"/>
  <c r="BL5830" i="1"/>
  <c r="BM5830" i="1"/>
  <c r="BN5830" i="1"/>
  <c r="BG5831" i="1"/>
  <c r="BH5831" i="1"/>
  <c r="BI5831" i="1"/>
  <c r="BJ5831" i="1"/>
  <c r="BK5831" i="1"/>
  <c r="BL5831" i="1"/>
  <c r="BM5831" i="1"/>
  <c r="BN5831" i="1"/>
  <c r="BG5832" i="1"/>
  <c r="BH5832" i="1"/>
  <c r="BI5832" i="1"/>
  <c r="BJ5832" i="1"/>
  <c r="BK5832" i="1"/>
  <c r="BL5832" i="1"/>
  <c r="BM5832" i="1"/>
  <c r="BN5832" i="1"/>
  <c r="BG5833" i="1"/>
  <c r="BH5833" i="1"/>
  <c r="BI5833" i="1"/>
  <c r="BJ5833" i="1"/>
  <c r="BK5833" i="1"/>
  <c r="BL5833" i="1"/>
  <c r="BM5833" i="1"/>
  <c r="BN5833" i="1"/>
  <c r="BG5834" i="1"/>
  <c r="BH5834" i="1"/>
  <c r="BI5834" i="1"/>
  <c r="BJ5834" i="1"/>
  <c r="BK5834" i="1"/>
  <c r="BL5834" i="1"/>
  <c r="BM5834" i="1"/>
  <c r="BN5834" i="1"/>
  <c r="BG5835" i="1"/>
  <c r="BH5835" i="1"/>
  <c r="BI5835" i="1"/>
  <c r="BJ5835" i="1"/>
  <c r="BK5835" i="1"/>
  <c r="BL5835" i="1"/>
  <c r="BM5835" i="1"/>
  <c r="BN5835" i="1"/>
  <c r="BG5836" i="1"/>
  <c r="BH5836" i="1"/>
  <c r="BI5836" i="1"/>
  <c r="BJ5836" i="1"/>
  <c r="BK5836" i="1"/>
  <c r="BL5836" i="1"/>
  <c r="BM5836" i="1"/>
  <c r="BN5836" i="1"/>
  <c r="BG5837" i="1"/>
  <c r="BH5837" i="1"/>
  <c r="BI5837" i="1"/>
  <c r="BJ5837" i="1"/>
  <c r="BK5837" i="1"/>
  <c r="BL5837" i="1"/>
  <c r="BM5837" i="1"/>
  <c r="BN5837" i="1"/>
  <c r="BG5838" i="1"/>
  <c r="BH5838" i="1"/>
  <c r="BI5838" i="1"/>
  <c r="BJ5838" i="1"/>
  <c r="BK5838" i="1"/>
  <c r="BL5838" i="1"/>
  <c r="BM5838" i="1"/>
  <c r="BN5838" i="1"/>
  <c r="BG5839" i="1"/>
  <c r="BH5839" i="1"/>
  <c r="BI5839" i="1"/>
  <c r="BJ5839" i="1"/>
  <c r="BK5839" i="1"/>
  <c r="BL5839" i="1"/>
  <c r="BM5839" i="1"/>
  <c r="BN5839" i="1"/>
  <c r="BG5840" i="1"/>
  <c r="BH5840" i="1"/>
  <c r="BI5840" i="1"/>
  <c r="BJ5840" i="1"/>
  <c r="BK5840" i="1"/>
  <c r="BL5840" i="1"/>
  <c r="BM5840" i="1"/>
  <c r="BN5840" i="1"/>
  <c r="BG5841" i="1"/>
  <c r="BH5841" i="1"/>
  <c r="BI5841" i="1"/>
  <c r="BJ5841" i="1"/>
  <c r="BK5841" i="1"/>
  <c r="BL5841" i="1"/>
  <c r="BM5841" i="1"/>
  <c r="BN5841" i="1"/>
  <c r="BG5842" i="1"/>
  <c r="BH5842" i="1"/>
  <c r="BI5842" i="1"/>
  <c r="BJ5842" i="1"/>
  <c r="BK5842" i="1"/>
  <c r="BL5842" i="1"/>
  <c r="BM5842" i="1"/>
  <c r="BN5842" i="1"/>
  <c r="BG5843" i="1"/>
  <c r="BH5843" i="1"/>
  <c r="BI5843" i="1"/>
  <c r="BJ5843" i="1"/>
  <c r="BK5843" i="1"/>
  <c r="BL5843" i="1"/>
  <c r="BM5843" i="1"/>
  <c r="BN5843" i="1"/>
  <c r="BG5844" i="1"/>
  <c r="BH5844" i="1"/>
  <c r="BI5844" i="1"/>
  <c r="BJ5844" i="1"/>
  <c r="BK5844" i="1"/>
  <c r="BL5844" i="1"/>
  <c r="BM5844" i="1"/>
  <c r="BN5844" i="1"/>
  <c r="BG5845" i="1"/>
  <c r="BH5845" i="1"/>
  <c r="BI5845" i="1"/>
  <c r="BJ5845" i="1"/>
  <c r="BK5845" i="1"/>
  <c r="BL5845" i="1"/>
  <c r="BM5845" i="1"/>
  <c r="BN5845" i="1"/>
  <c r="BG5846" i="1"/>
  <c r="BH5846" i="1"/>
  <c r="BI5846" i="1"/>
  <c r="BJ5846" i="1"/>
  <c r="BK5846" i="1"/>
  <c r="BL5846" i="1"/>
  <c r="BM5846" i="1"/>
  <c r="BN5846" i="1"/>
  <c r="BG5847" i="1"/>
  <c r="BH5847" i="1"/>
  <c r="BI5847" i="1"/>
  <c r="BJ5847" i="1"/>
  <c r="BK5847" i="1"/>
  <c r="BL5847" i="1"/>
  <c r="BM5847" i="1"/>
  <c r="BN5847" i="1"/>
  <c r="BG5848" i="1"/>
  <c r="BH5848" i="1"/>
  <c r="BI5848" i="1"/>
  <c r="BJ5848" i="1"/>
  <c r="BK5848" i="1"/>
  <c r="BL5848" i="1"/>
  <c r="BM5848" i="1"/>
  <c r="BN5848" i="1"/>
  <c r="BG5849" i="1"/>
  <c r="BH5849" i="1"/>
  <c r="BI5849" i="1"/>
  <c r="BJ5849" i="1"/>
  <c r="BK5849" i="1"/>
  <c r="BL5849" i="1"/>
  <c r="BM5849" i="1"/>
  <c r="BN5849" i="1"/>
  <c r="BG5850" i="1"/>
  <c r="BH5850" i="1"/>
  <c r="BI5850" i="1"/>
  <c r="BJ5850" i="1"/>
  <c r="BK5850" i="1"/>
  <c r="BL5850" i="1"/>
  <c r="BM5850" i="1"/>
  <c r="BN5850" i="1"/>
  <c r="BG5851" i="1"/>
  <c r="BH5851" i="1"/>
  <c r="BI5851" i="1"/>
  <c r="BJ5851" i="1"/>
  <c r="BK5851" i="1"/>
  <c r="BL5851" i="1"/>
  <c r="BM5851" i="1"/>
  <c r="BN5851" i="1"/>
  <c r="BG5852" i="1"/>
  <c r="BH5852" i="1"/>
  <c r="BI5852" i="1"/>
  <c r="BJ5852" i="1"/>
  <c r="BK5852" i="1"/>
  <c r="BL5852" i="1"/>
  <c r="BM5852" i="1"/>
  <c r="BN5852" i="1"/>
  <c r="BG5853" i="1"/>
  <c r="BH5853" i="1"/>
  <c r="BI5853" i="1"/>
  <c r="BJ5853" i="1"/>
  <c r="BK5853" i="1"/>
  <c r="BL5853" i="1"/>
  <c r="BM5853" i="1"/>
  <c r="BN5853" i="1"/>
  <c r="BG5854" i="1"/>
  <c r="BH5854" i="1"/>
  <c r="BI5854" i="1"/>
  <c r="BJ5854" i="1"/>
  <c r="BK5854" i="1"/>
  <c r="BL5854" i="1"/>
  <c r="BM5854" i="1"/>
  <c r="BN5854" i="1"/>
  <c r="BG5855" i="1"/>
  <c r="BH5855" i="1"/>
  <c r="BI5855" i="1"/>
  <c r="BJ5855" i="1"/>
  <c r="BK5855" i="1"/>
  <c r="BL5855" i="1"/>
  <c r="BM5855" i="1"/>
  <c r="BN5855" i="1"/>
  <c r="BG5856" i="1"/>
  <c r="BH5856" i="1"/>
  <c r="BI5856" i="1"/>
  <c r="BJ5856" i="1"/>
  <c r="BK5856" i="1"/>
  <c r="BL5856" i="1"/>
  <c r="BM5856" i="1"/>
  <c r="BN5856" i="1"/>
  <c r="BG5857" i="1"/>
  <c r="BH5857" i="1"/>
  <c r="BI5857" i="1"/>
  <c r="BJ5857" i="1"/>
  <c r="BK5857" i="1"/>
  <c r="BL5857" i="1"/>
  <c r="BM5857" i="1"/>
  <c r="BN5857" i="1"/>
  <c r="BG5858" i="1"/>
  <c r="BH5858" i="1"/>
  <c r="BI5858" i="1"/>
  <c r="BJ5858" i="1"/>
  <c r="BK5858" i="1"/>
  <c r="BL5858" i="1"/>
  <c r="BM5858" i="1"/>
  <c r="BN5858" i="1"/>
  <c r="BG5859" i="1"/>
  <c r="BH5859" i="1"/>
  <c r="BI5859" i="1"/>
  <c r="BJ5859" i="1"/>
  <c r="BK5859" i="1"/>
  <c r="BL5859" i="1"/>
  <c r="BM5859" i="1"/>
  <c r="BN5859" i="1"/>
  <c r="BG5860" i="1"/>
  <c r="BH5860" i="1"/>
  <c r="BI5860" i="1"/>
  <c r="BJ5860" i="1"/>
  <c r="BK5860" i="1"/>
  <c r="BL5860" i="1"/>
  <c r="BM5860" i="1"/>
  <c r="BN5860" i="1"/>
  <c r="BG5861" i="1"/>
  <c r="BH5861" i="1"/>
  <c r="BI5861" i="1"/>
  <c r="BJ5861" i="1"/>
  <c r="BK5861" i="1"/>
  <c r="BL5861" i="1"/>
  <c r="BM5861" i="1"/>
  <c r="BN5861" i="1"/>
  <c r="BG5862" i="1"/>
  <c r="BH5862" i="1"/>
  <c r="BI5862" i="1"/>
  <c r="BJ5862" i="1"/>
  <c r="BK5862" i="1"/>
  <c r="BL5862" i="1"/>
  <c r="BM5862" i="1"/>
  <c r="BN5862" i="1"/>
  <c r="BG5863" i="1"/>
  <c r="BH5863" i="1"/>
  <c r="BI5863" i="1"/>
  <c r="BJ5863" i="1"/>
  <c r="BK5863" i="1"/>
  <c r="BL5863" i="1"/>
  <c r="BM5863" i="1"/>
  <c r="BN5863" i="1"/>
  <c r="BG5864" i="1"/>
  <c r="BH5864" i="1"/>
  <c r="BI5864" i="1"/>
  <c r="BJ5864" i="1"/>
  <c r="BK5864" i="1"/>
  <c r="BL5864" i="1"/>
  <c r="BM5864" i="1"/>
  <c r="BN5864" i="1"/>
  <c r="BG5865" i="1"/>
  <c r="BH5865" i="1"/>
  <c r="BI5865" i="1"/>
  <c r="BJ5865" i="1"/>
  <c r="BK5865" i="1"/>
  <c r="BL5865" i="1"/>
  <c r="BM5865" i="1"/>
  <c r="BN5865" i="1"/>
  <c r="BG5866" i="1"/>
  <c r="BH5866" i="1"/>
  <c r="BI5866" i="1"/>
  <c r="BJ5866" i="1"/>
  <c r="BK5866" i="1"/>
  <c r="BL5866" i="1"/>
  <c r="BM5866" i="1"/>
  <c r="BN5866" i="1"/>
  <c r="BG5867" i="1"/>
  <c r="BH5867" i="1"/>
  <c r="BI5867" i="1"/>
  <c r="BJ5867" i="1"/>
  <c r="BK5867" i="1"/>
  <c r="BL5867" i="1"/>
  <c r="BM5867" i="1"/>
  <c r="BN5867" i="1"/>
  <c r="BG5868" i="1"/>
  <c r="BH5868" i="1"/>
  <c r="BI5868" i="1"/>
  <c r="BJ5868" i="1"/>
  <c r="BK5868" i="1"/>
  <c r="BL5868" i="1"/>
  <c r="BM5868" i="1"/>
  <c r="BN5868" i="1"/>
  <c r="BG5869" i="1"/>
  <c r="BH5869" i="1"/>
  <c r="BI5869" i="1"/>
  <c r="BJ5869" i="1"/>
  <c r="BK5869" i="1"/>
  <c r="BL5869" i="1"/>
  <c r="BM5869" i="1"/>
  <c r="BN5869" i="1"/>
  <c r="BG5870" i="1"/>
  <c r="BH5870" i="1"/>
  <c r="BI5870" i="1"/>
  <c r="BJ5870" i="1"/>
  <c r="BK5870" i="1"/>
  <c r="BL5870" i="1"/>
  <c r="BM5870" i="1"/>
  <c r="BN5870" i="1"/>
  <c r="BG5871" i="1"/>
  <c r="BH5871" i="1"/>
  <c r="BI5871" i="1"/>
  <c r="BJ5871" i="1"/>
  <c r="BK5871" i="1"/>
  <c r="BL5871" i="1"/>
  <c r="BM5871" i="1"/>
  <c r="BN5871" i="1"/>
  <c r="BG5872" i="1"/>
  <c r="BH5872" i="1"/>
  <c r="BI5872" i="1"/>
  <c r="BJ5872" i="1"/>
  <c r="BK5872" i="1"/>
  <c r="BL5872" i="1"/>
  <c r="BM5872" i="1"/>
  <c r="BN5872" i="1"/>
  <c r="BG5873" i="1"/>
  <c r="BH5873" i="1"/>
  <c r="BI5873" i="1"/>
  <c r="BJ5873" i="1"/>
  <c r="BK5873" i="1"/>
  <c r="BL5873" i="1"/>
  <c r="BM5873" i="1"/>
  <c r="BN5873" i="1"/>
  <c r="BG5874" i="1"/>
  <c r="BH5874" i="1"/>
  <c r="BI5874" i="1"/>
  <c r="BJ5874" i="1"/>
  <c r="BK5874" i="1"/>
  <c r="BL5874" i="1"/>
  <c r="BM5874" i="1"/>
  <c r="BN5874" i="1"/>
  <c r="BG5875" i="1"/>
  <c r="BH5875" i="1"/>
  <c r="BI5875" i="1"/>
  <c r="BJ5875" i="1"/>
  <c r="BK5875" i="1"/>
  <c r="BL5875" i="1"/>
  <c r="BM5875" i="1"/>
  <c r="BN5875" i="1"/>
  <c r="BG5876" i="1"/>
  <c r="BH5876" i="1"/>
  <c r="BI5876" i="1"/>
  <c r="BJ5876" i="1"/>
  <c r="BK5876" i="1"/>
  <c r="BL5876" i="1"/>
  <c r="BM5876" i="1"/>
  <c r="BN5876" i="1"/>
  <c r="BG5877" i="1"/>
  <c r="BH5877" i="1"/>
  <c r="BI5877" i="1"/>
  <c r="BJ5877" i="1"/>
  <c r="BK5877" i="1"/>
  <c r="BL5877" i="1"/>
  <c r="BM5877" i="1"/>
  <c r="BN5877" i="1"/>
  <c r="BG5878" i="1"/>
  <c r="BH5878" i="1"/>
  <c r="BI5878" i="1"/>
  <c r="BJ5878" i="1"/>
  <c r="BK5878" i="1"/>
  <c r="BL5878" i="1"/>
  <c r="BM5878" i="1"/>
  <c r="BN5878" i="1"/>
  <c r="BG5879" i="1"/>
  <c r="BH5879" i="1"/>
  <c r="BI5879" i="1"/>
  <c r="BJ5879" i="1"/>
  <c r="BK5879" i="1"/>
  <c r="BL5879" i="1"/>
  <c r="BM5879" i="1"/>
  <c r="BN5879" i="1"/>
  <c r="BG5880" i="1"/>
  <c r="BH5880" i="1"/>
  <c r="BI5880" i="1"/>
  <c r="BJ5880" i="1"/>
  <c r="BK5880" i="1"/>
  <c r="BL5880" i="1"/>
  <c r="BM5880" i="1"/>
  <c r="BN5880" i="1"/>
  <c r="BG5881" i="1"/>
  <c r="BH5881" i="1"/>
  <c r="BI5881" i="1"/>
  <c r="BJ5881" i="1"/>
  <c r="BK5881" i="1"/>
  <c r="BL5881" i="1"/>
  <c r="BM5881" i="1"/>
  <c r="BN5881" i="1"/>
  <c r="BG5882" i="1"/>
  <c r="BH5882" i="1"/>
  <c r="BI5882" i="1"/>
  <c r="BJ5882" i="1"/>
  <c r="BK5882" i="1"/>
  <c r="BL5882" i="1"/>
  <c r="BM5882" i="1"/>
  <c r="BN5882" i="1"/>
  <c r="BG5883" i="1"/>
  <c r="BH5883" i="1"/>
  <c r="BI5883" i="1"/>
  <c r="BJ5883" i="1"/>
  <c r="BK5883" i="1"/>
  <c r="BL5883" i="1"/>
  <c r="BM5883" i="1"/>
  <c r="BN5883" i="1"/>
  <c r="BG5884" i="1"/>
  <c r="BH5884" i="1"/>
  <c r="BI5884" i="1"/>
  <c r="BJ5884" i="1"/>
  <c r="BK5884" i="1"/>
  <c r="BL5884" i="1"/>
  <c r="BM5884" i="1"/>
  <c r="BN5884" i="1"/>
  <c r="BG5885" i="1"/>
  <c r="BH5885" i="1"/>
  <c r="BI5885" i="1"/>
  <c r="BJ5885" i="1"/>
  <c r="BK5885" i="1"/>
  <c r="BL5885" i="1"/>
  <c r="BM5885" i="1"/>
  <c r="BN5885" i="1"/>
  <c r="BG5886" i="1"/>
  <c r="BH5886" i="1"/>
  <c r="BI5886" i="1"/>
  <c r="BJ5886" i="1"/>
  <c r="BK5886" i="1"/>
  <c r="BL5886" i="1"/>
  <c r="BM5886" i="1"/>
  <c r="BN5886" i="1"/>
  <c r="BG5887" i="1"/>
  <c r="BH5887" i="1"/>
  <c r="BI5887" i="1"/>
  <c r="BJ5887" i="1"/>
  <c r="BK5887" i="1"/>
  <c r="BL5887" i="1"/>
  <c r="BM5887" i="1"/>
  <c r="BN5887" i="1"/>
  <c r="BG5888" i="1"/>
  <c r="BH5888" i="1"/>
  <c r="BI5888" i="1"/>
  <c r="BJ5888" i="1"/>
  <c r="BK5888" i="1"/>
  <c r="BL5888" i="1"/>
  <c r="BM5888" i="1"/>
  <c r="BN5888" i="1"/>
  <c r="BG5889" i="1"/>
  <c r="BH5889" i="1"/>
  <c r="BI5889" i="1"/>
  <c r="BJ5889" i="1"/>
  <c r="BK5889" i="1"/>
  <c r="BL5889" i="1"/>
  <c r="BM5889" i="1"/>
  <c r="BN5889" i="1"/>
  <c r="BG5890" i="1"/>
  <c r="BH5890" i="1"/>
  <c r="BI5890" i="1"/>
  <c r="BJ5890" i="1"/>
  <c r="BK5890" i="1"/>
  <c r="BL5890" i="1"/>
  <c r="BM5890" i="1"/>
  <c r="BN5890" i="1"/>
  <c r="BG5891" i="1"/>
  <c r="BH5891" i="1"/>
  <c r="BI5891" i="1"/>
  <c r="BJ5891" i="1"/>
  <c r="BK5891" i="1"/>
  <c r="BL5891" i="1"/>
  <c r="BM5891" i="1"/>
  <c r="BN5891" i="1"/>
  <c r="BG5892" i="1"/>
  <c r="BH5892" i="1"/>
  <c r="BI5892" i="1"/>
  <c r="BJ5892" i="1"/>
  <c r="BK5892" i="1"/>
  <c r="BL5892" i="1"/>
  <c r="BM5892" i="1"/>
  <c r="BN5892" i="1"/>
  <c r="BG5893" i="1"/>
  <c r="BH5893" i="1"/>
  <c r="BI5893" i="1"/>
  <c r="BJ5893" i="1"/>
  <c r="BK5893" i="1"/>
  <c r="BL5893" i="1"/>
  <c r="BM5893" i="1"/>
  <c r="BN5893" i="1"/>
  <c r="BG5894" i="1"/>
  <c r="BH5894" i="1"/>
  <c r="BI5894" i="1"/>
  <c r="BJ5894" i="1"/>
  <c r="BK5894" i="1"/>
  <c r="BL5894" i="1"/>
  <c r="BM5894" i="1"/>
  <c r="BN5894" i="1"/>
  <c r="BG5895" i="1"/>
  <c r="BH5895" i="1"/>
  <c r="BI5895" i="1"/>
  <c r="BJ5895" i="1"/>
  <c r="BK5895" i="1"/>
  <c r="BL5895" i="1"/>
  <c r="BM5895" i="1"/>
  <c r="BN5895" i="1"/>
  <c r="BG5896" i="1"/>
  <c r="BH5896" i="1"/>
  <c r="BI5896" i="1"/>
  <c r="BJ5896" i="1"/>
  <c r="BK5896" i="1"/>
  <c r="BL5896" i="1"/>
  <c r="BM5896" i="1"/>
  <c r="BN5896" i="1"/>
  <c r="BG5897" i="1"/>
  <c r="BH5897" i="1"/>
  <c r="BI5897" i="1"/>
  <c r="BJ5897" i="1"/>
  <c r="BK5897" i="1"/>
  <c r="BL5897" i="1"/>
  <c r="BM5897" i="1"/>
  <c r="BN5897" i="1"/>
  <c r="BG5898" i="1"/>
  <c r="BH5898" i="1"/>
  <c r="BI5898" i="1"/>
  <c r="BJ5898" i="1"/>
  <c r="BK5898" i="1"/>
  <c r="BL5898" i="1"/>
  <c r="BM5898" i="1"/>
  <c r="BN5898" i="1"/>
  <c r="BG5899" i="1"/>
  <c r="BH5899" i="1"/>
  <c r="BI5899" i="1"/>
  <c r="BJ5899" i="1"/>
  <c r="BK5899" i="1"/>
  <c r="BL5899" i="1"/>
  <c r="BM5899" i="1"/>
  <c r="BN5899" i="1"/>
  <c r="BG5900" i="1"/>
  <c r="BH5900" i="1"/>
  <c r="BI5900" i="1"/>
  <c r="BJ5900" i="1"/>
  <c r="BK5900" i="1"/>
  <c r="BL5900" i="1"/>
  <c r="BM5900" i="1"/>
  <c r="BN5900" i="1"/>
  <c r="BG5901" i="1"/>
  <c r="BH5901" i="1"/>
  <c r="BI5901" i="1"/>
  <c r="BJ5901" i="1"/>
  <c r="BK5901" i="1"/>
  <c r="BL5901" i="1"/>
  <c r="BM5901" i="1"/>
  <c r="BN5901" i="1"/>
  <c r="BG5902" i="1"/>
  <c r="BH5902" i="1"/>
  <c r="BI5902" i="1"/>
  <c r="BJ5902" i="1"/>
  <c r="BK5902" i="1"/>
  <c r="BL5902" i="1"/>
  <c r="BM5902" i="1"/>
  <c r="BN5902" i="1"/>
  <c r="BG5903" i="1"/>
  <c r="BH5903" i="1"/>
  <c r="BI5903" i="1"/>
  <c r="BJ5903" i="1"/>
  <c r="BK5903" i="1"/>
  <c r="BL5903" i="1"/>
  <c r="BM5903" i="1"/>
  <c r="BN5903" i="1"/>
  <c r="BG5904" i="1"/>
  <c r="BH5904" i="1"/>
  <c r="BI5904" i="1"/>
  <c r="BJ5904" i="1"/>
  <c r="BK5904" i="1"/>
  <c r="BL5904" i="1"/>
  <c r="BM5904" i="1"/>
  <c r="BN5904" i="1"/>
  <c r="BG5905" i="1"/>
  <c r="BH5905" i="1"/>
  <c r="BI5905" i="1"/>
  <c r="BJ5905" i="1"/>
  <c r="BK5905" i="1"/>
  <c r="BL5905" i="1"/>
  <c r="BM5905" i="1"/>
  <c r="BN5905" i="1"/>
  <c r="BG5906" i="1"/>
  <c r="BH5906" i="1"/>
  <c r="BI5906" i="1"/>
  <c r="BJ5906" i="1"/>
  <c r="BK5906" i="1"/>
  <c r="BL5906" i="1"/>
  <c r="BM5906" i="1"/>
  <c r="BN5906" i="1"/>
  <c r="BG5907" i="1"/>
  <c r="BH5907" i="1"/>
  <c r="BI5907" i="1"/>
  <c r="BJ5907" i="1"/>
  <c r="BK5907" i="1"/>
  <c r="BL5907" i="1"/>
  <c r="BM5907" i="1"/>
  <c r="BN5907" i="1"/>
  <c r="BG5908" i="1"/>
  <c r="BH5908" i="1"/>
  <c r="BI5908" i="1"/>
  <c r="BJ5908" i="1"/>
  <c r="BK5908" i="1"/>
  <c r="BL5908" i="1"/>
  <c r="BM5908" i="1"/>
  <c r="BN5908" i="1"/>
  <c r="BG5909" i="1"/>
  <c r="BH5909" i="1"/>
  <c r="BI5909" i="1"/>
  <c r="BJ5909" i="1"/>
  <c r="BK5909" i="1"/>
  <c r="BL5909" i="1"/>
  <c r="BM5909" i="1"/>
  <c r="BN5909" i="1"/>
  <c r="BG5910" i="1"/>
  <c r="BH5910" i="1"/>
  <c r="BI5910" i="1"/>
  <c r="BJ5910" i="1"/>
  <c r="BK5910" i="1"/>
  <c r="BL5910" i="1"/>
  <c r="BM5910" i="1"/>
  <c r="BN5910" i="1"/>
  <c r="BG5911" i="1"/>
  <c r="BH5911" i="1"/>
  <c r="BI5911" i="1"/>
  <c r="BJ5911" i="1"/>
  <c r="BK5911" i="1"/>
  <c r="BL5911" i="1"/>
  <c r="BM5911" i="1"/>
  <c r="BN5911" i="1"/>
  <c r="BG5912" i="1"/>
  <c r="BH5912" i="1"/>
  <c r="BI5912" i="1"/>
  <c r="BJ5912" i="1"/>
  <c r="BK5912" i="1"/>
  <c r="BL5912" i="1"/>
  <c r="BM5912" i="1"/>
  <c r="BN5912" i="1"/>
  <c r="BG5913" i="1"/>
  <c r="BH5913" i="1"/>
  <c r="BI5913" i="1"/>
  <c r="BJ5913" i="1"/>
  <c r="BK5913" i="1"/>
  <c r="BL5913" i="1"/>
  <c r="BM5913" i="1"/>
  <c r="BN5913" i="1"/>
  <c r="BG5914" i="1"/>
  <c r="BH5914" i="1"/>
  <c r="BI5914" i="1"/>
  <c r="BJ5914" i="1"/>
  <c r="BK5914" i="1"/>
  <c r="BL5914" i="1"/>
  <c r="BM5914" i="1"/>
  <c r="BN5914" i="1"/>
  <c r="BG5915" i="1"/>
  <c r="BH5915" i="1"/>
  <c r="BI5915" i="1"/>
  <c r="BJ5915" i="1"/>
  <c r="BK5915" i="1"/>
  <c r="BL5915" i="1"/>
  <c r="BM5915" i="1"/>
  <c r="BN5915" i="1"/>
  <c r="BG5916" i="1"/>
  <c r="BH5916" i="1"/>
  <c r="BI5916" i="1"/>
  <c r="BJ5916" i="1"/>
  <c r="BK5916" i="1"/>
  <c r="BL5916" i="1"/>
  <c r="BM5916" i="1"/>
  <c r="BN5916" i="1"/>
  <c r="BG5917" i="1"/>
  <c r="BH5917" i="1"/>
  <c r="BI5917" i="1"/>
  <c r="BJ5917" i="1"/>
  <c r="BK5917" i="1"/>
  <c r="BL5917" i="1"/>
  <c r="BM5917" i="1"/>
  <c r="BN5917" i="1"/>
  <c r="BG5918" i="1"/>
  <c r="BH5918" i="1"/>
  <c r="BI5918" i="1"/>
  <c r="BJ5918" i="1"/>
  <c r="BK5918" i="1"/>
  <c r="BL5918" i="1"/>
  <c r="BM5918" i="1"/>
  <c r="BN5918" i="1"/>
  <c r="BG5919" i="1"/>
  <c r="BH5919" i="1"/>
  <c r="BI5919" i="1"/>
  <c r="BJ5919" i="1"/>
  <c r="BK5919" i="1"/>
  <c r="BL5919" i="1"/>
  <c r="BM5919" i="1"/>
  <c r="BN5919" i="1"/>
  <c r="BG5920" i="1"/>
  <c r="BH5920" i="1"/>
  <c r="BI5920" i="1"/>
  <c r="BJ5920" i="1"/>
  <c r="BK5920" i="1"/>
  <c r="BL5920" i="1"/>
  <c r="BM5920" i="1"/>
  <c r="BN5920" i="1"/>
  <c r="BG5921" i="1"/>
  <c r="BH5921" i="1"/>
  <c r="BI5921" i="1"/>
  <c r="BJ5921" i="1"/>
  <c r="BK5921" i="1"/>
  <c r="BL5921" i="1"/>
  <c r="BM5921" i="1"/>
  <c r="BN5921" i="1"/>
  <c r="BG5922" i="1"/>
  <c r="BH5922" i="1"/>
  <c r="BI5922" i="1"/>
  <c r="BJ5922" i="1"/>
  <c r="BK5922" i="1"/>
  <c r="BL5922" i="1"/>
  <c r="BM5922" i="1"/>
  <c r="BN5922" i="1"/>
  <c r="BG5923" i="1"/>
  <c r="BH5923" i="1"/>
  <c r="BI5923" i="1"/>
  <c r="BJ5923" i="1"/>
  <c r="BK5923" i="1"/>
  <c r="BL5923" i="1"/>
  <c r="BM5923" i="1"/>
  <c r="BN5923" i="1"/>
  <c r="BG5924" i="1"/>
  <c r="BH5924" i="1"/>
  <c r="BI5924" i="1"/>
  <c r="BJ5924" i="1"/>
  <c r="BK5924" i="1"/>
  <c r="BL5924" i="1"/>
  <c r="BM5924" i="1"/>
  <c r="BN5924" i="1"/>
  <c r="BG5925" i="1"/>
  <c r="BH5925" i="1"/>
  <c r="BI5925" i="1"/>
  <c r="BJ5925" i="1"/>
  <c r="BK5925" i="1"/>
  <c r="BL5925" i="1"/>
  <c r="BM5925" i="1"/>
  <c r="BN5925" i="1"/>
  <c r="BG5926" i="1"/>
  <c r="BH5926" i="1"/>
  <c r="BI5926" i="1"/>
  <c r="BJ5926" i="1"/>
  <c r="BK5926" i="1"/>
  <c r="BL5926" i="1"/>
  <c r="BM5926" i="1"/>
  <c r="BN5926" i="1"/>
  <c r="BG5927" i="1"/>
  <c r="BH5927" i="1"/>
  <c r="BI5927" i="1"/>
  <c r="BJ5927" i="1"/>
  <c r="BK5927" i="1"/>
  <c r="BL5927" i="1"/>
  <c r="BM5927" i="1"/>
  <c r="BN5927" i="1"/>
  <c r="BG5928" i="1"/>
  <c r="BH5928" i="1"/>
  <c r="BI5928" i="1"/>
  <c r="BJ5928" i="1"/>
  <c r="BK5928" i="1"/>
  <c r="BL5928" i="1"/>
  <c r="BM5928" i="1"/>
  <c r="BN5928" i="1"/>
  <c r="BG5929" i="1"/>
  <c r="BH5929" i="1"/>
  <c r="BI5929" i="1"/>
  <c r="BJ5929" i="1"/>
  <c r="BK5929" i="1"/>
  <c r="BL5929" i="1"/>
  <c r="BM5929" i="1"/>
  <c r="BN5929" i="1"/>
  <c r="BG5930" i="1"/>
  <c r="BH5930" i="1"/>
  <c r="BI5930" i="1"/>
  <c r="BJ5930" i="1"/>
  <c r="BK5930" i="1"/>
  <c r="BL5930" i="1"/>
  <c r="BM5930" i="1"/>
  <c r="BN5930" i="1"/>
  <c r="BG5931" i="1"/>
  <c r="BH5931" i="1"/>
  <c r="BI5931" i="1"/>
  <c r="BJ5931" i="1"/>
  <c r="BK5931" i="1"/>
  <c r="BL5931" i="1"/>
  <c r="BM5931" i="1"/>
  <c r="BN5931" i="1"/>
  <c r="BG5932" i="1"/>
  <c r="BH5932" i="1"/>
  <c r="BI5932" i="1"/>
  <c r="BJ5932" i="1"/>
  <c r="BK5932" i="1"/>
  <c r="BL5932" i="1"/>
  <c r="BM5932" i="1"/>
  <c r="BN5932" i="1"/>
  <c r="BG5933" i="1"/>
  <c r="BH5933" i="1"/>
  <c r="BI5933" i="1"/>
  <c r="BJ5933" i="1"/>
  <c r="BK5933" i="1"/>
  <c r="BL5933" i="1"/>
  <c r="BM5933" i="1"/>
  <c r="BN5933" i="1"/>
  <c r="BG5934" i="1"/>
  <c r="BH5934" i="1"/>
  <c r="BI5934" i="1"/>
  <c r="BJ5934" i="1"/>
  <c r="BK5934" i="1"/>
  <c r="BL5934" i="1"/>
  <c r="BM5934" i="1"/>
  <c r="BN5934" i="1"/>
  <c r="BG5935" i="1"/>
  <c r="BH5935" i="1"/>
  <c r="BI5935" i="1"/>
  <c r="BJ5935" i="1"/>
  <c r="BK5935" i="1"/>
  <c r="BL5935" i="1"/>
  <c r="BM5935" i="1"/>
  <c r="BN5935" i="1"/>
  <c r="BG5936" i="1"/>
  <c r="BH5936" i="1"/>
  <c r="BI5936" i="1"/>
  <c r="BJ5936" i="1"/>
  <c r="BK5936" i="1"/>
  <c r="BL5936" i="1"/>
  <c r="BM5936" i="1"/>
  <c r="BN5936" i="1"/>
  <c r="BG5937" i="1"/>
  <c r="BH5937" i="1"/>
  <c r="BI5937" i="1"/>
  <c r="BJ5937" i="1"/>
  <c r="BK5937" i="1"/>
  <c r="BL5937" i="1"/>
  <c r="BM5937" i="1"/>
  <c r="BN5937" i="1"/>
  <c r="BG5938" i="1"/>
  <c r="BH5938" i="1"/>
  <c r="BI5938" i="1"/>
  <c r="BJ5938" i="1"/>
  <c r="BK5938" i="1"/>
  <c r="BL5938" i="1"/>
  <c r="BM5938" i="1"/>
  <c r="BN5938" i="1"/>
  <c r="BG5939" i="1"/>
  <c r="BH5939" i="1"/>
  <c r="BI5939" i="1"/>
  <c r="BJ5939" i="1"/>
  <c r="BK5939" i="1"/>
  <c r="BL5939" i="1"/>
  <c r="BM5939" i="1"/>
  <c r="BN5939" i="1"/>
  <c r="BG5940" i="1"/>
  <c r="BH5940" i="1"/>
  <c r="BI5940" i="1"/>
  <c r="BJ5940" i="1"/>
  <c r="BK5940" i="1"/>
  <c r="BL5940" i="1"/>
  <c r="BM5940" i="1"/>
  <c r="BN5940" i="1"/>
  <c r="BG5941" i="1"/>
  <c r="BH5941" i="1"/>
  <c r="BI5941" i="1"/>
  <c r="BJ5941" i="1"/>
  <c r="BK5941" i="1"/>
  <c r="BL5941" i="1"/>
  <c r="BM5941" i="1"/>
  <c r="BN5941" i="1"/>
  <c r="BG5942" i="1"/>
  <c r="BH5942" i="1"/>
  <c r="BI5942" i="1"/>
  <c r="BJ5942" i="1"/>
  <c r="BK5942" i="1"/>
  <c r="BL5942" i="1"/>
  <c r="BM5942" i="1"/>
  <c r="BN5942" i="1"/>
  <c r="BG5943" i="1"/>
  <c r="BH5943" i="1"/>
  <c r="BI5943" i="1"/>
  <c r="BJ5943" i="1"/>
  <c r="BK5943" i="1"/>
  <c r="BL5943" i="1"/>
  <c r="BM5943" i="1"/>
  <c r="BN5943" i="1"/>
  <c r="BG5944" i="1"/>
  <c r="BH5944" i="1"/>
  <c r="BI5944" i="1"/>
  <c r="BJ5944" i="1"/>
  <c r="BK5944" i="1"/>
  <c r="BL5944" i="1"/>
  <c r="BM5944" i="1"/>
  <c r="BN5944" i="1"/>
  <c r="BG5945" i="1"/>
  <c r="BH5945" i="1"/>
  <c r="BI5945" i="1"/>
  <c r="BJ5945" i="1"/>
  <c r="BK5945" i="1"/>
  <c r="BL5945" i="1"/>
  <c r="BM5945" i="1"/>
  <c r="BN5945" i="1"/>
  <c r="BG5946" i="1"/>
  <c r="BH5946" i="1"/>
  <c r="BI5946" i="1"/>
  <c r="BJ5946" i="1"/>
  <c r="BK5946" i="1"/>
  <c r="BL5946" i="1"/>
  <c r="BM5946" i="1"/>
  <c r="BN5946" i="1"/>
  <c r="BG5947" i="1"/>
  <c r="BH5947" i="1"/>
  <c r="BI5947" i="1"/>
  <c r="BJ5947" i="1"/>
  <c r="BK5947" i="1"/>
  <c r="BL5947" i="1"/>
  <c r="BM5947" i="1"/>
  <c r="BN5947" i="1"/>
  <c r="BG5948" i="1"/>
  <c r="BH5948" i="1"/>
  <c r="BI5948" i="1"/>
  <c r="BJ5948" i="1"/>
  <c r="BK5948" i="1"/>
  <c r="BL5948" i="1"/>
  <c r="BM5948" i="1"/>
  <c r="BN5948" i="1"/>
  <c r="BG5949" i="1"/>
  <c r="BH5949" i="1"/>
  <c r="BI5949" i="1"/>
  <c r="BJ5949" i="1"/>
  <c r="BK5949" i="1"/>
  <c r="BL5949" i="1"/>
  <c r="BM5949" i="1"/>
  <c r="BN5949" i="1"/>
  <c r="BG5950" i="1"/>
  <c r="BH5950" i="1"/>
  <c r="BI5950" i="1"/>
  <c r="BJ5950" i="1"/>
  <c r="BK5950" i="1"/>
  <c r="BL5950" i="1"/>
  <c r="BM5950" i="1"/>
  <c r="BN5950" i="1"/>
  <c r="BG5951" i="1"/>
  <c r="BH5951" i="1"/>
  <c r="BI5951" i="1"/>
  <c r="BJ5951" i="1"/>
  <c r="BK5951" i="1"/>
  <c r="BL5951" i="1"/>
  <c r="BM5951" i="1"/>
  <c r="BN5951" i="1"/>
  <c r="BG5952" i="1"/>
  <c r="BH5952" i="1"/>
  <c r="BI5952" i="1"/>
  <c r="BJ5952" i="1"/>
  <c r="BK5952" i="1"/>
  <c r="BL5952" i="1"/>
  <c r="BM5952" i="1"/>
  <c r="BN5952" i="1"/>
  <c r="BG5953" i="1"/>
  <c r="BH5953" i="1"/>
  <c r="BI5953" i="1"/>
  <c r="BJ5953" i="1"/>
  <c r="BK5953" i="1"/>
  <c r="BL5953" i="1"/>
  <c r="BM5953" i="1"/>
  <c r="BN5953" i="1"/>
  <c r="BG5954" i="1"/>
  <c r="BH5954" i="1"/>
  <c r="BI5954" i="1"/>
  <c r="BJ5954" i="1"/>
  <c r="BK5954" i="1"/>
  <c r="BL5954" i="1"/>
  <c r="BM5954" i="1"/>
  <c r="BN5954" i="1"/>
  <c r="BG5955" i="1"/>
  <c r="BH5955" i="1"/>
  <c r="BI5955" i="1"/>
  <c r="BJ5955" i="1"/>
  <c r="BK5955" i="1"/>
  <c r="BL5955" i="1"/>
  <c r="BM5955" i="1"/>
  <c r="BN5955" i="1"/>
  <c r="BG5956" i="1"/>
  <c r="BH5956" i="1"/>
  <c r="BI5956" i="1"/>
  <c r="BJ5956" i="1"/>
  <c r="BK5956" i="1"/>
  <c r="BL5956" i="1"/>
  <c r="BM5956" i="1"/>
  <c r="BN5956" i="1"/>
  <c r="BG5957" i="1"/>
  <c r="BH5957" i="1"/>
  <c r="BI5957" i="1"/>
  <c r="BJ5957" i="1"/>
  <c r="BK5957" i="1"/>
  <c r="BL5957" i="1"/>
  <c r="BM5957" i="1"/>
  <c r="BN5957" i="1"/>
  <c r="BG5958" i="1"/>
  <c r="BH5958" i="1"/>
  <c r="BI5958" i="1"/>
  <c r="BJ5958" i="1"/>
  <c r="BK5958" i="1"/>
  <c r="BL5958" i="1"/>
  <c r="BM5958" i="1"/>
  <c r="BN5958" i="1"/>
  <c r="BG5959" i="1"/>
  <c r="BH5959" i="1"/>
  <c r="BI5959" i="1"/>
  <c r="BJ5959" i="1"/>
  <c r="BK5959" i="1"/>
  <c r="BL5959" i="1"/>
  <c r="BM5959" i="1"/>
  <c r="BN5959" i="1"/>
  <c r="BG5960" i="1"/>
  <c r="BH5960" i="1"/>
  <c r="BI5960" i="1"/>
  <c r="BJ5960" i="1"/>
  <c r="BK5960" i="1"/>
  <c r="BL5960" i="1"/>
  <c r="BM5960" i="1"/>
  <c r="BN5960" i="1"/>
  <c r="BG5961" i="1"/>
  <c r="BH5961" i="1"/>
  <c r="BI5961" i="1"/>
  <c r="BJ5961" i="1"/>
  <c r="BK5961" i="1"/>
  <c r="BL5961" i="1"/>
  <c r="BM5961" i="1"/>
  <c r="BN5961" i="1"/>
  <c r="BG5962" i="1"/>
  <c r="BH5962" i="1"/>
  <c r="BI5962" i="1"/>
  <c r="BJ5962" i="1"/>
  <c r="BK5962" i="1"/>
  <c r="BL5962" i="1"/>
  <c r="BM5962" i="1"/>
  <c r="BN5962" i="1"/>
  <c r="BG5963" i="1"/>
  <c r="BH5963" i="1"/>
  <c r="BI5963" i="1"/>
  <c r="BJ5963" i="1"/>
  <c r="BK5963" i="1"/>
  <c r="BL5963" i="1"/>
  <c r="BM5963" i="1"/>
  <c r="BN5963" i="1"/>
  <c r="BG5964" i="1"/>
  <c r="BH5964" i="1"/>
  <c r="BI5964" i="1"/>
  <c r="BJ5964" i="1"/>
  <c r="BK5964" i="1"/>
  <c r="BL5964" i="1"/>
  <c r="BM5964" i="1"/>
  <c r="BN5964" i="1"/>
  <c r="BG5965" i="1"/>
  <c r="BH5965" i="1"/>
  <c r="BI5965" i="1"/>
  <c r="BJ5965" i="1"/>
  <c r="BK5965" i="1"/>
  <c r="BL5965" i="1"/>
  <c r="BM5965" i="1"/>
  <c r="BN5965" i="1"/>
  <c r="BG5966" i="1"/>
  <c r="BH5966" i="1"/>
  <c r="BI5966" i="1"/>
  <c r="BJ5966" i="1"/>
  <c r="BK5966" i="1"/>
  <c r="BL5966" i="1"/>
  <c r="BM5966" i="1"/>
  <c r="BN5966" i="1"/>
  <c r="BG5967" i="1"/>
  <c r="BH5967" i="1"/>
  <c r="BI5967" i="1"/>
  <c r="BJ5967" i="1"/>
  <c r="BK5967" i="1"/>
  <c r="BL5967" i="1"/>
  <c r="BM5967" i="1"/>
  <c r="BN5967" i="1"/>
  <c r="BG5968" i="1"/>
  <c r="BH5968" i="1"/>
  <c r="BI5968" i="1"/>
  <c r="BJ5968" i="1"/>
  <c r="BK5968" i="1"/>
  <c r="BL5968" i="1"/>
  <c r="BM5968" i="1"/>
  <c r="BN5968" i="1"/>
  <c r="BG5969" i="1"/>
  <c r="BH5969" i="1"/>
  <c r="BI5969" i="1"/>
  <c r="BJ5969" i="1"/>
  <c r="BK5969" i="1"/>
  <c r="BL5969" i="1"/>
  <c r="BM5969" i="1"/>
  <c r="BN5969" i="1"/>
  <c r="BG5970" i="1"/>
  <c r="BH5970" i="1"/>
  <c r="BI5970" i="1"/>
  <c r="BJ5970" i="1"/>
  <c r="BK5970" i="1"/>
  <c r="BL5970" i="1"/>
  <c r="BM5970" i="1"/>
  <c r="BN5970" i="1"/>
  <c r="BG5971" i="1"/>
  <c r="BH5971" i="1"/>
  <c r="BI5971" i="1"/>
  <c r="BJ5971" i="1"/>
  <c r="BK5971" i="1"/>
  <c r="BL5971" i="1"/>
  <c r="BM5971" i="1"/>
  <c r="BN5971" i="1"/>
  <c r="BG5972" i="1"/>
  <c r="BH5972" i="1"/>
  <c r="BI5972" i="1"/>
  <c r="BJ5972" i="1"/>
  <c r="BK5972" i="1"/>
  <c r="BL5972" i="1"/>
  <c r="BM5972" i="1"/>
  <c r="BN5972" i="1"/>
  <c r="BG5973" i="1"/>
  <c r="BH5973" i="1"/>
  <c r="BI5973" i="1"/>
  <c r="BJ5973" i="1"/>
  <c r="BK5973" i="1"/>
  <c r="BL5973" i="1"/>
  <c r="BM5973" i="1"/>
  <c r="BN5973" i="1"/>
  <c r="BG5974" i="1"/>
  <c r="BH5974" i="1"/>
  <c r="BI5974" i="1"/>
  <c r="BJ5974" i="1"/>
  <c r="BK5974" i="1"/>
  <c r="BL5974" i="1"/>
  <c r="BM5974" i="1"/>
  <c r="BN5974" i="1"/>
  <c r="BG5975" i="1"/>
  <c r="BH5975" i="1"/>
  <c r="BI5975" i="1"/>
  <c r="BJ5975" i="1"/>
  <c r="BK5975" i="1"/>
  <c r="BL5975" i="1"/>
  <c r="BM5975" i="1"/>
  <c r="BN5975" i="1"/>
  <c r="BG5976" i="1"/>
  <c r="BH5976" i="1"/>
  <c r="BI5976" i="1"/>
  <c r="BJ5976" i="1"/>
  <c r="BK5976" i="1"/>
  <c r="BL5976" i="1"/>
  <c r="BM5976" i="1"/>
  <c r="BN5976" i="1"/>
  <c r="BG5977" i="1"/>
  <c r="BH5977" i="1"/>
  <c r="BI5977" i="1"/>
  <c r="BJ5977" i="1"/>
  <c r="BK5977" i="1"/>
  <c r="BL5977" i="1"/>
  <c r="BM5977" i="1"/>
  <c r="BN5977" i="1"/>
  <c r="BG5978" i="1"/>
  <c r="BH5978" i="1"/>
  <c r="BI5978" i="1"/>
  <c r="BJ5978" i="1"/>
  <c r="BK5978" i="1"/>
  <c r="BL5978" i="1"/>
  <c r="BM5978" i="1"/>
  <c r="BN5978" i="1"/>
  <c r="BG5979" i="1"/>
  <c r="BH5979" i="1"/>
  <c r="BI5979" i="1"/>
  <c r="BJ5979" i="1"/>
  <c r="BK5979" i="1"/>
  <c r="BL5979" i="1"/>
  <c r="BM5979" i="1"/>
  <c r="BN5979" i="1"/>
  <c r="BG5980" i="1"/>
  <c r="BH5980" i="1"/>
  <c r="BI5980" i="1"/>
  <c r="BJ5980" i="1"/>
  <c r="BK5980" i="1"/>
  <c r="BL5980" i="1"/>
  <c r="BM5980" i="1"/>
  <c r="BN5980" i="1"/>
  <c r="BG5981" i="1"/>
  <c r="BH5981" i="1"/>
  <c r="BI5981" i="1"/>
  <c r="BJ5981" i="1"/>
  <c r="BK5981" i="1"/>
  <c r="BL5981" i="1"/>
  <c r="BM5981" i="1"/>
  <c r="BN5981" i="1"/>
  <c r="BG5982" i="1"/>
  <c r="BH5982" i="1"/>
  <c r="BI5982" i="1"/>
  <c r="BJ5982" i="1"/>
  <c r="BK5982" i="1"/>
  <c r="BL5982" i="1"/>
  <c r="BM5982" i="1"/>
  <c r="BN5982" i="1"/>
  <c r="BG5983" i="1"/>
  <c r="BH5983" i="1"/>
  <c r="BI5983" i="1"/>
  <c r="BJ5983" i="1"/>
  <c r="BK5983" i="1"/>
  <c r="BL5983" i="1"/>
  <c r="BM5983" i="1"/>
  <c r="BN5983" i="1"/>
  <c r="BG5984" i="1"/>
  <c r="BH5984" i="1"/>
  <c r="BI5984" i="1"/>
  <c r="BJ5984" i="1"/>
  <c r="BK5984" i="1"/>
  <c r="BL5984" i="1"/>
  <c r="BM5984" i="1"/>
  <c r="BN5984" i="1"/>
  <c r="BG5985" i="1"/>
  <c r="BH5985" i="1"/>
  <c r="BI5985" i="1"/>
  <c r="BJ5985" i="1"/>
  <c r="BK5985" i="1"/>
  <c r="BL5985" i="1"/>
  <c r="BM5985" i="1"/>
  <c r="BN5985" i="1"/>
  <c r="BG5986" i="1"/>
  <c r="BH5986" i="1"/>
  <c r="BI5986" i="1"/>
  <c r="BJ5986" i="1"/>
  <c r="BK5986" i="1"/>
  <c r="BL5986" i="1"/>
  <c r="BM5986" i="1"/>
  <c r="BN5986" i="1"/>
  <c r="BG5987" i="1"/>
  <c r="BH5987" i="1"/>
  <c r="BI5987" i="1"/>
  <c r="BJ5987" i="1"/>
  <c r="BK5987" i="1"/>
  <c r="BL5987" i="1"/>
  <c r="BM5987" i="1"/>
  <c r="BN5987" i="1"/>
  <c r="BG5988" i="1"/>
  <c r="BH5988" i="1"/>
  <c r="BI5988" i="1"/>
  <c r="BJ5988" i="1"/>
  <c r="BK5988" i="1"/>
  <c r="BL5988" i="1"/>
  <c r="BM5988" i="1"/>
  <c r="BN5988" i="1"/>
  <c r="BG5989" i="1"/>
  <c r="BH5989" i="1"/>
  <c r="BI5989" i="1"/>
  <c r="BJ5989" i="1"/>
  <c r="BK5989" i="1"/>
  <c r="BL5989" i="1"/>
  <c r="BM5989" i="1"/>
  <c r="BN5989" i="1"/>
  <c r="BG5990" i="1"/>
  <c r="BH5990" i="1"/>
  <c r="BI5990" i="1"/>
  <c r="BJ5990" i="1"/>
  <c r="BK5990" i="1"/>
  <c r="BL5990" i="1"/>
  <c r="BM5990" i="1"/>
  <c r="BN5990" i="1"/>
  <c r="BG5991" i="1"/>
  <c r="BH5991" i="1"/>
  <c r="BI5991" i="1"/>
  <c r="BJ5991" i="1"/>
  <c r="BK5991" i="1"/>
  <c r="BL5991" i="1"/>
  <c r="BM5991" i="1"/>
  <c r="BN5991" i="1"/>
  <c r="BG5992" i="1"/>
  <c r="BH5992" i="1"/>
  <c r="BI5992" i="1"/>
  <c r="BJ5992" i="1"/>
  <c r="BK5992" i="1"/>
  <c r="BL5992" i="1"/>
  <c r="BM5992" i="1"/>
  <c r="BN5992" i="1"/>
  <c r="BG5993" i="1"/>
  <c r="BH5993" i="1"/>
  <c r="BI5993" i="1"/>
  <c r="BJ5993" i="1"/>
  <c r="BK5993" i="1"/>
  <c r="BL5993" i="1"/>
  <c r="BM5993" i="1"/>
  <c r="BN5993" i="1"/>
  <c r="BG5994" i="1"/>
  <c r="BH5994" i="1"/>
  <c r="BI5994" i="1"/>
  <c r="BJ5994" i="1"/>
  <c r="BK5994" i="1"/>
  <c r="BL5994" i="1"/>
  <c r="BM5994" i="1"/>
  <c r="BN5994" i="1"/>
  <c r="BG5995" i="1"/>
  <c r="BH5995" i="1"/>
  <c r="BI5995" i="1"/>
  <c r="BJ5995" i="1"/>
  <c r="BK5995" i="1"/>
  <c r="BL5995" i="1"/>
  <c r="BM5995" i="1"/>
  <c r="BN5995" i="1"/>
  <c r="BG5996" i="1"/>
  <c r="BH5996" i="1"/>
  <c r="BI5996" i="1"/>
  <c r="BJ5996" i="1"/>
  <c r="BK5996" i="1"/>
  <c r="BL5996" i="1"/>
  <c r="BM5996" i="1"/>
  <c r="BN5996" i="1"/>
  <c r="BG5997" i="1"/>
  <c r="BH5997" i="1"/>
  <c r="BI5997" i="1"/>
  <c r="BJ5997" i="1"/>
  <c r="BK5997" i="1"/>
  <c r="BL5997" i="1"/>
  <c r="BM5997" i="1"/>
  <c r="BN5997" i="1"/>
  <c r="BG5998" i="1"/>
  <c r="BH5998" i="1"/>
  <c r="BI5998" i="1"/>
  <c r="BJ5998" i="1"/>
  <c r="BK5998" i="1"/>
  <c r="BL5998" i="1"/>
  <c r="BM5998" i="1"/>
  <c r="BN5998" i="1"/>
  <c r="BG5999" i="1"/>
  <c r="BH5999" i="1"/>
  <c r="BI5999" i="1"/>
  <c r="BJ5999" i="1"/>
  <c r="BK5999" i="1"/>
  <c r="BL5999" i="1"/>
  <c r="BM5999" i="1"/>
  <c r="BN5999" i="1"/>
  <c r="BG6000" i="1"/>
  <c r="BH6000" i="1"/>
  <c r="BI6000" i="1"/>
  <c r="BJ6000" i="1"/>
  <c r="BK6000" i="1"/>
  <c r="BL6000" i="1"/>
  <c r="BM6000" i="1"/>
  <c r="BN6000" i="1"/>
  <c r="BG6001" i="1"/>
  <c r="BH6001" i="1"/>
  <c r="BI6001" i="1"/>
  <c r="BJ6001" i="1"/>
  <c r="BK6001" i="1"/>
  <c r="BL6001" i="1"/>
  <c r="BM6001" i="1"/>
  <c r="BN6001" i="1"/>
  <c r="BG6002" i="1"/>
  <c r="BH6002" i="1"/>
  <c r="BI6002" i="1"/>
  <c r="BJ6002" i="1"/>
  <c r="BK6002" i="1"/>
  <c r="BL6002" i="1"/>
  <c r="BM6002" i="1"/>
  <c r="BN6002" i="1"/>
  <c r="BG6003" i="1"/>
  <c r="BH6003" i="1"/>
  <c r="BI6003" i="1"/>
  <c r="BJ6003" i="1"/>
  <c r="BK6003" i="1"/>
  <c r="BL6003" i="1"/>
  <c r="BM6003" i="1"/>
  <c r="BN6003" i="1"/>
  <c r="BG6004" i="1"/>
  <c r="BH6004" i="1"/>
  <c r="BI6004" i="1"/>
  <c r="BJ6004" i="1"/>
  <c r="BK6004" i="1"/>
  <c r="BL6004" i="1"/>
  <c r="BM6004" i="1"/>
  <c r="BN6004" i="1"/>
  <c r="BG6005" i="1"/>
  <c r="BH6005" i="1"/>
  <c r="BI6005" i="1"/>
  <c r="BJ6005" i="1"/>
  <c r="BK6005" i="1"/>
  <c r="BL6005" i="1"/>
  <c r="BM6005" i="1"/>
  <c r="BN6005" i="1"/>
  <c r="BG6006" i="1"/>
  <c r="BH6006" i="1"/>
  <c r="BI6006" i="1"/>
  <c r="BJ6006" i="1"/>
  <c r="BK6006" i="1"/>
  <c r="BL6006" i="1"/>
  <c r="BM6006" i="1"/>
  <c r="BN6006" i="1"/>
  <c r="BG6007" i="1"/>
  <c r="BH6007" i="1"/>
  <c r="BI6007" i="1"/>
  <c r="BJ6007" i="1"/>
  <c r="BK6007" i="1"/>
  <c r="BL6007" i="1"/>
  <c r="BM6007" i="1"/>
  <c r="BN6007" i="1"/>
  <c r="BG6008" i="1"/>
  <c r="BH6008" i="1"/>
  <c r="BI6008" i="1"/>
  <c r="BJ6008" i="1"/>
  <c r="BK6008" i="1"/>
  <c r="BL6008" i="1"/>
  <c r="BM6008" i="1"/>
  <c r="BN6008" i="1"/>
  <c r="BG6009" i="1"/>
  <c r="BH6009" i="1"/>
  <c r="BI6009" i="1"/>
  <c r="BJ6009" i="1"/>
  <c r="BK6009" i="1"/>
  <c r="BL6009" i="1"/>
  <c r="BM6009" i="1"/>
  <c r="BN6009" i="1"/>
  <c r="BG6010" i="1"/>
  <c r="BH6010" i="1"/>
  <c r="BI6010" i="1"/>
  <c r="BJ6010" i="1"/>
  <c r="BK6010" i="1"/>
  <c r="BL6010" i="1"/>
  <c r="BM6010" i="1"/>
  <c r="BN6010" i="1"/>
  <c r="BG6011" i="1"/>
  <c r="BH6011" i="1"/>
  <c r="BI6011" i="1"/>
  <c r="BJ6011" i="1"/>
  <c r="BK6011" i="1"/>
  <c r="BL6011" i="1"/>
  <c r="BM6011" i="1"/>
  <c r="BN6011" i="1"/>
  <c r="BG6012" i="1"/>
  <c r="BH6012" i="1"/>
  <c r="BI6012" i="1"/>
  <c r="BJ6012" i="1"/>
  <c r="BK6012" i="1"/>
  <c r="BL6012" i="1"/>
  <c r="BM6012" i="1"/>
  <c r="BN6012" i="1"/>
  <c r="BG6013" i="1"/>
  <c r="BH6013" i="1"/>
  <c r="BI6013" i="1"/>
  <c r="BJ6013" i="1"/>
  <c r="BK6013" i="1"/>
  <c r="BL6013" i="1"/>
  <c r="BM6013" i="1"/>
  <c r="BN6013" i="1"/>
  <c r="BG6014" i="1"/>
  <c r="BH6014" i="1"/>
  <c r="BI6014" i="1"/>
  <c r="BJ6014" i="1"/>
  <c r="BK6014" i="1"/>
  <c r="BL6014" i="1"/>
  <c r="BM6014" i="1"/>
  <c r="BN6014" i="1"/>
  <c r="BG6015" i="1"/>
  <c r="BH6015" i="1"/>
  <c r="BI6015" i="1"/>
  <c r="BJ6015" i="1"/>
  <c r="BK6015" i="1"/>
  <c r="BL6015" i="1"/>
  <c r="BM6015" i="1"/>
  <c r="BN6015" i="1"/>
  <c r="BG6016" i="1"/>
  <c r="BH6016" i="1"/>
  <c r="BI6016" i="1"/>
  <c r="BJ6016" i="1"/>
  <c r="BK6016" i="1"/>
  <c r="BL6016" i="1"/>
  <c r="BM6016" i="1"/>
  <c r="BN6016" i="1"/>
  <c r="BG6017" i="1"/>
  <c r="BH6017" i="1"/>
  <c r="BI6017" i="1"/>
  <c r="BJ6017" i="1"/>
  <c r="BK6017" i="1"/>
  <c r="BL6017" i="1"/>
  <c r="BM6017" i="1"/>
  <c r="BN6017" i="1"/>
  <c r="BG6018" i="1"/>
  <c r="BH6018" i="1"/>
  <c r="BI6018" i="1"/>
  <c r="BJ6018" i="1"/>
  <c r="BK6018" i="1"/>
  <c r="BL6018" i="1"/>
  <c r="BM6018" i="1"/>
  <c r="BN6018" i="1"/>
  <c r="BG6019" i="1"/>
  <c r="BH6019" i="1"/>
  <c r="BI6019" i="1"/>
  <c r="BJ6019" i="1"/>
  <c r="BK6019" i="1"/>
  <c r="BL6019" i="1"/>
  <c r="BM6019" i="1"/>
  <c r="BN6019" i="1"/>
  <c r="BG6020" i="1"/>
  <c r="BH6020" i="1"/>
  <c r="BI6020" i="1"/>
  <c r="BJ6020" i="1"/>
  <c r="BK6020" i="1"/>
  <c r="BL6020" i="1"/>
  <c r="BM6020" i="1"/>
  <c r="BN6020" i="1"/>
  <c r="BG6021" i="1"/>
  <c r="BH6021" i="1"/>
  <c r="BI6021" i="1"/>
  <c r="BJ6021" i="1"/>
  <c r="BK6021" i="1"/>
  <c r="BL6021" i="1"/>
  <c r="BM6021" i="1"/>
  <c r="BN6021" i="1"/>
  <c r="BG6022" i="1"/>
  <c r="BH6022" i="1"/>
  <c r="BI6022" i="1"/>
  <c r="BJ6022" i="1"/>
  <c r="BK6022" i="1"/>
  <c r="BL6022" i="1"/>
  <c r="BM6022" i="1"/>
  <c r="BN6022" i="1"/>
  <c r="BG6023" i="1"/>
  <c r="BH6023" i="1"/>
  <c r="BI6023" i="1"/>
  <c r="BJ6023" i="1"/>
  <c r="BK6023" i="1"/>
  <c r="BL6023" i="1"/>
  <c r="BM6023" i="1"/>
  <c r="BN6023" i="1"/>
  <c r="BG6024" i="1"/>
  <c r="BH6024" i="1"/>
  <c r="BI6024" i="1"/>
  <c r="BJ6024" i="1"/>
  <c r="BK6024" i="1"/>
  <c r="BL6024" i="1"/>
  <c r="BM6024" i="1"/>
  <c r="BN6024" i="1"/>
  <c r="BG6025" i="1"/>
  <c r="BH6025" i="1"/>
  <c r="BI6025" i="1"/>
  <c r="BJ6025" i="1"/>
  <c r="BK6025" i="1"/>
  <c r="BL6025" i="1"/>
  <c r="BM6025" i="1"/>
  <c r="BN6025" i="1"/>
  <c r="BG6026" i="1"/>
  <c r="BH6026" i="1"/>
  <c r="BI6026" i="1"/>
  <c r="BJ6026" i="1"/>
  <c r="BK6026" i="1"/>
  <c r="BL6026" i="1"/>
  <c r="BM6026" i="1"/>
  <c r="BN6026" i="1"/>
  <c r="BG6027" i="1"/>
  <c r="BH6027" i="1"/>
  <c r="BI6027" i="1"/>
  <c r="BJ6027" i="1"/>
  <c r="BK6027" i="1"/>
  <c r="BL6027" i="1"/>
  <c r="BM6027" i="1"/>
  <c r="BN6027" i="1"/>
  <c r="BG6028" i="1"/>
  <c r="BH6028" i="1"/>
  <c r="BI6028" i="1"/>
  <c r="BJ6028" i="1"/>
  <c r="BK6028" i="1"/>
  <c r="BL6028" i="1"/>
  <c r="BM6028" i="1"/>
  <c r="BN6028" i="1"/>
  <c r="BG6029" i="1"/>
  <c r="BH6029" i="1"/>
  <c r="BI6029" i="1"/>
  <c r="BJ6029" i="1"/>
  <c r="BK6029" i="1"/>
  <c r="BL6029" i="1"/>
  <c r="BM6029" i="1"/>
  <c r="BN6029" i="1"/>
  <c r="BG6030" i="1"/>
  <c r="BH6030" i="1"/>
  <c r="BI6030" i="1"/>
  <c r="BJ6030" i="1"/>
  <c r="BK6030" i="1"/>
  <c r="BL6030" i="1"/>
  <c r="BM6030" i="1"/>
  <c r="BN6030" i="1"/>
  <c r="BG6031" i="1"/>
  <c r="BH6031" i="1"/>
  <c r="BI6031" i="1"/>
  <c r="BJ6031" i="1"/>
  <c r="BK6031" i="1"/>
  <c r="BL6031" i="1"/>
  <c r="BM6031" i="1"/>
  <c r="BN6031" i="1"/>
  <c r="BG6032" i="1"/>
  <c r="BH6032" i="1"/>
  <c r="BI6032" i="1"/>
  <c r="BJ6032" i="1"/>
  <c r="BK6032" i="1"/>
  <c r="BL6032" i="1"/>
  <c r="BM6032" i="1"/>
  <c r="BN6032" i="1"/>
  <c r="BG6033" i="1"/>
  <c r="BH6033" i="1"/>
  <c r="BI6033" i="1"/>
  <c r="BJ6033" i="1"/>
  <c r="BK6033" i="1"/>
  <c r="BL6033" i="1"/>
  <c r="BM6033" i="1"/>
  <c r="BN6033" i="1"/>
  <c r="BG6034" i="1"/>
  <c r="BH6034" i="1"/>
  <c r="BI6034" i="1"/>
  <c r="BJ6034" i="1"/>
  <c r="BK6034" i="1"/>
  <c r="BL6034" i="1"/>
  <c r="BM6034" i="1"/>
  <c r="BN6034" i="1"/>
  <c r="BG6035" i="1"/>
  <c r="BH6035" i="1"/>
  <c r="BI6035" i="1"/>
  <c r="BJ6035" i="1"/>
  <c r="BK6035" i="1"/>
  <c r="BL6035" i="1"/>
  <c r="BM6035" i="1"/>
  <c r="BN6035" i="1"/>
  <c r="BG6036" i="1"/>
  <c r="BH6036" i="1"/>
  <c r="BI6036" i="1"/>
  <c r="BJ6036" i="1"/>
  <c r="BK6036" i="1"/>
  <c r="BL6036" i="1"/>
  <c r="BM6036" i="1"/>
  <c r="BN6036" i="1"/>
  <c r="BG6037" i="1"/>
  <c r="BH6037" i="1"/>
  <c r="BI6037" i="1"/>
  <c r="BJ6037" i="1"/>
  <c r="BK6037" i="1"/>
  <c r="BL6037" i="1"/>
  <c r="BM6037" i="1"/>
  <c r="BN6037" i="1"/>
  <c r="BG6038" i="1"/>
  <c r="BH6038" i="1"/>
  <c r="BI6038" i="1"/>
  <c r="BJ6038" i="1"/>
  <c r="BK6038" i="1"/>
  <c r="BL6038" i="1"/>
  <c r="BM6038" i="1"/>
  <c r="BN6038" i="1"/>
  <c r="BG6039" i="1"/>
  <c r="BH6039" i="1"/>
  <c r="BI6039" i="1"/>
  <c r="BJ6039" i="1"/>
  <c r="BK6039" i="1"/>
  <c r="BL6039" i="1"/>
  <c r="BM6039" i="1"/>
  <c r="BN6039" i="1"/>
  <c r="BG6040" i="1"/>
  <c r="BH6040" i="1"/>
  <c r="BI6040" i="1"/>
  <c r="BJ6040" i="1"/>
  <c r="BK6040" i="1"/>
  <c r="BL6040" i="1"/>
  <c r="BM6040" i="1"/>
  <c r="BN6040" i="1"/>
  <c r="BG6041" i="1"/>
  <c r="BH6041" i="1"/>
  <c r="BI6041" i="1"/>
  <c r="BJ6041" i="1"/>
  <c r="BK6041" i="1"/>
  <c r="BL6041" i="1"/>
  <c r="BM6041" i="1"/>
  <c r="BN6041" i="1"/>
  <c r="BG6042" i="1"/>
  <c r="BH6042" i="1"/>
  <c r="BI6042" i="1"/>
  <c r="BJ6042" i="1"/>
  <c r="BK6042" i="1"/>
  <c r="BL6042" i="1"/>
  <c r="BM6042" i="1"/>
  <c r="BN6042" i="1"/>
  <c r="BG6043" i="1"/>
  <c r="BH6043" i="1"/>
  <c r="BI6043" i="1"/>
  <c r="BJ6043" i="1"/>
  <c r="BK6043" i="1"/>
  <c r="BL6043" i="1"/>
  <c r="BM6043" i="1"/>
  <c r="BN6043" i="1"/>
  <c r="BG6044" i="1"/>
  <c r="BH6044" i="1"/>
  <c r="BI6044" i="1"/>
  <c r="BJ6044" i="1"/>
  <c r="BK6044" i="1"/>
  <c r="BL6044" i="1"/>
  <c r="BM6044" i="1"/>
  <c r="BN6044" i="1"/>
  <c r="BG6045" i="1"/>
  <c r="BH6045" i="1"/>
  <c r="BI6045" i="1"/>
  <c r="BJ6045" i="1"/>
  <c r="BK6045" i="1"/>
  <c r="BL6045" i="1"/>
  <c r="BM6045" i="1"/>
  <c r="BN6045" i="1"/>
  <c r="BG6046" i="1"/>
  <c r="BH6046" i="1"/>
  <c r="BI6046" i="1"/>
  <c r="BJ6046" i="1"/>
  <c r="BK6046" i="1"/>
  <c r="BL6046" i="1"/>
  <c r="BM6046" i="1"/>
  <c r="BN6046" i="1"/>
  <c r="BG6047" i="1"/>
  <c r="BH6047" i="1"/>
  <c r="BI6047" i="1"/>
  <c r="BJ6047" i="1"/>
  <c r="BK6047" i="1"/>
  <c r="BL6047" i="1"/>
  <c r="BM6047" i="1"/>
  <c r="BN6047" i="1"/>
  <c r="BG6048" i="1"/>
  <c r="BH6048" i="1"/>
  <c r="BI6048" i="1"/>
  <c r="BJ6048" i="1"/>
  <c r="BK6048" i="1"/>
  <c r="BL6048" i="1"/>
  <c r="BM6048" i="1"/>
  <c r="BN6048" i="1"/>
  <c r="BG6049" i="1"/>
  <c r="BH6049" i="1"/>
  <c r="BI6049" i="1"/>
  <c r="BJ6049" i="1"/>
  <c r="BK6049" i="1"/>
  <c r="BL6049" i="1"/>
  <c r="BM6049" i="1"/>
  <c r="BN6049" i="1"/>
  <c r="BG6050" i="1"/>
  <c r="BH6050" i="1"/>
  <c r="BI6050" i="1"/>
  <c r="BJ6050" i="1"/>
  <c r="BK6050" i="1"/>
  <c r="BL6050" i="1"/>
  <c r="BM6050" i="1"/>
  <c r="BN6050" i="1"/>
  <c r="BG6051" i="1"/>
  <c r="BH6051" i="1"/>
  <c r="BI6051" i="1"/>
  <c r="BJ6051" i="1"/>
  <c r="BK6051" i="1"/>
  <c r="BL6051" i="1"/>
  <c r="BM6051" i="1"/>
  <c r="BN6051" i="1"/>
  <c r="BG6052" i="1"/>
  <c r="BH6052" i="1"/>
  <c r="BI6052" i="1"/>
  <c r="BJ6052" i="1"/>
  <c r="BK6052" i="1"/>
  <c r="BL6052" i="1"/>
  <c r="BM6052" i="1"/>
  <c r="BN6052" i="1"/>
  <c r="BG6053" i="1"/>
  <c r="BH6053" i="1"/>
  <c r="BI6053" i="1"/>
  <c r="BJ6053" i="1"/>
  <c r="BK6053" i="1"/>
  <c r="BL6053" i="1"/>
  <c r="BM6053" i="1"/>
  <c r="BN6053" i="1"/>
  <c r="BG6054" i="1"/>
  <c r="BH6054" i="1"/>
  <c r="BI6054" i="1"/>
  <c r="BJ6054" i="1"/>
  <c r="BK6054" i="1"/>
  <c r="BL6054" i="1"/>
  <c r="BM6054" i="1"/>
  <c r="BN6054" i="1"/>
  <c r="BG6055" i="1"/>
  <c r="BH6055" i="1"/>
  <c r="BI6055" i="1"/>
  <c r="BJ6055" i="1"/>
  <c r="BK6055" i="1"/>
  <c r="BL6055" i="1"/>
  <c r="BM6055" i="1"/>
  <c r="BN6055" i="1"/>
  <c r="BG6056" i="1"/>
  <c r="BH6056" i="1"/>
  <c r="BI6056" i="1"/>
  <c r="BJ6056" i="1"/>
  <c r="BK6056" i="1"/>
  <c r="BL6056" i="1"/>
  <c r="BM6056" i="1"/>
  <c r="BN6056" i="1"/>
  <c r="BG6057" i="1"/>
  <c r="BH6057" i="1"/>
  <c r="BI6057" i="1"/>
  <c r="BJ6057" i="1"/>
  <c r="BK6057" i="1"/>
  <c r="BL6057" i="1"/>
  <c r="BM6057" i="1"/>
  <c r="BN6057" i="1"/>
  <c r="BG6058" i="1"/>
  <c r="BH6058" i="1"/>
  <c r="BI6058" i="1"/>
  <c r="BJ6058" i="1"/>
  <c r="BK6058" i="1"/>
  <c r="BL6058" i="1"/>
  <c r="BM6058" i="1"/>
  <c r="BN6058" i="1"/>
  <c r="BG6059" i="1"/>
  <c r="BH6059" i="1"/>
  <c r="BI6059" i="1"/>
  <c r="BJ6059" i="1"/>
  <c r="BK6059" i="1"/>
  <c r="BL6059" i="1"/>
  <c r="BM6059" i="1"/>
  <c r="BN6059" i="1"/>
  <c r="BG6060" i="1"/>
  <c r="BH6060" i="1"/>
  <c r="BI6060" i="1"/>
  <c r="BJ6060" i="1"/>
  <c r="BK6060" i="1"/>
  <c r="BL6060" i="1"/>
  <c r="BM6060" i="1"/>
  <c r="BN6060" i="1"/>
  <c r="BG6061" i="1"/>
  <c r="BH6061" i="1"/>
  <c r="BI6061" i="1"/>
  <c r="BJ6061" i="1"/>
  <c r="BK6061" i="1"/>
  <c r="BL6061" i="1"/>
  <c r="BM6061" i="1"/>
  <c r="BN6061" i="1"/>
  <c r="BG6062" i="1"/>
  <c r="BH6062" i="1"/>
  <c r="BI6062" i="1"/>
  <c r="BJ6062" i="1"/>
  <c r="BK6062" i="1"/>
  <c r="BL6062" i="1"/>
  <c r="BM6062" i="1"/>
  <c r="BN6062" i="1"/>
  <c r="BG6063" i="1"/>
  <c r="BH6063" i="1"/>
  <c r="BI6063" i="1"/>
  <c r="BJ6063" i="1"/>
  <c r="BK6063" i="1"/>
  <c r="BL6063" i="1"/>
  <c r="BM6063" i="1"/>
  <c r="BN6063" i="1"/>
  <c r="BG6064" i="1"/>
  <c r="BH6064" i="1"/>
  <c r="BI6064" i="1"/>
  <c r="BJ6064" i="1"/>
  <c r="BK6064" i="1"/>
  <c r="BL6064" i="1"/>
  <c r="BM6064" i="1"/>
  <c r="BN6064" i="1"/>
  <c r="BG6065" i="1"/>
  <c r="BH6065" i="1"/>
  <c r="BI6065" i="1"/>
  <c r="BJ6065" i="1"/>
  <c r="BK6065" i="1"/>
  <c r="BL6065" i="1"/>
  <c r="BM6065" i="1"/>
  <c r="BN6065" i="1"/>
  <c r="BG6066" i="1"/>
  <c r="BH6066" i="1"/>
  <c r="BI6066" i="1"/>
  <c r="BJ6066" i="1"/>
  <c r="BK6066" i="1"/>
  <c r="BL6066" i="1"/>
  <c r="BM6066" i="1"/>
  <c r="BN6066" i="1"/>
  <c r="BG6067" i="1"/>
  <c r="BH6067" i="1"/>
  <c r="BI6067" i="1"/>
  <c r="BJ6067" i="1"/>
  <c r="BK6067" i="1"/>
  <c r="BL6067" i="1"/>
  <c r="BM6067" i="1"/>
  <c r="BN6067" i="1"/>
  <c r="BG6068" i="1"/>
  <c r="BH6068" i="1"/>
  <c r="BI6068" i="1"/>
  <c r="BJ6068" i="1"/>
  <c r="BK6068" i="1"/>
  <c r="BL6068" i="1"/>
  <c r="BM6068" i="1"/>
  <c r="BN6068" i="1"/>
  <c r="BG6069" i="1"/>
  <c r="BH6069" i="1"/>
  <c r="BI6069" i="1"/>
  <c r="BJ6069" i="1"/>
  <c r="BK6069" i="1"/>
  <c r="BL6069" i="1"/>
  <c r="BM6069" i="1"/>
  <c r="BN6069" i="1"/>
  <c r="BG6070" i="1"/>
  <c r="BH6070" i="1"/>
  <c r="BI6070" i="1"/>
  <c r="BJ6070" i="1"/>
  <c r="BK6070" i="1"/>
  <c r="BL6070" i="1"/>
  <c r="BM6070" i="1"/>
  <c r="BN6070" i="1"/>
  <c r="BG6071" i="1"/>
  <c r="BH6071" i="1"/>
  <c r="BI6071" i="1"/>
  <c r="BJ6071" i="1"/>
  <c r="BK6071" i="1"/>
  <c r="BL6071" i="1"/>
  <c r="BM6071" i="1"/>
  <c r="BN6071" i="1"/>
  <c r="BG6072" i="1"/>
  <c r="BH6072" i="1"/>
  <c r="BI6072" i="1"/>
  <c r="BJ6072" i="1"/>
  <c r="BK6072" i="1"/>
  <c r="BL6072" i="1"/>
  <c r="BM6072" i="1"/>
  <c r="BN6072" i="1"/>
  <c r="BG6073" i="1"/>
  <c r="BH6073" i="1"/>
  <c r="BI6073" i="1"/>
  <c r="BJ6073" i="1"/>
  <c r="BK6073" i="1"/>
  <c r="BL6073" i="1"/>
  <c r="BM6073" i="1"/>
  <c r="BN6073" i="1"/>
  <c r="BG6074" i="1"/>
  <c r="BH6074" i="1"/>
  <c r="BI6074" i="1"/>
  <c r="BJ6074" i="1"/>
  <c r="BK6074" i="1"/>
  <c r="BL6074" i="1"/>
  <c r="BM6074" i="1"/>
  <c r="BN6074" i="1"/>
  <c r="BG6075" i="1"/>
  <c r="BH6075" i="1"/>
  <c r="BI6075" i="1"/>
  <c r="BJ6075" i="1"/>
  <c r="BK6075" i="1"/>
  <c r="BL6075" i="1"/>
  <c r="BM6075" i="1"/>
  <c r="BN6075" i="1"/>
  <c r="BG6076" i="1"/>
  <c r="BH6076" i="1"/>
  <c r="BI6076" i="1"/>
  <c r="BJ6076" i="1"/>
  <c r="BK6076" i="1"/>
  <c r="BL6076" i="1"/>
  <c r="BM6076" i="1"/>
  <c r="BN6076" i="1"/>
  <c r="BG6077" i="1"/>
  <c r="BH6077" i="1"/>
  <c r="BI6077" i="1"/>
  <c r="BJ6077" i="1"/>
  <c r="BK6077" i="1"/>
  <c r="BL6077" i="1"/>
  <c r="BM6077" i="1"/>
  <c r="BN6077" i="1"/>
  <c r="BG6078" i="1"/>
  <c r="BH6078" i="1"/>
  <c r="BI6078" i="1"/>
  <c r="BJ6078" i="1"/>
  <c r="BK6078" i="1"/>
  <c r="BL6078" i="1"/>
  <c r="BM6078" i="1"/>
  <c r="BN6078" i="1"/>
  <c r="BG6079" i="1"/>
  <c r="BH6079" i="1"/>
  <c r="BI6079" i="1"/>
  <c r="BJ6079" i="1"/>
  <c r="BK6079" i="1"/>
  <c r="BL6079" i="1"/>
  <c r="BM6079" i="1"/>
  <c r="BN6079" i="1"/>
  <c r="BG6080" i="1"/>
  <c r="BH6080" i="1"/>
  <c r="BI6080" i="1"/>
  <c r="BJ6080" i="1"/>
  <c r="BK6080" i="1"/>
  <c r="BL6080" i="1"/>
  <c r="BM6080" i="1"/>
  <c r="BN6080" i="1"/>
  <c r="BG6081" i="1"/>
  <c r="BH6081" i="1"/>
  <c r="BI6081" i="1"/>
  <c r="BJ6081" i="1"/>
  <c r="BK6081" i="1"/>
  <c r="BL6081" i="1"/>
  <c r="BM6081" i="1"/>
  <c r="BN6081" i="1"/>
  <c r="BG6082" i="1"/>
  <c r="BH6082" i="1"/>
  <c r="BI6082" i="1"/>
  <c r="BJ6082" i="1"/>
  <c r="BK6082" i="1"/>
  <c r="BL6082" i="1"/>
  <c r="BM6082" i="1"/>
  <c r="BN6082" i="1"/>
  <c r="BG6083" i="1"/>
  <c r="BH6083" i="1"/>
  <c r="BI6083" i="1"/>
  <c r="BJ6083" i="1"/>
  <c r="BK6083" i="1"/>
  <c r="BL6083" i="1"/>
  <c r="BM6083" i="1"/>
  <c r="BN6083" i="1"/>
  <c r="BG6084" i="1"/>
  <c r="BH6084" i="1"/>
  <c r="BI6084" i="1"/>
  <c r="BJ6084" i="1"/>
  <c r="BK6084" i="1"/>
  <c r="BL6084" i="1"/>
  <c r="BM6084" i="1"/>
  <c r="BN6084" i="1"/>
  <c r="BG6085" i="1"/>
  <c r="BH6085" i="1"/>
  <c r="BI6085" i="1"/>
  <c r="BJ6085" i="1"/>
  <c r="BK6085" i="1"/>
  <c r="BL6085" i="1"/>
  <c r="BM6085" i="1"/>
  <c r="BN6085" i="1"/>
  <c r="BG6086" i="1"/>
  <c r="BH6086" i="1"/>
  <c r="BI6086" i="1"/>
  <c r="BJ6086" i="1"/>
  <c r="BK6086" i="1"/>
  <c r="BL6086" i="1"/>
  <c r="BM6086" i="1"/>
  <c r="BN6086" i="1"/>
  <c r="BG6087" i="1"/>
  <c r="BH6087" i="1"/>
  <c r="BI6087" i="1"/>
  <c r="BJ6087" i="1"/>
  <c r="BK6087" i="1"/>
  <c r="BL6087" i="1"/>
  <c r="BM6087" i="1"/>
  <c r="BN6087" i="1"/>
  <c r="BG6088" i="1"/>
  <c r="BH6088" i="1"/>
  <c r="BI6088" i="1"/>
  <c r="BJ6088" i="1"/>
  <c r="BK6088" i="1"/>
  <c r="BL6088" i="1"/>
  <c r="BM6088" i="1"/>
  <c r="BN6088" i="1"/>
  <c r="BG6089" i="1"/>
  <c r="BH6089" i="1"/>
  <c r="BI6089" i="1"/>
  <c r="BJ6089" i="1"/>
  <c r="BK6089" i="1"/>
  <c r="BL6089" i="1"/>
  <c r="BM6089" i="1"/>
  <c r="BN6089" i="1"/>
  <c r="BG6090" i="1"/>
  <c r="BH6090" i="1"/>
  <c r="BI6090" i="1"/>
  <c r="BJ6090" i="1"/>
  <c r="BK6090" i="1"/>
  <c r="BL6090" i="1"/>
  <c r="BM6090" i="1"/>
  <c r="BN6090" i="1"/>
  <c r="BG6091" i="1"/>
  <c r="BH6091" i="1"/>
  <c r="BI6091" i="1"/>
  <c r="BJ6091" i="1"/>
  <c r="BK6091" i="1"/>
  <c r="BL6091" i="1"/>
  <c r="BM6091" i="1"/>
  <c r="BN6091" i="1"/>
  <c r="BG6092" i="1"/>
  <c r="BH6092" i="1"/>
  <c r="BI6092" i="1"/>
  <c r="BJ6092" i="1"/>
  <c r="BK6092" i="1"/>
  <c r="BL6092" i="1"/>
  <c r="BM6092" i="1"/>
  <c r="BN6092" i="1"/>
  <c r="BG6093" i="1"/>
  <c r="BH6093" i="1"/>
  <c r="BI6093" i="1"/>
  <c r="BJ6093" i="1"/>
  <c r="BK6093" i="1"/>
  <c r="BL6093" i="1"/>
  <c r="BM6093" i="1"/>
  <c r="BN6093" i="1"/>
  <c r="BG6094" i="1"/>
  <c r="BH6094" i="1"/>
  <c r="BI6094" i="1"/>
  <c r="BJ6094" i="1"/>
  <c r="BK6094" i="1"/>
  <c r="BL6094" i="1"/>
  <c r="BM6094" i="1"/>
  <c r="BN6094" i="1"/>
  <c r="BG6095" i="1"/>
  <c r="BH6095" i="1"/>
  <c r="BI6095" i="1"/>
  <c r="BJ6095" i="1"/>
  <c r="BK6095" i="1"/>
  <c r="BL6095" i="1"/>
  <c r="BM6095" i="1"/>
  <c r="BN6095" i="1"/>
  <c r="BG6096" i="1"/>
  <c r="BH6096" i="1"/>
  <c r="BI6096" i="1"/>
  <c r="BJ6096" i="1"/>
  <c r="BK6096" i="1"/>
  <c r="BL6096" i="1"/>
  <c r="BM6096" i="1"/>
  <c r="BN6096" i="1"/>
  <c r="BG6097" i="1"/>
  <c r="BH6097" i="1"/>
  <c r="BI6097" i="1"/>
  <c r="BJ6097" i="1"/>
  <c r="BK6097" i="1"/>
  <c r="BL6097" i="1"/>
  <c r="BM6097" i="1"/>
  <c r="BN6097" i="1"/>
  <c r="BG6098" i="1"/>
  <c r="BH6098" i="1"/>
  <c r="BI6098" i="1"/>
  <c r="BJ6098" i="1"/>
  <c r="BK6098" i="1"/>
  <c r="BL6098" i="1"/>
  <c r="BM6098" i="1"/>
  <c r="BN6098" i="1"/>
  <c r="BG6099" i="1"/>
  <c r="BH6099" i="1"/>
  <c r="BI6099" i="1"/>
  <c r="BJ6099" i="1"/>
  <c r="BK6099" i="1"/>
  <c r="BL6099" i="1"/>
  <c r="BM6099" i="1"/>
  <c r="BN6099" i="1"/>
  <c r="BG6100" i="1"/>
  <c r="BH6100" i="1"/>
  <c r="BI6100" i="1"/>
  <c r="BJ6100" i="1"/>
  <c r="BK6100" i="1"/>
  <c r="BL6100" i="1"/>
  <c r="BM6100" i="1"/>
  <c r="BN6100" i="1"/>
  <c r="BG6101" i="1"/>
  <c r="BH6101" i="1"/>
  <c r="BI6101" i="1"/>
  <c r="BJ6101" i="1"/>
  <c r="BK6101" i="1"/>
  <c r="BL6101" i="1"/>
  <c r="BM6101" i="1"/>
  <c r="BN6101" i="1"/>
  <c r="BG6102" i="1"/>
  <c r="BH6102" i="1"/>
  <c r="BI6102" i="1"/>
  <c r="BJ6102" i="1"/>
  <c r="BK6102" i="1"/>
  <c r="BL6102" i="1"/>
  <c r="BM6102" i="1"/>
  <c r="BN6102" i="1"/>
  <c r="BG6103" i="1"/>
  <c r="BH6103" i="1"/>
  <c r="BI6103" i="1"/>
  <c r="BJ6103" i="1"/>
  <c r="BK6103" i="1"/>
  <c r="BL6103" i="1"/>
  <c r="BM6103" i="1"/>
  <c r="BN6103" i="1"/>
  <c r="BG6104" i="1"/>
  <c r="BH6104" i="1"/>
  <c r="BI6104" i="1"/>
  <c r="BJ6104" i="1"/>
  <c r="BK6104" i="1"/>
  <c r="BL6104" i="1"/>
  <c r="BM6104" i="1"/>
  <c r="BN6104" i="1"/>
  <c r="BG6105" i="1"/>
  <c r="BH6105" i="1"/>
  <c r="BI6105" i="1"/>
  <c r="BJ6105" i="1"/>
  <c r="BK6105" i="1"/>
  <c r="BL6105" i="1"/>
  <c r="BM6105" i="1"/>
  <c r="BN6105" i="1"/>
  <c r="BG6106" i="1"/>
  <c r="BH6106" i="1"/>
  <c r="BI6106" i="1"/>
  <c r="BJ6106" i="1"/>
  <c r="BK6106" i="1"/>
  <c r="BL6106" i="1"/>
  <c r="BM6106" i="1"/>
  <c r="BN6106" i="1"/>
  <c r="BG6107" i="1"/>
  <c r="BH6107" i="1"/>
  <c r="BI6107" i="1"/>
  <c r="BJ6107" i="1"/>
  <c r="BK6107" i="1"/>
  <c r="BL6107" i="1"/>
  <c r="BM6107" i="1"/>
  <c r="BN6107" i="1"/>
  <c r="BG6108" i="1"/>
  <c r="BH6108" i="1"/>
  <c r="BI6108" i="1"/>
  <c r="BJ6108" i="1"/>
  <c r="BK6108" i="1"/>
  <c r="BL6108" i="1"/>
  <c r="BM6108" i="1"/>
  <c r="BN6108" i="1"/>
  <c r="BG6109" i="1"/>
  <c r="BH6109" i="1"/>
  <c r="BI6109" i="1"/>
  <c r="BJ6109" i="1"/>
  <c r="BK6109" i="1"/>
  <c r="BL6109" i="1"/>
  <c r="BM6109" i="1"/>
  <c r="BN6109" i="1"/>
  <c r="BG6110" i="1"/>
  <c r="BH6110" i="1"/>
  <c r="BI6110" i="1"/>
  <c r="BJ6110" i="1"/>
  <c r="BK6110" i="1"/>
  <c r="BL6110" i="1"/>
  <c r="BM6110" i="1"/>
  <c r="BN6110" i="1"/>
  <c r="BG6111" i="1"/>
  <c r="BH6111" i="1"/>
  <c r="BI6111" i="1"/>
  <c r="BJ6111" i="1"/>
  <c r="BK6111" i="1"/>
  <c r="BL6111" i="1"/>
  <c r="BM6111" i="1"/>
  <c r="BN6111" i="1"/>
  <c r="BG6112" i="1"/>
  <c r="BH6112" i="1"/>
  <c r="BI6112" i="1"/>
  <c r="BJ6112" i="1"/>
  <c r="BK6112" i="1"/>
  <c r="BL6112" i="1"/>
  <c r="BM6112" i="1"/>
  <c r="BN6112" i="1"/>
  <c r="BG6113" i="1"/>
  <c r="BH6113" i="1"/>
  <c r="BI6113" i="1"/>
  <c r="BJ6113" i="1"/>
  <c r="BK6113" i="1"/>
  <c r="BL6113" i="1"/>
  <c r="BM6113" i="1"/>
  <c r="BN6113" i="1"/>
  <c r="BG6114" i="1"/>
  <c r="BH6114" i="1"/>
  <c r="BI6114" i="1"/>
  <c r="BJ6114" i="1"/>
  <c r="BK6114" i="1"/>
  <c r="BL6114" i="1"/>
  <c r="BM6114" i="1"/>
  <c r="BN6114" i="1"/>
  <c r="BG6115" i="1"/>
  <c r="BH6115" i="1"/>
  <c r="BI6115" i="1"/>
  <c r="BJ6115" i="1"/>
  <c r="BK6115" i="1"/>
  <c r="BL6115" i="1"/>
  <c r="BM6115" i="1"/>
  <c r="BN6115" i="1"/>
  <c r="BG6116" i="1"/>
  <c r="BH6116" i="1"/>
  <c r="BI6116" i="1"/>
  <c r="BJ6116" i="1"/>
  <c r="BK6116" i="1"/>
  <c r="BL6116" i="1"/>
  <c r="BM6116" i="1"/>
  <c r="BN6116" i="1"/>
  <c r="BG6117" i="1"/>
  <c r="BH6117" i="1"/>
  <c r="BI6117" i="1"/>
  <c r="BJ6117" i="1"/>
  <c r="BK6117" i="1"/>
  <c r="BL6117" i="1"/>
  <c r="BM6117" i="1"/>
  <c r="BN6117" i="1"/>
  <c r="BG6118" i="1"/>
  <c r="BH6118" i="1"/>
  <c r="BI6118" i="1"/>
  <c r="BJ6118" i="1"/>
  <c r="BK6118" i="1"/>
  <c r="BL6118" i="1"/>
  <c r="BM6118" i="1"/>
  <c r="BN6118" i="1"/>
  <c r="BG6119" i="1"/>
  <c r="BH6119" i="1"/>
  <c r="BI6119" i="1"/>
  <c r="BJ6119" i="1"/>
  <c r="BK6119" i="1"/>
  <c r="BL6119" i="1"/>
  <c r="BM6119" i="1"/>
  <c r="BN6119" i="1"/>
  <c r="BG6120" i="1"/>
  <c r="BH6120" i="1"/>
  <c r="BI6120" i="1"/>
  <c r="BJ6120" i="1"/>
  <c r="BK6120" i="1"/>
  <c r="BL6120" i="1"/>
  <c r="BM6120" i="1"/>
  <c r="BN6120" i="1"/>
  <c r="BG6121" i="1"/>
  <c r="BH6121" i="1"/>
  <c r="BI6121" i="1"/>
  <c r="BJ6121" i="1"/>
  <c r="BK6121" i="1"/>
  <c r="BL6121" i="1"/>
  <c r="BM6121" i="1"/>
  <c r="BN6121" i="1"/>
  <c r="BG6122" i="1"/>
  <c r="BH6122" i="1"/>
  <c r="BI6122" i="1"/>
  <c r="BJ6122" i="1"/>
  <c r="BK6122" i="1"/>
  <c r="BL6122" i="1"/>
  <c r="BM6122" i="1"/>
  <c r="BN6122" i="1"/>
  <c r="BG6123" i="1"/>
  <c r="BH6123" i="1"/>
  <c r="BI6123" i="1"/>
  <c r="BJ6123" i="1"/>
  <c r="BK6123" i="1"/>
  <c r="BL6123" i="1"/>
  <c r="BM6123" i="1"/>
  <c r="BN6123" i="1"/>
  <c r="BG6124" i="1"/>
  <c r="BH6124" i="1"/>
  <c r="BI6124" i="1"/>
  <c r="BJ6124" i="1"/>
  <c r="BK6124" i="1"/>
  <c r="BL6124" i="1"/>
  <c r="BM6124" i="1"/>
  <c r="BN6124" i="1"/>
  <c r="BG6125" i="1"/>
  <c r="BH6125" i="1"/>
  <c r="BI6125" i="1"/>
  <c r="BJ6125" i="1"/>
  <c r="BK6125" i="1"/>
  <c r="BL6125" i="1"/>
  <c r="BM6125" i="1"/>
  <c r="BN6125" i="1"/>
  <c r="BG6126" i="1"/>
  <c r="BH6126" i="1"/>
  <c r="BI6126" i="1"/>
  <c r="BJ6126" i="1"/>
  <c r="BK6126" i="1"/>
  <c r="BL6126" i="1"/>
  <c r="BM6126" i="1"/>
  <c r="BN6126" i="1"/>
  <c r="BG6127" i="1"/>
  <c r="BH6127" i="1"/>
  <c r="BI6127" i="1"/>
  <c r="BJ6127" i="1"/>
  <c r="BK6127" i="1"/>
  <c r="BL6127" i="1"/>
  <c r="BM6127" i="1"/>
  <c r="BN6127" i="1"/>
  <c r="BG6128" i="1"/>
  <c r="BH6128" i="1"/>
  <c r="BI6128" i="1"/>
  <c r="BJ6128" i="1"/>
  <c r="BK6128" i="1"/>
  <c r="BL6128" i="1"/>
  <c r="BM6128" i="1"/>
  <c r="BN6128" i="1"/>
  <c r="BG6129" i="1"/>
  <c r="BH6129" i="1"/>
  <c r="BI6129" i="1"/>
  <c r="BJ6129" i="1"/>
  <c r="BK6129" i="1"/>
  <c r="BL6129" i="1"/>
  <c r="BM6129" i="1"/>
  <c r="BN6129" i="1"/>
  <c r="BG6130" i="1"/>
  <c r="BH6130" i="1"/>
  <c r="BI6130" i="1"/>
  <c r="BJ6130" i="1"/>
  <c r="BK6130" i="1"/>
  <c r="BL6130" i="1"/>
  <c r="BM6130" i="1"/>
  <c r="BN6130" i="1"/>
  <c r="BG6131" i="1"/>
  <c r="BH6131" i="1"/>
  <c r="BI6131" i="1"/>
  <c r="BJ6131" i="1"/>
  <c r="BK6131" i="1"/>
  <c r="BL6131" i="1"/>
  <c r="BM6131" i="1"/>
  <c r="BN6131" i="1"/>
  <c r="BG6132" i="1"/>
  <c r="BH6132" i="1"/>
  <c r="BI6132" i="1"/>
  <c r="BJ6132" i="1"/>
  <c r="BK6132" i="1"/>
  <c r="BL6132" i="1"/>
  <c r="BM6132" i="1"/>
  <c r="BN6132" i="1"/>
  <c r="BG6133" i="1"/>
  <c r="BH6133" i="1"/>
  <c r="BI6133" i="1"/>
  <c r="BJ6133" i="1"/>
  <c r="BK6133" i="1"/>
  <c r="BL6133" i="1"/>
  <c r="BM6133" i="1"/>
  <c r="BN6133" i="1"/>
  <c r="BG6134" i="1"/>
  <c r="BH6134" i="1"/>
  <c r="BI6134" i="1"/>
  <c r="BJ6134" i="1"/>
  <c r="BK6134" i="1"/>
  <c r="BL6134" i="1"/>
  <c r="BM6134" i="1"/>
  <c r="BN6134" i="1"/>
  <c r="BG6135" i="1"/>
  <c r="BH6135" i="1"/>
  <c r="BI6135" i="1"/>
  <c r="BJ6135" i="1"/>
  <c r="BK6135" i="1"/>
  <c r="BL6135" i="1"/>
  <c r="BM6135" i="1"/>
  <c r="BN6135" i="1"/>
  <c r="BG6136" i="1"/>
  <c r="BH6136" i="1"/>
  <c r="BI6136" i="1"/>
  <c r="BJ6136" i="1"/>
  <c r="BK6136" i="1"/>
  <c r="BL6136" i="1"/>
  <c r="BM6136" i="1"/>
  <c r="BN6136" i="1"/>
  <c r="BG6137" i="1"/>
  <c r="BH6137" i="1"/>
  <c r="BI6137" i="1"/>
  <c r="BJ6137" i="1"/>
  <c r="BK6137" i="1"/>
  <c r="BL6137" i="1"/>
  <c r="BM6137" i="1"/>
  <c r="BN6137" i="1"/>
  <c r="BG6138" i="1"/>
  <c r="BH6138" i="1"/>
  <c r="BI6138" i="1"/>
  <c r="BJ6138" i="1"/>
  <c r="BK6138" i="1"/>
  <c r="BL6138" i="1"/>
  <c r="BM6138" i="1"/>
  <c r="BN6138" i="1"/>
  <c r="BG6139" i="1"/>
  <c r="BH6139" i="1"/>
  <c r="BI6139" i="1"/>
  <c r="BJ6139" i="1"/>
  <c r="BK6139" i="1"/>
  <c r="BL6139" i="1"/>
  <c r="BM6139" i="1"/>
  <c r="BN6139" i="1"/>
  <c r="BG6140" i="1"/>
  <c r="BH6140" i="1"/>
  <c r="BI6140" i="1"/>
  <c r="BJ6140" i="1"/>
  <c r="BK6140" i="1"/>
  <c r="BL6140" i="1"/>
  <c r="BM6140" i="1"/>
  <c r="BN6140" i="1"/>
  <c r="BG6141" i="1"/>
  <c r="BH6141" i="1"/>
  <c r="BI6141" i="1"/>
  <c r="BJ6141" i="1"/>
  <c r="BK6141" i="1"/>
  <c r="BL6141" i="1"/>
  <c r="BM6141" i="1"/>
  <c r="BN6141" i="1"/>
  <c r="BG6142" i="1"/>
  <c r="BH6142" i="1"/>
  <c r="BI6142" i="1"/>
  <c r="BJ6142" i="1"/>
  <c r="BK6142" i="1"/>
  <c r="BL6142" i="1"/>
  <c r="BM6142" i="1"/>
  <c r="BN6142" i="1"/>
  <c r="BG6143" i="1"/>
  <c r="BH6143" i="1"/>
  <c r="BI6143" i="1"/>
  <c r="BJ6143" i="1"/>
  <c r="BK6143" i="1"/>
  <c r="BL6143" i="1"/>
  <c r="BM6143" i="1"/>
  <c r="BN6143" i="1"/>
  <c r="BG6144" i="1"/>
  <c r="BH6144" i="1"/>
  <c r="BI6144" i="1"/>
  <c r="BJ6144" i="1"/>
  <c r="BK6144" i="1"/>
  <c r="BL6144" i="1"/>
  <c r="BM6144" i="1"/>
  <c r="BN6144" i="1"/>
  <c r="BG6145" i="1"/>
  <c r="BH6145" i="1"/>
  <c r="BI6145" i="1"/>
  <c r="BJ6145" i="1"/>
  <c r="BK6145" i="1"/>
  <c r="BL6145" i="1"/>
  <c r="BM6145" i="1"/>
  <c r="BN6145" i="1"/>
  <c r="BG6146" i="1"/>
  <c r="BH6146" i="1"/>
  <c r="BI6146" i="1"/>
  <c r="BJ6146" i="1"/>
  <c r="BK6146" i="1"/>
  <c r="BL6146" i="1"/>
  <c r="BM6146" i="1"/>
  <c r="BN6146" i="1"/>
  <c r="BG6147" i="1"/>
  <c r="BH6147" i="1"/>
  <c r="BI6147" i="1"/>
  <c r="BJ6147" i="1"/>
  <c r="BK6147" i="1"/>
  <c r="BL6147" i="1"/>
  <c r="BM6147" i="1"/>
  <c r="BN6147" i="1"/>
  <c r="BG6148" i="1"/>
  <c r="BH6148" i="1"/>
  <c r="BI6148" i="1"/>
  <c r="BJ6148" i="1"/>
  <c r="BK6148" i="1"/>
  <c r="BL6148" i="1"/>
  <c r="BM6148" i="1"/>
  <c r="BN6148" i="1"/>
  <c r="BG6149" i="1"/>
  <c r="BH6149" i="1"/>
  <c r="BI6149" i="1"/>
  <c r="BJ6149" i="1"/>
  <c r="BK6149" i="1"/>
  <c r="BL6149" i="1"/>
  <c r="BM6149" i="1"/>
  <c r="BN6149" i="1"/>
  <c r="BG6150" i="1"/>
  <c r="BH6150" i="1"/>
  <c r="BI6150" i="1"/>
  <c r="BJ6150" i="1"/>
  <c r="BK6150" i="1"/>
  <c r="BL6150" i="1"/>
  <c r="BM6150" i="1"/>
  <c r="BN6150" i="1"/>
  <c r="BG6151" i="1"/>
  <c r="BH6151" i="1"/>
  <c r="BI6151" i="1"/>
  <c r="BJ6151" i="1"/>
  <c r="BK6151" i="1"/>
  <c r="BL6151" i="1"/>
  <c r="BM6151" i="1"/>
  <c r="BN6151" i="1"/>
  <c r="BG6152" i="1"/>
  <c r="BH6152" i="1"/>
  <c r="BI6152" i="1"/>
  <c r="BJ6152" i="1"/>
  <c r="BK6152" i="1"/>
  <c r="BL6152" i="1"/>
  <c r="BM6152" i="1"/>
  <c r="BN6152" i="1"/>
  <c r="BG6153" i="1"/>
  <c r="BH6153" i="1"/>
  <c r="BI6153" i="1"/>
  <c r="BJ6153" i="1"/>
  <c r="BK6153" i="1"/>
  <c r="BL6153" i="1"/>
  <c r="BM6153" i="1"/>
  <c r="BN6153" i="1"/>
  <c r="BG6154" i="1"/>
  <c r="BH6154" i="1"/>
  <c r="BI6154" i="1"/>
  <c r="BJ6154" i="1"/>
  <c r="BK6154" i="1"/>
  <c r="BL6154" i="1"/>
  <c r="BM6154" i="1"/>
  <c r="BN6154" i="1"/>
  <c r="BG6155" i="1"/>
  <c r="BH6155" i="1"/>
  <c r="BI6155" i="1"/>
  <c r="BJ6155" i="1"/>
  <c r="BK6155" i="1"/>
  <c r="BL6155" i="1"/>
  <c r="BM6155" i="1"/>
  <c r="BN6155" i="1"/>
  <c r="BG6156" i="1"/>
  <c r="BH6156" i="1"/>
  <c r="BI6156" i="1"/>
  <c r="BJ6156" i="1"/>
  <c r="BK6156" i="1"/>
  <c r="BL6156" i="1"/>
  <c r="BM6156" i="1"/>
  <c r="BN6156" i="1"/>
  <c r="BG6157" i="1"/>
  <c r="BH6157" i="1"/>
  <c r="BI6157" i="1"/>
  <c r="BJ6157" i="1"/>
  <c r="BK6157" i="1"/>
  <c r="BL6157" i="1"/>
  <c r="BM6157" i="1"/>
  <c r="BN6157" i="1"/>
  <c r="BG6158" i="1"/>
  <c r="BH6158" i="1"/>
  <c r="BI6158" i="1"/>
  <c r="BJ6158" i="1"/>
  <c r="BK6158" i="1"/>
  <c r="BL6158" i="1"/>
  <c r="BM6158" i="1"/>
  <c r="BN6158" i="1"/>
  <c r="BG6159" i="1"/>
  <c r="BH6159" i="1"/>
  <c r="BI6159" i="1"/>
  <c r="BJ6159" i="1"/>
  <c r="BK6159" i="1"/>
  <c r="BL6159" i="1"/>
  <c r="BM6159" i="1"/>
  <c r="BN6159" i="1"/>
  <c r="BG6160" i="1"/>
  <c r="BH6160" i="1"/>
  <c r="BI6160" i="1"/>
  <c r="BJ6160" i="1"/>
  <c r="BK6160" i="1"/>
  <c r="BL6160" i="1"/>
  <c r="BM6160" i="1"/>
  <c r="BN6160" i="1"/>
  <c r="BG6161" i="1"/>
  <c r="BH6161" i="1"/>
  <c r="BI6161" i="1"/>
  <c r="BJ6161" i="1"/>
  <c r="BK6161" i="1"/>
  <c r="BL6161" i="1"/>
  <c r="BM6161" i="1"/>
  <c r="BN6161" i="1"/>
  <c r="BG6162" i="1"/>
  <c r="BH6162" i="1"/>
  <c r="BI6162" i="1"/>
  <c r="BJ6162" i="1"/>
  <c r="BK6162" i="1"/>
  <c r="BL6162" i="1"/>
  <c r="BM6162" i="1"/>
  <c r="BN6162" i="1"/>
  <c r="BG6163" i="1"/>
  <c r="BH6163" i="1"/>
  <c r="BI6163" i="1"/>
  <c r="BJ6163" i="1"/>
  <c r="BK6163" i="1"/>
  <c r="BL6163" i="1"/>
  <c r="BM6163" i="1"/>
  <c r="BN6163" i="1"/>
  <c r="BG6164" i="1"/>
  <c r="BH6164" i="1"/>
  <c r="BI6164" i="1"/>
  <c r="BJ6164" i="1"/>
  <c r="BK6164" i="1"/>
  <c r="BL6164" i="1"/>
  <c r="BM6164" i="1"/>
  <c r="BN6164" i="1"/>
  <c r="BG6165" i="1"/>
  <c r="BH6165" i="1"/>
  <c r="BI6165" i="1"/>
  <c r="BJ6165" i="1"/>
  <c r="BK6165" i="1"/>
  <c r="BL6165" i="1"/>
  <c r="BM6165" i="1"/>
  <c r="BN6165" i="1"/>
  <c r="BG6166" i="1"/>
  <c r="BH6166" i="1"/>
  <c r="BI6166" i="1"/>
  <c r="BJ6166" i="1"/>
  <c r="BK6166" i="1"/>
  <c r="BL6166" i="1"/>
  <c r="BM6166" i="1"/>
  <c r="BN6166" i="1"/>
  <c r="BG6167" i="1"/>
  <c r="BH6167" i="1"/>
  <c r="BI6167" i="1"/>
  <c r="BJ6167" i="1"/>
  <c r="BK6167" i="1"/>
  <c r="BL6167" i="1"/>
  <c r="BM6167" i="1"/>
  <c r="BN6167" i="1"/>
  <c r="BG6168" i="1"/>
  <c r="BH6168" i="1"/>
  <c r="BI6168" i="1"/>
  <c r="BJ6168" i="1"/>
  <c r="BK6168" i="1"/>
  <c r="BL6168" i="1"/>
  <c r="BM6168" i="1"/>
  <c r="BN6168" i="1"/>
  <c r="BG6169" i="1"/>
  <c r="BH6169" i="1"/>
  <c r="BI6169" i="1"/>
  <c r="BJ6169" i="1"/>
  <c r="BK6169" i="1"/>
  <c r="BL6169" i="1"/>
  <c r="BM6169" i="1"/>
  <c r="BN6169" i="1"/>
  <c r="BG6170" i="1"/>
  <c r="BH6170" i="1"/>
  <c r="BI6170" i="1"/>
  <c r="BJ6170" i="1"/>
  <c r="BK6170" i="1"/>
  <c r="BL6170" i="1"/>
  <c r="BM6170" i="1"/>
  <c r="BN6170" i="1"/>
  <c r="BG6171" i="1"/>
  <c r="BH6171" i="1"/>
  <c r="BI6171" i="1"/>
  <c r="BJ6171" i="1"/>
  <c r="BK6171" i="1"/>
  <c r="BL6171" i="1"/>
  <c r="BM6171" i="1"/>
  <c r="BN6171" i="1"/>
  <c r="BG6172" i="1"/>
  <c r="BH6172" i="1"/>
  <c r="BI6172" i="1"/>
  <c r="BJ6172" i="1"/>
  <c r="BK6172" i="1"/>
  <c r="BL6172" i="1"/>
  <c r="BM6172" i="1"/>
  <c r="BN6172" i="1"/>
  <c r="BG6173" i="1"/>
  <c r="BH6173" i="1"/>
  <c r="BI6173" i="1"/>
  <c r="BJ6173" i="1"/>
  <c r="BK6173" i="1"/>
  <c r="BL6173" i="1"/>
  <c r="BM6173" i="1"/>
  <c r="BN6173" i="1"/>
  <c r="BG6174" i="1"/>
  <c r="BH6174" i="1"/>
  <c r="BI6174" i="1"/>
  <c r="BJ6174" i="1"/>
  <c r="BK6174" i="1"/>
  <c r="BL6174" i="1"/>
  <c r="BM6174" i="1"/>
  <c r="BN6174" i="1"/>
  <c r="BG6175" i="1"/>
  <c r="BH6175" i="1"/>
  <c r="BI6175" i="1"/>
  <c r="BJ6175" i="1"/>
  <c r="BK6175" i="1"/>
  <c r="BL6175" i="1"/>
  <c r="BM6175" i="1"/>
  <c r="BN6175" i="1"/>
  <c r="BG6176" i="1"/>
  <c r="BH6176" i="1"/>
  <c r="BI6176" i="1"/>
  <c r="BJ6176" i="1"/>
  <c r="BK6176" i="1"/>
  <c r="BL6176" i="1"/>
  <c r="BM6176" i="1"/>
  <c r="BN6176" i="1"/>
  <c r="BG6177" i="1"/>
  <c r="BH6177" i="1"/>
  <c r="BI6177" i="1"/>
  <c r="BJ6177" i="1"/>
  <c r="BK6177" i="1"/>
  <c r="BL6177" i="1"/>
  <c r="BM6177" i="1"/>
  <c r="BN6177" i="1"/>
  <c r="BG6178" i="1"/>
  <c r="BH6178" i="1"/>
  <c r="BI6178" i="1"/>
  <c r="BJ6178" i="1"/>
  <c r="BK6178" i="1"/>
  <c r="BL6178" i="1"/>
  <c r="BM6178" i="1"/>
  <c r="BN6178" i="1"/>
  <c r="BG6179" i="1"/>
  <c r="BH6179" i="1"/>
  <c r="BI6179" i="1"/>
  <c r="BJ6179" i="1"/>
  <c r="BK6179" i="1"/>
  <c r="BL6179" i="1"/>
  <c r="BM6179" i="1"/>
  <c r="BN6179" i="1"/>
  <c r="BG6180" i="1"/>
  <c r="BH6180" i="1"/>
  <c r="BI6180" i="1"/>
  <c r="BJ6180" i="1"/>
  <c r="BK6180" i="1"/>
  <c r="BL6180" i="1"/>
  <c r="BM6180" i="1"/>
  <c r="BN6180" i="1"/>
  <c r="BG6181" i="1"/>
  <c r="BH6181" i="1"/>
  <c r="BI6181" i="1"/>
  <c r="BJ6181" i="1"/>
  <c r="BK6181" i="1"/>
  <c r="BL6181" i="1"/>
  <c r="BM6181" i="1"/>
  <c r="BN6181" i="1"/>
  <c r="BG6182" i="1"/>
  <c r="BH6182" i="1"/>
  <c r="BI6182" i="1"/>
  <c r="BJ6182" i="1"/>
  <c r="BK6182" i="1"/>
  <c r="BL6182" i="1"/>
  <c r="BM6182" i="1"/>
  <c r="BN6182" i="1"/>
  <c r="BG6183" i="1"/>
  <c r="BH6183" i="1"/>
  <c r="BI6183" i="1"/>
  <c r="BJ6183" i="1"/>
  <c r="BK6183" i="1"/>
  <c r="BL6183" i="1"/>
  <c r="BM6183" i="1"/>
  <c r="BN6183" i="1"/>
  <c r="BG6184" i="1"/>
  <c r="BH6184" i="1"/>
  <c r="BI6184" i="1"/>
  <c r="BJ6184" i="1"/>
  <c r="BK6184" i="1"/>
  <c r="BL6184" i="1"/>
  <c r="BM6184" i="1"/>
  <c r="BN6184" i="1"/>
  <c r="BG6185" i="1"/>
  <c r="BH6185" i="1"/>
  <c r="BI6185" i="1"/>
  <c r="BJ6185" i="1"/>
  <c r="BK6185" i="1"/>
  <c r="BL6185" i="1"/>
  <c r="BM6185" i="1"/>
  <c r="BN6185" i="1"/>
  <c r="BG6186" i="1"/>
  <c r="BH6186" i="1"/>
  <c r="BI6186" i="1"/>
  <c r="BJ6186" i="1"/>
  <c r="BK6186" i="1"/>
  <c r="BL6186" i="1"/>
  <c r="BM6186" i="1"/>
  <c r="BN6186" i="1"/>
  <c r="BG6187" i="1"/>
  <c r="BH6187" i="1"/>
  <c r="BI6187" i="1"/>
  <c r="BJ6187" i="1"/>
  <c r="BK6187" i="1"/>
  <c r="BL6187" i="1"/>
  <c r="BM6187" i="1"/>
  <c r="BN6187" i="1"/>
  <c r="BG6188" i="1"/>
  <c r="BH6188" i="1"/>
  <c r="BI6188" i="1"/>
  <c r="BJ6188" i="1"/>
  <c r="BK6188" i="1"/>
  <c r="BL6188" i="1"/>
  <c r="BM6188" i="1"/>
  <c r="BN6188" i="1"/>
  <c r="BG6189" i="1"/>
  <c r="BH6189" i="1"/>
  <c r="BI6189" i="1"/>
  <c r="BJ6189" i="1"/>
  <c r="BK6189" i="1"/>
  <c r="BL6189" i="1"/>
  <c r="BM6189" i="1"/>
  <c r="BN6189" i="1"/>
  <c r="BG6190" i="1"/>
  <c r="BH6190" i="1"/>
  <c r="BI6190" i="1"/>
  <c r="BJ6190" i="1"/>
  <c r="BK6190" i="1"/>
  <c r="BL6190" i="1"/>
  <c r="BM6190" i="1"/>
  <c r="BN6190" i="1"/>
  <c r="BG6191" i="1"/>
  <c r="BH6191" i="1"/>
  <c r="BI6191" i="1"/>
  <c r="BJ6191" i="1"/>
  <c r="BK6191" i="1"/>
  <c r="BL6191" i="1"/>
  <c r="BM6191" i="1"/>
  <c r="BN6191" i="1"/>
  <c r="BG6192" i="1"/>
  <c r="BH6192" i="1"/>
  <c r="BI6192" i="1"/>
  <c r="BJ6192" i="1"/>
  <c r="BK6192" i="1"/>
  <c r="BL6192" i="1"/>
  <c r="BM6192" i="1"/>
  <c r="BN6192" i="1"/>
  <c r="BG6193" i="1"/>
  <c r="BH6193" i="1"/>
  <c r="BI6193" i="1"/>
  <c r="BJ6193" i="1"/>
  <c r="BK6193" i="1"/>
  <c r="BL6193" i="1"/>
  <c r="BM6193" i="1"/>
  <c r="BN6193" i="1"/>
  <c r="BG6194" i="1"/>
  <c r="BH6194" i="1"/>
  <c r="BI6194" i="1"/>
  <c r="BJ6194" i="1"/>
  <c r="BK6194" i="1"/>
  <c r="BL6194" i="1"/>
  <c r="BM6194" i="1"/>
  <c r="BN6194" i="1"/>
  <c r="BG6195" i="1"/>
  <c r="BH6195" i="1"/>
  <c r="BI6195" i="1"/>
  <c r="BJ6195" i="1"/>
  <c r="BK6195" i="1"/>
  <c r="BL6195" i="1"/>
  <c r="BM6195" i="1"/>
  <c r="BN6195" i="1"/>
  <c r="BG6196" i="1"/>
  <c r="BH6196" i="1"/>
  <c r="BI6196" i="1"/>
  <c r="BJ6196" i="1"/>
  <c r="BK6196" i="1"/>
  <c r="BL6196" i="1"/>
  <c r="BM6196" i="1"/>
  <c r="BN6196" i="1"/>
  <c r="BG6197" i="1"/>
  <c r="BH6197" i="1"/>
  <c r="BI6197" i="1"/>
  <c r="BJ6197" i="1"/>
  <c r="BK6197" i="1"/>
  <c r="BL6197" i="1"/>
  <c r="BM6197" i="1"/>
  <c r="BN6197" i="1"/>
  <c r="BG6198" i="1"/>
  <c r="BH6198" i="1"/>
  <c r="BI6198" i="1"/>
  <c r="BJ6198" i="1"/>
  <c r="BK6198" i="1"/>
  <c r="BL6198" i="1"/>
  <c r="BM6198" i="1"/>
  <c r="BN6198" i="1"/>
  <c r="BG6199" i="1"/>
  <c r="BH6199" i="1"/>
  <c r="BI6199" i="1"/>
  <c r="BJ6199" i="1"/>
  <c r="BK6199" i="1"/>
  <c r="BL6199" i="1"/>
  <c r="BM6199" i="1"/>
  <c r="BN6199" i="1"/>
  <c r="BG6200" i="1"/>
  <c r="BH6200" i="1"/>
  <c r="BI6200" i="1"/>
  <c r="BJ6200" i="1"/>
  <c r="BK6200" i="1"/>
  <c r="BL6200" i="1"/>
  <c r="BM6200" i="1"/>
  <c r="BN6200" i="1"/>
  <c r="BG6201" i="1"/>
  <c r="BH6201" i="1"/>
  <c r="BI6201" i="1"/>
  <c r="BJ6201" i="1"/>
  <c r="BK6201" i="1"/>
  <c r="BL6201" i="1"/>
  <c r="BM6201" i="1"/>
  <c r="BN6201" i="1"/>
  <c r="BG6202" i="1"/>
  <c r="BH6202" i="1"/>
  <c r="BI6202" i="1"/>
  <c r="BJ6202" i="1"/>
  <c r="BK6202" i="1"/>
  <c r="BL6202" i="1"/>
  <c r="BM6202" i="1"/>
  <c r="BN6202" i="1"/>
  <c r="BG6203" i="1"/>
  <c r="BH6203" i="1"/>
  <c r="BI6203" i="1"/>
  <c r="BJ6203" i="1"/>
  <c r="BK6203" i="1"/>
  <c r="BL6203" i="1"/>
  <c r="BM6203" i="1"/>
  <c r="BN6203" i="1"/>
  <c r="BG6204" i="1"/>
  <c r="BH6204" i="1"/>
  <c r="BI6204" i="1"/>
  <c r="BJ6204" i="1"/>
  <c r="BK6204" i="1"/>
  <c r="BL6204" i="1"/>
  <c r="BM6204" i="1"/>
  <c r="BN6204" i="1"/>
  <c r="BG6205" i="1"/>
  <c r="BH6205" i="1"/>
  <c r="BI6205" i="1"/>
  <c r="BJ6205" i="1"/>
  <c r="BK6205" i="1"/>
  <c r="BL6205" i="1"/>
  <c r="BM6205" i="1"/>
  <c r="BN6205" i="1"/>
  <c r="BG6206" i="1"/>
  <c r="BH6206" i="1"/>
  <c r="BI6206" i="1"/>
  <c r="BJ6206" i="1"/>
  <c r="BK6206" i="1"/>
  <c r="BL6206" i="1"/>
  <c r="BM6206" i="1"/>
  <c r="BN6206" i="1"/>
  <c r="BG6207" i="1"/>
  <c r="BH6207" i="1"/>
  <c r="BI6207" i="1"/>
  <c r="BJ6207" i="1"/>
  <c r="BK6207" i="1"/>
  <c r="BL6207" i="1"/>
  <c r="BM6207" i="1"/>
  <c r="BN6207" i="1"/>
  <c r="BG6208" i="1"/>
  <c r="BH6208" i="1"/>
  <c r="BI6208" i="1"/>
  <c r="BJ6208" i="1"/>
  <c r="BK6208" i="1"/>
  <c r="BL6208" i="1"/>
  <c r="BM6208" i="1"/>
  <c r="BN6208" i="1"/>
  <c r="BG6209" i="1"/>
  <c r="BH6209" i="1"/>
  <c r="BI6209" i="1"/>
  <c r="BJ6209" i="1"/>
  <c r="BK6209" i="1"/>
  <c r="BL6209" i="1"/>
  <c r="BM6209" i="1"/>
  <c r="BN6209" i="1"/>
  <c r="BG6210" i="1"/>
  <c r="BH6210" i="1"/>
  <c r="BI6210" i="1"/>
  <c r="BJ6210" i="1"/>
  <c r="BK6210" i="1"/>
  <c r="BL6210" i="1"/>
  <c r="BM6210" i="1"/>
  <c r="BN6210" i="1"/>
  <c r="BG6211" i="1"/>
  <c r="BH6211" i="1"/>
  <c r="BI6211" i="1"/>
  <c r="BJ6211" i="1"/>
  <c r="BK6211" i="1"/>
  <c r="BL6211" i="1"/>
  <c r="BM6211" i="1"/>
  <c r="BN6211" i="1"/>
  <c r="BG6212" i="1"/>
  <c r="BH6212" i="1"/>
  <c r="BI6212" i="1"/>
  <c r="BJ6212" i="1"/>
  <c r="BK6212" i="1"/>
  <c r="BL6212" i="1"/>
  <c r="BM6212" i="1"/>
  <c r="BN6212" i="1"/>
  <c r="BG6213" i="1"/>
  <c r="BH6213" i="1"/>
  <c r="BI6213" i="1"/>
  <c r="BJ6213" i="1"/>
  <c r="BK6213" i="1"/>
  <c r="BL6213" i="1"/>
  <c r="BM6213" i="1"/>
  <c r="BN6213" i="1"/>
  <c r="BG6214" i="1"/>
  <c r="BH6214" i="1"/>
  <c r="BI6214" i="1"/>
  <c r="BJ6214" i="1"/>
  <c r="BK6214" i="1"/>
  <c r="BL6214" i="1"/>
  <c r="BM6214" i="1"/>
  <c r="BN6214" i="1"/>
  <c r="BG6215" i="1"/>
  <c r="BH6215" i="1"/>
  <c r="BI6215" i="1"/>
  <c r="BJ6215" i="1"/>
  <c r="BK6215" i="1"/>
  <c r="BL6215" i="1"/>
  <c r="BM6215" i="1"/>
  <c r="BN6215" i="1"/>
  <c r="BG6216" i="1"/>
  <c r="BH6216" i="1"/>
  <c r="BI6216" i="1"/>
  <c r="BJ6216" i="1"/>
  <c r="BK6216" i="1"/>
  <c r="BL6216" i="1"/>
  <c r="BM6216" i="1"/>
  <c r="BN6216" i="1"/>
  <c r="BG6217" i="1"/>
  <c r="BH6217" i="1"/>
  <c r="BI6217" i="1"/>
  <c r="BJ6217" i="1"/>
  <c r="BK6217" i="1"/>
  <c r="BL6217" i="1"/>
  <c r="BM6217" i="1"/>
  <c r="BN6217" i="1"/>
  <c r="BG6218" i="1"/>
  <c r="BH6218" i="1"/>
  <c r="BI6218" i="1"/>
  <c r="BJ6218" i="1"/>
  <c r="BK6218" i="1"/>
  <c r="BL6218" i="1"/>
  <c r="BM6218" i="1"/>
  <c r="BN6218" i="1"/>
  <c r="BG6219" i="1"/>
  <c r="BH6219" i="1"/>
  <c r="BI6219" i="1"/>
  <c r="BJ6219" i="1"/>
  <c r="BK6219" i="1"/>
  <c r="BL6219" i="1"/>
  <c r="BM6219" i="1"/>
  <c r="BN6219" i="1"/>
  <c r="BG6220" i="1"/>
  <c r="BH6220" i="1"/>
  <c r="BI6220" i="1"/>
  <c r="BJ6220" i="1"/>
  <c r="BK6220" i="1"/>
  <c r="BL6220" i="1"/>
  <c r="BM6220" i="1"/>
  <c r="BN6220" i="1"/>
  <c r="BG6221" i="1"/>
  <c r="BH6221" i="1"/>
  <c r="BI6221" i="1"/>
  <c r="BJ6221" i="1"/>
  <c r="BK6221" i="1"/>
  <c r="BL6221" i="1"/>
  <c r="BM6221" i="1"/>
  <c r="BN6221" i="1"/>
  <c r="BG6222" i="1"/>
  <c r="BH6222" i="1"/>
  <c r="BI6222" i="1"/>
  <c r="BJ6222" i="1"/>
  <c r="BK6222" i="1"/>
  <c r="BL6222" i="1"/>
  <c r="BM6222" i="1"/>
  <c r="BN6222" i="1"/>
  <c r="BG6223" i="1"/>
  <c r="BH6223" i="1"/>
  <c r="BI6223" i="1"/>
  <c r="BJ6223" i="1"/>
  <c r="BK6223" i="1"/>
  <c r="BL6223" i="1"/>
  <c r="BM6223" i="1"/>
  <c r="BN6223" i="1"/>
  <c r="BG6224" i="1"/>
  <c r="BH6224" i="1"/>
  <c r="BI6224" i="1"/>
  <c r="BJ6224" i="1"/>
  <c r="BK6224" i="1"/>
  <c r="BL6224" i="1"/>
  <c r="BM6224" i="1"/>
  <c r="BN6224" i="1"/>
  <c r="BG6225" i="1"/>
  <c r="BH6225" i="1"/>
  <c r="BI6225" i="1"/>
  <c r="BJ6225" i="1"/>
  <c r="BK6225" i="1"/>
  <c r="BL6225" i="1"/>
  <c r="BM6225" i="1"/>
  <c r="BN6225" i="1"/>
  <c r="BG6226" i="1"/>
  <c r="BH6226" i="1"/>
  <c r="BI6226" i="1"/>
  <c r="BJ6226" i="1"/>
  <c r="BK6226" i="1"/>
  <c r="BL6226" i="1"/>
  <c r="BM6226" i="1"/>
  <c r="BN6226" i="1"/>
  <c r="BG6227" i="1"/>
  <c r="BH6227" i="1"/>
  <c r="BI6227" i="1"/>
  <c r="BJ6227" i="1"/>
  <c r="BK6227" i="1"/>
  <c r="BL6227" i="1"/>
  <c r="BM6227" i="1"/>
  <c r="BN6227" i="1"/>
  <c r="BG6228" i="1"/>
  <c r="BH6228" i="1"/>
  <c r="BI6228" i="1"/>
  <c r="BJ6228" i="1"/>
  <c r="BK6228" i="1"/>
  <c r="BL6228" i="1"/>
  <c r="BM6228" i="1"/>
  <c r="BN6228" i="1"/>
  <c r="BG6229" i="1"/>
  <c r="BH6229" i="1"/>
  <c r="BI6229" i="1"/>
  <c r="BJ6229" i="1"/>
  <c r="BK6229" i="1"/>
  <c r="BL6229" i="1"/>
  <c r="BM6229" i="1"/>
  <c r="BN6229" i="1"/>
  <c r="BG6230" i="1"/>
  <c r="BH6230" i="1"/>
  <c r="BI6230" i="1"/>
  <c r="BJ6230" i="1"/>
  <c r="BK6230" i="1"/>
  <c r="BL6230" i="1"/>
  <c r="BM6230" i="1"/>
  <c r="BN6230" i="1"/>
  <c r="BG6231" i="1"/>
  <c r="BH6231" i="1"/>
  <c r="BI6231" i="1"/>
  <c r="BJ6231" i="1"/>
  <c r="BK6231" i="1"/>
  <c r="BL6231" i="1"/>
  <c r="BM6231" i="1"/>
  <c r="BN6231" i="1"/>
  <c r="BG6232" i="1"/>
  <c r="BH6232" i="1"/>
  <c r="BI6232" i="1"/>
  <c r="BJ6232" i="1"/>
  <c r="BK6232" i="1"/>
  <c r="BL6232" i="1"/>
  <c r="BM6232" i="1"/>
  <c r="BN6232" i="1"/>
  <c r="BG6233" i="1"/>
  <c r="BH6233" i="1"/>
  <c r="BI6233" i="1"/>
  <c r="BJ6233" i="1"/>
  <c r="BK6233" i="1"/>
  <c r="BL6233" i="1"/>
  <c r="BM6233" i="1"/>
  <c r="BN6233" i="1"/>
  <c r="BG6234" i="1"/>
  <c r="BH6234" i="1"/>
  <c r="BI6234" i="1"/>
  <c r="BJ6234" i="1"/>
  <c r="BK6234" i="1"/>
  <c r="BL6234" i="1"/>
  <c r="BM6234" i="1"/>
  <c r="BN6234" i="1"/>
  <c r="BG6235" i="1"/>
  <c r="BH6235" i="1"/>
  <c r="BI6235" i="1"/>
  <c r="BJ6235" i="1"/>
  <c r="BK6235" i="1"/>
  <c r="BL6235" i="1"/>
  <c r="BM6235" i="1"/>
  <c r="BN6235" i="1"/>
  <c r="BG6236" i="1"/>
  <c r="BH6236" i="1"/>
  <c r="BI6236" i="1"/>
  <c r="BJ6236" i="1"/>
  <c r="BK6236" i="1"/>
  <c r="BL6236" i="1"/>
  <c r="BM6236" i="1"/>
  <c r="BN6236" i="1"/>
  <c r="BG6237" i="1"/>
  <c r="BH6237" i="1"/>
  <c r="BI6237" i="1"/>
  <c r="BJ6237" i="1"/>
  <c r="BK6237" i="1"/>
  <c r="BL6237" i="1"/>
  <c r="BM6237" i="1"/>
  <c r="BN6237" i="1"/>
  <c r="BG6238" i="1"/>
  <c r="BH6238" i="1"/>
  <c r="BI6238" i="1"/>
  <c r="BJ6238" i="1"/>
  <c r="BK6238" i="1"/>
  <c r="BL6238" i="1"/>
  <c r="BM6238" i="1"/>
  <c r="BN6238" i="1"/>
  <c r="BG6239" i="1"/>
  <c r="BH6239" i="1"/>
  <c r="BI6239" i="1"/>
  <c r="BJ6239" i="1"/>
  <c r="BK6239" i="1"/>
  <c r="BL6239" i="1"/>
  <c r="BM6239" i="1"/>
  <c r="BN6239" i="1"/>
  <c r="BG6240" i="1"/>
  <c r="BH6240" i="1"/>
  <c r="BI6240" i="1"/>
  <c r="BJ6240" i="1"/>
  <c r="BK6240" i="1"/>
  <c r="BL6240" i="1"/>
  <c r="BM6240" i="1"/>
  <c r="BN6240" i="1"/>
  <c r="BG6241" i="1"/>
  <c r="BH6241" i="1"/>
  <c r="BI6241" i="1"/>
  <c r="BJ6241" i="1"/>
  <c r="BK6241" i="1"/>
  <c r="BL6241" i="1"/>
  <c r="BM6241" i="1"/>
  <c r="BN6241" i="1"/>
  <c r="BG6242" i="1"/>
  <c r="BH6242" i="1"/>
  <c r="BI6242" i="1"/>
  <c r="BJ6242" i="1"/>
  <c r="BK6242" i="1"/>
  <c r="BL6242" i="1"/>
  <c r="BM6242" i="1"/>
  <c r="BN6242" i="1"/>
  <c r="BG6243" i="1"/>
  <c r="BH6243" i="1"/>
  <c r="BI6243" i="1"/>
  <c r="BJ6243" i="1"/>
  <c r="BK6243" i="1"/>
  <c r="BL6243" i="1"/>
  <c r="BM6243" i="1"/>
  <c r="BN6243" i="1"/>
  <c r="BG6244" i="1"/>
  <c r="BH6244" i="1"/>
  <c r="BI6244" i="1"/>
  <c r="BJ6244" i="1"/>
  <c r="BK6244" i="1"/>
  <c r="BL6244" i="1"/>
  <c r="BM6244" i="1"/>
  <c r="BN6244" i="1"/>
  <c r="BG6245" i="1"/>
  <c r="BH6245" i="1"/>
  <c r="BI6245" i="1"/>
  <c r="BJ6245" i="1"/>
  <c r="BK6245" i="1"/>
  <c r="BL6245" i="1"/>
  <c r="BM6245" i="1"/>
  <c r="BN6245" i="1"/>
  <c r="BG6246" i="1"/>
  <c r="BH6246" i="1"/>
  <c r="BI6246" i="1"/>
  <c r="BJ6246" i="1"/>
  <c r="BK6246" i="1"/>
  <c r="BL6246" i="1"/>
  <c r="BM6246" i="1"/>
  <c r="BN6246" i="1"/>
  <c r="BG6247" i="1"/>
  <c r="BH6247" i="1"/>
  <c r="BI6247" i="1"/>
  <c r="BJ6247" i="1"/>
  <c r="BK6247" i="1"/>
  <c r="BL6247" i="1"/>
  <c r="BM6247" i="1"/>
  <c r="BN6247" i="1"/>
  <c r="BG6248" i="1"/>
  <c r="BH6248" i="1"/>
  <c r="BI6248" i="1"/>
  <c r="BJ6248" i="1"/>
  <c r="BK6248" i="1"/>
  <c r="BL6248" i="1"/>
  <c r="BM6248" i="1"/>
  <c r="BN6248" i="1"/>
  <c r="BG6249" i="1"/>
  <c r="BH6249" i="1"/>
  <c r="BI6249" i="1"/>
  <c r="BJ6249" i="1"/>
  <c r="BK6249" i="1"/>
  <c r="BL6249" i="1"/>
  <c r="BM6249" i="1"/>
  <c r="BN6249" i="1"/>
  <c r="BG6250" i="1"/>
  <c r="BH6250" i="1"/>
  <c r="BI6250" i="1"/>
  <c r="BJ6250" i="1"/>
  <c r="BK6250" i="1"/>
  <c r="BL6250" i="1"/>
  <c r="BM6250" i="1"/>
  <c r="BN6250" i="1"/>
  <c r="BG6251" i="1"/>
  <c r="BH6251" i="1"/>
  <c r="BI6251" i="1"/>
  <c r="BJ6251" i="1"/>
  <c r="BK6251" i="1"/>
  <c r="BL6251" i="1"/>
  <c r="BM6251" i="1"/>
  <c r="BN6251" i="1"/>
  <c r="BG6252" i="1"/>
  <c r="BH6252" i="1"/>
  <c r="BI6252" i="1"/>
  <c r="BJ6252" i="1"/>
  <c r="BK6252" i="1"/>
  <c r="BL6252" i="1"/>
  <c r="BM6252" i="1"/>
  <c r="BN6252" i="1"/>
  <c r="BG6253" i="1"/>
  <c r="BH6253" i="1"/>
  <c r="BI6253" i="1"/>
  <c r="BJ6253" i="1"/>
  <c r="BK6253" i="1"/>
  <c r="BL6253" i="1"/>
  <c r="BM6253" i="1"/>
  <c r="BN6253" i="1"/>
  <c r="BG6254" i="1"/>
  <c r="BH6254" i="1"/>
  <c r="BI6254" i="1"/>
  <c r="BJ6254" i="1"/>
  <c r="BK6254" i="1"/>
  <c r="BL6254" i="1"/>
  <c r="BM6254" i="1"/>
  <c r="BN6254" i="1"/>
  <c r="BG6255" i="1"/>
  <c r="BH6255" i="1"/>
  <c r="BI6255" i="1"/>
  <c r="BJ6255" i="1"/>
  <c r="BK6255" i="1"/>
  <c r="BL6255" i="1"/>
  <c r="BM6255" i="1"/>
  <c r="BN6255" i="1"/>
  <c r="BG6256" i="1"/>
  <c r="BH6256" i="1"/>
  <c r="BI6256" i="1"/>
  <c r="BJ6256" i="1"/>
  <c r="BK6256" i="1"/>
  <c r="BL6256" i="1"/>
  <c r="BM6256" i="1"/>
  <c r="BN6256" i="1"/>
  <c r="BG6257" i="1"/>
  <c r="BH6257" i="1"/>
  <c r="BI6257" i="1"/>
  <c r="BJ6257" i="1"/>
  <c r="BK6257" i="1"/>
  <c r="BL6257" i="1"/>
  <c r="BM6257" i="1"/>
  <c r="BN6257" i="1"/>
  <c r="BG6258" i="1"/>
  <c r="BH6258" i="1"/>
  <c r="BI6258" i="1"/>
  <c r="BJ6258" i="1"/>
  <c r="BK6258" i="1"/>
  <c r="BL6258" i="1"/>
  <c r="BM6258" i="1"/>
  <c r="BN6258" i="1"/>
  <c r="BG6259" i="1"/>
  <c r="BH6259" i="1"/>
  <c r="BI6259" i="1"/>
  <c r="BJ6259" i="1"/>
  <c r="BK6259" i="1"/>
  <c r="BL6259" i="1"/>
  <c r="BM6259" i="1"/>
  <c r="BN6259" i="1"/>
  <c r="BG6260" i="1"/>
  <c r="BH6260" i="1"/>
  <c r="BI6260" i="1"/>
  <c r="BJ6260" i="1"/>
  <c r="BK6260" i="1"/>
  <c r="BL6260" i="1"/>
  <c r="BM6260" i="1"/>
  <c r="BN6260" i="1"/>
  <c r="BG6261" i="1"/>
  <c r="BH6261" i="1"/>
  <c r="BI6261" i="1"/>
  <c r="BJ6261" i="1"/>
  <c r="BK6261" i="1"/>
  <c r="BL6261" i="1"/>
  <c r="BM6261" i="1"/>
  <c r="BN6261" i="1"/>
  <c r="BG6262" i="1"/>
  <c r="BH6262" i="1"/>
  <c r="BI6262" i="1"/>
  <c r="BJ6262" i="1"/>
  <c r="BK6262" i="1"/>
  <c r="BL6262" i="1"/>
  <c r="BM6262" i="1"/>
  <c r="BN6262" i="1"/>
  <c r="BG6263" i="1"/>
  <c r="BH6263" i="1"/>
  <c r="BI6263" i="1"/>
  <c r="BJ6263" i="1"/>
  <c r="BK6263" i="1"/>
  <c r="BL6263" i="1"/>
  <c r="BM6263" i="1"/>
  <c r="BN6263" i="1"/>
  <c r="BG6264" i="1"/>
  <c r="BH6264" i="1"/>
  <c r="BI6264" i="1"/>
  <c r="BJ6264" i="1"/>
  <c r="BK6264" i="1"/>
  <c r="BL6264" i="1"/>
  <c r="BM6264" i="1"/>
  <c r="BN6264" i="1"/>
  <c r="BG6265" i="1"/>
  <c r="BH6265" i="1"/>
  <c r="BI6265" i="1"/>
  <c r="BJ6265" i="1"/>
  <c r="BK6265" i="1"/>
  <c r="BL6265" i="1"/>
  <c r="BM6265" i="1"/>
  <c r="BN6265" i="1"/>
  <c r="BG6266" i="1"/>
  <c r="BH6266" i="1"/>
  <c r="BI6266" i="1"/>
  <c r="BJ6266" i="1"/>
  <c r="BK6266" i="1"/>
  <c r="BL6266" i="1"/>
  <c r="BM6266" i="1"/>
  <c r="BN6266" i="1"/>
  <c r="BG6267" i="1"/>
  <c r="BH6267" i="1"/>
  <c r="BI6267" i="1"/>
  <c r="BJ6267" i="1"/>
  <c r="BK6267" i="1"/>
  <c r="BL6267" i="1"/>
  <c r="BM6267" i="1"/>
  <c r="BN6267" i="1"/>
  <c r="BG6268" i="1"/>
  <c r="BH6268" i="1"/>
  <c r="BI6268" i="1"/>
  <c r="BJ6268" i="1"/>
  <c r="BK6268" i="1"/>
  <c r="BL6268" i="1"/>
  <c r="BM6268" i="1"/>
  <c r="BN6268" i="1"/>
  <c r="BG6269" i="1"/>
  <c r="BH6269" i="1"/>
  <c r="BI6269" i="1"/>
  <c r="BJ6269" i="1"/>
  <c r="BK6269" i="1"/>
  <c r="BL6269" i="1"/>
  <c r="BM6269" i="1"/>
  <c r="BN6269" i="1"/>
  <c r="BG6270" i="1"/>
  <c r="BH6270" i="1"/>
  <c r="BI6270" i="1"/>
  <c r="BJ6270" i="1"/>
  <c r="BK6270" i="1"/>
  <c r="BL6270" i="1"/>
  <c r="BM6270" i="1"/>
  <c r="BN6270" i="1"/>
  <c r="BG6271" i="1"/>
  <c r="BH6271" i="1"/>
  <c r="BI6271" i="1"/>
  <c r="BJ6271" i="1"/>
  <c r="BK6271" i="1"/>
  <c r="BL6271" i="1"/>
  <c r="BM6271" i="1"/>
  <c r="BN6271" i="1"/>
  <c r="BG6272" i="1"/>
  <c r="BH6272" i="1"/>
  <c r="BI6272" i="1"/>
  <c r="BJ6272" i="1"/>
  <c r="BK6272" i="1"/>
  <c r="BL6272" i="1"/>
  <c r="BM6272" i="1"/>
  <c r="BN6272" i="1"/>
  <c r="BG6273" i="1"/>
  <c r="BH6273" i="1"/>
  <c r="BI6273" i="1"/>
  <c r="BJ6273" i="1"/>
  <c r="BK6273" i="1"/>
  <c r="BL6273" i="1"/>
  <c r="BM6273" i="1"/>
  <c r="BN6273" i="1"/>
  <c r="BG6274" i="1"/>
  <c r="BH6274" i="1"/>
  <c r="BI6274" i="1"/>
  <c r="BJ6274" i="1"/>
  <c r="BK6274" i="1"/>
  <c r="BL6274" i="1"/>
  <c r="BM6274" i="1"/>
  <c r="BN6274" i="1"/>
  <c r="BG6275" i="1"/>
  <c r="BH6275" i="1"/>
  <c r="BI6275" i="1"/>
  <c r="BJ6275" i="1"/>
  <c r="BK6275" i="1"/>
  <c r="BL6275" i="1"/>
  <c r="BM6275" i="1"/>
  <c r="BN6275" i="1"/>
  <c r="BG6276" i="1"/>
  <c r="BH6276" i="1"/>
  <c r="BI6276" i="1"/>
  <c r="BJ6276" i="1"/>
  <c r="BK6276" i="1"/>
  <c r="BL6276" i="1"/>
  <c r="BM6276" i="1"/>
  <c r="BN6276" i="1"/>
  <c r="BG6277" i="1"/>
  <c r="BH6277" i="1"/>
  <c r="BI6277" i="1"/>
  <c r="BJ6277" i="1"/>
  <c r="BK6277" i="1"/>
  <c r="BL6277" i="1"/>
  <c r="BM6277" i="1"/>
  <c r="BN6277" i="1"/>
  <c r="BG6278" i="1"/>
  <c r="BH6278" i="1"/>
  <c r="BI6278" i="1"/>
  <c r="BJ6278" i="1"/>
  <c r="BK6278" i="1"/>
  <c r="BL6278" i="1"/>
  <c r="BM6278" i="1"/>
  <c r="BN6278" i="1"/>
  <c r="BG6279" i="1"/>
  <c r="BH6279" i="1"/>
  <c r="BI6279" i="1"/>
  <c r="BJ6279" i="1"/>
  <c r="BK6279" i="1"/>
  <c r="BL6279" i="1"/>
  <c r="BM6279" i="1"/>
  <c r="BN6279" i="1"/>
  <c r="BG6280" i="1"/>
  <c r="BH6280" i="1"/>
  <c r="BI6280" i="1"/>
  <c r="BJ6280" i="1"/>
  <c r="BK6280" i="1"/>
  <c r="BL6280" i="1"/>
  <c r="BM6280" i="1"/>
  <c r="BN6280" i="1"/>
  <c r="BG6281" i="1"/>
  <c r="BH6281" i="1"/>
  <c r="BI6281" i="1"/>
  <c r="BJ6281" i="1"/>
  <c r="BK6281" i="1"/>
  <c r="BL6281" i="1"/>
  <c r="BM6281" i="1"/>
  <c r="BN6281" i="1"/>
  <c r="BG6282" i="1"/>
  <c r="BH6282" i="1"/>
  <c r="BI6282" i="1"/>
  <c r="BJ6282" i="1"/>
  <c r="BK6282" i="1"/>
  <c r="BL6282" i="1"/>
  <c r="BM6282" i="1"/>
  <c r="BN6282" i="1"/>
  <c r="BG6283" i="1"/>
  <c r="BH6283" i="1"/>
  <c r="BI6283" i="1"/>
  <c r="BJ6283" i="1"/>
  <c r="BK6283" i="1"/>
  <c r="BL6283" i="1"/>
  <c r="BM6283" i="1"/>
  <c r="BN6283" i="1"/>
  <c r="BG6284" i="1"/>
  <c r="BH6284" i="1"/>
  <c r="BI6284" i="1"/>
  <c r="BJ6284" i="1"/>
  <c r="BK6284" i="1"/>
  <c r="BL6284" i="1"/>
  <c r="BM6284" i="1"/>
  <c r="BN6284" i="1"/>
  <c r="BG6285" i="1"/>
  <c r="BH6285" i="1"/>
  <c r="BI6285" i="1"/>
  <c r="BJ6285" i="1"/>
  <c r="BK6285" i="1"/>
  <c r="BL6285" i="1"/>
  <c r="BM6285" i="1"/>
  <c r="BN6285" i="1"/>
  <c r="BG6286" i="1"/>
  <c r="BH6286" i="1"/>
  <c r="BI6286" i="1"/>
  <c r="BJ6286" i="1"/>
  <c r="BK6286" i="1"/>
  <c r="BL6286" i="1"/>
  <c r="BM6286" i="1"/>
  <c r="BN6286" i="1"/>
  <c r="BG6287" i="1"/>
  <c r="BH6287" i="1"/>
  <c r="BI6287" i="1"/>
  <c r="BJ6287" i="1"/>
  <c r="BK6287" i="1"/>
  <c r="BL6287" i="1"/>
  <c r="BM6287" i="1"/>
  <c r="BN6287" i="1"/>
  <c r="BG6288" i="1"/>
  <c r="BH6288" i="1"/>
  <c r="BI6288" i="1"/>
  <c r="BJ6288" i="1"/>
  <c r="BK6288" i="1"/>
  <c r="BL6288" i="1"/>
  <c r="BM6288" i="1"/>
  <c r="BN6288" i="1"/>
  <c r="BG6289" i="1"/>
  <c r="BH6289" i="1"/>
  <c r="BI6289" i="1"/>
  <c r="BJ6289" i="1"/>
  <c r="BK6289" i="1"/>
  <c r="BL6289" i="1"/>
  <c r="BM6289" i="1"/>
  <c r="BN6289" i="1"/>
  <c r="BG6290" i="1"/>
  <c r="BH6290" i="1"/>
  <c r="BI6290" i="1"/>
  <c r="BJ6290" i="1"/>
  <c r="BK6290" i="1"/>
  <c r="BL6290" i="1"/>
  <c r="BM6290" i="1"/>
  <c r="BN6290" i="1"/>
  <c r="BG6291" i="1"/>
  <c r="BH6291" i="1"/>
  <c r="BI6291" i="1"/>
  <c r="BJ6291" i="1"/>
  <c r="BK6291" i="1"/>
  <c r="BL6291" i="1"/>
  <c r="BM6291" i="1"/>
  <c r="BN6291" i="1"/>
  <c r="BG6292" i="1"/>
  <c r="BH6292" i="1"/>
  <c r="BI6292" i="1"/>
  <c r="BJ6292" i="1"/>
  <c r="BK6292" i="1"/>
  <c r="BL6292" i="1"/>
  <c r="BM6292" i="1"/>
  <c r="BN6292" i="1"/>
  <c r="BG6293" i="1"/>
  <c r="BH6293" i="1"/>
  <c r="BI6293" i="1"/>
  <c r="BJ6293" i="1"/>
  <c r="BK6293" i="1"/>
  <c r="BL6293" i="1"/>
  <c r="BM6293" i="1"/>
  <c r="BN6293" i="1"/>
  <c r="BG6294" i="1"/>
  <c r="BH6294" i="1"/>
  <c r="BI6294" i="1"/>
  <c r="BJ6294" i="1"/>
  <c r="BK6294" i="1"/>
  <c r="BL6294" i="1"/>
  <c r="BM6294" i="1"/>
  <c r="BN6294" i="1"/>
  <c r="BG6295" i="1"/>
  <c r="BH6295" i="1"/>
  <c r="BI6295" i="1"/>
  <c r="BJ6295" i="1"/>
  <c r="BK6295" i="1"/>
  <c r="BL6295" i="1"/>
  <c r="BM6295" i="1"/>
  <c r="BN6295" i="1"/>
  <c r="BG6296" i="1"/>
  <c r="BH6296" i="1"/>
  <c r="BI6296" i="1"/>
  <c r="BJ6296" i="1"/>
  <c r="BK6296" i="1"/>
  <c r="BL6296" i="1"/>
  <c r="BM6296" i="1"/>
  <c r="BN6296" i="1"/>
  <c r="BG6297" i="1"/>
  <c r="BH6297" i="1"/>
  <c r="BI6297" i="1"/>
  <c r="BJ6297" i="1"/>
  <c r="BK6297" i="1"/>
  <c r="BL6297" i="1"/>
  <c r="BM6297" i="1"/>
  <c r="BN6297" i="1"/>
  <c r="BG6298" i="1"/>
  <c r="BH6298" i="1"/>
  <c r="BI6298" i="1"/>
  <c r="BJ6298" i="1"/>
  <c r="BK6298" i="1"/>
  <c r="BL6298" i="1"/>
  <c r="BM6298" i="1"/>
  <c r="BN6298" i="1"/>
  <c r="BG6299" i="1"/>
  <c r="BH6299" i="1"/>
  <c r="BI6299" i="1"/>
  <c r="BJ6299" i="1"/>
  <c r="BK6299" i="1"/>
  <c r="BL6299" i="1"/>
  <c r="BM6299" i="1"/>
  <c r="BN6299" i="1"/>
  <c r="BG6300" i="1"/>
  <c r="BH6300" i="1"/>
  <c r="BI6300" i="1"/>
  <c r="BJ6300" i="1"/>
  <c r="BK6300" i="1"/>
  <c r="BL6300" i="1"/>
  <c r="BM6300" i="1"/>
  <c r="BN6300" i="1"/>
  <c r="BG6301" i="1"/>
  <c r="BH6301" i="1"/>
  <c r="BI6301" i="1"/>
  <c r="BJ6301" i="1"/>
  <c r="BK6301" i="1"/>
  <c r="BL6301" i="1"/>
  <c r="BM6301" i="1"/>
  <c r="BN6301" i="1"/>
  <c r="BG6302" i="1"/>
  <c r="BH6302" i="1"/>
  <c r="BI6302" i="1"/>
  <c r="BJ6302" i="1"/>
  <c r="BK6302" i="1"/>
  <c r="BL6302" i="1"/>
  <c r="BM6302" i="1"/>
  <c r="BN6302" i="1"/>
  <c r="BG6303" i="1"/>
  <c r="BH6303" i="1"/>
  <c r="BI6303" i="1"/>
  <c r="BJ6303" i="1"/>
  <c r="BK6303" i="1"/>
  <c r="BL6303" i="1"/>
  <c r="BM6303" i="1"/>
  <c r="BN6303" i="1"/>
  <c r="BG6304" i="1"/>
  <c r="BH6304" i="1"/>
  <c r="BI6304" i="1"/>
  <c r="BJ6304" i="1"/>
  <c r="BK6304" i="1"/>
  <c r="BL6304" i="1"/>
  <c r="BM6304" i="1"/>
  <c r="BN6304" i="1"/>
  <c r="BG6305" i="1"/>
  <c r="BH6305" i="1"/>
  <c r="BI6305" i="1"/>
  <c r="BJ6305" i="1"/>
  <c r="BK6305" i="1"/>
  <c r="BL6305" i="1"/>
  <c r="BM6305" i="1"/>
  <c r="BN6305" i="1"/>
  <c r="BG6306" i="1"/>
  <c r="BH6306" i="1"/>
  <c r="BI6306" i="1"/>
  <c r="BJ6306" i="1"/>
  <c r="BK6306" i="1"/>
  <c r="BL6306" i="1"/>
  <c r="BM6306" i="1"/>
  <c r="BN6306" i="1"/>
  <c r="BG6307" i="1"/>
  <c r="BH6307" i="1"/>
  <c r="BI6307" i="1"/>
  <c r="BJ6307" i="1"/>
  <c r="BK6307" i="1"/>
  <c r="BL6307" i="1"/>
  <c r="BM6307" i="1"/>
  <c r="BN6307" i="1"/>
  <c r="BG6308" i="1"/>
  <c r="BH6308" i="1"/>
  <c r="BI6308" i="1"/>
  <c r="BJ6308" i="1"/>
  <c r="BK6308" i="1"/>
  <c r="BL6308" i="1"/>
  <c r="BM6308" i="1"/>
  <c r="BN6308" i="1"/>
  <c r="BG6309" i="1"/>
  <c r="BH6309" i="1"/>
  <c r="BI6309" i="1"/>
  <c r="BJ6309" i="1"/>
  <c r="BK6309" i="1"/>
  <c r="BL6309" i="1"/>
  <c r="BM6309" i="1"/>
  <c r="BN6309" i="1"/>
  <c r="BG6310" i="1"/>
  <c r="BH6310" i="1"/>
  <c r="BI6310" i="1"/>
  <c r="BJ6310" i="1"/>
  <c r="BK6310" i="1"/>
  <c r="BL6310" i="1"/>
  <c r="BM6310" i="1"/>
  <c r="BN6310" i="1"/>
  <c r="BG6311" i="1"/>
  <c r="BH6311" i="1"/>
  <c r="BI6311" i="1"/>
  <c r="BJ6311" i="1"/>
  <c r="BK6311" i="1"/>
  <c r="BL6311" i="1"/>
  <c r="BM6311" i="1"/>
  <c r="BN6311" i="1"/>
  <c r="BG6312" i="1"/>
  <c r="BH6312" i="1"/>
  <c r="BI6312" i="1"/>
  <c r="BJ6312" i="1"/>
  <c r="BK6312" i="1"/>
  <c r="BL6312" i="1"/>
  <c r="BM6312" i="1"/>
  <c r="BN6312" i="1"/>
  <c r="BG6313" i="1"/>
  <c r="BH6313" i="1"/>
  <c r="BI6313" i="1"/>
  <c r="BJ6313" i="1"/>
  <c r="BK6313" i="1"/>
  <c r="BL6313" i="1"/>
  <c r="BM6313" i="1"/>
  <c r="BN6313" i="1"/>
  <c r="BG6314" i="1"/>
  <c r="BH6314" i="1"/>
  <c r="BI6314" i="1"/>
  <c r="BJ6314" i="1"/>
  <c r="BK6314" i="1"/>
  <c r="BL6314" i="1"/>
  <c r="BM6314" i="1"/>
  <c r="BN6314" i="1"/>
  <c r="BG6315" i="1"/>
  <c r="BH6315" i="1"/>
  <c r="BI6315" i="1"/>
  <c r="BJ6315" i="1"/>
  <c r="BK6315" i="1"/>
  <c r="BL6315" i="1"/>
  <c r="BM6315" i="1"/>
  <c r="BN6315" i="1"/>
  <c r="BG6316" i="1"/>
  <c r="BH6316" i="1"/>
  <c r="BI6316" i="1"/>
  <c r="BJ6316" i="1"/>
  <c r="BK6316" i="1"/>
  <c r="BL6316" i="1"/>
  <c r="BM6316" i="1"/>
  <c r="BN6316" i="1"/>
  <c r="BG6317" i="1"/>
  <c r="BH6317" i="1"/>
  <c r="BI6317" i="1"/>
  <c r="BJ6317" i="1"/>
  <c r="BK6317" i="1"/>
  <c r="BL6317" i="1"/>
  <c r="BM6317" i="1"/>
  <c r="BN6317" i="1"/>
  <c r="BG6318" i="1"/>
  <c r="BH6318" i="1"/>
  <c r="BI6318" i="1"/>
  <c r="BJ6318" i="1"/>
  <c r="BK6318" i="1"/>
  <c r="BL6318" i="1"/>
  <c r="BM6318" i="1"/>
  <c r="BN6318" i="1"/>
  <c r="BG6319" i="1"/>
  <c r="BH6319" i="1"/>
  <c r="BI6319" i="1"/>
  <c r="BJ6319" i="1"/>
  <c r="BK6319" i="1"/>
  <c r="BL6319" i="1"/>
  <c r="BM6319" i="1"/>
  <c r="BN6319" i="1"/>
  <c r="BG6320" i="1"/>
  <c r="BH6320" i="1"/>
  <c r="BI6320" i="1"/>
  <c r="BJ6320" i="1"/>
  <c r="BK6320" i="1"/>
  <c r="BL6320" i="1"/>
  <c r="BM6320" i="1"/>
  <c r="BN6320" i="1"/>
  <c r="BG6321" i="1"/>
  <c r="BH6321" i="1"/>
  <c r="BI6321" i="1"/>
  <c r="BJ6321" i="1"/>
  <c r="BK6321" i="1"/>
  <c r="BL6321" i="1"/>
  <c r="BM6321" i="1"/>
  <c r="BN6321" i="1"/>
  <c r="BG6322" i="1"/>
  <c r="BH6322" i="1"/>
  <c r="BI6322" i="1"/>
  <c r="BJ6322" i="1"/>
  <c r="BK6322" i="1"/>
  <c r="BL6322" i="1"/>
  <c r="BM6322" i="1"/>
  <c r="BN6322" i="1"/>
  <c r="BG6323" i="1"/>
  <c r="BH6323" i="1"/>
  <c r="BI6323" i="1"/>
  <c r="BJ6323" i="1"/>
  <c r="BK6323" i="1"/>
  <c r="BL6323" i="1"/>
  <c r="BM6323" i="1"/>
  <c r="BN6323" i="1"/>
  <c r="BG6324" i="1"/>
  <c r="BH6324" i="1"/>
  <c r="BI6324" i="1"/>
  <c r="BJ6324" i="1"/>
  <c r="BK6324" i="1"/>
  <c r="BL6324" i="1"/>
  <c r="BM6324" i="1"/>
  <c r="BN6324" i="1"/>
  <c r="BG6325" i="1"/>
  <c r="BH6325" i="1"/>
  <c r="BI6325" i="1"/>
  <c r="BJ6325" i="1"/>
  <c r="BK6325" i="1"/>
  <c r="BL6325" i="1"/>
  <c r="BM6325" i="1"/>
  <c r="BN6325" i="1"/>
  <c r="BG6326" i="1"/>
  <c r="BH6326" i="1"/>
  <c r="BI6326" i="1"/>
  <c r="BJ6326" i="1"/>
  <c r="BK6326" i="1"/>
  <c r="BL6326" i="1"/>
  <c r="BM6326" i="1"/>
  <c r="BN6326" i="1"/>
  <c r="BG6327" i="1"/>
  <c r="BH6327" i="1"/>
  <c r="BI6327" i="1"/>
  <c r="BJ6327" i="1"/>
  <c r="BK6327" i="1"/>
  <c r="BL6327" i="1"/>
  <c r="BM6327" i="1"/>
  <c r="BN6327" i="1"/>
  <c r="BG6328" i="1"/>
  <c r="BH6328" i="1"/>
  <c r="BI6328" i="1"/>
  <c r="BJ6328" i="1"/>
  <c r="BK6328" i="1"/>
  <c r="BL6328" i="1"/>
  <c r="BM6328" i="1"/>
  <c r="BN6328" i="1"/>
  <c r="BG6329" i="1"/>
  <c r="BH6329" i="1"/>
  <c r="BI6329" i="1"/>
  <c r="BJ6329" i="1"/>
  <c r="BK6329" i="1"/>
  <c r="BL6329" i="1"/>
  <c r="BM6329" i="1"/>
  <c r="BN6329" i="1"/>
  <c r="BG6330" i="1"/>
  <c r="BH6330" i="1"/>
  <c r="BI6330" i="1"/>
  <c r="BJ6330" i="1"/>
  <c r="BK6330" i="1"/>
  <c r="BL6330" i="1"/>
  <c r="BM6330" i="1"/>
  <c r="BN6330" i="1"/>
  <c r="BG6331" i="1"/>
  <c r="BH6331" i="1"/>
  <c r="BI6331" i="1"/>
  <c r="BJ6331" i="1"/>
  <c r="BK6331" i="1"/>
  <c r="BL6331" i="1"/>
  <c r="BM6331" i="1"/>
  <c r="BN6331" i="1"/>
  <c r="BG6332" i="1"/>
  <c r="BH6332" i="1"/>
  <c r="BI6332" i="1"/>
  <c r="BJ6332" i="1"/>
  <c r="BK6332" i="1"/>
  <c r="BL6332" i="1"/>
  <c r="BM6332" i="1"/>
  <c r="BN6332" i="1"/>
  <c r="BG6333" i="1"/>
  <c r="BH6333" i="1"/>
  <c r="BI6333" i="1"/>
  <c r="BJ6333" i="1"/>
  <c r="BK6333" i="1"/>
  <c r="BL6333" i="1"/>
  <c r="BM6333" i="1"/>
  <c r="BN6333" i="1"/>
  <c r="BG6334" i="1"/>
  <c r="BH6334" i="1"/>
  <c r="BI6334" i="1"/>
  <c r="BJ6334" i="1"/>
  <c r="BK6334" i="1"/>
  <c r="BL6334" i="1"/>
  <c r="BM6334" i="1"/>
  <c r="BN6334" i="1"/>
  <c r="BG6335" i="1"/>
  <c r="BH6335" i="1"/>
  <c r="BI6335" i="1"/>
  <c r="BJ6335" i="1"/>
  <c r="BK6335" i="1"/>
  <c r="BL6335" i="1"/>
  <c r="BM6335" i="1"/>
  <c r="BN6335" i="1"/>
  <c r="BG6336" i="1"/>
  <c r="BH6336" i="1"/>
  <c r="BI6336" i="1"/>
  <c r="BJ6336" i="1"/>
  <c r="BK6336" i="1"/>
  <c r="BL6336" i="1"/>
  <c r="BM6336" i="1"/>
  <c r="BN6336" i="1"/>
  <c r="BG6337" i="1"/>
  <c r="BH6337" i="1"/>
  <c r="BI6337" i="1"/>
  <c r="BJ6337" i="1"/>
  <c r="BK6337" i="1"/>
  <c r="BL6337" i="1"/>
  <c r="BM6337" i="1"/>
  <c r="BN6337" i="1"/>
  <c r="BG6338" i="1"/>
  <c r="BH6338" i="1"/>
  <c r="BI6338" i="1"/>
  <c r="BJ6338" i="1"/>
  <c r="BK6338" i="1"/>
  <c r="BL6338" i="1"/>
  <c r="BM6338" i="1"/>
  <c r="BN6338" i="1"/>
  <c r="BG6339" i="1"/>
  <c r="BH6339" i="1"/>
  <c r="BI6339" i="1"/>
  <c r="BJ6339" i="1"/>
  <c r="BK6339" i="1"/>
  <c r="BL6339" i="1"/>
  <c r="BM6339" i="1"/>
  <c r="BN6339" i="1"/>
  <c r="BG6340" i="1"/>
  <c r="BH6340" i="1"/>
  <c r="BI6340" i="1"/>
  <c r="BJ6340" i="1"/>
  <c r="BK6340" i="1"/>
  <c r="BL6340" i="1"/>
  <c r="BM6340" i="1"/>
  <c r="BN6340" i="1"/>
  <c r="BG6341" i="1"/>
  <c r="BH6341" i="1"/>
  <c r="BI6341" i="1"/>
  <c r="BJ6341" i="1"/>
  <c r="BK6341" i="1"/>
  <c r="BL6341" i="1"/>
  <c r="BM6341" i="1"/>
  <c r="BN6341" i="1"/>
  <c r="BG6342" i="1"/>
  <c r="BH6342" i="1"/>
  <c r="BI6342" i="1"/>
  <c r="BJ6342" i="1"/>
  <c r="BK6342" i="1"/>
  <c r="BL6342" i="1"/>
  <c r="BM6342" i="1"/>
  <c r="BN6342" i="1"/>
  <c r="BG6343" i="1"/>
  <c r="BH6343" i="1"/>
  <c r="BI6343" i="1"/>
  <c r="BJ6343" i="1"/>
  <c r="BK6343" i="1"/>
  <c r="BL6343" i="1"/>
  <c r="BM6343" i="1"/>
  <c r="BN6343" i="1"/>
  <c r="BG6344" i="1"/>
  <c r="BH6344" i="1"/>
  <c r="BI6344" i="1"/>
  <c r="BJ6344" i="1"/>
  <c r="BK6344" i="1"/>
  <c r="BL6344" i="1"/>
  <c r="BM6344" i="1"/>
  <c r="BN6344" i="1"/>
  <c r="BG6345" i="1"/>
  <c r="BH6345" i="1"/>
  <c r="BI6345" i="1"/>
  <c r="BJ6345" i="1"/>
  <c r="BK6345" i="1"/>
  <c r="BL6345" i="1"/>
  <c r="BM6345" i="1"/>
  <c r="BN6345" i="1"/>
  <c r="BG6346" i="1"/>
  <c r="BH6346" i="1"/>
  <c r="BI6346" i="1"/>
  <c r="BJ6346" i="1"/>
  <c r="BK6346" i="1"/>
  <c r="BL6346" i="1"/>
  <c r="BM6346" i="1"/>
  <c r="BN6346" i="1"/>
  <c r="BG6347" i="1"/>
  <c r="BH6347" i="1"/>
  <c r="BI6347" i="1"/>
  <c r="BJ6347" i="1"/>
  <c r="BK6347" i="1"/>
  <c r="BL6347" i="1"/>
  <c r="BM6347" i="1"/>
  <c r="BN6347" i="1"/>
  <c r="BG6348" i="1"/>
  <c r="BH6348" i="1"/>
  <c r="BI6348" i="1"/>
  <c r="BJ6348" i="1"/>
  <c r="BK6348" i="1"/>
  <c r="BL6348" i="1"/>
  <c r="BM6348" i="1"/>
  <c r="BN6348" i="1"/>
  <c r="BG6349" i="1"/>
  <c r="BH6349" i="1"/>
  <c r="BI6349" i="1"/>
  <c r="BJ6349" i="1"/>
  <c r="BK6349" i="1"/>
  <c r="BL6349" i="1"/>
  <c r="BM6349" i="1"/>
  <c r="BN6349" i="1"/>
  <c r="BG6350" i="1"/>
  <c r="BH6350" i="1"/>
  <c r="BI6350" i="1"/>
  <c r="BJ6350" i="1"/>
  <c r="BK6350" i="1"/>
  <c r="BL6350" i="1"/>
  <c r="BM6350" i="1"/>
  <c r="BN6350" i="1"/>
  <c r="BG6351" i="1"/>
  <c r="BH6351" i="1"/>
  <c r="BI6351" i="1"/>
  <c r="BJ6351" i="1"/>
  <c r="BK6351" i="1"/>
  <c r="BL6351" i="1"/>
  <c r="BM6351" i="1"/>
  <c r="BN6351" i="1"/>
  <c r="BG6352" i="1"/>
  <c r="BH6352" i="1"/>
  <c r="BI6352" i="1"/>
  <c r="BJ6352" i="1"/>
  <c r="BK6352" i="1"/>
  <c r="BL6352" i="1"/>
  <c r="BM6352" i="1"/>
  <c r="BN6352" i="1"/>
  <c r="BG6353" i="1"/>
  <c r="BH6353" i="1"/>
  <c r="BI6353" i="1"/>
  <c r="BJ6353" i="1"/>
  <c r="BK6353" i="1"/>
  <c r="BL6353" i="1"/>
  <c r="BM6353" i="1"/>
  <c r="BN6353" i="1"/>
  <c r="BG6354" i="1"/>
  <c r="BH6354" i="1"/>
  <c r="BI6354" i="1"/>
  <c r="BJ6354" i="1"/>
  <c r="BK6354" i="1"/>
  <c r="BL6354" i="1"/>
  <c r="BM6354" i="1"/>
  <c r="BN6354" i="1"/>
  <c r="BG6355" i="1"/>
  <c r="BH6355" i="1"/>
  <c r="BI6355" i="1"/>
  <c r="BJ6355" i="1"/>
  <c r="BK6355" i="1"/>
  <c r="BL6355" i="1"/>
  <c r="BM6355" i="1"/>
  <c r="BN6355" i="1"/>
  <c r="BG6356" i="1"/>
  <c r="BH6356" i="1"/>
  <c r="BI6356" i="1"/>
  <c r="BJ6356" i="1"/>
  <c r="BK6356" i="1"/>
  <c r="BL6356" i="1"/>
  <c r="BM6356" i="1"/>
  <c r="BN6356" i="1"/>
  <c r="BG6357" i="1"/>
  <c r="BH6357" i="1"/>
  <c r="BI6357" i="1"/>
  <c r="BJ6357" i="1"/>
  <c r="BK6357" i="1"/>
  <c r="BL6357" i="1"/>
  <c r="BM6357" i="1"/>
  <c r="BN6357" i="1"/>
  <c r="BG6358" i="1"/>
  <c r="BH6358" i="1"/>
  <c r="BI6358" i="1"/>
  <c r="BJ6358" i="1"/>
  <c r="BK6358" i="1"/>
  <c r="BL6358" i="1"/>
  <c r="BM6358" i="1"/>
  <c r="BN6358" i="1"/>
  <c r="BG6359" i="1"/>
  <c r="BH6359" i="1"/>
  <c r="BI6359" i="1"/>
  <c r="BJ6359" i="1"/>
  <c r="BK6359" i="1"/>
  <c r="BL6359" i="1"/>
  <c r="BM6359" i="1"/>
  <c r="BN6359" i="1"/>
  <c r="BG6360" i="1"/>
  <c r="BH6360" i="1"/>
  <c r="BI6360" i="1"/>
  <c r="BJ6360" i="1"/>
  <c r="BK6360" i="1"/>
  <c r="BL6360" i="1"/>
  <c r="BM6360" i="1"/>
  <c r="BN6360" i="1"/>
  <c r="BG6361" i="1"/>
  <c r="BH6361" i="1"/>
  <c r="BI6361" i="1"/>
  <c r="BJ6361" i="1"/>
  <c r="BK6361" i="1"/>
  <c r="BL6361" i="1"/>
  <c r="BM6361" i="1"/>
  <c r="BN6361" i="1"/>
  <c r="BG6362" i="1"/>
  <c r="BH6362" i="1"/>
  <c r="BI6362" i="1"/>
  <c r="BJ6362" i="1"/>
  <c r="BK6362" i="1"/>
  <c r="BL6362" i="1"/>
  <c r="BM6362" i="1"/>
  <c r="BN6362" i="1"/>
  <c r="BG6363" i="1"/>
  <c r="BH6363" i="1"/>
  <c r="BI6363" i="1"/>
  <c r="BJ6363" i="1"/>
  <c r="BK6363" i="1"/>
  <c r="BL6363" i="1"/>
  <c r="BM6363" i="1"/>
  <c r="BN6363" i="1"/>
  <c r="BG6364" i="1"/>
  <c r="BH6364" i="1"/>
  <c r="BI6364" i="1"/>
  <c r="BJ6364" i="1"/>
  <c r="BK6364" i="1"/>
  <c r="BL6364" i="1"/>
  <c r="BM6364" i="1"/>
  <c r="BN6364" i="1"/>
  <c r="BG6365" i="1"/>
  <c r="BH6365" i="1"/>
  <c r="BI6365" i="1"/>
  <c r="BJ6365" i="1"/>
  <c r="BK6365" i="1"/>
  <c r="BL6365" i="1"/>
  <c r="BM6365" i="1"/>
  <c r="BN6365" i="1"/>
  <c r="BG6366" i="1"/>
  <c r="BH6366" i="1"/>
  <c r="BI6366" i="1"/>
  <c r="BJ6366" i="1"/>
  <c r="BK6366" i="1"/>
  <c r="BL6366" i="1"/>
  <c r="BM6366" i="1"/>
  <c r="BN6366" i="1"/>
  <c r="BG6367" i="1"/>
  <c r="BH6367" i="1"/>
  <c r="BI6367" i="1"/>
  <c r="BJ6367" i="1"/>
  <c r="BK6367" i="1"/>
  <c r="BL6367" i="1"/>
  <c r="BM6367" i="1"/>
  <c r="BN6367" i="1"/>
  <c r="BG6368" i="1"/>
  <c r="BH6368" i="1"/>
  <c r="BI6368" i="1"/>
  <c r="BJ6368" i="1"/>
  <c r="BK6368" i="1"/>
  <c r="BL6368" i="1"/>
  <c r="BM6368" i="1"/>
  <c r="BN6368" i="1"/>
  <c r="BG6369" i="1"/>
  <c r="BH6369" i="1"/>
  <c r="BI6369" i="1"/>
  <c r="BJ6369" i="1"/>
  <c r="BK6369" i="1"/>
  <c r="BL6369" i="1"/>
  <c r="BM6369" i="1"/>
  <c r="BN6369" i="1"/>
  <c r="BG6370" i="1"/>
  <c r="BH6370" i="1"/>
  <c r="BI6370" i="1"/>
  <c r="BJ6370" i="1"/>
  <c r="BK6370" i="1"/>
  <c r="BL6370" i="1"/>
  <c r="BM6370" i="1"/>
  <c r="BN6370" i="1"/>
  <c r="BG6371" i="1"/>
  <c r="BH6371" i="1"/>
  <c r="BI6371" i="1"/>
  <c r="BJ6371" i="1"/>
  <c r="BK6371" i="1"/>
  <c r="BL6371" i="1"/>
  <c r="BM6371" i="1"/>
  <c r="BN6371" i="1"/>
  <c r="BG6372" i="1"/>
  <c r="BH6372" i="1"/>
  <c r="BI6372" i="1"/>
  <c r="BJ6372" i="1"/>
  <c r="BK6372" i="1"/>
  <c r="BL6372" i="1"/>
  <c r="BM6372" i="1"/>
  <c r="BN6372" i="1"/>
  <c r="BG6373" i="1"/>
  <c r="BH6373" i="1"/>
  <c r="BI6373" i="1"/>
  <c r="BJ6373" i="1"/>
  <c r="BK6373" i="1"/>
  <c r="BL6373" i="1"/>
  <c r="BM6373" i="1"/>
  <c r="BN6373" i="1"/>
  <c r="BG6374" i="1"/>
  <c r="BH6374" i="1"/>
  <c r="BI6374" i="1"/>
  <c r="BJ6374" i="1"/>
  <c r="BK6374" i="1"/>
  <c r="BL6374" i="1"/>
  <c r="BM6374" i="1"/>
  <c r="BN6374" i="1"/>
  <c r="BG6375" i="1"/>
  <c r="BH6375" i="1"/>
  <c r="BI6375" i="1"/>
  <c r="BJ6375" i="1"/>
  <c r="BK6375" i="1"/>
  <c r="BL6375" i="1"/>
  <c r="BM6375" i="1"/>
  <c r="BN6375" i="1"/>
  <c r="BG6376" i="1"/>
  <c r="BH6376" i="1"/>
  <c r="BI6376" i="1"/>
  <c r="BJ6376" i="1"/>
  <c r="BK6376" i="1"/>
  <c r="BL6376" i="1"/>
  <c r="BM6376" i="1"/>
  <c r="BN6376" i="1"/>
  <c r="BG6377" i="1"/>
  <c r="BH6377" i="1"/>
  <c r="BI6377" i="1"/>
  <c r="BJ6377" i="1"/>
  <c r="BK6377" i="1"/>
  <c r="BL6377" i="1"/>
  <c r="BM6377" i="1"/>
  <c r="BN6377" i="1"/>
  <c r="BG6378" i="1"/>
  <c r="BH6378" i="1"/>
  <c r="BI6378" i="1"/>
  <c r="BJ6378" i="1"/>
  <c r="BK6378" i="1"/>
  <c r="BL6378" i="1"/>
  <c r="BM6378" i="1"/>
  <c r="BN6378" i="1"/>
  <c r="BG6379" i="1"/>
  <c r="BH6379" i="1"/>
  <c r="BI6379" i="1"/>
  <c r="BJ6379" i="1"/>
  <c r="BK6379" i="1"/>
  <c r="BL6379" i="1"/>
  <c r="BM6379" i="1"/>
  <c r="BN6379" i="1"/>
  <c r="BG6380" i="1"/>
  <c r="BH6380" i="1"/>
  <c r="BI6380" i="1"/>
  <c r="BJ6380" i="1"/>
  <c r="BK6380" i="1"/>
  <c r="BL6380" i="1"/>
  <c r="BM6380" i="1"/>
  <c r="BN6380" i="1"/>
  <c r="BG6381" i="1"/>
  <c r="BH6381" i="1"/>
  <c r="BI6381" i="1"/>
  <c r="BJ6381" i="1"/>
  <c r="BK6381" i="1"/>
  <c r="BL6381" i="1"/>
  <c r="BM6381" i="1"/>
  <c r="BN6381" i="1"/>
  <c r="BG6382" i="1"/>
  <c r="BH6382" i="1"/>
  <c r="BI6382" i="1"/>
  <c r="BJ6382" i="1"/>
  <c r="BK6382" i="1"/>
  <c r="BL6382" i="1"/>
  <c r="BM6382" i="1"/>
  <c r="BN6382" i="1"/>
  <c r="BG6383" i="1"/>
  <c r="BH6383" i="1"/>
  <c r="BI6383" i="1"/>
  <c r="BJ6383" i="1"/>
  <c r="BK6383" i="1"/>
  <c r="BL6383" i="1"/>
  <c r="BM6383" i="1"/>
  <c r="BN6383" i="1"/>
  <c r="BG6384" i="1"/>
  <c r="BH6384" i="1"/>
  <c r="BI6384" i="1"/>
  <c r="BJ6384" i="1"/>
  <c r="BK6384" i="1"/>
  <c r="BL6384" i="1"/>
  <c r="BM6384" i="1"/>
  <c r="BN6384" i="1"/>
  <c r="BG6385" i="1"/>
  <c r="BH6385" i="1"/>
  <c r="BI6385" i="1"/>
  <c r="BJ6385" i="1"/>
  <c r="BK6385" i="1"/>
  <c r="BL6385" i="1"/>
  <c r="BM6385" i="1"/>
  <c r="BN6385" i="1"/>
  <c r="BG6386" i="1"/>
  <c r="BH6386" i="1"/>
  <c r="BI6386" i="1"/>
  <c r="BJ6386" i="1"/>
  <c r="BK6386" i="1"/>
  <c r="BL6386" i="1"/>
  <c r="BM6386" i="1"/>
  <c r="BN6386" i="1"/>
  <c r="BG6387" i="1"/>
  <c r="BH6387" i="1"/>
  <c r="BI6387" i="1"/>
  <c r="BJ6387" i="1"/>
  <c r="BK6387" i="1"/>
  <c r="BL6387" i="1"/>
  <c r="BM6387" i="1"/>
  <c r="BN6387" i="1"/>
  <c r="BG6388" i="1"/>
  <c r="BH6388" i="1"/>
  <c r="BI6388" i="1"/>
  <c r="BJ6388" i="1"/>
  <c r="BK6388" i="1"/>
  <c r="BL6388" i="1"/>
  <c r="BM6388" i="1"/>
  <c r="BN6388" i="1"/>
  <c r="BG6389" i="1"/>
  <c r="BH6389" i="1"/>
  <c r="BI6389" i="1"/>
  <c r="BJ6389" i="1"/>
  <c r="BK6389" i="1"/>
  <c r="BL6389" i="1"/>
  <c r="BM6389" i="1"/>
  <c r="BN6389" i="1"/>
  <c r="BG6390" i="1"/>
  <c r="BH6390" i="1"/>
  <c r="BI6390" i="1"/>
  <c r="BJ6390" i="1"/>
  <c r="BK6390" i="1"/>
  <c r="BL6390" i="1"/>
  <c r="BM6390" i="1"/>
  <c r="BN6390" i="1"/>
  <c r="BG6391" i="1"/>
  <c r="BH6391" i="1"/>
  <c r="BI6391" i="1"/>
  <c r="BJ6391" i="1"/>
  <c r="BK6391" i="1"/>
  <c r="BL6391" i="1"/>
  <c r="BM6391" i="1"/>
  <c r="BN6391" i="1"/>
  <c r="BG6392" i="1"/>
  <c r="BH6392" i="1"/>
  <c r="BI6392" i="1"/>
  <c r="BJ6392" i="1"/>
  <c r="BK6392" i="1"/>
  <c r="BL6392" i="1"/>
  <c r="BM6392" i="1"/>
  <c r="BN6392" i="1"/>
  <c r="BG6393" i="1"/>
  <c r="BH6393" i="1"/>
  <c r="BI6393" i="1"/>
  <c r="BJ6393" i="1"/>
  <c r="BK6393" i="1"/>
  <c r="BL6393" i="1"/>
  <c r="BM6393" i="1"/>
  <c r="BN6393" i="1"/>
  <c r="BG6394" i="1"/>
  <c r="BH6394" i="1"/>
  <c r="BI6394" i="1"/>
  <c r="BJ6394" i="1"/>
  <c r="BK6394" i="1"/>
  <c r="BL6394" i="1"/>
  <c r="BM6394" i="1"/>
  <c r="BN6394" i="1"/>
  <c r="BG6395" i="1"/>
  <c r="BH6395" i="1"/>
  <c r="BI6395" i="1"/>
  <c r="BJ6395" i="1"/>
  <c r="BK6395" i="1"/>
  <c r="BL6395" i="1"/>
  <c r="BM6395" i="1"/>
  <c r="BN6395" i="1"/>
  <c r="BG6396" i="1"/>
  <c r="BH6396" i="1"/>
  <c r="BI6396" i="1"/>
  <c r="BJ6396" i="1"/>
  <c r="BK6396" i="1"/>
  <c r="BL6396" i="1"/>
  <c r="BM6396" i="1"/>
  <c r="BN6396" i="1"/>
  <c r="BG6397" i="1"/>
  <c r="BH6397" i="1"/>
  <c r="BI6397" i="1"/>
  <c r="BJ6397" i="1"/>
  <c r="BK6397" i="1"/>
  <c r="BL6397" i="1"/>
  <c r="BM6397" i="1"/>
  <c r="BN6397" i="1"/>
  <c r="BG6398" i="1"/>
  <c r="BH6398" i="1"/>
  <c r="BI6398" i="1"/>
  <c r="BJ6398" i="1"/>
  <c r="BK6398" i="1"/>
  <c r="BL6398" i="1"/>
  <c r="BM6398" i="1"/>
  <c r="BN6398" i="1"/>
  <c r="BG6399" i="1"/>
  <c r="BH6399" i="1"/>
  <c r="BI6399" i="1"/>
  <c r="BJ6399" i="1"/>
  <c r="BK6399" i="1"/>
  <c r="BL6399" i="1"/>
  <c r="BM6399" i="1"/>
  <c r="BN6399" i="1"/>
  <c r="BG6400" i="1"/>
  <c r="BH6400" i="1"/>
  <c r="BI6400" i="1"/>
  <c r="BJ6400" i="1"/>
  <c r="BK6400" i="1"/>
  <c r="BL6400" i="1"/>
  <c r="BM6400" i="1"/>
  <c r="BN6400" i="1"/>
  <c r="BG6401" i="1"/>
  <c r="BH6401" i="1"/>
  <c r="BI6401" i="1"/>
  <c r="BJ6401" i="1"/>
  <c r="BK6401" i="1"/>
  <c r="BL6401" i="1"/>
  <c r="BM6401" i="1"/>
  <c r="BN6401" i="1"/>
  <c r="BG6402" i="1"/>
  <c r="BH6402" i="1"/>
  <c r="BI6402" i="1"/>
  <c r="BJ6402" i="1"/>
  <c r="BK6402" i="1"/>
  <c r="BL6402" i="1"/>
  <c r="BM6402" i="1"/>
  <c r="BN6402" i="1"/>
  <c r="BG6403" i="1"/>
  <c r="BH6403" i="1"/>
  <c r="BI6403" i="1"/>
  <c r="BJ6403" i="1"/>
  <c r="BK6403" i="1"/>
  <c r="BL6403" i="1"/>
  <c r="BM6403" i="1"/>
  <c r="BN6403" i="1"/>
  <c r="BG6404" i="1"/>
  <c r="BH6404" i="1"/>
  <c r="BI6404" i="1"/>
  <c r="BJ6404" i="1"/>
  <c r="BK6404" i="1"/>
  <c r="BL6404" i="1"/>
  <c r="BM6404" i="1"/>
  <c r="BN6404" i="1"/>
  <c r="BG6405" i="1"/>
  <c r="BH6405" i="1"/>
  <c r="BI6405" i="1"/>
  <c r="BJ6405" i="1"/>
  <c r="BK6405" i="1"/>
  <c r="BL6405" i="1"/>
  <c r="BM6405" i="1"/>
  <c r="BN6405" i="1"/>
  <c r="BG6406" i="1"/>
  <c r="BH6406" i="1"/>
  <c r="BI6406" i="1"/>
  <c r="BJ6406" i="1"/>
  <c r="BK6406" i="1"/>
  <c r="BL6406" i="1"/>
  <c r="BM6406" i="1"/>
  <c r="BN6406" i="1"/>
  <c r="BG6407" i="1"/>
  <c r="BH6407" i="1"/>
  <c r="BI6407" i="1"/>
  <c r="BJ6407" i="1"/>
  <c r="BK6407" i="1"/>
  <c r="BL6407" i="1"/>
  <c r="BM6407" i="1"/>
  <c r="BN6407" i="1"/>
  <c r="BG6408" i="1"/>
  <c r="BH6408" i="1"/>
  <c r="BI6408" i="1"/>
  <c r="BJ6408" i="1"/>
  <c r="BK6408" i="1"/>
  <c r="BL6408" i="1"/>
  <c r="BM6408" i="1"/>
  <c r="BN6408" i="1"/>
  <c r="BG6409" i="1"/>
  <c r="BH6409" i="1"/>
  <c r="BI6409" i="1"/>
  <c r="BJ6409" i="1"/>
  <c r="BK6409" i="1"/>
  <c r="BL6409" i="1"/>
  <c r="BM6409" i="1"/>
  <c r="BN6409" i="1"/>
  <c r="BG6410" i="1"/>
  <c r="BH6410" i="1"/>
  <c r="BI6410" i="1"/>
  <c r="BJ6410" i="1"/>
  <c r="BK6410" i="1"/>
  <c r="BL6410" i="1"/>
  <c r="BM6410" i="1"/>
  <c r="BN6410" i="1"/>
  <c r="BG6411" i="1"/>
  <c r="BH6411" i="1"/>
  <c r="BI6411" i="1"/>
  <c r="BJ6411" i="1"/>
  <c r="BK6411" i="1"/>
  <c r="BL6411" i="1"/>
  <c r="BM6411" i="1"/>
  <c r="BN6411" i="1"/>
  <c r="BG6412" i="1"/>
  <c r="BH6412" i="1"/>
  <c r="BI6412" i="1"/>
  <c r="BJ6412" i="1"/>
  <c r="BK6412" i="1"/>
  <c r="BL6412" i="1"/>
  <c r="BM6412" i="1"/>
  <c r="BN6412" i="1"/>
  <c r="BG6413" i="1"/>
  <c r="BH6413" i="1"/>
  <c r="BI6413" i="1"/>
  <c r="BJ6413" i="1"/>
  <c r="BK6413" i="1"/>
  <c r="BL6413" i="1"/>
  <c r="BM6413" i="1"/>
  <c r="BN6413" i="1"/>
  <c r="BG6414" i="1"/>
  <c r="BH6414" i="1"/>
  <c r="BI6414" i="1"/>
  <c r="BJ6414" i="1"/>
  <c r="BK6414" i="1"/>
  <c r="BL6414" i="1"/>
  <c r="BM6414" i="1"/>
  <c r="BN6414" i="1"/>
  <c r="BG6415" i="1"/>
  <c r="BH6415" i="1"/>
  <c r="BI6415" i="1"/>
  <c r="BJ6415" i="1"/>
  <c r="BK6415" i="1"/>
  <c r="BL6415" i="1"/>
  <c r="BM6415" i="1"/>
  <c r="BN6415" i="1"/>
  <c r="BG6416" i="1"/>
  <c r="BH6416" i="1"/>
  <c r="BI6416" i="1"/>
  <c r="BJ6416" i="1"/>
  <c r="BK6416" i="1"/>
  <c r="BL6416" i="1"/>
  <c r="BM6416" i="1"/>
  <c r="BN6416" i="1"/>
  <c r="BG6417" i="1"/>
  <c r="BH6417" i="1"/>
  <c r="BI6417" i="1"/>
  <c r="BJ6417" i="1"/>
  <c r="BK6417" i="1"/>
  <c r="BL6417" i="1"/>
  <c r="BM6417" i="1"/>
  <c r="BN6417" i="1"/>
  <c r="BG6418" i="1"/>
  <c r="BH6418" i="1"/>
  <c r="BI6418" i="1"/>
  <c r="BJ6418" i="1"/>
  <c r="BK6418" i="1"/>
  <c r="BL6418" i="1"/>
  <c r="BM6418" i="1"/>
  <c r="BN6418" i="1"/>
  <c r="BG6419" i="1"/>
  <c r="BH6419" i="1"/>
  <c r="BI6419" i="1"/>
  <c r="BJ6419" i="1"/>
  <c r="BK6419" i="1"/>
  <c r="BL6419" i="1"/>
  <c r="BM6419" i="1"/>
  <c r="BN6419" i="1"/>
  <c r="BG6420" i="1"/>
  <c r="BH6420" i="1"/>
  <c r="BI6420" i="1"/>
  <c r="BJ6420" i="1"/>
  <c r="BK6420" i="1"/>
  <c r="BL6420" i="1"/>
  <c r="BM6420" i="1"/>
  <c r="BN6420" i="1"/>
  <c r="BG6421" i="1"/>
  <c r="BH6421" i="1"/>
  <c r="BI6421" i="1"/>
  <c r="BJ6421" i="1"/>
  <c r="BK6421" i="1"/>
  <c r="BL6421" i="1"/>
  <c r="BM6421" i="1"/>
  <c r="BN6421" i="1"/>
  <c r="BG6422" i="1"/>
  <c r="BH6422" i="1"/>
  <c r="BI6422" i="1"/>
  <c r="BJ6422" i="1"/>
  <c r="BK6422" i="1"/>
  <c r="BL6422" i="1"/>
  <c r="BM6422" i="1"/>
  <c r="BN6422" i="1"/>
  <c r="BG6423" i="1"/>
  <c r="BH6423" i="1"/>
  <c r="BI6423" i="1"/>
  <c r="BJ6423" i="1"/>
  <c r="BK6423" i="1"/>
  <c r="BL6423" i="1"/>
  <c r="BM6423" i="1"/>
  <c r="BN6423" i="1"/>
  <c r="BG6424" i="1"/>
  <c r="BH6424" i="1"/>
  <c r="BI6424" i="1"/>
  <c r="BJ6424" i="1"/>
  <c r="BK6424" i="1"/>
  <c r="BL6424" i="1"/>
  <c r="BM6424" i="1"/>
  <c r="BN6424" i="1"/>
  <c r="BG6425" i="1"/>
  <c r="BH6425" i="1"/>
  <c r="BI6425" i="1"/>
  <c r="BJ6425" i="1"/>
  <c r="BK6425" i="1"/>
  <c r="BL6425" i="1"/>
  <c r="BM6425" i="1"/>
  <c r="BN6425" i="1"/>
  <c r="BG6426" i="1"/>
  <c r="BH6426" i="1"/>
  <c r="BI6426" i="1"/>
  <c r="BJ6426" i="1"/>
  <c r="BK6426" i="1"/>
  <c r="BL6426" i="1"/>
  <c r="BM6426" i="1"/>
  <c r="BN6426" i="1"/>
  <c r="BG6427" i="1"/>
  <c r="BH6427" i="1"/>
  <c r="BI6427" i="1"/>
  <c r="BJ6427" i="1"/>
  <c r="BK6427" i="1"/>
  <c r="BL6427" i="1"/>
  <c r="BM6427" i="1"/>
  <c r="BN6427" i="1"/>
  <c r="BG6428" i="1"/>
  <c r="BH6428" i="1"/>
  <c r="BI6428" i="1"/>
  <c r="BJ6428" i="1"/>
  <c r="BK6428" i="1"/>
  <c r="BL6428" i="1"/>
  <c r="BM6428" i="1"/>
  <c r="BN6428" i="1"/>
  <c r="BG6429" i="1"/>
  <c r="BH6429" i="1"/>
  <c r="BI6429" i="1"/>
  <c r="BJ6429" i="1"/>
  <c r="BK6429" i="1"/>
  <c r="BL6429" i="1"/>
  <c r="BM6429" i="1"/>
  <c r="BN6429" i="1"/>
  <c r="BG6430" i="1"/>
  <c r="BH6430" i="1"/>
  <c r="BI6430" i="1"/>
  <c r="BJ6430" i="1"/>
  <c r="BK6430" i="1"/>
  <c r="BL6430" i="1"/>
  <c r="BM6430" i="1"/>
  <c r="BN6430" i="1"/>
  <c r="BG6431" i="1"/>
  <c r="BH6431" i="1"/>
  <c r="BI6431" i="1"/>
  <c r="BJ6431" i="1"/>
  <c r="BK6431" i="1"/>
  <c r="BL6431" i="1"/>
  <c r="BM6431" i="1"/>
  <c r="BN6431" i="1"/>
  <c r="BG6432" i="1"/>
  <c r="BH6432" i="1"/>
  <c r="BI6432" i="1"/>
  <c r="BJ6432" i="1"/>
  <c r="BK6432" i="1"/>
  <c r="BL6432" i="1"/>
  <c r="BM6432" i="1"/>
  <c r="BN6432" i="1"/>
  <c r="BG6433" i="1"/>
  <c r="BH6433" i="1"/>
  <c r="BI6433" i="1"/>
  <c r="BJ6433" i="1"/>
  <c r="BK6433" i="1"/>
  <c r="BL6433" i="1"/>
  <c r="BM6433" i="1"/>
  <c r="BN6433" i="1"/>
  <c r="BG6434" i="1"/>
  <c r="BH6434" i="1"/>
  <c r="BI6434" i="1"/>
  <c r="BJ6434" i="1"/>
  <c r="BK6434" i="1"/>
  <c r="BL6434" i="1"/>
  <c r="BM6434" i="1"/>
  <c r="BN6434" i="1"/>
  <c r="BG6435" i="1"/>
  <c r="BH6435" i="1"/>
  <c r="BI6435" i="1"/>
  <c r="BJ6435" i="1"/>
  <c r="BK6435" i="1"/>
  <c r="BL6435" i="1"/>
  <c r="BM6435" i="1"/>
  <c r="BN6435" i="1"/>
  <c r="BG6436" i="1"/>
  <c r="BH6436" i="1"/>
  <c r="BI6436" i="1"/>
  <c r="BJ6436" i="1"/>
  <c r="BK6436" i="1"/>
  <c r="BL6436" i="1"/>
  <c r="BM6436" i="1"/>
  <c r="BN6436" i="1"/>
  <c r="BG6437" i="1"/>
  <c r="BH6437" i="1"/>
  <c r="BI6437" i="1"/>
  <c r="BJ6437" i="1"/>
  <c r="BK6437" i="1"/>
  <c r="BL6437" i="1"/>
  <c r="BM6437" i="1"/>
  <c r="BN6437" i="1"/>
  <c r="BG6438" i="1"/>
  <c r="BH6438" i="1"/>
  <c r="BI6438" i="1"/>
  <c r="BJ6438" i="1"/>
  <c r="BK6438" i="1"/>
  <c r="BL6438" i="1"/>
  <c r="BM6438" i="1"/>
  <c r="BN6438" i="1"/>
  <c r="BG6439" i="1"/>
  <c r="BH6439" i="1"/>
  <c r="BI6439" i="1"/>
  <c r="BJ6439" i="1"/>
  <c r="BK6439" i="1"/>
  <c r="BL6439" i="1"/>
  <c r="BM6439" i="1"/>
  <c r="BN6439" i="1"/>
  <c r="BG6440" i="1"/>
  <c r="BH6440" i="1"/>
  <c r="BI6440" i="1"/>
  <c r="BJ6440" i="1"/>
  <c r="BK6440" i="1"/>
  <c r="BL6440" i="1"/>
  <c r="BM6440" i="1"/>
  <c r="BN6440" i="1"/>
  <c r="BG6441" i="1"/>
  <c r="BH6441" i="1"/>
  <c r="BI6441" i="1"/>
  <c r="BJ6441" i="1"/>
  <c r="BK6441" i="1"/>
  <c r="BL6441" i="1"/>
  <c r="BM6441" i="1"/>
  <c r="BN6441" i="1"/>
  <c r="BG6442" i="1"/>
  <c r="BH6442" i="1"/>
  <c r="BI6442" i="1"/>
  <c r="BJ6442" i="1"/>
  <c r="BK6442" i="1"/>
  <c r="BL6442" i="1"/>
  <c r="BM6442" i="1"/>
  <c r="BN6442" i="1"/>
  <c r="BG6443" i="1"/>
  <c r="BH6443" i="1"/>
  <c r="BI6443" i="1"/>
  <c r="BJ6443" i="1"/>
  <c r="BK6443" i="1"/>
  <c r="BL6443" i="1"/>
  <c r="BM6443" i="1"/>
  <c r="BN6443" i="1"/>
  <c r="BG6444" i="1"/>
  <c r="BH6444" i="1"/>
  <c r="BI6444" i="1"/>
  <c r="BJ6444" i="1"/>
  <c r="BK6444" i="1"/>
  <c r="BL6444" i="1"/>
  <c r="BM6444" i="1"/>
  <c r="BN6444" i="1"/>
  <c r="BG6445" i="1"/>
  <c r="BH6445" i="1"/>
  <c r="BI6445" i="1"/>
  <c r="BJ6445" i="1"/>
  <c r="BK6445" i="1"/>
  <c r="BL6445" i="1"/>
  <c r="BM6445" i="1"/>
  <c r="BN6445" i="1"/>
  <c r="BG6446" i="1"/>
  <c r="BH6446" i="1"/>
  <c r="BI6446" i="1"/>
  <c r="BJ6446" i="1"/>
  <c r="BK6446" i="1"/>
  <c r="BL6446" i="1"/>
  <c r="BM6446" i="1"/>
  <c r="BN6446" i="1"/>
  <c r="BG6447" i="1"/>
  <c r="BH6447" i="1"/>
  <c r="BI6447" i="1"/>
  <c r="BJ6447" i="1"/>
  <c r="BK6447" i="1"/>
  <c r="BL6447" i="1"/>
  <c r="BM6447" i="1"/>
  <c r="BN6447" i="1"/>
  <c r="BG6448" i="1"/>
  <c r="BH6448" i="1"/>
  <c r="BI6448" i="1"/>
  <c r="BJ6448" i="1"/>
  <c r="BK6448" i="1"/>
  <c r="BL6448" i="1"/>
  <c r="BM6448" i="1"/>
  <c r="BN6448" i="1"/>
  <c r="BG6449" i="1"/>
  <c r="BH6449" i="1"/>
  <c r="BI6449" i="1"/>
  <c r="BJ6449" i="1"/>
  <c r="BK6449" i="1"/>
  <c r="BL6449" i="1"/>
  <c r="BM6449" i="1"/>
  <c r="BN6449" i="1"/>
  <c r="BG6450" i="1"/>
  <c r="BH6450" i="1"/>
  <c r="BI6450" i="1"/>
  <c r="BJ6450" i="1"/>
  <c r="BK6450" i="1"/>
  <c r="BL6450" i="1"/>
  <c r="BM6450" i="1"/>
  <c r="BN6450" i="1"/>
  <c r="BG6451" i="1"/>
  <c r="BH6451" i="1"/>
  <c r="BI6451" i="1"/>
  <c r="BJ6451" i="1"/>
  <c r="BK6451" i="1"/>
  <c r="BL6451" i="1"/>
  <c r="BM6451" i="1"/>
  <c r="BN6451" i="1"/>
  <c r="BG6452" i="1"/>
  <c r="BH6452" i="1"/>
  <c r="BI6452" i="1"/>
  <c r="BJ6452" i="1"/>
  <c r="BK6452" i="1"/>
  <c r="BL6452" i="1"/>
  <c r="BM6452" i="1"/>
  <c r="BN6452" i="1"/>
  <c r="BG6453" i="1"/>
  <c r="BH6453" i="1"/>
  <c r="BI6453" i="1"/>
  <c r="BJ6453" i="1"/>
  <c r="BK6453" i="1"/>
  <c r="BL6453" i="1"/>
  <c r="BM6453" i="1"/>
  <c r="BN6453" i="1"/>
  <c r="BG6454" i="1"/>
  <c r="BH6454" i="1"/>
  <c r="BI6454" i="1"/>
  <c r="BJ6454" i="1"/>
  <c r="BK6454" i="1"/>
  <c r="BL6454" i="1"/>
  <c r="BM6454" i="1"/>
  <c r="BN6454" i="1"/>
  <c r="BG6455" i="1"/>
  <c r="BH6455" i="1"/>
  <c r="BI6455" i="1"/>
  <c r="BJ6455" i="1"/>
  <c r="BK6455" i="1"/>
  <c r="BL6455" i="1"/>
  <c r="BM6455" i="1"/>
  <c r="BN6455" i="1"/>
  <c r="BG6456" i="1"/>
  <c r="BH6456" i="1"/>
  <c r="BI6456" i="1"/>
  <c r="BJ6456" i="1"/>
  <c r="BK6456" i="1"/>
  <c r="BL6456" i="1"/>
  <c r="BM6456" i="1"/>
  <c r="BN6456" i="1"/>
  <c r="BG6457" i="1"/>
  <c r="BH6457" i="1"/>
  <c r="BI6457" i="1"/>
  <c r="BJ6457" i="1"/>
  <c r="BK6457" i="1"/>
  <c r="BL6457" i="1"/>
  <c r="BM6457" i="1"/>
  <c r="BN6457" i="1"/>
  <c r="BG6458" i="1"/>
  <c r="BH6458" i="1"/>
  <c r="BI6458" i="1"/>
  <c r="BJ6458" i="1"/>
  <c r="BK6458" i="1"/>
  <c r="BL6458" i="1"/>
  <c r="BM6458" i="1"/>
  <c r="BN6458" i="1"/>
  <c r="BG6459" i="1"/>
  <c r="BH6459" i="1"/>
  <c r="BI6459" i="1"/>
  <c r="BJ6459" i="1"/>
  <c r="BK6459" i="1"/>
  <c r="BL6459" i="1"/>
  <c r="BM6459" i="1"/>
  <c r="BN6459" i="1"/>
  <c r="BG6460" i="1"/>
  <c r="BH6460" i="1"/>
  <c r="BI6460" i="1"/>
  <c r="BJ6460" i="1"/>
  <c r="BK6460" i="1"/>
  <c r="BL6460" i="1"/>
  <c r="BM6460" i="1"/>
  <c r="BN6460" i="1"/>
  <c r="BG6461" i="1"/>
  <c r="BH6461" i="1"/>
  <c r="BI6461" i="1"/>
  <c r="BJ6461" i="1"/>
  <c r="BK6461" i="1"/>
  <c r="BL6461" i="1"/>
  <c r="BM6461" i="1"/>
  <c r="BN6461" i="1"/>
  <c r="BG6462" i="1"/>
  <c r="BH6462" i="1"/>
  <c r="BI6462" i="1"/>
  <c r="BJ6462" i="1"/>
  <c r="BK6462" i="1"/>
  <c r="BL6462" i="1"/>
  <c r="BM6462" i="1"/>
  <c r="BN6462" i="1"/>
  <c r="BG6463" i="1"/>
  <c r="BH6463" i="1"/>
  <c r="BI6463" i="1"/>
  <c r="BJ6463" i="1"/>
  <c r="BK6463" i="1"/>
  <c r="BL6463" i="1"/>
  <c r="BM6463" i="1"/>
  <c r="BN6463" i="1"/>
  <c r="BG6464" i="1"/>
  <c r="BH6464" i="1"/>
  <c r="BI6464" i="1"/>
  <c r="BJ6464" i="1"/>
  <c r="BK6464" i="1"/>
  <c r="BL6464" i="1"/>
  <c r="BM6464" i="1"/>
  <c r="BN6464" i="1"/>
  <c r="BG6465" i="1"/>
  <c r="BH6465" i="1"/>
  <c r="BI6465" i="1"/>
  <c r="BJ6465" i="1"/>
  <c r="BK6465" i="1"/>
  <c r="BL6465" i="1"/>
  <c r="BM6465" i="1"/>
  <c r="BN6465" i="1"/>
  <c r="BG6466" i="1"/>
  <c r="BH6466" i="1"/>
  <c r="BI6466" i="1"/>
  <c r="BJ6466" i="1"/>
  <c r="BK6466" i="1"/>
  <c r="BL6466" i="1"/>
  <c r="BM6466" i="1"/>
  <c r="BN6466" i="1"/>
  <c r="BG6467" i="1"/>
  <c r="BH6467" i="1"/>
  <c r="BI6467" i="1"/>
  <c r="BJ6467" i="1"/>
  <c r="BK6467" i="1"/>
  <c r="BL6467" i="1"/>
  <c r="BM6467" i="1"/>
  <c r="BN6467" i="1"/>
  <c r="BG6468" i="1"/>
  <c r="BH6468" i="1"/>
  <c r="BI6468" i="1"/>
  <c r="BJ6468" i="1"/>
  <c r="BK6468" i="1"/>
  <c r="BL6468" i="1"/>
  <c r="BM6468" i="1"/>
  <c r="BN6468" i="1"/>
  <c r="BG6469" i="1"/>
  <c r="BH6469" i="1"/>
  <c r="BI6469" i="1"/>
  <c r="BJ6469" i="1"/>
  <c r="BK6469" i="1"/>
  <c r="BL6469" i="1"/>
  <c r="BM6469" i="1"/>
  <c r="BN6469" i="1"/>
  <c r="BG6470" i="1"/>
  <c r="BH6470" i="1"/>
  <c r="BI6470" i="1"/>
  <c r="BJ6470" i="1"/>
  <c r="BK6470" i="1"/>
  <c r="BL6470" i="1"/>
  <c r="BM6470" i="1"/>
  <c r="BN6470" i="1"/>
  <c r="BG6471" i="1"/>
  <c r="BH6471" i="1"/>
  <c r="BI6471" i="1"/>
  <c r="BJ6471" i="1"/>
  <c r="BK6471" i="1"/>
  <c r="BL6471" i="1"/>
  <c r="BM6471" i="1"/>
  <c r="BN6471" i="1"/>
  <c r="BG6472" i="1"/>
  <c r="BH6472" i="1"/>
  <c r="BI6472" i="1"/>
  <c r="BJ6472" i="1"/>
  <c r="BK6472" i="1"/>
  <c r="BL6472" i="1"/>
  <c r="BM6472" i="1"/>
  <c r="BN6472" i="1"/>
  <c r="BG6473" i="1"/>
  <c r="BH6473" i="1"/>
  <c r="BI6473" i="1"/>
  <c r="BJ6473" i="1"/>
  <c r="BK6473" i="1"/>
  <c r="BL6473" i="1"/>
  <c r="BM6473" i="1"/>
  <c r="BN6473" i="1"/>
  <c r="BG6474" i="1"/>
  <c r="BH6474" i="1"/>
  <c r="BI6474" i="1"/>
  <c r="BJ6474" i="1"/>
  <c r="BK6474" i="1"/>
  <c r="BL6474" i="1"/>
  <c r="BM6474" i="1"/>
  <c r="BN6474" i="1"/>
  <c r="BG6475" i="1"/>
  <c r="BH6475" i="1"/>
  <c r="BI6475" i="1"/>
  <c r="BJ6475" i="1"/>
  <c r="BK6475" i="1"/>
  <c r="BL6475" i="1"/>
  <c r="BM6475" i="1"/>
  <c r="BN6475" i="1"/>
  <c r="BG6476" i="1"/>
  <c r="BH6476" i="1"/>
  <c r="BI6476" i="1"/>
  <c r="BJ6476" i="1"/>
  <c r="BK6476" i="1"/>
  <c r="BL6476" i="1"/>
  <c r="BM6476" i="1"/>
  <c r="BN6476" i="1"/>
  <c r="BG6477" i="1"/>
  <c r="BH6477" i="1"/>
  <c r="BI6477" i="1"/>
  <c r="BJ6477" i="1"/>
  <c r="BK6477" i="1"/>
  <c r="BL6477" i="1"/>
  <c r="BM6477" i="1"/>
  <c r="BN6477" i="1"/>
  <c r="BG6478" i="1"/>
  <c r="BH6478" i="1"/>
  <c r="BI6478" i="1"/>
  <c r="BJ6478" i="1"/>
  <c r="BK6478" i="1"/>
  <c r="BL6478" i="1"/>
  <c r="BM6478" i="1"/>
  <c r="BN6478" i="1"/>
  <c r="BG6479" i="1"/>
  <c r="BH6479" i="1"/>
  <c r="BI6479" i="1"/>
  <c r="BJ6479" i="1"/>
  <c r="BK6479" i="1"/>
  <c r="BL6479" i="1"/>
  <c r="BM6479" i="1"/>
  <c r="BN6479" i="1"/>
  <c r="BG6480" i="1"/>
  <c r="BH6480" i="1"/>
  <c r="BI6480" i="1"/>
  <c r="BJ6480" i="1"/>
  <c r="BK6480" i="1"/>
  <c r="BL6480" i="1"/>
  <c r="BM6480" i="1"/>
  <c r="BN6480" i="1"/>
  <c r="BG6481" i="1"/>
  <c r="BH6481" i="1"/>
  <c r="BI6481" i="1"/>
  <c r="BJ6481" i="1"/>
  <c r="BK6481" i="1"/>
  <c r="BL6481" i="1"/>
  <c r="BM6481" i="1"/>
  <c r="BN6481" i="1"/>
  <c r="BG6482" i="1"/>
  <c r="BH6482" i="1"/>
  <c r="BI6482" i="1"/>
  <c r="BJ6482" i="1"/>
  <c r="BK6482" i="1"/>
  <c r="BL6482" i="1"/>
  <c r="BM6482" i="1"/>
  <c r="BN6482" i="1"/>
  <c r="BG6483" i="1"/>
  <c r="BH6483" i="1"/>
  <c r="BI6483" i="1"/>
  <c r="BJ6483" i="1"/>
  <c r="BK6483" i="1"/>
  <c r="BL6483" i="1"/>
  <c r="BM6483" i="1"/>
  <c r="BN6483" i="1"/>
  <c r="BG6484" i="1"/>
  <c r="BH6484" i="1"/>
  <c r="BI6484" i="1"/>
  <c r="BJ6484" i="1"/>
  <c r="BK6484" i="1"/>
  <c r="BL6484" i="1"/>
  <c r="BM6484" i="1"/>
  <c r="BN6484" i="1"/>
  <c r="BG6485" i="1"/>
  <c r="BH6485" i="1"/>
  <c r="BI6485" i="1"/>
  <c r="BJ6485" i="1"/>
  <c r="BK6485" i="1"/>
  <c r="BL6485" i="1"/>
  <c r="BM6485" i="1"/>
  <c r="BN6485" i="1"/>
  <c r="BG6486" i="1"/>
  <c r="BH6486" i="1"/>
  <c r="BI6486" i="1"/>
  <c r="BJ6486" i="1"/>
  <c r="BK6486" i="1"/>
  <c r="BL6486" i="1"/>
  <c r="BM6486" i="1"/>
  <c r="BN6486" i="1"/>
  <c r="BG6487" i="1"/>
  <c r="BH6487" i="1"/>
  <c r="BI6487" i="1"/>
  <c r="BJ6487" i="1"/>
  <c r="BK6487" i="1"/>
  <c r="BL6487" i="1"/>
  <c r="BM6487" i="1"/>
  <c r="BN6487" i="1"/>
  <c r="BG6488" i="1"/>
  <c r="BH6488" i="1"/>
  <c r="BI6488" i="1"/>
  <c r="BJ6488" i="1"/>
  <c r="BK6488" i="1"/>
  <c r="BL6488" i="1"/>
  <c r="BM6488" i="1"/>
  <c r="BN6488" i="1"/>
  <c r="BG6489" i="1"/>
  <c r="BH6489" i="1"/>
  <c r="BI6489" i="1"/>
  <c r="BJ6489" i="1"/>
  <c r="BK6489" i="1"/>
  <c r="BL6489" i="1"/>
  <c r="BM6489" i="1"/>
  <c r="BN6489" i="1"/>
  <c r="BG6490" i="1"/>
  <c r="BH6490" i="1"/>
  <c r="BI6490" i="1"/>
  <c r="BJ6490" i="1"/>
  <c r="BK6490" i="1"/>
  <c r="BL6490" i="1"/>
  <c r="BM6490" i="1"/>
  <c r="BN6490" i="1"/>
  <c r="BG6491" i="1"/>
  <c r="BH6491" i="1"/>
  <c r="BI6491" i="1"/>
  <c r="BJ6491" i="1"/>
  <c r="BK6491" i="1"/>
  <c r="BL6491" i="1"/>
  <c r="BM6491" i="1"/>
  <c r="BN6491" i="1"/>
  <c r="BG6492" i="1"/>
  <c r="BH6492" i="1"/>
  <c r="BI6492" i="1"/>
  <c r="BJ6492" i="1"/>
  <c r="BK6492" i="1"/>
  <c r="BL6492" i="1"/>
  <c r="BM6492" i="1"/>
  <c r="BN6492" i="1"/>
  <c r="BG6493" i="1"/>
  <c r="BH6493" i="1"/>
  <c r="BI6493" i="1"/>
  <c r="BJ6493" i="1"/>
  <c r="BK6493" i="1"/>
  <c r="BL6493" i="1"/>
  <c r="BM6493" i="1"/>
  <c r="BN6493" i="1"/>
  <c r="BG6494" i="1"/>
  <c r="BH6494" i="1"/>
  <c r="BI6494" i="1"/>
  <c r="BJ6494" i="1"/>
  <c r="BK6494" i="1"/>
  <c r="BL6494" i="1"/>
  <c r="BM6494" i="1"/>
  <c r="BN6494" i="1"/>
  <c r="BG6495" i="1"/>
  <c r="BH6495" i="1"/>
  <c r="BI6495" i="1"/>
  <c r="BJ6495" i="1"/>
  <c r="BK6495" i="1"/>
  <c r="BL6495" i="1"/>
  <c r="BM6495" i="1"/>
  <c r="BN6495" i="1"/>
  <c r="BG6496" i="1"/>
  <c r="BH6496" i="1"/>
  <c r="BI6496" i="1"/>
  <c r="BJ6496" i="1"/>
  <c r="BK6496" i="1"/>
  <c r="BL6496" i="1"/>
  <c r="BM6496" i="1"/>
  <c r="BN6496" i="1"/>
  <c r="BG6497" i="1"/>
  <c r="BH6497" i="1"/>
  <c r="BI6497" i="1"/>
  <c r="BJ6497" i="1"/>
  <c r="BK6497" i="1"/>
  <c r="BL6497" i="1"/>
  <c r="BM6497" i="1"/>
  <c r="BN6497" i="1"/>
  <c r="BG6498" i="1"/>
  <c r="BH6498" i="1"/>
  <c r="BI6498" i="1"/>
  <c r="BJ6498" i="1"/>
  <c r="BK6498" i="1"/>
  <c r="BL6498" i="1"/>
  <c r="BM6498" i="1"/>
  <c r="BN6498" i="1"/>
  <c r="BG6499" i="1"/>
  <c r="BH6499" i="1"/>
  <c r="BI6499" i="1"/>
  <c r="BJ6499" i="1"/>
  <c r="BK6499" i="1"/>
  <c r="BL6499" i="1"/>
  <c r="BM6499" i="1"/>
  <c r="BN6499" i="1"/>
  <c r="BG6500" i="1"/>
  <c r="BH6500" i="1"/>
  <c r="BI6500" i="1"/>
  <c r="BJ6500" i="1"/>
  <c r="BK6500" i="1"/>
  <c r="BL6500" i="1"/>
  <c r="BM6500" i="1"/>
  <c r="BN6500" i="1"/>
  <c r="BG6501" i="1"/>
  <c r="BH6501" i="1"/>
  <c r="BI6501" i="1"/>
  <c r="BJ6501" i="1"/>
  <c r="BK6501" i="1"/>
  <c r="BL6501" i="1"/>
  <c r="BM6501" i="1"/>
  <c r="BN6501" i="1"/>
  <c r="BG6502" i="1"/>
  <c r="BH6502" i="1"/>
  <c r="BI6502" i="1"/>
  <c r="BJ6502" i="1"/>
  <c r="BK6502" i="1"/>
  <c r="BL6502" i="1"/>
  <c r="BM6502" i="1"/>
  <c r="BN6502" i="1"/>
  <c r="BG6503" i="1"/>
  <c r="BH6503" i="1"/>
  <c r="BI6503" i="1"/>
  <c r="BJ6503" i="1"/>
  <c r="BK6503" i="1"/>
  <c r="BL6503" i="1"/>
  <c r="BM6503" i="1"/>
  <c r="BN6503" i="1"/>
  <c r="BG6504" i="1"/>
  <c r="BH6504" i="1"/>
  <c r="BI6504" i="1"/>
  <c r="BJ6504" i="1"/>
  <c r="BK6504" i="1"/>
  <c r="BL6504" i="1"/>
  <c r="BM6504" i="1"/>
  <c r="BN6504" i="1"/>
  <c r="BG6505" i="1"/>
  <c r="BH6505" i="1"/>
  <c r="BI6505" i="1"/>
  <c r="BJ6505" i="1"/>
  <c r="BK6505" i="1"/>
  <c r="BL6505" i="1"/>
  <c r="BM6505" i="1"/>
  <c r="BN6505" i="1"/>
  <c r="BG6506" i="1"/>
  <c r="BH6506" i="1"/>
  <c r="BI6506" i="1"/>
  <c r="BJ6506" i="1"/>
  <c r="BK6506" i="1"/>
  <c r="BL6506" i="1"/>
  <c r="BM6506" i="1"/>
  <c r="BN6506" i="1"/>
  <c r="BG6507" i="1"/>
  <c r="BH6507" i="1"/>
  <c r="BI6507" i="1"/>
  <c r="BJ6507" i="1"/>
  <c r="BK6507" i="1"/>
  <c r="BL6507" i="1"/>
  <c r="BM6507" i="1"/>
  <c r="BN6507" i="1"/>
  <c r="BG6508" i="1"/>
  <c r="BH6508" i="1"/>
  <c r="BI6508" i="1"/>
  <c r="BJ6508" i="1"/>
  <c r="BK6508" i="1"/>
  <c r="BL6508" i="1"/>
  <c r="BM6508" i="1"/>
  <c r="BN6508" i="1"/>
  <c r="BG6509" i="1"/>
  <c r="BH6509" i="1"/>
  <c r="BI6509" i="1"/>
  <c r="BJ6509" i="1"/>
  <c r="BK6509" i="1"/>
  <c r="BL6509" i="1"/>
  <c r="BM6509" i="1"/>
  <c r="BN6509" i="1"/>
  <c r="BG6510" i="1"/>
  <c r="BH6510" i="1"/>
  <c r="BI6510" i="1"/>
  <c r="BJ6510" i="1"/>
  <c r="BK6510" i="1"/>
  <c r="BL6510" i="1"/>
  <c r="BM6510" i="1"/>
  <c r="BN6510" i="1"/>
  <c r="BG6511" i="1"/>
  <c r="BH6511" i="1"/>
  <c r="BI6511" i="1"/>
  <c r="BJ6511" i="1"/>
  <c r="BK6511" i="1"/>
  <c r="BL6511" i="1"/>
  <c r="BM6511" i="1"/>
  <c r="BN6511" i="1"/>
  <c r="BG6512" i="1"/>
  <c r="BH6512" i="1"/>
  <c r="BI6512" i="1"/>
  <c r="BJ6512" i="1"/>
  <c r="BK6512" i="1"/>
  <c r="BL6512" i="1"/>
  <c r="BM6512" i="1"/>
  <c r="BN6512" i="1"/>
  <c r="BG6513" i="1"/>
  <c r="BH6513" i="1"/>
  <c r="BI6513" i="1"/>
  <c r="BJ6513" i="1"/>
  <c r="BK6513" i="1"/>
  <c r="BL6513" i="1"/>
  <c r="BM6513" i="1"/>
  <c r="BN6513" i="1"/>
  <c r="BG6514" i="1"/>
  <c r="BH6514" i="1"/>
  <c r="BI6514" i="1"/>
  <c r="BJ6514" i="1"/>
  <c r="BK6514" i="1"/>
  <c r="BL6514" i="1"/>
  <c r="BM6514" i="1"/>
  <c r="BN6514" i="1"/>
  <c r="BG6515" i="1"/>
  <c r="BH6515" i="1"/>
  <c r="BI6515" i="1"/>
  <c r="BJ6515" i="1"/>
  <c r="BK6515" i="1"/>
  <c r="BL6515" i="1"/>
  <c r="BM6515" i="1"/>
  <c r="BN6515" i="1"/>
  <c r="BG6516" i="1"/>
  <c r="BH6516" i="1"/>
  <c r="BI6516" i="1"/>
  <c r="BJ6516" i="1"/>
  <c r="BK6516" i="1"/>
  <c r="BL6516" i="1"/>
  <c r="BM6516" i="1"/>
  <c r="BN6516" i="1"/>
  <c r="BG6517" i="1"/>
  <c r="BH6517" i="1"/>
  <c r="BI6517" i="1"/>
  <c r="BJ6517" i="1"/>
  <c r="BK6517" i="1"/>
  <c r="BL6517" i="1"/>
  <c r="BM6517" i="1"/>
  <c r="BN6517" i="1"/>
  <c r="BG6518" i="1"/>
  <c r="BH6518" i="1"/>
  <c r="BI6518" i="1"/>
  <c r="BJ6518" i="1"/>
  <c r="BK6518" i="1"/>
  <c r="BL6518" i="1"/>
  <c r="BM6518" i="1"/>
  <c r="BN6518" i="1"/>
  <c r="BG6519" i="1"/>
  <c r="BH6519" i="1"/>
  <c r="BI6519" i="1"/>
  <c r="BJ6519" i="1"/>
  <c r="BK6519" i="1"/>
  <c r="BL6519" i="1"/>
  <c r="BM6519" i="1"/>
  <c r="BN6519" i="1"/>
  <c r="BG6520" i="1"/>
  <c r="BH6520" i="1"/>
  <c r="BI6520" i="1"/>
  <c r="BJ6520" i="1"/>
  <c r="BK6520" i="1"/>
  <c r="BL6520" i="1"/>
  <c r="BM6520" i="1"/>
  <c r="BN6520" i="1"/>
  <c r="BG6521" i="1"/>
  <c r="BH6521" i="1"/>
  <c r="BI6521" i="1"/>
  <c r="BJ6521" i="1"/>
  <c r="BK6521" i="1"/>
  <c r="BL6521" i="1"/>
  <c r="BM6521" i="1"/>
  <c r="BN6521" i="1"/>
  <c r="BG6522" i="1"/>
  <c r="BH6522" i="1"/>
  <c r="BI6522" i="1"/>
  <c r="BJ6522" i="1"/>
  <c r="BK6522" i="1"/>
  <c r="BL6522" i="1"/>
  <c r="BM6522" i="1"/>
  <c r="BN6522" i="1"/>
  <c r="BG6523" i="1"/>
  <c r="BH6523" i="1"/>
  <c r="BI6523" i="1"/>
  <c r="BJ6523" i="1"/>
  <c r="BK6523" i="1"/>
  <c r="BL6523" i="1"/>
  <c r="BM6523" i="1"/>
  <c r="BN6523" i="1"/>
  <c r="BG6524" i="1"/>
  <c r="BH6524" i="1"/>
  <c r="BI6524" i="1"/>
  <c r="BJ6524" i="1"/>
  <c r="BK6524" i="1"/>
  <c r="BL6524" i="1"/>
  <c r="BM6524" i="1"/>
  <c r="BN6524" i="1"/>
  <c r="BG6525" i="1"/>
  <c r="BH6525" i="1"/>
  <c r="BI6525" i="1"/>
  <c r="BJ6525" i="1"/>
  <c r="BK6525" i="1"/>
  <c r="BL6525" i="1"/>
  <c r="BM6525" i="1"/>
  <c r="BN6525" i="1"/>
  <c r="BG6526" i="1"/>
  <c r="BH6526" i="1"/>
  <c r="BI6526" i="1"/>
  <c r="BJ6526" i="1"/>
  <c r="BK6526" i="1"/>
  <c r="BL6526" i="1"/>
  <c r="BM6526" i="1"/>
  <c r="BN6526" i="1"/>
  <c r="BG6527" i="1"/>
  <c r="BH6527" i="1"/>
  <c r="BI6527" i="1"/>
  <c r="BJ6527" i="1"/>
  <c r="BK6527" i="1"/>
  <c r="BL6527" i="1"/>
  <c r="BM6527" i="1"/>
  <c r="BN6527" i="1"/>
  <c r="BG6528" i="1"/>
  <c r="BH6528" i="1"/>
  <c r="BI6528" i="1"/>
  <c r="BJ6528" i="1"/>
  <c r="BK6528" i="1"/>
  <c r="BL6528" i="1"/>
  <c r="BM6528" i="1"/>
  <c r="BN6528" i="1"/>
  <c r="BG6529" i="1"/>
  <c r="BH6529" i="1"/>
  <c r="BI6529" i="1"/>
  <c r="BJ6529" i="1"/>
  <c r="BK6529" i="1"/>
  <c r="BL6529" i="1"/>
  <c r="BM6529" i="1"/>
  <c r="BN6529" i="1"/>
  <c r="BG6530" i="1"/>
  <c r="BH6530" i="1"/>
  <c r="BI6530" i="1"/>
  <c r="BJ6530" i="1"/>
  <c r="BK6530" i="1"/>
  <c r="BL6530" i="1"/>
  <c r="BM6530" i="1"/>
  <c r="BN6530" i="1"/>
  <c r="BG6531" i="1"/>
  <c r="BH6531" i="1"/>
  <c r="BI6531" i="1"/>
  <c r="BJ6531" i="1"/>
  <c r="BK6531" i="1"/>
  <c r="BL6531" i="1"/>
  <c r="BM6531" i="1"/>
  <c r="BN6531" i="1"/>
  <c r="BG6532" i="1"/>
  <c r="BH6532" i="1"/>
  <c r="BI6532" i="1"/>
  <c r="BJ6532" i="1"/>
  <c r="BK6532" i="1"/>
  <c r="BL6532" i="1"/>
  <c r="BM6532" i="1"/>
  <c r="BN6532" i="1"/>
  <c r="BG6533" i="1"/>
  <c r="BH6533" i="1"/>
  <c r="BI6533" i="1"/>
  <c r="BJ6533" i="1"/>
  <c r="BK6533" i="1"/>
  <c r="BL6533" i="1"/>
  <c r="BM6533" i="1"/>
  <c r="BN6533" i="1"/>
  <c r="BG6534" i="1"/>
  <c r="BH6534" i="1"/>
  <c r="BI6534" i="1"/>
  <c r="BJ6534" i="1"/>
  <c r="BK6534" i="1"/>
  <c r="BL6534" i="1"/>
  <c r="BM6534" i="1"/>
  <c r="BN6534" i="1"/>
  <c r="BG6535" i="1"/>
  <c r="BH6535" i="1"/>
  <c r="BI6535" i="1"/>
  <c r="BJ6535" i="1"/>
  <c r="BK6535" i="1"/>
  <c r="BL6535" i="1"/>
  <c r="BM6535" i="1"/>
  <c r="BN6535" i="1"/>
  <c r="BG6536" i="1"/>
  <c r="BH6536" i="1"/>
  <c r="BI6536" i="1"/>
  <c r="BJ6536" i="1"/>
  <c r="BK6536" i="1"/>
  <c r="BL6536" i="1"/>
  <c r="BM6536" i="1"/>
  <c r="BN6536" i="1"/>
  <c r="BG6537" i="1"/>
  <c r="BH6537" i="1"/>
  <c r="BI6537" i="1"/>
  <c r="BJ6537" i="1"/>
  <c r="BK6537" i="1"/>
  <c r="BL6537" i="1"/>
  <c r="BM6537" i="1"/>
  <c r="BN6537" i="1"/>
  <c r="BG6538" i="1"/>
  <c r="BH6538" i="1"/>
  <c r="BI6538" i="1"/>
  <c r="BJ6538" i="1"/>
  <c r="BK6538" i="1"/>
  <c r="BL6538" i="1"/>
  <c r="BM6538" i="1"/>
  <c r="BN6538" i="1"/>
  <c r="BG6539" i="1"/>
  <c r="BH6539" i="1"/>
  <c r="BI6539" i="1"/>
  <c r="BJ6539" i="1"/>
  <c r="BK6539" i="1"/>
  <c r="BL6539" i="1"/>
  <c r="BM6539" i="1"/>
  <c r="BN6539" i="1"/>
  <c r="BG6540" i="1"/>
  <c r="BH6540" i="1"/>
  <c r="BI6540" i="1"/>
  <c r="BJ6540" i="1"/>
  <c r="BK6540" i="1"/>
  <c r="BL6540" i="1"/>
  <c r="BM6540" i="1"/>
  <c r="BN6540" i="1"/>
  <c r="BG6541" i="1"/>
  <c r="BH6541" i="1"/>
  <c r="BI6541" i="1"/>
  <c r="BJ6541" i="1"/>
  <c r="BK6541" i="1"/>
  <c r="BL6541" i="1"/>
  <c r="BM6541" i="1"/>
  <c r="BN6541" i="1"/>
  <c r="BG6542" i="1"/>
  <c r="BH6542" i="1"/>
  <c r="BI6542" i="1"/>
  <c r="BJ6542" i="1"/>
  <c r="BK6542" i="1"/>
  <c r="BL6542" i="1"/>
  <c r="BM6542" i="1"/>
  <c r="BN6542" i="1"/>
  <c r="BG6543" i="1"/>
  <c r="BH6543" i="1"/>
  <c r="BI6543" i="1"/>
  <c r="BJ6543" i="1"/>
  <c r="BK6543" i="1"/>
  <c r="BL6543" i="1"/>
  <c r="BM6543" i="1"/>
  <c r="BN6543" i="1"/>
  <c r="BG6544" i="1"/>
  <c r="BH6544" i="1"/>
  <c r="BI6544" i="1"/>
  <c r="BJ6544" i="1"/>
  <c r="BK6544" i="1"/>
  <c r="BL6544" i="1"/>
  <c r="BM6544" i="1"/>
  <c r="BN6544" i="1"/>
  <c r="BG6545" i="1"/>
  <c r="BH6545" i="1"/>
  <c r="BI6545" i="1"/>
  <c r="BJ6545" i="1"/>
  <c r="BK6545" i="1"/>
  <c r="BL6545" i="1"/>
  <c r="BM6545" i="1"/>
  <c r="BN6545" i="1"/>
  <c r="BG6546" i="1"/>
  <c r="BH6546" i="1"/>
  <c r="BI6546" i="1"/>
  <c r="BJ6546" i="1"/>
  <c r="BK6546" i="1"/>
  <c r="BL6546" i="1"/>
  <c r="BM6546" i="1"/>
  <c r="BN6546" i="1"/>
  <c r="BG6547" i="1"/>
  <c r="BH6547" i="1"/>
  <c r="BI6547" i="1"/>
  <c r="BJ6547" i="1"/>
  <c r="BK6547" i="1"/>
  <c r="BL6547" i="1"/>
  <c r="BM6547" i="1"/>
  <c r="BN6547" i="1"/>
  <c r="BG6548" i="1"/>
  <c r="BH6548" i="1"/>
  <c r="BI6548" i="1"/>
  <c r="BJ6548" i="1"/>
  <c r="BK6548" i="1"/>
  <c r="BL6548" i="1"/>
  <c r="BM6548" i="1"/>
  <c r="BN6548" i="1"/>
  <c r="BG6549" i="1"/>
  <c r="BH6549" i="1"/>
  <c r="BI6549" i="1"/>
  <c r="BJ6549" i="1"/>
  <c r="BK6549" i="1"/>
  <c r="BL6549" i="1"/>
  <c r="BM6549" i="1"/>
  <c r="BN6549" i="1"/>
  <c r="BG6550" i="1"/>
  <c r="BH6550" i="1"/>
  <c r="BI6550" i="1"/>
  <c r="BJ6550" i="1"/>
  <c r="BK6550" i="1"/>
  <c r="BL6550" i="1"/>
  <c r="BM6550" i="1"/>
  <c r="BN6550" i="1"/>
  <c r="BG6551" i="1"/>
  <c r="BH6551" i="1"/>
  <c r="BI6551" i="1"/>
  <c r="BJ6551" i="1"/>
  <c r="BK6551" i="1"/>
  <c r="BL6551" i="1"/>
  <c r="BM6551" i="1"/>
  <c r="BN6551" i="1"/>
  <c r="BG6552" i="1"/>
  <c r="BH6552" i="1"/>
  <c r="BI6552" i="1"/>
  <c r="BJ6552" i="1"/>
  <c r="BK6552" i="1"/>
  <c r="BL6552" i="1"/>
  <c r="BM6552" i="1"/>
  <c r="BN6552" i="1"/>
  <c r="BG6553" i="1"/>
  <c r="BH6553" i="1"/>
  <c r="BI6553" i="1"/>
  <c r="BJ6553" i="1"/>
  <c r="BK6553" i="1"/>
  <c r="BL6553" i="1"/>
  <c r="BM6553" i="1"/>
  <c r="BN6553" i="1"/>
  <c r="BG6554" i="1"/>
  <c r="BH6554" i="1"/>
  <c r="BI6554" i="1"/>
  <c r="BJ6554" i="1"/>
  <c r="BK6554" i="1"/>
  <c r="BL6554" i="1"/>
  <c r="BM6554" i="1"/>
  <c r="BN6554" i="1"/>
  <c r="BG6555" i="1"/>
  <c r="BH6555" i="1"/>
  <c r="BI6555" i="1"/>
  <c r="BJ6555" i="1"/>
  <c r="BK6555" i="1"/>
  <c r="BL6555" i="1"/>
  <c r="BM6555" i="1"/>
  <c r="BN6555" i="1"/>
  <c r="BG6556" i="1"/>
  <c r="BH6556" i="1"/>
  <c r="BI6556" i="1"/>
  <c r="BJ6556" i="1"/>
  <c r="BK6556" i="1"/>
  <c r="BL6556" i="1"/>
  <c r="BM6556" i="1"/>
  <c r="BN6556" i="1"/>
  <c r="BG6557" i="1"/>
  <c r="BH6557" i="1"/>
  <c r="BI6557" i="1"/>
  <c r="BJ6557" i="1"/>
  <c r="BK6557" i="1"/>
  <c r="BL6557" i="1"/>
  <c r="BM6557" i="1"/>
  <c r="BN6557" i="1"/>
  <c r="BG6558" i="1"/>
  <c r="BH6558" i="1"/>
  <c r="BI6558" i="1"/>
  <c r="BJ6558" i="1"/>
  <c r="BK6558" i="1"/>
  <c r="BL6558" i="1"/>
  <c r="BM6558" i="1"/>
  <c r="BN6558" i="1"/>
  <c r="BG6559" i="1"/>
  <c r="BH6559" i="1"/>
  <c r="BI6559" i="1"/>
  <c r="BJ6559" i="1"/>
  <c r="BK6559" i="1"/>
  <c r="BL6559" i="1"/>
  <c r="BM6559" i="1"/>
  <c r="BN6559" i="1"/>
  <c r="BG6560" i="1"/>
  <c r="BH6560" i="1"/>
  <c r="BI6560" i="1"/>
  <c r="BJ6560" i="1"/>
  <c r="BK6560" i="1"/>
  <c r="BL6560" i="1"/>
  <c r="BM6560" i="1"/>
  <c r="BN6560" i="1"/>
  <c r="BG6561" i="1"/>
  <c r="BH6561" i="1"/>
  <c r="BI6561" i="1"/>
  <c r="BJ6561" i="1"/>
  <c r="BK6561" i="1"/>
  <c r="BL6561" i="1"/>
  <c r="BM6561" i="1"/>
  <c r="BN6561" i="1"/>
  <c r="BG6562" i="1"/>
  <c r="BH6562" i="1"/>
  <c r="BI6562" i="1"/>
  <c r="BJ6562" i="1"/>
  <c r="BK6562" i="1"/>
  <c r="BL6562" i="1"/>
  <c r="BM6562" i="1"/>
  <c r="BN6562" i="1"/>
  <c r="BG6563" i="1"/>
  <c r="BH6563" i="1"/>
  <c r="BI6563" i="1"/>
  <c r="BJ6563" i="1"/>
  <c r="BK6563" i="1"/>
  <c r="BL6563" i="1"/>
  <c r="BM6563" i="1"/>
  <c r="BN6563" i="1"/>
  <c r="BG6564" i="1"/>
  <c r="BH6564" i="1"/>
  <c r="BI6564" i="1"/>
  <c r="BJ6564" i="1"/>
  <c r="BK6564" i="1"/>
  <c r="BL6564" i="1"/>
  <c r="BM6564" i="1"/>
  <c r="BN6564" i="1"/>
  <c r="BG6565" i="1"/>
  <c r="BH6565" i="1"/>
  <c r="BI6565" i="1"/>
  <c r="BJ6565" i="1"/>
  <c r="BK6565" i="1"/>
  <c r="BL6565" i="1"/>
  <c r="BM6565" i="1"/>
  <c r="BN6565" i="1"/>
  <c r="BG6566" i="1"/>
  <c r="BH6566" i="1"/>
  <c r="BI6566" i="1"/>
  <c r="BJ6566" i="1"/>
  <c r="BK6566" i="1"/>
  <c r="BL6566" i="1"/>
  <c r="BM6566" i="1"/>
  <c r="BN6566" i="1"/>
  <c r="BG6567" i="1"/>
  <c r="BH6567" i="1"/>
  <c r="BI6567" i="1"/>
  <c r="BJ6567" i="1"/>
  <c r="BK6567" i="1"/>
  <c r="BL6567" i="1"/>
  <c r="BM6567" i="1"/>
  <c r="BN6567" i="1"/>
  <c r="BG6568" i="1"/>
  <c r="BH6568" i="1"/>
  <c r="BI6568" i="1"/>
  <c r="BJ6568" i="1"/>
  <c r="BK6568" i="1"/>
  <c r="BL6568" i="1"/>
  <c r="BM6568" i="1"/>
  <c r="BN6568" i="1"/>
  <c r="BG6569" i="1"/>
  <c r="BH6569" i="1"/>
  <c r="BI6569" i="1"/>
  <c r="BJ6569" i="1"/>
  <c r="BK6569" i="1"/>
  <c r="BL6569" i="1"/>
  <c r="BM6569" i="1"/>
  <c r="BN6569" i="1"/>
  <c r="BG6570" i="1"/>
  <c r="BH6570" i="1"/>
  <c r="BI6570" i="1"/>
  <c r="BJ6570" i="1"/>
  <c r="BK6570" i="1"/>
  <c r="BL6570" i="1"/>
  <c r="BM6570" i="1"/>
  <c r="BN6570" i="1"/>
  <c r="BG6571" i="1"/>
  <c r="BH6571" i="1"/>
  <c r="BI6571" i="1"/>
  <c r="BJ6571" i="1"/>
  <c r="BK6571" i="1"/>
  <c r="BL6571" i="1"/>
  <c r="BM6571" i="1"/>
  <c r="BN6571" i="1"/>
  <c r="BG6572" i="1"/>
  <c r="BH6572" i="1"/>
  <c r="BI6572" i="1"/>
  <c r="BJ6572" i="1"/>
  <c r="BK6572" i="1"/>
  <c r="BL6572" i="1"/>
  <c r="BM6572" i="1"/>
  <c r="BN6572" i="1"/>
  <c r="BG6573" i="1"/>
  <c r="BH6573" i="1"/>
  <c r="BI6573" i="1"/>
  <c r="BJ6573" i="1"/>
  <c r="BK6573" i="1"/>
  <c r="BL6573" i="1"/>
  <c r="BM6573" i="1"/>
  <c r="BN6573" i="1"/>
  <c r="BG6574" i="1"/>
  <c r="BH6574" i="1"/>
  <c r="BI6574" i="1"/>
  <c r="BJ6574" i="1"/>
  <c r="BK6574" i="1"/>
  <c r="BL6574" i="1"/>
  <c r="BM6574" i="1"/>
  <c r="BN6574" i="1"/>
  <c r="BG6575" i="1"/>
  <c r="BH6575" i="1"/>
  <c r="BI6575" i="1"/>
  <c r="BJ6575" i="1"/>
  <c r="BK6575" i="1"/>
  <c r="BL6575" i="1"/>
  <c r="BM6575" i="1"/>
  <c r="BN6575" i="1"/>
  <c r="BG6576" i="1"/>
  <c r="BH6576" i="1"/>
  <c r="BI6576" i="1"/>
  <c r="BJ6576" i="1"/>
  <c r="BK6576" i="1"/>
  <c r="BL6576" i="1"/>
  <c r="BM6576" i="1"/>
  <c r="BN6576" i="1"/>
  <c r="BG6577" i="1"/>
  <c r="BH6577" i="1"/>
  <c r="BI6577" i="1"/>
  <c r="BJ6577" i="1"/>
  <c r="BK6577" i="1"/>
  <c r="BL6577" i="1"/>
  <c r="BM6577" i="1"/>
  <c r="BN6577" i="1"/>
  <c r="BG6578" i="1"/>
  <c r="BH6578" i="1"/>
  <c r="BI6578" i="1"/>
  <c r="BJ6578" i="1"/>
  <c r="BK6578" i="1"/>
  <c r="BL6578" i="1"/>
  <c r="BM6578" i="1"/>
  <c r="BN6578" i="1"/>
  <c r="BG6579" i="1"/>
  <c r="BH6579" i="1"/>
  <c r="BI6579" i="1"/>
  <c r="BJ6579" i="1"/>
  <c r="BK6579" i="1"/>
  <c r="BL6579" i="1"/>
  <c r="BM6579" i="1"/>
  <c r="BN6579" i="1"/>
  <c r="BG6580" i="1"/>
  <c r="BH6580" i="1"/>
  <c r="BI6580" i="1"/>
  <c r="BJ6580" i="1"/>
  <c r="BK6580" i="1"/>
  <c r="BL6580" i="1"/>
  <c r="BM6580" i="1"/>
  <c r="BN6580" i="1"/>
  <c r="BG6581" i="1"/>
  <c r="BH6581" i="1"/>
  <c r="BI6581" i="1"/>
  <c r="BJ6581" i="1"/>
  <c r="BK6581" i="1"/>
  <c r="BL6581" i="1"/>
  <c r="BM6581" i="1"/>
  <c r="BN6581" i="1"/>
  <c r="BG6582" i="1"/>
  <c r="BH6582" i="1"/>
  <c r="BI6582" i="1"/>
  <c r="BJ6582" i="1"/>
  <c r="BK6582" i="1"/>
  <c r="BL6582" i="1"/>
  <c r="BM6582" i="1"/>
  <c r="BN6582" i="1"/>
  <c r="BG6583" i="1"/>
  <c r="BH6583" i="1"/>
  <c r="BI6583" i="1"/>
  <c r="BJ6583" i="1"/>
  <c r="BK6583" i="1"/>
  <c r="BL6583" i="1"/>
  <c r="BM6583" i="1"/>
  <c r="BN6583" i="1"/>
  <c r="BG6584" i="1"/>
  <c r="BH6584" i="1"/>
  <c r="BI6584" i="1"/>
  <c r="BJ6584" i="1"/>
  <c r="BK6584" i="1"/>
  <c r="BL6584" i="1"/>
  <c r="BM6584" i="1"/>
  <c r="BN6584" i="1"/>
  <c r="BG6585" i="1"/>
  <c r="BH6585" i="1"/>
  <c r="BI6585" i="1"/>
  <c r="BJ6585" i="1"/>
  <c r="BK6585" i="1"/>
  <c r="BL6585" i="1"/>
  <c r="BM6585" i="1"/>
  <c r="BN6585" i="1"/>
  <c r="BG6586" i="1"/>
  <c r="BH6586" i="1"/>
  <c r="BI6586" i="1"/>
  <c r="BJ6586" i="1"/>
  <c r="BK6586" i="1"/>
  <c r="BL6586" i="1"/>
  <c r="BM6586" i="1"/>
  <c r="BN6586" i="1"/>
  <c r="BG6587" i="1"/>
  <c r="BH6587" i="1"/>
  <c r="BI6587" i="1"/>
  <c r="BJ6587" i="1"/>
  <c r="BK6587" i="1"/>
  <c r="BL6587" i="1"/>
  <c r="BM6587" i="1"/>
  <c r="BN6587" i="1"/>
  <c r="BG6588" i="1"/>
  <c r="BH6588" i="1"/>
  <c r="BI6588" i="1"/>
  <c r="BJ6588" i="1"/>
  <c r="BK6588" i="1"/>
  <c r="BL6588" i="1"/>
  <c r="BM6588" i="1"/>
  <c r="BN6588" i="1"/>
  <c r="BG6589" i="1"/>
  <c r="BH6589" i="1"/>
  <c r="BI6589" i="1"/>
  <c r="BJ6589" i="1"/>
  <c r="BK6589" i="1"/>
  <c r="BL6589" i="1"/>
  <c r="BM6589" i="1"/>
  <c r="BN6589" i="1"/>
  <c r="BG6590" i="1"/>
  <c r="BH6590" i="1"/>
  <c r="BI6590" i="1"/>
  <c r="BJ6590" i="1"/>
  <c r="BK6590" i="1"/>
  <c r="BL6590" i="1"/>
  <c r="BM6590" i="1"/>
  <c r="BN6590" i="1"/>
  <c r="BG6591" i="1"/>
  <c r="BH6591" i="1"/>
  <c r="BI6591" i="1"/>
  <c r="BJ6591" i="1"/>
  <c r="BK6591" i="1"/>
  <c r="BL6591" i="1"/>
  <c r="BM6591" i="1"/>
  <c r="BN6591" i="1"/>
  <c r="BG6592" i="1"/>
  <c r="BH6592" i="1"/>
  <c r="BI6592" i="1"/>
  <c r="BJ6592" i="1"/>
  <c r="BK6592" i="1"/>
  <c r="BL6592" i="1"/>
  <c r="BM6592" i="1"/>
  <c r="BN6592" i="1"/>
  <c r="BG6593" i="1"/>
  <c r="BH6593" i="1"/>
  <c r="BI6593" i="1"/>
  <c r="BJ6593" i="1"/>
  <c r="BK6593" i="1"/>
  <c r="BL6593" i="1"/>
  <c r="BM6593" i="1"/>
  <c r="BN6593" i="1"/>
  <c r="BG6594" i="1"/>
  <c r="BH6594" i="1"/>
  <c r="BI6594" i="1"/>
  <c r="BJ6594" i="1"/>
  <c r="BK6594" i="1"/>
  <c r="BL6594" i="1"/>
  <c r="BM6594" i="1"/>
  <c r="BN6594" i="1"/>
  <c r="BG6595" i="1"/>
  <c r="BH6595" i="1"/>
  <c r="BI6595" i="1"/>
  <c r="BJ6595" i="1"/>
  <c r="BK6595" i="1"/>
  <c r="BL6595" i="1"/>
  <c r="BM6595" i="1"/>
  <c r="BN6595" i="1"/>
  <c r="BG6596" i="1"/>
  <c r="BH6596" i="1"/>
  <c r="BI6596" i="1"/>
  <c r="BJ6596" i="1"/>
  <c r="BK6596" i="1"/>
  <c r="BL6596" i="1"/>
  <c r="BM6596" i="1"/>
  <c r="BN6596" i="1"/>
  <c r="BG6597" i="1"/>
  <c r="BH6597" i="1"/>
  <c r="BI6597" i="1"/>
  <c r="BJ6597" i="1"/>
  <c r="BK6597" i="1"/>
  <c r="BL6597" i="1"/>
  <c r="BM6597" i="1"/>
  <c r="BN6597" i="1"/>
  <c r="BG6598" i="1"/>
  <c r="BH6598" i="1"/>
  <c r="BI6598" i="1"/>
  <c r="BJ6598" i="1"/>
  <c r="BK6598" i="1"/>
  <c r="BL6598" i="1"/>
  <c r="BM6598" i="1"/>
  <c r="BN6598" i="1"/>
  <c r="BG6599" i="1"/>
  <c r="BH6599" i="1"/>
  <c r="BI6599" i="1"/>
  <c r="BJ6599" i="1"/>
  <c r="BK6599" i="1"/>
  <c r="BL6599" i="1"/>
  <c r="BM6599" i="1"/>
  <c r="BN6599" i="1"/>
  <c r="BG6600" i="1"/>
  <c r="BH6600" i="1"/>
  <c r="BI6600" i="1"/>
  <c r="BJ6600" i="1"/>
  <c r="BK6600" i="1"/>
  <c r="BL6600" i="1"/>
  <c r="BM6600" i="1"/>
  <c r="BN6600" i="1"/>
  <c r="BG6601" i="1"/>
  <c r="BH6601" i="1"/>
  <c r="BI6601" i="1"/>
  <c r="BJ6601" i="1"/>
  <c r="BK6601" i="1"/>
  <c r="BL6601" i="1"/>
  <c r="BM6601" i="1"/>
  <c r="BN6601" i="1"/>
  <c r="BG6602" i="1"/>
  <c r="BH6602" i="1"/>
  <c r="BI6602" i="1"/>
  <c r="BJ6602" i="1"/>
  <c r="BK6602" i="1"/>
  <c r="BL6602" i="1"/>
  <c r="BM6602" i="1"/>
  <c r="BN6602" i="1"/>
  <c r="BG6603" i="1"/>
  <c r="BH6603" i="1"/>
  <c r="BI6603" i="1"/>
  <c r="BJ6603" i="1"/>
  <c r="BK6603" i="1"/>
  <c r="BL6603" i="1"/>
  <c r="BM6603" i="1"/>
  <c r="BN6603" i="1"/>
  <c r="BG6604" i="1"/>
  <c r="BH6604" i="1"/>
  <c r="BI6604" i="1"/>
  <c r="BJ6604" i="1"/>
  <c r="BK6604" i="1"/>
  <c r="BL6604" i="1"/>
  <c r="BM6604" i="1"/>
  <c r="BN6604" i="1"/>
  <c r="BG6605" i="1"/>
  <c r="BH6605" i="1"/>
  <c r="BI6605" i="1"/>
  <c r="BJ6605" i="1"/>
  <c r="BK6605" i="1"/>
  <c r="BL6605" i="1"/>
  <c r="BM6605" i="1"/>
  <c r="BN6605" i="1"/>
  <c r="BG6606" i="1"/>
  <c r="BH6606" i="1"/>
  <c r="BI6606" i="1"/>
  <c r="BJ6606" i="1"/>
  <c r="BK6606" i="1"/>
  <c r="BL6606" i="1"/>
  <c r="BM6606" i="1"/>
  <c r="BN6606" i="1"/>
  <c r="BG6607" i="1"/>
  <c r="BH6607" i="1"/>
  <c r="BI6607" i="1"/>
  <c r="BJ6607" i="1"/>
  <c r="BK6607" i="1"/>
  <c r="BL6607" i="1"/>
  <c r="BM6607" i="1"/>
  <c r="BN6607" i="1"/>
  <c r="BG6608" i="1"/>
  <c r="BH6608" i="1"/>
  <c r="BI6608" i="1"/>
  <c r="BJ6608" i="1"/>
  <c r="BK6608" i="1"/>
  <c r="BL6608" i="1"/>
  <c r="BM6608" i="1"/>
  <c r="BN6608" i="1"/>
  <c r="BG6609" i="1"/>
  <c r="BH6609" i="1"/>
  <c r="BI6609" i="1"/>
  <c r="BJ6609" i="1"/>
  <c r="BK6609" i="1"/>
  <c r="BL6609" i="1"/>
  <c r="BM6609" i="1"/>
  <c r="BN6609" i="1"/>
  <c r="BG6610" i="1"/>
  <c r="BH6610" i="1"/>
  <c r="BI6610" i="1"/>
  <c r="BJ6610" i="1"/>
  <c r="BK6610" i="1"/>
  <c r="BL6610" i="1"/>
  <c r="BM6610" i="1"/>
  <c r="BN6610" i="1"/>
  <c r="BG6611" i="1"/>
  <c r="BH6611" i="1"/>
  <c r="BI6611" i="1"/>
  <c r="BJ6611" i="1"/>
  <c r="BK6611" i="1"/>
  <c r="BL6611" i="1"/>
  <c r="BM6611" i="1"/>
  <c r="BN6611" i="1"/>
  <c r="BG6612" i="1"/>
  <c r="BH6612" i="1"/>
  <c r="BI6612" i="1"/>
  <c r="BJ6612" i="1"/>
  <c r="BK6612" i="1"/>
  <c r="BL6612" i="1"/>
  <c r="BM6612" i="1"/>
  <c r="BN6612" i="1"/>
  <c r="BG6613" i="1"/>
  <c r="BH6613" i="1"/>
  <c r="BI6613" i="1"/>
  <c r="BJ6613" i="1"/>
  <c r="BK6613" i="1"/>
  <c r="BL6613" i="1"/>
  <c r="BM6613" i="1"/>
  <c r="BN6613" i="1"/>
  <c r="BG6614" i="1"/>
  <c r="BH6614" i="1"/>
  <c r="BI6614" i="1"/>
  <c r="BJ6614" i="1"/>
  <c r="BK6614" i="1"/>
  <c r="BL6614" i="1"/>
  <c r="BM6614" i="1"/>
  <c r="BN6614" i="1"/>
  <c r="BG6615" i="1"/>
  <c r="BH6615" i="1"/>
  <c r="BI6615" i="1"/>
  <c r="BJ6615" i="1"/>
  <c r="BK6615" i="1"/>
  <c r="BL6615" i="1"/>
  <c r="BM6615" i="1"/>
  <c r="BN6615" i="1"/>
  <c r="BG6616" i="1"/>
  <c r="BH6616" i="1"/>
  <c r="BI6616" i="1"/>
  <c r="BJ6616" i="1"/>
  <c r="BK6616" i="1"/>
  <c r="BL6616" i="1"/>
  <c r="BM6616" i="1"/>
  <c r="BN6616" i="1"/>
  <c r="BG6617" i="1"/>
  <c r="BH6617" i="1"/>
  <c r="BI6617" i="1"/>
  <c r="BJ6617" i="1"/>
  <c r="BK6617" i="1"/>
  <c r="BL6617" i="1"/>
  <c r="BM6617" i="1"/>
  <c r="BN6617" i="1"/>
  <c r="BG6618" i="1"/>
  <c r="BH6618" i="1"/>
  <c r="BI6618" i="1"/>
  <c r="BJ6618" i="1"/>
  <c r="BK6618" i="1"/>
  <c r="BL6618" i="1"/>
  <c r="BM6618" i="1"/>
  <c r="BN6618" i="1"/>
  <c r="BG6619" i="1"/>
  <c r="BH6619" i="1"/>
  <c r="BI6619" i="1"/>
  <c r="BJ6619" i="1"/>
  <c r="BK6619" i="1"/>
  <c r="BL6619" i="1"/>
  <c r="BM6619" i="1"/>
  <c r="BN6619" i="1"/>
  <c r="BG6620" i="1"/>
  <c r="BH6620" i="1"/>
  <c r="BI6620" i="1"/>
  <c r="BJ6620" i="1"/>
  <c r="BK6620" i="1"/>
  <c r="BL6620" i="1"/>
  <c r="BM6620" i="1"/>
  <c r="BN6620" i="1"/>
  <c r="BG6621" i="1"/>
  <c r="BH6621" i="1"/>
  <c r="BI6621" i="1"/>
  <c r="BJ6621" i="1"/>
  <c r="BK6621" i="1"/>
  <c r="BL6621" i="1"/>
  <c r="BM6621" i="1"/>
  <c r="BN6621" i="1"/>
  <c r="BG6622" i="1"/>
  <c r="BH6622" i="1"/>
  <c r="BI6622" i="1"/>
  <c r="BJ6622" i="1"/>
  <c r="BK6622" i="1"/>
  <c r="BL6622" i="1"/>
  <c r="BM6622" i="1"/>
  <c r="BN6622" i="1"/>
  <c r="BG6623" i="1"/>
  <c r="BH6623" i="1"/>
  <c r="BI6623" i="1"/>
  <c r="BJ6623" i="1"/>
  <c r="BK6623" i="1"/>
  <c r="BL6623" i="1"/>
  <c r="BM6623" i="1"/>
  <c r="BN6623" i="1"/>
  <c r="BG6624" i="1"/>
  <c r="BH6624" i="1"/>
  <c r="BI6624" i="1"/>
  <c r="BJ6624" i="1"/>
  <c r="BK6624" i="1"/>
  <c r="BL6624" i="1"/>
  <c r="BM6624" i="1"/>
  <c r="BN6624" i="1"/>
  <c r="BG6625" i="1"/>
  <c r="BH6625" i="1"/>
  <c r="BI6625" i="1"/>
  <c r="BJ6625" i="1"/>
  <c r="BK6625" i="1"/>
  <c r="BL6625" i="1"/>
  <c r="BM6625" i="1"/>
  <c r="BN6625" i="1"/>
  <c r="BG6626" i="1"/>
  <c r="BH6626" i="1"/>
  <c r="BI6626" i="1"/>
  <c r="BJ6626" i="1"/>
  <c r="BK6626" i="1"/>
  <c r="BL6626" i="1"/>
  <c r="BM6626" i="1"/>
  <c r="BN6626" i="1"/>
  <c r="BG6627" i="1"/>
  <c r="BH6627" i="1"/>
  <c r="BI6627" i="1"/>
  <c r="BJ6627" i="1"/>
  <c r="BK6627" i="1"/>
  <c r="BL6627" i="1"/>
  <c r="BM6627" i="1"/>
  <c r="BN6627" i="1"/>
  <c r="BG6628" i="1"/>
  <c r="BH6628" i="1"/>
  <c r="BI6628" i="1"/>
  <c r="BJ6628" i="1"/>
  <c r="BK6628" i="1"/>
  <c r="BL6628" i="1"/>
  <c r="BM6628" i="1"/>
  <c r="BN6628" i="1"/>
  <c r="BG6629" i="1"/>
  <c r="BH6629" i="1"/>
  <c r="BI6629" i="1"/>
  <c r="BJ6629" i="1"/>
  <c r="BK6629" i="1"/>
  <c r="BL6629" i="1"/>
  <c r="BM6629" i="1"/>
  <c r="BN6629" i="1"/>
  <c r="BG6630" i="1"/>
  <c r="BH6630" i="1"/>
  <c r="BI6630" i="1"/>
  <c r="BJ6630" i="1"/>
  <c r="BK6630" i="1"/>
  <c r="BL6630" i="1"/>
  <c r="BM6630" i="1"/>
  <c r="BN6630" i="1"/>
  <c r="BG6631" i="1"/>
  <c r="BH6631" i="1"/>
  <c r="BI6631" i="1"/>
  <c r="BJ6631" i="1"/>
  <c r="BK6631" i="1"/>
  <c r="BL6631" i="1"/>
  <c r="BM6631" i="1"/>
  <c r="BN6631" i="1"/>
  <c r="BG6632" i="1"/>
  <c r="BH6632" i="1"/>
  <c r="BI6632" i="1"/>
  <c r="BJ6632" i="1"/>
  <c r="BK6632" i="1"/>
  <c r="BL6632" i="1"/>
  <c r="BM6632" i="1"/>
  <c r="BN6632" i="1"/>
  <c r="BG6633" i="1"/>
  <c r="BH6633" i="1"/>
  <c r="BI6633" i="1"/>
  <c r="BJ6633" i="1"/>
  <c r="BK6633" i="1"/>
  <c r="BL6633" i="1"/>
  <c r="BM6633" i="1"/>
  <c r="BN6633" i="1"/>
  <c r="BG6634" i="1"/>
  <c r="BH6634" i="1"/>
  <c r="BI6634" i="1"/>
  <c r="BJ6634" i="1"/>
  <c r="BK6634" i="1"/>
  <c r="BL6634" i="1"/>
  <c r="BM6634" i="1"/>
  <c r="BN6634" i="1"/>
  <c r="BG6635" i="1"/>
  <c r="BH6635" i="1"/>
  <c r="BI6635" i="1"/>
  <c r="BJ6635" i="1"/>
  <c r="BK6635" i="1"/>
  <c r="BL6635" i="1"/>
  <c r="BM6635" i="1"/>
  <c r="BN6635" i="1"/>
  <c r="BG6636" i="1"/>
  <c r="BH6636" i="1"/>
  <c r="BI6636" i="1"/>
  <c r="BJ6636" i="1"/>
  <c r="BK6636" i="1"/>
  <c r="BL6636" i="1"/>
  <c r="BM6636" i="1"/>
  <c r="BN6636" i="1"/>
  <c r="BG6637" i="1"/>
  <c r="BH6637" i="1"/>
  <c r="BI6637" i="1"/>
  <c r="BJ6637" i="1"/>
  <c r="BK6637" i="1"/>
  <c r="BL6637" i="1"/>
  <c r="BM6637" i="1"/>
  <c r="BN6637" i="1"/>
  <c r="BG6638" i="1"/>
  <c r="BH6638" i="1"/>
  <c r="BI6638" i="1"/>
  <c r="BJ6638" i="1"/>
  <c r="BK6638" i="1"/>
  <c r="BL6638" i="1"/>
  <c r="BM6638" i="1"/>
  <c r="BN6638" i="1"/>
  <c r="BG6639" i="1"/>
  <c r="BH6639" i="1"/>
  <c r="BI6639" i="1"/>
  <c r="BJ6639" i="1"/>
  <c r="BK6639" i="1"/>
  <c r="BL6639" i="1"/>
  <c r="BM6639" i="1"/>
  <c r="BN6639" i="1"/>
  <c r="BG6640" i="1"/>
  <c r="BH6640" i="1"/>
  <c r="BI6640" i="1"/>
  <c r="BJ6640" i="1"/>
  <c r="BK6640" i="1"/>
  <c r="BL6640" i="1"/>
  <c r="BM6640" i="1"/>
  <c r="BN6640" i="1"/>
  <c r="BG6641" i="1"/>
  <c r="BH6641" i="1"/>
  <c r="BI6641" i="1"/>
  <c r="BJ6641" i="1"/>
  <c r="BK6641" i="1"/>
  <c r="BL6641" i="1"/>
  <c r="BM6641" i="1"/>
  <c r="BN6641" i="1"/>
  <c r="BG6642" i="1"/>
  <c r="BH6642" i="1"/>
  <c r="BI6642" i="1"/>
  <c r="BJ6642" i="1"/>
  <c r="BK6642" i="1"/>
  <c r="BL6642" i="1"/>
  <c r="BM6642" i="1"/>
  <c r="BN6642" i="1"/>
  <c r="BG6643" i="1"/>
  <c r="BH6643" i="1"/>
  <c r="BI6643" i="1"/>
  <c r="BJ6643" i="1"/>
  <c r="BK6643" i="1"/>
  <c r="BL6643" i="1"/>
  <c r="BM6643" i="1"/>
  <c r="BN6643" i="1"/>
  <c r="BG6644" i="1"/>
  <c r="BH6644" i="1"/>
  <c r="BI6644" i="1"/>
  <c r="BJ6644" i="1"/>
  <c r="BK6644" i="1"/>
  <c r="BL6644" i="1"/>
  <c r="BM6644" i="1"/>
  <c r="BN6644" i="1"/>
  <c r="BG6645" i="1"/>
  <c r="BH6645" i="1"/>
  <c r="BI6645" i="1"/>
  <c r="BJ6645" i="1"/>
  <c r="BK6645" i="1"/>
  <c r="BL6645" i="1"/>
  <c r="BM6645" i="1"/>
  <c r="BN6645" i="1"/>
  <c r="BG6646" i="1"/>
  <c r="BH6646" i="1"/>
  <c r="BI6646" i="1"/>
  <c r="BJ6646" i="1"/>
  <c r="BK6646" i="1"/>
  <c r="BL6646" i="1"/>
  <c r="BM6646" i="1"/>
  <c r="BN6646" i="1"/>
  <c r="BG6647" i="1"/>
  <c r="BH6647" i="1"/>
  <c r="BI6647" i="1"/>
  <c r="BJ6647" i="1"/>
  <c r="BK6647" i="1"/>
  <c r="BL6647" i="1"/>
  <c r="BM6647" i="1"/>
  <c r="BN6647" i="1"/>
  <c r="BG6648" i="1"/>
  <c r="BH6648" i="1"/>
  <c r="BI6648" i="1"/>
  <c r="BJ6648" i="1"/>
  <c r="BK6648" i="1"/>
  <c r="BL6648" i="1"/>
  <c r="BM6648" i="1"/>
  <c r="BN6648" i="1"/>
  <c r="BG6649" i="1"/>
  <c r="BH6649" i="1"/>
  <c r="BI6649" i="1"/>
  <c r="BJ6649" i="1"/>
  <c r="BK6649" i="1"/>
  <c r="BL6649" i="1"/>
  <c r="BM6649" i="1"/>
  <c r="BN6649" i="1"/>
  <c r="BG6650" i="1"/>
  <c r="BH6650" i="1"/>
  <c r="BI6650" i="1"/>
  <c r="BJ6650" i="1"/>
  <c r="BK6650" i="1"/>
  <c r="BL6650" i="1"/>
  <c r="BM6650" i="1"/>
  <c r="BN6650" i="1"/>
  <c r="BG6651" i="1"/>
  <c r="BH6651" i="1"/>
  <c r="BI6651" i="1"/>
  <c r="BJ6651" i="1"/>
  <c r="BK6651" i="1"/>
  <c r="BL6651" i="1"/>
  <c r="BM6651" i="1"/>
  <c r="BN6651" i="1"/>
  <c r="BG6652" i="1"/>
  <c r="BH6652" i="1"/>
  <c r="BI6652" i="1"/>
  <c r="BJ6652" i="1"/>
  <c r="BK6652" i="1"/>
  <c r="BL6652" i="1"/>
  <c r="BM6652" i="1"/>
  <c r="BN6652" i="1"/>
  <c r="BG6653" i="1"/>
  <c r="BH6653" i="1"/>
  <c r="BI6653" i="1"/>
  <c r="BJ6653" i="1"/>
  <c r="BK6653" i="1"/>
  <c r="BL6653" i="1"/>
  <c r="BM6653" i="1"/>
  <c r="BN6653" i="1"/>
  <c r="BG6654" i="1"/>
  <c r="BH6654" i="1"/>
  <c r="BI6654" i="1"/>
  <c r="BJ6654" i="1"/>
  <c r="BK6654" i="1"/>
  <c r="BL6654" i="1"/>
  <c r="BM6654" i="1"/>
  <c r="BN6654" i="1"/>
  <c r="BG6655" i="1"/>
  <c r="BH6655" i="1"/>
  <c r="BI6655" i="1"/>
  <c r="BJ6655" i="1"/>
  <c r="BK6655" i="1"/>
  <c r="BL6655" i="1"/>
  <c r="BM6655" i="1"/>
  <c r="BN6655" i="1"/>
  <c r="BG6656" i="1"/>
  <c r="BH6656" i="1"/>
  <c r="BI6656" i="1"/>
  <c r="BJ6656" i="1"/>
  <c r="BK6656" i="1"/>
  <c r="BL6656" i="1"/>
  <c r="BM6656" i="1"/>
  <c r="BN6656" i="1"/>
  <c r="BG6657" i="1"/>
  <c r="BH6657" i="1"/>
  <c r="BI6657" i="1"/>
  <c r="BJ6657" i="1"/>
  <c r="BK6657" i="1"/>
  <c r="BL6657" i="1"/>
  <c r="BM6657" i="1"/>
  <c r="BN6657" i="1"/>
  <c r="BG6658" i="1"/>
  <c r="BH6658" i="1"/>
  <c r="BI6658" i="1"/>
  <c r="BJ6658" i="1"/>
  <c r="BK6658" i="1"/>
  <c r="BL6658" i="1"/>
  <c r="BM6658" i="1"/>
  <c r="BN6658" i="1"/>
  <c r="BG6659" i="1"/>
  <c r="BH6659" i="1"/>
  <c r="BI6659" i="1"/>
  <c r="BJ6659" i="1"/>
  <c r="BK6659" i="1"/>
  <c r="BL6659" i="1"/>
  <c r="BM6659" i="1"/>
  <c r="BN6659" i="1"/>
  <c r="BG6660" i="1"/>
  <c r="BH6660" i="1"/>
  <c r="BI6660" i="1"/>
  <c r="BJ6660" i="1"/>
  <c r="BK6660" i="1"/>
  <c r="BL6660" i="1"/>
  <c r="BM6660" i="1"/>
  <c r="BN6660" i="1"/>
  <c r="BG6661" i="1"/>
  <c r="BH6661" i="1"/>
  <c r="BI6661" i="1"/>
  <c r="BJ6661" i="1"/>
  <c r="BK6661" i="1"/>
  <c r="BL6661" i="1"/>
  <c r="BM6661" i="1"/>
  <c r="BN6661" i="1"/>
  <c r="BG6662" i="1"/>
  <c r="BH6662" i="1"/>
  <c r="BI6662" i="1"/>
  <c r="BJ6662" i="1"/>
  <c r="BK6662" i="1"/>
  <c r="BL6662" i="1"/>
  <c r="BM6662" i="1"/>
  <c r="BN6662" i="1"/>
  <c r="BG6663" i="1"/>
  <c r="BH6663" i="1"/>
  <c r="BI6663" i="1"/>
  <c r="BJ6663" i="1"/>
  <c r="BK6663" i="1"/>
  <c r="BL6663" i="1"/>
  <c r="BM6663" i="1"/>
  <c r="BN6663" i="1"/>
  <c r="BG6664" i="1"/>
  <c r="BH6664" i="1"/>
  <c r="BI6664" i="1"/>
  <c r="BJ6664" i="1"/>
  <c r="BK6664" i="1"/>
  <c r="BL6664" i="1"/>
  <c r="BM6664" i="1"/>
  <c r="BN6664" i="1"/>
  <c r="BG6665" i="1"/>
  <c r="BH6665" i="1"/>
  <c r="BI6665" i="1"/>
  <c r="BJ6665" i="1"/>
  <c r="BK6665" i="1"/>
  <c r="BL6665" i="1"/>
  <c r="BM6665" i="1"/>
  <c r="BN6665" i="1"/>
  <c r="BG6666" i="1"/>
  <c r="BH6666" i="1"/>
  <c r="BI6666" i="1"/>
  <c r="BJ6666" i="1"/>
  <c r="BK6666" i="1"/>
  <c r="BL6666" i="1"/>
  <c r="BM6666" i="1"/>
  <c r="BN6666" i="1"/>
  <c r="BG6667" i="1"/>
  <c r="BH6667" i="1"/>
  <c r="BI6667" i="1"/>
  <c r="BJ6667" i="1"/>
  <c r="BK6667" i="1"/>
  <c r="BL6667" i="1"/>
  <c r="BM6667" i="1"/>
  <c r="BN6667" i="1"/>
  <c r="BG6668" i="1"/>
  <c r="BH6668" i="1"/>
  <c r="BI6668" i="1"/>
  <c r="BJ6668" i="1"/>
  <c r="BK6668" i="1"/>
  <c r="BL6668" i="1"/>
  <c r="BM6668" i="1"/>
  <c r="BN6668" i="1"/>
  <c r="BG6669" i="1"/>
  <c r="BH6669" i="1"/>
  <c r="BI6669" i="1"/>
  <c r="BJ6669" i="1"/>
  <c r="BK6669" i="1"/>
  <c r="BL6669" i="1"/>
  <c r="BM6669" i="1"/>
  <c r="BN6669" i="1"/>
  <c r="BG6670" i="1"/>
  <c r="BH6670" i="1"/>
  <c r="BI6670" i="1"/>
  <c r="BJ6670" i="1"/>
  <c r="BK6670" i="1"/>
  <c r="BL6670" i="1"/>
  <c r="BM6670" i="1"/>
  <c r="BN6670" i="1"/>
  <c r="BG6671" i="1"/>
  <c r="BH6671" i="1"/>
  <c r="BI6671" i="1"/>
  <c r="BJ6671" i="1"/>
  <c r="BK6671" i="1"/>
  <c r="BL6671" i="1"/>
  <c r="BM6671" i="1"/>
  <c r="BN6671" i="1"/>
  <c r="BG6672" i="1"/>
  <c r="BH6672" i="1"/>
  <c r="BI6672" i="1"/>
  <c r="BJ6672" i="1"/>
  <c r="BK6672" i="1"/>
  <c r="BL6672" i="1"/>
  <c r="BM6672" i="1"/>
  <c r="BN6672" i="1"/>
  <c r="BG6673" i="1"/>
  <c r="BH6673" i="1"/>
  <c r="BI6673" i="1"/>
  <c r="BJ6673" i="1"/>
  <c r="BK6673" i="1"/>
  <c r="BL6673" i="1"/>
  <c r="BM6673" i="1"/>
  <c r="BN6673" i="1"/>
  <c r="BG6674" i="1"/>
  <c r="BH6674" i="1"/>
  <c r="BI6674" i="1"/>
  <c r="BJ6674" i="1"/>
  <c r="BK6674" i="1"/>
  <c r="BL6674" i="1"/>
  <c r="BM6674" i="1"/>
  <c r="BN6674" i="1"/>
  <c r="BG6675" i="1"/>
  <c r="BH6675" i="1"/>
  <c r="BI6675" i="1"/>
  <c r="BJ6675" i="1"/>
  <c r="BK6675" i="1"/>
  <c r="BL6675" i="1"/>
  <c r="BM6675" i="1"/>
  <c r="BN6675" i="1"/>
  <c r="BG6676" i="1"/>
  <c r="BH6676" i="1"/>
  <c r="BI6676" i="1"/>
  <c r="BJ6676" i="1"/>
  <c r="BK6676" i="1"/>
  <c r="BL6676" i="1"/>
  <c r="BM6676" i="1"/>
  <c r="BN6676" i="1"/>
  <c r="BG6677" i="1"/>
  <c r="BH6677" i="1"/>
  <c r="BI6677" i="1"/>
  <c r="BJ6677" i="1"/>
  <c r="BK6677" i="1"/>
  <c r="BL6677" i="1"/>
  <c r="BM6677" i="1"/>
  <c r="BN6677" i="1"/>
  <c r="BG6678" i="1"/>
  <c r="BH6678" i="1"/>
  <c r="BI6678" i="1"/>
  <c r="BJ6678" i="1"/>
  <c r="BK6678" i="1"/>
  <c r="BL6678" i="1"/>
  <c r="BM6678" i="1"/>
  <c r="BN6678" i="1"/>
  <c r="BG6679" i="1"/>
  <c r="BH6679" i="1"/>
  <c r="BI6679" i="1"/>
  <c r="BJ6679" i="1"/>
  <c r="BK6679" i="1"/>
  <c r="BL6679" i="1"/>
  <c r="BM6679" i="1"/>
  <c r="BN6679" i="1"/>
  <c r="BG6680" i="1"/>
  <c r="BH6680" i="1"/>
  <c r="BI6680" i="1"/>
  <c r="BJ6680" i="1"/>
  <c r="BK6680" i="1"/>
  <c r="BL6680" i="1"/>
  <c r="BM6680" i="1"/>
  <c r="BN6680" i="1"/>
  <c r="BG6681" i="1"/>
  <c r="BH6681" i="1"/>
  <c r="BI6681" i="1"/>
  <c r="BJ6681" i="1"/>
  <c r="BK6681" i="1"/>
  <c r="BL6681" i="1"/>
  <c r="BM6681" i="1"/>
  <c r="BN6681" i="1"/>
  <c r="BG6682" i="1"/>
  <c r="BH6682" i="1"/>
  <c r="BI6682" i="1"/>
  <c r="BJ6682" i="1"/>
  <c r="BK6682" i="1"/>
  <c r="BL6682" i="1"/>
  <c r="BM6682" i="1"/>
  <c r="BN6682" i="1"/>
  <c r="BG6683" i="1"/>
  <c r="BH6683" i="1"/>
  <c r="BI6683" i="1"/>
  <c r="BJ6683" i="1"/>
  <c r="BK6683" i="1"/>
  <c r="BL6683" i="1"/>
  <c r="BM6683" i="1"/>
  <c r="BN6683" i="1"/>
  <c r="BG6684" i="1"/>
  <c r="BH6684" i="1"/>
  <c r="BI6684" i="1"/>
  <c r="BJ6684" i="1"/>
  <c r="BK6684" i="1"/>
  <c r="BL6684" i="1"/>
  <c r="BM6684" i="1"/>
  <c r="BN6684" i="1"/>
  <c r="BG6685" i="1"/>
  <c r="BH6685" i="1"/>
  <c r="BI6685" i="1"/>
  <c r="BJ6685" i="1"/>
  <c r="BK6685" i="1"/>
  <c r="BL6685" i="1"/>
  <c r="BM6685" i="1"/>
  <c r="BN6685" i="1"/>
  <c r="BG6686" i="1"/>
  <c r="BH6686" i="1"/>
  <c r="BI6686" i="1"/>
  <c r="BJ6686" i="1"/>
  <c r="BK6686" i="1"/>
  <c r="BL6686" i="1"/>
  <c r="BM6686" i="1"/>
  <c r="BN6686" i="1"/>
  <c r="BG6687" i="1"/>
  <c r="BH6687" i="1"/>
  <c r="BI6687" i="1"/>
  <c r="BJ6687" i="1"/>
  <c r="BK6687" i="1"/>
  <c r="BL6687" i="1"/>
  <c r="BM6687" i="1"/>
  <c r="BN6687" i="1"/>
  <c r="BG6688" i="1"/>
  <c r="BH6688" i="1"/>
  <c r="BI6688" i="1"/>
  <c r="BJ6688" i="1"/>
  <c r="BK6688" i="1"/>
  <c r="BL6688" i="1"/>
  <c r="BM6688" i="1"/>
  <c r="BN6688" i="1"/>
  <c r="BG6689" i="1"/>
  <c r="BH6689" i="1"/>
  <c r="BI6689" i="1"/>
  <c r="BJ6689" i="1"/>
  <c r="BK6689" i="1"/>
  <c r="BL6689" i="1"/>
  <c r="BM6689" i="1"/>
  <c r="BN6689" i="1"/>
  <c r="BG6690" i="1"/>
  <c r="BH6690" i="1"/>
  <c r="BI6690" i="1"/>
  <c r="BJ6690" i="1"/>
  <c r="BK6690" i="1"/>
  <c r="BL6690" i="1"/>
  <c r="BM6690" i="1"/>
  <c r="BN6690" i="1"/>
  <c r="BG6691" i="1"/>
  <c r="BH6691" i="1"/>
  <c r="BI6691" i="1"/>
  <c r="BJ6691" i="1"/>
  <c r="BK6691" i="1"/>
  <c r="BL6691" i="1"/>
  <c r="BM6691" i="1"/>
  <c r="BN6691" i="1"/>
  <c r="BG6692" i="1"/>
  <c r="BH6692" i="1"/>
  <c r="BI6692" i="1"/>
  <c r="BJ6692" i="1"/>
  <c r="BK6692" i="1"/>
  <c r="BL6692" i="1"/>
  <c r="BM6692" i="1"/>
  <c r="BN6692" i="1"/>
  <c r="BG6693" i="1"/>
  <c r="BH6693" i="1"/>
  <c r="BI6693" i="1"/>
  <c r="BJ6693" i="1"/>
  <c r="BK6693" i="1"/>
  <c r="BL6693" i="1"/>
  <c r="BM6693" i="1"/>
  <c r="BN6693" i="1"/>
  <c r="BG6694" i="1"/>
  <c r="BH6694" i="1"/>
  <c r="BI6694" i="1"/>
  <c r="BJ6694" i="1"/>
  <c r="BK6694" i="1"/>
  <c r="BL6694" i="1"/>
  <c r="BM6694" i="1"/>
  <c r="BN6694" i="1"/>
  <c r="BG6695" i="1"/>
  <c r="BH6695" i="1"/>
  <c r="BI6695" i="1"/>
  <c r="BJ6695" i="1"/>
  <c r="BK6695" i="1"/>
  <c r="BL6695" i="1"/>
  <c r="BM6695" i="1"/>
  <c r="BN6695" i="1"/>
  <c r="BG6696" i="1"/>
  <c r="BH6696" i="1"/>
  <c r="BI6696" i="1"/>
  <c r="BJ6696" i="1"/>
  <c r="BK6696" i="1"/>
  <c r="BL6696" i="1"/>
  <c r="BM6696" i="1"/>
  <c r="BN6696" i="1"/>
  <c r="BG6697" i="1"/>
  <c r="BH6697" i="1"/>
  <c r="BI6697" i="1"/>
  <c r="BJ6697" i="1"/>
  <c r="BK6697" i="1"/>
  <c r="BL6697" i="1"/>
  <c r="BM6697" i="1"/>
  <c r="BN6697" i="1"/>
  <c r="BG6698" i="1"/>
  <c r="BH6698" i="1"/>
  <c r="BI6698" i="1"/>
  <c r="BJ6698" i="1"/>
  <c r="BK6698" i="1"/>
  <c r="BL6698" i="1"/>
  <c r="BM6698" i="1"/>
  <c r="BN6698" i="1"/>
  <c r="BG6699" i="1"/>
  <c r="BH6699" i="1"/>
  <c r="BI6699" i="1"/>
  <c r="BJ6699" i="1"/>
  <c r="BK6699" i="1"/>
  <c r="BL6699" i="1"/>
  <c r="BM6699" i="1"/>
  <c r="BN6699" i="1"/>
  <c r="BG6700" i="1"/>
  <c r="BH6700" i="1"/>
  <c r="BI6700" i="1"/>
  <c r="BJ6700" i="1"/>
  <c r="BK6700" i="1"/>
  <c r="BL6700" i="1"/>
  <c r="BM6700" i="1"/>
  <c r="BN6700" i="1"/>
  <c r="BG6701" i="1"/>
  <c r="BH6701" i="1"/>
  <c r="BI6701" i="1"/>
  <c r="BJ6701" i="1"/>
  <c r="BK6701" i="1"/>
  <c r="BL6701" i="1"/>
  <c r="BM6701" i="1"/>
  <c r="BN6701" i="1"/>
  <c r="BG6702" i="1"/>
  <c r="BH6702" i="1"/>
  <c r="BI6702" i="1"/>
  <c r="BJ6702" i="1"/>
  <c r="BK6702" i="1"/>
  <c r="BL6702" i="1"/>
  <c r="BM6702" i="1"/>
  <c r="BN6702" i="1"/>
  <c r="BG6703" i="1"/>
  <c r="BH6703" i="1"/>
  <c r="BI6703" i="1"/>
  <c r="BJ6703" i="1"/>
  <c r="BK6703" i="1"/>
  <c r="BL6703" i="1"/>
  <c r="BM6703" i="1"/>
  <c r="BN6703" i="1"/>
  <c r="BG6704" i="1"/>
  <c r="BH6704" i="1"/>
  <c r="BI6704" i="1"/>
  <c r="BJ6704" i="1"/>
  <c r="BK6704" i="1"/>
  <c r="BL6704" i="1"/>
  <c r="BM6704" i="1"/>
  <c r="BN6704" i="1"/>
  <c r="BG6705" i="1"/>
  <c r="BH6705" i="1"/>
  <c r="BI6705" i="1"/>
  <c r="BJ6705" i="1"/>
  <c r="BK6705" i="1"/>
  <c r="BL6705" i="1"/>
  <c r="BM6705" i="1"/>
  <c r="BN6705" i="1"/>
  <c r="BG6706" i="1"/>
  <c r="BH6706" i="1"/>
  <c r="BI6706" i="1"/>
  <c r="BJ6706" i="1"/>
  <c r="BK6706" i="1"/>
  <c r="BL6706" i="1"/>
  <c r="BM6706" i="1"/>
  <c r="BN6706" i="1"/>
  <c r="BG6707" i="1"/>
  <c r="BH6707" i="1"/>
  <c r="BI6707" i="1"/>
  <c r="BJ6707" i="1"/>
  <c r="BK6707" i="1"/>
  <c r="BL6707" i="1"/>
  <c r="BM6707" i="1"/>
  <c r="BN6707" i="1"/>
  <c r="BG6708" i="1"/>
  <c r="BH6708" i="1"/>
  <c r="BI6708" i="1"/>
  <c r="BJ6708" i="1"/>
  <c r="BK6708" i="1"/>
  <c r="BL6708" i="1"/>
  <c r="BM6708" i="1"/>
  <c r="BN6708" i="1"/>
  <c r="BG6709" i="1"/>
  <c r="BH6709" i="1"/>
  <c r="BI6709" i="1"/>
  <c r="BJ6709" i="1"/>
  <c r="BK6709" i="1"/>
  <c r="BL6709" i="1"/>
  <c r="BM6709" i="1"/>
  <c r="BN6709" i="1"/>
  <c r="BG6710" i="1"/>
  <c r="BH6710" i="1"/>
  <c r="BI6710" i="1"/>
  <c r="BJ6710" i="1"/>
  <c r="BK6710" i="1"/>
  <c r="BL6710" i="1"/>
  <c r="BM6710" i="1"/>
  <c r="BN6710" i="1"/>
  <c r="BG6711" i="1"/>
  <c r="BH6711" i="1"/>
  <c r="BI6711" i="1"/>
  <c r="BJ6711" i="1"/>
  <c r="BK6711" i="1"/>
  <c r="BL6711" i="1"/>
  <c r="BM6711" i="1"/>
  <c r="BN6711" i="1"/>
  <c r="BG6712" i="1"/>
  <c r="BH6712" i="1"/>
  <c r="BI6712" i="1"/>
  <c r="BJ6712" i="1"/>
  <c r="BK6712" i="1"/>
  <c r="BL6712" i="1"/>
  <c r="BM6712" i="1"/>
  <c r="BN6712" i="1"/>
  <c r="BG6713" i="1"/>
  <c r="BH6713" i="1"/>
  <c r="BI6713" i="1"/>
  <c r="BJ6713" i="1"/>
  <c r="BK6713" i="1"/>
  <c r="BL6713" i="1"/>
  <c r="BM6713" i="1"/>
  <c r="BN6713" i="1"/>
  <c r="BG6714" i="1"/>
  <c r="BH6714" i="1"/>
  <c r="BI6714" i="1"/>
  <c r="BJ6714" i="1"/>
  <c r="BK6714" i="1"/>
  <c r="BL6714" i="1"/>
  <c r="BM6714" i="1"/>
  <c r="BN6714" i="1"/>
  <c r="BG6715" i="1"/>
  <c r="BH6715" i="1"/>
  <c r="BI6715" i="1"/>
  <c r="BJ6715" i="1"/>
  <c r="BK6715" i="1"/>
  <c r="BL6715" i="1"/>
  <c r="BM6715" i="1"/>
  <c r="BN6715" i="1"/>
  <c r="BG6716" i="1"/>
  <c r="BH6716" i="1"/>
  <c r="BI6716" i="1"/>
  <c r="BJ6716" i="1"/>
  <c r="BK6716" i="1"/>
  <c r="BL6716" i="1"/>
  <c r="BM6716" i="1"/>
  <c r="BN6716" i="1"/>
  <c r="BG6717" i="1"/>
  <c r="BH6717" i="1"/>
  <c r="BI6717" i="1"/>
  <c r="BJ6717" i="1"/>
  <c r="BK6717" i="1"/>
  <c r="BL6717" i="1"/>
  <c r="BM6717" i="1"/>
  <c r="BN6717" i="1"/>
  <c r="BG6718" i="1"/>
  <c r="BH6718" i="1"/>
  <c r="BI6718" i="1"/>
  <c r="BJ6718" i="1"/>
  <c r="BK6718" i="1"/>
  <c r="BL6718" i="1"/>
  <c r="BM6718" i="1"/>
  <c r="BN6718" i="1"/>
  <c r="BG6719" i="1"/>
  <c r="BH6719" i="1"/>
  <c r="BI6719" i="1"/>
  <c r="BJ6719" i="1"/>
  <c r="BK6719" i="1"/>
  <c r="BL6719" i="1"/>
  <c r="BM6719" i="1"/>
  <c r="BN6719" i="1"/>
  <c r="BG6720" i="1"/>
  <c r="BH6720" i="1"/>
  <c r="BI6720" i="1"/>
  <c r="BJ6720" i="1"/>
  <c r="BK6720" i="1"/>
  <c r="BL6720" i="1"/>
  <c r="BM6720" i="1"/>
  <c r="BN6720" i="1"/>
  <c r="BG6721" i="1"/>
  <c r="BH6721" i="1"/>
  <c r="BI6721" i="1"/>
  <c r="BJ6721" i="1"/>
  <c r="BK6721" i="1"/>
  <c r="BL6721" i="1"/>
  <c r="BM6721" i="1"/>
  <c r="BN6721" i="1"/>
  <c r="BG6722" i="1"/>
  <c r="BH6722" i="1"/>
  <c r="BI6722" i="1"/>
  <c r="BJ6722" i="1"/>
  <c r="BK6722" i="1"/>
  <c r="BL6722" i="1"/>
  <c r="BM6722" i="1"/>
  <c r="BN6722" i="1"/>
  <c r="BG6723" i="1"/>
  <c r="BH6723" i="1"/>
  <c r="BI6723" i="1"/>
  <c r="BJ6723" i="1"/>
  <c r="BK6723" i="1"/>
  <c r="BL6723" i="1"/>
  <c r="BM6723" i="1"/>
  <c r="BN6723" i="1"/>
  <c r="BG6724" i="1"/>
  <c r="BH6724" i="1"/>
  <c r="BI6724" i="1"/>
  <c r="BJ6724" i="1"/>
  <c r="BK6724" i="1"/>
  <c r="BL6724" i="1"/>
  <c r="BM6724" i="1"/>
  <c r="BN6724" i="1"/>
  <c r="BG6725" i="1"/>
  <c r="BH6725" i="1"/>
  <c r="BI6725" i="1"/>
  <c r="BJ6725" i="1"/>
  <c r="BK6725" i="1"/>
  <c r="BL6725" i="1"/>
  <c r="BM6725" i="1"/>
  <c r="BN6725" i="1"/>
  <c r="BG6726" i="1"/>
  <c r="BH6726" i="1"/>
  <c r="BI6726" i="1"/>
  <c r="BJ6726" i="1"/>
  <c r="BK6726" i="1"/>
  <c r="BL6726" i="1"/>
  <c r="BM6726" i="1"/>
  <c r="BN6726" i="1"/>
  <c r="BG6727" i="1"/>
  <c r="BH6727" i="1"/>
  <c r="BI6727" i="1"/>
  <c r="BJ6727" i="1"/>
  <c r="BK6727" i="1"/>
  <c r="BL6727" i="1"/>
  <c r="BM6727" i="1"/>
  <c r="BN6727" i="1"/>
  <c r="BG6728" i="1"/>
  <c r="BH6728" i="1"/>
  <c r="BI6728" i="1"/>
  <c r="BJ6728" i="1"/>
  <c r="BK6728" i="1"/>
  <c r="BL6728" i="1"/>
  <c r="BM6728" i="1"/>
  <c r="BN6728" i="1"/>
  <c r="BG6729" i="1"/>
  <c r="BH6729" i="1"/>
  <c r="BI6729" i="1"/>
  <c r="BJ6729" i="1"/>
  <c r="BK6729" i="1"/>
  <c r="BL6729" i="1"/>
  <c r="BM6729" i="1"/>
  <c r="BN6729" i="1"/>
  <c r="BG6730" i="1"/>
  <c r="BH6730" i="1"/>
  <c r="BI6730" i="1"/>
  <c r="BJ6730" i="1"/>
  <c r="BK6730" i="1"/>
  <c r="BL6730" i="1"/>
  <c r="BM6730" i="1"/>
  <c r="BN6730" i="1"/>
  <c r="BG6731" i="1"/>
  <c r="BH6731" i="1"/>
  <c r="BI6731" i="1"/>
  <c r="BJ6731" i="1"/>
  <c r="BK6731" i="1"/>
  <c r="BL6731" i="1"/>
  <c r="BM6731" i="1"/>
  <c r="BN6731" i="1"/>
  <c r="BG6732" i="1"/>
  <c r="BH6732" i="1"/>
  <c r="BI6732" i="1"/>
  <c r="BJ6732" i="1"/>
  <c r="BK6732" i="1"/>
  <c r="BL6732" i="1"/>
  <c r="BM6732" i="1"/>
  <c r="BN6732" i="1"/>
  <c r="BG6733" i="1"/>
  <c r="BH6733" i="1"/>
  <c r="BI6733" i="1"/>
  <c r="BJ6733" i="1"/>
  <c r="BK6733" i="1"/>
  <c r="BL6733" i="1"/>
  <c r="BM6733" i="1"/>
  <c r="BN6733" i="1"/>
  <c r="BG6734" i="1"/>
  <c r="BH6734" i="1"/>
  <c r="BI6734" i="1"/>
  <c r="BJ6734" i="1"/>
  <c r="BK6734" i="1"/>
  <c r="BL6734" i="1"/>
  <c r="BM6734" i="1"/>
  <c r="BN6734" i="1"/>
  <c r="BG6735" i="1"/>
  <c r="BH6735" i="1"/>
  <c r="BI6735" i="1"/>
  <c r="BJ6735" i="1"/>
  <c r="BK6735" i="1"/>
  <c r="BL6735" i="1"/>
  <c r="BM6735" i="1"/>
  <c r="BN6735" i="1"/>
  <c r="BG6736" i="1"/>
  <c r="BH6736" i="1"/>
  <c r="BI6736" i="1"/>
  <c r="BJ6736" i="1"/>
  <c r="BK6736" i="1"/>
  <c r="BL6736" i="1"/>
  <c r="BM6736" i="1"/>
  <c r="BN6736" i="1"/>
  <c r="BG6737" i="1"/>
  <c r="BH6737" i="1"/>
  <c r="BI6737" i="1"/>
  <c r="BJ6737" i="1"/>
  <c r="BK6737" i="1"/>
  <c r="BL6737" i="1"/>
  <c r="BM6737" i="1"/>
  <c r="BN6737" i="1"/>
  <c r="BG6738" i="1"/>
  <c r="BH6738" i="1"/>
  <c r="BI6738" i="1"/>
  <c r="BJ6738" i="1"/>
  <c r="BK6738" i="1"/>
  <c r="BL6738" i="1"/>
  <c r="BM6738" i="1"/>
  <c r="BN6738" i="1"/>
  <c r="BG6739" i="1"/>
  <c r="BH6739" i="1"/>
  <c r="BI6739" i="1"/>
  <c r="BJ6739" i="1"/>
  <c r="BK6739" i="1"/>
  <c r="BL6739" i="1"/>
  <c r="BM6739" i="1"/>
  <c r="BN6739" i="1"/>
  <c r="BG6740" i="1"/>
  <c r="BH6740" i="1"/>
  <c r="BI6740" i="1"/>
  <c r="BJ6740" i="1"/>
  <c r="BK6740" i="1"/>
  <c r="BL6740" i="1"/>
  <c r="BM6740" i="1"/>
  <c r="BN6740" i="1"/>
  <c r="BG6741" i="1"/>
  <c r="BH6741" i="1"/>
  <c r="BI6741" i="1"/>
  <c r="BJ6741" i="1"/>
  <c r="BK6741" i="1"/>
  <c r="BL6741" i="1"/>
  <c r="BM6741" i="1"/>
  <c r="BN6741" i="1"/>
  <c r="BG6742" i="1"/>
  <c r="BH6742" i="1"/>
  <c r="BI6742" i="1"/>
  <c r="BJ6742" i="1"/>
  <c r="BK6742" i="1"/>
  <c r="BL6742" i="1"/>
  <c r="BM6742" i="1"/>
  <c r="BN6742" i="1"/>
  <c r="BG6743" i="1"/>
  <c r="BH6743" i="1"/>
  <c r="BI6743" i="1"/>
  <c r="BJ6743" i="1"/>
  <c r="BK6743" i="1"/>
  <c r="BL6743" i="1"/>
  <c r="BM6743" i="1"/>
  <c r="BN6743" i="1"/>
  <c r="BG6744" i="1"/>
  <c r="BH6744" i="1"/>
  <c r="BI6744" i="1"/>
  <c r="BJ6744" i="1"/>
  <c r="BK6744" i="1"/>
  <c r="BL6744" i="1"/>
  <c r="BM6744" i="1"/>
  <c r="BN6744" i="1"/>
  <c r="BG6745" i="1"/>
  <c r="BH6745" i="1"/>
  <c r="BI6745" i="1"/>
  <c r="BJ6745" i="1"/>
  <c r="BK6745" i="1"/>
  <c r="BL6745" i="1"/>
  <c r="BM6745" i="1"/>
  <c r="BN6745" i="1"/>
  <c r="BG6746" i="1"/>
  <c r="BH6746" i="1"/>
  <c r="BI6746" i="1"/>
  <c r="BJ6746" i="1"/>
  <c r="BK6746" i="1"/>
  <c r="BL6746" i="1"/>
  <c r="BM6746" i="1"/>
  <c r="BN6746" i="1"/>
  <c r="BG6747" i="1"/>
  <c r="BH6747" i="1"/>
  <c r="BI6747" i="1"/>
  <c r="BJ6747" i="1"/>
  <c r="BK6747" i="1"/>
  <c r="BL6747" i="1"/>
  <c r="BM6747" i="1"/>
  <c r="BN6747" i="1"/>
  <c r="BG6748" i="1"/>
  <c r="BH6748" i="1"/>
  <c r="BI6748" i="1"/>
  <c r="BJ6748" i="1"/>
  <c r="BK6748" i="1"/>
  <c r="BL6748" i="1"/>
  <c r="BM6748" i="1"/>
  <c r="BN6748" i="1"/>
  <c r="BG6749" i="1"/>
  <c r="BH6749" i="1"/>
  <c r="BI6749" i="1"/>
  <c r="BJ6749" i="1"/>
  <c r="BK6749" i="1"/>
  <c r="BL6749" i="1"/>
  <c r="BM6749" i="1"/>
  <c r="BN6749" i="1"/>
  <c r="BG6750" i="1"/>
  <c r="BH6750" i="1"/>
  <c r="BI6750" i="1"/>
  <c r="BJ6750" i="1"/>
  <c r="BK6750" i="1"/>
  <c r="BL6750" i="1"/>
  <c r="BM6750" i="1"/>
  <c r="BN6750" i="1"/>
  <c r="BG6751" i="1"/>
  <c r="BH6751" i="1"/>
  <c r="BI6751" i="1"/>
  <c r="BJ6751" i="1"/>
  <c r="BK6751" i="1"/>
  <c r="BL6751" i="1"/>
  <c r="BM6751" i="1"/>
  <c r="BN6751" i="1"/>
  <c r="BG6752" i="1"/>
  <c r="BH6752" i="1"/>
  <c r="BI6752" i="1"/>
  <c r="BJ6752" i="1"/>
  <c r="BK6752" i="1"/>
  <c r="BL6752" i="1"/>
  <c r="BM6752" i="1"/>
  <c r="BN6752" i="1"/>
  <c r="BG6753" i="1"/>
  <c r="BH6753" i="1"/>
  <c r="BI6753" i="1"/>
  <c r="BJ6753" i="1"/>
  <c r="BK6753" i="1"/>
  <c r="BL6753" i="1"/>
  <c r="BM6753" i="1"/>
  <c r="BN6753" i="1"/>
  <c r="BG6754" i="1"/>
  <c r="BH6754" i="1"/>
  <c r="BI6754" i="1"/>
  <c r="BJ6754" i="1"/>
  <c r="BK6754" i="1"/>
  <c r="BL6754" i="1"/>
  <c r="BM6754" i="1"/>
  <c r="BN6754" i="1"/>
  <c r="BG6755" i="1"/>
  <c r="BH6755" i="1"/>
  <c r="BI6755" i="1"/>
  <c r="BJ6755" i="1"/>
  <c r="BK6755" i="1"/>
  <c r="BL6755" i="1"/>
  <c r="BM6755" i="1"/>
  <c r="BN6755" i="1"/>
  <c r="BG6756" i="1"/>
  <c r="BH6756" i="1"/>
  <c r="BI6756" i="1"/>
  <c r="BJ6756" i="1"/>
  <c r="BK6756" i="1"/>
  <c r="BL6756" i="1"/>
  <c r="BM6756" i="1"/>
  <c r="BN6756" i="1"/>
  <c r="BG6757" i="1"/>
  <c r="BH6757" i="1"/>
  <c r="BI6757" i="1"/>
  <c r="BJ6757" i="1"/>
  <c r="BK6757" i="1"/>
  <c r="BL6757" i="1"/>
  <c r="BM6757" i="1"/>
  <c r="BN6757" i="1"/>
  <c r="BG6758" i="1"/>
  <c r="BH6758" i="1"/>
  <c r="BI6758" i="1"/>
  <c r="BJ6758" i="1"/>
  <c r="BK6758" i="1"/>
  <c r="BL6758" i="1"/>
  <c r="BM6758" i="1"/>
  <c r="BN6758" i="1"/>
  <c r="BG6759" i="1"/>
  <c r="BH6759" i="1"/>
  <c r="BI6759" i="1"/>
  <c r="BJ6759" i="1"/>
  <c r="BK6759" i="1"/>
  <c r="BL6759" i="1"/>
  <c r="BM6759" i="1"/>
  <c r="BN6759" i="1"/>
  <c r="BG6760" i="1"/>
  <c r="BH6760" i="1"/>
  <c r="BI6760" i="1"/>
  <c r="BJ6760" i="1"/>
  <c r="BK6760" i="1"/>
  <c r="BL6760" i="1"/>
  <c r="BM6760" i="1"/>
  <c r="BN6760" i="1"/>
  <c r="BG6761" i="1"/>
  <c r="BH6761" i="1"/>
  <c r="BI6761" i="1"/>
  <c r="BJ6761" i="1"/>
  <c r="BK6761" i="1"/>
  <c r="BL6761" i="1"/>
  <c r="BM6761" i="1"/>
  <c r="BN6761" i="1"/>
  <c r="BG6762" i="1"/>
  <c r="BH6762" i="1"/>
  <c r="BI6762" i="1"/>
  <c r="BJ6762" i="1"/>
  <c r="BK6762" i="1"/>
  <c r="BL6762" i="1"/>
  <c r="BM6762" i="1"/>
  <c r="BN6762" i="1"/>
  <c r="BG6763" i="1"/>
  <c r="BH6763" i="1"/>
  <c r="BI6763" i="1"/>
  <c r="BJ6763" i="1"/>
  <c r="BK6763" i="1"/>
  <c r="BL6763" i="1"/>
  <c r="BM6763" i="1"/>
  <c r="BN6763" i="1"/>
  <c r="BG6764" i="1"/>
  <c r="BH6764" i="1"/>
  <c r="BI6764" i="1"/>
  <c r="BJ6764" i="1"/>
  <c r="BK6764" i="1"/>
  <c r="BL6764" i="1"/>
  <c r="BM6764" i="1"/>
  <c r="BN6764" i="1"/>
  <c r="BG6765" i="1"/>
  <c r="BH6765" i="1"/>
  <c r="BI6765" i="1"/>
  <c r="BJ6765" i="1"/>
  <c r="BK6765" i="1"/>
  <c r="BL6765" i="1"/>
  <c r="BM6765" i="1"/>
  <c r="BN6765" i="1"/>
  <c r="BG6766" i="1"/>
  <c r="BH6766" i="1"/>
  <c r="BI6766" i="1"/>
  <c r="BJ6766" i="1"/>
  <c r="BK6766" i="1"/>
  <c r="BL6766" i="1"/>
  <c r="BM6766" i="1"/>
  <c r="BN6766" i="1"/>
  <c r="BG6767" i="1"/>
  <c r="BH6767" i="1"/>
  <c r="BI6767" i="1"/>
  <c r="BJ6767" i="1"/>
  <c r="BK6767" i="1"/>
  <c r="BL6767" i="1"/>
  <c r="BM6767" i="1"/>
  <c r="BN6767" i="1"/>
  <c r="BG6768" i="1"/>
  <c r="BH6768" i="1"/>
  <c r="BI6768" i="1"/>
  <c r="BJ6768" i="1"/>
  <c r="BK6768" i="1"/>
  <c r="BL6768" i="1"/>
  <c r="BM6768" i="1"/>
  <c r="BN6768" i="1"/>
  <c r="BG6769" i="1"/>
  <c r="BH6769" i="1"/>
  <c r="BI6769" i="1"/>
  <c r="BJ6769" i="1"/>
  <c r="BK6769" i="1"/>
  <c r="BL6769" i="1"/>
  <c r="BM6769" i="1"/>
  <c r="BN6769" i="1"/>
  <c r="BG6770" i="1"/>
  <c r="BH6770" i="1"/>
  <c r="BI6770" i="1"/>
  <c r="BJ6770" i="1"/>
  <c r="BK6770" i="1"/>
  <c r="BL6770" i="1"/>
  <c r="BM6770" i="1"/>
  <c r="BN6770" i="1"/>
  <c r="BG6771" i="1"/>
  <c r="BH6771" i="1"/>
  <c r="BI6771" i="1"/>
  <c r="BJ6771" i="1"/>
  <c r="BK6771" i="1"/>
  <c r="BL6771" i="1"/>
  <c r="BM6771" i="1"/>
  <c r="BN6771" i="1"/>
  <c r="BG6772" i="1"/>
  <c r="BH6772" i="1"/>
  <c r="BI6772" i="1"/>
  <c r="BJ6772" i="1"/>
  <c r="BK6772" i="1"/>
  <c r="BL6772" i="1"/>
  <c r="BM6772" i="1"/>
  <c r="BN6772" i="1"/>
  <c r="BG6773" i="1"/>
  <c r="BH6773" i="1"/>
  <c r="BI6773" i="1"/>
  <c r="BJ6773" i="1"/>
  <c r="BK6773" i="1"/>
  <c r="BL6773" i="1"/>
  <c r="BM6773" i="1"/>
  <c r="BN6773" i="1"/>
  <c r="BG6774" i="1"/>
  <c r="BH6774" i="1"/>
  <c r="BI6774" i="1"/>
  <c r="BJ6774" i="1"/>
  <c r="BK6774" i="1"/>
  <c r="BL6774" i="1"/>
  <c r="BM6774" i="1"/>
  <c r="BN6774" i="1"/>
  <c r="BG6775" i="1"/>
  <c r="BH6775" i="1"/>
  <c r="BI6775" i="1"/>
  <c r="BJ6775" i="1"/>
  <c r="BK6775" i="1"/>
  <c r="BL6775" i="1"/>
  <c r="BM6775" i="1"/>
  <c r="BN6775" i="1"/>
  <c r="BG6776" i="1"/>
  <c r="BH6776" i="1"/>
  <c r="BI6776" i="1"/>
  <c r="BJ6776" i="1"/>
  <c r="BK6776" i="1"/>
  <c r="BL6776" i="1"/>
  <c r="BM6776" i="1"/>
  <c r="BN6776" i="1"/>
  <c r="BG6777" i="1"/>
  <c r="BH6777" i="1"/>
  <c r="BI6777" i="1"/>
  <c r="BJ6777" i="1"/>
  <c r="BK6777" i="1"/>
  <c r="BL6777" i="1"/>
  <c r="BM6777" i="1"/>
  <c r="BN6777" i="1"/>
  <c r="BG6778" i="1"/>
  <c r="BH6778" i="1"/>
  <c r="BI6778" i="1"/>
  <c r="BJ6778" i="1"/>
  <c r="BK6778" i="1"/>
  <c r="BL6778" i="1"/>
  <c r="BM6778" i="1"/>
  <c r="BN6778" i="1"/>
  <c r="BG6779" i="1"/>
  <c r="BH6779" i="1"/>
  <c r="BI6779" i="1"/>
  <c r="BJ6779" i="1"/>
  <c r="BK6779" i="1"/>
  <c r="BL6779" i="1"/>
  <c r="BM6779" i="1"/>
  <c r="BN6779" i="1"/>
  <c r="BG6780" i="1"/>
  <c r="BH6780" i="1"/>
  <c r="BI6780" i="1"/>
  <c r="BJ6780" i="1"/>
  <c r="BK6780" i="1"/>
  <c r="BL6780" i="1"/>
  <c r="BM6780" i="1"/>
  <c r="BN6780" i="1"/>
  <c r="BG6781" i="1"/>
  <c r="BH6781" i="1"/>
  <c r="BI6781" i="1"/>
  <c r="BJ6781" i="1"/>
  <c r="BK6781" i="1"/>
  <c r="BL6781" i="1"/>
  <c r="BM6781" i="1"/>
  <c r="BN6781" i="1"/>
  <c r="BG6782" i="1"/>
  <c r="BH6782" i="1"/>
  <c r="BI6782" i="1"/>
  <c r="BJ6782" i="1"/>
  <c r="BK6782" i="1"/>
  <c r="BL6782" i="1"/>
  <c r="BM6782" i="1"/>
  <c r="BN6782" i="1"/>
  <c r="BG6783" i="1"/>
  <c r="BH6783" i="1"/>
  <c r="BI6783" i="1"/>
  <c r="BJ6783" i="1"/>
  <c r="BK6783" i="1"/>
  <c r="BL6783" i="1"/>
  <c r="BM6783" i="1"/>
  <c r="BN6783" i="1"/>
  <c r="BG6784" i="1"/>
  <c r="BH6784" i="1"/>
  <c r="BI6784" i="1"/>
  <c r="BJ6784" i="1"/>
  <c r="BK6784" i="1"/>
  <c r="BL6784" i="1"/>
  <c r="BM6784" i="1"/>
  <c r="BN6784" i="1"/>
  <c r="BG6785" i="1"/>
  <c r="BH6785" i="1"/>
  <c r="BI6785" i="1"/>
  <c r="BJ6785" i="1"/>
  <c r="BK6785" i="1"/>
  <c r="BL6785" i="1"/>
  <c r="BM6785" i="1"/>
  <c r="BN6785" i="1"/>
  <c r="BG6786" i="1"/>
  <c r="BH6786" i="1"/>
  <c r="BI6786" i="1"/>
  <c r="BJ6786" i="1"/>
  <c r="BK6786" i="1"/>
  <c r="BL6786" i="1"/>
  <c r="BM6786" i="1"/>
  <c r="BN6786" i="1"/>
  <c r="BG6787" i="1"/>
  <c r="BH6787" i="1"/>
  <c r="BI6787" i="1"/>
  <c r="BJ6787" i="1"/>
  <c r="BK6787" i="1"/>
  <c r="BL6787" i="1"/>
  <c r="BM6787" i="1"/>
  <c r="BN6787" i="1"/>
  <c r="BG6788" i="1"/>
  <c r="BH6788" i="1"/>
  <c r="BI6788" i="1"/>
  <c r="BJ6788" i="1"/>
  <c r="BK6788" i="1"/>
  <c r="BL6788" i="1"/>
  <c r="BM6788" i="1"/>
  <c r="BN6788" i="1"/>
  <c r="BG6789" i="1"/>
  <c r="BH6789" i="1"/>
  <c r="BI6789" i="1"/>
  <c r="BJ6789" i="1"/>
  <c r="BK6789" i="1"/>
  <c r="BL6789" i="1"/>
  <c r="BM6789" i="1"/>
  <c r="BN6789" i="1"/>
  <c r="BG6790" i="1"/>
  <c r="BH6790" i="1"/>
  <c r="BI6790" i="1"/>
  <c r="BJ6790" i="1"/>
  <c r="BK6790" i="1"/>
  <c r="BL6790" i="1"/>
  <c r="BM6790" i="1"/>
  <c r="BN6790" i="1"/>
  <c r="BG6791" i="1"/>
  <c r="BH6791" i="1"/>
  <c r="BI6791" i="1"/>
  <c r="BJ6791" i="1"/>
  <c r="BK6791" i="1"/>
  <c r="BL6791" i="1"/>
  <c r="BM6791" i="1"/>
  <c r="BN6791" i="1"/>
  <c r="BG6792" i="1"/>
  <c r="BH6792" i="1"/>
  <c r="BI6792" i="1"/>
  <c r="BJ6792" i="1"/>
  <c r="BK6792" i="1"/>
  <c r="BL6792" i="1"/>
  <c r="BM6792" i="1"/>
  <c r="BN6792" i="1"/>
  <c r="BG6793" i="1"/>
  <c r="BH6793" i="1"/>
  <c r="BI6793" i="1"/>
  <c r="BJ6793" i="1"/>
  <c r="BK6793" i="1"/>
  <c r="BL6793" i="1"/>
  <c r="BM6793" i="1"/>
  <c r="BN6793" i="1"/>
  <c r="BG6794" i="1"/>
  <c r="BH6794" i="1"/>
  <c r="BI6794" i="1"/>
  <c r="BJ6794" i="1"/>
  <c r="BK6794" i="1"/>
  <c r="BL6794" i="1"/>
  <c r="BM6794" i="1"/>
  <c r="BN6794" i="1"/>
  <c r="BG6795" i="1"/>
  <c r="BH6795" i="1"/>
  <c r="BI6795" i="1"/>
  <c r="BJ6795" i="1"/>
  <c r="BK6795" i="1"/>
  <c r="BL6795" i="1"/>
  <c r="BM6795" i="1"/>
  <c r="BN6795" i="1"/>
  <c r="BG6796" i="1"/>
  <c r="BH6796" i="1"/>
  <c r="BI6796" i="1"/>
  <c r="BJ6796" i="1"/>
  <c r="BK6796" i="1"/>
  <c r="BL6796" i="1"/>
  <c r="BM6796" i="1"/>
  <c r="BN6796" i="1"/>
  <c r="BG6797" i="1"/>
  <c r="BH6797" i="1"/>
  <c r="BI6797" i="1"/>
  <c r="BJ6797" i="1"/>
  <c r="BK6797" i="1"/>
  <c r="BL6797" i="1"/>
  <c r="BM6797" i="1"/>
  <c r="BN6797" i="1"/>
  <c r="BG6798" i="1"/>
  <c r="BH6798" i="1"/>
  <c r="BI6798" i="1"/>
  <c r="BJ6798" i="1"/>
  <c r="BK6798" i="1"/>
  <c r="BL6798" i="1"/>
  <c r="BM6798" i="1"/>
  <c r="BN6798" i="1"/>
  <c r="BG6799" i="1"/>
  <c r="BH6799" i="1"/>
  <c r="BI6799" i="1"/>
  <c r="BJ6799" i="1"/>
  <c r="BK6799" i="1"/>
  <c r="BL6799" i="1"/>
  <c r="BM6799" i="1"/>
  <c r="BN6799" i="1"/>
  <c r="BG6800" i="1"/>
  <c r="BH6800" i="1"/>
  <c r="BI6800" i="1"/>
  <c r="BJ6800" i="1"/>
  <c r="BK6800" i="1"/>
  <c r="BL6800" i="1"/>
  <c r="BM6800" i="1"/>
  <c r="BN6800" i="1"/>
  <c r="BG6801" i="1"/>
  <c r="BH6801" i="1"/>
  <c r="BI6801" i="1"/>
  <c r="BJ6801" i="1"/>
  <c r="BK6801" i="1"/>
  <c r="BL6801" i="1"/>
  <c r="BM6801" i="1"/>
  <c r="BN6801" i="1"/>
  <c r="BG6802" i="1"/>
  <c r="BH6802" i="1"/>
  <c r="BI6802" i="1"/>
  <c r="BJ6802" i="1"/>
  <c r="BK6802" i="1"/>
  <c r="BL6802" i="1"/>
  <c r="BM6802" i="1"/>
  <c r="BN6802" i="1"/>
  <c r="BG6803" i="1"/>
  <c r="BH6803" i="1"/>
  <c r="BI6803" i="1"/>
  <c r="BJ6803" i="1"/>
  <c r="BK6803" i="1"/>
  <c r="BL6803" i="1"/>
  <c r="BM6803" i="1"/>
  <c r="BN6803" i="1"/>
  <c r="BG6804" i="1"/>
  <c r="BH6804" i="1"/>
  <c r="BI6804" i="1"/>
  <c r="BJ6804" i="1"/>
  <c r="BK6804" i="1"/>
  <c r="BL6804" i="1"/>
  <c r="BM6804" i="1"/>
  <c r="BN6804" i="1"/>
  <c r="BG6805" i="1"/>
  <c r="BH6805" i="1"/>
  <c r="BI6805" i="1"/>
  <c r="BJ6805" i="1"/>
  <c r="BK6805" i="1"/>
  <c r="BL6805" i="1"/>
  <c r="BM6805" i="1"/>
  <c r="BN6805" i="1"/>
  <c r="BG6806" i="1"/>
  <c r="BH6806" i="1"/>
  <c r="BI6806" i="1"/>
  <c r="BJ6806" i="1"/>
  <c r="BK6806" i="1"/>
  <c r="BL6806" i="1"/>
  <c r="BM6806" i="1"/>
  <c r="BN6806" i="1"/>
  <c r="BG6807" i="1"/>
  <c r="BH6807" i="1"/>
  <c r="BI6807" i="1"/>
  <c r="BJ6807" i="1"/>
  <c r="BK6807" i="1"/>
  <c r="BL6807" i="1"/>
  <c r="BM6807" i="1"/>
  <c r="BN6807" i="1"/>
  <c r="BG6808" i="1"/>
  <c r="BH6808" i="1"/>
  <c r="BI6808" i="1"/>
  <c r="BJ6808" i="1"/>
  <c r="BK6808" i="1"/>
  <c r="BL6808" i="1"/>
  <c r="BM6808" i="1"/>
  <c r="BN6808" i="1"/>
  <c r="BG6809" i="1"/>
  <c r="BH6809" i="1"/>
  <c r="BI6809" i="1"/>
  <c r="BJ6809" i="1"/>
  <c r="BK6809" i="1"/>
  <c r="BL6809" i="1"/>
  <c r="BM6809" i="1"/>
  <c r="BN6809" i="1"/>
  <c r="BG6810" i="1"/>
  <c r="BH6810" i="1"/>
  <c r="BI6810" i="1"/>
  <c r="BJ6810" i="1"/>
  <c r="BK6810" i="1"/>
  <c r="BL6810" i="1"/>
  <c r="BM6810" i="1"/>
  <c r="BN6810" i="1"/>
  <c r="BG6811" i="1"/>
  <c r="BH6811" i="1"/>
  <c r="BI6811" i="1"/>
  <c r="BJ6811" i="1"/>
  <c r="BK6811" i="1"/>
  <c r="BL6811" i="1"/>
  <c r="BM6811" i="1"/>
  <c r="BN6811" i="1"/>
  <c r="BG6812" i="1"/>
  <c r="BH6812" i="1"/>
  <c r="BI6812" i="1"/>
  <c r="BJ6812" i="1"/>
  <c r="BK6812" i="1"/>
  <c r="BL6812" i="1"/>
  <c r="BM6812" i="1"/>
  <c r="BN6812" i="1"/>
  <c r="BG6813" i="1"/>
  <c r="BH6813" i="1"/>
  <c r="BI6813" i="1"/>
  <c r="BJ6813" i="1"/>
  <c r="BK6813" i="1"/>
  <c r="BL6813" i="1"/>
  <c r="BM6813" i="1"/>
  <c r="BN6813" i="1"/>
  <c r="BG6814" i="1"/>
  <c r="BH6814" i="1"/>
  <c r="BI6814" i="1"/>
  <c r="BJ6814" i="1"/>
  <c r="BK6814" i="1"/>
  <c r="BL6814" i="1"/>
  <c r="BM6814" i="1"/>
  <c r="BN6814" i="1"/>
  <c r="BG6815" i="1"/>
  <c r="BH6815" i="1"/>
  <c r="BI6815" i="1"/>
  <c r="BJ6815" i="1"/>
  <c r="BK6815" i="1"/>
  <c r="BL6815" i="1"/>
  <c r="BM6815" i="1"/>
  <c r="BN6815" i="1"/>
  <c r="BG6816" i="1"/>
  <c r="BH6816" i="1"/>
  <c r="BI6816" i="1"/>
  <c r="BJ6816" i="1"/>
  <c r="BK6816" i="1"/>
  <c r="BL6816" i="1"/>
  <c r="BM6816" i="1"/>
  <c r="BN6816" i="1"/>
  <c r="BG6817" i="1"/>
  <c r="BH6817" i="1"/>
  <c r="BI6817" i="1"/>
  <c r="BJ6817" i="1"/>
  <c r="BK6817" i="1"/>
  <c r="BL6817" i="1"/>
  <c r="BM6817" i="1"/>
  <c r="BN6817" i="1"/>
  <c r="BG6818" i="1"/>
  <c r="BH6818" i="1"/>
  <c r="BI6818" i="1"/>
  <c r="BJ6818" i="1"/>
  <c r="BK6818" i="1"/>
  <c r="BL6818" i="1"/>
  <c r="BM6818" i="1"/>
  <c r="BN6818" i="1"/>
  <c r="BG6819" i="1"/>
  <c r="BH6819" i="1"/>
  <c r="BI6819" i="1"/>
  <c r="BJ6819" i="1"/>
  <c r="BK6819" i="1"/>
  <c r="BL6819" i="1"/>
  <c r="BM6819" i="1"/>
  <c r="BN6819" i="1"/>
  <c r="BG6820" i="1"/>
  <c r="BH6820" i="1"/>
  <c r="BI6820" i="1"/>
  <c r="BJ6820" i="1"/>
  <c r="BK6820" i="1"/>
  <c r="BL6820" i="1"/>
  <c r="BM6820" i="1"/>
  <c r="BN6820" i="1"/>
  <c r="BG6821" i="1"/>
  <c r="BH6821" i="1"/>
  <c r="BI6821" i="1"/>
  <c r="BJ6821" i="1"/>
  <c r="BK6821" i="1"/>
  <c r="BL6821" i="1"/>
  <c r="BM6821" i="1"/>
  <c r="BN6821" i="1"/>
  <c r="BG6822" i="1"/>
  <c r="BH6822" i="1"/>
  <c r="BI6822" i="1"/>
  <c r="BJ6822" i="1"/>
  <c r="BK6822" i="1"/>
  <c r="BL6822" i="1"/>
  <c r="BM6822" i="1"/>
  <c r="BN6822" i="1"/>
  <c r="BG6823" i="1"/>
  <c r="BH6823" i="1"/>
  <c r="BI6823" i="1"/>
  <c r="BJ6823" i="1"/>
  <c r="BK6823" i="1"/>
  <c r="BL6823" i="1"/>
  <c r="BM6823" i="1"/>
  <c r="BN6823" i="1"/>
  <c r="BG6824" i="1"/>
  <c r="BH6824" i="1"/>
  <c r="BI6824" i="1"/>
  <c r="BJ6824" i="1"/>
  <c r="BK6824" i="1"/>
  <c r="BL6824" i="1"/>
  <c r="BM6824" i="1"/>
  <c r="BN6824" i="1"/>
  <c r="BG6825" i="1"/>
  <c r="BH6825" i="1"/>
  <c r="BI6825" i="1"/>
  <c r="BJ6825" i="1"/>
  <c r="BK6825" i="1"/>
  <c r="BL6825" i="1"/>
  <c r="BM6825" i="1"/>
  <c r="BN6825" i="1"/>
  <c r="BG6826" i="1"/>
  <c r="BH6826" i="1"/>
  <c r="BI6826" i="1"/>
  <c r="BJ6826" i="1"/>
  <c r="BK6826" i="1"/>
  <c r="BL6826" i="1"/>
  <c r="BM6826" i="1"/>
  <c r="BN6826" i="1"/>
  <c r="BG6827" i="1"/>
  <c r="BH6827" i="1"/>
  <c r="BI6827" i="1"/>
  <c r="BJ6827" i="1"/>
  <c r="BK6827" i="1"/>
  <c r="BL6827" i="1"/>
  <c r="BM6827" i="1"/>
  <c r="BN6827" i="1"/>
  <c r="BG6828" i="1"/>
  <c r="BH6828" i="1"/>
  <c r="BI6828" i="1"/>
  <c r="BJ6828" i="1"/>
  <c r="BK6828" i="1"/>
  <c r="BL6828" i="1"/>
  <c r="BM6828" i="1"/>
  <c r="BN6828" i="1"/>
  <c r="BG6829" i="1"/>
  <c r="BH6829" i="1"/>
  <c r="BI6829" i="1"/>
  <c r="BJ6829" i="1"/>
  <c r="BK6829" i="1"/>
  <c r="BL6829" i="1"/>
  <c r="BM6829" i="1"/>
  <c r="BN6829" i="1"/>
  <c r="BG6830" i="1"/>
  <c r="BH6830" i="1"/>
  <c r="BI6830" i="1"/>
  <c r="BJ6830" i="1"/>
  <c r="BK6830" i="1"/>
  <c r="BL6830" i="1"/>
  <c r="BM6830" i="1"/>
  <c r="BN6830" i="1"/>
  <c r="BG6831" i="1"/>
  <c r="BH6831" i="1"/>
  <c r="BI6831" i="1"/>
  <c r="BJ6831" i="1"/>
  <c r="BK6831" i="1"/>
  <c r="BL6831" i="1"/>
  <c r="BM6831" i="1"/>
  <c r="BN6831" i="1"/>
  <c r="BG6832" i="1"/>
  <c r="BH6832" i="1"/>
  <c r="BI6832" i="1"/>
  <c r="BJ6832" i="1"/>
  <c r="BK6832" i="1"/>
  <c r="BL6832" i="1"/>
  <c r="BM6832" i="1"/>
  <c r="BN6832" i="1"/>
  <c r="BG6833" i="1"/>
  <c r="BH6833" i="1"/>
  <c r="BI6833" i="1"/>
  <c r="BJ6833" i="1"/>
  <c r="BK6833" i="1"/>
  <c r="BL6833" i="1"/>
  <c r="BM6833" i="1"/>
  <c r="BN6833" i="1"/>
  <c r="BG6834" i="1"/>
  <c r="BH6834" i="1"/>
  <c r="BI6834" i="1"/>
  <c r="BJ6834" i="1"/>
  <c r="BK6834" i="1"/>
  <c r="BL6834" i="1"/>
  <c r="BM6834" i="1"/>
  <c r="BN6834" i="1"/>
  <c r="BG6835" i="1"/>
  <c r="BH6835" i="1"/>
  <c r="BI6835" i="1"/>
  <c r="BJ6835" i="1"/>
  <c r="BK6835" i="1"/>
  <c r="BL6835" i="1"/>
  <c r="BM6835" i="1"/>
  <c r="BN6835" i="1"/>
  <c r="BG6836" i="1"/>
  <c r="BH6836" i="1"/>
  <c r="BI6836" i="1"/>
  <c r="BJ6836" i="1"/>
  <c r="BK6836" i="1"/>
  <c r="BL6836" i="1"/>
  <c r="BM6836" i="1"/>
  <c r="BN6836" i="1"/>
  <c r="BG6837" i="1"/>
  <c r="BH6837" i="1"/>
  <c r="BI6837" i="1"/>
  <c r="BJ6837" i="1"/>
  <c r="BK6837" i="1"/>
  <c r="BL6837" i="1"/>
  <c r="BM6837" i="1"/>
  <c r="BN6837" i="1"/>
  <c r="BG6838" i="1"/>
  <c r="BH6838" i="1"/>
  <c r="BI6838" i="1"/>
  <c r="BJ6838" i="1"/>
  <c r="BK6838" i="1"/>
  <c r="BL6838" i="1"/>
  <c r="BM6838" i="1"/>
  <c r="BN6838" i="1"/>
  <c r="BG6839" i="1"/>
  <c r="BH6839" i="1"/>
  <c r="BI6839" i="1"/>
  <c r="BJ6839" i="1"/>
  <c r="BK6839" i="1"/>
  <c r="BL6839" i="1"/>
  <c r="BM6839" i="1"/>
  <c r="BN6839" i="1"/>
  <c r="BG6840" i="1"/>
  <c r="BH6840" i="1"/>
  <c r="BI6840" i="1"/>
  <c r="BJ6840" i="1"/>
  <c r="BK6840" i="1"/>
  <c r="BL6840" i="1"/>
  <c r="BM6840" i="1"/>
  <c r="BN6840" i="1"/>
  <c r="BG6841" i="1"/>
  <c r="BH6841" i="1"/>
  <c r="BI6841" i="1"/>
  <c r="BJ6841" i="1"/>
  <c r="BK6841" i="1"/>
  <c r="BL6841" i="1"/>
  <c r="BM6841" i="1"/>
  <c r="BN6841" i="1"/>
  <c r="BG6842" i="1"/>
  <c r="BH6842" i="1"/>
  <c r="BI6842" i="1"/>
  <c r="BJ6842" i="1"/>
  <c r="BK6842" i="1"/>
  <c r="BL6842" i="1"/>
  <c r="BM6842" i="1"/>
  <c r="BN6842" i="1"/>
  <c r="BG6843" i="1"/>
  <c r="BH6843" i="1"/>
  <c r="BI6843" i="1"/>
  <c r="BJ6843" i="1"/>
  <c r="BK6843" i="1"/>
  <c r="BL6843" i="1"/>
  <c r="BM6843" i="1"/>
  <c r="BN6843" i="1"/>
  <c r="BG6844" i="1"/>
  <c r="BH6844" i="1"/>
  <c r="BI6844" i="1"/>
  <c r="BJ6844" i="1"/>
  <c r="BK6844" i="1"/>
  <c r="BL6844" i="1"/>
  <c r="BM6844" i="1"/>
  <c r="BN6844" i="1"/>
  <c r="BG6845" i="1"/>
  <c r="BH6845" i="1"/>
  <c r="BI6845" i="1"/>
  <c r="BJ6845" i="1"/>
  <c r="BK6845" i="1"/>
  <c r="BL6845" i="1"/>
  <c r="BM6845" i="1"/>
  <c r="BN6845" i="1"/>
  <c r="BG6846" i="1"/>
  <c r="BH6846" i="1"/>
  <c r="BI6846" i="1"/>
  <c r="BJ6846" i="1"/>
  <c r="BK6846" i="1"/>
  <c r="BL6846" i="1"/>
  <c r="BM6846" i="1"/>
  <c r="BN6846" i="1"/>
  <c r="BG6847" i="1"/>
  <c r="BH6847" i="1"/>
  <c r="BI6847" i="1"/>
  <c r="BJ6847" i="1"/>
  <c r="BK6847" i="1"/>
  <c r="BL6847" i="1"/>
  <c r="BM6847" i="1"/>
  <c r="BN6847" i="1"/>
  <c r="BG6848" i="1"/>
  <c r="BH6848" i="1"/>
  <c r="BI6848" i="1"/>
  <c r="BJ6848" i="1"/>
  <c r="BK6848" i="1"/>
  <c r="BL6848" i="1"/>
  <c r="BM6848" i="1"/>
  <c r="BN6848" i="1"/>
  <c r="BG6849" i="1"/>
  <c r="BH6849" i="1"/>
  <c r="BI6849" i="1"/>
  <c r="BJ6849" i="1"/>
  <c r="BK6849" i="1"/>
  <c r="BL6849" i="1"/>
  <c r="BM6849" i="1"/>
  <c r="BN6849" i="1"/>
  <c r="BG6850" i="1"/>
  <c r="BH6850" i="1"/>
  <c r="BI6850" i="1"/>
  <c r="BJ6850" i="1"/>
  <c r="BK6850" i="1"/>
  <c r="BL6850" i="1"/>
  <c r="BM6850" i="1"/>
  <c r="BN6850" i="1"/>
  <c r="BG6851" i="1"/>
  <c r="BH6851" i="1"/>
  <c r="BI6851" i="1"/>
  <c r="BJ6851" i="1"/>
  <c r="BK6851" i="1"/>
  <c r="BL6851" i="1"/>
  <c r="BM6851" i="1"/>
  <c r="BN6851" i="1"/>
  <c r="BG6852" i="1"/>
  <c r="BH6852" i="1"/>
  <c r="BI6852" i="1"/>
  <c r="BJ6852" i="1"/>
  <c r="BK6852" i="1"/>
  <c r="BL6852" i="1"/>
  <c r="BM6852" i="1"/>
  <c r="BN6852" i="1"/>
  <c r="BG6853" i="1"/>
  <c r="BH6853" i="1"/>
  <c r="BI6853" i="1"/>
  <c r="BJ6853" i="1"/>
  <c r="BK6853" i="1"/>
  <c r="BL6853" i="1"/>
  <c r="BM6853" i="1"/>
  <c r="BN6853" i="1"/>
  <c r="BG6854" i="1"/>
  <c r="BH6854" i="1"/>
  <c r="BI6854" i="1"/>
  <c r="BJ6854" i="1"/>
  <c r="BK6854" i="1"/>
  <c r="BL6854" i="1"/>
  <c r="BM6854" i="1"/>
  <c r="BN6854" i="1"/>
  <c r="BG6855" i="1"/>
  <c r="BH6855" i="1"/>
  <c r="BI6855" i="1"/>
  <c r="BJ6855" i="1"/>
  <c r="BK6855" i="1"/>
  <c r="BL6855" i="1"/>
  <c r="BM6855" i="1"/>
  <c r="BN6855" i="1"/>
  <c r="BG6856" i="1"/>
  <c r="BH6856" i="1"/>
  <c r="BI6856" i="1"/>
  <c r="BJ6856" i="1"/>
  <c r="BK6856" i="1"/>
  <c r="BL6856" i="1"/>
  <c r="BM6856" i="1"/>
  <c r="BN6856" i="1"/>
  <c r="BG6857" i="1"/>
  <c r="BH6857" i="1"/>
  <c r="BI6857" i="1"/>
  <c r="BJ6857" i="1"/>
  <c r="BK6857" i="1"/>
  <c r="BL6857" i="1"/>
  <c r="BM6857" i="1"/>
  <c r="BN6857" i="1"/>
  <c r="BG6858" i="1"/>
  <c r="BH6858" i="1"/>
  <c r="BI6858" i="1"/>
  <c r="BJ6858" i="1"/>
  <c r="BK6858" i="1"/>
  <c r="BL6858" i="1"/>
  <c r="BM6858" i="1"/>
  <c r="BN6858" i="1"/>
  <c r="BG6859" i="1"/>
  <c r="BH6859" i="1"/>
  <c r="BI6859" i="1"/>
  <c r="BJ6859" i="1"/>
  <c r="BK6859" i="1"/>
  <c r="BL6859" i="1"/>
  <c r="BM6859" i="1"/>
  <c r="BN6859" i="1"/>
  <c r="BG6860" i="1"/>
  <c r="BH6860" i="1"/>
  <c r="BI6860" i="1"/>
  <c r="BJ6860" i="1"/>
  <c r="BK6860" i="1"/>
  <c r="BL6860" i="1"/>
  <c r="BM6860" i="1"/>
  <c r="BN6860" i="1"/>
  <c r="BG6861" i="1"/>
  <c r="BH6861" i="1"/>
  <c r="BI6861" i="1"/>
  <c r="BJ6861" i="1"/>
  <c r="BK6861" i="1"/>
  <c r="BL6861" i="1"/>
  <c r="BM6861" i="1"/>
  <c r="BN6861" i="1"/>
  <c r="BG6862" i="1"/>
  <c r="BH6862" i="1"/>
  <c r="BI6862" i="1"/>
  <c r="BJ6862" i="1"/>
  <c r="BK6862" i="1"/>
  <c r="BL6862" i="1"/>
  <c r="BM6862" i="1"/>
  <c r="BN6862" i="1"/>
  <c r="BG6863" i="1"/>
  <c r="BH6863" i="1"/>
  <c r="BI6863" i="1"/>
  <c r="BJ6863" i="1"/>
  <c r="BK6863" i="1"/>
  <c r="BL6863" i="1"/>
  <c r="BM6863" i="1"/>
  <c r="BN6863" i="1"/>
  <c r="BG6864" i="1"/>
  <c r="BH6864" i="1"/>
  <c r="BI6864" i="1"/>
  <c r="BJ6864" i="1"/>
  <c r="BK6864" i="1"/>
  <c r="BL6864" i="1"/>
  <c r="BM6864" i="1"/>
  <c r="BN6864" i="1"/>
  <c r="BG6865" i="1"/>
  <c r="BH6865" i="1"/>
  <c r="BI6865" i="1"/>
  <c r="BJ6865" i="1"/>
  <c r="BK6865" i="1"/>
  <c r="BL6865" i="1"/>
  <c r="BM6865" i="1"/>
  <c r="BN6865" i="1"/>
  <c r="BG6866" i="1"/>
  <c r="BH6866" i="1"/>
  <c r="BI6866" i="1"/>
  <c r="BJ6866" i="1"/>
  <c r="BK6866" i="1"/>
  <c r="BL6866" i="1"/>
  <c r="BM6866" i="1"/>
  <c r="BN6866" i="1"/>
  <c r="BG6867" i="1"/>
  <c r="BH6867" i="1"/>
  <c r="BI6867" i="1"/>
  <c r="BJ6867" i="1"/>
  <c r="BK6867" i="1"/>
  <c r="BL6867" i="1"/>
  <c r="BM6867" i="1"/>
  <c r="BN6867" i="1"/>
  <c r="BG6868" i="1"/>
  <c r="BH6868" i="1"/>
  <c r="BI6868" i="1"/>
  <c r="BJ6868" i="1"/>
  <c r="BK6868" i="1"/>
  <c r="BL6868" i="1"/>
  <c r="BM6868" i="1"/>
  <c r="BN6868" i="1"/>
  <c r="BG6869" i="1"/>
  <c r="BH6869" i="1"/>
  <c r="BI6869" i="1"/>
  <c r="BJ6869" i="1"/>
  <c r="BK6869" i="1"/>
  <c r="BL6869" i="1"/>
  <c r="BM6869" i="1"/>
  <c r="BN6869" i="1"/>
  <c r="BG6870" i="1"/>
  <c r="BH6870" i="1"/>
  <c r="BI6870" i="1"/>
  <c r="BJ6870" i="1"/>
  <c r="BK6870" i="1"/>
  <c r="BL6870" i="1"/>
  <c r="BM6870" i="1"/>
  <c r="BN6870" i="1"/>
  <c r="BG6871" i="1"/>
  <c r="BH6871" i="1"/>
  <c r="BI6871" i="1"/>
  <c r="BJ6871" i="1"/>
  <c r="BK6871" i="1"/>
  <c r="BL6871" i="1"/>
  <c r="BM6871" i="1"/>
  <c r="BN6871" i="1"/>
  <c r="BG6872" i="1"/>
  <c r="BH6872" i="1"/>
  <c r="BI6872" i="1"/>
  <c r="BJ6872" i="1"/>
  <c r="BK6872" i="1"/>
  <c r="BL6872" i="1"/>
  <c r="BM6872" i="1"/>
  <c r="BN6872" i="1"/>
  <c r="BG6873" i="1"/>
  <c r="BH6873" i="1"/>
  <c r="BI6873" i="1"/>
  <c r="BJ6873" i="1"/>
  <c r="BK6873" i="1"/>
  <c r="BL6873" i="1"/>
  <c r="BM6873" i="1"/>
  <c r="BN6873" i="1"/>
  <c r="BG6874" i="1"/>
  <c r="BH6874" i="1"/>
  <c r="BI6874" i="1"/>
  <c r="BJ6874" i="1"/>
  <c r="BK6874" i="1"/>
  <c r="BL6874" i="1"/>
  <c r="BM6874" i="1"/>
  <c r="BN6874" i="1"/>
  <c r="BG6875" i="1"/>
  <c r="BH6875" i="1"/>
  <c r="BI6875" i="1"/>
  <c r="BJ6875" i="1"/>
  <c r="BK6875" i="1"/>
  <c r="BL6875" i="1"/>
  <c r="BM6875" i="1"/>
  <c r="BN6875" i="1"/>
  <c r="BG6876" i="1"/>
  <c r="BH6876" i="1"/>
  <c r="BI6876" i="1"/>
  <c r="BJ6876" i="1"/>
  <c r="BK6876" i="1"/>
  <c r="BL6876" i="1"/>
  <c r="BM6876" i="1"/>
  <c r="BN6876" i="1"/>
  <c r="BG6877" i="1"/>
  <c r="BH6877" i="1"/>
  <c r="BI6877" i="1"/>
  <c r="BJ6877" i="1"/>
  <c r="BK6877" i="1"/>
  <c r="BL6877" i="1"/>
  <c r="BM6877" i="1"/>
  <c r="BN6877" i="1"/>
  <c r="BG6878" i="1"/>
  <c r="BH6878" i="1"/>
  <c r="BI6878" i="1"/>
  <c r="BJ6878" i="1"/>
  <c r="BK6878" i="1"/>
  <c r="BL6878" i="1"/>
  <c r="BM6878" i="1"/>
  <c r="BN6878" i="1"/>
  <c r="BG6879" i="1"/>
  <c r="BH6879" i="1"/>
  <c r="BI6879" i="1"/>
  <c r="BJ6879" i="1"/>
  <c r="BK6879" i="1"/>
  <c r="BL6879" i="1"/>
  <c r="BM6879" i="1"/>
  <c r="BN6879" i="1"/>
  <c r="BG6880" i="1"/>
  <c r="BH6880" i="1"/>
  <c r="BI6880" i="1"/>
  <c r="BJ6880" i="1"/>
  <c r="BK6880" i="1"/>
  <c r="BL6880" i="1"/>
  <c r="BM6880" i="1"/>
  <c r="BN6880" i="1"/>
  <c r="BG6881" i="1"/>
  <c r="BH6881" i="1"/>
  <c r="BI6881" i="1"/>
  <c r="BJ6881" i="1"/>
  <c r="BK6881" i="1"/>
  <c r="BL6881" i="1"/>
  <c r="BM6881" i="1"/>
  <c r="BN6881" i="1"/>
  <c r="BG6882" i="1"/>
  <c r="BH6882" i="1"/>
  <c r="BI6882" i="1"/>
  <c r="BJ6882" i="1"/>
  <c r="BK6882" i="1"/>
  <c r="BL6882" i="1"/>
  <c r="BM6882" i="1"/>
  <c r="BN6882" i="1"/>
  <c r="BG6883" i="1"/>
  <c r="BH6883" i="1"/>
  <c r="BI6883" i="1"/>
  <c r="BJ6883" i="1"/>
  <c r="BK6883" i="1"/>
  <c r="BL6883" i="1"/>
  <c r="BM6883" i="1"/>
  <c r="BN6883" i="1"/>
  <c r="BG6884" i="1"/>
  <c r="BH6884" i="1"/>
  <c r="BI6884" i="1"/>
  <c r="BJ6884" i="1"/>
  <c r="BK6884" i="1"/>
  <c r="BL6884" i="1"/>
  <c r="BM6884" i="1"/>
  <c r="BN6884" i="1"/>
  <c r="BG6885" i="1"/>
  <c r="BH6885" i="1"/>
  <c r="BI6885" i="1"/>
  <c r="BJ6885" i="1"/>
  <c r="BK6885" i="1"/>
  <c r="BL6885" i="1"/>
  <c r="BM6885" i="1"/>
  <c r="BN6885" i="1"/>
  <c r="BG6886" i="1"/>
  <c r="BH6886" i="1"/>
  <c r="BI6886" i="1"/>
  <c r="BJ6886" i="1"/>
  <c r="BK6886" i="1"/>
  <c r="BL6886" i="1"/>
  <c r="BM6886" i="1"/>
  <c r="BN6886" i="1"/>
  <c r="BG6887" i="1"/>
  <c r="BH6887" i="1"/>
  <c r="BI6887" i="1"/>
  <c r="BJ6887" i="1"/>
  <c r="BK6887" i="1"/>
  <c r="BL6887" i="1"/>
  <c r="BM6887" i="1"/>
  <c r="BN6887" i="1"/>
  <c r="BG6888" i="1"/>
  <c r="BH6888" i="1"/>
  <c r="BI6888" i="1"/>
  <c r="BJ6888" i="1"/>
  <c r="BK6888" i="1"/>
  <c r="BL6888" i="1"/>
  <c r="BM6888" i="1"/>
  <c r="BN6888" i="1"/>
  <c r="BG6889" i="1"/>
  <c r="BH6889" i="1"/>
  <c r="BI6889" i="1"/>
  <c r="BJ6889" i="1"/>
  <c r="BK6889" i="1"/>
  <c r="BL6889" i="1"/>
  <c r="BM6889" i="1"/>
  <c r="BN6889" i="1"/>
  <c r="BG6890" i="1"/>
  <c r="BH6890" i="1"/>
  <c r="BI6890" i="1"/>
  <c r="BJ6890" i="1"/>
  <c r="BK6890" i="1"/>
  <c r="BL6890" i="1"/>
  <c r="BM6890" i="1"/>
  <c r="BN6890" i="1"/>
  <c r="BG6891" i="1"/>
  <c r="BH6891" i="1"/>
  <c r="BI6891" i="1"/>
  <c r="BJ6891" i="1"/>
  <c r="BK6891" i="1"/>
  <c r="BL6891" i="1"/>
  <c r="BM6891" i="1"/>
  <c r="BN6891" i="1"/>
  <c r="BG6892" i="1"/>
  <c r="BH6892" i="1"/>
  <c r="BI6892" i="1"/>
  <c r="BJ6892" i="1"/>
  <c r="BK6892" i="1"/>
  <c r="BL6892" i="1"/>
  <c r="BM6892" i="1"/>
  <c r="BN6892" i="1"/>
  <c r="BG6893" i="1"/>
  <c r="BH6893" i="1"/>
  <c r="BI6893" i="1"/>
  <c r="BJ6893" i="1"/>
  <c r="BK6893" i="1"/>
  <c r="BL6893" i="1"/>
  <c r="BM6893" i="1"/>
  <c r="BN6893" i="1"/>
  <c r="BG6894" i="1"/>
  <c r="BH6894" i="1"/>
  <c r="BI6894" i="1"/>
  <c r="BJ6894" i="1"/>
  <c r="BK6894" i="1"/>
  <c r="BL6894" i="1"/>
  <c r="BM6894" i="1"/>
  <c r="BN6894" i="1"/>
  <c r="BG6895" i="1"/>
  <c r="BH6895" i="1"/>
  <c r="BI6895" i="1"/>
  <c r="BJ6895" i="1"/>
  <c r="BK6895" i="1"/>
  <c r="BL6895" i="1"/>
  <c r="BM6895" i="1"/>
  <c r="BN6895" i="1"/>
  <c r="BG6896" i="1"/>
  <c r="BH6896" i="1"/>
  <c r="BI6896" i="1"/>
  <c r="BJ6896" i="1"/>
  <c r="BK6896" i="1"/>
  <c r="BL6896" i="1"/>
  <c r="BM6896" i="1"/>
  <c r="BN6896" i="1"/>
  <c r="BG6897" i="1"/>
  <c r="BH6897" i="1"/>
  <c r="BI6897" i="1"/>
  <c r="BJ6897" i="1"/>
  <c r="BK6897" i="1"/>
  <c r="BL6897" i="1"/>
  <c r="BM6897" i="1"/>
  <c r="BN6897" i="1"/>
  <c r="BG6898" i="1"/>
  <c r="BH6898" i="1"/>
  <c r="BI6898" i="1"/>
  <c r="BJ6898" i="1"/>
  <c r="BK6898" i="1"/>
  <c r="BL6898" i="1"/>
  <c r="BM6898" i="1"/>
  <c r="BN6898" i="1"/>
  <c r="BG6899" i="1"/>
  <c r="BH6899" i="1"/>
  <c r="BI6899" i="1"/>
  <c r="BJ6899" i="1"/>
  <c r="BK6899" i="1"/>
  <c r="BL6899" i="1"/>
  <c r="BM6899" i="1"/>
  <c r="BN6899" i="1"/>
  <c r="BG6900" i="1"/>
  <c r="BH6900" i="1"/>
  <c r="BI6900" i="1"/>
  <c r="BJ6900" i="1"/>
  <c r="BK6900" i="1"/>
  <c r="BL6900" i="1"/>
  <c r="BM6900" i="1"/>
  <c r="BN6900" i="1"/>
  <c r="BG6901" i="1"/>
  <c r="BH6901" i="1"/>
  <c r="BI6901" i="1"/>
  <c r="BJ6901" i="1"/>
  <c r="BK6901" i="1"/>
  <c r="BL6901" i="1"/>
  <c r="BM6901" i="1"/>
  <c r="BN6901" i="1"/>
  <c r="BG6902" i="1"/>
  <c r="BH6902" i="1"/>
  <c r="BI6902" i="1"/>
  <c r="BJ6902" i="1"/>
  <c r="BK6902" i="1"/>
  <c r="BL6902" i="1"/>
  <c r="BM6902" i="1"/>
  <c r="BN6902" i="1"/>
  <c r="BG6903" i="1"/>
  <c r="BH6903" i="1"/>
  <c r="BI6903" i="1"/>
  <c r="BJ6903" i="1"/>
  <c r="BK6903" i="1"/>
  <c r="BL6903" i="1"/>
  <c r="BM6903" i="1"/>
  <c r="BN6903" i="1"/>
  <c r="BG6904" i="1"/>
  <c r="BH6904" i="1"/>
  <c r="BI6904" i="1"/>
  <c r="BJ6904" i="1"/>
  <c r="BK6904" i="1"/>
  <c r="BL6904" i="1"/>
  <c r="BM6904" i="1"/>
  <c r="BN6904" i="1"/>
  <c r="BG6905" i="1"/>
  <c r="BH6905" i="1"/>
  <c r="BI6905" i="1"/>
  <c r="BJ6905" i="1"/>
  <c r="BK6905" i="1"/>
  <c r="BL6905" i="1"/>
  <c r="BM6905" i="1"/>
  <c r="BN6905" i="1"/>
  <c r="BG6906" i="1"/>
  <c r="BH6906" i="1"/>
  <c r="BI6906" i="1"/>
  <c r="BJ6906" i="1"/>
  <c r="BK6906" i="1"/>
  <c r="BL6906" i="1"/>
  <c r="BM6906" i="1"/>
  <c r="BN6906" i="1"/>
  <c r="BG6907" i="1"/>
  <c r="BH6907" i="1"/>
  <c r="BI6907" i="1"/>
  <c r="BJ6907" i="1"/>
  <c r="BK6907" i="1"/>
  <c r="BL6907" i="1"/>
  <c r="BM6907" i="1"/>
  <c r="BN6907" i="1"/>
  <c r="BG6908" i="1"/>
  <c r="BH6908" i="1"/>
  <c r="BI6908" i="1"/>
  <c r="BJ6908" i="1"/>
  <c r="BK6908" i="1"/>
  <c r="BL6908" i="1"/>
  <c r="BM6908" i="1"/>
  <c r="BN6908" i="1"/>
  <c r="BG6909" i="1"/>
  <c r="BH6909" i="1"/>
  <c r="BI6909" i="1"/>
  <c r="BJ6909" i="1"/>
  <c r="BK6909" i="1"/>
  <c r="BL6909" i="1"/>
  <c r="BM6909" i="1"/>
  <c r="BN6909" i="1"/>
  <c r="BG6910" i="1"/>
  <c r="BH6910" i="1"/>
  <c r="BI6910" i="1"/>
  <c r="BJ6910" i="1"/>
  <c r="BK6910" i="1"/>
  <c r="BL6910" i="1"/>
  <c r="BM6910" i="1"/>
  <c r="BN6910" i="1"/>
  <c r="BG6911" i="1"/>
  <c r="BH6911" i="1"/>
  <c r="BI6911" i="1"/>
  <c r="BJ6911" i="1"/>
  <c r="BK6911" i="1"/>
  <c r="BL6911" i="1"/>
  <c r="BM6911" i="1"/>
  <c r="BN6911" i="1"/>
  <c r="BG6912" i="1"/>
  <c r="BH6912" i="1"/>
  <c r="BI6912" i="1"/>
  <c r="BJ6912" i="1"/>
  <c r="BK6912" i="1"/>
  <c r="BL6912" i="1"/>
  <c r="BM6912" i="1"/>
  <c r="BN6912" i="1"/>
  <c r="BG6913" i="1"/>
  <c r="BH6913" i="1"/>
  <c r="BI6913" i="1"/>
  <c r="BJ6913" i="1"/>
  <c r="BK6913" i="1"/>
  <c r="BL6913" i="1"/>
  <c r="BM6913" i="1"/>
  <c r="BN6913" i="1"/>
  <c r="BG6914" i="1"/>
  <c r="BH6914" i="1"/>
  <c r="BI6914" i="1"/>
  <c r="BJ6914" i="1"/>
  <c r="BK6914" i="1"/>
  <c r="BL6914" i="1"/>
  <c r="BM6914" i="1"/>
  <c r="BN6914" i="1"/>
  <c r="BG6915" i="1"/>
  <c r="BH6915" i="1"/>
  <c r="BI6915" i="1"/>
  <c r="BJ6915" i="1"/>
  <c r="BK6915" i="1"/>
  <c r="BL6915" i="1"/>
  <c r="BM6915" i="1"/>
  <c r="BN6915" i="1"/>
  <c r="BG6916" i="1"/>
  <c r="BH6916" i="1"/>
  <c r="BI6916" i="1"/>
  <c r="BJ6916" i="1"/>
  <c r="BK6916" i="1"/>
  <c r="BL6916" i="1"/>
  <c r="BM6916" i="1"/>
  <c r="BN6916" i="1"/>
  <c r="BG6917" i="1"/>
  <c r="BH6917" i="1"/>
  <c r="BI6917" i="1"/>
  <c r="BJ6917" i="1"/>
  <c r="BK6917" i="1"/>
  <c r="BL6917" i="1"/>
  <c r="BM6917" i="1"/>
  <c r="BN6917" i="1"/>
  <c r="BG6918" i="1"/>
  <c r="BH6918" i="1"/>
  <c r="BI6918" i="1"/>
  <c r="BJ6918" i="1"/>
  <c r="BK6918" i="1"/>
  <c r="BL6918" i="1"/>
  <c r="BM6918" i="1"/>
  <c r="BN6918" i="1"/>
  <c r="BG6919" i="1"/>
  <c r="BH6919" i="1"/>
  <c r="BI6919" i="1"/>
  <c r="BJ6919" i="1"/>
  <c r="BK6919" i="1"/>
  <c r="BL6919" i="1"/>
  <c r="BM6919" i="1"/>
  <c r="BN6919" i="1"/>
  <c r="BG6920" i="1"/>
  <c r="BH6920" i="1"/>
  <c r="BI6920" i="1"/>
  <c r="BJ6920" i="1"/>
  <c r="BK6920" i="1"/>
  <c r="BL6920" i="1"/>
  <c r="BM6920" i="1"/>
  <c r="BN6920" i="1"/>
  <c r="BG6921" i="1"/>
  <c r="BH6921" i="1"/>
  <c r="BI6921" i="1"/>
  <c r="BJ6921" i="1"/>
  <c r="BK6921" i="1"/>
  <c r="BL6921" i="1"/>
  <c r="BM6921" i="1"/>
  <c r="BN6921" i="1"/>
  <c r="BG6922" i="1"/>
  <c r="BH6922" i="1"/>
  <c r="BI6922" i="1"/>
  <c r="BJ6922" i="1"/>
  <c r="BK6922" i="1"/>
  <c r="BL6922" i="1"/>
  <c r="BM6922" i="1"/>
  <c r="BN6922" i="1"/>
  <c r="BG6923" i="1"/>
  <c r="BH6923" i="1"/>
  <c r="BI6923" i="1"/>
  <c r="BJ6923" i="1"/>
  <c r="BK6923" i="1"/>
  <c r="BL6923" i="1"/>
  <c r="BM6923" i="1"/>
  <c r="BN6923" i="1"/>
  <c r="BG6924" i="1"/>
  <c r="BH6924" i="1"/>
  <c r="BI6924" i="1"/>
  <c r="BJ6924" i="1"/>
  <c r="BK6924" i="1"/>
  <c r="BL6924" i="1"/>
  <c r="BM6924" i="1"/>
  <c r="BN6924" i="1"/>
  <c r="BG6925" i="1"/>
  <c r="BH6925" i="1"/>
  <c r="BI6925" i="1"/>
  <c r="BJ6925" i="1"/>
  <c r="BK6925" i="1"/>
  <c r="BL6925" i="1"/>
  <c r="BM6925" i="1"/>
  <c r="BN6925" i="1"/>
  <c r="BG6926" i="1"/>
  <c r="BH6926" i="1"/>
  <c r="BI6926" i="1"/>
  <c r="BJ6926" i="1"/>
  <c r="BK6926" i="1"/>
  <c r="BL6926" i="1"/>
  <c r="BM6926" i="1"/>
  <c r="BN6926" i="1"/>
  <c r="BG6927" i="1"/>
  <c r="BH6927" i="1"/>
  <c r="BI6927" i="1"/>
  <c r="BJ6927" i="1"/>
  <c r="BK6927" i="1"/>
  <c r="BL6927" i="1"/>
  <c r="BM6927" i="1"/>
  <c r="BN6927" i="1"/>
  <c r="BG6928" i="1"/>
  <c r="BH6928" i="1"/>
  <c r="BI6928" i="1"/>
  <c r="BJ6928" i="1"/>
  <c r="BK6928" i="1"/>
  <c r="BL6928" i="1"/>
  <c r="BM6928" i="1"/>
  <c r="BN6928" i="1"/>
  <c r="BG6929" i="1"/>
  <c r="BH6929" i="1"/>
  <c r="BI6929" i="1"/>
  <c r="BJ6929" i="1"/>
  <c r="BK6929" i="1"/>
  <c r="BL6929" i="1"/>
  <c r="BM6929" i="1"/>
  <c r="BN6929" i="1"/>
  <c r="BG6930" i="1"/>
  <c r="BH6930" i="1"/>
  <c r="BI6930" i="1"/>
  <c r="BJ6930" i="1"/>
  <c r="BK6930" i="1"/>
  <c r="BL6930" i="1"/>
  <c r="BM6930" i="1"/>
  <c r="BN6930" i="1"/>
  <c r="BG6931" i="1"/>
  <c r="BH6931" i="1"/>
  <c r="BI6931" i="1"/>
  <c r="BJ6931" i="1"/>
  <c r="BK6931" i="1"/>
  <c r="BL6931" i="1"/>
  <c r="BM6931" i="1"/>
  <c r="BN6931" i="1"/>
  <c r="BG6932" i="1"/>
  <c r="BH6932" i="1"/>
  <c r="BI6932" i="1"/>
  <c r="BJ6932" i="1"/>
  <c r="BK6932" i="1"/>
  <c r="BL6932" i="1"/>
  <c r="BM6932" i="1"/>
  <c r="BN6932" i="1"/>
  <c r="BG6933" i="1"/>
  <c r="BH6933" i="1"/>
  <c r="BI6933" i="1"/>
  <c r="BJ6933" i="1"/>
  <c r="BK6933" i="1"/>
  <c r="BL6933" i="1"/>
  <c r="BM6933" i="1"/>
  <c r="BN6933" i="1"/>
  <c r="BG6934" i="1"/>
  <c r="BH6934" i="1"/>
  <c r="BI6934" i="1"/>
  <c r="BJ6934" i="1"/>
  <c r="BK6934" i="1"/>
  <c r="BL6934" i="1"/>
  <c r="BM6934" i="1"/>
  <c r="BN6934" i="1"/>
  <c r="BG6935" i="1"/>
  <c r="BH6935" i="1"/>
  <c r="BI6935" i="1"/>
  <c r="BJ6935" i="1"/>
  <c r="BK6935" i="1"/>
  <c r="BL6935" i="1"/>
  <c r="BM6935" i="1"/>
  <c r="BN6935" i="1"/>
  <c r="BG6936" i="1"/>
  <c r="BH6936" i="1"/>
  <c r="BI6936" i="1"/>
  <c r="BJ6936" i="1"/>
  <c r="BK6936" i="1"/>
  <c r="BL6936" i="1"/>
  <c r="BM6936" i="1"/>
  <c r="BN6936" i="1"/>
  <c r="BG6937" i="1"/>
  <c r="BH6937" i="1"/>
  <c r="BI6937" i="1"/>
  <c r="BJ6937" i="1"/>
  <c r="BK6937" i="1"/>
  <c r="BL6937" i="1"/>
  <c r="BM6937" i="1"/>
  <c r="BN6937" i="1"/>
  <c r="BG6938" i="1"/>
  <c r="BH6938" i="1"/>
  <c r="BI6938" i="1"/>
  <c r="BJ6938" i="1"/>
  <c r="BK6938" i="1"/>
  <c r="BL6938" i="1"/>
  <c r="BM6938" i="1"/>
  <c r="BN6938" i="1"/>
  <c r="BG6939" i="1"/>
  <c r="BH6939" i="1"/>
  <c r="BI6939" i="1"/>
  <c r="BJ6939" i="1"/>
  <c r="BK6939" i="1"/>
  <c r="BL6939" i="1"/>
  <c r="BM6939" i="1"/>
  <c r="BN6939" i="1"/>
  <c r="BG6940" i="1"/>
  <c r="BH6940" i="1"/>
  <c r="BI6940" i="1"/>
  <c r="BJ6940" i="1"/>
  <c r="BK6940" i="1"/>
  <c r="BL6940" i="1"/>
  <c r="BM6940" i="1"/>
  <c r="BN6940" i="1"/>
  <c r="BG6941" i="1"/>
  <c r="BH6941" i="1"/>
  <c r="BI6941" i="1"/>
  <c r="BJ6941" i="1"/>
  <c r="BK6941" i="1"/>
  <c r="BL6941" i="1"/>
  <c r="BM6941" i="1"/>
  <c r="BN6941" i="1"/>
  <c r="BG6942" i="1"/>
  <c r="BH6942" i="1"/>
  <c r="BI6942" i="1"/>
  <c r="BJ6942" i="1"/>
  <c r="BK6942" i="1"/>
  <c r="BL6942" i="1"/>
  <c r="BM6942" i="1"/>
  <c r="BN6942" i="1"/>
  <c r="BG6943" i="1"/>
  <c r="BH6943" i="1"/>
  <c r="BI6943" i="1"/>
  <c r="BJ6943" i="1"/>
  <c r="BK6943" i="1"/>
  <c r="BL6943" i="1"/>
  <c r="BM6943" i="1"/>
  <c r="BN6943" i="1"/>
  <c r="BG6944" i="1"/>
  <c r="BH6944" i="1"/>
  <c r="BI6944" i="1"/>
  <c r="BJ6944" i="1"/>
  <c r="BK6944" i="1"/>
  <c r="BL6944" i="1"/>
  <c r="BM6944" i="1"/>
  <c r="BN6944" i="1"/>
  <c r="BG6945" i="1"/>
  <c r="BH6945" i="1"/>
  <c r="BI6945" i="1"/>
  <c r="BJ6945" i="1"/>
  <c r="BK6945" i="1"/>
  <c r="BL6945" i="1"/>
  <c r="BM6945" i="1"/>
  <c r="BN6945" i="1"/>
  <c r="BG6946" i="1"/>
  <c r="BH6946" i="1"/>
  <c r="BI6946" i="1"/>
  <c r="BJ6946" i="1"/>
  <c r="BK6946" i="1"/>
  <c r="BL6946" i="1"/>
  <c r="BM6946" i="1"/>
  <c r="BN6946" i="1"/>
  <c r="BG6947" i="1"/>
  <c r="BH6947" i="1"/>
  <c r="BI6947" i="1"/>
  <c r="BJ6947" i="1"/>
  <c r="BK6947" i="1"/>
  <c r="BL6947" i="1"/>
  <c r="BM6947" i="1"/>
  <c r="BN6947" i="1"/>
  <c r="BG6948" i="1"/>
  <c r="BH6948" i="1"/>
  <c r="BI6948" i="1"/>
  <c r="BJ6948" i="1"/>
  <c r="BK6948" i="1"/>
  <c r="BL6948" i="1"/>
  <c r="BM6948" i="1"/>
  <c r="BN6948" i="1"/>
  <c r="BG6949" i="1"/>
  <c r="BH6949" i="1"/>
  <c r="BI6949" i="1"/>
  <c r="BJ6949" i="1"/>
  <c r="BK6949" i="1"/>
  <c r="BL6949" i="1"/>
  <c r="BM6949" i="1"/>
  <c r="BN6949" i="1"/>
  <c r="BG6950" i="1"/>
  <c r="BH6950" i="1"/>
  <c r="BI6950" i="1"/>
  <c r="BJ6950" i="1"/>
  <c r="BK6950" i="1"/>
  <c r="BL6950" i="1"/>
  <c r="BM6950" i="1"/>
  <c r="BN6950" i="1"/>
  <c r="BG6951" i="1"/>
  <c r="BH6951" i="1"/>
  <c r="BI6951" i="1"/>
  <c r="BJ6951" i="1"/>
  <c r="BK6951" i="1"/>
  <c r="BL6951" i="1"/>
  <c r="BM6951" i="1"/>
  <c r="BN6951" i="1"/>
  <c r="BG6952" i="1"/>
  <c r="BH6952" i="1"/>
  <c r="BI6952" i="1"/>
  <c r="BJ6952" i="1"/>
  <c r="BK6952" i="1"/>
  <c r="BL6952" i="1"/>
  <c r="BM6952" i="1"/>
  <c r="BN6952" i="1"/>
  <c r="BG6953" i="1"/>
  <c r="BH6953" i="1"/>
  <c r="BI6953" i="1"/>
  <c r="BJ6953" i="1"/>
  <c r="BK6953" i="1"/>
  <c r="BL6953" i="1"/>
  <c r="BM6953" i="1"/>
  <c r="BN6953" i="1"/>
  <c r="BG6954" i="1"/>
  <c r="BH6954" i="1"/>
  <c r="BI6954" i="1"/>
  <c r="BJ6954" i="1"/>
  <c r="BK6954" i="1"/>
  <c r="BL6954" i="1"/>
  <c r="BM6954" i="1"/>
  <c r="BN6954" i="1"/>
  <c r="BG6955" i="1"/>
  <c r="BH6955" i="1"/>
  <c r="BI6955" i="1"/>
  <c r="BJ6955" i="1"/>
  <c r="BK6955" i="1"/>
  <c r="BL6955" i="1"/>
  <c r="BM6955" i="1"/>
  <c r="BN6955" i="1"/>
  <c r="BG6956" i="1"/>
  <c r="BH6956" i="1"/>
  <c r="BI6956" i="1"/>
  <c r="BJ6956" i="1"/>
  <c r="BK6956" i="1"/>
  <c r="BL6956" i="1"/>
  <c r="BM6956" i="1"/>
  <c r="BN6956" i="1"/>
  <c r="BG6957" i="1"/>
  <c r="BH6957" i="1"/>
  <c r="BI6957" i="1"/>
  <c r="BJ6957" i="1"/>
  <c r="BK6957" i="1"/>
  <c r="BL6957" i="1"/>
  <c r="BM6957" i="1"/>
  <c r="BN6957" i="1"/>
  <c r="BG6958" i="1"/>
  <c r="BH6958" i="1"/>
  <c r="BI6958" i="1"/>
  <c r="BJ6958" i="1"/>
  <c r="BK6958" i="1"/>
  <c r="BL6958" i="1"/>
  <c r="BM6958" i="1"/>
  <c r="BN6958" i="1"/>
  <c r="BG6959" i="1"/>
  <c r="BH6959" i="1"/>
  <c r="BI6959" i="1"/>
  <c r="BJ6959" i="1"/>
  <c r="BK6959" i="1"/>
  <c r="BL6959" i="1"/>
  <c r="BM6959" i="1"/>
  <c r="BN6959" i="1"/>
  <c r="BG6960" i="1"/>
  <c r="BH6960" i="1"/>
  <c r="BI6960" i="1"/>
  <c r="BJ6960" i="1"/>
  <c r="BK6960" i="1"/>
  <c r="BL6960" i="1"/>
  <c r="BM6960" i="1"/>
  <c r="BN6960" i="1"/>
  <c r="BG6961" i="1"/>
  <c r="BH6961" i="1"/>
  <c r="BI6961" i="1"/>
  <c r="BJ6961" i="1"/>
  <c r="BK6961" i="1"/>
  <c r="BL6961" i="1"/>
  <c r="BM6961" i="1"/>
  <c r="BN6961" i="1"/>
  <c r="BG6962" i="1"/>
  <c r="BH6962" i="1"/>
  <c r="BI6962" i="1"/>
  <c r="BJ6962" i="1"/>
  <c r="BK6962" i="1"/>
  <c r="BL6962" i="1"/>
  <c r="BM6962" i="1"/>
  <c r="BN6962" i="1"/>
  <c r="BG6963" i="1"/>
  <c r="BH6963" i="1"/>
  <c r="BI6963" i="1"/>
  <c r="BJ6963" i="1"/>
  <c r="BK6963" i="1"/>
  <c r="BL6963" i="1"/>
  <c r="BM6963" i="1"/>
  <c r="BN6963" i="1"/>
  <c r="BG6964" i="1"/>
  <c r="BH6964" i="1"/>
  <c r="BI6964" i="1"/>
  <c r="BJ6964" i="1"/>
  <c r="BK6964" i="1"/>
  <c r="BL6964" i="1"/>
  <c r="BM6964" i="1"/>
  <c r="BN6964" i="1"/>
  <c r="BG6965" i="1"/>
  <c r="BH6965" i="1"/>
  <c r="BI6965" i="1"/>
  <c r="BJ6965" i="1"/>
  <c r="BK6965" i="1"/>
  <c r="BL6965" i="1"/>
  <c r="BM6965" i="1"/>
  <c r="BN6965" i="1"/>
  <c r="BG6966" i="1"/>
  <c r="BH6966" i="1"/>
  <c r="BI6966" i="1"/>
  <c r="BJ6966" i="1"/>
  <c r="BK6966" i="1"/>
  <c r="BL6966" i="1"/>
  <c r="BM6966" i="1"/>
  <c r="BN6966" i="1"/>
  <c r="BG6967" i="1"/>
  <c r="BH6967" i="1"/>
  <c r="BI6967" i="1"/>
  <c r="BJ6967" i="1"/>
  <c r="BK6967" i="1"/>
  <c r="BL6967" i="1"/>
  <c r="BM6967" i="1"/>
  <c r="BN6967" i="1"/>
  <c r="BG6968" i="1"/>
  <c r="BH6968" i="1"/>
  <c r="BI6968" i="1"/>
  <c r="BJ6968" i="1"/>
  <c r="BK6968" i="1"/>
  <c r="BL6968" i="1"/>
  <c r="BM6968" i="1"/>
  <c r="BN6968" i="1"/>
  <c r="BG6969" i="1"/>
  <c r="BH6969" i="1"/>
  <c r="BI6969" i="1"/>
  <c r="BJ6969" i="1"/>
  <c r="BK6969" i="1"/>
  <c r="BL6969" i="1"/>
  <c r="BM6969" i="1"/>
  <c r="BN6969" i="1"/>
  <c r="BG6970" i="1"/>
  <c r="BH6970" i="1"/>
  <c r="BI6970" i="1"/>
  <c r="BJ6970" i="1"/>
  <c r="BK6970" i="1"/>
  <c r="BL6970" i="1"/>
  <c r="BM6970" i="1"/>
  <c r="BN6970" i="1"/>
  <c r="BG6971" i="1"/>
  <c r="BH6971" i="1"/>
  <c r="BI6971" i="1"/>
  <c r="BJ6971" i="1"/>
  <c r="BK6971" i="1"/>
  <c r="BL6971" i="1"/>
  <c r="BM6971" i="1"/>
  <c r="BN6971" i="1"/>
  <c r="BG6972" i="1"/>
  <c r="BH6972" i="1"/>
  <c r="BI6972" i="1"/>
  <c r="BJ6972" i="1"/>
  <c r="BK6972" i="1"/>
  <c r="BL6972" i="1"/>
  <c r="BM6972" i="1"/>
  <c r="BN6972" i="1"/>
  <c r="BG6973" i="1"/>
  <c r="BH6973" i="1"/>
  <c r="BI6973" i="1"/>
  <c r="BJ6973" i="1"/>
  <c r="BK6973" i="1"/>
  <c r="BL6973" i="1"/>
  <c r="BM6973" i="1"/>
  <c r="BN6973" i="1"/>
  <c r="BG6974" i="1"/>
  <c r="BH6974" i="1"/>
  <c r="BI6974" i="1"/>
  <c r="BJ6974" i="1"/>
  <c r="BK6974" i="1"/>
  <c r="BL6974" i="1"/>
  <c r="BM6974" i="1"/>
  <c r="BN6974" i="1"/>
  <c r="BG6975" i="1"/>
  <c r="BH6975" i="1"/>
  <c r="BI6975" i="1"/>
  <c r="BJ6975" i="1"/>
  <c r="BK6975" i="1"/>
  <c r="BL6975" i="1"/>
  <c r="BM6975" i="1"/>
  <c r="BN6975" i="1"/>
  <c r="BG6976" i="1"/>
  <c r="BH6976" i="1"/>
  <c r="BI6976" i="1"/>
  <c r="BJ6976" i="1"/>
  <c r="BK6976" i="1"/>
  <c r="BL6976" i="1"/>
  <c r="BM6976" i="1"/>
  <c r="BN6976" i="1"/>
  <c r="BG6977" i="1"/>
  <c r="BH6977" i="1"/>
  <c r="BI6977" i="1"/>
  <c r="BJ6977" i="1"/>
  <c r="BK6977" i="1"/>
  <c r="BL6977" i="1"/>
  <c r="BM6977" i="1"/>
  <c r="BN6977" i="1"/>
  <c r="BG6978" i="1"/>
  <c r="BH6978" i="1"/>
  <c r="BI6978" i="1"/>
  <c r="BJ6978" i="1"/>
  <c r="BK6978" i="1"/>
  <c r="BL6978" i="1"/>
  <c r="BM6978" i="1"/>
  <c r="BN6978" i="1"/>
  <c r="BG6979" i="1"/>
  <c r="BH6979" i="1"/>
  <c r="BI6979" i="1"/>
  <c r="BJ6979" i="1"/>
  <c r="BK6979" i="1"/>
  <c r="BL6979" i="1"/>
  <c r="BM6979" i="1"/>
  <c r="BN6979" i="1"/>
  <c r="BG6980" i="1"/>
  <c r="BH6980" i="1"/>
  <c r="BI6980" i="1"/>
  <c r="BJ6980" i="1"/>
  <c r="BK6980" i="1"/>
  <c r="BL6980" i="1"/>
  <c r="BM6980" i="1"/>
  <c r="BN6980" i="1"/>
  <c r="BG6981" i="1"/>
  <c r="BH6981" i="1"/>
  <c r="BI6981" i="1"/>
  <c r="BJ6981" i="1"/>
  <c r="BK6981" i="1"/>
  <c r="BL6981" i="1"/>
  <c r="BM6981" i="1"/>
  <c r="BN6981" i="1"/>
  <c r="BG6982" i="1"/>
  <c r="BH6982" i="1"/>
  <c r="BI6982" i="1"/>
  <c r="BJ6982" i="1"/>
  <c r="BK6982" i="1"/>
  <c r="BL6982" i="1"/>
  <c r="BM6982" i="1"/>
  <c r="BN6982" i="1"/>
  <c r="BG6983" i="1"/>
  <c r="BH6983" i="1"/>
  <c r="BI6983" i="1"/>
  <c r="BJ6983" i="1"/>
  <c r="BK6983" i="1"/>
  <c r="BL6983" i="1"/>
  <c r="BM6983" i="1"/>
  <c r="BN6983" i="1"/>
  <c r="BG6984" i="1"/>
  <c r="BH6984" i="1"/>
  <c r="BI6984" i="1"/>
  <c r="BJ6984" i="1"/>
  <c r="BK6984" i="1"/>
  <c r="BL6984" i="1"/>
  <c r="BM6984" i="1"/>
  <c r="BN6984" i="1"/>
  <c r="BG6985" i="1"/>
  <c r="BH6985" i="1"/>
  <c r="BI6985" i="1"/>
  <c r="BJ6985" i="1"/>
  <c r="BK6985" i="1"/>
  <c r="BL6985" i="1"/>
  <c r="BM6985" i="1"/>
  <c r="BN6985" i="1"/>
  <c r="BG6986" i="1"/>
  <c r="BH6986" i="1"/>
  <c r="BI6986" i="1"/>
  <c r="BJ6986" i="1"/>
  <c r="BK6986" i="1"/>
  <c r="BL6986" i="1"/>
  <c r="BM6986" i="1"/>
  <c r="BN6986" i="1"/>
  <c r="BG6987" i="1"/>
  <c r="BH6987" i="1"/>
  <c r="BI6987" i="1"/>
  <c r="BJ6987" i="1"/>
  <c r="BK6987" i="1"/>
  <c r="BL6987" i="1"/>
  <c r="BM6987" i="1"/>
  <c r="BN6987" i="1"/>
  <c r="BG6988" i="1"/>
  <c r="BH6988" i="1"/>
  <c r="BI6988" i="1"/>
  <c r="BJ6988" i="1"/>
  <c r="BK6988" i="1"/>
  <c r="BL6988" i="1"/>
  <c r="BM6988" i="1"/>
  <c r="BN6988" i="1"/>
  <c r="BG6989" i="1"/>
  <c r="BH6989" i="1"/>
  <c r="BI6989" i="1"/>
  <c r="BJ6989" i="1"/>
  <c r="BK6989" i="1"/>
  <c r="BL6989" i="1"/>
  <c r="BM6989" i="1"/>
  <c r="BN6989" i="1"/>
  <c r="BG6990" i="1"/>
  <c r="BH6990" i="1"/>
  <c r="BI6990" i="1"/>
  <c r="BJ6990" i="1"/>
  <c r="BK6990" i="1"/>
  <c r="BL6990" i="1"/>
  <c r="BM6990" i="1"/>
  <c r="BN6990" i="1"/>
  <c r="BG6991" i="1"/>
  <c r="BH6991" i="1"/>
  <c r="BI6991" i="1"/>
  <c r="BJ6991" i="1"/>
  <c r="BK6991" i="1"/>
  <c r="BL6991" i="1"/>
  <c r="BM6991" i="1"/>
  <c r="BN6991" i="1"/>
  <c r="BG6992" i="1"/>
  <c r="BH6992" i="1"/>
  <c r="BI6992" i="1"/>
  <c r="BJ6992" i="1"/>
  <c r="BK6992" i="1"/>
  <c r="BL6992" i="1"/>
  <c r="BM6992" i="1"/>
  <c r="BN6992" i="1"/>
  <c r="BG6993" i="1"/>
  <c r="BH6993" i="1"/>
  <c r="BI6993" i="1"/>
  <c r="BJ6993" i="1"/>
  <c r="BK6993" i="1"/>
  <c r="BL6993" i="1"/>
  <c r="BM6993" i="1"/>
  <c r="BN6993" i="1"/>
  <c r="BG6994" i="1"/>
  <c r="BH6994" i="1"/>
  <c r="BI6994" i="1"/>
  <c r="BJ6994" i="1"/>
  <c r="BK6994" i="1"/>
  <c r="BL6994" i="1"/>
  <c r="BM6994" i="1"/>
  <c r="BN6994" i="1"/>
  <c r="BG6995" i="1"/>
  <c r="BH6995" i="1"/>
  <c r="BI6995" i="1"/>
  <c r="BJ6995" i="1"/>
  <c r="BK6995" i="1"/>
  <c r="BL6995" i="1"/>
  <c r="BM6995" i="1"/>
  <c r="BN6995" i="1"/>
  <c r="BG6996" i="1"/>
  <c r="BH6996" i="1"/>
  <c r="BI6996" i="1"/>
  <c r="BJ6996" i="1"/>
  <c r="BK6996" i="1"/>
  <c r="BL6996" i="1"/>
  <c r="BM6996" i="1"/>
  <c r="BN6996" i="1"/>
  <c r="BG6997" i="1"/>
  <c r="BH6997" i="1"/>
  <c r="BI6997" i="1"/>
  <c r="BJ6997" i="1"/>
  <c r="BK6997" i="1"/>
  <c r="BL6997" i="1"/>
  <c r="BM6997" i="1"/>
  <c r="BN6997" i="1"/>
  <c r="BG6998" i="1"/>
  <c r="BH6998" i="1"/>
  <c r="BI6998" i="1"/>
  <c r="BJ6998" i="1"/>
  <c r="BK6998" i="1"/>
  <c r="BL6998" i="1"/>
  <c r="BM6998" i="1"/>
  <c r="BN6998" i="1"/>
  <c r="BG6999" i="1"/>
  <c r="BH6999" i="1"/>
  <c r="BI6999" i="1"/>
  <c r="BJ6999" i="1"/>
  <c r="BK6999" i="1"/>
  <c r="BL6999" i="1"/>
  <c r="BM6999" i="1"/>
  <c r="BN6999" i="1"/>
  <c r="BG7000" i="1"/>
  <c r="BH7000" i="1"/>
  <c r="BI7000" i="1"/>
  <c r="BJ7000" i="1"/>
  <c r="BK7000" i="1"/>
  <c r="BL7000" i="1"/>
  <c r="BM7000" i="1"/>
  <c r="BN7000" i="1"/>
  <c r="BG7001" i="1"/>
  <c r="BH7001" i="1"/>
  <c r="BI7001" i="1"/>
  <c r="BJ7001" i="1"/>
  <c r="BK7001" i="1"/>
  <c r="BL7001" i="1"/>
  <c r="BM7001" i="1"/>
  <c r="BN7001" i="1"/>
  <c r="BG7002" i="1"/>
  <c r="BH7002" i="1"/>
  <c r="BI7002" i="1"/>
  <c r="BJ7002" i="1"/>
  <c r="BK7002" i="1"/>
  <c r="BL7002" i="1"/>
  <c r="BM7002" i="1"/>
  <c r="BN7002" i="1"/>
  <c r="BG7003" i="1"/>
  <c r="BH7003" i="1"/>
  <c r="BI7003" i="1"/>
  <c r="BJ7003" i="1"/>
  <c r="BK7003" i="1"/>
  <c r="BL7003" i="1"/>
  <c r="BM7003" i="1"/>
  <c r="BN7003" i="1"/>
  <c r="BG7004" i="1"/>
  <c r="BH7004" i="1"/>
  <c r="BI7004" i="1"/>
  <c r="BJ7004" i="1"/>
  <c r="BK7004" i="1"/>
  <c r="BL7004" i="1"/>
  <c r="BM7004" i="1"/>
  <c r="BN7004" i="1"/>
  <c r="BG7005" i="1"/>
  <c r="BH7005" i="1"/>
  <c r="BI7005" i="1"/>
  <c r="BJ7005" i="1"/>
  <c r="BK7005" i="1"/>
  <c r="BL7005" i="1"/>
  <c r="BM7005" i="1"/>
  <c r="BN7005" i="1"/>
  <c r="BG7006" i="1"/>
  <c r="BH7006" i="1"/>
  <c r="BI7006" i="1"/>
  <c r="BJ7006" i="1"/>
  <c r="BK7006" i="1"/>
  <c r="BL7006" i="1"/>
  <c r="BM7006" i="1"/>
  <c r="BN7006" i="1"/>
  <c r="BG7007" i="1"/>
  <c r="BH7007" i="1"/>
  <c r="BI7007" i="1"/>
  <c r="BJ7007" i="1"/>
  <c r="BK7007" i="1"/>
  <c r="BL7007" i="1"/>
  <c r="BM7007" i="1"/>
  <c r="BN7007" i="1"/>
  <c r="BG7008" i="1"/>
  <c r="BH7008" i="1"/>
  <c r="BI7008" i="1"/>
  <c r="BJ7008" i="1"/>
  <c r="BK7008" i="1"/>
  <c r="BL7008" i="1"/>
  <c r="BM7008" i="1"/>
  <c r="BN7008" i="1"/>
  <c r="BG7009" i="1"/>
  <c r="BH7009" i="1"/>
  <c r="BI7009" i="1"/>
  <c r="BJ7009" i="1"/>
  <c r="BK7009" i="1"/>
  <c r="BL7009" i="1"/>
  <c r="BM7009" i="1"/>
  <c r="BN7009" i="1"/>
  <c r="BG7010" i="1"/>
  <c r="BH7010" i="1"/>
  <c r="BI7010" i="1"/>
  <c r="BJ7010" i="1"/>
  <c r="BK7010" i="1"/>
  <c r="BL7010" i="1"/>
  <c r="BM7010" i="1"/>
  <c r="BN7010" i="1"/>
  <c r="BG7011" i="1"/>
  <c r="BH7011" i="1"/>
  <c r="BI7011" i="1"/>
  <c r="BJ7011" i="1"/>
  <c r="BK7011" i="1"/>
  <c r="BL7011" i="1"/>
  <c r="BM7011" i="1"/>
  <c r="BN7011" i="1"/>
  <c r="BG7012" i="1"/>
  <c r="BH7012" i="1"/>
  <c r="BI7012" i="1"/>
  <c r="BJ7012" i="1"/>
  <c r="BK7012" i="1"/>
  <c r="BL7012" i="1"/>
  <c r="BM7012" i="1"/>
  <c r="BN7012" i="1"/>
  <c r="BG7013" i="1"/>
  <c r="BH7013" i="1"/>
  <c r="BI7013" i="1"/>
  <c r="BJ7013" i="1"/>
  <c r="BK7013" i="1"/>
  <c r="BL7013" i="1"/>
  <c r="BM7013" i="1"/>
  <c r="BN7013" i="1"/>
  <c r="BG7014" i="1"/>
  <c r="BH7014" i="1"/>
  <c r="BI7014" i="1"/>
  <c r="BJ7014" i="1"/>
  <c r="BK7014" i="1"/>
  <c r="BL7014" i="1"/>
  <c r="BM7014" i="1"/>
  <c r="BN7014" i="1"/>
  <c r="BG7015" i="1"/>
  <c r="BH7015" i="1"/>
  <c r="BI7015" i="1"/>
  <c r="BJ7015" i="1"/>
  <c r="BK7015" i="1"/>
  <c r="BL7015" i="1"/>
  <c r="BM7015" i="1"/>
  <c r="BN7015" i="1"/>
  <c r="BG7016" i="1"/>
  <c r="BH7016" i="1"/>
  <c r="BI7016" i="1"/>
  <c r="BJ7016" i="1"/>
  <c r="BK7016" i="1"/>
  <c r="BL7016" i="1"/>
  <c r="BM7016" i="1"/>
  <c r="BN7016" i="1"/>
  <c r="BG7017" i="1"/>
  <c r="BH7017" i="1"/>
  <c r="BI7017" i="1"/>
  <c r="BJ7017" i="1"/>
  <c r="BK7017" i="1"/>
  <c r="BL7017" i="1"/>
  <c r="BM7017" i="1"/>
  <c r="BN7017" i="1"/>
  <c r="BG7018" i="1"/>
  <c r="BH7018" i="1"/>
  <c r="BI7018" i="1"/>
  <c r="BJ7018" i="1"/>
  <c r="BK7018" i="1"/>
  <c r="BL7018" i="1"/>
  <c r="BM7018" i="1"/>
  <c r="BN7018" i="1"/>
  <c r="BG7019" i="1"/>
  <c r="BH7019" i="1"/>
  <c r="BI7019" i="1"/>
  <c r="BJ7019" i="1"/>
  <c r="BK7019" i="1"/>
  <c r="BL7019" i="1"/>
  <c r="BM7019" i="1"/>
  <c r="BN7019" i="1"/>
  <c r="BG7020" i="1"/>
  <c r="BH7020" i="1"/>
  <c r="BI7020" i="1"/>
  <c r="BJ7020" i="1"/>
  <c r="BK7020" i="1"/>
  <c r="BL7020" i="1"/>
  <c r="BM7020" i="1"/>
  <c r="BN7020" i="1"/>
  <c r="BG7021" i="1"/>
  <c r="BH7021" i="1"/>
  <c r="BI7021" i="1"/>
  <c r="BJ7021" i="1"/>
  <c r="BK7021" i="1"/>
  <c r="BL7021" i="1"/>
  <c r="BM7021" i="1"/>
  <c r="BN7021" i="1"/>
  <c r="BG7022" i="1"/>
  <c r="BH7022" i="1"/>
  <c r="BI7022" i="1"/>
  <c r="BJ7022" i="1"/>
  <c r="BK7022" i="1"/>
  <c r="BL7022" i="1"/>
  <c r="BM7022" i="1"/>
  <c r="BN7022" i="1"/>
  <c r="BG7023" i="1"/>
  <c r="BH7023" i="1"/>
  <c r="BI7023" i="1"/>
  <c r="BJ7023" i="1"/>
  <c r="BK7023" i="1"/>
  <c r="BL7023" i="1"/>
  <c r="BM7023" i="1"/>
  <c r="BN7023" i="1"/>
  <c r="BG7024" i="1"/>
  <c r="BH7024" i="1"/>
  <c r="BI7024" i="1"/>
  <c r="BJ7024" i="1"/>
  <c r="BK7024" i="1"/>
  <c r="BL7024" i="1"/>
  <c r="BM7024" i="1"/>
  <c r="BN7024" i="1"/>
  <c r="BG7025" i="1"/>
  <c r="BH7025" i="1"/>
  <c r="BI7025" i="1"/>
  <c r="BJ7025" i="1"/>
  <c r="BK7025" i="1"/>
  <c r="BL7025" i="1"/>
  <c r="BM7025" i="1"/>
  <c r="BN7025" i="1"/>
  <c r="BG7026" i="1"/>
  <c r="BH7026" i="1"/>
  <c r="BI7026" i="1"/>
  <c r="BJ7026" i="1"/>
  <c r="BK7026" i="1"/>
  <c r="BL7026" i="1"/>
  <c r="BM7026" i="1"/>
  <c r="BN7026" i="1"/>
  <c r="BG7027" i="1"/>
  <c r="BH7027" i="1"/>
  <c r="BI7027" i="1"/>
  <c r="BJ7027" i="1"/>
  <c r="BK7027" i="1"/>
  <c r="BL7027" i="1"/>
  <c r="BM7027" i="1"/>
  <c r="BN7027" i="1"/>
  <c r="BG7028" i="1"/>
  <c r="BH7028" i="1"/>
  <c r="BI7028" i="1"/>
  <c r="BJ7028" i="1"/>
  <c r="BK7028" i="1"/>
  <c r="BL7028" i="1"/>
  <c r="BM7028" i="1"/>
  <c r="BN7028" i="1"/>
  <c r="BG7029" i="1"/>
  <c r="BH7029" i="1"/>
  <c r="BI7029" i="1"/>
  <c r="BJ7029" i="1"/>
  <c r="BK7029" i="1"/>
  <c r="BL7029" i="1"/>
  <c r="BM7029" i="1"/>
  <c r="BN7029" i="1"/>
  <c r="BG7030" i="1"/>
  <c r="BH7030" i="1"/>
  <c r="BI7030" i="1"/>
  <c r="BJ7030" i="1"/>
  <c r="BK7030" i="1"/>
  <c r="BL7030" i="1"/>
  <c r="BM7030" i="1"/>
  <c r="BN7030" i="1"/>
  <c r="BG7031" i="1"/>
  <c r="BH7031" i="1"/>
  <c r="BI7031" i="1"/>
  <c r="BJ7031" i="1"/>
  <c r="BK7031" i="1"/>
  <c r="BL7031" i="1"/>
  <c r="BM7031" i="1"/>
  <c r="BN7031" i="1"/>
  <c r="BG7032" i="1"/>
  <c r="BH7032" i="1"/>
  <c r="BI7032" i="1"/>
  <c r="BJ7032" i="1"/>
  <c r="BK7032" i="1"/>
  <c r="BL7032" i="1"/>
  <c r="BM7032" i="1"/>
  <c r="BN7032" i="1"/>
  <c r="BG7033" i="1"/>
  <c r="BH7033" i="1"/>
  <c r="BI7033" i="1"/>
  <c r="BJ7033" i="1"/>
  <c r="BK7033" i="1"/>
  <c r="BL7033" i="1"/>
  <c r="BM7033" i="1"/>
  <c r="BN7033" i="1"/>
  <c r="BG7034" i="1"/>
  <c r="BH7034" i="1"/>
  <c r="BI7034" i="1"/>
  <c r="BJ7034" i="1"/>
  <c r="BK7034" i="1"/>
  <c r="BL7034" i="1"/>
  <c r="BM7034" i="1"/>
  <c r="BN7034" i="1"/>
  <c r="BG7035" i="1"/>
  <c r="BH7035" i="1"/>
  <c r="BI7035" i="1"/>
  <c r="BJ7035" i="1"/>
  <c r="BK7035" i="1"/>
  <c r="BL7035" i="1"/>
  <c r="BM7035" i="1"/>
  <c r="BN7035" i="1"/>
  <c r="BG7036" i="1"/>
  <c r="BH7036" i="1"/>
  <c r="BI7036" i="1"/>
  <c r="BJ7036" i="1"/>
  <c r="BK7036" i="1"/>
  <c r="BL7036" i="1"/>
  <c r="BM7036" i="1"/>
  <c r="BN7036" i="1"/>
  <c r="BG7037" i="1"/>
  <c r="BH7037" i="1"/>
  <c r="BI7037" i="1"/>
  <c r="BJ7037" i="1"/>
  <c r="BK7037" i="1"/>
  <c r="BL7037" i="1"/>
  <c r="BM7037" i="1"/>
  <c r="BN7037" i="1"/>
  <c r="BG7038" i="1"/>
  <c r="BH7038" i="1"/>
  <c r="BI7038" i="1"/>
  <c r="BJ7038" i="1"/>
  <c r="BK7038" i="1"/>
  <c r="BL7038" i="1"/>
  <c r="BM7038" i="1"/>
  <c r="BN7038" i="1"/>
  <c r="BG7039" i="1"/>
  <c r="BH7039" i="1"/>
  <c r="BI7039" i="1"/>
  <c r="BJ7039" i="1"/>
  <c r="BK7039" i="1"/>
  <c r="BL7039" i="1"/>
  <c r="BM7039" i="1"/>
  <c r="BN7039" i="1"/>
  <c r="BG7040" i="1"/>
  <c r="BH7040" i="1"/>
  <c r="BI7040" i="1"/>
  <c r="BJ7040" i="1"/>
  <c r="BK7040" i="1"/>
  <c r="BL7040" i="1"/>
  <c r="BM7040" i="1"/>
  <c r="BN7040" i="1"/>
  <c r="BG7041" i="1"/>
  <c r="BH7041" i="1"/>
  <c r="BI7041" i="1"/>
  <c r="BJ7041" i="1"/>
  <c r="BK7041" i="1"/>
  <c r="BL7041" i="1"/>
  <c r="BM7041" i="1"/>
  <c r="BN7041" i="1"/>
  <c r="BG7042" i="1"/>
  <c r="BH7042" i="1"/>
  <c r="BI7042" i="1"/>
  <c r="BJ7042" i="1"/>
  <c r="BK7042" i="1"/>
  <c r="BL7042" i="1"/>
  <c r="BM7042" i="1"/>
  <c r="BN7042" i="1"/>
  <c r="BG7043" i="1"/>
  <c r="BH7043" i="1"/>
  <c r="BI7043" i="1"/>
  <c r="BJ7043" i="1"/>
  <c r="BK7043" i="1"/>
  <c r="BL7043" i="1"/>
  <c r="BM7043" i="1"/>
  <c r="BN7043" i="1"/>
  <c r="BG7044" i="1"/>
  <c r="BH7044" i="1"/>
  <c r="BI7044" i="1"/>
  <c r="BJ7044" i="1"/>
  <c r="BK7044" i="1"/>
  <c r="BL7044" i="1"/>
  <c r="BM7044" i="1"/>
  <c r="BN7044" i="1"/>
  <c r="BG7045" i="1"/>
  <c r="BH7045" i="1"/>
  <c r="BI7045" i="1"/>
  <c r="BJ7045" i="1"/>
  <c r="BK7045" i="1"/>
  <c r="BL7045" i="1"/>
  <c r="BM7045" i="1"/>
  <c r="BN7045" i="1"/>
  <c r="BG7046" i="1"/>
  <c r="BH7046" i="1"/>
  <c r="BI7046" i="1"/>
  <c r="BJ7046" i="1"/>
  <c r="BK7046" i="1"/>
  <c r="BL7046" i="1"/>
  <c r="BM7046" i="1"/>
  <c r="BN7046" i="1"/>
  <c r="BG7047" i="1"/>
  <c r="BH7047" i="1"/>
  <c r="BI7047" i="1"/>
  <c r="BJ7047" i="1"/>
  <c r="BK7047" i="1"/>
  <c r="BL7047" i="1"/>
  <c r="BM7047" i="1"/>
  <c r="BN7047" i="1"/>
  <c r="BG7048" i="1"/>
  <c r="BH7048" i="1"/>
  <c r="BI7048" i="1"/>
  <c r="BJ7048" i="1"/>
  <c r="BK7048" i="1"/>
  <c r="BL7048" i="1"/>
  <c r="BM7048" i="1"/>
  <c r="BN7048" i="1"/>
  <c r="BG7049" i="1"/>
  <c r="BH7049" i="1"/>
  <c r="BI7049" i="1"/>
  <c r="BJ7049" i="1"/>
  <c r="BK7049" i="1"/>
  <c r="BL7049" i="1"/>
  <c r="BM7049" i="1"/>
  <c r="BN7049" i="1"/>
  <c r="BG7050" i="1"/>
  <c r="BH7050" i="1"/>
  <c r="BI7050" i="1"/>
  <c r="BJ7050" i="1"/>
  <c r="BK7050" i="1"/>
  <c r="BL7050" i="1"/>
  <c r="BM7050" i="1"/>
  <c r="BN7050" i="1"/>
  <c r="BG7051" i="1"/>
  <c r="BH7051" i="1"/>
  <c r="BI7051" i="1"/>
  <c r="BJ7051" i="1"/>
  <c r="BK7051" i="1"/>
  <c r="BL7051" i="1"/>
  <c r="BM7051" i="1"/>
  <c r="BN7051" i="1"/>
  <c r="BG7052" i="1"/>
  <c r="BH7052" i="1"/>
  <c r="BI7052" i="1"/>
  <c r="BJ7052" i="1"/>
  <c r="BK7052" i="1"/>
  <c r="BL7052" i="1"/>
  <c r="BM7052" i="1"/>
  <c r="BN7052" i="1"/>
  <c r="BG7053" i="1"/>
  <c r="BH7053" i="1"/>
  <c r="BI7053" i="1"/>
  <c r="BJ7053" i="1"/>
  <c r="BK7053" i="1"/>
  <c r="BL7053" i="1"/>
  <c r="BM7053" i="1"/>
  <c r="BN7053" i="1"/>
  <c r="BG7054" i="1"/>
  <c r="BH7054" i="1"/>
  <c r="BI7054" i="1"/>
  <c r="BJ7054" i="1"/>
  <c r="BK7054" i="1"/>
  <c r="BL7054" i="1"/>
  <c r="BM7054" i="1"/>
  <c r="BN7054" i="1"/>
  <c r="BG7055" i="1"/>
  <c r="BH7055" i="1"/>
  <c r="BI7055" i="1"/>
  <c r="BJ7055" i="1"/>
  <c r="BK7055" i="1"/>
  <c r="BL7055" i="1"/>
  <c r="BM7055" i="1"/>
  <c r="BN7055" i="1"/>
  <c r="BG7056" i="1"/>
  <c r="BH7056" i="1"/>
  <c r="BI7056" i="1"/>
  <c r="BJ7056" i="1"/>
  <c r="BK7056" i="1"/>
  <c r="BL7056" i="1"/>
  <c r="BM7056" i="1"/>
  <c r="BN7056" i="1"/>
  <c r="BG7057" i="1"/>
  <c r="BH7057" i="1"/>
  <c r="BI7057" i="1"/>
  <c r="BJ7057" i="1"/>
  <c r="BK7057" i="1"/>
  <c r="BL7057" i="1"/>
  <c r="BM7057" i="1"/>
  <c r="BN7057" i="1"/>
  <c r="BG7058" i="1"/>
  <c r="BH7058" i="1"/>
  <c r="BI7058" i="1"/>
  <c r="BJ7058" i="1"/>
  <c r="BK7058" i="1"/>
  <c r="BL7058" i="1"/>
  <c r="BM7058" i="1"/>
  <c r="BN7058" i="1"/>
  <c r="BG7059" i="1"/>
  <c r="BH7059" i="1"/>
  <c r="BI7059" i="1"/>
  <c r="BJ7059" i="1"/>
  <c r="BK7059" i="1"/>
  <c r="BL7059" i="1"/>
  <c r="BM7059" i="1"/>
  <c r="BN7059" i="1"/>
  <c r="BG7060" i="1"/>
  <c r="BH7060" i="1"/>
  <c r="BI7060" i="1"/>
  <c r="BJ7060" i="1"/>
  <c r="BK7060" i="1"/>
  <c r="BL7060" i="1"/>
  <c r="BM7060" i="1"/>
  <c r="BN7060" i="1"/>
  <c r="BG7061" i="1"/>
  <c r="BH7061" i="1"/>
  <c r="BI7061" i="1"/>
  <c r="BJ7061" i="1"/>
  <c r="BK7061" i="1"/>
  <c r="BL7061" i="1"/>
  <c r="BM7061" i="1"/>
  <c r="BN7061" i="1"/>
  <c r="BG7062" i="1"/>
  <c r="BH7062" i="1"/>
  <c r="BI7062" i="1"/>
  <c r="BJ7062" i="1"/>
  <c r="BK7062" i="1"/>
  <c r="BL7062" i="1"/>
  <c r="BM7062" i="1"/>
  <c r="BN7062" i="1"/>
  <c r="BG7063" i="1"/>
  <c r="BH7063" i="1"/>
  <c r="BI7063" i="1"/>
  <c r="BJ7063" i="1"/>
  <c r="BK7063" i="1"/>
  <c r="BL7063" i="1"/>
  <c r="BM7063" i="1"/>
  <c r="BN7063" i="1"/>
  <c r="BG7064" i="1"/>
  <c r="BH7064" i="1"/>
  <c r="BI7064" i="1"/>
  <c r="BJ7064" i="1"/>
  <c r="BK7064" i="1"/>
  <c r="BL7064" i="1"/>
  <c r="BM7064" i="1"/>
  <c r="BN7064" i="1"/>
  <c r="BG7065" i="1"/>
  <c r="BH7065" i="1"/>
  <c r="BI7065" i="1"/>
  <c r="BJ7065" i="1"/>
  <c r="BK7065" i="1"/>
  <c r="BL7065" i="1"/>
  <c r="BM7065" i="1"/>
  <c r="BN7065" i="1"/>
  <c r="BG7066" i="1"/>
  <c r="BH7066" i="1"/>
  <c r="BI7066" i="1"/>
  <c r="BJ7066" i="1"/>
  <c r="BK7066" i="1"/>
  <c r="BL7066" i="1"/>
  <c r="BM7066" i="1"/>
  <c r="BN7066" i="1"/>
  <c r="BG7067" i="1"/>
  <c r="BH7067" i="1"/>
  <c r="BI7067" i="1"/>
  <c r="BJ7067" i="1"/>
  <c r="BK7067" i="1"/>
  <c r="BL7067" i="1"/>
  <c r="BM7067" i="1"/>
  <c r="BN7067" i="1"/>
  <c r="BG7068" i="1"/>
  <c r="BH7068" i="1"/>
  <c r="BI7068" i="1"/>
  <c r="BJ7068" i="1"/>
  <c r="BK7068" i="1"/>
  <c r="BL7068" i="1"/>
  <c r="BM7068" i="1"/>
  <c r="BN7068" i="1"/>
  <c r="BG7069" i="1"/>
  <c r="BH7069" i="1"/>
  <c r="BI7069" i="1"/>
  <c r="BJ7069" i="1"/>
  <c r="BK7069" i="1"/>
  <c r="BL7069" i="1"/>
  <c r="BM7069" i="1"/>
  <c r="BN7069" i="1"/>
  <c r="BG7070" i="1"/>
  <c r="BH7070" i="1"/>
  <c r="BI7070" i="1"/>
  <c r="BJ7070" i="1"/>
  <c r="BK7070" i="1"/>
  <c r="BL7070" i="1"/>
  <c r="BM7070" i="1"/>
  <c r="BN7070" i="1"/>
  <c r="BG7071" i="1"/>
  <c r="BH7071" i="1"/>
  <c r="BI7071" i="1"/>
  <c r="BJ7071" i="1"/>
  <c r="BK7071" i="1"/>
  <c r="BL7071" i="1"/>
  <c r="BM7071" i="1"/>
  <c r="BN7071" i="1"/>
  <c r="BG7072" i="1"/>
  <c r="BH7072" i="1"/>
  <c r="BI7072" i="1"/>
  <c r="BJ7072" i="1"/>
  <c r="BK7072" i="1"/>
  <c r="BL7072" i="1"/>
  <c r="BM7072" i="1"/>
  <c r="BN7072" i="1"/>
  <c r="BG7073" i="1"/>
  <c r="BH7073" i="1"/>
  <c r="BI7073" i="1"/>
  <c r="BJ7073" i="1"/>
  <c r="BK7073" i="1"/>
  <c r="BL7073" i="1"/>
  <c r="BM7073" i="1"/>
  <c r="BN7073" i="1"/>
  <c r="BG7074" i="1"/>
  <c r="BH7074" i="1"/>
  <c r="BI7074" i="1"/>
  <c r="BJ7074" i="1"/>
  <c r="BK7074" i="1"/>
  <c r="BL7074" i="1"/>
  <c r="BM7074" i="1"/>
  <c r="BN7074" i="1"/>
  <c r="BG7075" i="1"/>
  <c r="BH7075" i="1"/>
  <c r="BI7075" i="1"/>
  <c r="BJ7075" i="1"/>
  <c r="BK7075" i="1"/>
  <c r="BL7075" i="1"/>
  <c r="BM7075" i="1"/>
  <c r="BN7075" i="1"/>
  <c r="BG7076" i="1"/>
  <c r="BH7076" i="1"/>
  <c r="BI7076" i="1"/>
  <c r="BJ7076" i="1"/>
  <c r="BK7076" i="1"/>
  <c r="BL7076" i="1"/>
  <c r="BM7076" i="1"/>
  <c r="BN7076" i="1"/>
  <c r="BG7077" i="1"/>
  <c r="BH7077" i="1"/>
  <c r="BI7077" i="1"/>
  <c r="BJ7077" i="1"/>
  <c r="BK7077" i="1"/>
  <c r="BL7077" i="1"/>
  <c r="BM7077" i="1"/>
  <c r="BN7077" i="1"/>
  <c r="BG7078" i="1"/>
  <c r="BH7078" i="1"/>
  <c r="BI7078" i="1"/>
  <c r="BJ7078" i="1"/>
  <c r="BK7078" i="1"/>
  <c r="BL7078" i="1"/>
  <c r="BM7078" i="1"/>
  <c r="BN7078" i="1"/>
  <c r="BG7079" i="1"/>
  <c r="BH7079" i="1"/>
  <c r="BI7079" i="1"/>
  <c r="BJ7079" i="1"/>
  <c r="BK7079" i="1"/>
  <c r="BL7079" i="1"/>
  <c r="BM7079" i="1"/>
  <c r="BN7079" i="1"/>
  <c r="BG7080" i="1"/>
  <c r="BH7080" i="1"/>
  <c r="BI7080" i="1"/>
  <c r="BJ7080" i="1"/>
  <c r="BK7080" i="1"/>
  <c r="BL7080" i="1"/>
  <c r="BM7080" i="1"/>
  <c r="BN7080" i="1"/>
  <c r="BG7081" i="1"/>
  <c r="BH7081" i="1"/>
  <c r="BI7081" i="1"/>
  <c r="BJ7081" i="1"/>
  <c r="BK7081" i="1"/>
  <c r="BL7081" i="1"/>
  <c r="BM7081" i="1"/>
  <c r="BN7081" i="1"/>
  <c r="BG7082" i="1"/>
  <c r="BH7082" i="1"/>
  <c r="BI7082" i="1"/>
  <c r="BJ7082" i="1"/>
  <c r="BK7082" i="1"/>
  <c r="BL7082" i="1"/>
  <c r="BM7082" i="1"/>
  <c r="BN7082" i="1"/>
  <c r="BG7083" i="1"/>
  <c r="BH7083" i="1"/>
  <c r="BI7083" i="1"/>
  <c r="BJ7083" i="1"/>
  <c r="BK7083" i="1"/>
  <c r="BL7083" i="1"/>
  <c r="BM7083" i="1"/>
  <c r="BN7083" i="1"/>
  <c r="BG7084" i="1"/>
  <c r="BH7084" i="1"/>
  <c r="BI7084" i="1"/>
  <c r="BJ7084" i="1"/>
  <c r="BK7084" i="1"/>
  <c r="BL7084" i="1"/>
  <c r="BM7084" i="1"/>
  <c r="BN7084" i="1"/>
  <c r="BG7085" i="1"/>
  <c r="BH7085" i="1"/>
  <c r="BI7085" i="1"/>
  <c r="BJ7085" i="1"/>
  <c r="BK7085" i="1"/>
  <c r="BL7085" i="1"/>
  <c r="BM7085" i="1"/>
  <c r="BN7085" i="1"/>
  <c r="BG7086" i="1"/>
  <c r="BH7086" i="1"/>
  <c r="BI7086" i="1"/>
  <c r="BJ7086" i="1"/>
  <c r="BK7086" i="1"/>
  <c r="BL7086" i="1"/>
  <c r="BM7086" i="1"/>
  <c r="BN7086" i="1"/>
  <c r="BG7087" i="1"/>
  <c r="BH7087" i="1"/>
  <c r="BI7087" i="1"/>
  <c r="BJ7087" i="1"/>
  <c r="BK7087" i="1"/>
  <c r="BL7087" i="1"/>
  <c r="BM7087" i="1"/>
  <c r="BN7087" i="1"/>
  <c r="BG7088" i="1"/>
  <c r="BH7088" i="1"/>
  <c r="BI7088" i="1"/>
  <c r="BJ7088" i="1"/>
  <c r="BK7088" i="1"/>
  <c r="BL7088" i="1"/>
  <c r="BM7088" i="1"/>
  <c r="BN7088" i="1"/>
  <c r="BG7089" i="1"/>
  <c r="BH7089" i="1"/>
  <c r="BI7089" i="1"/>
  <c r="BJ7089" i="1"/>
  <c r="BK7089" i="1"/>
  <c r="BL7089" i="1"/>
  <c r="BM7089" i="1"/>
  <c r="BN7089" i="1"/>
  <c r="BG7090" i="1"/>
  <c r="BH7090" i="1"/>
  <c r="BI7090" i="1"/>
  <c r="BJ7090" i="1"/>
  <c r="BK7090" i="1"/>
  <c r="BL7090" i="1"/>
  <c r="BM7090" i="1"/>
  <c r="BN7090" i="1"/>
  <c r="BG7091" i="1"/>
  <c r="BH7091" i="1"/>
  <c r="BI7091" i="1"/>
  <c r="BJ7091" i="1"/>
  <c r="BK7091" i="1"/>
  <c r="BL7091" i="1"/>
  <c r="BM7091" i="1"/>
  <c r="BN7091" i="1"/>
  <c r="BG7092" i="1"/>
  <c r="BH7092" i="1"/>
  <c r="BI7092" i="1"/>
  <c r="BJ7092" i="1"/>
  <c r="BK7092" i="1"/>
  <c r="BL7092" i="1"/>
  <c r="BM7092" i="1"/>
  <c r="BN7092" i="1"/>
  <c r="BG7093" i="1"/>
  <c r="BH7093" i="1"/>
  <c r="BI7093" i="1"/>
  <c r="BJ7093" i="1"/>
  <c r="BK7093" i="1"/>
  <c r="BL7093" i="1"/>
  <c r="BM7093" i="1"/>
  <c r="BN7093" i="1"/>
  <c r="BG7094" i="1"/>
  <c r="BH7094" i="1"/>
  <c r="BI7094" i="1"/>
  <c r="BJ7094" i="1"/>
  <c r="BK7094" i="1"/>
  <c r="BL7094" i="1"/>
  <c r="BM7094" i="1"/>
  <c r="BN7094" i="1"/>
  <c r="BG7095" i="1"/>
  <c r="BH7095" i="1"/>
  <c r="BI7095" i="1"/>
  <c r="BJ7095" i="1"/>
  <c r="BK7095" i="1"/>
  <c r="BL7095" i="1"/>
  <c r="BM7095" i="1"/>
  <c r="BN7095" i="1"/>
  <c r="BG7096" i="1"/>
  <c r="BH7096" i="1"/>
  <c r="BI7096" i="1"/>
  <c r="BJ7096" i="1"/>
  <c r="BK7096" i="1"/>
  <c r="BL7096" i="1"/>
  <c r="BM7096" i="1"/>
  <c r="BN7096" i="1"/>
  <c r="BG7097" i="1"/>
  <c r="BH7097" i="1"/>
  <c r="BI7097" i="1"/>
  <c r="BJ7097" i="1"/>
  <c r="BK7097" i="1"/>
  <c r="BL7097" i="1"/>
  <c r="BM7097" i="1"/>
  <c r="BN7097" i="1"/>
  <c r="BG7098" i="1"/>
  <c r="BH7098" i="1"/>
  <c r="BI7098" i="1"/>
  <c r="BJ7098" i="1"/>
  <c r="BK7098" i="1"/>
  <c r="BL7098" i="1"/>
  <c r="BM7098" i="1"/>
  <c r="BN7098" i="1"/>
  <c r="BG7099" i="1"/>
  <c r="BH7099" i="1"/>
  <c r="BI7099" i="1"/>
  <c r="BJ7099" i="1"/>
  <c r="BK7099" i="1"/>
  <c r="BL7099" i="1"/>
  <c r="BM7099" i="1"/>
  <c r="BN7099" i="1"/>
  <c r="BG7100" i="1"/>
  <c r="BH7100" i="1"/>
  <c r="BI7100" i="1"/>
  <c r="BJ7100" i="1"/>
  <c r="BK7100" i="1"/>
  <c r="BL7100" i="1"/>
  <c r="BM7100" i="1"/>
  <c r="BN7100" i="1"/>
  <c r="BG7101" i="1"/>
  <c r="BH7101" i="1"/>
  <c r="BI7101" i="1"/>
  <c r="BJ7101" i="1"/>
  <c r="BK7101" i="1"/>
  <c r="BL7101" i="1"/>
  <c r="BM7101" i="1"/>
  <c r="BN7101" i="1"/>
  <c r="BG7102" i="1"/>
  <c r="BH7102" i="1"/>
  <c r="BI7102" i="1"/>
  <c r="BJ7102" i="1"/>
  <c r="BK7102" i="1"/>
  <c r="BL7102" i="1"/>
  <c r="BM7102" i="1"/>
  <c r="BN7102" i="1"/>
  <c r="BG7103" i="1"/>
  <c r="BH7103" i="1"/>
  <c r="BI7103" i="1"/>
  <c r="BJ7103" i="1"/>
  <c r="BK7103" i="1"/>
  <c r="BL7103" i="1"/>
  <c r="BM7103" i="1"/>
  <c r="BN7103" i="1"/>
  <c r="BG7104" i="1"/>
  <c r="BH7104" i="1"/>
  <c r="BI7104" i="1"/>
  <c r="BJ7104" i="1"/>
  <c r="BK7104" i="1"/>
  <c r="BL7104" i="1"/>
  <c r="BM7104" i="1"/>
  <c r="BN7104" i="1"/>
  <c r="BG7105" i="1"/>
  <c r="BH7105" i="1"/>
  <c r="BI7105" i="1"/>
  <c r="BJ7105" i="1"/>
  <c r="BK7105" i="1"/>
  <c r="BL7105" i="1"/>
  <c r="BM7105" i="1"/>
  <c r="BN7105" i="1"/>
  <c r="BG7106" i="1"/>
  <c r="BH7106" i="1"/>
  <c r="BI7106" i="1"/>
  <c r="BJ7106" i="1"/>
  <c r="BK7106" i="1"/>
  <c r="BL7106" i="1"/>
  <c r="BM7106" i="1"/>
  <c r="BN7106" i="1"/>
  <c r="BG7107" i="1"/>
  <c r="BH7107" i="1"/>
  <c r="BI7107" i="1"/>
  <c r="BJ7107" i="1"/>
  <c r="BK7107" i="1"/>
  <c r="BL7107" i="1"/>
  <c r="BM7107" i="1"/>
  <c r="BN7107" i="1"/>
  <c r="BG7108" i="1"/>
  <c r="BH7108" i="1"/>
  <c r="BI7108" i="1"/>
  <c r="BJ7108" i="1"/>
  <c r="BK7108" i="1"/>
  <c r="BL7108" i="1"/>
  <c r="BM7108" i="1"/>
  <c r="BN7108" i="1"/>
  <c r="BG7109" i="1"/>
  <c r="BH7109" i="1"/>
  <c r="BI7109" i="1"/>
  <c r="BJ7109" i="1"/>
  <c r="BK7109" i="1"/>
  <c r="BL7109" i="1"/>
  <c r="BM7109" i="1"/>
  <c r="BN7109" i="1"/>
  <c r="BG7110" i="1"/>
  <c r="BH7110" i="1"/>
  <c r="BI7110" i="1"/>
  <c r="BJ7110" i="1"/>
  <c r="BK7110" i="1"/>
  <c r="BL7110" i="1"/>
  <c r="BM7110" i="1"/>
  <c r="BN7110" i="1"/>
  <c r="BG7111" i="1"/>
  <c r="BH7111" i="1"/>
  <c r="BI7111" i="1"/>
  <c r="BJ7111" i="1"/>
  <c r="BK7111" i="1"/>
  <c r="BL7111" i="1"/>
  <c r="BM7111" i="1"/>
  <c r="BN7111" i="1"/>
  <c r="BG7112" i="1"/>
  <c r="BH7112" i="1"/>
  <c r="BI7112" i="1"/>
  <c r="BJ7112" i="1"/>
  <c r="BK7112" i="1"/>
  <c r="BL7112" i="1"/>
  <c r="BM7112" i="1"/>
  <c r="BN7112" i="1"/>
  <c r="BG7113" i="1"/>
  <c r="BH7113" i="1"/>
  <c r="BI7113" i="1"/>
  <c r="BJ7113" i="1"/>
  <c r="BK7113" i="1"/>
  <c r="BL7113" i="1"/>
  <c r="BM7113" i="1"/>
  <c r="BN7113" i="1"/>
  <c r="BG7114" i="1"/>
  <c r="BH7114" i="1"/>
  <c r="BI7114" i="1"/>
  <c r="BJ7114" i="1"/>
  <c r="BK7114" i="1"/>
  <c r="BL7114" i="1"/>
  <c r="BM7114" i="1"/>
  <c r="BN7114" i="1"/>
  <c r="BG7115" i="1"/>
  <c r="BH7115" i="1"/>
  <c r="BI7115" i="1"/>
  <c r="BJ7115" i="1"/>
  <c r="BK7115" i="1"/>
  <c r="BL7115" i="1"/>
  <c r="BM7115" i="1"/>
  <c r="BN7115" i="1"/>
  <c r="BG7116" i="1"/>
  <c r="BH7116" i="1"/>
  <c r="BI7116" i="1"/>
  <c r="BJ7116" i="1"/>
  <c r="BK7116" i="1"/>
  <c r="BL7116" i="1"/>
  <c r="BM7116" i="1"/>
  <c r="BN7116" i="1"/>
  <c r="BG7117" i="1"/>
  <c r="BH7117" i="1"/>
  <c r="BI7117" i="1"/>
  <c r="BJ7117" i="1"/>
  <c r="BK7117" i="1"/>
  <c r="BL7117" i="1"/>
  <c r="BM7117" i="1"/>
  <c r="BN7117" i="1"/>
  <c r="BG7118" i="1"/>
  <c r="BH7118" i="1"/>
  <c r="BI7118" i="1"/>
  <c r="BJ7118" i="1"/>
  <c r="BK7118" i="1"/>
  <c r="BL7118" i="1"/>
  <c r="BM7118" i="1"/>
  <c r="BN7118" i="1"/>
  <c r="BG7119" i="1"/>
  <c r="BH7119" i="1"/>
  <c r="BI7119" i="1"/>
  <c r="BJ7119" i="1"/>
  <c r="BK7119" i="1"/>
  <c r="BL7119" i="1"/>
  <c r="BM7119" i="1"/>
  <c r="BN7119" i="1"/>
  <c r="BG7120" i="1"/>
  <c r="BH7120" i="1"/>
  <c r="BI7120" i="1"/>
  <c r="BJ7120" i="1"/>
  <c r="BK7120" i="1"/>
  <c r="BL7120" i="1"/>
  <c r="BM7120" i="1"/>
  <c r="BN7120" i="1"/>
  <c r="BG7121" i="1"/>
  <c r="BH7121" i="1"/>
  <c r="BI7121" i="1"/>
  <c r="BJ7121" i="1"/>
  <c r="BK7121" i="1"/>
  <c r="BL7121" i="1"/>
  <c r="BM7121" i="1"/>
  <c r="BN7121" i="1"/>
  <c r="BG7122" i="1"/>
  <c r="BH7122" i="1"/>
  <c r="BI7122" i="1"/>
  <c r="BJ7122" i="1"/>
  <c r="BK7122" i="1"/>
  <c r="BL7122" i="1"/>
  <c r="BM7122" i="1"/>
  <c r="BN7122" i="1"/>
  <c r="BG7123" i="1"/>
  <c r="BH7123" i="1"/>
  <c r="BI7123" i="1"/>
  <c r="BJ7123" i="1"/>
  <c r="BK7123" i="1"/>
  <c r="BL7123" i="1"/>
  <c r="BM7123" i="1"/>
  <c r="BN7123" i="1"/>
  <c r="BG7124" i="1"/>
  <c r="BH7124" i="1"/>
  <c r="BI7124" i="1"/>
  <c r="BJ7124" i="1"/>
  <c r="BK7124" i="1"/>
  <c r="BL7124" i="1"/>
  <c r="BM7124" i="1"/>
  <c r="BN7124" i="1"/>
  <c r="BG7125" i="1"/>
  <c r="BH7125" i="1"/>
  <c r="BI7125" i="1"/>
  <c r="BJ7125" i="1"/>
  <c r="BK7125" i="1"/>
  <c r="BL7125" i="1"/>
  <c r="BM7125" i="1"/>
  <c r="BN7125" i="1"/>
  <c r="BG7126" i="1"/>
  <c r="BH7126" i="1"/>
  <c r="BI7126" i="1"/>
  <c r="BJ7126" i="1"/>
  <c r="BK7126" i="1"/>
  <c r="BL7126" i="1"/>
  <c r="BM7126" i="1"/>
  <c r="BN7126" i="1"/>
  <c r="BG7127" i="1"/>
  <c r="BH7127" i="1"/>
  <c r="BI7127" i="1"/>
  <c r="BJ7127" i="1"/>
  <c r="BK7127" i="1"/>
  <c r="BL7127" i="1"/>
  <c r="BM7127" i="1"/>
  <c r="BN7127" i="1"/>
  <c r="BG7128" i="1"/>
  <c r="BH7128" i="1"/>
  <c r="BI7128" i="1"/>
  <c r="BJ7128" i="1"/>
  <c r="BK7128" i="1"/>
  <c r="BL7128" i="1"/>
  <c r="BM7128" i="1"/>
  <c r="BN7128" i="1"/>
  <c r="BG7129" i="1"/>
  <c r="BH7129" i="1"/>
  <c r="BI7129" i="1"/>
  <c r="BJ7129" i="1"/>
  <c r="BK7129" i="1"/>
  <c r="BL7129" i="1"/>
  <c r="BM7129" i="1"/>
  <c r="BN7129" i="1"/>
  <c r="BG7130" i="1"/>
  <c r="BH7130" i="1"/>
  <c r="BI7130" i="1"/>
  <c r="BJ7130" i="1"/>
  <c r="BK7130" i="1"/>
  <c r="BL7130" i="1"/>
  <c r="BM7130" i="1"/>
  <c r="BN7130" i="1"/>
  <c r="BG7131" i="1"/>
  <c r="BH7131" i="1"/>
  <c r="BI7131" i="1"/>
  <c r="BJ7131" i="1"/>
  <c r="BK7131" i="1"/>
  <c r="BL7131" i="1"/>
  <c r="BM7131" i="1"/>
  <c r="BN7131" i="1"/>
  <c r="BG7132" i="1"/>
  <c r="BH7132" i="1"/>
  <c r="BI7132" i="1"/>
  <c r="BJ7132" i="1"/>
  <c r="BK7132" i="1"/>
  <c r="BL7132" i="1"/>
  <c r="BM7132" i="1"/>
  <c r="BN7132" i="1"/>
  <c r="BG7133" i="1"/>
  <c r="BH7133" i="1"/>
  <c r="BI7133" i="1"/>
  <c r="BJ7133" i="1"/>
  <c r="BK7133" i="1"/>
  <c r="BL7133" i="1"/>
  <c r="BM7133" i="1"/>
  <c r="BN7133" i="1"/>
  <c r="BG7134" i="1"/>
  <c r="BH7134" i="1"/>
  <c r="BI7134" i="1"/>
  <c r="BJ7134" i="1"/>
  <c r="BK7134" i="1"/>
  <c r="BL7134" i="1"/>
  <c r="BM7134" i="1"/>
  <c r="BN7134" i="1"/>
  <c r="BG7135" i="1"/>
  <c r="BH7135" i="1"/>
  <c r="BI7135" i="1"/>
  <c r="BJ7135" i="1"/>
  <c r="BK7135" i="1"/>
  <c r="BL7135" i="1"/>
  <c r="BM7135" i="1"/>
  <c r="BN7135" i="1"/>
  <c r="BG7136" i="1"/>
  <c r="BH7136" i="1"/>
  <c r="BI7136" i="1"/>
  <c r="BJ7136" i="1"/>
  <c r="BK7136" i="1"/>
  <c r="BL7136" i="1"/>
  <c r="BM7136" i="1"/>
  <c r="BN7136" i="1"/>
  <c r="BG7137" i="1"/>
  <c r="BH7137" i="1"/>
  <c r="BI7137" i="1"/>
  <c r="BJ7137" i="1"/>
  <c r="BK7137" i="1"/>
  <c r="BL7137" i="1"/>
  <c r="BM7137" i="1"/>
  <c r="BN7137" i="1"/>
  <c r="BG7138" i="1"/>
  <c r="BH7138" i="1"/>
  <c r="BI7138" i="1"/>
  <c r="BJ7138" i="1"/>
  <c r="BK7138" i="1"/>
  <c r="BL7138" i="1"/>
  <c r="BM7138" i="1"/>
  <c r="BN7138" i="1"/>
  <c r="BG7139" i="1"/>
  <c r="BH7139" i="1"/>
  <c r="BI7139" i="1"/>
  <c r="BJ7139" i="1"/>
  <c r="BK7139" i="1"/>
  <c r="BL7139" i="1"/>
  <c r="BM7139" i="1"/>
  <c r="BN7139" i="1"/>
  <c r="BG7140" i="1"/>
  <c r="BH7140" i="1"/>
  <c r="BI7140" i="1"/>
  <c r="BJ7140" i="1"/>
  <c r="BK7140" i="1"/>
  <c r="BL7140" i="1"/>
  <c r="BM7140" i="1"/>
  <c r="BN7140" i="1"/>
  <c r="BG7141" i="1"/>
  <c r="BH7141" i="1"/>
  <c r="BI7141" i="1"/>
  <c r="BJ7141" i="1"/>
  <c r="BK7141" i="1"/>
  <c r="BL7141" i="1"/>
  <c r="BM7141" i="1"/>
  <c r="BN7141" i="1"/>
  <c r="BG7142" i="1"/>
  <c r="BH7142" i="1"/>
  <c r="BI7142" i="1"/>
  <c r="BJ7142" i="1"/>
  <c r="BK7142" i="1"/>
  <c r="BL7142" i="1"/>
  <c r="BM7142" i="1"/>
  <c r="BN7142" i="1"/>
  <c r="BG7143" i="1"/>
  <c r="BH7143" i="1"/>
  <c r="BI7143" i="1"/>
  <c r="BJ7143" i="1"/>
  <c r="BK7143" i="1"/>
  <c r="BL7143" i="1"/>
  <c r="BM7143" i="1"/>
  <c r="BN7143" i="1"/>
  <c r="BG7144" i="1"/>
  <c r="BH7144" i="1"/>
  <c r="BI7144" i="1"/>
  <c r="BJ7144" i="1"/>
  <c r="BK7144" i="1"/>
  <c r="BL7144" i="1"/>
  <c r="BM7144" i="1"/>
  <c r="BN7144" i="1"/>
  <c r="BG7145" i="1"/>
  <c r="BH7145" i="1"/>
  <c r="BI7145" i="1"/>
  <c r="BJ7145" i="1"/>
  <c r="BK7145" i="1"/>
  <c r="BL7145" i="1"/>
  <c r="BM7145" i="1"/>
  <c r="BN7145" i="1"/>
  <c r="BG7146" i="1"/>
  <c r="BH7146" i="1"/>
  <c r="BI7146" i="1"/>
  <c r="BJ7146" i="1"/>
  <c r="BK7146" i="1"/>
  <c r="BL7146" i="1"/>
  <c r="BM7146" i="1"/>
  <c r="BN7146" i="1"/>
  <c r="BG7147" i="1"/>
  <c r="BH7147" i="1"/>
  <c r="BI7147" i="1"/>
  <c r="BJ7147" i="1"/>
  <c r="BK7147" i="1"/>
  <c r="BL7147" i="1"/>
  <c r="BM7147" i="1"/>
  <c r="BN7147" i="1"/>
  <c r="BG7148" i="1"/>
  <c r="BH7148" i="1"/>
  <c r="BI7148" i="1"/>
  <c r="BJ7148" i="1"/>
  <c r="BK7148" i="1"/>
  <c r="BL7148" i="1"/>
  <c r="BM7148" i="1"/>
  <c r="BN7148" i="1"/>
  <c r="BG7149" i="1"/>
  <c r="BH7149" i="1"/>
  <c r="BI7149" i="1"/>
  <c r="BJ7149" i="1"/>
  <c r="BK7149" i="1"/>
  <c r="BL7149" i="1"/>
  <c r="BM7149" i="1"/>
  <c r="BN7149" i="1"/>
  <c r="BG7150" i="1"/>
  <c r="BH7150" i="1"/>
  <c r="BI7150" i="1"/>
  <c r="BJ7150" i="1"/>
  <c r="BK7150" i="1"/>
  <c r="BL7150" i="1"/>
  <c r="BM7150" i="1"/>
  <c r="BN7150" i="1"/>
  <c r="BG7151" i="1"/>
  <c r="BH7151" i="1"/>
  <c r="BI7151" i="1"/>
  <c r="BJ7151" i="1"/>
  <c r="BK7151" i="1"/>
  <c r="BL7151" i="1"/>
  <c r="BM7151" i="1"/>
  <c r="BN7151" i="1"/>
  <c r="BG7152" i="1"/>
  <c r="BH7152" i="1"/>
  <c r="BI7152" i="1"/>
  <c r="BJ7152" i="1"/>
  <c r="BK7152" i="1"/>
  <c r="BL7152" i="1"/>
  <c r="BM7152" i="1"/>
  <c r="BN7152" i="1"/>
  <c r="BG7153" i="1"/>
  <c r="BH7153" i="1"/>
  <c r="BI7153" i="1"/>
  <c r="BJ7153" i="1"/>
  <c r="BK7153" i="1"/>
  <c r="BL7153" i="1"/>
  <c r="BM7153" i="1"/>
  <c r="BN7153" i="1"/>
  <c r="BG7154" i="1"/>
  <c r="BH7154" i="1"/>
  <c r="BI7154" i="1"/>
  <c r="BJ7154" i="1"/>
  <c r="BK7154" i="1"/>
  <c r="BL7154" i="1"/>
  <c r="BM7154" i="1"/>
  <c r="BN7154" i="1"/>
  <c r="BG7155" i="1"/>
  <c r="BH7155" i="1"/>
  <c r="BI7155" i="1"/>
  <c r="BJ7155" i="1"/>
  <c r="BK7155" i="1"/>
  <c r="BL7155" i="1"/>
  <c r="BM7155" i="1"/>
  <c r="BN7155" i="1"/>
  <c r="BG7156" i="1"/>
  <c r="BH7156" i="1"/>
  <c r="BI7156" i="1"/>
  <c r="BJ7156" i="1"/>
  <c r="BK7156" i="1"/>
  <c r="BL7156" i="1"/>
  <c r="BM7156" i="1"/>
  <c r="BN7156" i="1"/>
  <c r="BG7157" i="1"/>
  <c r="BH7157" i="1"/>
  <c r="BI7157" i="1"/>
  <c r="BJ7157" i="1"/>
  <c r="BK7157" i="1"/>
  <c r="BL7157" i="1"/>
  <c r="BM7157" i="1"/>
  <c r="BN7157" i="1"/>
  <c r="BG7158" i="1"/>
  <c r="BH7158" i="1"/>
  <c r="BI7158" i="1"/>
  <c r="BJ7158" i="1"/>
  <c r="BK7158" i="1"/>
  <c r="BL7158" i="1"/>
  <c r="BM7158" i="1"/>
  <c r="BN7158" i="1"/>
  <c r="BG7159" i="1"/>
  <c r="BH7159" i="1"/>
  <c r="BI7159" i="1"/>
  <c r="BJ7159" i="1"/>
  <c r="BK7159" i="1"/>
  <c r="BL7159" i="1"/>
  <c r="BM7159" i="1"/>
  <c r="BN7159" i="1"/>
  <c r="BG7160" i="1"/>
  <c r="BH7160" i="1"/>
  <c r="BI7160" i="1"/>
  <c r="BJ7160" i="1"/>
  <c r="BK7160" i="1"/>
  <c r="BL7160" i="1"/>
  <c r="BM7160" i="1"/>
  <c r="BN7160" i="1"/>
  <c r="BG7161" i="1"/>
  <c r="BH7161" i="1"/>
  <c r="BI7161" i="1"/>
  <c r="BJ7161" i="1"/>
  <c r="BK7161" i="1"/>
  <c r="BL7161" i="1"/>
  <c r="BM7161" i="1"/>
  <c r="BN7161" i="1"/>
  <c r="BG7162" i="1"/>
  <c r="BH7162" i="1"/>
  <c r="BI7162" i="1"/>
  <c r="BJ7162" i="1"/>
  <c r="BK7162" i="1"/>
  <c r="BL7162" i="1"/>
  <c r="BM7162" i="1"/>
  <c r="BN7162" i="1"/>
  <c r="BG7163" i="1"/>
  <c r="BH7163" i="1"/>
  <c r="BI7163" i="1"/>
  <c r="BJ7163" i="1"/>
  <c r="BK7163" i="1"/>
  <c r="BL7163" i="1"/>
  <c r="BM7163" i="1"/>
  <c r="BN7163" i="1"/>
  <c r="BG7164" i="1"/>
  <c r="BH7164" i="1"/>
  <c r="BI7164" i="1"/>
  <c r="BJ7164" i="1"/>
  <c r="BK7164" i="1"/>
  <c r="BL7164" i="1"/>
  <c r="BM7164" i="1"/>
  <c r="BN7164" i="1"/>
  <c r="BG7165" i="1"/>
  <c r="BH7165" i="1"/>
  <c r="BI7165" i="1"/>
  <c r="BJ7165" i="1"/>
  <c r="BK7165" i="1"/>
  <c r="BL7165" i="1"/>
  <c r="BM7165" i="1"/>
  <c r="BN7165" i="1"/>
  <c r="BG7166" i="1"/>
  <c r="BH7166" i="1"/>
  <c r="BI7166" i="1"/>
  <c r="BJ7166" i="1"/>
  <c r="BK7166" i="1"/>
  <c r="BL7166" i="1"/>
  <c r="BM7166" i="1"/>
  <c r="BN7166" i="1"/>
  <c r="BG7167" i="1"/>
  <c r="BH7167" i="1"/>
  <c r="BI7167" i="1"/>
  <c r="BJ7167" i="1"/>
  <c r="BK7167" i="1"/>
  <c r="BL7167" i="1"/>
  <c r="BM7167" i="1"/>
  <c r="BN7167" i="1"/>
  <c r="BG7168" i="1"/>
  <c r="BH7168" i="1"/>
  <c r="BI7168" i="1"/>
  <c r="BJ7168" i="1"/>
  <c r="BK7168" i="1"/>
  <c r="BL7168" i="1"/>
  <c r="BM7168" i="1"/>
  <c r="BN7168" i="1"/>
  <c r="BG7169" i="1"/>
  <c r="BH7169" i="1"/>
  <c r="BI7169" i="1"/>
  <c r="BJ7169" i="1"/>
  <c r="BK7169" i="1"/>
  <c r="BL7169" i="1"/>
  <c r="BM7169" i="1"/>
  <c r="BN7169" i="1"/>
  <c r="BG7170" i="1"/>
  <c r="BH7170" i="1"/>
  <c r="BI7170" i="1"/>
  <c r="BJ7170" i="1"/>
  <c r="BK7170" i="1"/>
  <c r="BL7170" i="1"/>
  <c r="BM7170" i="1"/>
  <c r="BN7170" i="1"/>
  <c r="BG7171" i="1"/>
  <c r="BH7171" i="1"/>
  <c r="BI7171" i="1"/>
  <c r="BJ7171" i="1"/>
  <c r="BK7171" i="1"/>
  <c r="BL7171" i="1"/>
  <c r="BM7171" i="1"/>
  <c r="BN7171" i="1"/>
  <c r="BG7172" i="1"/>
  <c r="BH7172" i="1"/>
  <c r="BI7172" i="1"/>
  <c r="BJ7172" i="1"/>
  <c r="BK7172" i="1"/>
  <c r="BL7172" i="1"/>
  <c r="BM7172" i="1"/>
  <c r="BN7172" i="1"/>
  <c r="BG7173" i="1"/>
  <c r="BH7173" i="1"/>
  <c r="BI7173" i="1"/>
  <c r="BJ7173" i="1"/>
  <c r="BK7173" i="1"/>
  <c r="BL7173" i="1"/>
  <c r="BM7173" i="1"/>
  <c r="BN7173" i="1"/>
  <c r="BG7174" i="1"/>
  <c r="BH7174" i="1"/>
  <c r="BI7174" i="1"/>
  <c r="BJ7174" i="1"/>
  <c r="BK7174" i="1"/>
  <c r="BL7174" i="1"/>
  <c r="BM7174" i="1"/>
  <c r="BN7174" i="1"/>
  <c r="BG7175" i="1"/>
  <c r="BH7175" i="1"/>
  <c r="BI7175" i="1"/>
  <c r="BJ7175" i="1"/>
  <c r="BK7175" i="1"/>
  <c r="BL7175" i="1"/>
  <c r="BM7175" i="1"/>
  <c r="BN7175" i="1"/>
  <c r="BG7176" i="1"/>
  <c r="BH7176" i="1"/>
  <c r="BI7176" i="1"/>
  <c r="BJ7176" i="1"/>
  <c r="BK7176" i="1"/>
  <c r="BL7176" i="1"/>
  <c r="BM7176" i="1"/>
  <c r="BN7176" i="1"/>
  <c r="BG7177" i="1"/>
  <c r="BH7177" i="1"/>
  <c r="BI7177" i="1"/>
  <c r="BJ7177" i="1"/>
  <c r="BK7177" i="1"/>
  <c r="BL7177" i="1"/>
  <c r="BM7177" i="1"/>
  <c r="BN7177" i="1"/>
  <c r="BG7178" i="1"/>
  <c r="BH7178" i="1"/>
  <c r="BI7178" i="1"/>
  <c r="BJ7178" i="1"/>
  <c r="BK7178" i="1"/>
  <c r="BL7178" i="1"/>
  <c r="BM7178" i="1"/>
  <c r="BN7178" i="1"/>
  <c r="BG7179" i="1"/>
  <c r="BH7179" i="1"/>
  <c r="BI7179" i="1"/>
  <c r="BJ7179" i="1"/>
  <c r="BK7179" i="1"/>
  <c r="BL7179" i="1"/>
  <c r="BM7179" i="1"/>
  <c r="BN7179" i="1"/>
  <c r="BG7180" i="1"/>
  <c r="BH7180" i="1"/>
  <c r="BI7180" i="1"/>
  <c r="BJ7180" i="1"/>
  <c r="BK7180" i="1"/>
  <c r="BL7180" i="1"/>
  <c r="BM7180" i="1"/>
  <c r="BN7180" i="1"/>
  <c r="BG7181" i="1"/>
  <c r="BH7181" i="1"/>
  <c r="BI7181" i="1"/>
  <c r="BJ7181" i="1"/>
  <c r="BK7181" i="1"/>
  <c r="BL7181" i="1"/>
  <c r="BM7181" i="1"/>
  <c r="BN7181" i="1"/>
  <c r="BG7182" i="1"/>
  <c r="BH7182" i="1"/>
  <c r="BI7182" i="1"/>
  <c r="BJ7182" i="1"/>
  <c r="BK7182" i="1"/>
  <c r="BL7182" i="1"/>
  <c r="BM7182" i="1"/>
  <c r="BN7182" i="1"/>
  <c r="BG7183" i="1"/>
  <c r="BH7183" i="1"/>
  <c r="BI7183" i="1"/>
  <c r="BJ7183" i="1"/>
  <c r="BK7183" i="1"/>
  <c r="BL7183" i="1"/>
  <c r="BM7183" i="1"/>
  <c r="BN7183" i="1"/>
  <c r="BG7184" i="1"/>
  <c r="BH7184" i="1"/>
  <c r="BI7184" i="1"/>
  <c r="BJ7184" i="1"/>
  <c r="BK7184" i="1"/>
  <c r="BL7184" i="1"/>
  <c r="BM7184" i="1"/>
  <c r="BN7184" i="1"/>
  <c r="BG7185" i="1"/>
  <c r="BH7185" i="1"/>
  <c r="BI7185" i="1"/>
  <c r="BJ7185" i="1"/>
  <c r="BK7185" i="1"/>
  <c r="BL7185" i="1"/>
  <c r="BM7185" i="1"/>
  <c r="BN7185" i="1"/>
  <c r="BG7186" i="1"/>
  <c r="BH7186" i="1"/>
  <c r="BI7186" i="1"/>
  <c r="BJ7186" i="1"/>
  <c r="BK7186" i="1"/>
  <c r="BL7186" i="1"/>
  <c r="BM7186" i="1"/>
  <c r="BN7186" i="1"/>
  <c r="BG7187" i="1"/>
  <c r="BH7187" i="1"/>
  <c r="BI7187" i="1"/>
  <c r="BJ7187" i="1"/>
  <c r="BK7187" i="1"/>
  <c r="BL7187" i="1"/>
  <c r="BM7187" i="1"/>
  <c r="BN7187" i="1"/>
  <c r="BG7188" i="1"/>
  <c r="BH7188" i="1"/>
  <c r="BI7188" i="1"/>
  <c r="BJ7188" i="1"/>
  <c r="BK7188" i="1"/>
  <c r="BL7188" i="1"/>
  <c r="BM7188" i="1"/>
  <c r="BN7188" i="1"/>
  <c r="BG7189" i="1"/>
  <c r="BH7189" i="1"/>
  <c r="BI7189" i="1"/>
  <c r="BJ7189" i="1"/>
  <c r="BK7189" i="1"/>
  <c r="BL7189" i="1"/>
  <c r="BM7189" i="1"/>
  <c r="BN7189" i="1"/>
  <c r="BG7190" i="1"/>
  <c r="BH7190" i="1"/>
  <c r="BI7190" i="1"/>
  <c r="BJ7190" i="1"/>
  <c r="BK7190" i="1"/>
  <c r="BL7190" i="1"/>
  <c r="BM7190" i="1"/>
  <c r="BN7190" i="1"/>
  <c r="BG7191" i="1"/>
  <c r="BH7191" i="1"/>
  <c r="BI7191" i="1"/>
  <c r="BJ7191" i="1"/>
  <c r="BK7191" i="1"/>
  <c r="BL7191" i="1"/>
  <c r="BM7191" i="1"/>
  <c r="BN7191" i="1"/>
  <c r="BG7192" i="1"/>
  <c r="BH7192" i="1"/>
  <c r="BI7192" i="1"/>
  <c r="BJ7192" i="1"/>
  <c r="BK7192" i="1"/>
  <c r="BL7192" i="1"/>
  <c r="BM7192" i="1"/>
  <c r="BN7192" i="1"/>
  <c r="BG7193" i="1"/>
  <c r="BH7193" i="1"/>
  <c r="BI7193" i="1"/>
  <c r="BJ7193" i="1"/>
  <c r="BK7193" i="1"/>
  <c r="BL7193" i="1"/>
  <c r="BM7193" i="1"/>
  <c r="BN7193" i="1"/>
  <c r="BG7194" i="1"/>
  <c r="BH7194" i="1"/>
  <c r="BI7194" i="1"/>
  <c r="BJ7194" i="1"/>
  <c r="BK7194" i="1"/>
  <c r="BL7194" i="1"/>
  <c r="BM7194" i="1"/>
  <c r="BN7194" i="1"/>
  <c r="BG7195" i="1"/>
  <c r="BH7195" i="1"/>
  <c r="BI7195" i="1"/>
  <c r="BJ7195" i="1"/>
  <c r="BK7195" i="1"/>
  <c r="BL7195" i="1"/>
  <c r="BM7195" i="1"/>
  <c r="BN7195" i="1"/>
  <c r="BG7196" i="1"/>
  <c r="BH7196" i="1"/>
  <c r="BI7196" i="1"/>
  <c r="BJ7196" i="1"/>
  <c r="BK7196" i="1"/>
  <c r="BL7196" i="1"/>
  <c r="BM7196" i="1"/>
  <c r="BN7196" i="1"/>
  <c r="BG7197" i="1"/>
  <c r="BH7197" i="1"/>
  <c r="BI7197" i="1"/>
  <c r="BJ7197" i="1"/>
  <c r="BK7197" i="1"/>
  <c r="BL7197" i="1"/>
  <c r="BM7197" i="1"/>
  <c r="BN7197" i="1"/>
  <c r="BG7198" i="1"/>
  <c r="BH7198" i="1"/>
  <c r="BI7198" i="1"/>
  <c r="BJ7198" i="1"/>
  <c r="BK7198" i="1"/>
  <c r="BL7198" i="1"/>
  <c r="BM7198" i="1"/>
  <c r="BN7198" i="1"/>
  <c r="BG7199" i="1"/>
  <c r="BH7199" i="1"/>
  <c r="BI7199" i="1"/>
  <c r="BJ7199" i="1"/>
  <c r="BK7199" i="1"/>
  <c r="BL7199" i="1"/>
  <c r="BM7199" i="1"/>
  <c r="BN7199" i="1"/>
  <c r="BG7200" i="1"/>
  <c r="BH7200" i="1"/>
  <c r="BI7200" i="1"/>
  <c r="BJ7200" i="1"/>
  <c r="BK7200" i="1"/>
  <c r="BL7200" i="1"/>
  <c r="BM7200" i="1"/>
  <c r="BN7200" i="1"/>
  <c r="BG7201" i="1"/>
  <c r="BH7201" i="1"/>
  <c r="BI7201" i="1"/>
  <c r="BJ7201" i="1"/>
  <c r="BK7201" i="1"/>
  <c r="BL7201" i="1"/>
  <c r="BM7201" i="1"/>
  <c r="BN7201" i="1"/>
  <c r="BG7202" i="1"/>
  <c r="BH7202" i="1"/>
  <c r="BI7202" i="1"/>
  <c r="BJ7202" i="1"/>
  <c r="BK7202" i="1"/>
  <c r="BL7202" i="1"/>
  <c r="BM7202" i="1"/>
  <c r="BN7202" i="1"/>
  <c r="BG7203" i="1"/>
  <c r="BH7203" i="1"/>
  <c r="BI7203" i="1"/>
  <c r="BJ7203" i="1"/>
  <c r="BK7203" i="1"/>
  <c r="BL7203" i="1"/>
  <c r="BM7203" i="1"/>
  <c r="BN7203" i="1"/>
  <c r="BG7204" i="1"/>
  <c r="BH7204" i="1"/>
  <c r="BI7204" i="1"/>
  <c r="BJ7204" i="1"/>
  <c r="BK7204" i="1"/>
  <c r="BL7204" i="1"/>
  <c r="BM7204" i="1"/>
  <c r="BN7204" i="1"/>
  <c r="BG7205" i="1"/>
  <c r="BH7205" i="1"/>
  <c r="BI7205" i="1"/>
  <c r="BJ7205" i="1"/>
  <c r="BK7205" i="1"/>
  <c r="BL7205" i="1"/>
  <c r="BM7205" i="1"/>
  <c r="BN7205" i="1"/>
  <c r="BG7206" i="1"/>
  <c r="BH7206" i="1"/>
  <c r="BI7206" i="1"/>
  <c r="BJ7206" i="1"/>
  <c r="BK7206" i="1"/>
  <c r="BL7206" i="1"/>
  <c r="BM7206" i="1"/>
  <c r="BN7206" i="1"/>
  <c r="BG7207" i="1"/>
  <c r="BH7207" i="1"/>
  <c r="BI7207" i="1"/>
  <c r="BJ7207" i="1"/>
  <c r="BK7207" i="1"/>
  <c r="BL7207" i="1"/>
  <c r="BM7207" i="1"/>
  <c r="BN7207" i="1"/>
  <c r="BG7208" i="1"/>
  <c r="BH7208" i="1"/>
  <c r="BI7208" i="1"/>
  <c r="BJ7208" i="1"/>
  <c r="BK7208" i="1"/>
  <c r="BL7208" i="1"/>
  <c r="BM7208" i="1"/>
  <c r="BN7208" i="1"/>
  <c r="BG7209" i="1"/>
  <c r="BH7209" i="1"/>
  <c r="BI7209" i="1"/>
  <c r="BJ7209" i="1"/>
  <c r="BK7209" i="1"/>
  <c r="BL7209" i="1"/>
  <c r="BM7209" i="1"/>
  <c r="BN7209" i="1"/>
  <c r="BG7210" i="1"/>
  <c r="BH7210" i="1"/>
  <c r="BI7210" i="1"/>
  <c r="BJ7210" i="1"/>
  <c r="BK7210" i="1"/>
  <c r="BL7210" i="1"/>
  <c r="BM7210" i="1"/>
  <c r="BN7210" i="1"/>
  <c r="BG7211" i="1"/>
  <c r="BH7211" i="1"/>
  <c r="BI7211" i="1"/>
  <c r="BJ7211" i="1"/>
  <c r="BK7211" i="1"/>
  <c r="BL7211" i="1"/>
  <c r="BM7211" i="1"/>
  <c r="BN7211" i="1"/>
  <c r="BG7212" i="1"/>
  <c r="BH7212" i="1"/>
  <c r="BI7212" i="1"/>
  <c r="BJ7212" i="1"/>
  <c r="BK7212" i="1"/>
  <c r="BL7212" i="1"/>
  <c r="BM7212" i="1"/>
  <c r="BN7212" i="1"/>
  <c r="BG7213" i="1"/>
  <c r="BH7213" i="1"/>
  <c r="BI7213" i="1"/>
  <c r="BJ7213" i="1"/>
  <c r="BK7213" i="1"/>
  <c r="BL7213" i="1"/>
  <c r="BM7213" i="1"/>
  <c r="BN7213" i="1"/>
  <c r="BG7214" i="1"/>
  <c r="BH7214" i="1"/>
  <c r="BI7214" i="1"/>
  <c r="BJ7214" i="1"/>
  <c r="BK7214" i="1"/>
  <c r="BL7214" i="1"/>
  <c r="BM7214" i="1"/>
  <c r="BN7214" i="1"/>
  <c r="BG7215" i="1"/>
  <c r="BH7215" i="1"/>
  <c r="BI7215" i="1"/>
  <c r="BJ7215" i="1"/>
  <c r="BK7215" i="1"/>
  <c r="BL7215" i="1"/>
  <c r="BM7215" i="1"/>
  <c r="BN7215" i="1"/>
  <c r="BG7216" i="1"/>
  <c r="BH7216" i="1"/>
  <c r="BI7216" i="1"/>
  <c r="BJ7216" i="1"/>
  <c r="BK7216" i="1"/>
  <c r="BL7216" i="1"/>
  <c r="BM7216" i="1"/>
  <c r="BN7216" i="1"/>
  <c r="BG7217" i="1"/>
  <c r="BH7217" i="1"/>
  <c r="BI7217" i="1"/>
  <c r="BJ7217" i="1"/>
  <c r="BK7217" i="1"/>
  <c r="BL7217" i="1"/>
  <c r="BM7217" i="1"/>
  <c r="BN7217" i="1"/>
  <c r="BG7218" i="1"/>
  <c r="BH7218" i="1"/>
  <c r="BI7218" i="1"/>
  <c r="BJ7218" i="1"/>
  <c r="BK7218" i="1"/>
  <c r="BL7218" i="1"/>
  <c r="BM7218" i="1"/>
  <c r="BN7218" i="1"/>
  <c r="BG7219" i="1"/>
  <c r="BH7219" i="1"/>
  <c r="BI7219" i="1"/>
  <c r="BJ7219" i="1"/>
  <c r="BK7219" i="1"/>
  <c r="BL7219" i="1"/>
  <c r="BM7219" i="1"/>
  <c r="BN7219" i="1"/>
  <c r="BG7220" i="1"/>
  <c r="BH7220" i="1"/>
  <c r="BI7220" i="1"/>
  <c r="BJ7220" i="1"/>
  <c r="BK7220" i="1"/>
  <c r="BL7220" i="1"/>
  <c r="BM7220" i="1"/>
  <c r="BN7220" i="1"/>
  <c r="BG7221" i="1"/>
  <c r="BH7221" i="1"/>
  <c r="BI7221" i="1"/>
  <c r="BJ7221" i="1"/>
  <c r="BK7221" i="1"/>
  <c r="BL7221" i="1"/>
  <c r="BM7221" i="1"/>
  <c r="BN7221" i="1"/>
  <c r="BG7222" i="1"/>
  <c r="BH7222" i="1"/>
  <c r="BI7222" i="1"/>
  <c r="BJ7222" i="1"/>
  <c r="BK7222" i="1"/>
  <c r="BL7222" i="1"/>
  <c r="BM7222" i="1"/>
  <c r="BN7222" i="1"/>
  <c r="BG7223" i="1"/>
  <c r="BH7223" i="1"/>
  <c r="BI7223" i="1"/>
  <c r="BJ7223" i="1"/>
  <c r="BK7223" i="1"/>
  <c r="BL7223" i="1"/>
  <c r="BM7223" i="1"/>
  <c r="BN7223" i="1"/>
  <c r="BG7224" i="1"/>
  <c r="BH7224" i="1"/>
  <c r="BI7224" i="1"/>
  <c r="BJ7224" i="1"/>
  <c r="BK7224" i="1"/>
  <c r="BL7224" i="1"/>
  <c r="BM7224" i="1"/>
  <c r="BN7224" i="1"/>
  <c r="BG7225" i="1"/>
  <c r="BH7225" i="1"/>
  <c r="BI7225" i="1"/>
  <c r="BJ7225" i="1"/>
  <c r="BK7225" i="1"/>
  <c r="BL7225" i="1"/>
  <c r="BM7225" i="1"/>
  <c r="BN7225" i="1"/>
  <c r="BG7226" i="1"/>
  <c r="BH7226" i="1"/>
  <c r="BI7226" i="1"/>
  <c r="BJ7226" i="1"/>
  <c r="BK7226" i="1"/>
  <c r="BL7226" i="1"/>
  <c r="BM7226" i="1"/>
  <c r="BN7226" i="1"/>
  <c r="BG7227" i="1"/>
  <c r="BH7227" i="1"/>
  <c r="BI7227" i="1"/>
  <c r="BJ7227" i="1"/>
  <c r="BK7227" i="1"/>
  <c r="BL7227" i="1"/>
  <c r="BM7227" i="1"/>
  <c r="BN7227" i="1"/>
  <c r="BG7228" i="1"/>
  <c r="BH7228" i="1"/>
  <c r="BI7228" i="1"/>
  <c r="BJ7228" i="1"/>
  <c r="BK7228" i="1"/>
  <c r="BL7228" i="1"/>
  <c r="BM7228" i="1"/>
  <c r="BN7228" i="1"/>
  <c r="BG7229" i="1"/>
  <c r="BH7229" i="1"/>
  <c r="BI7229" i="1"/>
  <c r="BJ7229" i="1"/>
  <c r="BK7229" i="1"/>
  <c r="BL7229" i="1"/>
  <c r="BM7229" i="1"/>
  <c r="BN7229" i="1"/>
  <c r="BG7230" i="1"/>
  <c r="BH7230" i="1"/>
  <c r="BI7230" i="1"/>
  <c r="BJ7230" i="1"/>
  <c r="BK7230" i="1"/>
  <c r="BL7230" i="1"/>
  <c r="BM7230" i="1"/>
  <c r="BN7230" i="1"/>
  <c r="BG7231" i="1"/>
  <c r="BH7231" i="1"/>
  <c r="BI7231" i="1"/>
  <c r="BJ7231" i="1"/>
  <c r="BK7231" i="1"/>
  <c r="BL7231" i="1"/>
  <c r="BM7231" i="1"/>
  <c r="BN7231" i="1"/>
  <c r="BG7232" i="1"/>
  <c r="BH7232" i="1"/>
  <c r="BI7232" i="1"/>
  <c r="BJ7232" i="1"/>
  <c r="BK7232" i="1"/>
  <c r="BL7232" i="1"/>
  <c r="BM7232" i="1"/>
  <c r="BN7232" i="1"/>
  <c r="BG7233" i="1"/>
  <c r="BH7233" i="1"/>
  <c r="BI7233" i="1"/>
  <c r="BJ7233" i="1"/>
  <c r="BK7233" i="1"/>
  <c r="BL7233" i="1"/>
  <c r="BM7233" i="1"/>
  <c r="BN7233" i="1"/>
  <c r="BG7234" i="1"/>
  <c r="BH7234" i="1"/>
  <c r="BI7234" i="1"/>
  <c r="BJ7234" i="1"/>
  <c r="BK7234" i="1"/>
  <c r="BL7234" i="1"/>
  <c r="BM7234" i="1"/>
  <c r="BN7234" i="1"/>
  <c r="BG7235" i="1"/>
  <c r="BH7235" i="1"/>
  <c r="BI7235" i="1"/>
  <c r="BJ7235" i="1"/>
  <c r="BK7235" i="1"/>
  <c r="BL7235" i="1"/>
  <c r="BM7235" i="1"/>
  <c r="BN7235" i="1"/>
  <c r="BG7236" i="1"/>
  <c r="BH7236" i="1"/>
  <c r="BI7236" i="1"/>
  <c r="BJ7236" i="1"/>
  <c r="BK7236" i="1"/>
  <c r="BL7236" i="1"/>
  <c r="BM7236" i="1"/>
  <c r="BN7236" i="1"/>
  <c r="BG7237" i="1"/>
  <c r="BH7237" i="1"/>
  <c r="BI7237" i="1"/>
  <c r="BJ7237" i="1"/>
  <c r="BK7237" i="1"/>
  <c r="BL7237" i="1"/>
  <c r="BM7237" i="1"/>
  <c r="BN7237" i="1"/>
  <c r="BG7238" i="1"/>
  <c r="BH7238" i="1"/>
  <c r="BI7238" i="1"/>
  <c r="BJ7238" i="1"/>
  <c r="BK7238" i="1"/>
  <c r="BL7238" i="1"/>
  <c r="BM7238" i="1"/>
  <c r="BN7238" i="1"/>
  <c r="BG7239" i="1"/>
  <c r="BH7239" i="1"/>
  <c r="BI7239" i="1"/>
  <c r="BJ7239" i="1"/>
  <c r="BK7239" i="1"/>
  <c r="BL7239" i="1"/>
  <c r="BM7239" i="1"/>
  <c r="BN7239" i="1"/>
  <c r="BG7240" i="1"/>
  <c r="BH7240" i="1"/>
  <c r="BI7240" i="1"/>
  <c r="BJ7240" i="1"/>
  <c r="BK7240" i="1"/>
  <c r="BL7240" i="1"/>
  <c r="BM7240" i="1"/>
  <c r="BN7240" i="1"/>
  <c r="BG7241" i="1"/>
  <c r="BH7241" i="1"/>
  <c r="BI7241" i="1"/>
  <c r="BJ7241" i="1"/>
  <c r="BK7241" i="1"/>
  <c r="BL7241" i="1"/>
  <c r="BM7241" i="1"/>
  <c r="BN7241" i="1"/>
  <c r="BG7242" i="1"/>
  <c r="BH7242" i="1"/>
  <c r="BI7242" i="1"/>
  <c r="BJ7242" i="1"/>
  <c r="BK7242" i="1"/>
  <c r="BL7242" i="1"/>
  <c r="BM7242" i="1"/>
  <c r="BN7242" i="1"/>
  <c r="BG7243" i="1"/>
  <c r="BH7243" i="1"/>
  <c r="BI7243" i="1"/>
  <c r="BJ7243" i="1"/>
  <c r="BK7243" i="1"/>
  <c r="BL7243" i="1"/>
  <c r="BM7243" i="1"/>
  <c r="BN7243" i="1"/>
  <c r="BG7244" i="1"/>
  <c r="BH7244" i="1"/>
  <c r="BI7244" i="1"/>
  <c r="BJ7244" i="1"/>
  <c r="BK7244" i="1"/>
  <c r="BL7244" i="1"/>
  <c r="BM7244" i="1"/>
  <c r="BN7244" i="1"/>
  <c r="BG7245" i="1"/>
  <c r="BH7245" i="1"/>
  <c r="BI7245" i="1"/>
  <c r="BJ7245" i="1"/>
  <c r="BK7245" i="1"/>
  <c r="BL7245" i="1"/>
  <c r="BM7245" i="1"/>
  <c r="BN7245" i="1"/>
  <c r="BG7246" i="1"/>
  <c r="BH7246" i="1"/>
  <c r="BI7246" i="1"/>
  <c r="BJ7246" i="1"/>
  <c r="BK7246" i="1"/>
  <c r="BL7246" i="1"/>
  <c r="BM7246" i="1"/>
  <c r="BN7246" i="1"/>
  <c r="BG7247" i="1"/>
  <c r="BH7247" i="1"/>
  <c r="BI7247" i="1"/>
  <c r="BJ7247" i="1"/>
  <c r="BK7247" i="1"/>
  <c r="BL7247" i="1"/>
  <c r="BM7247" i="1"/>
  <c r="BN7247" i="1"/>
  <c r="BG7248" i="1"/>
  <c r="BH7248" i="1"/>
  <c r="BI7248" i="1"/>
  <c r="BJ7248" i="1"/>
  <c r="BK7248" i="1"/>
  <c r="BL7248" i="1"/>
  <c r="BM7248" i="1"/>
  <c r="BN7248" i="1"/>
  <c r="BG7249" i="1"/>
  <c r="BH7249" i="1"/>
  <c r="BI7249" i="1"/>
  <c r="BJ7249" i="1"/>
  <c r="BK7249" i="1"/>
  <c r="BL7249" i="1"/>
  <c r="BM7249" i="1"/>
  <c r="BN7249" i="1"/>
  <c r="BG7250" i="1"/>
  <c r="BH7250" i="1"/>
  <c r="BI7250" i="1"/>
  <c r="BJ7250" i="1"/>
  <c r="BK7250" i="1"/>
  <c r="BL7250" i="1"/>
  <c r="BM7250" i="1"/>
  <c r="BN7250" i="1"/>
  <c r="BG7251" i="1"/>
  <c r="BH7251" i="1"/>
  <c r="BI7251" i="1"/>
  <c r="BJ7251" i="1"/>
  <c r="BK7251" i="1"/>
  <c r="BL7251" i="1"/>
  <c r="BM7251" i="1"/>
  <c r="BN7251" i="1"/>
  <c r="BG7252" i="1"/>
  <c r="BH7252" i="1"/>
  <c r="BI7252" i="1"/>
  <c r="BJ7252" i="1"/>
  <c r="BK7252" i="1"/>
  <c r="BL7252" i="1"/>
  <c r="BM7252" i="1"/>
  <c r="BN7252" i="1"/>
  <c r="BG7253" i="1"/>
  <c r="BH7253" i="1"/>
  <c r="BI7253" i="1"/>
  <c r="BJ7253" i="1"/>
  <c r="BK7253" i="1"/>
  <c r="BL7253" i="1"/>
  <c r="BM7253" i="1"/>
  <c r="BN7253" i="1"/>
  <c r="BG7254" i="1"/>
  <c r="BH7254" i="1"/>
  <c r="BI7254" i="1"/>
  <c r="BJ7254" i="1"/>
  <c r="BK7254" i="1"/>
  <c r="BL7254" i="1"/>
  <c r="BM7254" i="1"/>
  <c r="BN7254" i="1"/>
  <c r="BG7255" i="1"/>
  <c r="BH7255" i="1"/>
  <c r="BI7255" i="1"/>
  <c r="BJ7255" i="1"/>
  <c r="BK7255" i="1"/>
  <c r="BL7255" i="1"/>
  <c r="BM7255" i="1"/>
  <c r="BN7255" i="1"/>
  <c r="BG7256" i="1"/>
  <c r="BH7256" i="1"/>
  <c r="BI7256" i="1"/>
  <c r="BJ7256" i="1"/>
  <c r="BK7256" i="1"/>
  <c r="BL7256" i="1"/>
  <c r="BM7256" i="1"/>
  <c r="BN7256" i="1"/>
  <c r="BG7257" i="1"/>
  <c r="BH7257" i="1"/>
  <c r="BI7257" i="1"/>
  <c r="BJ7257" i="1"/>
  <c r="BK7257" i="1"/>
  <c r="BL7257" i="1"/>
  <c r="BM7257" i="1"/>
  <c r="BN7257" i="1"/>
  <c r="BG7258" i="1"/>
  <c r="BH7258" i="1"/>
  <c r="BI7258" i="1"/>
  <c r="BJ7258" i="1"/>
  <c r="BK7258" i="1"/>
  <c r="BL7258" i="1"/>
  <c r="BM7258" i="1"/>
  <c r="BN7258" i="1"/>
  <c r="BG7259" i="1"/>
  <c r="BH7259" i="1"/>
  <c r="BI7259" i="1"/>
  <c r="BJ7259" i="1"/>
  <c r="BK7259" i="1"/>
  <c r="BL7259" i="1"/>
  <c r="BM7259" i="1"/>
  <c r="BN7259" i="1"/>
  <c r="BG7260" i="1"/>
  <c r="BH7260" i="1"/>
  <c r="BI7260" i="1"/>
  <c r="BJ7260" i="1"/>
  <c r="BK7260" i="1"/>
  <c r="BL7260" i="1"/>
  <c r="BM7260" i="1"/>
  <c r="BN7260" i="1"/>
  <c r="BG7261" i="1"/>
  <c r="BH7261" i="1"/>
  <c r="BI7261" i="1"/>
  <c r="BJ7261" i="1"/>
  <c r="BK7261" i="1"/>
  <c r="BL7261" i="1"/>
  <c r="BM7261" i="1"/>
  <c r="BN7261" i="1"/>
  <c r="BG7262" i="1"/>
  <c r="BH7262" i="1"/>
  <c r="BI7262" i="1"/>
  <c r="BJ7262" i="1"/>
  <c r="BK7262" i="1"/>
  <c r="BL7262" i="1"/>
  <c r="BM7262" i="1"/>
  <c r="BN7262" i="1"/>
  <c r="BG7263" i="1"/>
  <c r="BH7263" i="1"/>
  <c r="BI7263" i="1"/>
  <c r="BJ7263" i="1"/>
  <c r="BK7263" i="1"/>
  <c r="BL7263" i="1"/>
  <c r="BM7263" i="1"/>
  <c r="BN7263" i="1"/>
  <c r="BG7264" i="1"/>
  <c r="BH7264" i="1"/>
  <c r="BI7264" i="1"/>
  <c r="BJ7264" i="1"/>
  <c r="BK7264" i="1"/>
  <c r="BL7264" i="1"/>
  <c r="BM7264" i="1"/>
  <c r="BN7264" i="1"/>
  <c r="BG7265" i="1"/>
  <c r="BH7265" i="1"/>
  <c r="BI7265" i="1"/>
  <c r="BJ7265" i="1"/>
  <c r="BK7265" i="1"/>
  <c r="BL7265" i="1"/>
  <c r="BM7265" i="1"/>
  <c r="BN7265" i="1"/>
  <c r="BG7266" i="1"/>
  <c r="BH7266" i="1"/>
  <c r="BI7266" i="1"/>
  <c r="BJ7266" i="1"/>
  <c r="BK7266" i="1"/>
  <c r="BL7266" i="1"/>
  <c r="BM7266" i="1"/>
  <c r="BN7266" i="1"/>
  <c r="BG7267" i="1"/>
  <c r="BH7267" i="1"/>
  <c r="BI7267" i="1"/>
  <c r="BJ7267" i="1"/>
  <c r="BK7267" i="1"/>
  <c r="BL7267" i="1"/>
  <c r="BM7267" i="1"/>
  <c r="BN7267" i="1"/>
  <c r="BG7268" i="1"/>
  <c r="BH7268" i="1"/>
  <c r="BI7268" i="1"/>
  <c r="BJ7268" i="1"/>
  <c r="BK7268" i="1"/>
  <c r="BL7268" i="1"/>
  <c r="BM7268" i="1"/>
  <c r="BN7268" i="1"/>
  <c r="BG7269" i="1"/>
  <c r="BH7269" i="1"/>
  <c r="BI7269" i="1"/>
  <c r="BJ7269" i="1"/>
  <c r="BK7269" i="1"/>
  <c r="BL7269" i="1"/>
  <c r="BM7269" i="1"/>
  <c r="BN7269" i="1"/>
  <c r="BG7270" i="1"/>
  <c r="BH7270" i="1"/>
  <c r="BI7270" i="1"/>
  <c r="BJ7270" i="1"/>
  <c r="BK7270" i="1"/>
  <c r="BL7270" i="1"/>
  <c r="BM7270" i="1"/>
  <c r="BN7270" i="1"/>
  <c r="BG7271" i="1"/>
  <c r="BH7271" i="1"/>
  <c r="BI7271" i="1"/>
  <c r="BJ7271" i="1"/>
  <c r="BK7271" i="1"/>
  <c r="BL7271" i="1"/>
  <c r="BM7271" i="1"/>
  <c r="BN7271" i="1"/>
  <c r="BG7272" i="1"/>
  <c r="BH7272" i="1"/>
  <c r="BI7272" i="1"/>
  <c r="BJ7272" i="1"/>
  <c r="BK7272" i="1"/>
  <c r="BL7272" i="1"/>
  <c r="BM7272" i="1"/>
  <c r="BN7272" i="1"/>
  <c r="BG7273" i="1"/>
  <c r="BH7273" i="1"/>
  <c r="BI7273" i="1"/>
  <c r="BJ7273" i="1"/>
  <c r="BK7273" i="1"/>
  <c r="BL7273" i="1"/>
  <c r="BM7273" i="1"/>
  <c r="BN7273" i="1"/>
  <c r="BG7274" i="1"/>
  <c r="BH7274" i="1"/>
  <c r="BI7274" i="1"/>
  <c r="BJ7274" i="1"/>
  <c r="BK7274" i="1"/>
  <c r="BL7274" i="1"/>
  <c r="BM7274" i="1"/>
  <c r="BN7274" i="1"/>
  <c r="BG7275" i="1"/>
  <c r="BH7275" i="1"/>
  <c r="BI7275" i="1"/>
  <c r="BJ7275" i="1"/>
  <c r="BK7275" i="1"/>
  <c r="BL7275" i="1"/>
  <c r="BM7275" i="1"/>
  <c r="BN7275" i="1"/>
  <c r="BG7276" i="1"/>
  <c r="BH7276" i="1"/>
  <c r="BI7276" i="1"/>
  <c r="BJ7276" i="1"/>
  <c r="BK7276" i="1"/>
  <c r="BL7276" i="1"/>
  <c r="BM7276" i="1"/>
  <c r="BN7276" i="1"/>
  <c r="BG7277" i="1"/>
  <c r="BH7277" i="1"/>
  <c r="BI7277" i="1"/>
  <c r="BJ7277" i="1"/>
  <c r="BK7277" i="1"/>
  <c r="BL7277" i="1"/>
  <c r="BM7277" i="1"/>
  <c r="BN7277" i="1"/>
  <c r="BG7278" i="1"/>
  <c r="BH7278" i="1"/>
  <c r="BI7278" i="1"/>
  <c r="BJ7278" i="1"/>
  <c r="BK7278" i="1"/>
  <c r="BL7278" i="1"/>
  <c r="BM7278" i="1"/>
  <c r="BN7278" i="1"/>
  <c r="BG7279" i="1"/>
  <c r="BH7279" i="1"/>
  <c r="BI7279" i="1"/>
  <c r="BJ7279" i="1"/>
  <c r="BK7279" i="1"/>
  <c r="BL7279" i="1"/>
  <c r="BM7279" i="1"/>
  <c r="BN7279" i="1"/>
  <c r="BG7280" i="1"/>
  <c r="BH7280" i="1"/>
  <c r="BI7280" i="1"/>
  <c r="BJ7280" i="1"/>
  <c r="BK7280" i="1"/>
  <c r="BL7280" i="1"/>
  <c r="BM7280" i="1"/>
  <c r="BN7280" i="1"/>
  <c r="BG7281" i="1"/>
  <c r="BH7281" i="1"/>
  <c r="BI7281" i="1"/>
  <c r="BJ7281" i="1"/>
  <c r="BK7281" i="1"/>
  <c r="BL7281" i="1"/>
  <c r="BM7281" i="1"/>
  <c r="BN7281" i="1"/>
  <c r="BG7282" i="1"/>
  <c r="BH7282" i="1"/>
  <c r="BI7282" i="1"/>
  <c r="BJ7282" i="1"/>
  <c r="BK7282" i="1"/>
  <c r="BL7282" i="1"/>
  <c r="BM7282" i="1"/>
  <c r="BN7282" i="1"/>
  <c r="BG7283" i="1"/>
  <c r="BH7283" i="1"/>
  <c r="BI7283" i="1"/>
  <c r="BJ7283" i="1"/>
  <c r="BK7283" i="1"/>
  <c r="BL7283" i="1"/>
  <c r="BM7283" i="1"/>
  <c r="BN7283" i="1"/>
  <c r="BG7284" i="1"/>
  <c r="BH7284" i="1"/>
  <c r="BI7284" i="1"/>
  <c r="BJ7284" i="1"/>
  <c r="BK7284" i="1"/>
  <c r="BL7284" i="1"/>
  <c r="BM7284" i="1"/>
  <c r="BN7284" i="1"/>
  <c r="BG7285" i="1"/>
  <c r="BH7285" i="1"/>
  <c r="BI7285" i="1"/>
  <c r="BJ7285" i="1"/>
  <c r="BK7285" i="1"/>
  <c r="BL7285" i="1"/>
  <c r="BM7285" i="1"/>
  <c r="BN7285" i="1"/>
  <c r="BG7286" i="1"/>
  <c r="BH7286" i="1"/>
  <c r="BI7286" i="1"/>
  <c r="BJ7286" i="1"/>
  <c r="BK7286" i="1"/>
  <c r="BL7286" i="1"/>
  <c r="BM7286" i="1"/>
  <c r="BN7286" i="1"/>
  <c r="BG7287" i="1"/>
  <c r="BH7287" i="1"/>
  <c r="BI7287" i="1"/>
  <c r="BJ7287" i="1"/>
  <c r="BK7287" i="1"/>
  <c r="BL7287" i="1"/>
  <c r="BM7287" i="1"/>
  <c r="BN7287" i="1"/>
  <c r="BG7288" i="1"/>
  <c r="BH7288" i="1"/>
  <c r="BI7288" i="1"/>
  <c r="BJ7288" i="1"/>
  <c r="BK7288" i="1"/>
  <c r="BL7288" i="1"/>
  <c r="BM7288" i="1"/>
  <c r="BN7288" i="1"/>
  <c r="BG7289" i="1"/>
  <c r="BH7289" i="1"/>
  <c r="BI7289" i="1"/>
  <c r="BJ7289" i="1"/>
  <c r="BK7289" i="1"/>
  <c r="BL7289" i="1"/>
  <c r="BM7289" i="1"/>
  <c r="BN7289" i="1"/>
  <c r="BG7290" i="1"/>
  <c r="BH7290" i="1"/>
  <c r="BI7290" i="1"/>
  <c r="BJ7290" i="1"/>
  <c r="BK7290" i="1"/>
  <c r="BL7290" i="1"/>
  <c r="BM7290" i="1"/>
  <c r="BN7290" i="1"/>
  <c r="BG7291" i="1"/>
  <c r="BH7291" i="1"/>
  <c r="BI7291" i="1"/>
  <c r="BJ7291" i="1"/>
  <c r="BK7291" i="1"/>
  <c r="BL7291" i="1"/>
  <c r="BM7291" i="1"/>
  <c r="BN7291" i="1"/>
  <c r="BG7292" i="1"/>
  <c r="BH7292" i="1"/>
  <c r="BI7292" i="1"/>
  <c r="BJ7292" i="1"/>
  <c r="BK7292" i="1"/>
  <c r="BL7292" i="1"/>
  <c r="BM7292" i="1"/>
  <c r="BN7292" i="1"/>
  <c r="BG7293" i="1"/>
  <c r="BH7293" i="1"/>
  <c r="BI7293" i="1"/>
  <c r="BJ7293" i="1"/>
  <c r="BK7293" i="1"/>
  <c r="BL7293" i="1"/>
  <c r="BM7293" i="1"/>
  <c r="BN7293" i="1"/>
  <c r="BG7294" i="1"/>
  <c r="BH7294" i="1"/>
  <c r="BI7294" i="1"/>
  <c r="BJ7294" i="1"/>
  <c r="BK7294" i="1"/>
  <c r="BL7294" i="1"/>
  <c r="BM7294" i="1"/>
  <c r="BN7294" i="1"/>
  <c r="BG7295" i="1"/>
  <c r="BH7295" i="1"/>
  <c r="BI7295" i="1"/>
  <c r="BJ7295" i="1"/>
  <c r="BK7295" i="1"/>
  <c r="BL7295" i="1"/>
  <c r="BM7295" i="1"/>
  <c r="BN7295" i="1"/>
  <c r="BG7296" i="1"/>
  <c r="BH7296" i="1"/>
  <c r="BI7296" i="1"/>
  <c r="BJ7296" i="1"/>
  <c r="BK7296" i="1"/>
  <c r="BL7296" i="1"/>
  <c r="BM7296" i="1"/>
  <c r="BN7296" i="1"/>
  <c r="BG7297" i="1"/>
  <c r="BH7297" i="1"/>
  <c r="BI7297" i="1"/>
  <c r="BJ7297" i="1"/>
  <c r="BK7297" i="1"/>
  <c r="BL7297" i="1"/>
  <c r="BM7297" i="1"/>
  <c r="BN7297" i="1"/>
  <c r="BG7298" i="1"/>
  <c r="BH7298" i="1"/>
  <c r="BI7298" i="1"/>
  <c r="BJ7298" i="1"/>
  <c r="BK7298" i="1"/>
  <c r="BL7298" i="1"/>
  <c r="BM7298" i="1"/>
  <c r="BN7298" i="1"/>
  <c r="BG7299" i="1"/>
  <c r="BH7299" i="1"/>
  <c r="BI7299" i="1"/>
  <c r="BJ7299" i="1"/>
  <c r="BK7299" i="1"/>
  <c r="BL7299" i="1"/>
  <c r="BM7299" i="1"/>
  <c r="BN7299" i="1"/>
  <c r="BG7300" i="1"/>
  <c r="BH7300" i="1"/>
  <c r="BI7300" i="1"/>
  <c r="BJ7300" i="1"/>
  <c r="BK7300" i="1"/>
  <c r="BL7300" i="1"/>
  <c r="BM7300" i="1"/>
  <c r="BN7300" i="1"/>
  <c r="BG7301" i="1"/>
  <c r="BH7301" i="1"/>
  <c r="BI7301" i="1"/>
  <c r="BJ7301" i="1"/>
  <c r="BK7301" i="1"/>
  <c r="BL7301" i="1"/>
  <c r="BM7301" i="1"/>
  <c r="BN7301" i="1"/>
  <c r="BG7302" i="1"/>
  <c r="BH7302" i="1"/>
  <c r="BI7302" i="1"/>
  <c r="BJ7302" i="1"/>
  <c r="BK7302" i="1"/>
  <c r="BL7302" i="1"/>
  <c r="BM7302" i="1"/>
  <c r="BN7302" i="1"/>
  <c r="BG7303" i="1"/>
  <c r="BH7303" i="1"/>
  <c r="BI7303" i="1"/>
  <c r="BJ7303" i="1"/>
  <c r="BK7303" i="1"/>
  <c r="BL7303" i="1"/>
  <c r="BM7303" i="1"/>
  <c r="BN7303" i="1"/>
  <c r="BG7304" i="1"/>
  <c r="BH7304" i="1"/>
  <c r="BI7304" i="1"/>
  <c r="BJ7304" i="1"/>
  <c r="BK7304" i="1"/>
  <c r="BL7304" i="1"/>
  <c r="BM7304" i="1"/>
  <c r="BN7304" i="1"/>
  <c r="BG7305" i="1"/>
  <c r="BH7305" i="1"/>
  <c r="BI7305" i="1"/>
  <c r="BJ7305" i="1"/>
  <c r="BK7305" i="1"/>
  <c r="BL7305" i="1"/>
  <c r="BM7305" i="1"/>
  <c r="BN7305" i="1"/>
  <c r="BG7306" i="1"/>
  <c r="BH7306" i="1"/>
  <c r="BI7306" i="1"/>
  <c r="BJ7306" i="1"/>
  <c r="BK7306" i="1"/>
  <c r="BL7306" i="1"/>
  <c r="BM7306" i="1"/>
  <c r="BN7306" i="1"/>
  <c r="BG7307" i="1"/>
  <c r="BH7307" i="1"/>
  <c r="BI7307" i="1"/>
  <c r="BJ7307" i="1"/>
  <c r="BK7307" i="1"/>
  <c r="BL7307" i="1"/>
  <c r="BM7307" i="1"/>
  <c r="BN7307" i="1"/>
  <c r="BG7308" i="1"/>
  <c r="BH7308" i="1"/>
  <c r="BI7308" i="1"/>
  <c r="BJ7308" i="1"/>
  <c r="BK7308" i="1"/>
  <c r="BL7308" i="1"/>
  <c r="BM7308" i="1"/>
  <c r="BN7308" i="1"/>
  <c r="BG7309" i="1"/>
  <c r="BH7309" i="1"/>
  <c r="BI7309" i="1"/>
  <c r="BJ7309" i="1"/>
  <c r="BK7309" i="1"/>
  <c r="BL7309" i="1"/>
  <c r="BM7309" i="1"/>
  <c r="BN7309" i="1"/>
  <c r="BG7310" i="1"/>
  <c r="BH7310" i="1"/>
  <c r="BI7310" i="1"/>
  <c r="BJ7310" i="1"/>
  <c r="BK7310" i="1"/>
  <c r="BL7310" i="1"/>
  <c r="BM7310" i="1"/>
  <c r="BN7310" i="1"/>
  <c r="BG7311" i="1"/>
  <c r="BH7311" i="1"/>
  <c r="BI7311" i="1"/>
  <c r="BJ7311" i="1"/>
  <c r="BK7311" i="1"/>
  <c r="BL7311" i="1"/>
  <c r="BM7311" i="1"/>
  <c r="BN7311" i="1"/>
  <c r="BG7312" i="1"/>
  <c r="BH7312" i="1"/>
  <c r="BI7312" i="1"/>
  <c r="BJ7312" i="1"/>
  <c r="BK7312" i="1"/>
  <c r="BL7312" i="1"/>
  <c r="BM7312" i="1"/>
  <c r="BN7312" i="1"/>
  <c r="BG7313" i="1"/>
  <c r="BH7313" i="1"/>
  <c r="BI7313" i="1"/>
  <c r="BJ7313" i="1"/>
  <c r="BK7313" i="1"/>
  <c r="BL7313" i="1"/>
  <c r="BM7313" i="1"/>
  <c r="BN7313" i="1"/>
  <c r="BG7314" i="1"/>
  <c r="BH7314" i="1"/>
  <c r="BI7314" i="1"/>
  <c r="BJ7314" i="1"/>
  <c r="BK7314" i="1"/>
  <c r="BL7314" i="1"/>
  <c r="BM7314" i="1"/>
  <c r="BN7314" i="1"/>
  <c r="BG7315" i="1"/>
  <c r="BH7315" i="1"/>
  <c r="BI7315" i="1"/>
  <c r="BJ7315" i="1"/>
  <c r="BK7315" i="1"/>
  <c r="BL7315" i="1"/>
  <c r="BM7315" i="1"/>
  <c r="BN7315" i="1"/>
  <c r="BG7316" i="1"/>
  <c r="BH7316" i="1"/>
  <c r="BI7316" i="1"/>
  <c r="BJ7316" i="1"/>
  <c r="BK7316" i="1"/>
  <c r="BL7316" i="1"/>
  <c r="BM7316" i="1"/>
  <c r="BN7316" i="1"/>
  <c r="BG7317" i="1"/>
  <c r="BH7317" i="1"/>
  <c r="BI7317" i="1"/>
  <c r="BJ7317" i="1"/>
  <c r="BK7317" i="1"/>
  <c r="BL7317" i="1"/>
  <c r="BM7317" i="1"/>
  <c r="BN7317" i="1"/>
  <c r="BG7318" i="1"/>
  <c r="BH7318" i="1"/>
  <c r="BI7318" i="1"/>
  <c r="BJ7318" i="1"/>
  <c r="BK7318" i="1"/>
  <c r="BL7318" i="1"/>
  <c r="BM7318" i="1"/>
  <c r="BN7318" i="1"/>
  <c r="BG7319" i="1"/>
  <c r="BH7319" i="1"/>
  <c r="BI7319" i="1"/>
  <c r="BJ7319" i="1"/>
  <c r="BK7319" i="1"/>
  <c r="BL7319" i="1"/>
  <c r="BM7319" i="1"/>
  <c r="BN7319" i="1"/>
  <c r="BG7320" i="1"/>
  <c r="BH7320" i="1"/>
  <c r="BI7320" i="1"/>
  <c r="BJ7320" i="1"/>
  <c r="BK7320" i="1"/>
  <c r="BL7320" i="1"/>
  <c r="BM7320" i="1"/>
  <c r="BN7320" i="1"/>
  <c r="BG7321" i="1"/>
  <c r="BH7321" i="1"/>
  <c r="BI7321" i="1"/>
  <c r="BJ7321" i="1"/>
  <c r="BK7321" i="1"/>
  <c r="BL7321" i="1"/>
  <c r="BM7321" i="1"/>
  <c r="BN7321" i="1"/>
  <c r="BG7322" i="1"/>
  <c r="BH7322" i="1"/>
  <c r="BI7322" i="1"/>
  <c r="BJ7322" i="1"/>
  <c r="BK7322" i="1"/>
  <c r="BL7322" i="1"/>
  <c r="BM7322" i="1"/>
  <c r="BN7322" i="1"/>
  <c r="BG7323" i="1"/>
  <c r="BH7323" i="1"/>
  <c r="BI7323" i="1"/>
  <c r="BJ7323" i="1"/>
  <c r="BK7323" i="1"/>
  <c r="BL7323" i="1"/>
  <c r="BM7323" i="1"/>
  <c r="BN7323" i="1"/>
  <c r="BG7324" i="1"/>
  <c r="BH7324" i="1"/>
  <c r="BI7324" i="1"/>
  <c r="BJ7324" i="1"/>
  <c r="BK7324" i="1"/>
  <c r="BL7324" i="1"/>
  <c r="BM7324" i="1"/>
  <c r="BN7324" i="1"/>
  <c r="BG7325" i="1"/>
  <c r="BH7325" i="1"/>
  <c r="BI7325" i="1"/>
  <c r="BJ7325" i="1"/>
  <c r="BK7325" i="1"/>
  <c r="BL7325" i="1"/>
  <c r="BM7325" i="1"/>
  <c r="BN7325" i="1"/>
  <c r="BG7326" i="1"/>
  <c r="BH7326" i="1"/>
  <c r="BI7326" i="1"/>
  <c r="BJ7326" i="1"/>
  <c r="BK7326" i="1"/>
  <c r="BL7326" i="1"/>
  <c r="BM7326" i="1"/>
  <c r="BN7326" i="1"/>
  <c r="BG7327" i="1"/>
  <c r="BH7327" i="1"/>
  <c r="BI7327" i="1"/>
  <c r="BJ7327" i="1"/>
  <c r="BK7327" i="1"/>
  <c r="BL7327" i="1"/>
  <c r="BM7327" i="1"/>
  <c r="BN7327" i="1"/>
  <c r="BG7328" i="1"/>
  <c r="BH7328" i="1"/>
  <c r="BI7328" i="1"/>
  <c r="BJ7328" i="1"/>
  <c r="BK7328" i="1"/>
  <c r="BL7328" i="1"/>
  <c r="BM7328" i="1"/>
  <c r="BN7328" i="1"/>
  <c r="BG7329" i="1"/>
  <c r="BH7329" i="1"/>
  <c r="BI7329" i="1"/>
  <c r="BJ7329" i="1"/>
  <c r="BK7329" i="1"/>
  <c r="BL7329" i="1"/>
  <c r="BM7329" i="1"/>
  <c r="BN7329" i="1"/>
  <c r="BG7330" i="1"/>
  <c r="BH7330" i="1"/>
  <c r="BI7330" i="1"/>
  <c r="BJ7330" i="1"/>
  <c r="BK7330" i="1"/>
  <c r="BL7330" i="1"/>
  <c r="BM7330" i="1"/>
  <c r="BN7330" i="1"/>
  <c r="BG7331" i="1"/>
  <c r="BH7331" i="1"/>
  <c r="BI7331" i="1"/>
  <c r="BJ7331" i="1"/>
  <c r="BK7331" i="1"/>
  <c r="BL7331" i="1"/>
  <c r="BM7331" i="1"/>
  <c r="BN7331" i="1"/>
  <c r="BG7332" i="1"/>
  <c r="BH7332" i="1"/>
  <c r="BI7332" i="1"/>
  <c r="BJ7332" i="1"/>
  <c r="BK7332" i="1"/>
  <c r="BL7332" i="1"/>
  <c r="BM7332" i="1"/>
  <c r="BN7332" i="1"/>
  <c r="BG7333" i="1"/>
  <c r="BH7333" i="1"/>
  <c r="BI7333" i="1"/>
  <c r="BJ7333" i="1"/>
  <c r="BK7333" i="1"/>
  <c r="BL7333" i="1"/>
  <c r="BM7333" i="1"/>
  <c r="BN7333" i="1"/>
  <c r="BG7334" i="1"/>
  <c r="BH7334" i="1"/>
  <c r="BI7334" i="1"/>
  <c r="BJ7334" i="1"/>
  <c r="BK7334" i="1"/>
  <c r="BL7334" i="1"/>
  <c r="BM7334" i="1"/>
  <c r="BN7334" i="1"/>
  <c r="BG7335" i="1"/>
  <c r="BH7335" i="1"/>
  <c r="BI7335" i="1"/>
  <c r="BJ7335" i="1"/>
  <c r="BK7335" i="1"/>
  <c r="BL7335" i="1"/>
  <c r="BM7335" i="1"/>
  <c r="BN7335" i="1"/>
  <c r="BG7336" i="1"/>
  <c r="BH7336" i="1"/>
  <c r="BI7336" i="1"/>
  <c r="BJ7336" i="1"/>
  <c r="BK7336" i="1"/>
  <c r="BL7336" i="1"/>
  <c r="BM7336" i="1"/>
  <c r="BN7336" i="1"/>
  <c r="BG7337" i="1"/>
  <c r="BH7337" i="1"/>
  <c r="BI7337" i="1"/>
  <c r="BJ7337" i="1"/>
  <c r="BK7337" i="1"/>
  <c r="BL7337" i="1"/>
  <c r="BM7337" i="1"/>
  <c r="BN7337" i="1"/>
  <c r="BG7338" i="1"/>
  <c r="BH7338" i="1"/>
  <c r="BI7338" i="1"/>
  <c r="BJ7338" i="1"/>
  <c r="BK7338" i="1"/>
  <c r="BL7338" i="1"/>
  <c r="BM7338" i="1"/>
  <c r="BN7338" i="1"/>
  <c r="BG7339" i="1"/>
  <c r="BH7339" i="1"/>
  <c r="BI7339" i="1"/>
  <c r="BJ7339" i="1"/>
  <c r="BK7339" i="1"/>
  <c r="BL7339" i="1"/>
  <c r="BM7339" i="1"/>
  <c r="BN7339" i="1"/>
  <c r="BG7340" i="1"/>
  <c r="BH7340" i="1"/>
  <c r="BI7340" i="1"/>
  <c r="BJ7340" i="1"/>
  <c r="BK7340" i="1"/>
  <c r="BL7340" i="1"/>
  <c r="BM7340" i="1"/>
  <c r="BN7340" i="1"/>
  <c r="BG7341" i="1"/>
  <c r="BH7341" i="1"/>
  <c r="BI7341" i="1"/>
  <c r="BJ7341" i="1"/>
  <c r="BK7341" i="1"/>
  <c r="BL7341" i="1"/>
  <c r="BM7341" i="1"/>
  <c r="BN7341" i="1"/>
  <c r="BG7342" i="1"/>
  <c r="BH7342" i="1"/>
  <c r="BI7342" i="1"/>
  <c r="BJ7342" i="1"/>
  <c r="BK7342" i="1"/>
  <c r="BL7342" i="1"/>
  <c r="BM7342" i="1"/>
  <c r="BN7342" i="1"/>
  <c r="BG7343" i="1"/>
  <c r="BH7343" i="1"/>
  <c r="BI7343" i="1"/>
  <c r="BJ7343" i="1"/>
  <c r="BK7343" i="1"/>
  <c r="BL7343" i="1"/>
  <c r="BM7343" i="1"/>
  <c r="BN7343" i="1"/>
  <c r="BG7344" i="1"/>
  <c r="BH7344" i="1"/>
  <c r="BI7344" i="1"/>
  <c r="BJ7344" i="1"/>
  <c r="BK7344" i="1"/>
  <c r="BL7344" i="1"/>
  <c r="BM7344" i="1"/>
  <c r="BN7344" i="1"/>
  <c r="BG7345" i="1"/>
  <c r="BH7345" i="1"/>
  <c r="BI7345" i="1"/>
  <c r="BJ7345" i="1"/>
  <c r="BK7345" i="1"/>
  <c r="BL7345" i="1"/>
  <c r="BM7345" i="1"/>
  <c r="BN7345" i="1"/>
  <c r="BG7346" i="1"/>
  <c r="BH7346" i="1"/>
  <c r="BI7346" i="1"/>
  <c r="BJ7346" i="1"/>
  <c r="BK7346" i="1"/>
  <c r="BL7346" i="1"/>
  <c r="BM7346" i="1"/>
  <c r="BN7346" i="1"/>
  <c r="BG7347" i="1"/>
  <c r="BH7347" i="1"/>
  <c r="BI7347" i="1"/>
  <c r="BJ7347" i="1"/>
  <c r="BK7347" i="1"/>
  <c r="BL7347" i="1"/>
  <c r="BM7347" i="1"/>
  <c r="BN7347" i="1"/>
  <c r="BG7348" i="1"/>
  <c r="BH7348" i="1"/>
  <c r="BI7348" i="1"/>
  <c r="BJ7348" i="1"/>
  <c r="BK7348" i="1"/>
  <c r="BL7348" i="1"/>
  <c r="BM7348" i="1"/>
  <c r="BN7348" i="1"/>
  <c r="BG7349" i="1"/>
  <c r="BH7349" i="1"/>
  <c r="BI7349" i="1"/>
  <c r="BJ7349" i="1"/>
  <c r="BK7349" i="1"/>
  <c r="BL7349" i="1"/>
  <c r="BM7349" i="1"/>
  <c r="BN7349" i="1"/>
  <c r="BG7350" i="1"/>
  <c r="BH7350" i="1"/>
  <c r="BI7350" i="1"/>
  <c r="BJ7350" i="1"/>
  <c r="BK7350" i="1"/>
  <c r="BL7350" i="1"/>
  <c r="BM7350" i="1"/>
  <c r="BN7350" i="1"/>
  <c r="BG7351" i="1"/>
  <c r="BH7351" i="1"/>
  <c r="BI7351" i="1"/>
  <c r="BJ7351" i="1"/>
  <c r="BK7351" i="1"/>
  <c r="BL7351" i="1"/>
  <c r="BM7351" i="1"/>
  <c r="BN7351" i="1"/>
  <c r="BG7352" i="1"/>
  <c r="BH7352" i="1"/>
  <c r="BI7352" i="1"/>
  <c r="BJ7352" i="1"/>
  <c r="BK7352" i="1"/>
  <c r="BL7352" i="1"/>
  <c r="BM7352" i="1"/>
  <c r="BN7352" i="1"/>
  <c r="BG7353" i="1"/>
  <c r="BH7353" i="1"/>
  <c r="BI7353" i="1"/>
  <c r="BJ7353" i="1"/>
  <c r="BK7353" i="1"/>
  <c r="BL7353" i="1"/>
  <c r="BM7353" i="1"/>
  <c r="BN7353" i="1"/>
  <c r="BG7354" i="1"/>
  <c r="BH7354" i="1"/>
  <c r="BI7354" i="1"/>
  <c r="BJ7354" i="1"/>
  <c r="BK7354" i="1"/>
  <c r="BL7354" i="1"/>
  <c r="BM7354" i="1"/>
  <c r="BN7354" i="1"/>
  <c r="BG7355" i="1"/>
  <c r="BH7355" i="1"/>
  <c r="BI7355" i="1"/>
  <c r="BJ7355" i="1"/>
  <c r="BK7355" i="1"/>
  <c r="BL7355" i="1"/>
  <c r="BM7355" i="1"/>
  <c r="BN7355" i="1"/>
  <c r="BG7356" i="1"/>
  <c r="BH7356" i="1"/>
  <c r="BI7356" i="1"/>
  <c r="BJ7356" i="1"/>
  <c r="BK7356" i="1"/>
  <c r="BL7356" i="1"/>
  <c r="BM7356" i="1"/>
  <c r="BN7356" i="1"/>
  <c r="BG7357" i="1"/>
  <c r="BH7357" i="1"/>
  <c r="BI7357" i="1"/>
  <c r="BJ7357" i="1"/>
  <c r="BK7357" i="1"/>
  <c r="BL7357" i="1"/>
  <c r="BM7357" i="1"/>
  <c r="BN7357" i="1"/>
  <c r="BG7358" i="1"/>
  <c r="BH7358" i="1"/>
  <c r="BI7358" i="1"/>
  <c r="BJ7358" i="1"/>
  <c r="BK7358" i="1"/>
  <c r="BL7358" i="1"/>
  <c r="BM7358" i="1"/>
  <c r="BN7358" i="1"/>
  <c r="BG7359" i="1"/>
  <c r="BH7359" i="1"/>
  <c r="BI7359" i="1"/>
  <c r="BJ7359" i="1"/>
  <c r="BK7359" i="1"/>
  <c r="BL7359" i="1"/>
  <c r="BM7359" i="1"/>
  <c r="BN7359" i="1"/>
  <c r="BG7360" i="1"/>
  <c r="BH7360" i="1"/>
  <c r="BI7360" i="1"/>
  <c r="BJ7360" i="1"/>
  <c r="BK7360" i="1"/>
  <c r="BL7360" i="1"/>
  <c r="BM7360" i="1"/>
  <c r="BN7360" i="1"/>
  <c r="BG7361" i="1"/>
  <c r="BH7361" i="1"/>
  <c r="BI7361" i="1"/>
  <c r="BJ7361" i="1"/>
  <c r="BK7361" i="1"/>
  <c r="BL7361" i="1"/>
  <c r="BM7361" i="1"/>
  <c r="BN7361" i="1"/>
  <c r="BG7362" i="1"/>
  <c r="BH7362" i="1"/>
  <c r="BI7362" i="1"/>
  <c r="BJ7362" i="1"/>
  <c r="BK7362" i="1"/>
  <c r="BL7362" i="1"/>
  <c r="BM7362" i="1"/>
  <c r="BN7362" i="1"/>
  <c r="BG7363" i="1"/>
  <c r="BH7363" i="1"/>
  <c r="BI7363" i="1"/>
  <c r="BJ7363" i="1"/>
  <c r="BK7363" i="1"/>
  <c r="BL7363" i="1"/>
  <c r="BM7363" i="1"/>
  <c r="BN7363" i="1"/>
  <c r="BG7364" i="1"/>
  <c r="BH7364" i="1"/>
  <c r="BI7364" i="1"/>
  <c r="BJ7364" i="1"/>
  <c r="BK7364" i="1"/>
  <c r="BL7364" i="1"/>
  <c r="BM7364" i="1"/>
  <c r="BN7364" i="1"/>
  <c r="BG7365" i="1"/>
  <c r="BH7365" i="1"/>
  <c r="BI7365" i="1"/>
  <c r="BJ7365" i="1"/>
  <c r="BK7365" i="1"/>
  <c r="BL7365" i="1"/>
  <c r="BM7365" i="1"/>
  <c r="BN7365" i="1"/>
  <c r="BG7366" i="1"/>
  <c r="BH7366" i="1"/>
  <c r="BI7366" i="1"/>
  <c r="BJ7366" i="1"/>
  <c r="BK7366" i="1"/>
  <c r="BL7366" i="1"/>
  <c r="BM7366" i="1"/>
  <c r="BN7366" i="1"/>
  <c r="BG7367" i="1"/>
  <c r="BH7367" i="1"/>
  <c r="BI7367" i="1"/>
  <c r="BJ7367" i="1"/>
  <c r="BK7367" i="1"/>
  <c r="BL7367" i="1"/>
  <c r="BM7367" i="1"/>
  <c r="BN7367" i="1"/>
  <c r="BG7368" i="1"/>
  <c r="BH7368" i="1"/>
  <c r="BI7368" i="1"/>
  <c r="BJ7368" i="1"/>
  <c r="BK7368" i="1"/>
  <c r="BL7368" i="1"/>
  <c r="BM7368" i="1"/>
  <c r="BN7368" i="1"/>
  <c r="BG7369" i="1"/>
  <c r="BH7369" i="1"/>
  <c r="BI7369" i="1"/>
  <c r="BJ7369" i="1"/>
  <c r="BK7369" i="1"/>
  <c r="BL7369" i="1"/>
  <c r="BM7369" i="1"/>
  <c r="BN7369" i="1"/>
  <c r="BG7370" i="1"/>
  <c r="BH7370" i="1"/>
  <c r="BI7370" i="1"/>
  <c r="BJ7370" i="1"/>
  <c r="BK7370" i="1"/>
  <c r="BL7370" i="1"/>
  <c r="BM7370" i="1"/>
  <c r="BN7370" i="1"/>
  <c r="BG7371" i="1"/>
  <c r="BH7371" i="1"/>
  <c r="BI7371" i="1"/>
  <c r="BJ7371" i="1"/>
  <c r="BK7371" i="1"/>
  <c r="BL7371" i="1"/>
  <c r="BM7371" i="1"/>
  <c r="BN7371" i="1"/>
  <c r="BG7372" i="1"/>
  <c r="BH7372" i="1"/>
  <c r="BI7372" i="1"/>
  <c r="BJ7372" i="1"/>
  <c r="BK7372" i="1"/>
  <c r="BL7372" i="1"/>
  <c r="BM7372" i="1"/>
  <c r="BN7372" i="1"/>
  <c r="BG7373" i="1"/>
  <c r="BH7373" i="1"/>
  <c r="BI7373" i="1"/>
  <c r="BJ7373" i="1"/>
  <c r="BK7373" i="1"/>
  <c r="BL7373" i="1"/>
  <c r="BM7373" i="1"/>
  <c r="BN7373" i="1"/>
  <c r="BG7374" i="1"/>
  <c r="BH7374" i="1"/>
  <c r="BI7374" i="1"/>
  <c r="BJ7374" i="1"/>
  <c r="BK7374" i="1"/>
  <c r="BL7374" i="1"/>
  <c r="BM7374" i="1"/>
  <c r="BN7374" i="1"/>
  <c r="BG7375" i="1"/>
  <c r="BH7375" i="1"/>
  <c r="BI7375" i="1"/>
  <c r="BJ7375" i="1"/>
  <c r="BK7375" i="1"/>
  <c r="BL7375" i="1"/>
  <c r="BM7375" i="1"/>
  <c r="BN7375" i="1"/>
  <c r="BG7376" i="1"/>
  <c r="BH7376" i="1"/>
  <c r="BI7376" i="1"/>
  <c r="BJ7376" i="1"/>
  <c r="BK7376" i="1"/>
  <c r="BL7376" i="1"/>
  <c r="BM7376" i="1"/>
  <c r="BN7376" i="1"/>
  <c r="BG7377" i="1"/>
  <c r="BH7377" i="1"/>
  <c r="BI7377" i="1"/>
  <c r="BJ7377" i="1"/>
  <c r="BK7377" i="1"/>
  <c r="BL7377" i="1"/>
  <c r="BM7377" i="1"/>
  <c r="BN7377" i="1"/>
  <c r="BG7378" i="1"/>
  <c r="BH7378" i="1"/>
  <c r="BI7378" i="1"/>
  <c r="BJ7378" i="1"/>
  <c r="BK7378" i="1"/>
  <c r="BL7378" i="1"/>
  <c r="BM7378" i="1"/>
  <c r="BN7378" i="1"/>
  <c r="BG7379" i="1"/>
  <c r="BH7379" i="1"/>
  <c r="BI7379" i="1"/>
  <c r="BJ7379" i="1"/>
  <c r="BK7379" i="1"/>
  <c r="BL7379" i="1"/>
  <c r="BM7379" i="1"/>
  <c r="BN7379" i="1"/>
  <c r="BG7380" i="1"/>
  <c r="BH7380" i="1"/>
  <c r="BI7380" i="1"/>
  <c r="BJ7380" i="1"/>
  <c r="BK7380" i="1"/>
  <c r="BL7380" i="1"/>
  <c r="BM7380" i="1"/>
  <c r="BN7380" i="1"/>
  <c r="BG7381" i="1"/>
  <c r="BH7381" i="1"/>
  <c r="BI7381" i="1"/>
  <c r="BJ7381" i="1"/>
  <c r="BK7381" i="1"/>
  <c r="BL7381" i="1"/>
  <c r="BM7381" i="1"/>
  <c r="BN7381" i="1"/>
  <c r="BG7382" i="1"/>
  <c r="BH7382" i="1"/>
  <c r="BI7382" i="1"/>
  <c r="BJ7382" i="1"/>
  <c r="BK7382" i="1"/>
  <c r="BL7382" i="1"/>
  <c r="BM7382" i="1"/>
  <c r="BN7382" i="1"/>
  <c r="BG7383" i="1"/>
  <c r="BH7383" i="1"/>
  <c r="BI7383" i="1"/>
  <c r="BJ7383" i="1"/>
  <c r="BK7383" i="1"/>
  <c r="BL7383" i="1"/>
  <c r="BM7383" i="1"/>
  <c r="BN7383" i="1"/>
  <c r="BG7384" i="1"/>
  <c r="BH7384" i="1"/>
  <c r="BI7384" i="1"/>
  <c r="BJ7384" i="1"/>
  <c r="BK7384" i="1"/>
  <c r="BL7384" i="1"/>
  <c r="BM7384" i="1"/>
  <c r="BN7384" i="1"/>
  <c r="BG7385" i="1"/>
  <c r="BH7385" i="1"/>
  <c r="BI7385" i="1"/>
  <c r="BJ7385" i="1"/>
  <c r="BK7385" i="1"/>
  <c r="BL7385" i="1"/>
  <c r="BM7385" i="1"/>
  <c r="BN7385" i="1"/>
  <c r="BG7386" i="1"/>
  <c r="BH7386" i="1"/>
  <c r="BI7386" i="1"/>
  <c r="BJ7386" i="1"/>
  <c r="BK7386" i="1"/>
  <c r="BL7386" i="1"/>
  <c r="BM7386" i="1"/>
  <c r="BN7386" i="1"/>
  <c r="BG7387" i="1"/>
  <c r="BH7387" i="1"/>
  <c r="BI7387" i="1"/>
  <c r="BJ7387" i="1"/>
  <c r="BK7387" i="1"/>
  <c r="BL7387" i="1"/>
  <c r="BM7387" i="1"/>
  <c r="BN7387" i="1"/>
  <c r="BG7388" i="1"/>
  <c r="BH7388" i="1"/>
  <c r="BI7388" i="1"/>
  <c r="BJ7388" i="1"/>
  <c r="BK7388" i="1"/>
  <c r="BL7388" i="1"/>
  <c r="BM7388" i="1"/>
  <c r="BN7388" i="1"/>
  <c r="BG7389" i="1"/>
  <c r="BH7389" i="1"/>
  <c r="BI7389" i="1"/>
  <c r="BJ7389" i="1"/>
  <c r="BK7389" i="1"/>
  <c r="BL7389" i="1"/>
  <c r="BM7389" i="1"/>
  <c r="BN7389" i="1"/>
  <c r="BG7390" i="1"/>
  <c r="BH7390" i="1"/>
  <c r="BI7390" i="1"/>
  <c r="BJ7390" i="1"/>
  <c r="BK7390" i="1"/>
  <c r="BL7390" i="1"/>
  <c r="BM7390" i="1"/>
  <c r="BN7390" i="1"/>
  <c r="BG7391" i="1"/>
  <c r="BH7391" i="1"/>
  <c r="BI7391" i="1"/>
  <c r="BJ7391" i="1"/>
  <c r="BK7391" i="1"/>
  <c r="BL7391" i="1"/>
  <c r="BM7391" i="1"/>
  <c r="BN7391" i="1"/>
  <c r="BG7392" i="1"/>
  <c r="BH7392" i="1"/>
  <c r="BI7392" i="1"/>
  <c r="BJ7392" i="1"/>
  <c r="BK7392" i="1"/>
  <c r="BL7392" i="1"/>
  <c r="BM7392" i="1"/>
  <c r="BN7392" i="1"/>
  <c r="BG7393" i="1"/>
  <c r="BH7393" i="1"/>
  <c r="BI7393" i="1"/>
  <c r="BJ7393" i="1"/>
  <c r="BK7393" i="1"/>
  <c r="BL7393" i="1"/>
  <c r="BM7393" i="1"/>
  <c r="BN7393" i="1"/>
  <c r="BG7394" i="1"/>
  <c r="BH7394" i="1"/>
  <c r="BI7394" i="1"/>
  <c r="BJ7394" i="1"/>
  <c r="BK7394" i="1"/>
  <c r="BL7394" i="1"/>
  <c r="BM7394" i="1"/>
  <c r="BN7394" i="1"/>
  <c r="BG7395" i="1"/>
  <c r="BH7395" i="1"/>
  <c r="BI7395" i="1"/>
  <c r="BJ7395" i="1"/>
  <c r="BK7395" i="1"/>
  <c r="BL7395" i="1"/>
  <c r="BM7395" i="1"/>
  <c r="BN7395" i="1"/>
  <c r="BG7396" i="1"/>
  <c r="BH7396" i="1"/>
  <c r="BI7396" i="1"/>
  <c r="BJ7396" i="1"/>
  <c r="BK7396" i="1"/>
  <c r="BL7396" i="1"/>
  <c r="BM7396" i="1"/>
  <c r="BN7396" i="1"/>
  <c r="BG7397" i="1"/>
  <c r="BH7397" i="1"/>
  <c r="BI7397" i="1"/>
  <c r="BJ7397" i="1"/>
  <c r="BK7397" i="1"/>
  <c r="BL7397" i="1"/>
  <c r="BM7397" i="1"/>
  <c r="BN7397" i="1"/>
  <c r="BG7398" i="1"/>
  <c r="BH7398" i="1"/>
  <c r="BI7398" i="1"/>
  <c r="BJ7398" i="1"/>
  <c r="BK7398" i="1"/>
  <c r="BL7398" i="1"/>
  <c r="BM7398" i="1"/>
  <c r="BN7398" i="1"/>
  <c r="BG7399" i="1"/>
  <c r="BH7399" i="1"/>
  <c r="BI7399" i="1"/>
  <c r="BJ7399" i="1"/>
  <c r="BK7399" i="1"/>
  <c r="BL7399" i="1"/>
  <c r="BM7399" i="1"/>
  <c r="BN7399" i="1"/>
  <c r="BG7400" i="1"/>
  <c r="BH7400" i="1"/>
  <c r="BI7400" i="1"/>
  <c r="BJ7400" i="1"/>
  <c r="BK7400" i="1"/>
  <c r="BL7400" i="1"/>
  <c r="BM7400" i="1"/>
  <c r="BN7400" i="1"/>
  <c r="BG7401" i="1"/>
  <c r="BH7401" i="1"/>
  <c r="BI7401" i="1"/>
  <c r="BJ7401" i="1"/>
  <c r="BK7401" i="1"/>
  <c r="BL7401" i="1"/>
  <c r="BM7401" i="1"/>
  <c r="BN7401" i="1"/>
  <c r="BG7402" i="1"/>
  <c r="BH7402" i="1"/>
  <c r="BI7402" i="1"/>
  <c r="BJ7402" i="1"/>
  <c r="BK7402" i="1"/>
  <c r="BL7402" i="1"/>
  <c r="BM7402" i="1"/>
  <c r="BN7402" i="1"/>
  <c r="BG7403" i="1"/>
  <c r="BH7403" i="1"/>
  <c r="BI7403" i="1"/>
  <c r="BJ7403" i="1"/>
  <c r="BK7403" i="1"/>
  <c r="BL7403" i="1"/>
  <c r="BM7403" i="1"/>
  <c r="BN7403" i="1"/>
  <c r="BG7404" i="1"/>
  <c r="BH7404" i="1"/>
  <c r="BI7404" i="1"/>
  <c r="BJ7404" i="1"/>
  <c r="BK7404" i="1"/>
  <c r="BL7404" i="1"/>
  <c r="BM7404" i="1"/>
  <c r="BN7404" i="1"/>
  <c r="BG7405" i="1"/>
  <c r="BH7405" i="1"/>
  <c r="BI7405" i="1"/>
  <c r="BJ7405" i="1"/>
  <c r="BK7405" i="1"/>
  <c r="BL7405" i="1"/>
  <c r="BM7405" i="1"/>
  <c r="BN7405" i="1"/>
  <c r="BG7406" i="1"/>
  <c r="BH7406" i="1"/>
  <c r="BI7406" i="1"/>
  <c r="BJ7406" i="1"/>
  <c r="BK7406" i="1"/>
  <c r="BL7406" i="1"/>
  <c r="BM7406" i="1"/>
  <c r="BN7406" i="1"/>
  <c r="BG7407" i="1"/>
  <c r="BH7407" i="1"/>
  <c r="BI7407" i="1"/>
  <c r="BJ7407" i="1"/>
  <c r="BK7407" i="1"/>
  <c r="BL7407" i="1"/>
  <c r="BM7407" i="1"/>
  <c r="BN7407" i="1"/>
  <c r="BG7408" i="1"/>
  <c r="BH7408" i="1"/>
  <c r="BI7408" i="1"/>
  <c r="BJ7408" i="1"/>
  <c r="BK7408" i="1"/>
  <c r="BL7408" i="1"/>
  <c r="BM7408" i="1"/>
  <c r="BN7408" i="1"/>
  <c r="BG7409" i="1"/>
  <c r="BH7409" i="1"/>
  <c r="BI7409" i="1"/>
  <c r="BJ7409" i="1"/>
  <c r="BK7409" i="1"/>
  <c r="BL7409" i="1"/>
  <c r="BM7409" i="1"/>
  <c r="BN7409" i="1"/>
  <c r="BG7410" i="1"/>
  <c r="BH7410" i="1"/>
  <c r="BI7410" i="1"/>
  <c r="BJ7410" i="1"/>
  <c r="BK7410" i="1"/>
  <c r="BL7410" i="1"/>
  <c r="BM7410" i="1"/>
  <c r="BN7410" i="1"/>
  <c r="BG7411" i="1"/>
  <c r="BH7411" i="1"/>
  <c r="BI7411" i="1"/>
  <c r="BJ7411" i="1"/>
  <c r="BK7411" i="1"/>
  <c r="BL7411" i="1"/>
  <c r="BM7411" i="1"/>
  <c r="BN7411" i="1"/>
  <c r="BG7412" i="1"/>
  <c r="BH7412" i="1"/>
  <c r="BI7412" i="1"/>
  <c r="BJ7412" i="1"/>
  <c r="BK7412" i="1"/>
  <c r="BL7412" i="1"/>
  <c r="BM7412" i="1"/>
  <c r="BN7412" i="1"/>
  <c r="BG7413" i="1"/>
  <c r="BH7413" i="1"/>
  <c r="BI7413" i="1"/>
  <c r="BJ7413" i="1"/>
  <c r="BK7413" i="1"/>
  <c r="BL7413" i="1"/>
  <c r="BM7413" i="1"/>
  <c r="BN7413" i="1"/>
  <c r="BG7414" i="1"/>
  <c r="BH7414" i="1"/>
  <c r="BI7414" i="1"/>
  <c r="BJ7414" i="1"/>
  <c r="BK7414" i="1"/>
  <c r="BL7414" i="1"/>
  <c r="BM7414" i="1"/>
  <c r="BN7414" i="1"/>
  <c r="BG7415" i="1"/>
  <c r="BH7415" i="1"/>
  <c r="BI7415" i="1"/>
  <c r="BJ7415" i="1"/>
  <c r="BK7415" i="1"/>
  <c r="BL7415" i="1"/>
  <c r="BM7415" i="1"/>
  <c r="BN7415" i="1"/>
  <c r="BG7416" i="1"/>
  <c r="BH7416" i="1"/>
  <c r="BI7416" i="1"/>
  <c r="BJ7416" i="1"/>
  <c r="BK7416" i="1"/>
  <c r="BL7416" i="1"/>
  <c r="BM7416" i="1"/>
  <c r="BN7416" i="1"/>
  <c r="BG7417" i="1"/>
  <c r="BH7417" i="1"/>
  <c r="BI7417" i="1"/>
  <c r="BJ7417" i="1"/>
  <c r="BK7417" i="1"/>
  <c r="BL7417" i="1"/>
  <c r="BM7417" i="1"/>
  <c r="BN7417" i="1"/>
  <c r="BG7418" i="1"/>
  <c r="BH7418" i="1"/>
  <c r="BI7418" i="1"/>
  <c r="BJ7418" i="1"/>
  <c r="BK7418" i="1"/>
  <c r="BL7418" i="1"/>
  <c r="BM7418" i="1"/>
  <c r="BN7418" i="1"/>
  <c r="BG7419" i="1"/>
  <c r="BH7419" i="1"/>
  <c r="BI7419" i="1"/>
  <c r="BJ7419" i="1"/>
  <c r="BK7419" i="1"/>
  <c r="BL7419" i="1"/>
  <c r="BM7419" i="1"/>
  <c r="BN7419" i="1"/>
  <c r="BG7420" i="1"/>
  <c r="BH7420" i="1"/>
  <c r="BI7420" i="1"/>
  <c r="BJ7420" i="1"/>
  <c r="BK7420" i="1"/>
  <c r="BL7420" i="1"/>
  <c r="BM7420" i="1"/>
  <c r="BN7420" i="1"/>
  <c r="BG7421" i="1"/>
  <c r="BH7421" i="1"/>
  <c r="BI7421" i="1"/>
  <c r="BJ7421" i="1"/>
  <c r="BK7421" i="1"/>
  <c r="BL7421" i="1"/>
  <c r="BM7421" i="1"/>
  <c r="BN7421" i="1"/>
  <c r="BG7422" i="1"/>
  <c r="BH7422" i="1"/>
  <c r="BI7422" i="1"/>
  <c r="BJ7422" i="1"/>
  <c r="BK7422" i="1"/>
  <c r="BL7422" i="1"/>
  <c r="BM7422" i="1"/>
  <c r="BN7422" i="1"/>
  <c r="BG7423" i="1"/>
  <c r="BH7423" i="1"/>
  <c r="BI7423" i="1"/>
  <c r="BJ7423" i="1"/>
  <c r="BK7423" i="1"/>
  <c r="BL7423" i="1"/>
  <c r="BM7423" i="1"/>
  <c r="BN7423" i="1"/>
  <c r="BG7424" i="1"/>
  <c r="BH7424" i="1"/>
  <c r="BI7424" i="1"/>
  <c r="BJ7424" i="1"/>
  <c r="BK7424" i="1"/>
  <c r="BL7424" i="1"/>
  <c r="BM7424" i="1"/>
  <c r="BN7424" i="1"/>
  <c r="BG7425" i="1"/>
  <c r="BH7425" i="1"/>
  <c r="BI7425" i="1"/>
  <c r="BJ7425" i="1"/>
  <c r="BK7425" i="1"/>
  <c r="BL7425" i="1"/>
  <c r="BM7425" i="1"/>
  <c r="BN7425" i="1"/>
  <c r="BG7426" i="1"/>
  <c r="BH7426" i="1"/>
  <c r="BI7426" i="1"/>
  <c r="BJ7426" i="1"/>
  <c r="BK7426" i="1"/>
  <c r="BL7426" i="1"/>
  <c r="BM7426" i="1"/>
  <c r="BN7426" i="1"/>
  <c r="BG7427" i="1"/>
  <c r="BH7427" i="1"/>
  <c r="BI7427" i="1"/>
  <c r="BJ7427" i="1"/>
  <c r="BK7427" i="1"/>
  <c r="BL7427" i="1"/>
  <c r="BM7427" i="1"/>
  <c r="BN7427" i="1"/>
  <c r="BG7428" i="1"/>
  <c r="BH7428" i="1"/>
  <c r="BI7428" i="1"/>
  <c r="BJ7428" i="1"/>
  <c r="BK7428" i="1"/>
  <c r="BL7428" i="1"/>
  <c r="BM7428" i="1"/>
  <c r="BN7428" i="1"/>
  <c r="BG7429" i="1"/>
  <c r="BH7429" i="1"/>
  <c r="BI7429" i="1"/>
  <c r="BJ7429" i="1"/>
  <c r="BK7429" i="1"/>
  <c r="BL7429" i="1"/>
  <c r="BM7429" i="1"/>
  <c r="BN7429" i="1"/>
  <c r="BG7430" i="1"/>
  <c r="BH7430" i="1"/>
  <c r="BI7430" i="1"/>
  <c r="BJ7430" i="1"/>
  <c r="BK7430" i="1"/>
  <c r="BL7430" i="1"/>
  <c r="BM7430" i="1"/>
  <c r="BN7430" i="1"/>
  <c r="BG7431" i="1"/>
  <c r="BH7431" i="1"/>
  <c r="BI7431" i="1"/>
  <c r="BJ7431" i="1"/>
  <c r="BK7431" i="1"/>
  <c r="BL7431" i="1"/>
  <c r="BM7431" i="1"/>
  <c r="BN7431" i="1"/>
  <c r="BG7432" i="1"/>
  <c r="BH7432" i="1"/>
  <c r="BI7432" i="1"/>
  <c r="BJ7432" i="1"/>
  <c r="BK7432" i="1"/>
  <c r="BL7432" i="1"/>
  <c r="BM7432" i="1"/>
  <c r="BN7432" i="1"/>
  <c r="BG7433" i="1"/>
  <c r="BH7433" i="1"/>
  <c r="BI7433" i="1"/>
  <c r="BJ7433" i="1"/>
  <c r="BK7433" i="1"/>
  <c r="BL7433" i="1"/>
  <c r="BM7433" i="1"/>
  <c r="BN7433" i="1"/>
  <c r="BG7434" i="1"/>
  <c r="BH7434" i="1"/>
  <c r="BI7434" i="1"/>
  <c r="BJ7434" i="1"/>
  <c r="BK7434" i="1"/>
  <c r="BL7434" i="1"/>
  <c r="BM7434" i="1"/>
  <c r="BN7434" i="1"/>
  <c r="BG7435" i="1"/>
  <c r="BH7435" i="1"/>
  <c r="BI7435" i="1"/>
  <c r="BJ7435" i="1"/>
  <c r="BK7435" i="1"/>
  <c r="BL7435" i="1"/>
  <c r="BM7435" i="1"/>
  <c r="BN7435" i="1"/>
  <c r="BG7436" i="1"/>
  <c r="BH7436" i="1"/>
  <c r="BI7436" i="1"/>
  <c r="BJ7436" i="1"/>
  <c r="BK7436" i="1"/>
  <c r="BL7436" i="1"/>
  <c r="BM7436" i="1"/>
  <c r="BN7436" i="1"/>
  <c r="BG7437" i="1"/>
  <c r="BH7437" i="1"/>
  <c r="BI7437" i="1"/>
  <c r="BJ7437" i="1"/>
  <c r="BK7437" i="1"/>
  <c r="BL7437" i="1"/>
  <c r="BM7437" i="1"/>
  <c r="BN7437" i="1"/>
  <c r="BG7438" i="1"/>
  <c r="BH7438" i="1"/>
  <c r="BI7438" i="1"/>
  <c r="BJ7438" i="1"/>
  <c r="BK7438" i="1"/>
  <c r="BL7438" i="1"/>
  <c r="BM7438" i="1"/>
  <c r="BN7438" i="1"/>
  <c r="BG7439" i="1"/>
  <c r="BH7439" i="1"/>
  <c r="BI7439" i="1"/>
  <c r="BJ7439" i="1"/>
  <c r="BK7439" i="1"/>
  <c r="BL7439" i="1"/>
  <c r="BM7439" i="1"/>
  <c r="BN7439" i="1"/>
  <c r="BG7440" i="1"/>
  <c r="BH7440" i="1"/>
  <c r="BI7440" i="1"/>
  <c r="BJ7440" i="1"/>
  <c r="BK7440" i="1"/>
  <c r="BL7440" i="1"/>
  <c r="BM7440" i="1"/>
  <c r="BN7440" i="1"/>
  <c r="BG7441" i="1"/>
  <c r="BH7441" i="1"/>
  <c r="BI7441" i="1"/>
  <c r="BJ7441" i="1"/>
  <c r="BK7441" i="1"/>
  <c r="BL7441" i="1"/>
  <c r="BM7441" i="1"/>
  <c r="BN7441" i="1"/>
  <c r="BG7442" i="1"/>
  <c r="BH7442" i="1"/>
  <c r="BI7442" i="1"/>
  <c r="BJ7442" i="1"/>
  <c r="BK7442" i="1"/>
  <c r="BL7442" i="1"/>
  <c r="BM7442" i="1"/>
  <c r="BN7442" i="1"/>
  <c r="BG7443" i="1"/>
  <c r="BH7443" i="1"/>
  <c r="BI7443" i="1"/>
  <c r="BJ7443" i="1"/>
  <c r="BK7443" i="1"/>
  <c r="BL7443" i="1"/>
  <c r="BM7443" i="1"/>
  <c r="BN7443" i="1"/>
  <c r="BG7444" i="1"/>
  <c r="BH7444" i="1"/>
  <c r="BI7444" i="1"/>
  <c r="BJ7444" i="1"/>
  <c r="BK7444" i="1"/>
  <c r="BL7444" i="1"/>
  <c r="BM7444" i="1"/>
  <c r="BN7444" i="1"/>
  <c r="BG7445" i="1"/>
  <c r="BH7445" i="1"/>
  <c r="BI7445" i="1"/>
  <c r="BJ7445" i="1"/>
  <c r="BK7445" i="1"/>
  <c r="BL7445" i="1"/>
  <c r="BM7445" i="1"/>
  <c r="BN7445" i="1"/>
  <c r="BG7446" i="1"/>
  <c r="BH7446" i="1"/>
  <c r="BI7446" i="1"/>
  <c r="BJ7446" i="1"/>
  <c r="BK7446" i="1"/>
  <c r="BL7446" i="1"/>
  <c r="BM7446" i="1"/>
  <c r="BN7446" i="1"/>
  <c r="BG7447" i="1"/>
  <c r="BH7447" i="1"/>
  <c r="BI7447" i="1"/>
  <c r="BJ7447" i="1"/>
  <c r="BK7447" i="1"/>
  <c r="BL7447" i="1"/>
  <c r="BM7447" i="1"/>
  <c r="BN7447" i="1"/>
  <c r="BG7448" i="1"/>
  <c r="BH7448" i="1"/>
  <c r="BI7448" i="1"/>
  <c r="BJ7448" i="1"/>
  <c r="BK7448" i="1"/>
  <c r="BL7448" i="1"/>
  <c r="BM7448" i="1"/>
  <c r="BN7448" i="1"/>
  <c r="BG7449" i="1"/>
  <c r="BH7449" i="1"/>
  <c r="BI7449" i="1"/>
  <c r="BJ7449" i="1"/>
  <c r="BK7449" i="1"/>
  <c r="BL7449" i="1"/>
  <c r="BM7449" i="1"/>
  <c r="BN7449" i="1"/>
  <c r="BG7450" i="1"/>
  <c r="BH7450" i="1"/>
  <c r="BI7450" i="1"/>
  <c r="BJ7450" i="1"/>
  <c r="BK7450" i="1"/>
  <c r="BL7450" i="1"/>
  <c r="BM7450" i="1"/>
  <c r="BN7450" i="1"/>
  <c r="BG7451" i="1"/>
  <c r="BH7451" i="1"/>
  <c r="BI7451" i="1"/>
  <c r="BJ7451" i="1"/>
  <c r="BK7451" i="1"/>
  <c r="BL7451" i="1"/>
  <c r="BM7451" i="1"/>
  <c r="BN7451" i="1"/>
  <c r="BG7452" i="1"/>
  <c r="BH7452" i="1"/>
  <c r="BI7452" i="1"/>
  <c r="BJ7452" i="1"/>
  <c r="BK7452" i="1"/>
  <c r="BL7452" i="1"/>
  <c r="BM7452" i="1"/>
  <c r="BN7452" i="1"/>
  <c r="BG7453" i="1"/>
  <c r="BH7453" i="1"/>
  <c r="BI7453" i="1"/>
  <c r="BJ7453" i="1"/>
  <c r="BK7453" i="1"/>
  <c r="BL7453" i="1"/>
  <c r="BM7453" i="1"/>
  <c r="BN7453" i="1"/>
  <c r="BG7454" i="1"/>
  <c r="BH7454" i="1"/>
  <c r="BI7454" i="1"/>
  <c r="BJ7454" i="1"/>
  <c r="BK7454" i="1"/>
  <c r="BL7454" i="1"/>
  <c r="BM7454" i="1"/>
  <c r="BN7454" i="1"/>
  <c r="BG7455" i="1"/>
  <c r="BH7455" i="1"/>
  <c r="BI7455" i="1"/>
  <c r="BJ7455" i="1"/>
  <c r="BK7455" i="1"/>
  <c r="BL7455" i="1"/>
  <c r="BM7455" i="1"/>
  <c r="BN7455" i="1"/>
  <c r="BG7456" i="1"/>
  <c r="BH7456" i="1"/>
  <c r="BI7456" i="1"/>
  <c r="BJ7456" i="1"/>
  <c r="BK7456" i="1"/>
  <c r="BL7456" i="1"/>
  <c r="BM7456" i="1"/>
  <c r="BN7456" i="1"/>
  <c r="BG7457" i="1"/>
  <c r="BH7457" i="1"/>
  <c r="BI7457" i="1"/>
  <c r="BJ7457" i="1"/>
  <c r="BK7457" i="1"/>
  <c r="BL7457" i="1"/>
  <c r="BM7457" i="1"/>
  <c r="BN7457" i="1"/>
  <c r="BG7458" i="1"/>
  <c r="BH7458" i="1"/>
  <c r="BI7458" i="1"/>
  <c r="BJ7458" i="1"/>
  <c r="BK7458" i="1"/>
  <c r="BL7458" i="1"/>
  <c r="BM7458" i="1"/>
  <c r="BN7458" i="1"/>
  <c r="BG7459" i="1"/>
  <c r="BH7459" i="1"/>
  <c r="BI7459" i="1"/>
  <c r="BJ7459" i="1"/>
  <c r="BK7459" i="1"/>
  <c r="BL7459" i="1"/>
  <c r="BM7459" i="1"/>
  <c r="BN7459" i="1"/>
  <c r="BG7460" i="1"/>
  <c r="BH7460" i="1"/>
  <c r="BI7460" i="1"/>
  <c r="BJ7460" i="1"/>
  <c r="BK7460" i="1"/>
  <c r="BL7460" i="1"/>
  <c r="BM7460" i="1"/>
  <c r="BN7460" i="1"/>
  <c r="BG7461" i="1"/>
  <c r="BH7461" i="1"/>
  <c r="BI7461" i="1"/>
  <c r="BJ7461" i="1"/>
  <c r="BK7461" i="1"/>
  <c r="BL7461" i="1"/>
  <c r="BM7461" i="1"/>
  <c r="BN7461" i="1"/>
  <c r="BG7462" i="1"/>
  <c r="BH7462" i="1"/>
  <c r="BI7462" i="1"/>
  <c r="BJ7462" i="1"/>
  <c r="BK7462" i="1"/>
  <c r="BL7462" i="1"/>
  <c r="BM7462" i="1"/>
  <c r="BN7462" i="1"/>
  <c r="BG7463" i="1"/>
  <c r="BH7463" i="1"/>
  <c r="BI7463" i="1"/>
  <c r="BJ7463" i="1"/>
  <c r="BK7463" i="1"/>
  <c r="BL7463" i="1"/>
  <c r="BM7463" i="1"/>
  <c r="BN7463" i="1"/>
  <c r="BG7464" i="1"/>
  <c r="BH7464" i="1"/>
  <c r="BI7464" i="1"/>
  <c r="BJ7464" i="1"/>
  <c r="BK7464" i="1"/>
  <c r="BL7464" i="1"/>
  <c r="BM7464" i="1"/>
  <c r="BN7464" i="1"/>
  <c r="BG7465" i="1"/>
  <c r="BH7465" i="1"/>
  <c r="BI7465" i="1"/>
  <c r="BJ7465" i="1"/>
  <c r="BK7465" i="1"/>
  <c r="BL7465" i="1"/>
  <c r="BM7465" i="1"/>
  <c r="BN7465" i="1"/>
  <c r="BG7466" i="1"/>
  <c r="BH7466" i="1"/>
  <c r="BI7466" i="1"/>
  <c r="BJ7466" i="1"/>
  <c r="BK7466" i="1"/>
  <c r="BL7466" i="1"/>
  <c r="BM7466" i="1"/>
  <c r="BN7466" i="1"/>
  <c r="BG7467" i="1"/>
  <c r="BH7467" i="1"/>
  <c r="BI7467" i="1"/>
  <c r="BJ7467" i="1"/>
  <c r="BK7467" i="1"/>
  <c r="BL7467" i="1"/>
  <c r="BM7467" i="1"/>
  <c r="BN7467" i="1"/>
  <c r="BG7468" i="1"/>
  <c r="BH7468" i="1"/>
  <c r="BI7468" i="1"/>
  <c r="BJ7468" i="1"/>
  <c r="BK7468" i="1"/>
  <c r="BL7468" i="1"/>
  <c r="BM7468" i="1"/>
  <c r="BN7468" i="1"/>
  <c r="BG7469" i="1"/>
  <c r="BH7469" i="1"/>
  <c r="BI7469" i="1"/>
  <c r="BJ7469" i="1"/>
  <c r="BK7469" i="1"/>
  <c r="BL7469" i="1"/>
  <c r="BM7469" i="1"/>
  <c r="BN7469" i="1"/>
  <c r="BG7470" i="1"/>
  <c r="BH7470" i="1"/>
  <c r="BI7470" i="1"/>
  <c r="BJ7470" i="1"/>
  <c r="BK7470" i="1"/>
  <c r="BL7470" i="1"/>
  <c r="BM7470" i="1"/>
  <c r="BN7470" i="1"/>
  <c r="BG7471" i="1"/>
  <c r="BH7471" i="1"/>
  <c r="BI7471" i="1"/>
  <c r="BJ7471" i="1"/>
  <c r="BK7471" i="1"/>
  <c r="BL7471" i="1"/>
  <c r="BM7471" i="1"/>
  <c r="BN7471" i="1"/>
  <c r="BG7472" i="1"/>
  <c r="BH7472" i="1"/>
  <c r="BI7472" i="1"/>
  <c r="BJ7472" i="1"/>
  <c r="BK7472" i="1"/>
  <c r="BL7472" i="1"/>
  <c r="BM7472" i="1"/>
  <c r="BN7472" i="1"/>
  <c r="BG7473" i="1"/>
  <c r="BH7473" i="1"/>
  <c r="BI7473" i="1"/>
  <c r="BJ7473" i="1"/>
  <c r="BK7473" i="1"/>
  <c r="BL7473" i="1"/>
  <c r="BM7473" i="1"/>
  <c r="BN7473" i="1"/>
  <c r="BG7474" i="1"/>
  <c r="BH7474" i="1"/>
  <c r="BI7474" i="1"/>
  <c r="BJ7474" i="1"/>
  <c r="BK7474" i="1"/>
  <c r="BL7474" i="1"/>
  <c r="BM7474" i="1"/>
  <c r="BN7474" i="1"/>
  <c r="BG7475" i="1"/>
  <c r="BH7475" i="1"/>
  <c r="BI7475" i="1"/>
  <c r="BJ7475" i="1"/>
  <c r="BK7475" i="1"/>
  <c r="BL7475" i="1"/>
  <c r="BM7475" i="1"/>
  <c r="BN7475" i="1"/>
  <c r="BG7476" i="1"/>
  <c r="BH7476" i="1"/>
  <c r="BI7476" i="1"/>
  <c r="BJ7476" i="1"/>
  <c r="BK7476" i="1"/>
  <c r="BL7476" i="1"/>
  <c r="BM7476" i="1"/>
  <c r="BN7476" i="1"/>
  <c r="BG7477" i="1"/>
  <c r="BH7477" i="1"/>
  <c r="BI7477" i="1"/>
  <c r="BJ7477" i="1"/>
  <c r="BK7477" i="1"/>
  <c r="BL7477" i="1"/>
  <c r="BM7477" i="1"/>
  <c r="BN7477" i="1"/>
  <c r="BG7478" i="1"/>
  <c r="BH7478" i="1"/>
  <c r="BI7478" i="1"/>
  <c r="BJ7478" i="1"/>
  <c r="BK7478" i="1"/>
  <c r="BL7478" i="1"/>
  <c r="BM7478" i="1"/>
  <c r="BN7478" i="1"/>
  <c r="BG7479" i="1"/>
  <c r="BH7479" i="1"/>
  <c r="BI7479" i="1"/>
  <c r="BJ7479" i="1"/>
  <c r="BK7479" i="1"/>
  <c r="BL7479" i="1"/>
  <c r="BM7479" i="1"/>
  <c r="BN7479" i="1"/>
  <c r="BG7480" i="1"/>
  <c r="BH7480" i="1"/>
  <c r="BI7480" i="1"/>
  <c r="BJ7480" i="1"/>
  <c r="BK7480" i="1"/>
  <c r="BL7480" i="1"/>
  <c r="BM7480" i="1"/>
  <c r="BN7480" i="1"/>
  <c r="BG7481" i="1"/>
  <c r="BH7481" i="1"/>
  <c r="BI7481" i="1"/>
  <c r="BJ7481" i="1"/>
  <c r="BK7481" i="1"/>
  <c r="BL7481" i="1"/>
  <c r="BM7481" i="1"/>
  <c r="BN7481" i="1"/>
  <c r="BG7482" i="1"/>
  <c r="BH7482" i="1"/>
  <c r="BI7482" i="1"/>
  <c r="BJ7482" i="1"/>
  <c r="BK7482" i="1"/>
  <c r="BL7482" i="1"/>
  <c r="BM7482" i="1"/>
  <c r="BN7482" i="1"/>
  <c r="BG7483" i="1"/>
  <c r="BH7483" i="1"/>
  <c r="BI7483" i="1"/>
  <c r="BJ7483" i="1"/>
  <c r="BK7483" i="1"/>
  <c r="BL7483" i="1"/>
  <c r="BM7483" i="1"/>
  <c r="BN7483" i="1"/>
  <c r="BG7484" i="1"/>
  <c r="BH7484" i="1"/>
  <c r="BI7484" i="1"/>
  <c r="BJ7484" i="1"/>
  <c r="BK7484" i="1"/>
  <c r="BL7484" i="1"/>
  <c r="BM7484" i="1"/>
  <c r="BN7484" i="1"/>
  <c r="BG7485" i="1"/>
  <c r="BH7485" i="1"/>
  <c r="BI7485" i="1"/>
  <c r="BJ7485" i="1"/>
  <c r="BK7485" i="1"/>
  <c r="BL7485" i="1"/>
  <c r="BM7485" i="1"/>
  <c r="BN7485" i="1"/>
  <c r="BG7486" i="1"/>
  <c r="BH7486" i="1"/>
  <c r="BI7486" i="1"/>
  <c r="BJ7486" i="1"/>
  <c r="BK7486" i="1"/>
  <c r="BL7486" i="1"/>
  <c r="BM7486" i="1"/>
  <c r="BN7486" i="1"/>
  <c r="BG7487" i="1"/>
  <c r="BH7487" i="1"/>
  <c r="BI7487" i="1"/>
  <c r="BJ7487" i="1"/>
  <c r="BK7487" i="1"/>
  <c r="BL7487" i="1"/>
  <c r="BM7487" i="1"/>
  <c r="BN7487" i="1"/>
  <c r="BG7488" i="1"/>
  <c r="BH7488" i="1"/>
  <c r="BI7488" i="1"/>
  <c r="BJ7488" i="1"/>
  <c r="BK7488" i="1"/>
  <c r="BL7488" i="1"/>
  <c r="BM7488" i="1"/>
  <c r="BN7488" i="1"/>
  <c r="BG7489" i="1"/>
  <c r="BH7489" i="1"/>
  <c r="BI7489" i="1"/>
  <c r="BJ7489" i="1"/>
  <c r="BK7489" i="1"/>
  <c r="BL7489" i="1"/>
  <c r="BM7489" i="1"/>
  <c r="BN7489" i="1"/>
  <c r="BG7490" i="1"/>
  <c r="BH7490" i="1"/>
  <c r="BI7490" i="1"/>
  <c r="BJ7490" i="1"/>
  <c r="BK7490" i="1"/>
  <c r="BL7490" i="1"/>
  <c r="BM7490" i="1"/>
  <c r="BN7490" i="1"/>
  <c r="BG7491" i="1"/>
  <c r="BH7491" i="1"/>
  <c r="BI7491" i="1"/>
  <c r="BJ7491" i="1"/>
  <c r="BK7491" i="1"/>
  <c r="BL7491" i="1"/>
  <c r="BM7491" i="1"/>
  <c r="BN7491" i="1"/>
  <c r="BG7492" i="1"/>
  <c r="BH7492" i="1"/>
  <c r="BI7492" i="1"/>
  <c r="BJ7492" i="1"/>
  <c r="BK7492" i="1"/>
  <c r="BL7492" i="1"/>
  <c r="BM7492" i="1"/>
  <c r="BN7492" i="1"/>
  <c r="BG7493" i="1"/>
  <c r="BH7493" i="1"/>
  <c r="BI7493" i="1"/>
  <c r="BJ7493" i="1"/>
  <c r="BK7493" i="1"/>
  <c r="BL7493" i="1"/>
  <c r="BM7493" i="1"/>
  <c r="BN7493" i="1"/>
  <c r="BG7494" i="1"/>
  <c r="BH7494" i="1"/>
  <c r="BI7494" i="1"/>
  <c r="BJ7494" i="1"/>
  <c r="BK7494" i="1"/>
  <c r="BL7494" i="1"/>
  <c r="BM7494" i="1"/>
  <c r="BN7494" i="1"/>
  <c r="BG7495" i="1"/>
  <c r="BH7495" i="1"/>
  <c r="BI7495" i="1"/>
  <c r="BJ7495" i="1"/>
  <c r="BK7495" i="1"/>
  <c r="BL7495" i="1"/>
  <c r="BM7495" i="1"/>
  <c r="BN7495" i="1"/>
  <c r="BG7496" i="1"/>
  <c r="BH7496" i="1"/>
  <c r="BI7496" i="1"/>
  <c r="BJ7496" i="1"/>
  <c r="BK7496" i="1"/>
  <c r="BL7496" i="1"/>
  <c r="BM7496" i="1"/>
  <c r="BN7496" i="1"/>
  <c r="BG7497" i="1"/>
  <c r="BH7497" i="1"/>
  <c r="BI7497" i="1"/>
  <c r="BJ7497" i="1"/>
  <c r="BK7497" i="1"/>
  <c r="BL7497" i="1"/>
  <c r="BM7497" i="1"/>
  <c r="BN7497" i="1"/>
  <c r="BG7498" i="1"/>
  <c r="BH7498" i="1"/>
  <c r="BI7498" i="1"/>
  <c r="BJ7498" i="1"/>
  <c r="BK7498" i="1"/>
  <c r="BL7498" i="1"/>
  <c r="BM7498" i="1"/>
  <c r="BN7498" i="1"/>
  <c r="BG7499" i="1"/>
  <c r="BH7499" i="1"/>
  <c r="BI7499" i="1"/>
  <c r="BJ7499" i="1"/>
  <c r="BK7499" i="1"/>
  <c r="BL7499" i="1"/>
  <c r="BM7499" i="1"/>
  <c r="BN7499" i="1"/>
  <c r="BG7500" i="1"/>
  <c r="BH7500" i="1"/>
  <c r="BI7500" i="1"/>
  <c r="BJ7500" i="1"/>
  <c r="BK7500" i="1"/>
  <c r="BL7500" i="1"/>
  <c r="BM7500" i="1"/>
  <c r="BN7500" i="1"/>
  <c r="BG7501" i="1"/>
  <c r="BH7501" i="1"/>
  <c r="BI7501" i="1"/>
  <c r="BJ7501" i="1"/>
  <c r="BK7501" i="1"/>
  <c r="BL7501" i="1"/>
  <c r="BM7501" i="1"/>
  <c r="BN7501" i="1"/>
  <c r="BG7502" i="1"/>
  <c r="BH7502" i="1"/>
  <c r="BI7502" i="1"/>
  <c r="BJ7502" i="1"/>
  <c r="BK7502" i="1"/>
  <c r="BL7502" i="1"/>
  <c r="BM7502" i="1"/>
  <c r="BN7502" i="1"/>
  <c r="BG7503" i="1"/>
  <c r="BH7503" i="1"/>
  <c r="BI7503" i="1"/>
  <c r="BJ7503" i="1"/>
  <c r="BK7503" i="1"/>
  <c r="BL7503" i="1"/>
  <c r="BM7503" i="1"/>
  <c r="BN7503" i="1"/>
  <c r="BG7504" i="1"/>
  <c r="BH7504" i="1"/>
  <c r="BI7504" i="1"/>
  <c r="BJ7504" i="1"/>
  <c r="BK7504" i="1"/>
  <c r="BL7504" i="1"/>
  <c r="BM7504" i="1"/>
  <c r="BN7504" i="1"/>
  <c r="BG7505" i="1"/>
  <c r="BH7505" i="1"/>
  <c r="BI7505" i="1"/>
  <c r="BJ7505" i="1"/>
  <c r="BK7505" i="1"/>
  <c r="BL7505" i="1"/>
  <c r="BM7505" i="1"/>
  <c r="BN7505" i="1"/>
  <c r="BG7506" i="1"/>
  <c r="BH7506" i="1"/>
  <c r="BI7506" i="1"/>
  <c r="BJ7506" i="1"/>
  <c r="BK7506" i="1"/>
  <c r="BL7506" i="1"/>
  <c r="BM7506" i="1"/>
  <c r="BN7506" i="1"/>
  <c r="BG7507" i="1"/>
  <c r="BH7507" i="1"/>
  <c r="BI7507" i="1"/>
  <c r="BJ7507" i="1"/>
  <c r="BK7507" i="1"/>
  <c r="BL7507" i="1"/>
  <c r="BM7507" i="1"/>
  <c r="BN7507" i="1"/>
  <c r="BG7508" i="1"/>
  <c r="BH7508" i="1"/>
  <c r="BI7508" i="1"/>
  <c r="BJ7508" i="1"/>
  <c r="BK7508" i="1"/>
  <c r="BL7508" i="1"/>
  <c r="BM7508" i="1"/>
  <c r="BN7508" i="1"/>
  <c r="BG7509" i="1"/>
  <c r="BH7509" i="1"/>
  <c r="BI7509" i="1"/>
  <c r="BJ7509" i="1"/>
  <c r="BK7509" i="1"/>
  <c r="BL7509" i="1"/>
  <c r="BM7509" i="1"/>
  <c r="BN7509" i="1"/>
  <c r="BG7510" i="1"/>
  <c r="BH7510" i="1"/>
  <c r="BI7510" i="1"/>
  <c r="BJ7510" i="1"/>
  <c r="BK7510" i="1"/>
  <c r="BL7510" i="1"/>
  <c r="BM7510" i="1"/>
  <c r="BN7510" i="1"/>
  <c r="BG7511" i="1"/>
  <c r="BH7511" i="1"/>
  <c r="BI7511" i="1"/>
  <c r="BJ7511" i="1"/>
  <c r="BK7511" i="1"/>
  <c r="BL7511" i="1"/>
  <c r="BM7511" i="1"/>
  <c r="BN7511" i="1"/>
  <c r="BG7512" i="1"/>
  <c r="BH7512" i="1"/>
  <c r="BI7512" i="1"/>
  <c r="BJ7512" i="1"/>
  <c r="BK7512" i="1"/>
  <c r="BL7512" i="1"/>
  <c r="BM7512" i="1"/>
  <c r="BN7512" i="1"/>
  <c r="BG7513" i="1"/>
  <c r="BH7513" i="1"/>
  <c r="BI7513" i="1"/>
  <c r="BJ7513" i="1"/>
  <c r="BK7513" i="1"/>
  <c r="BL7513" i="1"/>
  <c r="BM7513" i="1"/>
  <c r="BN7513" i="1"/>
  <c r="BG7514" i="1"/>
  <c r="BH7514" i="1"/>
  <c r="BI7514" i="1"/>
  <c r="BJ7514" i="1"/>
  <c r="BK7514" i="1"/>
  <c r="BL7514" i="1"/>
  <c r="BM7514" i="1"/>
  <c r="BN7514" i="1"/>
  <c r="BG7515" i="1"/>
  <c r="BH7515" i="1"/>
  <c r="BI7515" i="1"/>
  <c r="BJ7515" i="1"/>
  <c r="BK7515" i="1"/>
  <c r="BL7515" i="1"/>
  <c r="BM7515" i="1"/>
  <c r="BN7515" i="1"/>
  <c r="BG7516" i="1"/>
  <c r="BH7516" i="1"/>
  <c r="BI7516" i="1"/>
  <c r="BJ7516" i="1"/>
  <c r="BK7516" i="1"/>
  <c r="BL7516" i="1"/>
  <c r="BM7516" i="1"/>
  <c r="BN7516" i="1"/>
  <c r="BG7517" i="1"/>
  <c r="BH7517" i="1"/>
  <c r="BI7517" i="1"/>
  <c r="BJ7517" i="1"/>
  <c r="BK7517" i="1"/>
  <c r="BL7517" i="1"/>
  <c r="BM7517" i="1"/>
  <c r="BN7517" i="1"/>
  <c r="BG7518" i="1"/>
  <c r="BH7518" i="1"/>
  <c r="BI7518" i="1"/>
  <c r="BJ7518" i="1"/>
  <c r="BK7518" i="1"/>
  <c r="BL7518" i="1"/>
  <c r="BM7518" i="1"/>
  <c r="BN7518" i="1"/>
  <c r="BG7519" i="1"/>
  <c r="BH7519" i="1"/>
  <c r="BI7519" i="1"/>
  <c r="BJ7519" i="1"/>
  <c r="BK7519" i="1"/>
  <c r="BL7519" i="1"/>
  <c r="BM7519" i="1"/>
  <c r="BN7519" i="1"/>
  <c r="BG7520" i="1"/>
  <c r="BH7520" i="1"/>
  <c r="BI7520" i="1"/>
  <c r="BJ7520" i="1"/>
  <c r="BK7520" i="1"/>
  <c r="BL7520" i="1"/>
  <c r="BM7520" i="1"/>
  <c r="BN7520" i="1"/>
  <c r="BG7521" i="1"/>
  <c r="BH7521" i="1"/>
  <c r="BI7521" i="1"/>
  <c r="BJ7521" i="1"/>
  <c r="BK7521" i="1"/>
  <c r="BL7521" i="1"/>
  <c r="BM7521" i="1"/>
  <c r="BN7521" i="1"/>
  <c r="BG7522" i="1"/>
  <c r="BH7522" i="1"/>
  <c r="BI7522" i="1"/>
  <c r="BJ7522" i="1"/>
  <c r="BK7522" i="1"/>
  <c r="BL7522" i="1"/>
  <c r="BM7522" i="1"/>
  <c r="BN7522" i="1"/>
  <c r="BG7523" i="1"/>
  <c r="BH7523" i="1"/>
  <c r="BI7523" i="1"/>
  <c r="BJ7523" i="1"/>
  <c r="BK7523" i="1"/>
  <c r="BL7523" i="1"/>
  <c r="BM7523" i="1"/>
  <c r="BN7523" i="1"/>
  <c r="BG7524" i="1"/>
  <c r="BH7524" i="1"/>
  <c r="BI7524" i="1"/>
  <c r="BJ7524" i="1"/>
  <c r="BK7524" i="1"/>
  <c r="BL7524" i="1"/>
  <c r="BM7524" i="1"/>
  <c r="BN7524" i="1"/>
  <c r="BG7525" i="1"/>
  <c r="BH7525" i="1"/>
  <c r="BI7525" i="1"/>
  <c r="BJ7525" i="1"/>
  <c r="BK7525" i="1"/>
  <c r="BL7525" i="1"/>
  <c r="BM7525" i="1"/>
  <c r="BN7525" i="1"/>
  <c r="BG7526" i="1"/>
  <c r="BH7526" i="1"/>
  <c r="BI7526" i="1"/>
  <c r="BJ7526" i="1"/>
  <c r="BK7526" i="1"/>
  <c r="BL7526" i="1"/>
  <c r="BM7526" i="1"/>
  <c r="BN7526" i="1"/>
  <c r="BG7527" i="1"/>
  <c r="BH7527" i="1"/>
  <c r="BI7527" i="1"/>
  <c r="BJ7527" i="1"/>
  <c r="BK7527" i="1"/>
  <c r="BL7527" i="1"/>
  <c r="BM7527" i="1"/>
  <c r="BN7527" i="1"/>
  <c r="BG7528" i="1"/>
  <c r="BH7528" i="1"/>
  <c r="BI7528" i="1"/>
  <c r="BJ7528" i="1"/>
  <c r="BK7528" i="1"/>
  <c r="BL7528" i="1"/>
  <c r="BM7528" i="1"/>
  <c r="BN7528" i="1"/>
  <c r="BG7529" i="1"/>
  <c r="BH7529" i="1"/>
  <c r="BI7529" i="1"/>
  <c r="BJ7529" i="1"/>
  <c r="BK7529" i="1"/>
  <c r="BL7529" i="1"/>
  <c r="BM7529" i="1"/>
  <c r="BN7529" i="1"/>
  <c r="BG7530" i="1"/>
  <c r="BH7530" i="1"/>
  <c r="BI7530" i="1"/>
  <c r="BJ7530" i="1"/>
  <c r="BK7530" i="1"/>
  <c r="BL7530" i="1"/>
  <c r="BM7530" i="1"/>
  <c r="BN7530" i="1"/>
  <c r="BG7531" i="1"/>
  <c r="BH7531" i="1"/>
  <c r="BI7531" i="1"/>
  <c r="BJ7531" i="1"/>
  <c r="BK7531" i="1"/>
  <c r="BL7531" i="1"/>
  <c r="BM7531" i="1"/>
  <c r="BN7531" i="1"/>
  <c r="BG7532" i="1"/>
  <c r="BH7532" i="1"/>
  <c r="BI7532" i="1"/>
  <c r="BJ7532" i="1"/>
  <c r="BK7532" i="1"/>
  <c r="BL7532" i="1"/>
  <c r="BM7532" i="1"/>
  <c r="BN7532" i="1"/>
  <c r="BG7533" i="1"/>
  <c r="BH7533" i="1"/>
  <c r="BI7533" i="1"/>
  <c r="BJ7533" i="1"/>
  <c r="BK7533" i="1"/>
  <c r="BL7533" i="1"/>
  <c r="BM7533" i="1"/>
  <c r="BN7533" i="1"/>
  <c r="BG7534" i="1"/>
  <c r="BH7534" i="1"/>
  <c r="BI7534" i="1"/>
  <c r="BJ7534" i="1"/>
  <c r="BK7534" i="1"/>
  <c r="BL7534" i="1"/>
  <c r="BM7534" i="1"/>
  <c r="BN7534" i="1"/>
  <c r="BG7535" i="1"/>
  <c r="BH7535" i="1"/>
  <c r="BI7535" i="1"/>
  <c r="BJ7535" i="1"/>
  <c r="BK7535" i="1"/>
  <c r="BL7535" i="1"/>
  <c r="BM7535" i="1"/>
  <c r="BN7535" i="1"/>
  <c r="BG7536" i="1"/>
  <c r="BH7536" i="1"/>
  <c r="BI7536" i="1"/>
  <c r="BJ7536" i="1"/>
  <c r="BK7536" i="1"/>
  <c r="BL7536" i="1"/>
  <c r="BM7536" i="1"/>
  <c r="BN7536" i="1"/>
  <c r="BG7537" i="1"/>
  <c r="BH7537" i="1"/>
  <c r="BI7537" i="1"/>
  <c r="BJ7537" i="1"/>
  <c r="BK7537" i="1"/>
  <c r="BL7537" i="1"/>
  <c r="BM7537" i="1"/>
  <c r="BN7537" i="1"/>
  <c r="BG7538" i="1"/>
  <c r="BH7538" i="1"/>
  <c r="BI7538" i="1"/>
  <c r="BJ7538" i="1"/>
  <c r="BK7538" i="1"/>
  <c r="BL7538" i="1"/>
  <c r="BM7538" i="1"/>
  <c r="BN7538" i="1"/>
  <c r="BG7539" i="1"/>
  <c r="BH7539" i="1"/>
  <c r="BI7539" i="1"/>
  <c r="BJ7539" i="1"/>
  <c r="BK7539" i="1"/>
  <c r="BL7539" i="1"/>
  <c r="BM7539" i="1"/>
  <c r="BN7539" i="1"/>
  <c r="BG7540" i="1"/>
  <c r="BH7540" i="1"/>
  <c r="BI7540" i="1"/>
  <c r="BJ7540" i="1"/>
  <c r="BK7540" i="1"/>
  <c r="BL7540" i="1"/>
  <c r="BM7540" i="1"/>
  <c r="BN7540" i="1"/>
  <c r="BG7541" i="1"/>
  <c r="BH7541" i="1"/>
  <c r="BI7541" i="1"/>
  <c r="BJ7541" i="1"/>
  <c r="BK7541" i="1"/>
  <c r="BL7541" i="1"/>
  <c r="BM7541" i="1"/>
  <c r="BN7541" i="1"/>
  <c r="BG7542" i="1"/>
  <c r="BH7542" i="1"/>
  <c r="BI7542" i="1"/>
  <c r="BJ7542" i="1"/>
  <c r="BK7542" i="1"/>
  <c r="BL7542" i="1"/>
  <c r="BM7542" i="1"/>
  <c r="BN7542" i="1"/>
  <c r="BG7543" i="1"/>
  <c r="BH7543" i="1"/>
  <c r="BI7543" i="1"/>
  <c r="BJ7543" i="1"/>
  <c r="BK7543" i="1"/>
  <c r="BL7543" i="1"/>
  <c r="BM7543" i="1"/>
  <c r="BN7543" i="1"/>
  <c r="BG7544" i="1"/>
  <c r="BH7544" i="1"/>
  <c r="BI7544" i="1"/>
  <c r="BJ7544" i="1"/>
  <c r="BK7544" i="1"/>
  <c r="BL7544" i="1"/>
  <c r="BM7544" i="1"/>
  <c r="BN7544" i="1"/>
  <c r="BG7545" i="1"/>
  <c r="BH7545" i="1"/>
  <c r="BI7545" i="1"/>
  <c r="BJ7545" i="1"/>
  <c r="BK7545" i="1"/>
  <c r="BL7545" i="1"/>
  <c r="BM7545" i="1"/>
  <c r="BN7545" i="1"/>
  <c r="BG7546" i="1"/>
  <c r="BH7546" i="1"/>
  <c r="BI7546" i="1"/>
  <c r="BJ7546" i="1"/>
  <c r="BK7546" i="1"/>
  <c r="BL7546" i="1"/>
  <c r="BM7546" i="1"/>
  <c r="BN7546" i="1"/>
  <c r="BG7547" i="1"/>
  <c r="BH7547" i="1"/>
  <c r="BI7547" i="1"/>
  <c r="BJ7547" i="1"/>
  <c r="BK7547" i="1"/>
  <c r="BL7547" i="1"/>
  <c r="BM7547" i="1"/>
  <c r="BN7547" i="1"/>
  <c r="BG7548" i="1"/>
  <c r="BH7548" i="1"/>
  <c r="BI7548" i="1"/>
  <c r="BJ7548" i="1"/>
  <c r="BK7548" i="1"/>
  <c r="BL7548" i="1"/>
  <c r="BM7548" i="1"/>
  <c r="BN7548" i="1"/>
  <c r="BG7549" i="1"/>
  <c r="BH7549" i="1"/>
  <c r="BI7549" i="1"/>
  <c r="BJ7549" i="1"/>
  <c r="BK7549" i="1"/>
  <c r="BL7549" i="1"/>
  <c r="BM7549" i="1"/>
  <c r="BN7549" i="1"/>
  <c r="BG7550" i="1"/>
  <c r="BH7550" i="1"/>
  <c r="BI7550" i="1"/>
  <c r="BJ7550" i="1"/>
  <c r="BK7550" i="1"/>
  <c r="BL7550" i="1"/>
  <c r="BM7550" i="1"/>
  <c r="BN7550" i="1"/>
  <c r="BG7551" i="1"/>
  <c r="BH7551" i="1"/>
  <c r="BI7551" i="1"/>
  <c r="BJ7551" i="1"/>
  <c r="BK7551" i="1"/>
  <c r="BL7551" i="1"/>
  <c r="BM7551" i="1"/>
  <c r="BN7551" i="1"/>
  <c r="BG7552" i="1"/>
  <c r="BH7552" i="1"/>
  <c r="BI7552" i="1"/>
  <c r="BJ7552" i="1"/>
  <c r="BK7552" i="1"/>
  <c r="BL7552" i="1"/>
  <c r="BM7552" i="1"/>
  <c r="BN7552" i="1"/>
  <c r="BG7553" i="1"/>
  <c r="BH7553" i="1"/>
  <c r="BI7553" i="1"/>
  <c r="BJ7553" i="1"/>
  <c r="BK7553" i="1"/>
  <c r="BL7553" i="1"/>
  <c r="BM7553" i="1"/>
  <c r="BN7553" i="1"/>
  <c r="BG7554" i="1"/>
  <c r="BH7554" i="1"/>
  <c r="BI7554" i="1"/>
  <c r="BJ7554" i="1"/>
  <c r="BK7554" i="1"/>
  <c r="BL7554" i="1"/>
  <c r="BM7554" i="1"/>
  <c r="BN7554" i="1"/>
  <c r="BG7555" i="1"/>
  <c r="BH7555" i="1"/>
  <c r="BI7555" i="1"/>
  <c r="BJ7555" i="1"/>
  <c r="BK7555" i="1"/>
  <c r="BL7555" i="1"/>
  <c r="BM7555" i="1"/>
  <c r="BN7555" i="1"/>
  <c r="BG7556" i="1"/>
  <c r="BH7556" i="1"/>
  <c r="BI7556" i="1"/>
  <c r="BJ7556" i="1"/>
  <c r="BK7556" i="1"/>
  <c r="BL7556" i="1"/>
  <c r="BM7556" i="1"/>
  <c r="BN7556" i="1"/>
  <c r="BG7557" i="1"/>
  <c r="BH7557" i="1"/>
  <c r="BI7557" i="1"/>
  <c r="BJ7557" i="1"/>
  <c r="BK7557" i="1"/>
  <c r="BL7557" i="1"/>
  <c r="BM7557" i="1"/>
  <c r="BN7557" i="1"/>
  <c r="BG7558" i="1"/>
  <c r="BH7558" i="1"/>
  <c r="BI7558" i="1"/>
  <c r="BJ7558" i="1"/>
  <c r="BK7558" i="1"/>
  <c r="BL7558" i="1"/>
  <c r="BM7558" i="1"/>
  <c r="BN7558" i="1"/>
  <c r="BG7559" i="1"/>
  <c r="BH7559" i="1"/>
  <c r="BI7559" i="1"/>
  <c r="BJ7559" i="1"/>
  <c r="BK7559" i="1"/>
  <c r="BL7559" i="1"/>
  <c r="BM7559" i="1"/>
  <c r="BN7559" i="1"/>
  <c r="BG7560" i="1"/>
  <c r="BH7560" i="1"/>
  <c r="BI7560" i="1"/>
  <c r="BJ7560" i="1"/>
  <c r="BK7560" i="1"/>
  <c r="BL7560" i="1"/>
  <c r="BM7560" i="1"/>
  <c r="BN7560" i="1"/>
  <c r="BG7561" i="1"/>
  <c r="BH7561" i="1"/>
  <c r="BI7561" i="1"/>
  <c r="BJ7561" i="1"/>
  <c r="BK7561" i="1"/>
  <c r="BL7561" i="1"/>
  <c r="BM7561" i="1"/>
  <c r="BN7561" i="1"/>
  <c r="BG7562" i="1"/>
  <c r="BH7562" i="1"/>
  <c r="BI7562" i="1"/>
  <c r="BJ7562" i="1"/>
  <c r="BK7562" i="1"/>
  <c r="BL7562" i="1"/>
  <c r="BM7562" i="1"/>
  <c r="BN7562" i="1"/>
  <c r="BG7563" i="1"/>
  <c r="BH7563" i="1"/>
  <c r="BI7563" i="1"/>
  <c r="BJ7563" i="1"/>
  <c r="BK7563" i="1"/>
  <c r="BL7563" i="1"/>
  <c r="BM7563" i="1"/>
  <c r="BN7563" i="1"/>
  <c r="BG7564" i="1"/>
  <c r="BH7564" i="1"/>
  <c r="BI7564" i="1"/>
  <c r="BJ7564" i="1"/>
  <c r="BK7564" i="1"/>
  <c r="BL7564" i="1"/>
  <c r="BM7564" i="1"/>
  <c r="BN7564" i="1"/>
  <c r="BG7565" i="1"/>
  <c r="BH7565" i="1"/>
  <c r="BI7565" i="1"/>
  <c r="BJ7565" i="1"/>
  <c r="BK7565" i="1"/>
  <c r="BL7565" i="1"/>
  <c r="BM7565" i="1"/>
  <c r="BN7565" i="1"/>
  <c r="BG7566" i="1"/>
  <c r="BH7566" i="1"/>
  <c r="BI7566" i="1"/>
  <c r="BJ7566" i="1"/>
  <c r="BK7566" i="1"/>
  <c r="BL7566" i="1"/>
  <c r="BM7566" i="1"/>
  <c r="BN7566" i="1"/>
  <c r="BG7567" i="1"/>
  <c r="BH7567" i="1"/>
  <c r="BI7567" i="1"/>
  <c r="BJ7567" i="1"/>
  <c r="BK7567" i="1"/>
  <c r="BL7567" i="1"/>
  <c r="BM7567" i="1"/>
  <c r="BN7567" i="1"/>
  <c r="BG7568" i="1"/>
  <c r="BH7568" i="1"/>
  <c r="BI7568" i="1"/>
  <c r="BJ7568" i="1"/>
  <c r="BK7568" i="1"/>
  <c r="BL7568" i="1"/>
  <c r="BM7568" i="1"/>
  <c r="BN7568" i="1"/>
  <c r="BG7569" i="1"/>
  <c r="BH7569" i="1"/>
  <c r="BI7569" i="1"/>
  <c r="BJ7569" i="1"/>
  <c r="BK7569" i="1"/>
  <c r="BL7569" i="1"/>
  <c r="BM7569" i="1"/>
  <c r="BN7569" i="1"/>
  <c r="BG7570" i="1"/>
  <c r="BH7570" i="1"/>
  <c r="BI7570" i="1"/>
  <c r="BJ7570" i="1"/>
  <c r="BK7570" i="1"/>
  <c r="BL7570" i="1"/>
  <c r="BM7570" i="1"/>
  <c r="BN7570" i="1"/>
  <c r="BG7571" i="1"/>
  <c r="BH7571" i="1"/>
  <c r="BI7571" i="1"/>
  <c r="BJ7571" i="1"/>
  <c r="BK7571" i="1"/>
  <c r="BL7571" i="1"/>
  <c r="BM7571" i="1"/>
  <c r="BN7571" i="1"/>
  <c r="BG7572" i="1"/>
  <c r="BH7572" i="1"/>
  <c r="BI7572" i="1"/>
  <c r="BJ7572" i="1"/>
  <c r="BK7572" i="1"/>
  <c r="BL7572" i="1"/>
  <c r="BM7572" i="1"/>
  <c r="BN7572" i="1"/>
  <c r="BG7573" i="1"/>
  <c r="BH7573" i="1"/>
  <c r="BI7573" i="1"/>
  <c r="BJ7573" i="1"/>
  <c r="BK7573" i="1"/>
  <c r="BL7573" i="1"/>
  <c r="BM7573" i="1"/>
  <c r="BN7573" i="1"/>
  <c r="BG7574" i="1"/>
  <c r="BH7574" i="1"/>
  <c r="BI7574" i="1"/>
  <c r="BJ7574" i="1"/>
  <c r="BK7574" i="1"/>
  <c r="BL7574" i="1"/>
  <c r="BM7574" i="1"/>
  <c r="BN7574" i="1"/>
  <c r="BG7575" i="1"/>
  <c r="BH7575" i="1"/>
  <c r="BI7575" i="1"/>
  <c r="BJ7575" i="1"/>
  <c r="BK7575" i="1"/>
  <c r="BL7575" i="1"/>
  <c r="BM7575" i="1"/>
  <c r="BN7575" i="1"/>
  <c r="BG7576" i="1"/>
  <c r="BH7576" i="1"/>
  <c r="BI7576" i="1"/>
  <c r="BJ7576" i="1"/>
  <c r="BK7576" i="1"/>
  <c r="BL7576" i="1"/>
  <c r="BM7576" i="1"/>
  <c r="BN7576" i="1"/>
  <c r="BG7577" i="1"/>
  <c r="BH7577" i="1"/>
  <c r="BI7577" i="1"/>
  <c r="BJ7577" i="1"/>
  <c r="BK7577" i="1"/>
  <c r="BL7577" i="1"/>
  <c r="BM7577" i="1"/>
  <c r="BN7577" i="1"/>
  <c r="BG7578" i="1"/>
  <c r="BH7578" i="1"/>
  <c r="BI7578" i="1"/>
  <c r="BJ7578" i="1"/>
  <c r="BK7578" i="1"/>
  <c r="BL7578" i="1"/>
  <c r="BM7578" i="1"/>
  <c r="BN7578" i="1"/>
  <c r="BG7579" i="1"/>
  <c r="BH7579" i="1"/>
  <c r="BI7579" i="1"/>
  <c r="BJ7579" i="1"/>
  <c r="BK7579" i="1"/>
  <c r="BL7579" i="1"/>
  <c r="BM7579" i="1"/>
  <c r="BN7579" i="1"/>
  <c r="BG7580" i="1"/>
  <c r="BH7580" i="1"/>
  <c r="BI7580" i="1"/>
  <c r="BJ7580" i="1"/>
  <c r="BK7580" i="1"/>
  <c r="BL7580" i="1"/>
  <c r="BM7580" i="1"/>
  <c r="BN7580" i="1"/>
  <c r="BG7581" i="1"/>
  <c r="BH7581" i="1"/>
  <c r="BI7581" i="1"/>
  <c r="BJ7581" i="1"/>
  <c r="BK7581" i="1"/>
  <c r="BL7581" i="1"/>
  <c r="BM7581" i="1"/>
  <c r="BN7581" i="1"/>
  <c r="BG7582" i="1"/>
  <c r="BH7582" i="1"/>
  <c r="BI7582" i="1"/>
  <c r="BJ7582" i="1"/>
  <c r="BK7582" i="1"/>
  <c r="BL7582" i="1"/>
  <c r="BM7582" i="1"/>
  <c r="BN7582" i="1"/>
  <c r="BG7583" i="1"/>
  <c r="BH7583" i="1"/>
  <c r="BI7583" i="1"/>
  <c r="BJ7583" i="1"/>
  <c r="BK7583" i="1"/>
  <c r="BL7583" i="1"/>
  <c r="BM7583" i="1"/>
  <c r="BN7583" i="1"/>
  <c r="BG7584" i="1"/>
  <c r="BH7584" i="1"/>
  <c r="BI7584" i="1"/>
  <c r="BJ7584" i="1"/>
  <c r="BK7584" i="1"/>
  <c r="BL7584" i="1"/>
  <c r="BM7584" i="1"/>
  <c r="BN7584" i="1"/>
  <c r="BG7585" i="1"/>
  <c r="BH7585" i="1"/>
  <c r="BI7585" i="1"/>
  <c r="BJ7585" i="1"/>
  <c r="BK7585" i="1"/>
  <c r="BL7585" i="1"/>
  <c r="BM7585" i="1"/>
  <c r="BN7585" i="1"/>
  <c r="BG7586" i="1"/>
  <c r="BH7586" i="1"/>
  <c r="BI7586" i="1"/>
  <c r="BJ7586" i="1"/>
  <c r="BK7586" i="1"/>
  <c r="BL7586" i="1"/>
  <c r="BM7586" i="1"/>
  <c r="BN7586" i="1"/>
  <c r="BG7587" i="1"/>
  <c r="BH7587" i="1"/>
  <c r="BI7587" i="1"/>
  <c r="BJ7587" i="1"/>
  <c r="BK7587" i="1"/>
  <c r="BL7587" i="1"/>
  <c r="BM7587" i="1"/>
  <c r="BN7587" i="1"/>
  <c r="BG7588" i="1"/>
  <c r="BH7588" i="1"/>
  <c r="BI7588" i="1"/>
  <c r="BJ7588" i="1"/>
  <c r="BK7588" i="1"/>
  <c r="BL7588" i="1"/>
  <c r="BM7588" i="1"/>
  <c r="BN7588" i="1"/>
  <c r="BG7589" i="1"/>
  <c r="BH7589" i="1"/>
  <c r="BI7589" i="1"/>
  <c r="BJ7589" i="1"/>
  <c r="BK7589" i="1"/>
  <c r="BL7589" i="1"/>
  <c r="BM7589" i="1"/>
  <c r="BN7589" i="1"/>
  <c r="BG7590" i="1"/>
  <c r="BH7590" i="1"/>
  <c r="BI7590" i="1"/>
  <c r="BJ7590" i="1"/>
  <c r="BK7590" i="1"/>
  <c r="BL7590" i="1"/>
  <c r="BM7590" i="1"/>
  <c r="BN7590" i="1"/>
  <c r="BG7591" i="1"/>
  <c r="BH7591" i="1"/>
  <c r="BI7591" i="1"/>
  <c r="BJ7591" i="1"/>
  <c r="BK7591" i="1"/>
  <c r="BL7591" i="1"/>
  <c r="BM7591" i="1"/>
  <c r="BN7591" i="1"/>
  <c r="BG7592" i="1"/>
  <c r="BH7592" i="1"/>
  <c r="BI7592" i="1"/>
  <c r="BJ7592" i="1"/>
  <c r="BK7592" i="1"/>
  <c r="BL7592" i="1"/>
  <c r="BM7592" i="1"/>
  <c r="BN7592" i="1"/>
  <c r="BG7593" i="1"/>
  <c r="BH7593" i="1"/>
  <c r="BI7593" i="1"/>
  <c r="BJ7593" i="1"/>
  <c r="BK7593" i="1"/>
  <c r="BL7593" i="1"/>
  <c r="BM7593" i="1"/>
  <c r="BN7593" i="1"/>
  <c r="BG7594" i="1"/>
  <c r="BH7594" i="1"/>
  <c r="BI7594" i="1"/>
  <c r="BJ7594" i="1"/>
  <c r="BK7594" i="1"/>
  <c r="BL7594" i="1"/>
  <c r="BM7594" i="1"/>
  <c r="BN7594" i="1"/>
  <c r="BG7595" i="1"/>
  <c r="BH7595" i="1"/>
  <c r="BI7595" i="1"/>
  <c r="BJ7595" i="1"/>
  <c r="BK7595" i="1"/>
  <c r="BL7595" i="1"/>
  <c r="BM7595" i="1"/>
  <c r="BN7595" i="1"/>
  <c r="BG7596" i="1"/>
  <c r="BH7596" i="1"/>
  <c r="BI7596" i="1"/>
  <c r="BJ7596" i="1"/>
  <c r="BK7596" i="1"/>
  <c r="BL7596" i="1"/>
  <c r="BM7596" i="1"/>
  <c r="BN7596" i="1"/>
  <c r="BG7597" i="1"/>
  <c r="BH7597" i="1"/>
  <c r="BI7597" i="1"/>
  <c r="BJ7597" i="1"/>
  <c r="BK7597" i="1"/>
  <c r="BL7597" i="1"/>
  <c r="BM7597" i="1"/>
  <c r="BN7597" i="1"/>
  <c r="BG7598" i="1"/>
  <c r="BH7598" i="1"/>
  <c r="BI7598" i="1"/>
  <c r="BJ7598" i="1"/>
  <c r="BK7598" i="1"/>
  <c r="BL7598" i="1"/>
  <c r="BM7598" i="1"/>
  <c r="BN7598" i="1"/>
  <c r="BG7599" i="1"/>
  <c r="BH7599" i="1"/>
  <c r="BI7599" i="1"/>
  <c r="BJ7599" i="1"/>
  <c r="BK7599" i="1"/>
  <c r="BL7599" i="1"/>
  <c r="BM7599" i="1"/>
  <c r="BN7599" i="1"/>
  <c r="BG7600" i="1"/>
  <c r="BH7600" i="1"/>
  <c r="BI7600" i="1"/>
  <c r="BJ7600" i="1"/>
  <c r="BK7600" i="1"/>
  <c r="BL7600" i="1"/>
  <c r="BM7600" i="1"/>
  <c r="BN7600" i="1"/>
  <c r="BG7601" i="1"/>
  <c r="BH7601" i="1"/>
  <c r="BI7601" i="1"/>
  <c r="BJ7601" i="1"/>
  <c r="BK7601" i="1"/>
  <c r="BL7601" i="1"/>
  <c r="BM7601" i="1"/>
  <c r="BN7601" i="1"/>
  <c r="BG7602" i="1"/>
  <c r="BH7602" i="1"/>
  <c r="BI7602" i="1"/>
  <c r="BJ7602" i="1"/>
  <c r="BK7602" i="1"/>
  <c r="BL7602" i="1"/>
  <c r="BM7602" i="1"/>
  <c r="BN7602" i="1"/>
  <c r="BG7603" i="1"/>
  <c r="BH7603" i="1"/>
  <c r="BI7603" i="1"/>
  <c r="BJ7603" i="1"/>
  <c r="BK7603" i="1"/>
  <c r="BL7603" i="1"/>
  <c r="BM7603" i="1"/>
  <c r="BN7603" i="1"/>
  <c r="BG7604" i="1"/>
  <c r="BH7604" i="1"/>
  <c r="BI7604" i="1"/>
  <c r="BJ7604" i="1"/>
  <c r="BK7604" i="1"/>
  <c r="BL7604" i="1"/>
  <c r="BM7604" i="1"/>
  <c r="BN7604" i="1"/>
  <c r="BG7605" i="1"/>
  <c r="BH7605" i="1"/>
  <c r="BI7605" i="1"/>
  <c r="BJ7605" i="1"/>
  <c r="BK7605" i="1"/>
  <c r="BL7605" i="1"/>
  <c r="BM7605" i="1"/>
  <c r="BN7605" i="1"/>
  <c r="BG7606" i="1"/>
  <c r="BH7606" i="1"/>
  <c r="BI7606" i="1"/>
  <c r="BJ7606" i="1"/>
  <c r="BK7606" i="1"/>
  <c r="BL7606" i="1"/>
  <c r="BM7606" i="1"/>
  <c r="BN7606" i="1"/>
  <c r="BG7607" i="1"/>
  <c r="BH7607" i="1"/>
  <c r="BI7607" i="1"/>
  <c r="BJ7607" i="1"/>
  <c r="BK7607" i="1"/>
  <c r="BL7607" i="1"/>
  <c r="BM7607" i="1"/>
  <c r="BN7607" i="1"/>
  <c r="BG7608" i="1"/>
  <c r="BH7608" i="1"/>
  <c r="BI7608" i="1"/>
  <c r="BJ7608" i="1"/>
  <c r="BK7608" i="1"/>
  <c r="BL7608" i="1"/>
  <c r="BM7608" i="1"/>
  <c r="BN7608" i="1"/>
  <c r="BG7609" i="1"/>
  <c r="BH7609" i="1"/>
  <c r="BI7609" i="1"/>
  <c r="BJ7609" i="1"/>
  <c r="BK7609" i="1"/>
  <c r="BL7609" i="1"/>
  <c r="BM7609" i="1"/>
  <c r="BN7609" i="1"/>
  <c r="BG7610" i="1"/>
  <c r="BH7610" i="1"/>
  <c r="BI7610" i="1"/>
  <c r="BJ7610" i="1"/>
  <c r="BK7610" i="1"/>
  <c r="BL7610" i="1"/>
  <c r="BM7610" i="1"/>
  <c r="BN7610" i="1"/>
  <c r="BG7611" i="1"/>
  <c r="BH7611" i="1"/>
  <c r="BI7611" i="1"/>
  <c r="BJ7611" i="1"/>
  <c r="BK7611" i="1"/>
  <c r="BL7611" i="1"/>
  <c r="BM7611" i="1"/>
  <c r="BN7611" i="1"/>
  <c r="BG7612" i="1"/>
  <c r="BH7612" i="1"/>
  <c r="BI7612" i="1"/>
  <c r="BJ7612" i="1"/>
  <c r="BK7612" i="1"/>
  <c r="BL7612" i="1"/>
  <c r="BM7612" i="1"/>
  <c r="BN7612" i="1"/>
  <c r="BG7613" i="1"/>
  <c r="BH7613" i="1"/>
  <c r="BI7613" i="1"/>
  <c r="BJ7613" i="1"/>
  <c r="BK7613" i="1"/>
  <c r="BL7613" i="1"/>
  <c r="BM7613" i="1"/>
  <c r="BN7613" i="1"/>
  <c r="BG7614" i="1"/>
  <c r="BH7614" i="1"/>
  <c r="BI7614" i="1"/>
  <c r="BJ7614" i="1"/>
  <c r="BK7614" i="1"/>
  <c r="BL7614" i="1"/>
  <c r="BM7614" i="1"/>
  <c r="BN7614" i="1"/>
  <c r="BG7615" i="1"/>
  <c r="BH7615" i="1"/>
  <c r="BI7615" i="1"/>
  <c r="BJ7615" i="1"/>
  <c r="BK7615" i="1"/>
  <c r="BL7615" i="1"/>
  <c r="BM7615" i="1"/>
  <c r="BN7615" i="1"/>
  <c r="BG7616" i="1"/>
  <c r="BH7616" i="1"/>
  <c r="BI7616" i="1"/>
  <c r="BJ7616" i="1"/>
  <c r="BK7616" i="1"/>
  <c r="BL7616" i="1"/>
  <c r="BM7616" i="1"/>
  <c r="BN7616" i="1"/>
  <c r="BG7617" i="1"/>
  <c r="BH7617" i="1"/>
  <c r="BI7617" i="1"/>
  <c r="BJ7617" i="1"/>
  <c r="BK7617" i="1"/>
  <c r="BL7617" i="1"/>
  <c r="BM7617" i="1"/>
  <c r="BN7617" i="1"/>
  <c r="BG7618" i="1"/>
  <c r="BH7618" i="1"/>
  <c r="BI7618" i="1"/>
  <c r="BJ7618" i="1"/>
  <c r="BK7618" i="1"/>
  <c r="BL7618" i="1"/>
  <c r="BM7618" i="1"/>
  <c r="BN7618" i="1"/>
  <c r="BG7619" i="1"/>
  <c r="BH7619" i="1"/>
  <c r="BI7619" i="1"/>
  <c r="BJ7619" i="1"/>
  <c r="BK7619" i="1"/>
  <c r="BL7619" i="1"/>
  <c r="BM7619" i="1"/>
  <c r="BN7619" i="1"/>
  <c r="BG7620" i="1"/>
  <c r="BH7620" i="1"/>
  <c r="BI7620" i="1"/>
  <c r="BJ7620" i="1"/>
  <c r="BK7620" i="1"/>
  <c r="BL7620" i="1"/>
  <c r="BM7620" i="1"/>
  <c r="BN7620" i="1"/>
  <c r="BG7621" i="1"/>
  <c r="BH7621" i="1"/>
  <c r="BI7621" i="1"/>
  <c r="BJ7621" i="1"/>
  <c r="BK7621" i="1"/>
  <c r="BL7621" i="1"/>
  <c r="BM7621" i="1"/>
  <c r="BN7621" i="1"/>
  <c r="BG7622" i="1"/>
  <c r="BH7622" i="1"/>
  <c r="BI7622" i="1"/>
  <c r="BJ7622" i="1"/>
  <c r="BK7622" i="1"/>
  <c r="BL7622" i="1"/>
  <c r="BM7622" i="1"/>
  <c r="BN7622" i="1"/>
  <c r="BG7623" i="1"/>
  <c r="BH7623" i="1"/>
  <c r="BI7623" i="1"/>
  <c r="BJ7623" i="1"/>
  <c r="BK7623" i="1"/>
  <c r="BL7623" i="1"/>
  <c r="BM7623" i="1"/>
  <c r="BN7623" i="1"/>
  <c r="BG7624" i="1"/>
  <c r="BH7624" i="1"/>
  <c r="BI7624" i="1"/>
  <c r="BJ7624" i="1"/>
  <c r="BK7624" i="1"/>
  <c r="BL7624" i="1"/>
  <c r="BM7624" i="1"/>
  <c r="BN7624" i="1"/>
  <c r="BG7625" i="1"/>
  <c r="BH7625" i="1"/>
  <c r="BI7625" i="1"/>
  <c r="BJ7625" i="1"/>
  <c r="BK7625" i="1"/>
  <c r="BL7625" i="1"/>
  <c r="BM7625" i="1"/>
  <c r="BN7625" i="1"/>
  <c r="BG7626" i="1"/>
  <c r="BH7626" i="1"/>
  <c r="BI7626" i="1"/>
  <c r="BJ7626" i="1"/>
  <c r="BK7626" i="1"/>
  <c r="BL7626" i="1"/>
  <c r="BM7626" i="1"/>
  <c r="BN7626" i="1"/>
  <c r="BG7627" i="1"/>
  <c r="BH7627" i="1"/>
  <c r="BI7627" i="1"/>
  <c r="BJ7627" i="1"/>
  <c r="BK7627" i="1"/>
  <c r="BL7627" i="1"/>
  <c r="BM7627" i="1"/>
  <c r="BN7627" i="1"/>
  <c r="BG7628" i="1"/>
  <c r="BH7628" i="1"/>
  <c r="BI7628" i="1"/>
  <c r="BJ7628" i="1"/>
  <c r="BK7628" i="1"/>
  <c r="BL7628" i="1"/>
  <c r="BM7628" i="1"/>
  <c r="BN7628" i="1"/>
  <c r="BG7629" i="1"/>
  <c r="BH7629" i="1"/>
  <c r="BI7629" i="1"/>
  <c r="BJ7629" i="1"/>
  <c r="BK7629" i="1"/>
  <c r="BL7629" i="1"/>
  <c r="BM7629" i="1"/>
  <c r="BN7629" i="1"/>
  <c r="BG7630" i="1"/>
  <c r="BH7630" i="1"/>
  <c r="BI7630" i="1"/>
  <c r="BJ7630" i="1"/>
  <c r="BK7630" i="1"/>
  <c r="BL7630" i="1"/>
  <c r="BM7630" i="1"/>
  <c r="BN7630" i="1"/>
  <c r="BG7631" i="1"/>
  <c r="BH7631" i="1"/>
  <c r="BI7631" i="1"/>
  <c r="BJ7631" i="1"/>
  <c r="BK7631" i="1"/>
  <c r="BL7631" i="1"/>
  <c r="BM7631" i="1"/>
  <c r="BN7631" i="1"/>
  <c r="BG7632" i="1"/>
  <c r="BH7632" i="1"/>
  <c r="BI7632" i="1"/>
  <c r="BJ7632" i="1"/>
  <c r="BK7632" i="1"/>
  <c r="BL7632" i="1"/>
  <c r="BM7632" i="1"/>
  <c r="BN7632" i="1"/>
  <c r="BG7633" i="1"/>
  <c r="BH7633" i="1"/>
  <c r="BI7633" i="1"/>
  <c r="BJ7633" i="1"/>
  <c r="BK7633" i="1"/>
  <c r="BL7633" i="1"/>
  <c r="BM7633" i="1"/>
  <c r="BN7633" i="1"/>
  <c r="BG7634" i="1"/>
  <c r="BH7634" i="1"/>
  <c r="BI7634" i="1"/>
  <c r="BJ7634" i="1"/>
  <c r="BK7634" i="1"/>
  <c r="BL7634" i="1"/>
  <c r="BM7634" i="1"/>
  <c r="BN7634" i="1"/>
  <c r="BG7635" i="1"/>
  <c r="BH7635" i="1"/>
  <c r="BI7635" i="1"/>
  <c r="BJ7635" i="1"/>
  <c r="BK7635" i="1"/>
  <c r="BL7635" i="1"/>
  <c r="BM7635" i="1"/>
  <c r="BN7635" i="1"/>
  <c r="BG7636" i="1"/>
  <c r="BH7636" i="1"/>
  <c r="BI7636" i="1"/>
  <c r="BJ7636" i="1"/>
  <c r="BK7636" i="1"/>
  <c r="BL7636" i="1"/>
  <c r="BM7636" i="1"/>
  <c r="BN7636" i="1"/>
  <c r="BG7637" i="1"/>
  <c r="BH7637" i="1"/>
  <c r="BI7637" i="1"/>
  <c r="BJ7637" i="1"/>
  <c r="BK7637" i="1"/>
  <c r="BL7637" i="1"/>
  <c r="BM7637" i="1"/>
  <c r="BN7637" i="1"/>
  <c r="BG7638" i="1"/>
  <c r="BH7638" i="1"/>
  <c r="BI7638" i="1"/>
  <c r="BJ7638" i="1"/>
  <c r="BK7638" i="1"/>
  <c r="BL7638" i="1"/>
  <c r="BM7638" i="1"/>
  <c r="BN7638" i="1"/>
  <c r="BG7639" i="1"/>
  <c r="BH7639" i="1"/>
  <c r="BI7639" i="1"/>
  <c r="BJ7639" i="1"/>
  <c r="BK7639" i="1"/>
  <c r="BL7639" i="1"/>
  <c r="BM7639" i="1"/>
  <c r="BN7639" i="1"/>
  <c r="BG7640" i="1"/>
  <c r="BH7640" i="1"/>
  <c r="BI7640" i="1"/>
  <c r="BJ7640" i="1"/>
  <c r="BK7640" i="1"/>
  <c r="BL7640" i="1"/>
  <c r="BM7640" i="1"/>
  <c r="BN7640" i="1"/>
  <c r="BG7641" i="1"/>
  <c r="BH7641" i="1"/>
  <c r="BI7641" i="1"/>
  <c r="BJ7641" i="1"/>
  <c r="BK7641" i="1"/>
  <c r="BL7641" i="1"/>
  <c r="BM7641" i="1"/>
  <c r="BN7641" i="1"/>
  <c r="BG7642" i="1"/>
  <c r="BH7642" i="1"/>
  <c r="BI7642" i="1"/>
  <c r="BJ7642" i="1"/>
  <c r="BK7642" i="1"/>
  <c r="BL7642" i="1"/>
  <c r="BM7642" i="1"/>
  <c r="BN7642" i="1"/>
  <c r="BG7643" i="1"/>
  <c r="BH7643" i="1"/>
  <c r="BI7643" i="1"/>
  <c r="BJ7643" i="1"/>
  <c r="BK7643" i="1"/>
  <c r="BL7643" i="1"/>
  <c r="BM7643" i="1"/>
  <c r="BN7643" i="1"/>
  <c r="BG7644" i="1"/>
  <c r="BH7644" i="1"/>
  <c r="BI7644" i="1"/>
  <c r="BJ7644" i="1"/>
  <c r="BK7644" i="1"/>
  <c r="BL7644" i="1"/>
  <c r="BM7644" i="1"/>
  <c r="BN7644" i="1"/>
  <c r="BG7645" i="1"/>
  <c r="BH7645" i="1"/>
  <c r="BI7645" i="1"/>
  <c r="BJ7645" i="1"/>
  <c r="BK7645" i="1"/>
  <c r="BL7645" i="1"/>
  <c r="BM7645" i="1"/>
  <c r="BN7645" i="1"/>
  <c r="BG7646" i="1"/>
  <c r="BH7646" i="1"/>
  <c r="BI7646" i="1"/>
  <c r="BJ7646" i="1"/>
  <c r="BK7646" i="1"/>
  <c r="BL7646" i="1"/>
  <c r="BM7646" i="1"/>
  <c r="BN7646" i="1"/>
  <c r="BG7647" i="1"/>
  <c r="BH7647" i="1"/>
  <c r="BI7647" i="1"/>
  <c r="BJ7647" i="1"/>
  <c r="BK7647" i="1"/>
  <c r="BL7647" i="1"/>
  <c r="BM7647" i="1"/>
  <c r="BN7647" i="1"/>
  <c r="BG7648" i="1"/>
  <c r="BH7648" i="1"/>
  <c r="BI7648" i="1"/>
  <c r="BJ7648" i="1"/>
  <c r="BK7648" i="1"/>
  <c r="BL7648" i="1"/>
  <c r="BM7648" i="1"/>
  <c r="BN7648" i="1"/>
  <c r="BG7649" i="1"/>
  <c r="BH7649" i="1"/>
  <c r="BI7649" i="1"/>
  <c r="BJ7649" i="1"/>
  <c r="BK7649" i="1"/>
  <c r="BL7649" i="1"/>
  <c r="BM7649" i="1"/>
  <c r="BN7649" i="1"/>
  <c r="BG7650" i="1"/>
  <c r="BH7650" i="1"/>
  <c r="BI7650" i="1"/>
  <c r="BJ7650" i="1"/>
  <c r="BK7650" i="1"/>
  <c r="BL7650" i="1"/>
  <c r="BM7650" i="1"/>
  <c r="BN7650" i="1"/>
  <c r="BG7651" i="1"/>
  <c r="BH7651" i="1"/>
  <c r="BI7651" i="1"/>
  <c r="BJ7651" i="1"/>
  <c r="BK7651" i="1"/>
  <c r="BL7651" i="1"/>
  <c r="BM7651" i="1"/>
  <c r="BN7651" i="1"/>
  <c r="BG7652" i="1"/>
  <c r="BH7652" i="1"/>
  <c r="BI7652" i="1"/>
  <c r="BJ7652" i="1"/>
  <c r="BK7652" i="1"/>
  <c r="BL7652" i="1"/>
  <c r="BM7652" i="1"/>
  <c r="BN7652" i="1"/>
  <c r="BG7653" i="1"/>
  <c r="BH7653" i="1"/>
  <c r="BI7653" i="1"/>
  <c r="BJ7653" i="1"/>
  <c r="BK7653" i="1"/>
  <c r="BL7653" i="1"/>
  <c r="BM7653" i="1"/>
  <c r="BN7653" i="1"/>
  <c r="BG7654" i="1"/>
  <c r="BH7654" i="1"/>
  <c r="BI7654" i="1"/>
  <c r="BJ7654" i="1"/>
  <c r="BK7654" i="1"/>
  <c r="BL7654" i="1"/>
  <c r="BM7654" i="1"/>
  <c r="BN7654" i="1"/>
  <c r="BG7655" i="1"/>
  <c r="BH7655" i="1"/>
  <c r="BI7655" i="1"/>
  <c r="BJ7655" i="1"/>
  <c r="BK7655" i="1"/>
  <c r="BL7655" i="1"/>
  <c r="BM7655" i="1"/>
  <c r="BN7655" i="1"/>
  <c r="BG7656" i="1"/>
  <c r="BH7656" i="1"/>
  <c r="BI7656" i="1"/>
  <c r="BJ7656" i="1"/>
  <c r="BK7656" i="1"/>
  <c r="BL7656" i="1"/>
  <c r="BM7656" i="1"/>
  <c r="BN7656" i="1"/>
  <c r="BG7657" i="1"/>
  <c r="BH7657" i="1"/>
  <c r="BI7657" i="1"/>
  <c r="BJ7657" i="1"/>
  <c r="BK7657" i="1"/>
  <c r="BL7657" i="1"/>
  <c r="BM7657" i="1"/>
  <c r="BN7657" i="1"/>
  <c r="BG7658" i="1"/>
  <c r="BH7658" i="1"/>
  <c r="BI7658" i="1"/>
  <c r="BJ7658" i="1"/>
  <c r="BK7658" i="1"/>
  <c r="BL7658" i="1"/>
  <c r="BM7658" i="1"/>
  <c r="BN7658" i="1"/>
  <c r="BG7659" i="1"/>
  <c r="BH7659" i="1"/>
  <c r="BI7659" i="1"/>
  <c r="BJ7659" i="1"/>
  <c r="BK7659" i="1"/>
  <c r="BL7659" i="1"/>
  <c r="BM7659" i="1"/>
  <c r="BN7659" i="1"/>
  <c r="BG7660" i="1"/>
  <c r="BH7660" i="1"/>
  <c r="BI7660" i="1"/>
  <c r="BJ7660" i="1"/>
  <c r="BK7660" i="1"/>
  <c r="BL7660" i="1"/>
  <c r="BM7660" i="1"/>
  <c r="BN7660" i="1"/>
  <c r="BG7661" i="1"/>
  <c r="BH7661" i="1"/>
  <c r="BI7661" i="1"/>
  <c r="BJ7661" i="1"/>
  <c r="BK7661" i="1"/>
  <c r="BL7661" i="1"/>
  <c r="BM7661" i="1"/>
  <c r="BN7661" i="1"/>
  <c r="BG7662" i="1"/>
  <c r="BH7662" i="1"/>
  <c r="BI7662" i="1"/>
  <c r="BJ7662" i="1"/>
  <c r="BK7662" i="1"/>
  <c r="BL7662" i="1"/>
  <c r="BM7662" i="1"/>
  <c r="BN7662" i="1"/>
  <c r="BG7663" i="1"/>
  <c r="BH7663" i="1"/>
  <c r="BI7663" i="1"/>
  <c r="BJ7663" i="1"/>
  <c r="BK7663" i="1"/>
  <c r="BL7663" i="1"/>
  <c r="BM7663" i="1"/>
  <c r="BN7663" i="1"/>
  <c r="BG7664" i="1"/>
  <c r="BH7664" i="1"/>
  <c r="BI7664" i="1"/>
  <c r="BJ7664" i="1"/>
  <c r="BK7664" i="1"/>
  <c r="BL7664" i="1"/>
  <c r="BM7664" i="1"/>
  <c r="BN7664" i="1"/>
  <c r="BG7665" i="1"/>
  <c r="BH7665" i="1"/>
  <c r="BI7665" i="1"/>
  <c r="BJ7665" i="1"/>
  <c r="BK7665" i="1"/>
  <c r="BL7665" i="1"/>
  <c r="BM7665" i="1"/>
  <c r="BN7665" i="1"/>
  <c r="BG7666" i="1"/>
  <c r="BH7666" i="1"/>
  <c r="BI7666" i="1"/>
  <c r="BJ7666" i="1"/>
  <c r="BK7666" i="1"/>
  <c r="BL7666" i="1"/>
  <c r="BM7666" i="1"/>
  <c r="BN7666" i="1"/>
  <c r="BG7667" i="1"/>
  <c r="BH7667" i="1"/>
  <c r="BI7667" i="1"/>
  <c r="BJ7667" i="1"/>
  <c r="BK7667" i="1"/>
  <c r="BL7667" i="1"/>
  <c r="BM7667" i="1"/>
  <c r="BN7667" i="1"/>
  <c r="BG7668" i="1"/>
  <c r="BH7668" i="1"/>
  <c r="BI7668" i="1"/>
  <c r="BJ7668" i="1"/>
  <c r="BK7668" i="1"/>
  <c r="BL7668" i="1"/>
  <c r="BM7668" i="1"/>
  <c r="BN7668" i="1"/>
  <c r="BG7669" i="1"/>
  <c r="BH7669" i="1"/>
  <c r="BI7669" i="1"/>
  <c r="BJ7669" i="1"/>
  <c r="BK7669" i="1"/>
  <c r="BL7669" i="1"/>
  <c r="BM7669" i="1"/>
  <c r="BN7669" i="1"/>
  <c r="BG7670" i="1"/>
  <c r="BH7670" i="1"/>
  <c r="BI7670" i="1"/>
  <c r="BJ7670" i="1"/>
  <c r="BK7670" i="1"/>
  <c r="BL7670" i="1"/>
  <c r="BM7670" i="1"/>
  <c r="BN7670" i="1"/>
  <c r="BG7671" i="1"/>
  <c r="BH7671" i="1"/>
  <c r="BI7671" i="1"/>
  <c r="BJ7671" i="1"/>
  <c r="BK7671" i="1"/>
  <c r="BL7671" i="1"/>
  <c r="BM7671" i="1"/>
  <c r="BN7671" i="1"/>
  <c r="BG7672" i="1"/>
  <c r="BH7672" i="1"/>
  <c r="BI7672" i="1"/>
  <c r="BJ7672" i="1"/>
  <c r="BK7672" i="1"/>
  <c r="BL7672" i="1"/>
  <c r="BM7672" i="1"/>
  <c r="BN7672" i="1"/>
  <c r="BG7673" i="1"/>
  <c r="BH7673" i="1"/>
  <c r="BI7673" i="1"/>
  <c r="BJ7673" i="1"/>
  <c r="BK7673" i="1"/>
  <c r="BL7673" i="1"/>
  <c r="BM7673" i="1"/>
  <c r="BN7673" i="1"/>
  <c r="BG7674" i="1"/>
  <c r="BH7674" i="1"/>
  <c r="BI7674" i="1"/>
  <c r="BJ7674" i="1"/>
  <c r="BK7674" i="1"/>
  <c r="BL7674" i="1"/>
  <c r="BM7674" i="1"/>
  <c r="BN7674" i="1"/>
  <c r="BG7675" i="1"/>
  <c r="BH7675" i="1"/>
  <c r="BI7675" i="1"/>
  <c r="BJ7675" i="1"/>
  <c r="BK7675" i="1"/>
  <c r="BL7675" i="1"/>
  <c r="BM7675" i="1"/>
  <c r="BN7675" i="1"/>
  <c r="BG7676" i="1"/>
  <c r="BH7676" i="1"/>
  <c r="BI7676" i="1"/>
  <c r="BJ7676" i="1"/>
  <c r="BK7676" i="1"/>
  <c r="BL7676" i="1"/>
  <c r="BM7676" i="1"/>
  <c r="BN7676" i="1"/>
  <c r="BG7677" i="1"/>
  <c r="BH7677" i="1"/>
  <c r="BI7677" i="1"/>
  <c r="BJ7677" i="1"/>
  <c r="BK7677" i="1"/>
  <c r="BL7677" i="1"/>
  <c r="BM7677" i="1"/>
  <c r="BN7677" i="1"/>
  <c r="BG7678" i="1"/>
  <c r="BH7678" i="1"/>
  <c r="BI7678" i="1"/>
  <c r="BJ7678" i="1"/>
  <c r="BK7678" i="1"/>
  <c r="BL7678" i="1"/>
  <c r="BM7678" i="1"/>
  <c r="BN7678" i="1"/>
  <c r="BG7679" i="1"/>
  <c r="BH7679" i="1"/>
  <c r="BI7679" i="1"/>
  <c r="BJ7679" i="1"/>
  <c r="BK7679" i="1"/>
  <c r="BL7679" i="1"/>
  <c r="BM7679" i="1"/>
  <c r="BN7679" i="1"/>
  <c r="BG7680" i="1"/>
  <c r="BH7680" i="1"/>
  <c r="BI7680" i="1"/>
  <c r="BJ7680" i="1"/>
  <c r="BK7680" i="1"/>
  <c r="BL7680" i="1"/>
  <c r="BM7680" i="1"/>
  <c r="BN7680" i="1"/>
  <c r="BG7681" i="1"/>
  <c r="BH7681" i="1"/>
  <c r="BI7681" i="1"/>
  <c r="BJ7681" i="1"/>
  <c r="BK7681" i="1"/>
  <c r="BL7681" i="1"/>
  <c r="BM7681" i="1"/>
  <c r="BN7681" i="1"/>
  <c r="BG7682" i="1"/>
  <c r="BH7682" i="1"/>
  <c r="BI7682" i="1"/>
  <c r="BJ7682" i="1"/>
  <c r="BK7682" i="1"/>
  <c r="BL7682" i="1"/>
  <c r="BM7682" i="1"/>
  <c r="BN7682" i="1"/>
  <c r="BG7683" i="1"/>
  <c r="BH7683" i="1"/>
  <c r="BI7683" i="1"/>
  <c r="BJ7683" i="1"/>
  <c r="BK7683" i="1"/>
  <c r="BL7683" i="1"/>
  <c r="BM7683" i="1"/>
  <c r="BN7683" i="1"/>
  <c r="BG7684" i="1"/>
  <c r="BH7684" i="1"/>
  <c r="BI7684" i="1"/>
  <c r="BJ7684" i="1"/>
  <c r="BK7684" i="1"/>
  <c r="BL7684" i="1"/>
  <c r="BM7684" i="1"/>
  <c r="BN7684" i="1"/>
  <c r="BG7685" i="1"/>
  <c r="BH7685" i="1"/>
  <c r="BI7685" i="1"/>
  <c r="BJ7685" i="1"/>
  <c r="BK7685" i="1"/>
  <c r="BL7685" i="1"/>
  <c r="BM7685" i="1"/>
  <c r="BN7685" i="1"/>
  <c r="BG7686" i="1"/>
  <c r="BH7686" i="1"/>
  <c r="BI7686" i="1"/>
  <c r="BJ7686" i="1"/>
  <c r="BK7686" i="1"/>
  <c r="BL7686" i="1"/>
  <c r="BM7686" i="1"/>
  <c r="BN7686" i="1"/>
  <c r="BG7687" i="1"/>
  <c r="BH7687" i="1"/>
  <c r="BI7687" i="1"/>
  <c r="BJ7687" i="1"/>
  <c r="BK7687" i="1"/>
  <c r="BL7687" i="1"/>
  <c r="BM7687" i="1"/>
  <c r="BN7687" i="1"/>
  <c r="BG7688" i="1"/>
  <c r="BH7688" i="1"/>
  <c r="BI7688" i="1"/>
  <c r="BJ7688" i="1"/>
  <c r="BK7688" i="1"/>
  <c r="BL7688" i="1"/>
  <c r="BM7688" i="1"/>
  <c r="BN7688" i="1"/>
  <c r="BG7689" i="1"/>
  <c r="BH7689" i="1"/>
  <c r="BI7689" i="1"/>
  <c r="BJ7689" i="1"/>
  <c r="BK7689" i="1"/>
  <c r="BL7689" i="1"/>
  <c r="BM7689" i="1"/>
  <c r="BN7689" i="1"/>
  <c r="BG7690" i="1"/>
  <c r="BH7690" i="1"/>
  <c r="BI7690" i="1"/>
  <c r="BJ7690" i="1"/>
  <c r="BK7690" i="1"/>
  <c r="BL7690" i="1"/>
  <c r="BM7690" i="1"/>
  <c r="BN7690" i="1"/>
  <c r="BG7691" i="1"/>
  <c r="BH7691" i="1"/>
  <c r="BI7691" i="1"/>
  <c r="BJ7691" i="1"/>
  <c r="BK7691" i="1"/>
  <c r="BL7691" i="1"/>
  <c r="BM7691" i="1"/>
  <c r="BN7691" i="1"/>
  <c r="BG7692" i="1"/>
  <c r="BH7692" i="1"/>
  <c r="BI7692" i="1"/>
  <c r="BJ7692" i="1"/>
  <c r="BK7692" i="1"/>
  <c r="BL7692" i="1"/>
  <c r="BM7692" i="1"/>
  <c r="BN7692" i="1"/>
  <c r="BG7693" i="1"/>
  <c r="BH7693" i="1"/>
  <c r="BI7693" i="1"/>
  <c r="BJ7693" i="1"/>
  <c r="BK7693" i="1"/>
  <c r="BL7693" i="1"/>
  <c r="BM7693" i="1"/>
  <c r="BN7693" i="1"/>
  <c r="BG7694" i="1"/>
  <c r="BH7694" i="1"/>
  <c r="BI7694" i="1"/>
  <c r="BJ7694" i="1"/>
  <c r="BK7694" i="1"/>
  <c r="BL7694" i="1"/>
  <c r="BM7694" i="1"/>
  <c r="BN7694" i="1"/>
  <c r="BG7695" i="1"/>
  <c r="BH7695" i="1"/>
  <c r="BI7695" i="1"/>
  <c r="BJ7695" i="1"/>
  <c r="BK7695" i="1"/>
  <c r="BL7695" i="1"/>
  <c r="BM7695" i="1"/>
  <c r="BN7695" i="1"/>
  <c r="BG7696" i="1"/>
  <c r="BH7696" i="1"/>
  <c r="BI7696" i="1"/>
  <c r="BJ7696" i="1"/>
  <c r="BK7696" i="1"/>
  <c r="BL7696" i="1"/>
  <c r="BM7696" i="1"/>
  <c r="BN7696" i="1"/>
  <c r="BG7697" i="1"/>
  <c r="BH7697" i="1"/>
  <c r="BI7697" i="1"/>
  <c r="BJ7697" i="1"/>
  <c r="BK7697" i="1"/>
  <c r="BL7697" i="1"/>
  <c r="BM7697" i="1"/>
  <c r="BN7697" i="1"/>
  <c r="BG7698" i="1"/>
  <c r="BH7698" i="1"/>
  <c r="BI7698" i="1"/>
  <c r="BJ7698" i="1"/>
  <c r="BK7698" i="1"/>
  <c r="BL7698" i="1"/>
  <c r="BM7698" i="1"/>
  <c r="BN7698" i="1"/>
  <c r="BG7699" i="1"/>
  <c r="BH7699" i="1"/>
  <c r="BI7699" i="1"/>
  <c r="BJ7699" i="1"/>
  <c r="BK7699" i="1"/>
  <c r="BL7699" i="1"/>
  <c r="BM7699" i="1"/>
  <c r="BN7699" i="1"/>
  <c r="BG7700" i="1"/>
  <c r="BH7700" i="1"/>
  <c r="BI7700" i="1"/>
  <c r="BJ7700" i="1"/>
  <c r="BK7700" i="1"/>
  <c r="BL7700" i="1"/>
  <c r="BM7700" i="1"/>
  <c r="BN7700" i="1"/>
  <c r="BG7701" i="1"/>
  <c r="BH7701" i="1"/>
  <c r="BI7701" i="1"/>
  <c r="BJ7701" i="1"/>
  <c r="BK7701" i="1"/>
  <c r="BL7701" i="1"/>
  <c r="BM7701" i="1"/>
  <c r="BN7701" i="1"/>
  <c r="BG7702" i="1"/>
  <c r="BH7702" i="1"/>
  <c r="BI7702" i="1"/>
  <c r="BJ7702" i="1"/>
  <c r="BK7702" i="1"/>
  <c r="BL7702" i="1"/>
  <c r="BM7702" i="1"/>
  <c r="BN7702" i="1"/>
  <c r="BG7703" i="1"/>
  <c r="BH7703" i="1"/>
  <c r="BI7703" i="1"/>
  <c r="BJ7703" i="1"/>
  <c r="BK7703" i="1"/>
  <c r="BL7703" i="1"/>
  <c r="BM7703" i="1"/>
  <c r="BN7703" i="1"/>
  <c r="BG7704" i="1"/>
  <c r="BH7704" i="1"/>
  <c r="BI7704" i="1"/>
  <c r="BJ7704" i="1"/>
  <c r="BK7704" i="1"/>
  <c r="BL7704" i="1"/>
  <c r="BM7704" i="1"/>
  <c r="BN7704" i="1"/>
  <c r="BG7705" i="1"/>
  <c r="BH7705" i="1"/>
  <c r="BI7705" i="1"/>
  <c r="BJ7705" i="1"/>
  <c r="BK7705" i="1"/>
  <c r="BL7705" i="1"/>
  <c r="BM7705" i="1"/>
  <c r="BN7705" i="1"/>
  <c r="BG7706" i="1"/>
  <c r="BH7706" i="1"/>
  <c r="BI7706" i="1"/>
  <c r="BJ7706" i="1"/>
  <c r="BK7706" i="1"/>
  <c r="BL7706" i="1"/>
  <c r="BM7706" i="1"/>
  <c r="BN7706" i="1"/>
  <c r="BG7707" i="1"/>
  <c r="BH7707" i="1"/>
  <c r="BI7707" i="1"/>
  <c r="BJ7707" i="1"/>
  <c r="BK7707" i="1"/>
  <c r="BL7707" i="1"/>
  <c r="BM7707" i="1"/>
  <c r="BN7707" i="1"/>
  <c r="BG7708" i="1"/>
  <c r="BH7708" i="1"/>
  <c r="BI7708" i="1"/>
  <c r="BJ7708" i="1"/>
  <c r="BK7708" i="1"/>
  <c r="BL7708" i="1"/>
  <c r="BM7708" i="1"/>
  <c r="BN7708" i="1"/>
  <c r="BG7709" i="1"/>
  <c r="BH7709" i="1"/>
  <c r="BI7709" i="1"/>
  <c r="BJ7709" i="1"/>
  <c r="BK7709" i="1"/>
  <c r="BL7709" i="1"/>
  <c r="BM7709" i="1"/>
  <c r="BN7709" i="1"/>
  <c r="BG7710" i="1"/>
  <c r="BH7710" i="1"/>
  <c r="BI7710" i="1"/>
  <c r="BJ7710" i="1"/>
  <c r="BK7710" i="1"/>
  <c r="BL7710" i="1"/>
  <c r="BM7710" i="1"/>
  <c r="BN7710" i="1"/>
  <c r="BG7711" i="1"/>
  <c r="BH7711" i="1"/>
  <c r="BI7711" i="1"/>
  <c r="BJ7711" i="1"/>
  <c r="BK7711" i="1"/>
  <c r="BL7711" i="1"/>
  <c r="BM7711" i="1"/>
  <c r="BN7711" i="1"/>
  <c r="BG7712" i="1"/>
  <c r="BH7712" i="1"/>
  <c r="BI7712" i="1"/>
  <c r="BJ7712" i="1"/>
  <c r="BK7712" i="1"/>
  <c r="BL7712" i="1"/>
  <c r="BM7712" i="1"/>
  <c r="BN7712" i="1"/>
  <c r="BG7713" i="1"/>
  <c r="BH7713" i="1"/>
  <c r="BI7713" i="1"/>
  <c r="BJ7713" i="1"/>
  <c r="BK7713" i="1"/>
  <c r="BL7713" i="1"/>
  <c r="BM7713" i="1"/>
  <c r="BN7713" i="1"/>
  <c r="BG7714" i="1"/>
  <c r="BH7714" i="1"/>
  <c r="BI7714" i="1"/>
  <c r="BJ7714" i="1"/>
  <c r="BK7714" i="1"/>
  <c r="BL7714" i="1"/>
  <c r="BM7714" i="1"/>
  <c r="BN7714" i="1"/>
  <c r="BG7715" i="1"/>
  <c r="BH7715" i="1"/>
  <c r="BI7715" i="1"/>
  <c r="BJ7715" i="1"/>
  <c r="BK7715" i="1"/>
  <c r="BL7715" i="1"/>
  <c r="BM7715" i="1"/>
  <c r="BN7715" i="1"/>
  <c r="BG7716" i="1"/>
  <c r="BH7716" i="1"/>
  <c r="BI7716" i="1"/>
  <c r="BJ7716" i="1"/>
  <c r="BK7716" i="1"/>
  <c r="BL7716" i="1"/>
  <c r="BM7716" i="1"/>
  <c r="BN7716" i="1"/>
  <c r="BG7717" i="1"/>
  <c r="BH7717" i="1"/>
  <c r="BI7717" i="1"/>
  <c r="BJ7717" i="1"/>
  <c r="BK7717" i="1"/>
  <c r="BL7717" i="1"/>
  <c r="BM7717" i="1"/>
  <c r="BN7717" i="1"/>
  <c r="BG7718" i="1"/>
  <c r="BH7718" i="1"/>
  <c r="BI7718" i="1"/>
  <c r="BJ7718" i="1"/>
  <c r="BK7718" i="1"/>
  <c r="BL7718" i="1"/>
  <c r="BM7718" i="1"/>
  <c r="BN7718" i="1"/>
  <c r="BG7719" i="1"/>
  <c r="BH7719" i="1"/>
  <c r="BI7719" i="1"/>
  <c r="BJ7719" i="1"/>
  <c r="BK7719" i="1"/>
  <c r="BL7719" i="1"/>
  <c r="BM7719" i="1"/>
  <c r="BN7719" i="1"/>
  <c r="BG7720" i="1"/>
  <c r="BH7720" i="1"/>
  <c r="BI7720" i="1"/>
  <c r="BJ7720" i="1"/>
  <c r="BK7720" i="1"/>
  <c r="BL7720" i="1"/>
  <c r="BM7720" i="1"/>
  <c r="BN7720" i="1"/>
  <c r="BG7721" i="1"/>
  <c r="BH7721" i="1"/>
  <c r="BI7721" i="1"/>
  <c r="BJ7721" i="1"/>
  <c r="BK7721" i="1"/>
  <c r="BL7721" i="1"/>
  <c r="BM7721" i="1"/>
  <c r="BN7721" i="1"/>
  <c r="BG7722" i="1"/>
  <c r="BH7722" i="1"/>
  <c r="BI7722" i="1"/>
  <c r="BJ7722" i="1"/>
  <c r="BK7722" i="1"/>
  <c r="BL7722" i="1"/>
  <c r="BM7722" i="1"/>
  <c r="BN7722" i="1"/>
  <c r="BG7723" i="1"/>
  <c r="BH7723" i="1"/>
  <c r="BI7723" i="1"/>
  <c r="BJ7723" i="1"/>
  <c r="BK7723" i="1"/>
  <c r="BL7723" i="1"/>
  <c r="BM7723" i="1"/>
  <c r="BN7723" i="1"/>
  <c r="BG7724" i="1"/>
  <c r="BH7724" i="1"/>
  <c r="BI7724" i="1"/>
  <c r="BJ7724" i="1"/>
  <c r="BK7724" i="1"/>
  <c r="BL7724" i="1"/>
  <c r="BM7724" i="1"/>
  <c r="BN7724" i="1"/>
  <c r="BG7725" i="1"/>
  <c r="BH7725" i="1"/>
  <c r="BI7725" i="1"/>
  <c r="BJ7725" i="1"/>
  <c r="BK7725" i="1"/>
  <c r="BL7725" i="1"/>
  <c r="BM7725" i="1"/>
  <c r="BN7725" i="1"/>
  <c r="BG7726" i="1"/>
  <c r="BH7726" i="1"/>
  <c r="BI7726" i="1"/>
  <c r="BJ7726" i="1"/>
  <c r="BK7726" i="1"/>
  <c r="BL7726" i="1"/>
  <c r="BM7726" i="1"/>
  <c r="BN7726" i="1"/>
  <c r="BG7727" i="1"/>
  <c r="BH7727" i="1"/>
  <c r="BI7727" i="1"/>
  <c r="BJ7727" i="1"/>
  <c r="BK7727" i="1"/>
  <c r="BL7727" i="1"/>
  <c r="BM7727" i="1"/>
  <c r="BN7727" i="1"/>
  <c r="BG7728" i="1"/>
  <c r="BH7728" i="1"/>
  <c r="BI7728" i="1"/>
  <c r="BJ7728" i="1"/>
  <c r="BK7728" i="1"/>
  <c r="BL7728" i="1"/>
  <c r="BM7728" i="1"/>
  <c r="BN7728" i="1"/>
  <c r="BG7729" i="1"/>
  <c r="BH7729" i="1"/>
  <c r="BI7729" i="1"/>
  <c r="BJ7729" i="1"/>
  <c r="BK7729" i="1"/>
  <c r="BL7729" i="1"/>
  <c r="BM7729" i="1"/>
  <c r="BN7729" i="1"/>
  <c r="BG7730" i="1"/>
  <c r="BH7730" i="1"/>
  <c r="BI7730" i="1"/>
  <c r="BJ7730" i="1"/>
  <c r="BK7730" i="1"/>
  <c r="BL7730" i="1"/>
  <c r="BM7730" i="1"/>
  <c r="BN7730" i="1"/>
  <c r="BG7731" i="1"/>
  <c r="BH7731" i="1"/>
  <c r="BI7731" i="1"/>
  <c r="BJ7731" i="1"/>
  <c r="BK7731" i="1"/>
  <c r="BL7731" i="1"/>
  <c r="BM7731" i="1"/>
  <c r="BN7731" i="1"/>
  <c r="BG7732" i="1"/>
  <c r="BH7732" i="1"/>
  <c r="BI7732" i="1"/>
  <c r="BJ7732" i="1"/>
  <c r="BK7732" i="1"/>
  <c r="BL7732" i="1"/>
  <c r="BM7732" i="1"/>
  <c r="BN7732" i="1"/>
  <c r="BG7733" i="1"/>
  <c r="BH7733" i="1"/>
  <c r="BI7733" i="1"/>
  <c r="BJ7733" i="1"/>
  <c r="BK7733" i="1"/>
  <c r="BL7733" i="1"/>
  <c r="BM7733" i="1"/>
  <c r="BN7733" i="1"/>
  <c r="BG7734" i="1"/>
  <c r="BH7734" i="1"/>
  <c r="BI7734" i="1"/>
  <c r="BJ7734" i="1"/>
  <c r="BK7734" i="1"/>
  <c r="BL7734" i="1"/>
  <c r="BM7734" i="1"/>
  <c r="BN7734" i="1"/>
  <c r="BG7735" i="1"/>
  <c r="BH7735" i="1"/>
  <c r="BI7735" i="1"/>
  <c r="BJ7735" i="1"/>
  <c r="BK7735" i="1"/>
  <c r="BL7735" i="1"/>
  <c r="BM7735" i="1"/>
  <c r="BN7735" i="1"/>
  <c r="BG7736" i="1"/>
  <c r="BH7736" i="1"/>
  <c r="BI7736" i="1"/>
  <c r="BJ7736" i="1"/>
  <c r="BK7736" i="1"/>
  <c r="BL7736" i="1"/>
  <c r="BM7736" i="1"/>
  <c r="BN7736" i="1"/>
  <c r="BG7737" i="1"/>
  <c r="BH7737" i="1"/>
  <c r="BI7737" i="1"/>
  <c r="BJ7737" i="1"/>
  <c r="BK7737" i="1"/>
  <c r="BL7737" i="1"/>
  <c r="BM7737" i="1"/>
  <c r="BN7737" i="1"/>
  <c r="BG7738" i="1"/>
  <c r="BH7738" i="1"/>
  <c r="BI7738" i="1"/>
  <c r="BJ7738" i="1"/>
  <c r="BK7738" i="1"/>
  <c r="BL7738" i="1"/>
  <c r="BM7738" i="1"/>
  <c r="BN7738" i="1"/>
  <c r="BG7739" i="1"/>
  <c r="BH7739" i="1"/>
  <c r="BI7739" i="1"/>
  <c r="BJ7739" i="1"/>
  <c r="BK7739" i="1"/>
  <c r="BL7739" i="1"/>
  <c r="BM7739" i="1"/>
  <c r="BN7739" i="1"/>
  <c r="BG7740" i="1"/>
  <c r="BH7740" i="1"/>
  <c r="BI7740" i="1"/>
  <c r="BJ7740" i="1"/>
  <c r="BK7740" i="1"/>
  <c r="BL7740" i="1"/>
  <c r="BM7740" i="1"/>
  <c r="BN7740" i="1"/>
  <c r="BG7741" i="1"/>
  <c r="BH7741" i="1"/>
  <c r="BI7741" i="1"/>
  <c r="BJ7741" i="1"/>
  <c r="BK7741" i="1"/>
  <c r="BL7741" i="1"/>
  <c r="BM7741" i="1"/>
  <c r="BN7741" i="1"/>
  <c r="BG7742" i="1"/>
  <c r="BH7742" i="1"/>
  <c r="BI7742" i="1"/>
  <c r="BJ7742" i="1"/>
  <c r="BK7742" i="1"/>
  <c r="BL7742" i="1"/>
  <c r="BM7742" i="1"/>
  <c r="BN7742" i="1"/>
  <c r="BG7743" i="1"/>
  <c r="BH7743" i="1"/>
  <c r="BI7743" i="1"/>
  <c r="BJ7743" i="1"/>
  <c r="BK7743" i="1"/>
  <c r="BL7743" i="1"/>
  <c r="BM7743" i="1"/>
  <c r="BN7743" i="1"/>
  <c r="BG7744" i="1"/>
  <c r="BH7744" i="1"/>
  <c r="BI7744" i="1"/>
  <c r="BJ7744" i="1"/>
  <c r="BK7744" i="1"/>
  <c r="BL7744" i="1"/>
  <c r="BM7744" i="1"/>
  <c r="BN7744" i="1"/>
  <c r="BG7745" i="1"/>
  <c r="BH7745" i="1"/>
  <c r="BI7745" i="1"/>
  <c r="BJ7745" i="1"/>
  <c r="BK7745" i="1"/>
  <c r="BL7745" i="1"/>
  <c r="BM7745" i="1"/>
  <c r="BN7745" i="1"/>
  <c r="BG7746" i="1"/>
  <c r="BH7746" i="1"/>
  <c r="BI7746" i="1"/>
  <c r="BJ7746" i="1"/>
  <c r="BK7746" i="1"/>
  <c r="BL7746" i="1"/>
  <c r="BM7746" i="1"/>
  <c r="BN7746" i="1"/>
  <c r="BG7747" i="1"/>
  <c r="BH7747" i="1"/>
  <c r="BI7747" i="1"/>
  <c r="BJ7747" i="1"/>
  <c r="BK7747" i="1"/>
  <c r="BL7747" i="1"/>
  <c r="BM7747" i="1"/>
  <c r="BN7747" i="1"/>
  <c r="BG7748" i="1"/>
  <c r="BH7748" i="1"/>
  <c r="BI7748" i="1"/>
  <c r="BJ7748" i="1"/>
  <c r="BK7748" i="1"/>
  <c r="BL7748" i="1"/>
  <c r="BM7748" i="1"/>
  <c r="BN7748" i="1"/>
  <c r="BG7749" i="1"/>
  <c r="BH7749" i="1"/>
  <c r="BI7749" i="1"/>
  <c r="BJ7749" i="1"/>
  <c r="BK7749" i="1"/>
  <c r="BL7749" i="1"/>
  <c r="BM7749" i="1"/>
  <c r="BN7749" i="1"/>
  <c r="BG7750" i="1"/>
  <c r="BH7750" i="1"/>
  <c r="BI7750" i="1"/>
  <c r="BJ7750" i="1"/>
  <c r="BK7750" i="1"/>
  <c r="BL7750" i="1"/>
  <c r="BM7750" i="1"/>
  <c r="BN7750" i="1"/>
  <c r="BG7751" i="1"/>
  <c r="BH7751" i="1"/>
  <c r="BI7751" i="1"/>
  <c r="BJ7751" i="1"/>
  <c r="BK7751" i="1"/>
  <c r="BL7751" i="1"/>
  <c r="BM7751" i="1"/>
  <c r="BN7751" i="1"/>
  <c r="BG7752" i="1"/>
  <c r="BH7752" i="1"/>
  <c r="BI7752" i="1"/>
  <c r="BJ7752" i="1"/>
  <c r="BK7752" i="1"/>
  <c r="BL7752" i="1"/>
  <c r="BM7752" i="1"/>
  <c r="BN7752" i="1"/>
  <c r="BG7753" i="1"/>
  <c r="BH7753" i="1"/>
  <c r="BI7753" i="1"/>
  <c r="BJ7753" i="1"/>
  <c r="BK7753" i="1"/>
  <c r="BL7753" i="1"/>
  <c r="BM7753" i="1"/>
  <c r="BN7753" i="1"/>
  <c r="BG7754" i="1"/>
  <c r="BH7754" i="1"/>
  <c r="BI7754" i="1"/>
  <c r="BJ7754" i="1"/>
  <c r="BK7754" i="1"/>
  <c r="BL7754" i="1"/>
  <c r="BM7754" i="1"/>
  <c r="BN7754" i="1"/>
  <c r="BG7755" i="1"/>
  <c r="BH7755" i="1"/>
  <c r="BI7755" i="1"/>
  <c r="BJ7755" i="1"/>
  <c r="BK7755" i="1"/>
  <c r="BL7755" i="1"/>
  <c r="BM7755" i="1"/>
  <c r="BN7755" i="1"/>
  <c r="BG7756" i="1"/>
  <c r="BH7756" i="1"/>
  <c r="BI7756" i="1"/>
  <c r="BJ7756" i="1"/>
  <c r="BK7756" i="1"/>
  <c r="BL7756" i="1"/>
  <c r="BM7756" i="1"/>
  <c r="BN7756" i="1"/>
  <c r="BG7757" i="1"/>
  <c r="BH7757" i="1"/>
  <c r="BI7757" i="1"/>
  <c r="BJ7757" i="1"/>
  <c r="BK7757" i="1"/>
  <c r="BL7757" i="1"/>
  <c r="BM7757" i="1"/>
  <c r="BN7757" i="1"/>
  <c r="BG7758" i="1"/>
  <c r="BH7758" i="1"/>
  <c r="BI7758" i="1"/>
  <c r="BJ7758" i="1"/>
  <c r="BK7758" i="1"/>
  <c r="BL7758" i="1"/>
  <c r="BM7758" i="1"/>
  <c r="BN7758" i="1"/>
  <c r="BG7759" i="1"/>
  <c r="BH7759" i="1"/>
  <c r="BI7759" i="1"/>
  <c r="BJ7759" i="1"/>
  <c r="BK7759" i="1"/>
  <c r="BL7759" i="1"/>
  <c r="BM7759" i="1"/>
  <c r="BN7759" i="1"/>
  <c r="BG7760" i="1"/>
  <c r="BH7760" i="1"/>
  <c r="BI7760" i="1"/>
  <c r="BJ7760" i="1"/>
  <c r="BK7760" i="1"/>
  <c r="BL7760" i="1"/>
  <c r="BM7760" i="1"/>
  <c r="BN7760" i="1"/>
  <c r="BG7761" i="1"/>
  <c r="BH7761" i="1"/>
  <c r="BI7761" i="1"/>
  <c r="BJ7761" i="1"/>
  <c r="BK7761" i="1"/>
  <c r="BL7761" i="1"/>
  <c r="BM7761" i="1"/>
  <c r="BN7761" i="1"/>
  <c r="BG7762" i="1"/>
  <c r="BH7762" i="1"/>
  <c r="BI7762" i="1"/>
  <c r="BJ7762" i="1"/>
  <c r="BK7762" i="1"/>
  <c r="BL7762" i="1"/>
  <c r="BM7762" i="1"/>
  <c r="BN7762" i="1"/>
  <c r="BG7763" i="1"/>
  <c r="BH7763" i="1"/>
  <c r="BI7763" i="1"/>
  <c r="BJ7763" i="1"/>
  <c r="BK7763" i="1"/>
  <c r="BL7763" i="1"/>
  <c r="BM7763" i="1"/>
  <c r="BN7763" i="1"/>
  <c r="BG7764" i="1"/>
  <c r="BH7764" i="1"/>
  <c r="BI7764" i="1"/>
  <c r="BJ7764" i="1"/>
  <c r="BK7764" i="1"/>
  <c r="BL7764" i="1"/>
  <c r="BM7764" i="1"/>
  <c r="BN7764" i="1"/>
  <c r="BG7765" i="1"/>
  <c r="BH7765" i="1"/>
  <c r="BI7765" i="1"/>
  <c r="BJ7765" i="1"/>
  <c r="BK7765" i="1"/>
  <c r="BL7765" i="1"/>
  <c r="BM7765" i="1"/>
  <c r="BN7765" i="1"/>
  <c r="BG7766" i="1"/>
  <c r="BH7766" i="1"/>
  <c r="BI7766" i="1"/>
  <c r="BJ7766" i="1"/>
  <c r="BK7766" i="1"/>
  <c r="BL7766" i="1"/>
  <c r="BM7766" i="1"/>
  <c r="BN7766" i="1"/>
  <c r="BG7767" i="1"/>
  <c r="BH7767" i="1"/>
  <c r="BI7767" i="1"/>
  <c r="BJ7767" i="1"/>
  <c r="BK7767" i="1"/>
  <c r="BL7767" i="1"/>
  <c r="BM7767" i="1"/>
  <c r="BN7767" i="1"/>
  <c r="BG7768" i="1"/>
  <c r="BH7768" i="1"/>
  <c r="BI7768" i="1"/>
  <c r="BJ7768" i="1"/>
  <c r="BK7768" i="1"/>
  <c r="BL7768" i="1"/>
  <c r="BM7768" i="1"/>
  <c r="BN7768" i="1"/>
  <c r="BG7769" i="1"/>
  <c r="BH7769" i="1"/>
  <c r="BI7769" i="1"/>
  <c r="BJ7769" i="1"/>
  <c r="BK7769" i="1"/>
  <c r="BL7769" i="1"/>
  <c r="BM7769" i="1"/>
  <c r="BN7769" i="1"/>
  <c r="BG7770" i="1"/>
  <c r="BH7770" i="1"/>
  <c r="BI7770" i="1"/>
  <c r="BJ7770" i="1"/>
  <c r="BK7770" i="1"/>
  <c r="BL7770" i="1"/>
  <c r="BM7770" i="1"/>
  <c r="BN7770" i="1"/>
  <c r="BG7771" i="1"/>
  <c r="BH7771" i="1"/>
  <c r="BI7771" i="1"/>
  <c r="BJ7771" i="1"/>
  <c r="BK7771" i="1"/>
  <c r="BL7771" i="1"/>
  <c r="BM7771" i="1"/>
  <c r="BN7771" i="1"/>
  <c r="BG7772" i="1"/>
  <c r="BH7772" i="1"/>
  <c r="BI7772" i="1"/>
  <c r="BJ7772" i="1"/>
  <c r="BK7772" i="1"/>
  <c r="BL7772" i="1"/>
  <c r="BM7772" i="1"/>
  <c r="BN7772" i="1"/>
  <c r="BG7773" i="1"/>
  <c r="BH7773" i="1"/>
  <c r="BI7773" i="1"/>
  <c r="BJ7773" i="1"/>
  <c r="BK7773" i="1"/>
  <c r="BL7773" i="1"/>
  <c r="BM7773" i="1"/>
  <c r="BN7773" i="1"/>
  <c r="BG7774" i="1"/>
  <c r="BH7774" i="1"/>
  <c r="BI7774" i="1"/>
  <c r="BJ7774" i="1"/>
  <c r="BK7774" i="1"/>
  <c r="BL7774" i="1"/>
  <c r="BM7774" i="1"/>
  <c r="BN7774" i="1"/>
  <c r="BG7775" i="1"/>
  <c r="BH7775" i="1"/>
  <c r="BI7775" i="1"/>
  <c r="BJ7775" i="1"/>
  <c r="BK7775" i="1"/>
  <c r="BL7775" i="1"/>
  <c r="BM7775" i="1"/>
  <c r="BN7775" i="1"/>
  <c r="BG7776" i="1"/>
  <c r="BH7776" i="1"/>
  <c r="BI7776" i="1"/>
  <c r="BJ7776" i="1"/>
  <c r="BK7776" i="1"/>
  <c r="BL7776" i="1"/>
  <c r="BM7776" i="1"/>
  <c r="BN7776" i="1"/>
  <c r="BG7777" i="1"/>
  <c r="BH7777" i="1"/>
  <c r="BI7777" i="1"/>
  <c r="BJ7777" i="1"/>
  <c r="BK7777" i="1"/>
  <c r="BL7777" i="1"/>
  <c r="BM7777" i="1"/>
  <c r="BN7777" i="1"/>
  <c r="BG7778" i="1"/>
  <c r="BH7778" i="1"/>
  <c r="BI7778" i="1"/>
  <c r="BJ7778" i="1"/>
  <c r="BK7778" i="1"/>
  <c r="BL7778" i="1"/>
  <c r="BM7778" i="1"/>
  <c r="BN7778" i="1"/>
  <c r="BG7779" i="1"/>
  <c r="BH7779" i="1"/>
  <c r="BI7779" i="1"/>
  <c r="BJ7779" i="1"/>
  <c r="BK7779" i="1"/>
  <c r="BL7779" i="1"/>
  <c r="BM7779" i="1"/>
  <c r="BN7779" i="1"/>
  <c r="BG7780" i="1"/>
  <c r="BH7780" i="1"/>
  <c r="BI7780" i="1"/>
  <c r="BJ7780" i="1"/>
  <c r="BK7780" i="1"/>
  <c r="BL7780" i="1"/>
  <c r="BM7780" i="1"/>
  <c r="BN7780" i="1"/>
  <c r="BG7781" i="1"/>
  <c r="BH7781" i="1"/>
  <c r="BI7781" i="1"/>
  <c r="BJ7781" i="1"/>
  <c r="BK7781" i="1"/>
  <c r="BL7781" i="1"/>
  <c r="BM7781" i="1"/>
  <c r="BN7781" i="1"/>
  <c r="BG7782" i="1"/>
  <c r="BH7782" i="1"/>
  <c r="BI7782" i="1"/>
  <c r="BJ7782" i="1"/>
  <c r="BK7782" i="1"/>
  <c r="BL7782" i="1"/>
  <c r="BM7782" i="1"/>
  <c r="BN7782" i="1"/>
  <c r="BG7783" i="1"/>
  <c r="BH7783" i="1"/>
  <c r="BI7783" i="1"/>
  <c r="BJ7783" i="1"/>
  <c r="BK7783" i="1"/>
  <c r="BL7783" i="1"/>
  <c r="BM7783" i="1"/>
  <c r="BN7783" i="1"/>
  <c r="BG7784" i="1"/>
  <c r="BH7784" i="1"/>
  <c r="BI7784" i="1"/>
  <c r="BJ7784" i="1"/>
  <c r="BK7784" i="1"/>
  <c r="BL7784" i="1"/>
  <c r="BM7784" i="1"/>
  <c r="BN7784" i="1"/>
  <c r="BG7785" i="1"/>
  <c r="BH7785" i="1"/>
  <c r="BI7785" i="1"/>
  <c r="BJ7785" i="1"/>
  <c r="BK7785" i="1"/>
  <c r="BL7785" i="1"/>
  <c r="BM7785" i="1"/>
  <c r="BN7785" i="1"/>
  <c r="BG7786" i="1"/>
  <c r="BH7786" i="1"/>
  <c r="BI7786" i="1"/>
  <c r="BJ7786" i="1"/>
  <c r="BK7786" i="1"/>
  <c r="BL7786" i="1"/>
  <c r="BM7786" i="1"/>
  <c r="BN7786" i="1"/>
  <c r="BG7787" i="1"/>
  <c r="BH7787" i="1"/>
  <c r="BI7787" i="1"/>
  <c r="BJ7787" i="1"/>
  <c r="BK7787" i="1"/>
  <c r="BL7787" i="1"/>
  <c r="BM7787" i="1"/>
  <c r="BN7787" i="1"/>
  <c r="BG7788" i="1"/>
  <c r="BH7788" i="1"/>
  <c r="BI7788" i="1"/>
  <c r="BJ7788" i="1"/>
  <c r="BK7788" i="1"/>
  <c r="BL7788" i="1"/>
  <c r="BM7788" i="1"/>
  <c r="BN7788" i="1"/>
  <c r="BG7789" i="1"/>
  <c r="BH7789" i="1"/>
  <c r="BI7789" i="1"/>
  <c r="BJ7789" i="1"/>
  <c r="BK7789" i="1"/>
  <c r="BL7789" i="1"/>
  <c r="BM7789" i="1"/>
  <c r="BN7789" i="1"/>
  <c r="BG7790" i="1"/>
  <c r="BH7790" i="1"/>
  <c r="BI7790" i="1"/>
  <c r="BJ7790" i="1"/>
  <c r="BK7790" i="1"/>
  <c r="BL7790" i="1"/>
  <c r="BM7790" i="1"/>
  <c r="BN7790" i="1"/>
  <c r="BG7791" i="1"/>
  <c r="BH7791" i="1"/>
  <c r="BI7791" i="1"/>
  <c r="BJ7791" i="1"/>
  <c r="BK7791" i="1"/>
  <c r="BL7791" i="1"/>
  <c r="BM7791" i="1"/>
  <c r="BN7791" i="1"/>
  <c r="BG7792" i="1"/>
  <c r="BH7792" i="1"/>
  <c r="BI7792" i="1"/>
  <c r="BJ7792" i="1"/>
  <c r="BK7792" i="1"/>
  <c r="BL7792" i="1"/>
  <c r="BM7792" i="1"/>
  <c r="BN7792" i="1"/>
  <c r="BG7793" i="1"/>
  <c r="BH7793" i="1"/>
  <c r="BI7793" i="1"/>
  <c r="BJ7793" i="1"/>
  <c r="BK7793" i="1"/>
  <c r="BL7793" i="1"/>
  <c r="BM7793" i="1"/>
  <c r="BN7793" i="1"/>
  <c r="BG7794" i="1"/>
  <c r="BH7794" i="1"/>
  <c r="BI7794" i="1"/>
  <c r="BJ7794" i="1"/>
  <c r="BK7794" i="1"/>
  <c r="BL7794" i="1"/>
  <c r="BM7794" i="1"/>
  <c r="BN7794" i="1"/>
  <c r="BG7795" i="1"/>
  <c r="BH7795" i="1"/>
  <c r="BI7795" i="1"/>
  <c r="BJ7795" i="1"/>
  <c r="BK7795" i="1"/>
  <c r="BL7795" i="1"/>
  <c r="BM7795" i="1"/>
  <c r="BN7795" i="1"/>
  <c r="BG7796" i="1"/>
  <c r="BH7796" i="1"/>
  <c r="BI7796" i="1"/>
  <c r="BJ7796" i="1"/>
  <c r="BK7796" i="1"/>
  <c r="BL7796" i="1"/>
  <c r="BM7796" i="1"/>
  <c r="BN7796" i="1"/>
  <c r="BG7797" i="1"/>
  <c r="BH7797" i="1"/>
  <c r="BI7797" i="1"/>
  <c r="BJ7797" i="1"/>
  <c r="BK7797" i="1"/>
  <c r="BL7797" i="1"/>
  <c r="BM7797" i="1"/>
  <c r="BN7797" i="1"/>
  <c r="BG7798" i="1"/>
  <c r="BH7798" i="1"/>
  <c r="BI7798" i="1"/>
  <c r="BJ7798" i="1"/>
  <c r="BK7798" i="1"/>
  <c r="BL7798" i="1"/>
  <c r="BM7798" i="1"/>
  <c r="BN7798" i="1"/>
  <c r="BG7799" i="1"/>
  <c r="BH7799" i="1"/>
  <c r="BI7799" i="1"/>
  <c r="BJ7799" i="1"/>
  <c r="BK7799" i="1"/>
  <c r="BL7799" i="1"/>
  <c r="BM7799" i="1"/>
  <c r="BN7799" i="1"/>
  <c r="BG7800" i="1"/>
  <c r="BH7800" i="1"/>
  <c r="BI7800" i="1"/>
  <c r="BJ7800" i="1"/>
  <c r="BK7800" i="1"/>
  <c r="BL7800" i="1"/>
  <c r="BM7800" i="1"/>
  <c r="BN7800" i="1"/>
  <c r="BG7801" i="1"/>
  <c r="BH7801" i="1"/>
  <c r="BI7801" i="1"/>
  <c r="BJ7801" i="1"/>
  <c r="BK7801" i="1"/>
  <c r="BL7801" i="1"/>
  <c r="BM7801" i="1"/>
  <c r="BN7801" i="1"/>
  <c r="BG7802" i="1"/>
  <c r="BH7802" i="1"/>
  <c r="BI7802" i="1"/>
  <c r="BJ7802" i="1"/>
  <c r="BK7802" i="1"/>
  <c r="BL7802" i="1"/>
  <c r="BM7802" i="1"/>
  <c r="BN7802" i="1"/>
  <c r="BG7803" i="1"/>
  <c r="BH7803" i="1"/>
  <c r="BI7803" i="1"/>
  <c r="BJ7803" i="1"/>
  <c r="BK7803" i="1"/>
  <c r="BL7803" i="1"/>
  <c r="BM7803" i="1"/>
  <c r="BN7803" i="1"/>
  <c r="BG7804" i="1"/>
  <c r="BH7804" i="1"/>
  <c r="BI7804" i="1"/>
  <c r="BJ7804" i="1"/>
  <c r="BK7804" i="1"/>
  <c r="BL7804" i="1"/>
  <c r="BM7804" i="1"/>
  <c r="BN7804" i="1"/>
  <c r="BG7805" i="1"/>
  <c r="BH7805" i="1"/>
  <c r="BI7805" i="1"/>
  <c r="BJ7805" i="1"/>
  <c r="BK7805" i="1"/>
  <c r="BL7805" i="1"/>
  <c r="BM7805" i="1"/>
  <c r="BN7805" i="1"/>
  <c r="BG7806" i="1"/>
  <c r="BH7806" i="1"/>
  <c r="BI7806" i="1"/>
  <c r="BJ7806" i="1"/>
  <c r="BK7806" i="1"/>
  <c r="BL7806" i="1"/>
  <c r="BM7806" i="1"/>
  <c r="BN7806" i="1"/>
  <c r="BG7807" i="1"/>
  <c r="BH7807" i="1"/>
  <c r="BI7807" i="1"/>
  <c r="BJ7807" i="1"/>
  <c r="BK7807" i="1"/>
  <c r="BL7807" i="1"/>
  <c r="BM7807" i="1"/>
  <c r="BN7807" i="1"/>
  <c r="BG7808" i="1"/>
  <c r="BH7808" i="1"/>
  <c r="BI7808" i="1"/>
  <c r="BJ7808" i="1"/>
  <c r="BK7808" i="1"/>
  <c r="BL7808" i="1"/>
  <c r="BM7808" i="1"/>
  <c r="BN7808" i="1"/>
  <c r="BG7809" i="1"/>
  <c r="BH7809" i="1"/>
  <c r="BI7809" i="1"/>
  <c r="BJ7809" i="1"/>
  <c r="BK7809" i="1"/>
  <c r="BL7809" i="1"/>
  <c r="BM7809" i="1"/>
  <c r="BN7809" i="1"/>
  <c r="BG7810" i="1"/>
  <c r="BH7810" i="1"/>
  <c r="BI7810" i="1"/>
  <c r="BJ7810" i="1"/>
  <c r="BK7810" i="1"/>
  <c r="BL7810" i="1"/>
  <c r="BM7810" i="1"/>
  <c r="BN7810" i="1"/>
  <c r="BG7811" i="1"/>
  <c r="BH7811" i="1"/>
  <c r="BI7811" i="1"/>
  <c r="BJ7811" i="1"/>
  <c r="BK7811" i="1"/>
  <c r="BL7811" i="1"/>
  <c r="BM7811" i="1"/>
  <c r="BN7811" i="1"/>
  <c r="BG7812" i="1"/>
  <c r="BH7812" i="1"/>
  <c r="BI7812" i="1"/>
  <c r="BJ7812" i="1"/>
  <c r="BK7812" i="1"/>
  <c r="BL7812" i="1"/>
  <c r="BM7812" i="1"/>
  <c r="BN7812" i="1"/>
  <c r="BG7813" i="1"/>
  <c r="BH7813" i="1"/>
  <c r="BI7813" i="1"/>
  <c r="BJ7813" i="1"/>
  <c r="BK7813" i="1"/>
  <c r="BL7813" i="1"/>
  <c r="BM7813" i="1"/>
  <c r="BN7813" i="1"/>
  <c r="BG7814" i="1"/>
  <c r="BH7814" i="1"/>
  <c r="BI7814" i="1"/>
  <c r="BJ7814" i="1"/>
  <c r="BK7814" i="1"/>
  <c r="BL7814" i="1"/>
  <c r="BM7814" i="1"/>
  <c r="BN7814" i="1"/>
  <c r="BG7815" i="1"/>
  <c r="BH7815" i="1"/>
  <c r="BI7815" i="1"/>
  <c r="BJ7815" i="1"/>
  <c r="BK7815" i="1"/>
  <c r="BL7815" i="1"/>
  <c r="BM7815" i="1"/>
  <c r="BN7815" i="1"/>
  <c r="BG7816" i="1"/>
  <c r="BH7816" i="1"/>
  <c r="BI7816" i="1"/>
  <c r="BJ7816" i="1"/>
  <c r="BK7816" i="1"/>
  <c r="BL7816" i="1"/>
  <c r="BM7816" i="1"/>
  <c r="BN7816" i="1"/>
  <c r="BG7817" i="1"/>
  <c r="BH7817" i="1"/>
  <c r="BI7817" i="1"/>
  <c r="BJ7817" i="1"/>
  <c r="BK7817" i="1"/>
  <c r="BL7817" i="1"/>
  <c r="BM7817" i="1"/>
  <c r="BN7817" i="1"/>
  <c r="BG7818" i="1"/>
  <c r="BH7818" i="1"/>
  <c r="BI7818" i="1"/>
  <c r="BJ7818" i="1"/>
  <c r="BK7818" i="1"/>
  <c r="BL7818" i="1"/>
  <c r="BM7818" i="1"/>
  <c r="BN7818" i="1"/>
  <c r="BG7819" i="1"/>
  <c r="BH7819" i="1"/>
  <c r="BI7819" i="1"/>
  <c r="BJ7819" i="1"/>
  <c r="BK7819" i="1"/>
  <c r="BL7819" i="1"/>
  <c r="BM7819" i="1"/>
  <c r="BN7819" i="1"/>
  <c r="BG7820" i="1"/>
  <c r="BH7820" i="1"/>
  <c r="BI7820" i="1"/>
  <c r="BJ7820" i="1"/>
  <c r="BK7820" i="1"/>
  <c r="BL7820" i="1"/>
  <c r="BM7820" i="1"/>
  <c r="BN7820" i="1"/>
  <c r="BG7821" i="1"/>
  <c r="BH7821" i="1"/>
  <c r="BI7821" i="1"/>
  <c r="BJ7821" i="1"/>
  <c r="BK7821" i="1"/>
  <c r="BL7821" i="1"/>
  <c r="BM7821" i="1"/>
  <c r="BN7821" i="1"/>
  <c r="BG7822" i="1"/>
  <c r="BH7822" i="1"/>
  <c r="BI7822" i="1"/>
  <c r="BJ7822" i="1"/>
  <c r="BK7822" i="1"/>
  <c r="BL7822" i="1"/>
  <c r="BM7822" i="1"/>
  <c r="BN7822" i="1"/>
  <c r="BG7823" i="1"/>
  <c r="BH7823" i="1"/>
  <c r="BI7823" i="1"/>
  <c r="BJ7823" i="1"/>
  <c r="BK7823" i="1"/>
  <c r="BL7823" i="1"/>
  <c r="BM7823" i="1"/>
  <c r="BN7823" i="1"/>
  <c r="BG7824" i="1"/>
  <c r="BH7824" i="1"/>
  <c r="BI7824" i="1"/>
  <c r="BJ7824" i="1"/>
  <c r="BK7824" i="1"/>
  <c r="BL7824" i="1"/>
  <c r="BM7824" i="1"/>
  <c r="BN7824" i="1"/>
  <c r="BG7825" i="1"/>
  <c r="BH7825" i="1"/>
  <c r="BI7825" i="1"/>
  <c r="BJ7825" i="1"/>
  <c r="BK7825" i="1"/>
  <c r="BL7825" i="1"/>
  <c r="BM7825" i="1"/>
  <c r="BN7825" i="1"/>
  <c r="BG7826" i="1"/>
  <c r="BH7826" i="1"/>
  <c r="BI7826" i="1"/>
  <c r="BJ7826" i="1"/>
  <c r="BK7826" i="1"/>
  <c r="BL7826" i="1"/>
  <c r="BM7826" i="1"/>
  <c r="BN7826" i="1"/>
  <c r="BG7827" i="1"/>
  <c r="BH7827" i="1"/>
  <c r="BI7827" i="1"/>
  <c r="BJ7827" i="1"/>
  <c r="BK7827" i="1"/>
  <c r="BL7827" i="1"/>
  <c r="BM7827" i="1"/>
  <c r="BN7827" i="1"/>
  <c r="BG7828" i="1"/>
  <c r="BH7828" i="1"/>
  <c r="BI7828" i="1"/>
  <c r="BJ7828" i="1"/>
  <c r="BK7828" i="1"/>
  <c r="BL7828" i="1"/>
  <c r="BM7828" i="1"/>
  <c r="BN7828" i="1"/>
  <c r="BG7829" i="1"/>
  <c r="BH7829" i="1"/>
  <c r="BI7829" i="1"/>
  <c r="BJ7829" i="1"/>
  <c r="BK7829" i="1"/>
  <c r="BL7829" i="1"/>
  <c r="BM7829" i="1"/>
  <c r="BN7829" i="1"/>
  <c r="BG7830" i="1"/>
  <c r="BH7830" i="1"/>
  <c r="BI7830" i="1"/>
  <c r="BJ7830" i="1"/>
  <c r="BK7830" i="1"/>
  <c r="BL7830" i="1"/>
  <c r="BM7830" i="1"/>
  <c r="BN7830" i="1"/>
  <c r="BG7831" i="1"/>
  <c r="BH7831" i="1"/>
  <c r="BI7831" i="1"/>
  <c r="BJ7831" i="1"/>
  <c r="BK7831" i="1"/>
  <c r="BL7831" i="1"/>
  <c r="BM7831" i="1"/>
  <c r="BN7831" i="1"/>
  <c r="BG7832" i="1"/>
  <c r="BH7832" i="1"/>
  <c r="BI7832" i="1"/>
  <c r="BJ7832" i="1"/>
  <c r="BK7832" i="1"/>
  <c r="BL7832" i="1"/>
  <c r="BM7832" i="1"/>
  <c r="BN7832" i="1"/>
  <c r="BG7833" i="1"/>
  <c r="BH7833" i="1"/>
  <c r="BI7833" i="1"/>
  <c r="BJ7833" i="1"/>
  <c r="BK7833" i="1"/>
  <c r="BL7833" i="1"/>
  <c r="BM7833" i="1"/>
  <c r="BN7833" i="1"/>
  <c r="BG7834" i="1"/>
  <c r="BH7834" i="1"/>
  <c r="BI7834" i="1"/>
  <c r="BJ7834" i="1"/>
  <c r="BK7834" i="1"/>
  <c r="BL7834" i="1"/>
  <c r="BM7834" i="1"/>
  <c r="BN7834" i="1"/>
  <c r="BG7835" i="1"/>
  <c r="BH7835" i="1"/>
  <c r="BI7835" i="1"/>
  <c r="BJ7835" i="1"/>
  <c r="BK7835" i="1"/>
  <c r="BL7835" i="1"/>
  <c r="BM7835" i="1"/>
  <c r="BN7835" i="1"/>
  <c r="BG7836" i="1"/>
  <c r="BH7836" i="1"/>
  <c r="BI7836" i="1"/>
  <c r="BJ7836" i="1"/>
  <c r="BK7836" i="1"/>
  <c r="BL7836" i="1"/>
  <c r="BM7836" i="1"/>
  <c r="BN7836" i="1"/>
  <c r="BG7837" i="1"/>
  <c r="BH7837" i="1"/>
  <c r="BI7837" i="1"/>
  <c r="BJ7837" i="1"/>
  <c r="BK7837" i="1"/>
  <c r="BL7837" i="1"/>
  <c r="BM7837" i="1"/>
  <c r="BN7837" i="1"/>
  <c r="BG7838" i="1"/>
  <c r="BH7838" i="1"/>
  <c r="BI7838" i="1"/>
  <c r="BJ7838" i="1"/>
  <c r="BK7838" i="1"/>
  <c r="BL7838" i="1"/>
  <c r="BM7838" i="1"/>
  <c r="BN7838" i="1"/>
  <c r="BG7839" i="1"/>
  <c r="BH7839" i="1"/>
  <c r="BI7839" i="1"/>
  <c r="BJ7839" i="1"/>
  <c r="BK7839" i="1"/>
  <c r="BL7839" i="1"/>
  <c r="BM7839" i="1"/>
  <c r="BN7839" i="1"/>
  <c r="BG7840" i="1"/>
  <c r="BH7840" i="1"/>
  <c r="BI7840" i="1"/>
  <c r="BJ7840" i="1"/>
  <c r="BK7840" i="1"/>
  <c r="BL7840" i="1"/>
  <c r="BM7840" i="1"/>
  <c r="BN7840" i="1"/>
  <c r="BG7841" i="1"/>
  <c r="BH7841" i="1"/>
  <c r="BI7841" i="1"/>
  <c r="BJ7841" i="1"/>
  <c r="BK7841" i="1"/>
  <c r="BL7841" i="1"/>
  <c r="BM7841" i="1"/>
  <c r="BN7841" i="1"/>
  <c r="BG7842" i="1"/>
  <c r="BH7842" i="1"/>
  <c r="BI7842" i="1"/>
  <c r="BJ7842" i="1"/>
  <c r="BK7842" i="1"/>
  <c r="BL7842" i="1"/>
  <c r="BM7842" i="1"/>
  <c r="BN7842" i="1"/>
  <c r="BG7843" i="1"/>
  <c r="BH7843" i="1"/>
  <c r="BI7843" i="1"/>
  <c r="BJ7843" i="1"/>
  <c r="BK7843" i="1"/>
  <c r="BL7843" i="1"/>
  <c r="BM7843" i="1"/>
  <c r="BN7843" i="1"/>
  <c r="BG7844" i="1"/>
  <c r="BH7844" i="1"/>
  <c r="BI7844" i="1"/>
  <c r="BJ7844" i="1"/>
  <c r="BK7844" i="1"/>
  <c r="BL7844" i="1"/>
  <c r="BM7844" i="1"/>
  <c r="BN7844" i="1"/>
  <c r="BG7845" i="1"/>
  <c r="BH7845" i="1"/>
  <c r="BI7845" i="1"/>
  <c r="BJ7845" i="1"/>
  <c r="BK7845" i="1"/>
  <c r="BL7845" i="1"/>
  <c r="BM7845" i="1"/>
  <c r="BN7845" i="1"/>
  <c r="BG7846" i="1"/>
  <c r="BH7846" i="1"/>
  <c r="BI7846" i="1"/>
  <c r="BJ7846" i="1"/>
  <c r="BK7846" i="1"/>
  <c r="BL7846" i="1"/>
  <c r="BM7846" i="1"/>
  <c r="BN7846" i="1"/>
  <c r="BG7847" i="1"/>
  <c r="BH7847" i="1"/>
  <c r="BI7847" i="1"/>
  <c r="BJ7847" i="1"/>
  <c r="BK7847" i="1"/>
  <c r="BL7847" i="1"/>
  <c r="BM7847" i="1"/>
  <c r="BN7847" i="1"/>
  <c r="BG7848" i="1"/>
  <c r="BH7848" i="1"/>
  <c r="BI7848" i="1"/>
  <c r="BJ7848" i="1"/>
  <c r="BK7848" i="1"/>
  <c r="BL7848" i="1"/>
  <c r="BM7848" i="1"/>
  <c r="BN7848" i="1"/>
  <c r="BG7849" i="1"/>
  <c r="BH7849" i="1"/>
  <c r="BI7849" i="1"/>
  <c r="BJ7849" i="1"/>
  <c r="BK7849" i="1"/>
  <c r="BL7849" i="1"/>
  <c r="BM7849" i="1"/>
  <c r="BN7849" i="1"/>
  <c r="BG7850" i="1"/>
  <c r="BH7850" i="1"/>
  <c r="BI7850" i="1"/>
  <c r="BJ7850" i="1"/>
  <c r="BK7850" i="1"/>
  <c r="BL7850" i="1"/>
  <c r="BM7850" i="1"/>
  <c r="BN7850" i="1"/>
  <c r="BG7851" i="1"/>
  <c r="BH7851" i="1"/>
  <c r="BI7851" i="1"/>
  <c r="BJ7851" i="1"/>
  <c r="BK7851" i="1"/>
  <c r="BL7851" i="1"/>
  <c r="BM7851" i="1"/>
  <c r="BN7851" i="1"/>
  <c r="BG7852" i="1"/>
  <c r="BH7852" i="1"/>
  <c r="BI7852" i="1"/>
  <c r="BJ7852" i="1"/>
  <c r="BK7852" i="1"/>
  <c r="BL7852" i="1"/>
  <c r="BM7852" i="1"/>
  <c r="BN7852" i="1"/>
  <c r="BG7853" i="1"/>
  <c r="BH7853" i="1"/>
  <c r="BI7853" i="1"/>
  <c r="BJ7853" i="1"/>
  <c r="BK7853" i="1"/>
  <c r="BL7853" i="1"/>
  <c r="BM7853" i="1"/>
  <c r="BN7853" i="1"/>
  <c r="BG7854" i="1"/>
  <c r="BH7854" i="1"/>
  <c r="BI7854" i="1"/>
  <c r="BJ7854" i="1"/>
  <c r="BK7854" i="1"/>
  <c r="BL7854" i="1"/>
  <c r="BM7854" i="1"/>
  <c r="BN7854" i="1"/>
  <c r="BG7855" i="1"/>
  <c r="BH7855" i="1"/>
  <c r="BI7855" i="1"/>
  <c r="BJ7855" i="1"/>
  <c r="BK7855" i="1"/>
  <c r="BL7855" i="1"/>
  <c r="BM7855" i="1"/>
  <c r="BN7855" i="1"/>
  <c r="BG7856" i="1"/>
  <c r="BH7856" i="1"/>
  <c r="BI7856" i="1"/>
  <c r="BJ7856" i="1"/>
  <c r="BK7856" i="1"/>
  <c r="BL7856" i="1"/>
  <c r="BM7856" i="1"/>
  <c r="BN7856" i="1"/>
  <c r="BG7857" i="1"/>
  <c r="BH7857" i="1"/>
  <c r="BI7857" i="1"/>
  <c r="BJ7857" i="1"/>
  <c r="BK7857" i="1"/>
  <c r="BL7857" i="1"/>
  <c r="BM7857" i="1"/>
  <c r="BN7857" i="1"/>
  <c r="BG7858" i="1"/>
  <c r="BH7858" i="1"/>
  <c r="BI7858" i="1"/>
  <c r="BJ7858" i="1"/>
  <c r="BK7858" i="1"/>
  <c r="BL7858" i="1"/>
  <c r="BM7858" i="1"/>
  <c r="BN7858" i="1"/>
  <c r="BG7859" i="1"/>
  <c r="BH7859" i="1"/>
  <c r="BI7859" i="1"/>
  <c r="BJ7859" i="1"/>
  <c r="BK7859" i="1"/>
  <c r="BL7859" i="1"/>
  <c r="BM7859" i="1"/>
  <c r="BN7859" i="1"/>
  <c r="BG7860" i="1"/>
  <c r="BH7860" i="1"/>
  <c r="BI7860" i="1"/>
  <c r="BJ7860" i="1"/>
  <c r="BK7860" i="1"/>
  <c r="BL7860" i="1"/>
  <c r="BM7860" i="1"/>
  <c r="BN7860" i="1"/>
  <c r="BG7861" i="1"/>
  <c r="BH7861" i="1"/>
  <c r="BI7861" i="1"/>
  <c r="BJ7861" i="1"/>
  <c r="BK7861" i="1"/>
  <c r="BL7861" i="1"/>
  <c r="BM7861" i="1"/>
  <c r="BN7861" i="1"/>
  <c r="BG7862" i="1"/>
  <c r="BH7862" i="1"/>
  <c r="BI7862" i="1"/>
  <c r="BJ7862" i="1"/>
  <c r="BK7862" i="1"/>
  <c r="BL7862" i="1"/>
  <c r="BM7862" i="1"/>
  <c r="BN7862" i="1"/>
  <c r="BG7863" i="1"/>
  <c r="BH7863" i="1"/>
  <c r="BI7863" i="1"/>
  <c r="BJ7863" i="1"/>
  <c r="BK7863" i="1"/>
  <c r="BL7863" i="1"/>
  <c r="BM7863" i="1"/>
  <c r="BN7863" i="1"/>
  <c r="BG7864" i="1"/>
  <c r="BH7864" i="1"/>
  <c r="BI7864" i="1"/>
  <c r="BJ7864" i="1"/>
  <c r="BK7864" i="1"/>
  <c r="BL7864" i="1"/>
  <c r="BM7864" i="1"/>
  <c r="BN7864" i="1"/>
  <c r="BG7865" i="1"/>
  <c r="BH7865" i="1"/>
  <c r="BI7865" i="1"/>
  <c r="BJ7865" i="1"/>
  <c r="BK7865" i="1"/>
  <c r="BL7865" i="1"/>
  <c r="BM7865" i="1"/>
  <c r="BN7865" i="1"/>
  <c r="BG7866" i="1"/>
  <c r="BH7866" i="1"/>
  <c r="BI7866" i="1"/>
  <c r="BJ7866" i="1"/>
  <c r="BK7866" i="1"/>
  <c r="BL7866" i="1"/>
  <c r="BM7866" i="1"/>
  <c r="BN7866" i="1"/>
  <c r="BG7867" i="1"/>
  <c r="BH7867" i="1"/>
  <c r="BI7867" i="1"/>
  <c r="BJ7867" i="1"/>
  <c r="BK7867" i="1"/>
  <c r="BL7867" i="1"/>
  <c r="BM7867" i="1"/>
  <c r="BN7867" i="1"/>
  <c r="BG7868" i="1"/>
  <c r="BH7868" i="1"/>
  <c r="BI7868" i="1"/>
  <c r="BJ7868" i="1"/>
  <c r="BK7868" i="1"/>
  <c r="BL7868" i="1"/>
  <c r="BM7868" i="1"/>
  <c r="BN7868" i="1"/>
  <c r="BG7869" i="1"/>
  <c r="BH7869" i="1"/>
  <c r="BI7869" i="1"/>
  <c r="BJ7869" i="1"/>
  <c r="BK7869" i="1"/>
  <c r="BL7869" i="1"/>
  <c r="BM7869" i="1"/>
  <c r="BN7869" i="1"/>
  <c r="BG7870" i="1"/>
  <c r="BH7870" i="1"/>
  <c r="BI7870" i="1"/>
  <c r="BJ7870" i="1"/>
  <c r="BK7870" i="1"/>
  <c r="BL7870" i="1"/>
  <c r="BM7870" i="1"/>
  <c r="BN7870" i="1"/>
  <c r="BG7871" i="1"/>
  <c r="BH7871" i="1"/>
  <c r="BI7871" i="1"/>
  <c r="BJ7871" i="1"/>
  <c r="BK7871" i="1"/>
  <c r="BL7871" i="1"/>
  <c r="BM7871" i="1"/>
  <c r="BN7871" i="1"/>
  <c r="BG7872" i="1"/>
  <c r="BH7872" i="1"/>
  <c r="BI7872" i="1"/>
  <c r="BJ7872" i="1"/>
  <c r="BK7872" i="1"/>
  <c r="BL7872" i="1"/>
  <c r="BM7872" i="1"/>
  <c r="BN7872" i="1"/>
  <c r="BG7873" i="1"/>
  <c r="BH7873" i="1"/>
  <c r="BI7873" i="1"/>
  <c r="BJ7873" i="1"/>
  <c r="BK7873" i="1"/>
  <c r="BL7873" i="1"/>
  <c r="BM7873" i="1"/>
  <c r="BN7873" i="1"/>
  <c r="BG7874" i="1"/>
  <c r="BH7874" i="1"/>
  <c r="BI7874" i="1"/>
  <c r="BJ7874" i="1"/>
  <c r="BK7874" i="1"/>
  <c r="BL7874" i="1"/>
  <c r="BM7874" i="1"/>
  <c r="BN7874" i="1"/>
  <c r="BG7875" i="1"/>
  <c r="BH7875" i="1"/>
  <c r="BI7875" i="1"/>
  <c r="BJ7875" i="1"/>
  <c r="BK7875" i="1"/>
  <c r="BL7875" i="1"/>
  <c r="BM7875" i="1"/>
  <c r="BN7875" i="1"/>
  <c r="BG7876" i="1"/>
  <c r="BH7876" i="1"/>
  <c r="BI7876" i="1"/>
  <c r="BJ7876" i="1"/>
  <c r="BK7876" i="1"/>
  <c r="BL7876" i="1"/>
  <c r="BM7876" i="1"/>
  <c r="BN7876" i="1"/>
  <c r="BG7877" i="1"/>
  <c r="BH7877" i="1"/>
  <c r="BI7877" i="1"/>
  <c r="BJ7877" i="1"/>
  <c r="BK7877" i="1"/>
  <c r="BL7877" i="1"/>
  <c r="BM7877" i="1"/>
  <c r="BN7877" i="1"/>
  <c r="BG7878" i="1"/>
  <c r="BH7878" i="1"/>
  <c r="BI7878" i="1"/>
  <c r="BJ7878" i="1"/>
  <c r="BK7878" i="1"/>
  <c r="BL7878" i="1"/>
  <c r="BM7878" i="1"/>
  <c r="BN7878" i="1"/>
  <c r="BG7879" i="1"/>
  <c r="BH7879" i="1"/>
  <c r="BI7879" i="1"/>
  <c r="BJ7879" i="1"/>
  <c r="BK7879" i="1"/>
  <c r="BL7879" i="1"/>
  <c r="BM7879" i="1"/>
  <c r="BN7879" i="1"/>
  <c r="BG7880" i="1"/>
  <c r="BH7880" i="1"/>
  <c r="BI7880" i="1"/>
  <c r="BJ7880" i="1"/>
  <c r="BK7880" i="1"/>
  <c r="BL7880" i="1"/>
  <c r="BM7880" i="1"/>
  <c r="BN7880" i="1"/>
  <c r="BG7881" i="1"/>
  <c r="BH7881" i="1"/>
  <c r="BI7881" i="1"/>
  <c r="BJ7881" i="1"/>
  <c r="BK7881" i="1"/>
  <c r="BL7881" i="1"/>
  <c r="BM7881" i="1"/>
  <c r="BN7881" i="1"/>
  <c r="BG7882" i="1"/>
  <c r="BH7882" i="1"/>
  <c r="BI7882" i="1"/>
  <c r="BJ7882" i="1"/>
  <c r="BK7882" i="1"/>
  <c r="BL7882" i="1"/>
  <c r="BM7882" i="1"/>
  <c r="BN7882" i="1"/>
  <c r="BG7883" i="1"/>
  <c r="BH7883" i="1"/>
  <c r="BI7883" i="1"/>
  <c r="BJ7883" i="1"/>
  <c r="BK7883" i="1"/>
  <c r="BL7883" i="1"/>
  <c r="BM7883" i="1"/>
  <c r="BN7883" i="1"/>
  <c r="BG7884" i="1"/>
  <c r="BH7884" i="1"/>
  <c r="BI7884" i="1"/>
  <c r="BJ7884" i="1"/>
  <c r="BK7884" i="1"/>
  <c r="BL7884" i="1"/>
  <c r="BM7884" i="1"/>
  <c r="BN7884" i="1"/>
  <c r="BG7885" i="1"/>
  <c r="BH7885" i="1"/>
  <c r="BI7885" i="1"/>
  <c r="BJ7885" i="1"/>
  <c r="BK7885" i="1"/>
  <c r="BL7885" i="1"/>
  <c r="BM7885" i="1"/>
  <c r="BN7885" i="1"/>
  <c r="BG7886" i="1"/>
  <c r="BH7886" i="1"/>
  <c r="BI7886" i="1"/>
  <c r="BJ7886" i="1"/>
  <c r="BK7886" i="1"/>
  <c r="BL7886" i="1"/>
  <c r="BM7886" i="1"/>
  <c r="BN7886" i="1"/>
  <c r="BG7887" i="1"/>
  <c r="BH7887" i="1"/>
  <c r="BI7887" i="1"/>
  <c r="BJ7887" i="1"/>
  <c r="BK7887" i="1"/>
  <c r="BL7887" i="1"/>
  <c r="BM7887" i="1"/>
  <c r="BN7887" i="1"/>
  <c r="BG7888" i="1"/>
  <c r="BH7888" i="1"/>
  <c r="BI7888" i="1"/>
  <c r="BJ7888" i="1"/>
  <c r="BK7888" i="1"/>
  <c r="BL7888" i="1"/>
  <c r="BM7888" i="1"/>
  <c r="BN7888" i="1"/>
  <c r="BG7889" i="1"/>
  <c r="BH7889" i="1"/>
  <c r="BI7889" i="1"/>
  <c r="BJ7889" i="1"/>
  <c r="BK7889" i="1"/>
  <c r="BL7889" i="1"/>
  <c r="BM7889" i="1"/>
  <c r="BN7889" i="1"/>
  <c r="BG7890" i="1"/>
  <c r="BH7890" i="1"/>
  <c r="BI7890" i="1"/>
  <c r="BJ7890" i="1"/>
  <c r="BK7890" i="1"/>
  <c r="BL7890" i="1"/>
  <c r="BM7890" i="1"/>
  <c r="BN7890" i="1"/>
  <c r="BG7891" i="1"/>
  <c r="BH7891" i="1"/>
  <c r="BI7891" i="1"/>
  <c r="BJ7891" i="1"/>
  <c r="BK7891" i="1"/>
  <c r="BL7891" i="1"/>
  <c r="BM7891" i="1"/>
  <c r="BN7891" i="1"/>
  <c r="BG7892" i="1"/>
  <c r="BH7892" i="1"/>
  <c r="BI7892" i="1"/>
  <c r="BJ7892" i="1"/>
  <c r="BK7892" i="1"/>
  <c r="BL7892" i="1"/>
  <c r="BM7892" i="1"/>
  <c r="BN7892" i="1"/>
  <c r="BG7893" i="1"/>
  <c r="BH7893" i="1"/>
  <c r="BI7893" i="1"/>
  <c r="BJ7893" i="1"/>
  <c r="BK7893" i="1"/>
  <c r="BL7893" i="1"/>
  <c r="BM7893" i="1"/>
  <c r="BN7893" i="1"/>
  <c r="BG7894" i="1"/>
  <c r="BH7894" i="1"/>
  <c r="BI7894" i="1"/>
  <c r="BJ7894" i="1"/>
  <c r="BK7894" i="1"/>
  <c r="BL7894" i="1"/>
  <c r="BM7894" i="1"/>
  <c r="BN7894" i="1"/>
  <c r="BG7895" i="1"/>
  <c r="BH7895" i="1"/>
  <c r="BI7895" i="1"/>
  <c r="BJ7895" i="1"/>
  <c r="BK7895" i="1"/>
  <c r="BL7895" i="1"/>
  <c r="BM7895" i="1"/>
  <c r="BN7895" i="1"/>
  <c r="BG7896" i="1"/>
  <c r="BH7896" i="1"/>
  <c r="BI7896" i="1"/>
  <c r="BJ7896" i="1"/>
  <c r="BK7896" i="1"/>
  <c r="BL7896" i="1"/>
  <c r="BM7896" i="1"/>
  <c r="BN7896" i="1"/>
  <c r="BG7897" i="1"/>
  <c r="BH7897" i="1"/>
  <c r="BI7897" i="1"/>
  <c r="BJ7897" i="1"/>
  <c r="BK7897" i="1"/>
  <c r="BL7897" i="1"/>
  <c r="BM7897" i="1"/>
  <c r="BN7897" i="1"/>
  <c r="BG7898" i="1"/>
  <c r="BH7898" i="1"/>
  <c r="BI7898" i="1"/>
  <c r="BJ7898" i="1"/>
  <c r="BK7898" i="1"/>
  <c r="BL7898" i="1"/>
  <c r="BM7898" i="1"/>
  <c r="BN7898" i="1"/>
  <c r="BG7899" i="1"/>
  <c r="BH7899" i="1"/>
  <c r="BI7899" i="1"/>
  <c r="BJ7899" i="1"/>
  <c r="BK7899" i="1"/>
  <c r="BL7899" i="1"/>
  <c r="BM7899" i="1"/>
  <c r="BN7899" i="1"/>
  <c r="BG7900" i="1"/>
  <c r="BH7900" i="1"/>
  <c r="BI7900" i="1"/>
  <c r="BJ7900" i="1"/>
  <c r="BK7900" i="1"/>
  <c r="BL7900" i="1"/>
  <c r="BM7900" i="1"/>
  <c r="BN7900" i="1"/>
  <c r="BG7901" i="1"/>
  <c r="BH7901" i="1"/>
  <c r="BI7901" i="1"/>
  <c r="BJ7901" i="1"/>
  <c r="BK7901" i="1"/>
  <c r="BL7901" i="1"/>
  <c r="BM7901" i="1"/>
  <c r="BN7901" i="1"/>
  <c r="BG7902" i="1"/>
  <c r="BH7902" i="1"/>
  <c r="BI7902" i="1"/>
  <c r="BJ7902" i="1"/>
  <c r="BK7902" i="1"/>
  <c r="BL7902" i="1"/>
  <c r="BM7902" i="1"/>
  <c r="BN7902" i="1"/>
  <c r="BG7903" i="1"/>
  <c r="BH7903" i="1"/>
  <c r="BI7903" i="1"/>
  <c r="BJ7903" i="1"/>
  <c r="BK7903" i="1"/>
  <c r="BL7903" i="1"/>
  <c r="BM7903" i="1"/>
  <c r="BN7903" i="1"/>
  <c r="BG7904" i="1"/>
  <c r="BH7904" i="1"/>
  <c r="BI7904" i="1"/>
  <c r="BJ7904" i="1"/>
  <c r="BK7904" i="1"/>
  <c r="BL7904" i="1"/>
  <c r="BM7904" i="1"/>
  <c r="BN7904" i="1"/>
  <c r="BG7905" i="1"/>
  <c r="BH7905" i="1"/>
  <c r="BI7905" i="1"/>
  <c r="BJ7905" i="1"/>
  <c r="BK7905" i="1"/>
  <c r="BL7905" i="1"/>
  <c r="BM7905" i="1"/>
  <c r="BN7905" i="1"/>
  <c r="BG7906" i="1"/>
  <c r="BH7906" i="1"/>
  <c r="BI7906" i="1"/>
  <c r="BJ7906" i="1"/>
  <c r="BK7906" i="1"/>
  <c r="BL7906" i="1"/>
  <c r="BM7906" i="1"/>
  <c r="BN7906" i="1"/>
  <c r="BG7907" i="1"/>
  <c r="BH7907" i="1"/>
  <c r="BI7907" i="1"/>
  <c r="BJ7907" i="1"/>
  <c r="BK7907" i="1"/>
  <c r="BL7907" i="1"/>
  <c r="BM7907" i="1"/>
  <c r="BN7907" i="1"/>
  <c r="BG7908" i="1"/>
  <c r="BH7908" i="1"/>
  <c r="BI7908" i="1"/>
  <c r="BJ7908" i="1"/>
  <c r="BK7908" i="1"/>
  <c r="BL7908" i="1"/>
  <c r="BM7908" i="1"/>
  <c r="BN7908" i="1"/>
  <c r="BG7909" i="1"/>
  <c r="BH7909" i="1"/>
  <c r="BI7909" i="1"/>
  <c r="BJ7909" i="1"/>
  <c r="BK7909" i="1"/>
  <c r="BL7909" i="1"/>
  <c r="BM7909" i="1"/>
  <c r="BN7909" i="1"/>
  <c r="BG7910" i="1"/>
  <c r="BH7910" i="1"/>
  <c r="BI7910" i="1"/>
  <c r="BJ7910" i="1"/>
  <c r="BK7910" i="1"/>
  <c r="BL7910" i="1"/>
  <c r="BM7910" i="1"/>
  <c r="BN7910" i="1"/>
  <c r="BG7911" i="1"/>
  <c r="BH7911" i="1"/>
  <c r="BI7911" i="1"/>
  <c r="BJ7911" i="1"/>
  <c r="BK7911" i="1"/>
  <c r="BL7911" i="1"/>
  <c r="BM7911" i="1"/>
  <c r="BN7911" i="1"/>
  <c r="BG7912" i="1"/>
  <c r="BH7912" i="1"/>
  <c r="BI7912" i="1"/>
  <c r="BJ7912" i="1"/>
  <c r="BK7912" i="1"/>
  <c r="BL7912" i="1"/>
  <c r="BM7912" i="1"/>
  <c r="BN7912" i="1"/>
  <c r="BG7913" i="1"/>
  <c r="BH7913" i="1"/>
  <c r="BI7913" i="1"/>
  <c r="BJ7913" i="1"/>
  <c r="BK7913" i="1"/>
  <c r="BL7913" i="1"/>
  <c r="BM7913" i="1"/>
  <c r="BN7913" i="1"/>
  <c r="BG7914" i="1"/>
  <c r="BH7914" i="1"/>
  <c r="BI7914" i="1"/>
  <c r="BJ7914" i="1"/>
  <c r="BK7914" i="1"/>
  <c r="BL7914" i="1"/>
  <c r="BM7914" i="1"/>
  <c r="BN7914" i="1"/>
  <c r="BG7915" i="1"/>
  <c r="BH7915" i="1"/>
  <c r="BI7915" i="1"/>
  <c r="BJ7915" i="1"/>
  <c r="BK7915" i="1"/>
  <c r="BL7915" i="1"/>
  <c r="BM7915" i="1"/>
  <c r="BN7915" i="1"/>
  <c r="BG7916" i="1"/>
  <c r="BH7916" i="1"/>
  <c r="BI7916" i="1"/>
  <c r="BJ7916" i="1"/>
  <c r="BK7916" i="1"/>
  <c r="BL7916" i="1"/>
  <c r="BM7916" i="1"/>
  <c r="BN7916" i="1"/>
  <c r="BG7917" i="1"/>
  <c r="BH7917" i="1"/>
  <c r="BI7917" i="1"/>
  <c r="BJ7917" i="1"/>
  <c r="BK7917" i="1"/>
  <c r="BL7917" i="1"/>
  <c r="BM7917" i="1"/>
  <c r="BN7917" i="1"/>
  <c r="BG7918" i="1"/>
  <c r="BH7918" i="1"/>
  <c r="BI7918" i="1"/>
  <c r="BJ7918" i="1"/>
  <c r="BK7918" i="1"/>
  <c r="BL7918" i="1"/>
  <c r="BM7918" i="1"/>
  <c r="BN7918" i="1"/>
  <c r="BG7919" i="1"/>
  <c r="BH7919" i="1"/>
  <c r="BI7919" i="1"/>
  <c r="BJ7919" i="1"/>
  <c r="BK7919" i="1"/>
  <c r="BL7919" i="1"/>
  <c r="BM7919" i="1"/>
  <c r="BN7919" i="1"/>
  <c r="BG7920" i="1"/>
  <c r="BH7920" i="1"/>
  <c r="BI7920" i="1"/>
  <c r="BJ7920" i="1"/>
  <c r="BK7920" i="1"/>
  <c r="BL7920" i="1"/>
  <c r="BM7920" i="1"/>
  <c r="BN7920" i="1"/>
  <c r="BG7921" i="1"/>
  <c r="BH7921" i="1"/>
  <c r="BI7921" i="1"/>
  <c r="BJ7921" i="1"/>
  <c r="BK7921" i="1"/>
  <c r="BL7921" i="1"/>
  <c r="BM7921" i="1"/>
  <c r="BN7921" i="1"/>
  <c r="BG7922" i="1"/>
  <c r="BH7922" i="1"/>
  <c r="BI7922" i="1"/>
  <c r="BJ7922" i="1"/>
  <c r="BK7922" i="1"/>
  <c r="BL7922" i="1"/>
  <c r="BM7922" i="1"/>
  <c r="BN7922" i="1"/>
  <c r="BG7923" i="1"/>
  <c r="BH7923" i="1"/>
  <c r="BI7923" i="1"/>
  <c r="BJ7923" i="1"/>
  <c r="BK7923" i="1"/>
  <c r="BL7923" i="1"/>
  <c r="BM7923" i="1"/>
  <c r="BN7923" i="1"/>
  <c r="BG7924" i="1"/>
  <c r="BH7924" i="1"/>
  <c r="BI7924" i="1"/>
  <c r="BJ7924" i="1"/>
  <c r="BK7924" i="1"/>
  <c r="BL7924" i="1"/>
  <c r="BM7924" i="1"/>
  <c r="BN7924" i="1"/>
  <c r="BG7925" i="1"/>
  <c r="BH7925" i="1"/>
  <c r="BI7925" i="1"/>
  <c r="BJ7925" i="1"/>
  <c r="BK7925" i="1"/>
  <c r="BL7925" i="1"/>
  <c r="BM7925" i="1"/>
  <c r="BN7925" i="1"/>
  <c r="BG7926" i="1"/>
  <c r="BH7926" i="1"/>
  <c r="BI7926" i="1"/>
  <c r="BJ7926" i="1"/>
  <c r="BK7926" i="1"/>
  <c r="BL7926" i="1"/>
  <c r="BM7926" i="1"/>
  <c r="BN7926" i="1"/>
  <c r="BG7927" i="1"/>
  <c r="BH7927" i="1"/>
  <c r="BI7927" i="1"/>
  <c r="BJ7927" i="1"/>
  <c r="BK7927" i="1"/>
  <c r="BL7927" i="1"/>
  <c r="BM7927" i="1"/>
  <c r="BN7927" i="1"/>
  <c r="BG7928" i="1"/>
  <c r="BH7928" i="1"/>
  <c r="BI7928" i="1"/>
  <c r="BJ7928" i="1"/>
  <c r="BK7928" i="1"/>
  <c r="BL7928" i="1"/>
  <c r="BM7928" i="1"/>
  <c r="BN7928" i="1"/>
  <c r="BG7929" i="1"/>
  <c r="BH7929" i="1"/>
  <c r="BI7929" i="1"/>
  <c r="BJ7929" i="1"/>
  <c r="BK7929" i="1"/>
  <c r="BL7929" i="1"/>
  <c r="BM7929" i="1"/>
  <c r="BN7929" i="1"/>
  <c r="BG7930" i="1"/>
  <c r="BH7930" i="1"/>
  <c r="BI7930" i="1"/>
  <c r="BJ7930" i="1"/>
  <c r="BK7930" i="1"/>
  <c r="BL7930" i="1"/>
  <c r="BM7930" i="1"/>
  <c r="BN7930" i="1"/>
  <c r="BG7931" i="1"/>
  <c r="BH7931" i="1"/>
  <c r="BI7931" i="1"/>
  <c r="BJ7931" i="1"/>
  <c r="BK7931" i="1"/>
  <c r="BL7931" i="1"/>
  <c r="BM7931" i="1"/>
  <c r="BN7931" i="1"/>
  <c r="BG7932" i="1"/>
  <c r="BH7932" i="1"/>
  <c r="BI7932" i="1"/>
  <c r="BJ7932" i="1"/>
  <c r="BK7932" i="1"/>
  <c r="BL7932" i="1"/>
  <c r="BM7932" i="1"/>
  <c r="BN7932" i="1"/>
  <c r="BG7933" i="1"/>
  <c r="BH7933" i="1"/>
  <c r="BI7933" i="1"/>
  <c r="BJ7933" i="1"/>
  <c r="BK7933" i="1"/>
  <c r="BL7933" i="1"/>
  <c r="BM7933" i="1"/>
  <c r="BN7933" i="1"/>
  <c r="BG7934" i="1"/>
  <c r="BH7934" i="1"/>
  <c r="BI7934" i="1"/>
  <c r="BJ7934" i="1"/>
  <c r="BK7934" i="1"/>
  <c r="BL7934" i="1"/>
  <c r="BM7934" i="1"/>
  <c r="BN7934" i="1"/>
  <c r="BG7935" i="1"/>
  <c r="BH7935" i="1"/>
  <c r="BI7935" i="1"/>
  <c r="BJ7935" i="1"/>
  <c r="BK7935" i="1"/>
  <c r="BL7935" i="1"/>
  <c r="BM7935" i="1"/>
  <c r="BN7935" i="1"/>
  <c r="BG7936" i="1"/>
  <c r="BH7936" i="1"/>
  <c r="BI7936" i="1"/>
  <c r="BJ7936" i="1"/>
  <c r="BK7936" i="1"/>
  <c r="BL7936" i="1"/>
  <c r="BM7936" i="1"/>
  <c r="BN7936" i="1"/>
  <c r="BG7937" i="1"/>
  <c r="BH7937" i="1"/>
  <c r="BI7937" i="1"/>
  <c r="BJ7937" i="1"/>
  <c r="BK7937" i="1"/>
  <c r="BL7937" i="1"/>
  <c r="BM7937" i="1"/>
  <c r="BN7937" i="1"/>
  <c r="BG7938" i="1"/>
  <c r="BH7938" i="1"/>
  <c r="BI7938" i="1"/>
  <c r="BJ7938" i="1"/>
  <c r="BK7938" i="1"/>
  <c r="BL7938" i="1"/>
  <c r="BM7938" i="1"/>
  <c r="BN7938" i="1"/>
  <c r="BG7939" i="1"/>
  <c r="BH7939" i="1"/>
  <c r="BI7939" i="1"/>
  <c r="BJ7939" i="1"/>
  <c r="BK7939" i="1"/>
  <c r="BL7939" i="1"/>
  <c r="BM7939" i="1"/>
  <c r="BN7939" i="1"/>
  <c r="BG7940" i="1"/>
  <c r="BH7940" i="1"/>
  <c r="BI7940" i="1"/>
  <c r="BJ7940" i="1"/>
  <c r="BK7940" i="1"/>
  <c r="BL7940" i="1"/>
  <c r="BM7940" i="1"/>
  <c r="BN7940" i="1"/>
  <c r="BG7941" i="1"/>
  <c r="BH7941" i="1"/>
  <c r="BI7941" i="1"/>
  <c r="BJ7941" i="1"/>
  <c r="BK7941" i="1"/>
  <c r="BL7941" i="1"/>
  <c r="BM7941" i="1"/>
  <c r="BN7941" i="1"/>
  <c r="BG7942" i="1"/>
  <c r="BH7942" i="1"/>
  <c r="BI7942" i="1"/>
  <c r="BJ7942" i="1"/>
  <c r="BK7942" i="1"/>
  <c r="BL7942" i="1"/>
  <c r="BM7942" i="1"/>
  <c r="BN7942" i="1"/>
  <c r="BG7943" i="1"/>
  <c r="BH7943" i="1"/>
  <c r="BI7943" i="1"/>
  <c r="BJ7943" i="1"/>
  <c r="BK7943" i="1"/>
  <c r="BL7943" i="1"/>
  <c r="BM7943" i="1"/>
  <c r="BN7943" i="1"/>
  <c r="BG7944" i="1"/>
  <c r="BH7944" i="1"/>
  <c r="BI7944" i="1"/>
  <c r="BJ7944" i="1"/>
  <c r="BK7944" i="1"/>
  <c r="BL7944" i="1"/>
  <c r="BM7944" i="1"/>
  <c r="BN7944" i="1"/>
  <c r="BG7945" i="1"/>
  <c r="BH7945" i="1"/>
  <c r="BI7945" i="1"/>
  <c r="BJ7945" i="1"/>
  <c r="BK7945" i="1"/>
  <c r="BL7945" i="1"/>
  <c r="BM7945" i="1"/>
  <c r="BN7945" i="1"/>
  <c r="BG7946" i="1"/>
  <c r="BH7946" i="1"/>
  <c r="BI7946" i="1"/>
  <c r="BJ7946" i="1"/>
  <c r="BK7946" i="1"/>
  <c r="BL7946" i="1"/>
  <c r="BM7946" i="1"/>
  <c r="BN7946" i="1"/>
  <c r="BG7947" i="1"/>
  <c r="BH7947" i="1"/>
  <c r="BI7947" i="1"/>
  <c r="BJ7947" i="1"/>
  <c r="BK7947" i="1"/>
  <c r="BL7947" i="1"/>
  <c r="BM7947" i="1"/>
  <c r="BN7947" i="1"/>
  <c r="BG7948" i="1"/>
  <c r="BH7948" i="1"/>
  <c r="BI7948" i="1"/>
  <c r="BJ7948" i="1"/>
  <c r="BK7948" i="1"/>
  <c r="BL7948" i="1"/>
  <c r="BM7948" i="1"/>
  <c r="BN7948" i="1"/>
  <c r="BG7949" i="1"/>
  <c r="BH7949" i="1"/>
  <c r="BI7949" i="1"/>
  <c r="BJ7949" i="1"/>
  <c r="BK7949" i="1"/>
  <c r="BL7949" i="1"/>
  <c r="BM7949" i="1"/>
  <c r="BN7949" i="1"/>
  <c r="BG7950" i="1"/>
  <c r="BH7950" i="1"/>
  <c r="BI7950" i="1"/>
  <c r="BJ7950" i="1"/>
  <c r="BK7950" i="1"/>
  <c r="BL7950" i="1"/>
  <c r="BM7950" i="1"/>
  <c r="BN7950" i="1"/>
  <c r="BG7951" i="1"/>
  <c r="BH7951" i="1"/>
  <c r="BI7951" i="1"/>
  <c r="BJ7951" i="1"/>
  <c r="BK7951" i="1"/>
  <c r="BL7951" i="1"/>
  <c r="BM7951" i="1"/>
  <c r="BN7951" i="1"/>
  <c r="BG7952" i="1"/>
  <c r="BH7952" i="1"/>
  <c r="BI7952" i="1"/>
  <c r="BJ7952" i="1"/>
  <c r="BK7952" i="1"/>
  <c r="BL7952" i="1"/>
  <c r="BM7952" i="1"/>
  <c r="BN7952" i="1"/>
  <c r="BG7953" i="1"/>
  <c r="BH7953" i="1"/>
  <c r="BI7953" i="1"/>
  <c r="BJ7953" i="1"/>
  <c r="BK7953" i="1"/>
  <c r="BL7953" i="1"/>
  <c r="BM7953" i="1"/>
  <c r="BN7953" i="1"/>
  <c r="BG7954" i="1"/>
  <c r="BH7954" i="1"/>
  <c r="BI7954" i="1"/>
  <c r="BJ7954" i="1"/>
  <c r="BK7954" i="1"/>
  <c r="BL7954" i="1"/>
  <c r="BM7954" i="1"/>
  <c r="BN7954" i="1"/>
  <c r="BG7955" i="1"/>
  <c r="BH7955" i="1"/>
  <c r="BI7955" i="1"/>
  <c r="BJ7955" i="1"/>
  <c r="BK7955" i="1"/>
  <c r="BL7955" i="1"/>
  <c r="BM7955" i="1"/>
  <c r="BN7955" i="1"/>
  <c r="BG7956" i="1"/>
  <c r="BH7956" i="1"/>
  <c r="BI7956" i="1"/>
  <c r="BJ7956" i="1"/>
  <c r="BK7956" i="1"/>
  <c r="BL7956" i="1"/>
  <c r="BM7956" i="1"/>
  <c r="BN7956" i="1"/>
  <c r="BG7957" i="1"/>
  <c r="BH7957" i="1"/>
  <c r="BI7957" i="1"/>
  <c r="BJ7957" i="1"/>
  <c r="BK7957" i="1"/>
  <c r="BL7957" i="1"/>
  <c r="BM7957" i="1"/>
  <c r="BN7957" i="1"/>
  <c r="BG7958" i="1"/>
  <c r="BH7958" i="1"/>
  <c r="BI7958" i="1"/>
  <c r="BJ7958" i="1"/>
  <c r="BK7958" i="1"/>
  <c r="BL7958" i="1"/>
  <c r="BM7958" i="1"/>
  <c r="BN7958" i="1"/>
  <c r="BG7959" i="1"/>
  <c r="BH7959" i="1"/>
  <c r="BI7959" i="1"/>
  <c r="BJ7959" i="1"/>
  <c r="BK7959" i="1"/>
  <c r="BL7959" i="1"/>
  <c r="BM7959" i="1"/>
  <c r="BN7959" i="1"/>
  <c r="BG7960" i="1"/>
  <c r="BH7960" i="1"/>
  <c r="BI7960" i="1"/>
  <c r="BJ7960" i="1"/>
  <c r="BK7960" i="1"/>
  <c r="BL7960" i="1"/>
  <c r="BM7960" i="1"/>
  <c r="BN7960" i="1"/>
  <c r="BG7961" i="1"/>
  <c r="BH7961" i="1"/>
  <c r="BI7961" i="1"/>
  <c r="BJ7961" i="1"/>
  <c r="BK7961" i="1"/>
  <c r="BL7961" i="1"/>
  <c r="BM7961" i="1"/>
  <c r="BN7961" i="1"/>
  <c r="BG7962" i="1"/>
  <c r="BH7962" i="1"/>
  <c r="BI7962" i="1"/>
  <c r="BJ7962" i="1"/>
  <c r="BK7962" i="1"/>
  <c r="BL7962" i="1"/>
  <c r="BM7962" i="1"/>
  <c r="BN7962" i="1"/>
  <c r="BG7963" i="1"/>
  <c r="BH7963" i="1"/>
  <c r="BI7963" i="1"/>
  <c r="BJ7963" i="1"/>
  <c r="BK7963" i="1"/>
  <c r="BL7963" i="1"/>
  <c r="BM7963" i="1"/>
  <c r="BN7963" i="1"/>
  <c r="BG7964" i="1"/>
  <c r="BH7964" i="1"/>
  <c r="BI7964" i="1"/>
  <c r="BJ7964" i="1"/>
  <c r="BK7964" i="1"/>
  <c r="BL7964" i="1"/>
  <c r="BM7964" i="1"/>
  <c r="BN7964" i="1"/>
  <c r="BG7965" i="1"/>
  <c r="BH7965" i="1"/>
  <c r="BI7965" i="1"/>
  <c r="BJ7965" i="1"/>
  <c r="BK7965" i="1"/>
  <c r="BL7965" i="1"/>
  <c r="BM7965" i="1"/>
  <c r="BN7965" i="1"/>
  <c r="BG7966" i="1"/>
  <c r="BH7966" i="1"/>
  <c r="BI7966" i="1"/>
  <c r="BJ7966" i="1"/>
  <c r="BK7966" i="1"/>
  <c r="BL7966" i="1"/>
  <c r="BM7966" i="1"/>
  <c r="BN7966" i="1"/>
  <c r="BG7967" i="1"/>
  <c r="BH7967" i="1"/>
  <c r="BI7967" i="1"/>
  <c r="BJ7967" i="1"/>
  <c r="BK7967" i="1"/>
  <c r="BL7967" i="1"/>
  <c r="BM7967" i="1"/>
  <c r="BN7967" i="1"/>
  <c r="BG7968" i="1"/>
  <c r="BH7968" i="1"/>
  <c r="BI7968" i="1"/>
  <c r="BJ7968" i="1"/>
  <c r="BK7968" i="1"/>
  <c r="BL7968" i="1"/>
  <c r="BM7968" i="1"/>
  <c r="BN7968" i="1"/>
  <c r="BG7969" i="1"/>
  <c r="BH7969" i="1"/>
  <c r="BI7969" i="1"/>
  <c r="BJ7969" i="1"/>
  <c r="BK7969" i="1"/>
  <c r="BL7969" i="1"/>
  <c r="BM7969" i="1"/>
  <c r="BN7969" i="1"/>
  <c r="BG7970" i="1"/>
  <c r="BH7970" i="1"/>
  <c r="BI7970" i="1"/>
  <c r="BJ7970" i="1"/>
  <c r="BK7970" i="1"/>
  <c r="BL7970" i="1"/>
  <c r="BM7970" i="1"/>
  <c r="BN7970" i="1"/>
  <c r="BG7971" i="1"/>
  <c r="BH7971" i="1"/>
  <c r="BI7971" i="1"/>
  <c r="BJ7971" i="1"/>
  <c r="BK7971" i="1"/>
  <c r="BL7971" i="1"/>
  <c r="BM7971" i="1"/>
  <c r="BN7971" i="1"/>
  <c r="BG7972" i="1"/>
  <c r="BH7972" i="1"/>
  <c r="BI7972" i="1"/>
  <c r="BJ7972" i="1"/>
  <c r="BK7972" i="1"/>
  <c r="BL7972" i="1"/>
  <c r="BM7972" i="1"/>
  <c r="BN7972" i="1"/>
  <c r="BG7973" i="1"/>
  <c r="BH7973" i="1"/>
  <c r="BI7973" i="1"/>
  <c r="BJ7973" i="1"/>
  <c r="BK7973" i="1"/>
  <c r="BL7973" i="1"/>
  <c r="BM7973" i="1"/>
  <c r="BN7973" i="1"/>
  <c r="BG7974" i="1"/>
  <c r="BH7974" i="1"/>
  <c r="BI7974" i="1"/>
  <c r="BJ7974" i="1"/>
  <c r="BK7974" i="1"/>
  <c r="BL7974" i="1"/>
  <c r="BM7974" i="1"/>
  <c r="BN7974" i="1"/>
  <c r="BG7975" i="1"/>
  <c r="BH7975" i="1"/>
  <c r="BI7975" i="1"/>
  <c r="BJ7975" i="1"/>
  <c r="BK7975" i="1"/>
  <c r="BL7975" i="1"/>
  <c r="BM7975" i="1"/>
  <c r="BN7975" i="1"/>
  <c r="BG7976" i="1"/>
  <c r="BH7976" i="1"/>
  <c r="BI7976" i="1"/>
  <c r="BJ7976" i="1"/>
  <c r="BK7976" i="1"/>
  <c r="BL7976" i="1"/>
  <c r="BM7976" i="1"/>
  <c r="BN7976" i="1"/>
  <c r="BG7977" i="1"/>
  <c r="BH7977" i="1"/>
  <c r="BI7977" i="1"/>
  <c r="BJ7977" i="1"/>
  <c r="BK7977" i="1"/>
  <c r="BL7977" i="1"/>
  <c r="BM7977" i="1"/>
  <c r="BN7977" i="1"/>
  <c r="BG7978" i="1"/>
  <c r="BH7978" i="1"/>
  <c r="BI7978" i="1"/>
  <c r="BJ7978" i="1"/>
  <c r="BK7978" i="1"/>
  <c r="BL7978" i="1"/>
  <c r="BM7978" i="1"/>
  <c r="BN7978" i="1"/>
  <c r="BG7979" i="1"/>
  <c r="BH7979" i="1"/>
  <c r="BI7979" i="1"/>
  <c r="BJ7979" i="1"/>
  <c r="BK7979" i="1"/>
  <c r="BL7979" i="1"/>
  <c r="BM7979" i="1"/>
  <c r="BN7979" i="1"/>
  <c r="BG7980" i="1"/>
  <c r="BH7980" i="1"/>
  <c r="BI7980" i="1"/>
  <c r="BJ7980" i="1"/>
  <c r="BK7980" i="1"/>
  <c r="BL7980" i="1"/>
  <c r="BM7980" i="1"/>
  <c r="BN7980" i="1"/>
  <c r="BG7981" i="1"/>
  <c r="BH7981" i="1"/>
  <c r="BI7981" i="1"/>
  <c r="BJ7981" i="1"/>
  <c r="BK7981" i="1"/>
  <c r="BL7981" i="1"/>
  <c r="BM7981" i="1"/>
  <c r="BN7981" i="1"/>
  <c r="BG7982" i="1"/>
  <c r="BH7982" i="1"/>
  <c r="BI7982" i="1"/>
  <c r="BJ7982" i="1"/>
  <c r="BK7982" i="1"/>
  <c r="BL7982" i="1"/>
  <c r="BM7982" i="1"/>
  <c r="BN7982" i="1"/>
  <c r="BG7983" i="1"/>
  <c r="BH7983" i="1"/>
  <c r="BI7983" i="1"/>
  <c r="BJ7983" i="1"/>
  <c r="BK7983" i="1"/>
  <c r="BL7983" i="1"/>
  <c r="BM7983" i="1"/>
  <c r="BN7983" i="1"/>
  <c r="BG7984" i="1"/>
  <c r="BH7984" i="1"/>
  <c r="BI7984" i="1"/>
  <c r="BJ7984" i="1"/>
  <c r="BK7984" i="1"/>
  <c r="BL7984" i="1"/>
  <c r="BM7984" i="1"/>
  <c r="BN7984" i="1"/>
  <c r="BG7985" i="1"/>
  <c r="BH7985" i="1"/>
  <c r="BI7985" i="1"/>
  <c r="BJ7985" i="1"/>
  <c r="BK7985" i="1"/>
  <c r="BL7985" i="1"/>
  <c r="BM7985" i="1"/>
  <c r="BN7985" i="1"/>
  <c r="BG7986" i="1"/>
  <c r="BH7986" i="1"/>
  <c r="BI7986" i="1"/>
  <c r="BJ7986" i="1"/>
  <c r="BK7986" i="1"/>
  <c r="BL7986" i="1"/>
  <c r="BM7986" i="1"/>
  <c r="BN7986" i="1"/>
  <c r="BG7987" i="1"/>
  <c r="BH7987" i="1"/>
  <c r="BI7987" i="1"/>
  <c r="BJ7987" i="1"/>
  <c r="BK7987" i="1"/>
  <c r="BL7987" i="1"/>
  <c r="BM7987" i="1"/>
  <c r="BN7987" i="1"/>
  <c r="BG7988" i="1"/>
  <c r="BH7988" i="1"/>
  <c r="BI7988" i="1"/>
  <c r="BJ7988" i="1"/>
  <c r="BK7988" i="1"/>
  <c r="BL7988" i="1"/>
  <c r="BM7988" i="1"/>
  <c r="BN7988" i="1"/>
  <c r="BG7989" i="1"/>
  <c r="BH7989" i="1"/>
  <c r="BI7989" i="1"/>
  <c r="BJ7989" i="1"/>
  <c r="BK7989" i="1"/>
  <c r="BL7989" i="1"/>
  <c r="BM7989" i="1"/>
  <c r="BN7989" i="1"/>
  <c r="BG7990" i="1"/>
  <c r="BH7990" i="1"/>
  <c r="BI7990" i="1"/>
  <c r="BJ7990" i="1"/>
  <c r="BK7990" i="1"/>
  <c r="BL7990" i="1"/>
  <c r="BM7990" i="1"/>
  <c r="BN7990" i="1"/>
  <c r="BG7991" i="1"/>
  <c r="BH7991" i="1"/>
  <c r="BI7991" i="1"/>
  <c r="BJ7991" i="1"/>
  <c r="BK7991" i="1"/>
  <c r="BL7991" i="1"/>
  <c r="BM7991" i="1"/>
  <c r="BN7991" i="1"/>
  <c r="BG7992" i="1"/>
  <c r="BH7992" i="1"/>
  <c r="BI7992" i="1"/>
  <c r="BJ7992" i="1"/>
  <c r="BK7992" i="1"/>
  <c r="BL7992" i="1"/>
  <c r="BM7992" i="1"/>
  <c r="BN7992" i="1"/>
  <c r="BG7993" i="1"/>
  <c r="BH7993" i="1"/>
  <c r="BI7993" i="1"/>
  <c r="BJ7993" i="1"/>
  <c r="BK7993" i="1"/>
  <c r="BL7993" i="1"/>
  <c r="BM7993" i="1"/>
  <c r="BN7993" i="1"/>
  <c r="BG7994" i="1"/>
  <c r="BH7994" i="1"/>
  <c r="BI7994" i="1"/>
  <c r="BJ7994" i="1"/>
  <c r="BK7994" i="1"/>
  <c r="BL7994" i="1"/>
  <c r="BM7994" i="1"/>
  <c r="BN7994" i="1"/>
  <c r="BG7995" i="1"/>
  <c r="BH7995" i="1"/>
  <c r="BI7995" i="1"/>
  <c r="BJ7995" i="1"/>
  <c r="BK7995" i="1"/>
  <c r="BL7995" i="1"/>
  <c r="BM7995" i="1"/>
  <c r="BN7995" i="1"/>
  <c r="BG7996" i="1"/>
  <c r="BH7996" i="1"/>
  <c r="BI7996" i="1"/>
  <c r="BJ7996" i="1"/>
  <c r="BK7996" i="1"/>
  <c r="BL7996" i="1"/>
  <c r="BM7996" i="1"/>
  <c r="BN7996" i="1"/>
  <c r="BG7997" i="1"/>
  <c r="BH7997" i="1"/>
  <c r="BI7997" i="1"/>
  <c r="BJ7997" i="1"/>
  <c r="BK7997" i="1"/>
  <c r="BL7997" i="1"/>
  <c r="BM7997" i="1"/>
  <c r="BN7997" i="1"/>
  <c r="BG7998" i="1"/>
  <c r="BH7998" i="1"/>
  <c r="BI7998" i="1"/>
  <c r="BJ7998" i="1"/>
  <c r="BK7998" i="1"/>
  <c r="BL7998" i="1"/>
  <c r="BM7998" i="1"/>
  <c r="BN7998" i="1"/>
  <c r="BG7999" i="1"/>
  <c r="BH7999" i="1"/>
  <c r="BI7999" i="1"/>
  <c r="BJ7999" i="1"/>
  <c r="BK7999" i="1"/>
  <c r="BL7999" i="1"/>
  <c r="BM7999" i="1"/>
  <c r="BN7999" i="1"/>
  <c r="BG8000" i="1"/>
  <c r="BH8000" i="1"/>
  <c r="BI8000" i="1"/>
  <c r="BJ8000" i="1"/>
  <c r="BK8000" i="1"/>
  <c r="BL8000" i="1"/>
  <c r="BM8000" i="1"/>
  <c r="BN8000" i="1"/>
  <c r="BG8001" i="1"/>
  <c r="BH8001" i="1"/>
  <c r="BI8001" i="1"/>
  <c r="BJ8001" i="1"/>
  <c r="BK8001" i="1"/>
  <c r="BL8001" i="1"/>
  <c r="BM8001" i="1"/>
  <c r="BN8001" i="1"/>
  <c r="BG8002" i="1"/>
  <c r="BH8002" i="1"/>
  <c r="BI8002" i="1"/>
  <c r="BJ8002" i="1"/>
  <c r="BK8002" i="1"/>
  <c r="BL8002" i="1"/>
  <c r="BM8002" i="1"/>
  <c r="BN8002" i="1"/>
  <c r="BG8003" i="1"/>
  <c r="BH8003" i="1"/>
  <c r="BI8003" i="1"/>
  <c r="BJ8003" i="1"/>
  <c r="BK8003" i="1"/>
  <c r="BL8003" i="1"/>
  <c r="BM8003" i="1"/>
  <c r="BN8003" i="1"/>
  <c r="BG8004" i="1"/>
  <c r="BH8004" i="1"/>
  <c r="BI8004" i="1"/>
  <c r="BJ8004" i="1"/>
  <c r="BK8004" i="1"/>
  <c r="BL8004" i="1"/>
  <c r="BM8004" i="1"/>
  <c r="BN8004" i="1"/>
  <c r="BG8005" i="1"/>
  <c r="BH8005" i="1"/>
  <c r="BI8005" i="1"/>
  <c r="BJ8005" i="1"/>
  <c r="BK8005" i="1"/>
  <c r="BL8005" i="1"/>
  <c r="BM8005" i="1"/>
  <c r="BN8005" i="1"/>
  <c r="BG8006" i="1"/>
  <c r="BH8006" i="1"/>
  <c r="BI8006" i="1"/>
  <c r="BJ8006" i="1"/>
  <c r="BK8006" i="1"/>
  <c r="BL8006" i="1"/>
  <c r="BM8006" i="1"/>
  <c r="BN8006" i="1"/>
  <c r="BG8007" i="1"/>
  <c r="BH8007" i="1"/>
  <c r="BI8007" i="1"/>
  <c r="BJ8007" i="1"/>
  <c r="BK8007" i="1"/>
  <c r="BL8007" i="1"/>
  <c r="BM8007" i="1"/>
  <c r="BN8007" i="1"/>
  <c r="BG8008" i="1"/>
  <c r="BH8008" i="1"/>
  <c r="BI8008" i="1"/>
  <c r="BJ8008" i="1"/>
  <c r="BK8008" i="1"/>
  <c r="BL8008" i="1"/>
  <c r="BM8008" i="1"/>
  <c r="BN8008" i="1"/>
  <c r="BG8009" i="1"/>
  <c r="BH8009" i="1"/>
  <c r="BI8009" i="1"/>
  <c r="BJ8009" i="1"/>
  <c r="BK8009" i="1"/>
  <c r="BL8009" i="1"/>
  <c r="BM8009" i="1"/>
  <c r="BN8009" i="1"/>
  <c r="BG8010" i="1"/>
  <c r="BH8010" i="1"/>
  <c r="BI8010" i="1"/>
  <c r="BJ8010" i="1"/>
  <c r="BK8010" i="1"/>
  <c r="BL8010" i="1"/>
  <c r="BM8010" i="1"/>
  <c r="BN8010" i="1"/>
  <c r="BG8011" i="1"/>
  <c r="BH8011" i="1"/>
  <c r="BI8011" i="1"/>
  <c r="BJ8011" i="1"/>
  <c r="BK8011" i="1"/>
  <c r="BL8011" i="1"/>
  <c r="BM8011" i="1"/>
  <c r="BN8011" i="1"/>
  <c r="BG8012" i="1"/>
  <c r="BH8012" i="1"/>
  <c r="BI8012" i="1"/>
  <c r="BJ8012" i="1"/>
  <c r="BK8012" i="1"/>
  <c r="BL8012" i="1"/>
  <c r="BM8012" i="1"/>
  <c r="BN8012" i="1"/>
  <c r="BG8013" i="1"/>
  <c r="BH8013" i="1"/>
  <c r="BI8013" i="1"/>
  <c r="BJ8013" i="1"/>
  <c r="BK8013" i="1"/>
  <c r="BL8013" i="1"/>
  <c r="BM8013" i="1"/>
  <c r="BN8013" i="1"/>
  <c r="BG8014" i="1"/>
  <c r="BH8014" i="1"/>
  <c r="BI8014" i="1"/>
  <c r="BJ8014" i="1"/>
  <c r="BK8014" i="1"/>
  <c r="BL8014" i="1"/>
  <c r="BM8014" i="1"/>
  <c r="BN8014" i="1"/>
  <c r="BG8015" i="1"/>
  <c r="BH8015" i="1"/>
  <c r="BI8015" i="1"/>
  <c r="BJ8015" i="1"/>
  <c r="BK8015" i="1"/>
  <c r="BL8015" i="1"/>
  <c r="BM8015" i="1"/>
  <c r="BN8015" i="1"/>
  <c r="BG8016" i="1"/>
  <c r="BH8016" i="1"/>
  <c r="BI8016" i="1"/>
  <c r="BJ8016" i="1"/>
  <c r="BK8016" i="1"/>
  <c r="BL8016" i="1"/>
  <c r="BM8016" i="1"/>
  <c r="BN8016" i="1"/>
  <c r="BG8017" i="1"/>
  <c r="BH8017" i="1"/>
  <c r="BI8017" i="1"/>
  <c r="BJ8017" i="1"/>
  <c r="BK8017" i="1"/>
  <c r="BL8017" i="1"/>
  <c r="BM8017" i="1"/>
  <c r="BN8017" i="1"/>
  <c r="BG8018" i="1"/>
  <c r="BH8018" i="1"/>
  <c r="BI8018" i="1"/>
  <c r="BJ8018" i="1"/>
  <c r="BK8018" i="1"/>
  <c r="BL8018" i="1"/>
  <c r="BM8018" i="1"/>
  <c r="BN8018" i="1"/>
  <c r="BG8019" i="1"/>
  <c r="BH8019" i="1"/>
  <c r="BI8019" i="1"/>
  <c r="BJ8019" i="1"/>
  <c r="BK8019" i="1"/>
  <c r="BL8019" i="1"/>
  <c r="BM8019" i="1"/>
  <c r="BN8019" i="1"/>
  <c r="BG8020" i="1"/>
  <c r="BH8020" i="1"/>
  <c r="BI8020" i="1"/>
  <c r="BJ8020" i="1"/>
  <c r="BK8020" i="1"/>
  <c r="BL8020" i="1"/>
  <c r="BM8020" i="1"/>
  <c r="BN8020" i="1"/>
  <c r="BG8021" i="1"/>
  <c r="BH8021" i="1"/>
  <c r="BI8021" i="1"/>
  <c r="BJ8021" i="1"/>
  <c r="BK8021" i="1"/>
  <c r="BL8021" i="1"/>
  <c r="BM8021" i="1"/>
  <c r="BN8021" i="1"/>
  <c r="BG8022" i="1"/>
  <c r="BH8022" i="1"/>
  <c r="BI8022" i="1"/>
  <c r="BJ8022" i="1"/>
  <c r="BK8022" i="1"/>
  <c r="BL8022" i="1"/>
  <c r="BM8022" i="1"/>
  <c r="BN8022" i="1"/>
  <c r="BG8023" i="1"/>
  <c r="BH8023" i="1"/>
  <c r="BI8023" i="1"/>
  <c r="BJ8023" i="1"/>
  <c r="BK8023" i="1"/>
  <c r="BL8023" i="1"/>
  <c r="BM8023" i="1"/>
  <c r="BN8023" i="1"/>
  <c r="BG8024" i="1"/>
  <c r="BH8024" i="1"/>
  <c r="BI8024" i="1"/>
  <c r="BJ8024" i="1"/>
  <c r="BK8024" i="1"/>
  <c r="BL8024" i="1"/>
  <c r="BM8024" i="1"/>
  <c r="BN8024" i="1"/>
  <c r="BG8025" i="1"/>
  <c r="BH8025" i="1"/>
  <c r="BI8025" i="1"/>
  <c r="BJ8025" i="1"/>
  <c r="BK8025" i="1"/>
  <c r="BL8025" i="1"/>
  <c r="BM8025" i="1"/>
  <c r="BN8025" i="1"/>
  <c r="BG8026" i="1"/>
  <c r="BH8026" i="1"/>
  <c r="BI8026" i="1"/>
  <c r="BJ8026" i="1"/>
  <c r="BK8026" i="1"/>
  <c r="BL8026" i="1"/>
  <c r="BM8026" i="1"/>
  <c r="BN8026" i="1"/>
  <c r="BG8027" i="1"/>
  <c r="BH8027" i="1"/>
  <c r="BI8027" i="1"/>
  <c r="BJ8027" i="1"/>
  <c r="BK8027" i="1"/>
  <c r="BL8027" i="1"/>
  <c r="BM8027" i="1"/>
  <c r="BN8027" i="1"/>
  <c r="BG8028" i="1"/>
  <c r="BH8028" i="1"/>
  <c r="BI8028" i="1"/>
  <c r="BJ8028" i="1"/>
  <c r="BK8028" i="1"/>
  <c r="BL8028" i="1"/>
  <c r="BM8028" i="1"/>
  <c r="BN8028" i="1"/>
  <c r="BG8029" i="1"/>
  <c r="BH8029" i="1"/>
  <c r="BI8029" i="1"/>
  <c r="BJ8029" i="1"/>
  <c r="BK8029" i="1"/>
  <c r="BL8029" i="1"/>
  <c r="BM8029" i="1"/>
  <c r="BN8029" i="1"/>
  <c r="BG8030" i="1"/>
  <c r="BH8030" i="1"/>
  <c r="BI8030" i="1"/>
  <c r="BJ8030" i="1"/>
  <c r="BK8030" i="1"/>
  <c r="BL8030" i="1"/>
  <c r="BM8030" i="1"/>
  <c r="BN8030" i="1"/>
  <c r="BG8031" i="1"/>
  <c r="BH8031" i="1"/>
  <c r="BI8031" i="1"/>
  <c r="BJ8031" i="1"/>
  <c r="BK8031" i="1"/>
  <c r="BL8031" i="1"/>
  <c r="BM8031" i="1"/>
  <c r="BN8031" i="1"/>
  <c r="BG8032" i="1"/>
  <c r="BH8032" i="1"/>
  <c r="BI8032" i="1"/>
  <c r="BJ8032" i="1"/>
  <c r="BK8032" i="1"/>
  <c r="BL8032" i="1"/>
  <c r="BM8032" i="1"/>
  <c r="BN8032" i="1"/>
  <c r="BG8033" i="1"/>
  <c r="BH8033" i="1"/>
  <c r="BI8033" i="1"/>
  <c r="BJ8033" i="1"/>
  <c r="BK8033" i="1"/>
  <c r="BL8033" i="1"/>
  <c r="BM8033" i="1"/>
  <c r="BN8033" i="1"/>
  <c r="BG8034" i="1"/>
  <c r="BH8034" i="1"/>
  <c r="BI8034" i="1"/>
  <c r="BJ8034" i="1"/>
  <c r="BK8034" i="1"/>
  <c r="BL8034" i="1"/>
  <c r="BM8034" i="1"/>
  <c r="BN8034" i="1"/>
  <c r="BG8035" i="1"/>
  <c r="BH8035" i="1"/>
  <c r="BI8035" i="1"/>
  <c r="BJ8035" i="1"/>
  <c r="BK8035" i="1"/>
  <c r="BL8035" i="1"/>
  <c r="BM8035" i="1"/>
  <c r="BN8035" i="1"/>
  <c r="BG8036" i="1"/>
  <c r="BH8036" i="1"/>
  <c r="BI8036" i="1"/>
  <c r="BJ8036" i="1"/>
  <c r="BK8036" i="1"/>
  <c r="BL8036" i="1"/>
  <c r="BM8036" i="1"/>
  <c r="BN8036" i="1"/>
  <c r="BG8037" i="1"/>
  <c r="BH8037" i="1"/>
  <c r="BI8037" i="1"/>
  <c r="BJ8037" i="1"/>
  <c r="BK8037" i="1"/>
  <c r="BL8037" i="1"/>
  <c r="BM8037" i="1"/>
  <c r="BN8037" i="1"/>
  <c r="BG8038" i="1"/>
  <c r="BH8038" i="1"/>
  <c r="BI8038" i="1"/>
  <c r="BJ8038" i="1"/>
  <c r="BK8038" i="1"/>
  <c r="BL8038" i="1"/>
  <c r="BM8038" i="1"/>
  <c r="BN8038" i="1"/>
  <c r="BG8039" i="1"/>
  <c r="BH8039" i="1"/>
  <c r="BI8039" i="1"/>
  <c r="BJ8039" i="1"/>
  <c r="BK8039" i="1"/>
  <c r="BL8039" i="1"/>
  <c r="BM8039" i="1"/>
  <c r="BN8039" i="1"/>
  <c r="BG8040" i="1"/>
  <c r="BH8040" i="1"/>
  <c r="BI8040" i="1"/>
  <c r="BJ8040" i="1"/>
  <c r="BK8040" i="1"/>
  <c r="BL8040" i="1"/>
  <c r="BM8040" i="1"/>
  <c r="BN8040" i="1"/>
  <c r="BG8041" i="1"/>
  <c r="BH8041" i="1"/>
  <c r="BI8041" i="1"/>
  <c r="BJ8041" i="1"/>
  <c r="BK8041" i="1"/>
  <c r="BL8041" i="1"/>
  <c r="BM8041" i="1"/>
  <c r="BN8041" i="1"/>
  <c r="BG8042" i="1"/>
  <c r="BH8042" i="1"/>
  <c r="BI8042" i="1"/>
  <c r="BJ8042" i="1"/>
  <c r="BK8042" i="1"/>
  <c r="BL8042" i="1"/>
  <c r="BM8042" i="1"/>
  <c r="BN8042" i="1"/>
  <c r="BG8043" i="1"/>
  <c r="BH8043" i="1"/>
  <c r="BI8043" i="1"/>
  <c r="BJ8043" i="1"/>
  <c r="BK8043" i="1"/>
  <c r="BL8043" i="1"/>
  <c r="BM8043" i="1"/>
  <c r="BN8043" i="1"/>
  <c r="BG8044" i="1"/>
  <c r="BH8044" i="1"/>
  <c r="BI8044" i="1"/>
  <c r="BJ8044" i="1"/>
  <c r="BK8044" i="1"/>
  <c r="BL8044" i="1"/>
  <c r="BM8044" i="1"/>
  <c r="BN8044" i="1"/>
  <c r="BG8045" i="1"/>
  <c r="BH8045" i="1"/>
  <c r="BI8045" i="1"/>
  <c r="BJ8045" i="1"/>
  <c r="BK8045" i="1"/>
  <c r="BL8045" i="1"/>
  <c r="BM8045" i="1"/>
  <c r="BN8045" i="1"/>
  <c r="BG8046" i="1"/>
  <c r="BH8046" i="1"/>
  <c r="BI8046" i="1"/>
  <c r="BJ8046" i="1"/>
  <c r="BK8046" i="1"/>
  <c r="BL8046" i="1"/>
  <c r="BM8046" i="1"/>
  <c r="BN8046" i="1"/>
  <c r="BG8047" i="1"/>
  <c r="BH8047" i="1"/>
  <c r="BI8047" i="1"/>
  <c r="BJ8047" i="1"/>
  <c r="BK8047" i="1"/>
  <c r="BL8047" i="1"/>
  <c r="BM8047" i="1"/>
  <c r="BN8047" i="1"/>
  <c r="BG8048" i="1"/>
  <c r="BH8048" i="1"/>
  <c r="BI8048" i="1"/>
  <c r="BJ8048" i="1"/>
  <c r="BK8048" i="1"/>
  <c r="BL8048" i="1"/>
  <c r="BM8048" i="1"/>
  <c r="BN8048" i="1"/>
  <c r="BG8049" i="1"/>
  <c r="BH8049" i="1"/>
  <c r="BI8049" i="1"/>
  <c r="BJ8049" i="1"/>
  <c r="BK8049" i="1"/>
  <c r="BL8049" i="1"/>
  <c r="BM8049" i="1"/>
  <c r="BN8049" i="1"/>
  <c r="BG8050" i="1"/>
  <c r="BH8050" i="1"/>
  <c r="BI8050" i="1"/>
  <c r="BJ8050" i="1"/>
  <c r="BK8050" i="1"/>
  <c r="BL8050" i="1"/>
  <c r="BM8050" i="1"/>
  <c r="BN8050" i="1"/>
  <c r="BG8051" i="1"/>
  <c r="BH8051" i="1"/>
  <c r="BI8051" i="1"/>
  <c r="BJ8051" i="1"/>
  <c r="BK8051" i="1"/>
  <c r="BL8051" i="1"/>
  <c r="BM8051" i="1"/>
  <c r="BN8051" i="1"/>
  <c r="BG8052" i="1"/>
  <c r="BH8052" i="1"/>
  <c r="BI8052" i="1"/>
  <c r="BJ8052" i="1"/>
  <c r="BK8052" i="1"/>
  <c r="BL8052" i="1"/>
  <c r="BM8052" i="1"/>
  <c r="BN8052" i="1"/>
  <c r="BG8053" i="1"/>
  <c r="BH8053" i="1"/>
  <c r="BI8053" i="1"/>
  <c r="BJ8053" i="1"/>
  <c r="BK8053" i="1"/>
  <c r="BL8053" i="1"/>
  <c r="BM8053" i="1"/>
  <c r="BN8053" i="1"/>
  <c r="BG8054" i="1"/>
  <c r="BH8054" i="1"/>
  <c r="BI8054" i="1"/>
  <c r="BJ8054" i="1"/>
  <c r="BK8054" i="1"/>
  <c r="BL8054" i="1"/>
  <c r="BM8054" i="1"/>
  <c r="BN8054" i="1"/>
  <c r="BG8055" i="1"/>
  <c r="BH8055" i="1"/>
  <c r="BI8055" i="1"/>
  <c r="BJ8055" i="1"/>
  <c r="BK8055" i="1"/>
  <c r="BL8055" i="1"/>
  <c r="BM8055" i="1"/>
  <c r="BN8055" i="1"/>
  <c r="BG8056" i="1"/>
  <c r="BH8056" i="1"/>
  <c r="BI8056" i="1"/>
  <c r="BJ8056" i="1"/>
  <c r="BK8056" i="1"/>
  <c r="BL8056" i="1"/>
  <c r="BM8056" i="1"/>
  <c r="BN8056" i="1"/>
  <c r="BG8057" i="1"/>
  <c r="BH8057" i="1"/>
  <c r="BI8057" i="1"/>
  <c r="BJ8057" i="1"/>
  <c r="BK8057" i="1"/>
  <c r="BL8057" i="1"/>
  <c r="BM8057" i="1"/>
  <c r="BN8057" i="1"/>
  <c r="BG8058" i="1"/>
  <c r="BH8058" i="1"/>
  <c r="BI8058" i="1"/>
  <c r="BJ8058" i="1"/>
  <c r="BK8058" i="1"/>
  <c r="BL8058" i="1"/>
  <c r="BM8058" i="1"/>
  <c r="BN8058" i="1"/>
  <c r="BG8059" i="1"/>
  <c r="BH8059" i="1"/>
  <c r="BI8059" i="1"/>
  <c r="BJ8059" i="1"/>
  <c r="BK8059" i="1"/>
  <c r="BL8059" i="1"/>
  <c r="BM8059" i="1"/>
  <c r="BN8059" i="1"/>
  <c r="BG8060" i="1"/>
  <c r="BH8060" i="1"/>
  <c r="BI8060" i="1"/>
  <c r="BJ8060" i="1"/>
  <c r="BK8060" i="1"/>
  <c r="BL8060" i="1"/>
  <c r="BM8060" i="1"/>
  <c r="BN8060" i="1"/>
  <c r="BG8061" i="1"/>
  <c r="BH8061" i="1"/>
  <c r="BI8061" i="1"/>
  <c r="BJ8061" i="1"/>
  <c r="BK8061" i="1"/>
  <c r="BL8061" i="1"/>
  <c r="BM8061" i="1"/>
  <c r="BN8061" i="1"/>
  <c r="BG8062" i="1"/>
  <c r="BH8062" i="1"/>
  <c r="BI8062" i="1"/>
  <c r="BJ8062" i="1"/>
  <c r="BK8062" i="1"/>
  <c r="BL8062" i="1"/>
  <c r="BM8062" i="1"/>
  <c r="BN8062" i="1"/>
  <c r="BG8063" i="1"/>
  <c r="BH8063" i="1"/>
  <c r="BI8063" i="1"/>
  <c r="BJ8063" i="1"/>
  <c r="BK8063" i="1"/>
  <c r="BL8063" i="1"/>
  <c r="BM8063" i="1"/>
  <c r="BN8063" i="1"/>
  <c r="BG8064" i="1"/>
  <c r="BH8064" i="1"/>
  <c r="BI8064" i="1"/>
  <c r="BJ8064" i="1"/>
  <c r="BK8064" i="1"/>
  <c r="BL8064" i="1"/>
  <c r="BM8064" i="1"/>
  <c r="BN8064" i="1"/>
  <c r="BG8065" i="1"/>
  <c r="BH8065" i="1"/>
  <c r="BI8065" i="1"/>
  <c r="BJ8065" i="1"/>
  <c r="BK8065" i="1"/>
  <c r="BL8065" i="1"/>
  <c r="BM8065" i="1"/>
  <c r="BN8065" i="1"/>
  <c r="BG8066" i="1"/>
  <c r="BH8066" i="1"/>
  <c r="BI8066" i="1"/>
  <c r="BJ8066" i="1"/>
  <c r="BK8066" i="1"/>
  <c r="BL8066" i="1"/>
  <c r="BM8066" i="1"/>
  <c r="BN8066" i="1"/>
  <c r="BG8067" i="1"/>
  <c r="BH8067" i="1"/>
  <c r="BI8067" i="1"/>
  <c r="BJ8067" i="1"/>
  <c r="BK8067" i="1"/>
  <c r="BL8067" i="1"/>
  <c r="BM8067" i="1"/>
  <c r="BN8067" i="1"/>
  <c r="BG8068" i="1"/>
  <c r="BH8068" i="1"/>
  <c r="BI8068" i="1"/>
  <c r="BJ8068" i="1"/>
  <c r="BK8068" i="1"/>
  <c r="BL8068" i="1"/>
  <c r="BM8068" i="1"/>
  <c r="BN8068" i="1"/>
  <c r="BG8069" i="1"/>
  <c r="BH8069" i="1"/>
  <c r="BI8069" i="1"/>
  <c r="BJ8069" i="1"/>
  <c r="BK8069" i="1"/>
  <c r="BL8069" i="1"/>
  <c r="BM8069" i="1"/>
  <c r="BN8069" i="1"/>
  <c r="BG8070" i="1"/>
  <c r="BH8070" i="1"/>
  <c r="BI8070" i="1"/>
  <c r="BJ8070" i="1"/>
  <c r="BK8070" i="1"/>
  <c r="BL8070" i="1"/>
  <c r="BM8070" i="1"/>
  <c r="BN8070" i="1"/>
  <c r="BG8071" i="1"/>
  <c r="BH8071" i="1"/>
  <c r="BI8071" i="1"/>
  <c r="BJ8071" i="1"/>
  <c r="BK8071" i="1"/>
  <c r="BL8071" i="1"/>
  <c r="BM8071" i="1"/>
  <c r="BN8071" i="1"/>
  <c r="BG8072" i="1"/>
  <c r="BH8072" i="1"/>
  <c r="BI8072" i="1"/>
  <c r="BJ8072" i="1"/>
  <c r="BK8072" i="1"/>
  <c r="BL8072" i="1"/>
  <c r="BM8072" i="1"/>
  <c r="BN8072" i="1"/>
  <c r="BG8073" i="1"/>
  <c r="BH8073" i="1"/>
  <c r="BI8073" i="1"/>
  <c r="BJ8073" i="1"/>
  <c r="BK8073" i="1"/>
  <c r="BL8073" i="1"/>
  <c r="BM8073" i="1"/>
  <c r="BN8073" i="1"/>
  <c r="BG8074" i="1"/>
  <c r="BH8074" i="1"/>
  <c r="BI8074" i="1"/>
  <c r="BJ8074" i="1"/>
  <c r="BK8074" i="1"/>
  <c r="BL8074" i="1"/>
  <c r="BM8074" i="1"/>
  <c r="BN8074" i="1"/>
  <c r="BG8075" i="1"/>
  <c r="BH8075" i="1"/>
  <c r="BI8075" i="1"/>
  <c r="BJ8075" i="1"/>
  <c r="BK8075" i="1"/>
  <c r="BL8075" i="1"/>
  <c r="BM8075" i="1"/>
  <c r="BN8075" i="1"/>
  <c r="BG8076" i="1"/>
  <c r="BH8076" i="1"/>
  <c r="BI8076" i="1"/>
  <c r="BJ8076" i="1"/>
  <c r="BK8076" i="1"/>
  <c r="BL8076" i="1"/>
  <c r="BM8076" i="1"/>
  <c r="BN8076" i="1"/>
  <c r="BG8077" i="1"/>
  <c r="BH8077" i="1"/>
  <c r="BI8077" i="1"/>
  <c r="BJ8077" i="1"/>
  <c r="BK8077" i="1"/>
  <c r="BL8077" i="1"/>
  <c r="BM8077" i="1"/>
  <c r="BN8077" i="1"/>
  <c r="BG8078" i="1"/>
  <c r="BH8078" i="1"/>
  <c r="BI8078" i="1"/>
  <c r="BJ8078" i="1"/>
  <c r="BK8078" i="1"/>
  <c r="BL8078" i="1"/>
  <c r="BM8078" i="1"/>
  <c r="BN8078" i="1"/>
  <c r="BG8079" i="1"/>
  <c r="BH8079" i="1"/>
  <c r="BI8079" i="1"/>
  <c r="BJ8079" i="1"/>
  <c r="BK8079" i="1"/>
  <c r="BL8079" i="1"/>
  <c r="BM8079" i="1"/>
  <c r="BN8079" i="1"/>
  <c r="BG8080" i="1"/>
  <c r="BH8080" i="1"/>
  <c r="BI8080" i="1"/>
  <c r="BJ8080" i="1"/>
  <c r="BK8080" i="1"/>
  <c r="BL8080" i="1"/>
  <c r="BM8080" i="1"/>
  <c r="BN8080" i="1"/>
  <c r="BG8081" i="1"/>
  <c r="BH8081" i="1"/>
  <c r="BI8081" i="1"/>
  <c r="BJ8081" i="1"/>
  <c r="BK8081" i="1"/>
  <c r="BL8081" i="1"/>
  <c r="BM8081" i="1"/>
  <c r="BN8081" i="1"/>
  <c r="BG8082" i="1"/>
  <c r="BH8082" i="1"/>
  <c r="BI8082" i="1"/>
  <c r="BJ8082" i="1"/>
  <c r="BK8082" i="1"/>
  <c r="BL8082" i="1"/>
  <c r="BM8082" i="1"/>
  <c r="BN8082" i="1"/>
  <c r="BG8083" i="1"/>
  <c r="BH8083" i="1"/>
  <c r="BI8083" i="1"/>
  <c r="BJ8083" i="1"/>
  <c r="BK8083" i="1"/>
  <c r="BL8083" i="1"/>
  <c r="BM8083" i="1"/>
  <c r="BN8083" i="1"/>
  <c r="BG8084" i="1"/>
  <c r="BH8084" i="1"/>
  <c r="BI8084" i="1"/>
  <c r="BJ8084" i="1"/>
  <c r="BK8084" i="1"/>
  <c r="BL8084" i="1"/>
  <c r="BM8084" i="1"/>
  <c r="BN8084" i="1"/>
  <c r="BG8085" i="1"/>
  <c r="BH8085" i="1"/>
  <c r="BI8085" i="1"/>
  <c r="BJ8085" i="1"/>
  <c r="BK8085" i="1"/>
  <c r="BL8085" i="1"/>
  <c r="BM8085" i="1"/>
  <c r="BN8085" i="1"/>
  <c r="BG8086" i="1"/>
  <c r="BH8086" i="1"/>
  <c r="BI8086" i="1"/>
  <c r="BJ8086" i="1"/>
  <c r="BK8086" i="1"/>
  <c r="BL8086" i="1"/>
  <c r="BM8086" i="1"/>
  <c r="BN8086" i="1"/>
  <c r="BG8087" i="1"/>
  <c r="BH8087" i="1"/>
  <c r="BI8087" i="1"/>
  <c r="BJ8087" i="1"/>
  <c r="BK8087" i="1"/>
  <c r="BL8087" i="1"/>
  <c r="BM8087" i="1"/>
  <c r="BN8087" i="1"/>
  <c r="BG8088" i="1"/>
  <c r="BH8088" i="1"/>
  <c r="BI8088" i="1"/>
  <c r="BJ8088" i="1"/>
  <c r="BK8088" i="1"/>
  <c r="BL8088" i="1"/>
  <c r="BM8088" i="1"/>
  <c r="BN8088" i="1"/>
  <c r="BG8089" i="1"/>
  <c r="BH8089" i="1"/>
  <c r="BI8089" i="1"/>
  <c r="BJ8089" i="1"/>
  <c r="BK8089" i="1"/>
  <c r="BL8089" i="1"/>
  <c r="BM8089" i="1"/>
  <c r="BN8089" i="1"/>
  <c r="BG8090" i="1"/>
  <c r="BH8090" i="1"/>
  <c r="BI8090" i="1"/>
  <c r="BJ8090" i="1"/>
  <c r="BK8090" i="1"/>
  <c r="BL8090" i="1"/>
  <c r="BM8090" i="1"/>
  <c r="BN8090" i="1"/>
  <c r="BG8091" i="1"/>
  <c r="BH8091" i="1"/>
  <c r="BI8091" i="1"/>
  <c r="BJ8091" i="1"/>
  <c r="BK8091" i="1"/>
  <c r="BL8091" i="1"/>
  <c r="BM8091" i="1"/>
  <c r="BN8091" i="1"/>
  <c r="BG8092" i="1"/>
  <c r="BH8092" i="1"/>
  <c r="BI8092" i="1"/>
  <c r="BJ8092" i="1"/>
  <c r="BK8092" i="1"/>
  <c r="BL8092" i="1"/>
  <c r="BM8092" i="1"/>
  <c r="BN8092" i="1"/>
  <c r="BG8093" i="1"/>
  <c r="BH8093" i="1"/>
  <c r="BI8093" i="1"/>
  <c r="BJ8093" i="1"/>
  <c r="BK8093" i="1"/>
  <c r="BL8093" i="1"/>
  <c r="BM8093" i="1"/>
  <c r="BN8093" i="1"/>
  <c r="BG8094" i="1"/>
  <c r="BH8094" i="1"/>
  <c r="BI8094" i="1"/>
  <c r="BJ8094" i="1"/>
  <c r="BK8094" i="1"/>
  <c r="BL8094" i="1"/>
  <c r="BM8094" i="1"/>
  <c r="BN8094" i="1"/>
  <c r="BG8095" i="1"/>
  <c r="BH8095" i="1"/>
  <c r="BI8095" i="1"/>
  <c r="BJ8095" i="1"/>
  <c r="BK8095" i="1"/>
  <c r="BL8095" i="1"/>
  <c r="BM8095" i="1"/>
  <c r="BN8095" i="1"/>
  <c r="BG8096" i="1"/>
  <c r="BH8096" i="1"/>
  <c r="BI8096" i="1"/>
  <c r="BJ8096" i="1"/>
  <c r="BK8096" i="1"/>
  <c r="BL8096" i="1"/>
  <c r="BM8096" i="1"/>
  <c r="BN8096" i="1"/>
  <c r="BG8097" i="1"/>
  <c r="BH8097" i="1"/>
  <c r="BI8097" i="1"/>
  <c r="BJ8097" i="1"/>
  <c r="BK8097" i="1"/>
  <c r="BL8097" i="1"/>
  <c r="BM8097" i="1"/>
  <c r="BN8097" i="1"/>
  <c r="BG8098" i="1"/>
  <c r="BH8098" i="1"/>
  <c r="BI8098" i="1"/>
  <c r="BJ8098" i="1"/>
  <c r="BK8098" i="1"/>
  <c r="BL8098" i="1"/>
  <c r="BM8098" i="1"/>
  <c r="BN8098" i="1"/>
  <c r="BG8099" i="1"/>
  <c r="BH8099" i="1"/>
  <c r="BI8099" i="1"/>
  <c r="BJ8099" i="1"/>
  <c r="BK8099" i="1"/>
  <c r="BL8099" i="1"/>
  <c r="BM8099" i="1"/>
  <c r="BN8099" i="1"/>
  <c r="BG8100" i="1"/>
  <c r="BH8100" i="1"/>
  <c r="BI8100" i="1"/>
  <c r="BJ8100" i="1"/>
  <c r="BK8100" i="1"/>
  <c r="BL8100" i="1"/>
  <c r="BM8100" i="1"/>
  <c r="BN8100" i="1"/>
  <c r="BG8101" i="1"/>
  <c r="BH8101" i="1"/>
  <c r="BI8101" i="1"/>
  <c r="BJ8101" i="1"/>
  <c r="BK8101" i="1"/>
  <c r="BL8101" i="1"/>
  <c r="BM8101" i="1"/>
  <c r="BN8101" i="1"/>
  <c r="BG8102" i="1"/>
  <c r="BH8102" i="1"/>
  <c r="BI8102" i="1"/>
  <c r="BJ8102" i="1"/>
  <c r="BK8102" i="1"/>
  <c r="BL8102" i="1"/>
  <c r="BM8102" i="1"/>
  <c r="BN8102" i="1"/>
  <c r="BG8103" i="1"/>
  <c r="BH8103" i="1"/>
  <c r="BI8103" i="1"/>
  <c r="BJ8103" i="1"/>
  <c r="BK8103" i="1"/>
  <c r="BL8103" i="1"/>
  <c r="BM8103" i="1"/>
  <c r="BN8103" i="1"/>
  <c r="BG8104" i="1"/>
  <c r="BH8104" i="1"/>
  <c r="BI8104" i="1"/>
  <c r="BJ8104" i="1"/>
  <c r="BK8104" i="1"/>
  <c r="BL8104" i="1"/>
  <c r="BM8104" i="1"/>
  <c r="BN8104" i="1"/>
  <c r="BG8105" i="1"/>
  <c r="BH8105" i="1"/>
  <c r="BI8105" i="1"/>
  <c r="BJ8105" i="1"/>
  <c r="BK8105" i="1"/>
  <c r="BL8105" i="1"/>
  <c r="BM8105" i="1"/>
  <c r="BN8105" i="1"/>
  <c r="BG8106" i="1"/>
  <c r="BH8106" i="1"/>
  <c r="BI8106" i="1"/>
  <c r="BJ8106" i="1"/>
  <c r="BK8106" i="1"/>
  <c r="BL8106" i="1"/>
  <c r="BM8106" i="1"/>
  <c r="BN8106" i="1"/>
  <c r="BG8107" i="1"/>
  <c r="BH8107" i="1"/>
  <c r="BI8107" i="1"/>
  <c r="BJ8107" i="1"/>
  <c r="BK8107" i="1"/>
  <c r="BL8107" i="1"/>
  <c r="BM8107" i="1"/>
  <c r="BN8107" i="1"/>
  <c r="BG8108" i="1"/>
  <c r="BH8108" i="1"/>
  <c r="BI8108" i="1"/>
  <c r="BJ8108" i="1"/>
  <c r="BK8108" i="1"/>
  <c r="BL8108" i="1"/>
  <c r="BM8108" i="1"/>
  <c r="BN8108" i="1"/>
  <c r="BG8109" i="1"/>
  <c r="BH8109" i="1"/>
  <c r="BI8109" i="1"/>
  <c r="BJ8109" i="1"/>
  <c r="BK8109" i="1"/>
  <c r="BL8109" i="1"/>
  <c r="BM8109" i="1"/>
  <c r="BN8109" i="1"/>
  <c r="BG8110" i="1"/>
  <c r="BH8110" i="1"/>
  <c r="BI8110" i="1"/>
  <c r="BJ8110" i="1"/>
  <c r="BK8110" i="1"/>
  <c r="BL8110" i="1"/>
  <c r="BM8110" i="1"/>
  <c r="BN8110" i="1"/>
  <c r="BG8111" i="1"/>
  <c r="BH8111" i="1"/>
  <c r="BI8111" i="1"/>
  <c r="BJ8111" i="1"/>
  <c r="BK8111" i="1"/>
  <c r="BL8111" i="1"/>
  <c r="BM8111" i="1"/>
  <c r="BN8111" i="1"/>
  <c r="BG8112" i="1"/>
  <c r="BH8112" i="1"/>
  <c r="BI8112" i="1"/>
  <c r="BJ8112" i="1"/>
  <c r="BK8112" i="1"/>
  <c r="BL8112" i="1"/>
  <c r="BM8112" i="1"/>
  <c r="BN8112" i="1"/>
  <c r="BG8113" i="1"/>
  <c r="BH8113" i="1"/>
  <c r="BI8113" i="1"/>
  <c r="BJ8113" i="1"/>
  <c r="BK8113" i="1"/>
  <c r="BL8113" i="1"/>
  <c r="BM8113" i="1"/>
  <c r="BN8113" i="1"/>
  <c r="BG8114" i="1"/>
  <c r="BH8114" i="1"/>
  <c r="BI8114" i="1"/>
  <c r="BJ8114" i="1"/>
  <c r="BK8114" i="1"/>
  <c r="BL8114" i="1"/>
  <c r="BM8114" i="1"/>
  <c r="BN8114" i="1"/>
  <c r="BG8115" i="1"/>
  <c r="BH8115" i="1"/>
  <c r="BI8115" i="1"/>
  <c r="BJ8115" i="1"/>
  <c r="BK8115" i="1"/>
  <c r="BL8115" i="1"/>
  <c r="BM8115" i="1"/>
  <c r="BN8115" i="1"/>
  <c r="BG8116" i="1"/>
  <c r="BH8116" i="1"/>
  <c r="BI8116" i="1"/>
  <c r="BJ8116" i="1"/>
  <c r="BK8116" i="1"/>
  <c r="BL8116" i="1"/>
  <c r="BM8116" i="1"/>
  <c r="BN8116" i="1"/>
  <c r="BG8117" i="1"/>
  <c r="BH8117" i="1"/>
  <c r="BI8117" i="1"/>
  <c r="BJ8117" i="1"/>
  <c r="BK8117" i="1"/>
  <c r="BL8117" i="1"/>
  <c r="BM8117" i="1"/>
  <c r="BN8117" i="1"/>
  <c r="BG8118" i="1"/>
  <c r="BH8118" i="1"/>
  <c r="BI8118" i="1"/>
  <c r="BJ8118" i="1"/>
  <c r="BK8118" i="1"/>
  <c r="BL8118" i="1"/>
  <c r="BM8118" i="1"/>
  <c r="BN8118" i="1"/>
  <c r="BG8119" i="1"/>
  <c r="BH8119" i="1"/>
  <c r="BI8119" i="1"/>
  <c r="BJ8119" i="1"/>
  <c r="BK8119" i="1"/>
  <c r="BL8119" i="1"/>
  <c r="BM8119" i="1"/>
  <c r="BN8119" i="1"/>
  <c r="BG8120" i="1"/>
  <c r="BH8120" i="1"/>
  <c r="BI8120" i="1"/>
  <c r="BJ8120" i="1"/>
  <c r="BK8120" i="1"/>
  <c r="BL8120" i="1"/>
  <c r="BM8120" i="1"/>
  <c r="BN8120" i="1"/>
  <c r="BG8121" i="1"/>
  <c r="BH8121" i="1"/>
  <c r="BI8121" i="1"/>
  <c r="BJ8121" i="1"/>
  <c r="BK8121" i="1"/>
  <c r="BL8121" i="1"/>
  <c r="BM8121" i="1"/>
  <c r="BN8121" i="1"/>
  <c r="BG8122" i="1"/>
  <c r="BH8122" i="1"/>
  <c r="BI8122" i="1"/>
  <c r="BJ8122" i="1"/>
  <c r="BK8122" i="1"/>
  <c r="BL8122" i="1"/>
  <c r="BM8122" i="1"/>
  <c r="BN8122" i="1"/>
  <c r="BG8123" i="1"/>
  <c r="BH8123" i="1"/>
  <c r="BI8123" i="1"/>
  <c r="BJ8123" i="1"/>
  <c r="BK8123" i="1"/>
  <c r="BL8123" i="1"/>
  <c r="BM8123" i="1"/>
  <c r="BN8123" i="1"/>
  <c r="BG8124" i="1"/>
  <c r="BH8124" i="1"/>
  <c r="BI8124" i="1"/>
  <c r="BJ8124" i="1"/>
  <c r="BK8124" i="1"/>
  <c r="BL8124" i="1"/>
  <c r="BM8124" i="1"/>
  <c r="BN8124" i="1"/>
  <c r="BG8125" i="1"/>
  <c r="BH8125" i="1"/>
  <c r="BI8125" i="1"/>
  <c r="BJ8125" i="1"/>
  <c r="BK8125" i="1"/>
  <c r="BL8125" i="1"/>
  <c r="BM8125" i="1"/>
  <c r="BN8125" i="1"/>
  <c r="BG8126" i="1"/>
  <c r="BH8126" i="1"/>
  <c r="BI8126" i="1"/>
  <c r="BJ8126" i="1"/>
  <c r="BK8126" i="1"/>
  <c r="BL8126" i="1"/>
  <c r="BM8126" i="1"/>
  <c r="BN8126" i="1"/>
  <c r="BG8127" i="1"/>
  <c r="BH8127" i="1"/>
  <c r="BI8127" i="1"/>
  <c r="BJ8127" i="1"/>
  <c r="BK8127" i="1"/>
  <c r="BL8127" i="1"/>
  <c r="BM8127" i="1"/>
  <c r="BN8127" i="1"/>
  <c r="BG8128" i="1"/>
  <c r="BH8128" i="1"/>
  <c r="BI8128" i="1"/>
  <c r="BJ8128" i="1"/>
  <c r="BK8128" i="1"/>
  <c r="BL8128" i="1"/>
  <c r="BM8128" i="1"/>
  <c r="BN8128" i="1"/>
  <c r="BG8129" i="1"/>
  <c r="BH8129" i="1"/>
  <c r="BI8129" i="1"/>
  <c r="BJ8129" i="1"/>
  <c r="BK8129" i="1"/>
  <c r="BL8129" i="1"/>
  <c r="BM8129" i="1"/>
  <c r="BN8129" i="1"/>
  <c r="BG8130" i="1"/>
  <c r="BH8130" i="1"/>
  <c r="BI8130" i="1"/>
  <c r="BJ8130" i="1"/>
  <c r="BK8130" i="1"/>
  <c r="BL8130" i="1"/>
  <c r="BM8130" i="1"/>
  <c r="BN8130" i="1"/>
  <c r="BG8131" i="1"/>
  <c r="BH8131" i="1"/>
  <c r="BI8131" i="1"/>
  <c r="BJ8131" i="1"/>
  <c r="BK8131" i="1"/>
  <c r="BL8131" i="1"/>
  <c r="BM8131" i="1"/>
  <c r="BN8131" i="1"/>
  <c r="BG8132" i="1"/>
  <c r="BH8132" i="1"/>
  <c r="BI8132" i="1"/>
  <c r="BJ8132" i="1"/>
  <c r="BK8132" i="1"/>
  <c r="BL8132" i="1"/>
  <c r="BM8132" i="1"/>
  <c r="BN8132" i="1"/>
  <c r="BG8133" i="1"/>
  <c r="BH8133" i="1"/>
  <c r="BI8133" i="1"/>
  <c r="BJ8133" i="1"/>
  <c r="BK8133" i="1"/>
  <c r="BL8133" i="1"/>
  <c r="BM8133" i="1"/>
  <c r="BN8133" i="1"/>
  <c r="BG8134" i="1"/>
  <c r="BH8134" i="1"/>
  <c r="BI8134" i="1"/>
  <c r="BJ8134" i="1"/>
  <c r="BK8134" i="1"/>
  <c r="BL8134" i="1"/>
  <c r="BM8134" i="1"/>
  <c r="BN8134" i="1"/>
  <c r="BG8135" i="1"/>
  <c r="BH8135" i="1"/>
  <c r="BI8135" i="1"/>
  <c r="BJ8135" i="1"/>
  <c r="BK8135" i="1"/>
  <c r="BL8135" i="1"/>
  <c r="BM8135" i="1"/>
  <c r="BN8135" i="1"/>
  <c r="BG8136" i="1"/>
  <c r="BH8136" i="1"/>
  <c r="BI8136" i="1"/>
  <c r="BJ8136" i="1"/>
  <c r="BK8136" i="1"/>
  <c r="BL8136" i="1"/>
  <c r="BM8136" i="1"/>
  <c r="BN8136" i="1"/>
  <c r="BG8137" i="1"/>
  <c r="BH8137" i="1"/>
  <c r="BI8137" i="1"/>
  <c r="BJ8137" i="1"/>
  <c r="BK8137" i="1"/>
  <c r="BL8137" i="1"/>
  <c r="BM8137" i="1"/>
  <c r="BN8137" i="1"/>
  <c r="BG8138" i="1"/>
  <c r="BH8138" i="1"/>
  <c r="BI8138" i="1"/>
  <c r="BJ8138" i="1"/>
  <c r="BK8138" i="1"/>
  <c r="BL8138" i="1"/>
  <c r="BM8138" i="1"/>
  <c r="BN8138" i="1"/>
  <c r="BG8139" i="1"/>
  <c r="BH8139" i="1"/>
  <c r="BI8139" i="1"/>
  <c r="BJ8139" i="1"/>
  <c r="BK8139" i="1"/>
  <c r="BL8139" i="1"/>
  <c r="BM8139" i="1"/>
  <c r="BN8139" i="1"/>
  <c r="BG8140" i="1"/>
  <c r="BH8140" i="1"/>
  <c r="BI8140" i="1"/>
  <c r="BJ8140" i="1"/>
  <c r="BK8140" i="1"/>
  <c r="BL8140" i="1"/>
  <c r="BM8140" i="1"/>
  <c r="BN8140" i="1"/>
  <c r="BG8141" i="1"/>
  <c r="BH8141" i="1"/>
  <c r="BI8141" i="1"/>
  <c r="BJ8141" i="1"/>
  <c r="BK8141" i="1"/>
  <c r="BL8141" i="1"/>
  <c r="BM8141" i="1"/>
  <c r="BN8141" i="1"/>
  <c r="BG8142" i="1"/>
  <c r="BH8142" i="1"/>
  <c r="BI8142" i="1"/>
  <c r="BJ8142" i="1"/>
  <c r="BK8142" i="1"/>
  <c r="BL8142" i="1"/>
  <c r="BM8142" i="1"/>
  <c r="BN8142" i="1"/>
  <c r="BG8143" i="1"/>
  <c r="BH8143" i="1"/>
  <c r="BI8143" i="1"/>
  <c r="BJ8143" i="1"/>
  <c r="BK8143" i="1"/>
  <c r="BL8143" i="1"/>
  <c r="BM8143" i="1"/>
  <c r="BN8143" i="1"/>
  <c r="BG8144" i="1"/>
  <c r="BH8144" i="1"/>
  <c r="BI8144" i="1"/>
  <c r="BJ8144" i="1"/>
  <c r="BK8144" i="1"/>
  <c r="BL8144" i="1"/>
  <c r="BM8144" i="1"/>
  <c r="BN8144" i="1"/>
  <c r="BG8145" i="1"/>
  <c r="BH8145" i="1"/>
  <c r="BI8145" i="1"/>
  <c r="BJ8145" i="1"/>
  <c r="BK8145" i="1"/>
  <c r="BL8145" i="1"/>
  <c r="BM8145" i="1"/>
  <c r="BN8145" i="1"/>
  <c r="BG8146" i="1"/>
  <c r="BH8146" i="1"/>
  <c r="BI8146" i="1"/>
  <c r="BJ8146" i="1"/>
  <c r="BK8146" i="1"/>
  <c r="BL8146" i="1"/>
  <c r="BM8146" i="1"/>
  <c r="BN8146" i="1"/>
  <c r="BG8147" i="1"/>
  <c r="BH8147" i="1"/>
  <c r="BI8147" i="1"/>
  <c r="BJ8147" i="1"/>
  <c r="BK8147" i="1"/>
  <c r="BL8147" i="1"/>
  <c r="BM8147" i="1"/>
  <c r="BN8147" i="1"/>
  <c r="BG8148" i="1"/>
  <c r="BH8148" i="1"/>
  <c r="BI8148" i="1"/>
  <c r="BJ8148" i="1"/>
  <c r="BK8148" i="1"/>
  <c r="BL8148" i="1"/>
  <c r="BM8148" i="1"/>
  <c r="BN8148" i="1"/>
  <c r="BG8149" i="1"/>
  <c r="BH8149" i="1"/>
  <c r="BI8149" i="1"/>
  <c r="BJ8149" i="1"/>
  <c r="BK8149" i="1"/>
  <c r="BL8149" i="1"/>
  <c r="BM8149" i="1"/>
  <c r="BN8149" i="1"/>
  <c r="BG8150" i="1"/>
  <c r="BH8150" i="1"/>
  <c r="BI8150" i="1"/>
  <c r="BJ8150" i="1"/>
  <c r="BK8150" i="1"/>
  <c r="BL8150" i="1"/>
  <c r="BM8150" i="1"/>
  <c r="BN8150" i="1"/>
  <c r="BG8151" i="1"/>
  <c r="BH8151" i="1"/>
  <c r="BI8151" i="1"/>
  <c r="BJ8151" i="1"/>
  <c r="BK8151" i="1"/>
  <c r="BL8151" i="1"/>
  <c r="BM8151" i="1"/>
  <c r="BN8151" i="1"/>
  <c r="BG8152" i="1"/>
  <c r="BH8152" i="1"/>
  <c r="BI8152" i="1"/>
  <c r="BJ8152" i="1"/>
  <c r="BK8152" i="1"/>
  <c r="BL8152" i="1"/>
  <c r="BM8152" i="1"/>
  <c r="BN8152" i="1"/>
  <c r="BG8153" i="1"/>
  <c r="BH8153" i="1"/>
  <c r="BI8153" i="1"/>
  <c r="BJ8153" i="1"/>
  <c r="BK8153" i="1"/>
  <c r="BL8153" i="1"/>
  <c r="BM8153" i="1"/>
  <c r="BN8153" i="1"/>
  <c r="BG8154" i="1"/>
  <c r="BH8154" i="1"/>
  <c r="BI8154" i="1"/>
  <c r="BJ8154" i="1"/>
  <c r="BK8154" i="1"/>
  <c r="BL8154" i="1"/>
  <c r="BM8154" i="1"/>
  <c r="BN8154" i="1"/>
  <c r="BG8155" i="1"/>
  <c r="BH8155" i="1"/>
  <c r="BI8155" i="1"/>
  <c r="BJ8155" i="1"/>
  <c r="BK8155" i="1"/>
  <c r="BL8155" i="1"/>
  <c r="BM8155" i="1"/>
  <c r="BN8155" i="1"/>
  <c r="BG8156" i="1"/>
  <c r="BH8156" i="1"/>
  <c r="BI8156" i="1"/>
  <c r="BJ8156" i="1"/>
  <c r="BK8156" i="1"/>
  <c r="BL8156" i="1"/>
  <c r="BM8156" i="1"/>
  <c r="BN8156" i="1"/>
  <c r="BG8157" i="1"/>
  <c r="BH8157" i="1"/>
  <c r="BI8157" i="1"/>
  <c r="BJ8157" i="1"/>
  <c r="BK8157" i="1"/>
  <c r="BL8157" i="1"/>
  <c r="BM8157" i="1"/>
  <c r="BN8157" i="1"/>
  <c r="BG8158" i="1"/>
  <c r="BH8158" i="1"/>
  <c r="BI8158" i="1"/>
  <c r="BJ8158" i="1"/>
  <c r="BK8158" i="1"/>
  <c r="BL8158" i="1"/>
  <c r="BM8158" i="1"/>
  <c r="BN8158" i="1"/>
  <c r="BG8159" i="1"/>
  <c r="BH8159" i="1"/>
  <c r="BI8159" i="1"/>
  <c r="BJ8159" i="1"/>
  <c r="BK8159" i="1"/>
  <c r="BL8159" i="1"/>
  <c r="BM8159" i="1"/>
  <c r="BN8159" i="1"/>
  <c r="BG8160" i="1"/>
  <c r="BH8160" i="1"/>
  <c r="BI8160" i="1"/>
  <c r="BJ8160" i="1"/>
  <c r="BK8160" i="1"/>
  <c r="BL8160" i="1"/>
  <c r="BM8160" i="1"/>
  <c r="BN8160" i="1"/>
  <c r="BG8161" i="1"/>
  <c r="BH8161" i="1"/>
  <c r="BI8161" i="1"/>
  <c r="BJ8161" i="1"/>
  <c r="BK8161" i="1"/>
  <c r="BL8161" i="1"/>
  <c r="BM8161" i="1"/>
  <c r="BN8161" i="1"/>
  <c r="BG8162" i="1"/>
  <c r="BH8162" i="1"/>
  <c r="BI8162" i="1"/>
  <c r="BJ8162" i="1"/>
  <c r="BK8162" i="1"/>
  <c r="BL8162" i="1"/>
  <c r="BM8162" i="1"/>
  <c r="BN8162" i="1"/>
  <c r="BG8163" i="1"/>
  <c r="BH8163" i="1"/>
  <c r="BI8163" i="1"/>
  <c r="BJ8163" i="1"/>
  <c r="BK8163" i="1"/>
  <c r="BL8163" i="1"/>
  <c r="BM8163" i="1"/>
  <c r="BN8163" i="1"/>
  <c r="BG8164" i="1"/>
  <c r="BH8164" i="1"/>
  <c r="BI8164" i="1"/>
  <c r="BJ8164" i="1"/>
  <c r="BK8164" i="1"/>
  <c r="BL8164" i="1"/>
  <c r="BM8164" i="1"/>
  <c r="BN8164" i="1"/>
  <c r="BG8165" i="1"/>
  <c r="BH8165" i="1"/>
  <c r="BI8165" i="1"/>
  <c r="BJ8165" i="1"/>
  <c r="BK8165" i="1"/>
  <c r="BL8165" i="1"/>
  <c r="BM8165" i="1"/>
  <c r="BN8165" i="1"/>
  <c r="BG8166" i="1"/>
  <c r="BH8166" i="1"/>
  <c r="BI8166" i="1"/>
  <c r="BJ8166" i="1"/>
  <c r="BK8166" i="1"/>
  <c r="BL8166" i="1"/>
  <c r="BM8166" i="1"/>
  <c r="BN8166" i="1"/>
  <c r="BG8167" i="1"/>
  <c r="BH8167" i="1"/>
  <c r="BI8167" i="1"/>
  <c r="BJ8167" i="1"/>
  <c r="BK8167" i="1"/>
  <c r="BL8167" i="1"/>
  <c r="BM8167" i="1"/>
  <c r="BN8167" i="1"/>
  <c r="BG8168" i="1"/>
  <c r="BH8168" i="1"/>
  <c r="BI8168" i="1"/>
  <c r="BJ8168" i="1"/>
  <c r="BK8168" i="1"/>
  <c r="BL8168" i="1"/>
  <c r="BM8168" i="1"/>
  <c r="BN8168" i="1"/>
  <c r="BG8169" i="1"/>
  <c r="BH8169" i="1"/>
  <c r="BI8169" i="1"/>
  <c r="BJ8169" i="1"/>
  <c r="BK8169" i="1"/>
  <c r="BL8169" i="1"/>
  <c r="BM8169" i="1"/>
  <c r="BN8169" i="1"/>
  <c r="BG8170" i="1"/>
  <c r="BH8170" i="1"/>
  <c r="BI8170" i="1"/>
  <c r="BJ8170" i="1"/>
  <c r="BK8170" i="1"/>
  <c r="BL8170" i="1"/>
  <c r="BM8170" i="1"/>
  <c r="BN8170" i="1"/>
  <c r="BG8171" i="1"/>
  <c r="BH8171" i="1"/>
  <c r="BI8171" i="1"/>
  <c r="BJ8171" i="1"/>
  <c r="BK8171" i="1"/>
  <c r="BL8171" i="1"/>
  <c r="BM8171" i="1"/>
  <c r="BN8171" i="1"/>
  <c r="BG8172" i="1"/>
  <c r="BH8172" i="1"/>
  <c r="BI8172" i="1"/>
  <c r="BJ8172" i="1"/>
  <c r="BK8172" i="1"/>
  <c r="BL8172" i="1"/>
  <c r="BM8172" i="1"/>
  <c r="BN8172" i="1"/>
  <c r="BG8173" i="1"/>
  <c r="BH8173" i="1"/>
  <c r="BI8173" i="1"/>
  <c r="BJ8173" i="1"/>
  <c r="BK8173" i="1"/>
  <c r="BL8173" i="1"/>
  <c r="BM8173" i="1"/>
  <c r="BN8173" i="1"/>
  <c r="BG8174" i="1"/>
  <c r="BH8174" i="1"/>
  <c r="BI8174" i="1"/>
  <c r="BJ8174" i="1"/>
  <c r="BK8174" i="1"/>
  <c r="BL8174" i="1"/>
  <c r="BM8174" i="1"/>
  <c r="BN8174" i="1"/>
  <c r="BG8175" i="1"/>
  <c r="BH8175" i="1"/>
  <c r="BI8175" i="1"/>
  <c r="BJ8175" i="1"/>
  <c r="BK8175" i="1"/>
  <c r="BL8175" i="1"/>
  <c r="BM8175" i="1"/>
  <c r="BN8175" i="1"/>
  <c r="BG8176" i="1"/>
  <c r="BH8176" i="1"/>
  <c r="BI8176" i="1"/>
  <c r="BJ8176" i="1"/>
  <c r="BK8176" i="1"/>
  <c r="BL8176" i="1"/>
  <c r="BM8176" i="1"/>
  <c r="BN8176" i="1"/>
  <c r="BG8177" i="1"/>
  <c r="BH8177" i="1"/>
  <c r="BI8177" i="1"/>
  <c r="BJ8177" i="1"/>
  <c r="BK8177" i="1"/>
  <c r="BL8177" i="1"/>
  <c r="BM8177" i="1"/>
  <c r="BN8177" i="1"/>
  <c r="BG8178" i="1"/>
  <c r="BH8178" i="1"/>
  <c r="BI8178" i="1"/>
  <c r="BJ8178" i="1"/>
  <c r="BK8178" i="1"/>
  <c r="BL8178" i="1"/>
  <c r="BM8178" i="1"/>
  <c r="BN8178" i="1"/>
  <c r="BG8179" i="1"/>
  <c r="BH8179" i="1"/>
  <c r="BI8179" i="1"/>
  <c r="BJ8179" i="1"/>
  <c r="BK8179" i="1"/>
  <c r="BL8179" i="1"/>
  <c r="BM8179" i="1"/>
  <c r="BN8179" i="1"/>
  <c r="BG8180" i="1"/>
  <c r="BH8180" i="1"/>
  <c r="BI8180" i="1"/>
  <c r="BJ8180" i="1"/>
  <c r="BK8180" i="1"/>
  <c r="BL8180" i="1"/>
  <c r="BM8180" i="1"/>
  <c r="BN8180" i="1"/>
  <c r="BG8181" i="1"/>
  <c r="BH8181" i="1"/>
  <c r="BI8181" i="1"/>
  <c r="BJ8181" i="1"/>
  <c r="BK8181" i="1"/>
  <c r="BL8181" i="1"/>
  <c r="BM8181" i="1"/>
  <c r="BN8181" i="1"/>
  <c r="BG8182" i="1"/>
  <c r="BH8182" i="1"/>
  <c r="BI8182" i="1"/>
  <c r="BJ8182" i="1"/>
  <c r="BK8182" i="1"/>
  <c r="BL8182" i="1"/>
  <c r="BM8182" i="1"/>
  <c r="BN8182" i="1"/>
  <c r="BG8183" i="1"/>
  <c r="BH8183" i="1"/>
  <c r="BI8183" i="1"/>
  <c r="BJ8183" i="1"/>
  <c r="BK8183" i="1"/>
  <c r="BL8183" i="1"/>
  <c r="BM8183" i="1"/>
  <c r="BN8183" i="1"/>
  <c r="BG8184" i="1"/>
  <c r="BH8184" i="1"/>
  <c r="BI8184" i="1"/>
  <c r="BJ8184" i="1"/>
  <c r="BK8184" i="1"/>
  <c r="BL8184" i="1"/>
  <c r="BM8184" i="1"/>
  <c r="BN8184" i="1"/>
  <c r="BG8185" i="1"/>
  <c r="BH8185" i="1"/>
  <c r="BI8185" i="1"/>
  <c r="BJ8185" i="1"/>
  <c r="BK8185" i="1"/>
  <c r="BL8185" i="1"/>
  <c r="BM8185" i="1"/>
  <c r="BN8185" i="1"/>
  <c r="BG8186" i="1"/>
  <c r="BH8186" i="1"/>
  <c r="BI8186" i="1"/>
  <c r="BJ8186" i="1"/>
  <c r="BK8186" i="1"/>
  <c r="BL8186" i="1"/>
  <c r="BM8186" i="1"/>
  <c r="BN8186" i="1"/>
  <c r="BG8187" i="1"/>
  <c r="BH8187" i="1"/>
  <c r="BI8187" i="1"/>
  <c r="BJ8187" i="1"/>
  <c r="BK8187" i="1"/>
  <c r="BL8187" i="1"/>
  <c r="BM8187" i="1"/>
  <c r="BN8187" i="1"/>
  <c r="BG8188" i="1"/>
  <c r="BH8188" i="1"/>
  <c r="BI8188" i="1"/>
  <c r="BJ8188" i="1"/>
  <c r="BK8188" i="1"/>
  <c r="BL8188" i="1"/>
  <c r="BM8188" i="1"/>
  <c r="BN8188" i="1"/>
  <c r="BG8189" i="1"/>
  <c r="BH8189" i="1"/>
  <c r="BI8189" i="1"/>
  <c r="BJ8189" i="1"/>
  <c r="BK8189" i="1"/>
  <c r="BL8189" i="1"/>
  <c r="BM8189" i="1"/>
  <c r="BN8189" i="1"/>
  <c r="BG8190" i="1"/>
  <c r="BH8190" i="1"/>
  <c r="BI8190" i="1"/>
  <c r="BJ8190" i="1"/>
  <c r="BK8190" i="1"/>
  <c r="BL8190" i="1"/>
  <c r="BM8190" i="1"/>
  <c r="BN8190" i="1"/>
  <c r="BG8191" i="1"/>
  <c r="BH8191" i="1"/>
  <c r="BI8191" i="1"/>
  <c r="BJ8191" i="1"/>
  <c r="BK8191" i="1"/>
  <c r="BL8191" i="1"/>
  <c r="BM8191" i="1"/>
  <c r="BN8191" i="1"/>
  <c r="BG8192" i="1"/>
  <c r="BH8192" i="1"/>
  <c r="BI8192" i="1"/>
  <c r="BJ8192" i="1"/>
  <c r="BK8192" i="1"/>
  <c r="BL8192" i="1"/>
  <c r="BM8192" i="1"/>
  <c r="BN8192" i="1"/>
  <c r="BG8193" i="1"/>
  <c r="BH8193" i="1"/>
  <c r="BI8193" i="1"/>
  <c r="BJ8193" i="1"/>
  <c r="BK8193" i="1"/>
  <c r="BL8193" i="1"/>
  <c r="BM8193" i="1"/>
  <c r="BN8193" i="1"/>
  <c r="BG8194" i="1"/>
  <c r="BH8194" i="1"/>
  <c r="BI8194" i="1"/>
  <c r="BJ8194" i="1"/>
  <c r="BK8194" i="1"/>
  <c r="BL8194" i="1"/>
  <c r="BM8194" i="1"/>
  <c r="BN8194" i="1"/>
  <c r="BG8195" i="1"/>
  <c r="BH8195" i="1"/>
  <c r="BI8195" i="1"/>
  <c r="BJ8195" i="1"/>
  <c r="BK8195" i="1"/>
  <c r="BL8195" i="1"/>
  <c r="BM8195" i="1"/>
  <c r="BN8195" i="1"/>
  <c r="BG8196" i="1"/>
  <c r="BH8196" i="1"/>
  <c r="BI8196" i="1"/>
  <c r="BJ8196" i="1"/>
  <c r="BK8196" i="1"/>
  <c r="BL8196" i="1"/>
  <c r="BM8196" i="1"/>
  <c r="BN8196" i="1"/>
  <c r="BG8197" i="1"/>
  <c r="BH8197" i="1"/>
  <c r="BI8197" i="1"/>
  <c r="BJ8197" i="1"/>
  <c r="BK8197" i="1"/>
  <c r="BL8197" i="1"/>
  <c r="BM8197" i="1"/>
  <c r="BN8197" i="1"/>
  <c r="BG8198" i="1"/>
  <c r="BH8198" i="1"/>
  <c r="BI8198" i="1"/>
  <c r="BJ8198" i="1"/>
  <c r="BK8198" i="1"/>
  <c r="BL8198" i="1"/>
  <c r="BM8198" i="1"/>
  <c r="BN8198" i="1"/>
  <c r="BG8199" i="1"/>
  <c r="BH8199" i="1"/>
  <c r="BI8199" i="1"/>
  <c r="BJ8199" i="1"/>
  <c r="BK8199" i="1"/>
  <c r="BL8199" i="1"/>
  <c r="BM8199" i="1"/>
  <c r="BN8199" i="1"/>
  <c r="BG8200" i="1"/>
  <c r="BH8200" i="1"/>
  <c r="BI8200" i="1"/>
  <c r="BJ8200" i="1"/>
  <c r="BK8200" i="1"/>
  <c r="BL8200" i="1"/>
  <c r="BM8200" i="1"/>
  <c r="BN8200" i="1"/>
  <c r="BG8201" i="1"/>
  <c r="BH8201" i="1"/>
  <c r="BI8201" i="1"/>
  <c r="BJ8201" i="1"/>
  <c r="BK8201" i="1"/>
  <c r="BL8201" i="1"/>
  <c r="BM8201" i="1"/>
  <c r="BN8201" i="1"/>
  <c r="BG8202" i="1"/>
  <c r="BH8202" i="1"/>
  <c r="BI8202" i="1"/>
  <c r="BJ8202" i="1"/>
  <c r="BK8202" i="1"/>
  <c r="BL8202" i="1"/>
  <c r="BM8202" i="1"/>
  <c r="BN8202" i="1"/>
  <c r="BG8203" i="1"/>
  <c r="BH8203" i="1"/>
  <c r="BI8203" i="1"/>
  <c r="BJ8203" i="1"/>
  <c r="BK8203" i="1"/>
  <c r="BL8203" i="1"/>
  <c r="BM8203" i="1"/>
  <c r="BN8203" i="1"/>
  <c r="BG8204" i="1"/>
  <c r="BH8204" i="1"/>
  <c r="BI8204" i="1"/>
  <c r="BJ8204" i="1"/>
  <c r="BK8204" i="1"/>
  <c r="BL8204" i="1"/>
  <c r="BM8204" i="1"/>
  <c r="BN8204" i="1"/>
  <c r="BG8205" i="1"/>
  <c r="BH8205" i="1"/>
  <c r="BI8205" i="1"/>
  <c r="BJ8205" i="1"/>
  <c r="BK8205" i="1"/>
  <c r="BL8205" i="1"/>
  <c r="BM8205" i="1"/>
  <c r="BN8205" i="1"/>
  <c r="BG8206" i="1"/>
  <c r="BH8206" i="1"/>
  <c r="BI8206" i="1"/>
  <c r="BJ8206" i="1"/>
  <c r="BK8206" i="1"/>
  <c r="BL8206" i="1"/>
  <c r="BM8206" i="1"/>
  <c r="BN8206" i="1"/>
  <c r="BG8207" i="1"/>
  <c r="BH8207" i="1"/>
  <c r="BI8207" i="1"/>
  <c r="BJ8207" i="1"/>
  <c r="BK8207" i="1"/>
  <c r="BL8207" i="1"/>
  <c r="BM8207" i="1"/>
  <c r="BN8207" i="1"/>
  <c r="BG8208" i="1"/>
  <c r="BH8208" i="1"/>
  <c r="BI8208" i="1"/>
  <c r="BJ8208" i="1"/>
  <c r="BK8208" i="1"/>
  <c r="BL8208" i="1"/>
  <c r="BM8208" i="1"/>
  <c r="BN8208" i="1"/>
  <c r="BG8209" i="1"/>
  <c r="BH8209" i="1"/>
  <c r="BI8209" i="1"/>
  <c r="BJ8209" i="1"/>
  <c r="BK8209" i="1"/>
  <c r="BL8209" i="1"/>
  <c r="BM8209" i="1"/>
  <c r="BN8209" i="1"/>
  <c r="BG8210" i="1"/>
  <c r="BH8210" i="1"/>
  <c r="BI8210" i="1"/>
  <c r="BJ8210" i="1"/>
  <c r="BK8210" i="1"/>
  <c r="BL8210" i="1"/>
  <c r="BM8210" i="1"/>
  <c r="BN8210" i="1"/>
  <c r="BG8211" i="1"/>
  <c r="BH8211" i="1"/>
  <c r="BI8211" i="1"/>
  <c r="BJ8211" i="1"/>
  <c r="BK8211" i="1"/>
  <c r="BL8211" i="1"/>
  <c r="BM8211" i="1"/>
  <c r="BN8211" i="1"/>
  <c r="BG8212" i="1"/>
  <c r="BH8212" i="1"/>
  <c r="BI8212" i="1"/>
  <c r="BJ8212" i="1"/>
  <c r="BK8212" i="1"/>
  <c r="BL8212" i="1"/>
  <c r="BM8212" i="1"/>
  <c r="BN8212" i="1"/>
  <c r="BG8213" i="1"/>
  <c r="BH8213" i="1"/>
  <c r="BI8213" i="1"/>
  <c r="BJ8213" i="1"/>
  <c r="BK8213" i="1"/>
  <c r="BL8213" i="1"/>
  <c r="BM8213" i="1"/>
  <c r="BN8213" i="1"/>
  <c r="BG8214" i="1"/>
  <c r="BH8214" i="1"/>
  <c r="BI8214" i="1"/>
  <c r="BJ8214" i="1"/>
  <c r="BK8214" i="1"/>
  <c r="BL8214" i="1"/>
  <c r="BM8214" i="1"/>
  <c r="BN8214" i="1"/>
  <c r="BG8215" i="1"/>
  <c r="BH8215" i="1"/>
  <c r="BI8215" i="1"/>
  <c r="BJ8215" i="1"/>
  <c r="BK8215" i="1"/>
  <c r="BL8215" i="1"/>
  <c r="BM8215" i="1"/>
  <c r="BN8215" i="1"/>
  <c r="BG8216" i="1"/>
  <c r="BH8216" i="1"/>
  <c r="BI8216" i="1"/>
  <c r="BJ8216" i="1"/>
  <c r="BK8216" i="1"/>
  <c r="BL8216" i="1"/>
  <c r="BM8216" i="1"/>
  <c r="BN8216" i="1"/>
  <c r="BG8217" i="1"/>
  <c r="BH8217" i="1"/>
  <c r="BI8217" i="1"/>
  <c r="BJ8217" i="1"/>
  <c r="BK8217" i="1"/>
  <c r="BL8217" i="1"/>
  <c r="BM8217" i="1"/>
  <c r="BN8217" i="1"/>
  <c r="BG8218" i="1"/>
  <c r="BH8218" i="1"/>
  <c r="BI8218" i="1"/>
  <c r="BJ8218" i="1"/>
  <c r="BK8218" i="1"/>
  <c r="BL8218" i="1"/>
  <c r="BM8218" i="1"/>
  <c r="BN8218" i="1"/>
  <c r="BG8219" i="1"/>
  <c r="BH8219" i="1"/>
  <c r="BI8219" i="1"/>
  <c r="BJ8219" i="1"/>
  <c r="BK8219" i="1"/>
  <c r="BL8219" i="1"/>
  <c r="BM8219" i="1"/>
  <c r="BN8219" i="1"/>
  <c r="BG8220" i="1"/>
  <c r="BH8220" i="1"/>
  <c r="BI8220" i="1"/>
  <c r="BJ8220" i="1"/>
  <c r="BK8220" i="1"/>
  <c r="BL8220" i="1"/>
  <c r="BM8220" i="1"/>
  <c r="BN8220" i="1"/>
  <c r="BG8221" i="1"/>
  <c r="BH8221" i="1"/>
  <c r="BI8221" i="1"/>
  <c r="BJ8221" i="1"/>
  <c r="BK8221" i="1"/>
  <c r="BL8221" i="1"/>
  <c r="BM8221" i="1"/>
  <c r="BN8221" i="1"/>
  <c r="BG8222" i="1"/>
  <c r="BH8222" i="1"/>
  <c r="BI8222" i="1"/>
  <c r="BJ8222" i="1"/>
  <c r="BK8222" i="1"/>
  <c r="BL8222" i="1"/>
  <c r="BM8222" i="1"/>
  <c r="BN8222" i="1"/>
  <c r="BG8223" i="1"/>
  <c r="BH8223" i="1"/>
  <c r="BI8223" i="1"/>
  <c r="BJ8223" i="1"/>
  <c r="BK8223" i="1"/>
  <c r="BL8223" i="1"/>
  <c r="BM8223" i="1"/>
  <c r="BN8223" i="1"/>
  <c r="BG8224" i="1"/>
  <c r="BH8224" i="1"/>
  <c r="BI8224" i="1"/>
  <c r="BJ8224" i="1"/>
  <c r="BK8224" i="1"/>
  <c r="BL8224" i="1"/>
  <c r="BM8224" i="1"/>
  <c r="BN8224" i="1"/>
  <c r="BG8225" i="1"/>
  <c r="BH8225" i="1"/>
  <c r="BI8225" i="1"/>
  <c r="BJ8225" i="1"/>
  <c r="BK8225" i="1"/>
  <c r="BL8225" i="1"/>
  <c r="BM8225" i="1"/>
  <c r="BN8225" i="1"/>
  <c r="BG8226" i="1"/>
  <c r="BH8226" i="1"/>
  <c r="BI8226" i="1"/>
  <c r="BJ8226" i="1"/>
  <c r="BK8226" i="1"/>
  <c r="BL8226" i="1"/>
  <c r="BM8226" i="1"/>
  <c r="BN8226" i="1"/>
  <c r="BG8227" i="1"/>
  <c r="BH8227" i="1"/>
  <c r="BI8227" i="1"/>
  <c r="BJ8227" i="1"/>
  <c r="BK8227" i="1"/>
  <c r="BL8227" i="1"/>
  <c r="BM8227" i="1"/>
  <c r="BN8227" i="1"/>
  <c r="BG8228" i="1"/>
  <c r="BH8228" i="1"/>
  <c r="BI8228" i="1"/>
  <c r="BJ8228" i="1"/>
  <c r="BK8228" i="1"/>
  <c r="BL8228" i="1"/>
  <c r="BM8228" i="1"/>
  <c r="BN8228" i="1"/>
  <c r="BG8229" i="1"/>
  <c r="BH8229" i="1"/>
  <c r="BI8229" i="1"/>
  <c r="BJ8229" i="1"/>
  <c r="BK8229" i="1"/>
  <c r="BL8229" i="1"/>
  <c r="BM8229" i="1"/>
  <c r="BN8229" i="1"/>
  <c r="BG8230" i="1"/>
  <c r="BH8230" i="1"/>
  <c r="BI8230" i="1"/>
  <c r="BJ8230" i="1"/>
  <c r="BK8230" i="1"/>
  <c r="BL8230" i="1"/>
  <c r="BM8230" i="1"/>
  <c r="BN8230" i="1"/>
  <c r="BG8231" i="1"/>
  <c r="BH8231" i="1"/>
  <c r="BI8231" i="1"/>
  <c r="BJ8231" i="1"/>
  <c r="BK8231" i="1"/>
  <c r="BL8231" i="1"/>
  <c r="BM8231" i="1"/>
  <c r="BN8231" i="1"/>
  <c r="BG8232" i="1"/>
  <c r="BH8232" i="1"/>
  <c r="BI8232" i="1"/>
  <c r="BJ8232" i="1"/>
  <c r="BK8232" i="1"/>
  <c r="BL8232" i="1"/>
  <c r="BM8232" i="1"/>
  <c r="BN8232" i="1"/>
  <c r="BG8233" i="1"/>
  <c r="BH8233" i="1"/>
  <c r="BI8233" i="1"/>
  <c r="BJ8233" i="1"/>
  <c r="BK8233" i="1"/>
  <c r="BL8233" i="1"/>
  <c r="BM8233" i="1"/>
  <c r="BN8233" i="1"/>
  <c r="BG8234" i="1"/>
  <c r="BH8234" i="1"/>
  <c r="BI8234" i="1"/>
  <c r="BJ8234" i="1"/>
  <c r="BK8234" i="1"/>
  <c r="BL8234" i="1"/>
  <c r="BM8234" i="1"/>
  <c r="BN8234" i="1"/>
  <c r="BG8235" i="1"/>
  <c r="BH8235" i="1"/>
  <c r="BI8235" i="1"/>
  <c r="BJ8235" i="1"/>
  <c r="BK8235" i="1"/>
  <c r="BL8235" i="1"/>
  <c r="BM8235" i="1"/>
  <c r="BN8235" i="1"/>
  <c r="BG8236" i="1"/>
  <c r="BH8236" i="1"/>
  <c r="BI8236" i="1"/>
  <c r="BJ8236" i="1"/>
  <c r="BK8236" i="1"/>
  <c r="BL8236" i="1"/>
  <c r="BM8236" i="1"/>
  <c r="BN8236" i="1"/>
  <c r="BG8237" i="1"/>
  <c r="BH8237" i="1"/>
  <c r="BI8237" i="1"/>
  <c r="BJ8237" i="1"/>
  <c r="BK8237" i="1"/>
  <c r="BL8237" i="1"/>
  <c r="BM8237" i="1"/>
  <c r="BN8237" i="1"/>
  <c r="BG8238" i="1"/>
  <c r="BH8238" i="1"/>
  <c r="BI8238" i="1"/>
  <c r="BJ8238" i="1"/>
  <c r="BK8238" i="1"/>
  <c r="BL8238" i="1"/>
  <c r="BM8238" i="1"/>
  <c r="BN8238" i="1"/>
  <c r="BG8239" i="1"/>
  <c r="BH8239" i="1"/>
  <c r="BI8239" i="1"/>
  <c r="BJ8239" i="1"/>
  <c r="BK8239" i="1"/>
  <c r="BL8239" i="1"/>
  <c r="BM8239" i="1"/>
  <c r="BN8239" i="1"/>
  <c r="BG8240" i="1"/>
  <c r="BH8240" i="1"/>
  <c r="BI8240" i="1"/>
  <c r="BJ8240" i="1"/>
  <c r="BK8240" i="1"/>
  <c r="BL8240" i="1"/>
  <c r="BM8240" i="1"/>
  <c r="BN8240" i="1"/>
  <c r="BG8241" i="1"/>
  <c r="BH8241" i="1"/>
  <c r="BI8241" i="1"/>
  <c r="BJ8241" i="1"/>
  <c r="BK8241" i="1"/>
  <c r="BL8241" i="1"/>
  <c r="BM8241" i="1"/>
  <c r="BN8241" i="1"/>
  <c r="BG8242" i="1"/>
  <c r="BH8242" i="1"/>
  <c r="BI8242" i="1"/>
  <c r="BJ8242" i="1"/>
  <c r="BK8242" i="1"/>
  <c r="BL8242" i="1"/>
  <c r="BM8242" i="1"/>
  <c r="BN8242" i="1"/>
  <c r="BG8243" i="1"/>
  <c r="BH8243" i="1"/>
  <c r="BI8243" i="1"/>
  <c r="BJ8243" i="1"/>
  <c r="BK8243" i="1"/>
  <c r="BL8243" i="1"/>
  <c r="BM8243" i="1"/>
  <c r="BN8243" i="1"/>
  <c r="BG8244" i="1"/>
  <c r="BH8244" i="1"/>
  <c r="BI8244" i="1"/>
  <c r="BJ8244" i="1"/>
  <c r="BK8244" i="1"/>
  <c r="BL8244" i="1"/>
  <c r="BM8244" i="1"/>
  <c r="BN8244" i="1"/>
  <c r="BG8245" i="1"/>
  <c r="BH8245" i="1"/>
  <c r="BI8245" i="1"/>
  <c r="BJ8245" i="1"/>
  <c r="BK8245" i="1"/>
  <c r="BL8245" i="1"/>
  <c r="BM8245" i="1"/>
  <c r="BN8245" i="1"/>
  <c r="BG8246" i="1"/>
  <c r="BH8246" i="1"/>
  <c r="BI8246" i="1"/>
  <c r="BJ8246" i="1"/>
  <c r="BK8246" i="1"/>
  <c r="BL8246" i="1"/>
  <c r="BM8246" i="1"/>
  <c r="BN8246" i="1"/>
  <c r="BG8247" i="1"/>
  <c r="BH8247" i="1"/>
  <c r="BI8247" i="1"/>
  <c r="BJ8247" i="1"/>
  <c r="BK8247" i="1"/>
  <c r="BL8247" i="1"/>
  <c r="BM8247" i="1"/>
  <c r="BN8247" i="1"/>
  <c r="BG8248" i="1"/>
  <c r="BH8248" i="1"/>
  <c r="BI8248" i="1"/>
  <c r="BJ8248" i="1"/>
  <c r="BK8248" i="1"/>
  <c r="BL8248" i="1"/>
  <c r="BM8248" i="1"/>
  <c r="BN8248" i="1"/>
  <c r="BG8249" i="1"/>
  <c r="BH8249" i="1"/>
  <c r="BI8249" i="1"/>
  <c r="BJ8249" i="1"/>
  <c r="BK8249" i="1"/>
  <c r="BL8249" i="1"/>
  <c r="BM8249" i="1"/>
  <c r="BN8249" i="1"/>
  <c r="BG8250" i="1"/>
  <c r="BH8250" i="1"/>
  <c r="BI8250" i="1"/>
  <c r="BJ8250" i="1"/>
  <c r="BK8250" i="1"/>
  <c r="BL8250" i="1"/>
  <c r="BM8250" i="1"/>
  <c r="BN8250" i="1"/>
  <c r="BG8251" i="1"/>
  <c r="BH8251" i="1"/>
  <c r="BI8251" i="1"/>
  <c r="BJ8251" i="1"/>
  <c r="BK8251" i="1"/>
  <c r="BL8251" i="1"/>
  <c r="BM8251" i="1"/>
  <c r="BN8251" i="1"/>
  <c r="BG8252" i="1"/>
  <c r="BH8252" i="1"/>
  <c r="BI8252" i="1"/>
  <c r="BJ8252" i="1"/>
  <c r="BK8252" i="1"/>
  <c r="BL8252" i="1"/>
  <c r="BM8252" i="1"/>
  <c r="BN8252" i="1"/>
  <c r="BG8253" i="1"/>
  <c r="BH8253" i="1"/>
  <c r="BI8253" i="1"/>
  <c r="BJ8253" i="1"/>
  <c r="BK8253" i="1"/>
  <c r="BL8253" i="1"/>
  <c r="BM8253" i="1"/>
  <c r="BN8253" i="1"/>
  <c r="BG8254" i="1"/>
  <c r="BH8254" i="1"/>
  <c r="BI8254" i="1"/>
  <c r="BJ8254" i="1"/>
  <c r="BK8254" i="1"/>
  <c r="BL8254" i="1"/>
  <c r="BM8254" i="1"/>
  <c r="BN8254" i="1"/>
  <c r="BG8255" i="1"/>
  <c r="BH8255" i="1"/>
  <c r="BI8255" i="1"/>
  <c r="BJ8255" i="1"/>
  <c r="BK8255" i="1"/>
  <c r="BL8255" i="1"/>
  <c r="BM8255" i="1"/>
  <c r="BN8255" i="1"/>
  <c r="BG8256" i="1"/>
  <c r="BH8256" i="1"/>
  <c r="BI8256" i="1"/>
  <c r="BJ8256" i="1"/>
  <c r="BK8256" i="1"/>
  <c r="BL8256" i="1"/>
  <c r="BM8256" i="1"/>
  <c r="BN8256" i="1"/>
  <c r="BG8257" i="1"/>
  <c r="BH8257" i="1"/>
  <c r="BI8257" i="1"/>
  <c r="BJ8257" i="1"/>
  <c r="BK8257" i="1"/>
  <c r="BL8257" i="1"/>
  <c r="BM8257" i="1"/>
  <c r="BN8257" i="1"/>
  <c r="BG8258" i="1"/>
  <c r="BH8258" i="1"/>
  <c r="BI8258" i="1"/>
  <c r="BJ8258" i="1"/>
  <c r="BK8258" i="1"/>
  <c r="BL8258" i="1"/>
  <c r="BM8258" i="1"/>
  <c r="BN8258" i="1"/>
  <c r="BG8259" i="1"/>
  <c r="BH8259" i="1"/>
  <c r="BI8259" i="1"/>
  <c r="BJ8259" i="1"/>
  <c r="BK8259" i="1"/>
  <c r="BL8259" i="1"/>
  <c r="BM8259" i="1"/>
  <c r="BN8259" i="1"/>
  <c r="BG8260" i="1"/>
  <c r="BH8260" i="1"/>
  <c r="BI8260" i="1"/>
  <c r="BJ8260" i="1"/>
  <c r="BK8260" i="1"/>
  <c r="BL8260" i="1"/>
  <c r="BM8260" i="1"/>
  <c r="BN8260" i="1"/>
  <c r="BG8261" i="1"/>
  <c r="BH8261" i="1"/>
  <c r="BI8261" i="1"/>
  <c r="BJ8261" i="1"/>
  <c r="BK8261" i="1"/>
  <c r="BL8261" i="1"/>
  <c r="BM8261" i="1"/>
  <c r="BN8261" i="1"/>
  <c r="BG8262" i="1"/>
  <c r="BH8262" i="1"/>
  <c r="BI8262" i="1"/>
  <c r="BJ8262" i="1"/>
  <c r="BK8262" i="1"/>
  <c r="BL8262" i="1"/>
  <c r="BM8262" i="1"/>
  <c r="BN8262" i="1"/>
  <c r="BG8263" i="1"/>
  <c r="BH8263" i="1"/>
  <c r="BI8263" i="1"/>
  <c r="BJ8263" i="1"/>
  <c r="BK8263" i="1"/>
  <c r="BL8263" i="1"/>
  <c r="BM8263" i="1"/>
  <c r="BN8263" i="1"/>
  <c r="BG8264" i="1"/>
  <c r="BH8264" i="1"/>
  <c r="BI8264" i="1"/>
  <c r="BJ8264" i="1"/>
  <c r="BK8264" i="1"/>
  <c r="BL8264" i="1"/>
  <c r="BM8264" i="1"/>
  <c r="BN8264" i="1"/>
  <c r="BG8265" i="1"/>
  <c r="BH8265" i="1"/>
  <c r="BI8265" i="1"/>
  <c r="BJ8265" i="1"/>
  <c r="BK8265" i="1"/>
  <c r="BL8265" i="1"/>
  <c r="BM8265" i="1"/>
  <c r="BN8265" i="1"/>
  <c r="BG8266" i="1"/>
  <c r="BH8266" i="1"/>
  <c r="BI8266" i="1"/>
  <c r="BJ8266" i="1"/>
  <c r="BK8266" i="1"/>
  <c r="BL8266" i="1"/>
  <c r="BM8266" i="1"/>
  <c r="BN8266" i="1"/>
  <c r="BG8267" i="1"/>
  <c r="BH8267" i="1"/>
  <c r="BI8267" i="1"/>
  <c r="BJ8267" i="1"/>
  <c r="BK8267" i="1"/>
  <c r="BL8267" i="1"/>
  <c r="BM8267" i="1"/>
  <c r="BN8267" i="1"/>
  <c r="BG8268" i="1"/>
  <c r="BH8268" i="1"/>
  <c r="BI8268" i="1"/>
  <c r="BJ8268" i="1"/>
  <c r="BK8268" i="1"/>
  <c r="BL8268" i="1"/>
  <c r="BM8268" i="1"/>
  <c r="BN8268" i="1"/>
  <c r="BG8269" i="1"/>
  <c r="BH8269" i="1"/>
  <c r="BI8269" i="1"/>
  <c r="BJ8269" i="1"/>
  <c r="BK8269" i="1"/>
  <c r="BL8269" i="1"/>
  <c r="BM8269" i="1"/>
  <c r="BN8269" i="1"/>
  <c r="BG8270" i="1"/>
  <c r="BH8270" i="1"/>
  <c r="BI8270" i="1"/>
  <c r="BJ8270" i="1"/>
  <c r="BK8270" i="1"/>
  <c r="BL8270" i="1"/>
  <c r="BM8270" i="1"/>
  <c r="BN8270" i="1"/>
  <c r="BG8271" i="1"/>
  <c r="BH8271" i="1"/>
  <c r="BI8271" i="1"/>
  <c r="BJ8271" i="1"/>
  <c r="BK8271" i="1"/>
  <c r="BL8271" i="1"/>
  <c r="BM8271" i="1"/>
  <c r="BN8271" i="1"/>
  <c r="BG8272" i="1"/>
  <c r="BH8272" i="1"/>
  <c r="BI8272" i="1"/>
  <c r="BJ8272" i="1"/>
  <c r="BK8272" i="1"/>
  <c r="BL8272" i="1"/>
  <c r="BM8272" i="1"/>
  <c r="BN8272" i="1"/>
  <c r="BG8273" i="1"/>
  <c r="BH8273" i="1"/>
  <c r="BI8273" i="1"/>
  <c r="BJ8273" i="1"/>
  <c r="BK8273" i="1"/>
  <c r="BL8273" i="1"/>
  <c r="BM8273" i="1"/>
  <c r="BN8273" i="1"/>
  <c r="BG8274" i="1"/>
  <c r="BH8274" i="1"/>
  <c r="BI8274" i="1"/>
  <c r="BJ8274" i="1"/>
  <c r="BK8274" i="1"/>
  <c r="BL8274" i="1"/>
  <c r="BM8274" i="1"/>
  <c r="BN8274" i="1"/>
  <c r="BG8275" i="1"/>
  <c r="BH8275" i="1"/>
  <c r="BI8275" i="1"/>
  <c r="BJ8275" i="1"/>
  <c r="BK8275" i="1"/>
  <c r="BL8275" i="1"/>
  <c r="BM8275" i="1"/>
  <c r="BN8275" i="1"/>
  <c r="BG8276" i="1"/>
  <c r="BH8276" i="1"/>
  <c r="BI8276" i="1"/>
  <c r="BJ8276" i="1"/>
  <c r="BK8276" i="1"/>
  <c r="BL8276" i="1"/>
  <c r="BM8276" i="1"/>
  <c r="BN8276" i="1"/>
  <c r="BG8277" i="1"/>
  <c r="BH8277" i="1"/>
  <c r="BI8277" i="1"/>
  <c r="BJ8277" i="1"/>
  <c r="BK8277" i="1"/>
  <c r="BL8277" i="1"/>
  <c r="BM8277" i="1"/>
  <c r="BN8277" i="1"/>
  <c r="BG8278" i="1"/>
  <c r="BH8278" i="1"/>
  <c r="BI8278" i="1"/>
  <c r="BJ8278" i="1"/>
  <c r="BK8278" i="1"/>
  <c r="BL8278" i="1"/>
  <c r="BM8278" i="1"/>
  <c r="BN8278" i="1"/>
  <c r="BG8279" i="1"/>
  <c r="BH8279" i="1"/>
  <c r="BI8279" i="1"/>
  <c r="BJ8279" i="1"/>
  <c r="BK8279" i="1"/>
  <c r="BL8279" i="1"/>
  <c r="BM8279" i="1"/>
  <c r="BN8279" i="1"/>
  <c r="BG8280" i="1"/>
  <c r="BH8280" i="1"/>
  <c r="BI8280" i="1"/>
  <c r="BJ8280" i="1"/>
  <c r="BK8280" i="1"/>
  <c r="BL8280" i="1"/>
  <c r="BM8280" i="1"/>
  <c r="BN8280" i="1"/>
  <c r="BG8281" i="1"/>
  <c r="BH8281" i="1"/>
  <c r="BI8281" i="1"/>
  <c r="BJ8281" i="1"/>
  <c r="BK8281" i="1"/>
  <c r="BL8281" i="1"/>
  <c r="BM8281" i="1"/>
  <c r="BN8281" i="1"/>
  <c r="BG8282" i="1"/>
  <c r="BH8282" i="1"/>
  <c r="BI8282" i="1"/>
  <c r="BJ8282" i="1"/>
  <c r="BK8282" i="1"/>
  <c r="BL8282" i="1"/>
  <c r="BM8282" i="1"/>
  <c r="BN8282" i="1"/>
  <c r="BG8283" i="1"/>
  <c r="BH8283" i="1"/>
  <c r="BI8283" i="1"/>
  <c r="BJ8283" i="1"/>
  <c r="BK8283" i="1"/>
  <c r="BL8283" i="1"/>
  <c r="BM8283" i="1"/>
  <c r="BN8283" i="1"/>
  <c r="BG8284" i="1"/>
  <c r="BH8284" i="1"/>
  <c r="BI8284" i="1"/>
  <c r="BJ8284" i="1"/>
  <c r="BK8284" i="1"/>
  <c r="BL8284" i="1"/>
  <c r="BM8284" i="1"/>
  <c r="BN8284" i="1"/>
  <c r="BG8285" i="1"/>
  <c r="BH8285" i="1"/>
  <c r="BI8285" i="1"/>
  <c r="BJ8285" i="1"/>
  <c r="BK8285" i="1"/>
  <c r="BL8285" i="1"/>
  <c r="BM8285" i="1"/>
  <c r="BN8285" i="1"/>
  <c r="BG8286" i="1"/>
  <c r="BH8286" i="1"/>
  <c r="BI8286" i="1"/>
  <c r="BJ8286" i="1"/>
  <c r="BK8286" i="1"/>
  <c r="BL8286" i="1"/>
  <c r="BM8286" i="1"/>
  <c r="BN8286" i="1"/>
  <c r="BG8287" i="1"/>
  <c r="BH8287" i="1"/>
  <c r="BI8287" i="1"/>
  <c r="BJ8287" i="1"/>
  <c r="BK8287" i="1"/>
  <c r="BL8287" i="1"/>
  <c r="BM8287" i="1"/>
  <c r="BN8287" i="1"/>
  <c r="BG8288" i="1"/>
  <c r="BH8288" i="1"/>
  <c r="BI8288" i="1"/>
  <c r="BJ8288" i="1"/>
  <c r="BK8288" i="1"/>
  <c r="BL8288" i="1"/>
  <c r="BM8288" i="1"/>
  <c r="BN8288" i="1"/>
  <c r="BG8289" i="1"/>
  <c r="BH8289" i="1"/>
  <c r="BI8289" i="1"/>
  <c r="BJ8289" i="1"/>
  <c r="BK8289" i="1"/>
  <c r="BL8289" i="1"/>
  <c r="BM8289" i="1"/>
  <c r="BN8289" i="1"/>
  <c r="BG8290" i="1"/>
  <c r="BH8290" i="1"/>
  <c r="BI8290" i="1"/>
  <c r="BJ8290" i="1"/>
  <c r="BK8290" i="1"/>
  <c r="BL8290" i="1"/>
  <c r="BM8290" i="1"/>
  <c r="BN8290" i="1"/>
  <c r="BG8291" i="1"/>
  <c r="BH8291" i="1"/>
  <c r="BI8291" i="1"/>
  <c r="BJ8291" i="1"/>
  <c r="BK8291" i="1"/>
  <c r="BL8291" i="1"/>
  <c r="BM8291" i="1"/>
  <c r="BN8291" i="1"/>
  <c r="BG8292" i="1"/>
  <c r="BH8292" i="1"/>
  <c r="BI8292" i="1"/>
  <c r="BJ8292" i="1"/>
  <c r="BK8292" i="1"/>
  <c r="BL8292" i="1"/>
  <c r="BM8292" i="1"/>
  <c r="BN8292" i="1"/>
  <c r="BG8293" i="1"/>
  <c r="BH8293" i="1"/>
  <c r="BI8293" i="1"/>
  <c r="BJ8293" i="1"/>
  <c r="BK8293" i="1"/>
  <c r="BL8293" i="1"/>
  <c r="BM8293" i="1"/>
  <c r="BN8293" i="1"/>
  <c r="BG8294" i="1"/>
  <c r="BH8294" i="1"/>
  <c r="BI8294" i="1"/>
  <c r="BJ8294" i="1"/>
  <c r="BK8294" i="1"/>
  <c r="BL8294" i="1"/>
  <c r="BM8294" i="1"/>
  <c r="BN8294" i="1"/>
  <c r="BG8295" i="1"/>
  <c r="BH8295" i="1"/>
  <c r="BI8295" i="1"/>
  <c r="BJ8295" i="1"/>
  <c r="BK8295" i="1"/>
  <c r="BL8295" i="1"/>
  <c r="BM8295" i="1"/>
  <c r="BN8295" i="1"/>
  <c r="BG8296" i="1"/>
  <c r="BH8296" i="1"/>
  <c r="BI8296" i="1"/>
  <c r="BJ8296" i="1"/>
  <c r="BK8296" i="1"/>
  <c r="BL8296" i="1"/>
  <c r="BM8296" i="1"/>
  <c r="BN8296" i="1"/>
  <c r="BG8297" i="1"/>
  <c r="BH8297" i="1"/>
  <c r="BI8297" i="1"/>
  <c r="BJ8297" i="1"/>
  <c r="BK8297" i="1"/>
  <c r="BL8297" i="1"/>
  <c r="BM8297" i="1"/>
  <c r="BN8297" i="1"/>
  <c r="BG8298" i="1"/>
  <c r="BH8298" i="1"/>
  <c r="BI8298" i="1"/>
  <c r="BJ8298" i="1"/>
  <c r="BK8298" i="1"/>
  <c r="BL8298" i="1"/>
  <c r="BM8298" i="1"/>
  <c r="BN8298" i="1"/>
  <c r="BG8299" i="1"/>
  <c r="BH8299" i="1"/>
  <c r="BI8299" i="1"/>
  <c r="BJ8299" i="1"/>
  <c r="BK8299" i="1"/>
  <c r="BL8299" i="1"/>
  <c r="BM8299" i="1"/>
  <c r="BN8299" i="1"/>
  <c r="BG8300" i="1"/>
  <c r="BH8300" i="1"/>
  <c r="BI8300" i="1"/>
  <c r="BJ8300" i="1"/>
  <c r="BK8300" i="1"/>
  <c r="BL8300" i="1"/>
  <c r="BM8300" i="1"/>
  <c r="BN8300" i="1"/>
  <c r="BG8301" i="1"/>
  <c r="BH8301" i="1"/>
  <c r="BI8301" i="1"/>
  <c r="BJ8301" i="1"/>
  <c r="BK8301" i="1"/>
  <c r="BL8301" i="1"/>
  <c r="BM8301" i="1"/>
  <c r="BN8301" i="1"/>
  <c r="BG8302" i="1"/>
  <c r="BH8302" i="1"/>
  <c r="BI8302" i="1"/>
  <c r="BJ8302" i="1"/>
  <c r="BK8302" i="1"/>
  <c r="BL8302" i="1"/>
  <c r="BM8302" i="1"/>
  <c r="BN8302" i="1"/>
  <c r="BG8303" i="1"/>
  <c r="BH8303" i="1"/>
  <c r="BI8303" i="1"/>
  <c r="BJ8303" i="1"/>
  <c r="BK8303" i="1"/>
  <c r="BL8303" i="1"/>
  <c r="BM8303" i="1"/>
  <c r="BN8303" i="1"/>
  <c r="BG8304" i="1"/>
  <c r="BH8304" i="1"/>
  <c r="BI8304" i="1"/>
  <c r="BJ8304" i="1"/>
  <c r="BK8304" i="1"/>
  <c r="BL8304" i="1"/>
  <c r="BM8304" i="1"/>
  <c r="BN8304" i="1"/>
  <c r="BG8305" i="1"/>
  <c r="BH8305" i="1"/>
  <c r="BI8305" i="1"/>
  <c r="BJ8305" i="1"/>
  <c r="BK8305" i="1"/>
  <c r="BL8305" i="1"/>
  <c r="BM8305" i="1"/>
  <c r="BN8305" i="1"/>
  <c r="BG8306" i="1"/>
  <c r="BH8306" i="1"/>
  <c r="BI8306" i="1"/>
  <c r="BJ8306" i="1"/>
  <c r="BK8306" i="1"/>
  <c r="BL8306" i="1"/>
  <c r="BM8306" i="1"/>
  <c r="BN8306" i="1"/>
  <c r="BG8307" i="1"/>
  <c r="BH8307" i="1"/>
  <c r="BI8307" i="1"/>
  <c r="BJ8307" i="1"/>
  <c r="BK8307" i="1"/>
  <c r="BL8307" i="1"/>
  <c r="BM8307" i="1"/>
  <c r="BN8307" i="1"/>
  <c r="BG8308" i="1"/>
  <c r="BH8308" i="1"/>
  <c r="BI8308" i="1"/>
  <c r="BJ8308" i="1"/>
  <c r="BK8308" i="1"/>
  <c r="BL8308" i="1"/>
  <c r="BM8308" i="1"/>
  <c r="BN8308" i="1"/>
  <c r="BG8309" i="1"/>
  <c r="BH8309" i="1"/>
  <c r="BI8309" i="1"/>
  <c r="BJ8309" i="1"/>
  <c r="BK8309" i="1"/>
  <c r="BL8309" i="1"/>
  <c r="BM8309" i="1"/>
  <c r="BN8309" i="1"/>
  <c r="BG8310" i="1"/>
  <c r="BH8310" i="1"/>
  <c r="BI8310" i="1"/>
  <c r="BJ8310" i="1"/>
  <c r="BK8310" i="1"/>
  <c r="BL8310" i="1"/>
  <c r="BM8310" i="1"/>
  <c r="BN8310" i="1"/>
  <c r="BG8311" i="1"/>
  <c r="BH8311" i="1"/>
  <c r="BI8311" i="1"/>
  <c r="BJ8311" i="1"/>
  <c r="BK8311" i="1"/>
  <c r="BL8311" i="1"/>
  <c r="BM8311" i="1"/>
  <c r="BN8311" i="1"/>
  <c r="BG8312" i="1"/>
  <c r="BH8312" i="1"/>
  <c r="BI8312" i="1"/>
  <c r="BJ8312" i="1"/>
  <c r="BK8312" i="1"/>
  <c r="BL8312" i="1"/>
  <c r="BM8312" i="1"/>
  <c r="BN8312" i="1"/>
  <c r="BG8313" i="1"/>
  <c r="BH8313" i="1"/>
  <c r="BI8313" i="1"/>
  <c r="BJ8313" i="1"/>
  <c r="BK8313" i="1"/>
  <c r="BL8313" i="1"/>
  <c r="BM8313" i="1"/>
  <c r="BN8313" i="1"/>
  <c r="BG8314" i="1"/>
  <c r="BH8314" i="1"/>
  <c r="BI8314" i="1"/>
  <c r="BJ8314" i="1"/>
  <c r="BK8314" i="1"/>
  <c r="BL8314" i="1"/>
  <c r="BM8314" i="1"/>
  <c r="BN8314" i="1"/>
  <c r="BG8315" i="1"/>
  <c r="BH8315" i="1"/>
  <c r="BI8315" i="1"/>
  <c r="BJ8315" i="1"/>
  <c r="BK8315" i="1"/>
  <c r="BL8315" i="1"/>
  <c r="BM8315" i="1"/>
  <c r="BN8315" i="1"/>
  <c r="BG8316" i="1"/>
  <c r="BH8316" i="1"/>
  <c r="BI8316" i="1"/>
  <c r="BJ8316" i="1"/>
  <c r="BK8316" i="1"/>
  <c r="BL8316" i="1"/>
  <c r="BM8316" i="1"/>
  <c r="BN8316" i="1"/>
  <c r="BG8317" i="1"/>
  <c r="BH8317" i="1"/>
  <c r="BI8317" i="1"/>
  <c r="BJ8317" i="1"/>
  <c r="BK8317" i="1"/>
  <c r="BL8317" i="1"/>
  <c r="BM8317" i="1"/>
  <c r="BN8317" i="1"/>
  <c r="BG8318" i="1"/>
  <c r="BH8318" i="1"/>
  <c r="BI8318" i="1"/>
  <c r="BJ8318" i="1"/>
  <c r="BK8318" i="1"/>
  <c r="BL8318" i="1"/>
  <c r="BM8318" i="1"/>
  <c r="BN8318" i="1"/>
  <c r="BG8319" i="1"/>
  <c r="BH8319" i="1"/>
  <c r="BI8319" i="1"/>
  <c r="BJ8319" i="1"/>
  <c r="BK8319" i="1"/>
  <c r="BL8319" i="1"/>
  <c r="BM8319" i="1"/>
  <c r="BN8319" i="1"/>
  <c r="BG8320" i="1"/>
  <c r="BH8320" i="1"/>
  <c r="BI8320" i="1"/>
  <c r="BJ8320" i="1"/>
  <c r="BK8320" i="1"/>
  <c r="BL8320" i="1"/>
  <c r="BM8320" i="1"/>
  <c r="BN8320" i="1"/>
  <c r="BG8321" i="1"/>
  <c r="BH8321" i="1"/>
  <c r="BI8321" i="1"/>
  <c r="BJ8321" i="1"/>
  <c r="BK8321" i="1"/>
  <c r="BL8321" i="1"/>
  <c r="BM8321" i="1"/>
  <c r="BN8321" i="1"/>
  <c r="BG8322" i="1"/>
  <c r="BH8322" i="1"/>
  <c r="BI8322" i="1"/>
  <c r="BJ8322" i="1"/>
  <c r="BK8322" i="1"/>
  <c r="BL8322" i="1"/>
  <c r="BM8322" i="1"/>
  <c r="BN8322" i="1"/>
  <c r="BG8323" i="1"/>
  <c r="BH8323" i="1"/>
  <c r="BI8323" i="1"/>
  <c r="BJ8323" i="1"/>
  <c r="BK8323" i="1"/>
  <c r="BL8323" i="1"/>
  <c r="BM8323" i="1"/>
  <c r="BN8323" i="1"/>
  <c r="BG8324" i="1"/>
  <c r="BH8324" i="1"/>
  <c r="BI8324" i="1"/>
  <c r="BJ8324" i="1"/>
  <c r="BK8324" i="1"/>
  <c r="BL8324" i="1"/>
  <c r="BM8324" i="1"/>
  <c r="BN8324" i="1"/>
  <c r="BG8325" i="1"/>
  <c r="BH8325" i="1"/>
  <c r="BI8325" i="1"/>
  <c r="BJ8325" i="1"/>
  <c r="BK8325" i="1"/>
  <c r="BL8325" i="1"/>
  <c r="BM8325" i="1"/>
  <c r="BN8325" i="1"/>
  <c r="BG8326" i="1"/>
  <c r="BH8326" i="1"/>
  <c r="BI8326" i="1"/>
  <c r="BJ8326" i="1"/>
  <c r="BK8326" i="1"/>
  <c r="BL8326" i="1"/>
  <c r="BM8326" i="1"/>
  <c r="BN8326" i="1"/>
  <c r="BG8327" i="1"/>
  <c r="BH8327" i="1"/>
  <c r="BI8327" i="1"/>
  <c r="BJ8327" i="1"/>
  <c r="BK8327" i="1"/>
  <c r="BL8327" i="1"/>
  <c r="BM8327" i="1"/>
  <c r="BN8327" i="1"/>
  <c r="BG8328" i="1"/>
  <c r="BH8328" i="1"/>
  <c r="BI8328" i="1"/>
  <c r="BJ8328" i="1"/>
  <c r="BK8328" i="1"/>
  <c r="BL8328" i="1"/>
  <c r="BM8328" i="1"/>
  <c r="BN8328" i="1"/>
  <c r="BG8329" i="1"/>
  <c r="BH8329" i="1"/>
  <c r="BI8329" i="1"/>
  <c r="BJ8329" i="1"/>
  <c r="BK8329" i="1"/>
  <c r="BL8329" i="1"/>
  <c r="BM8329" i="1"/>
  <c r="BN8329" i="1"/>
  <c r="BG8330" i="1"/>
  <c r="BH8330" i="1"/>
  <c r="BI8330" i="1"/>
  <c r="BJ8330" i="1"/>
  <c r="BK8330" i="1"/>
  <c r="BL8330" i="1"/>
  <c r="BM8330" i="1"/>
  <c r="BN8330" i="1"/>
  <c r="BG8331" i="1"/>
  <c r="BH8331" i="1"/>
  <c r="BI8331" i="1"/>
  <c r="BJ8331" i="1"/>
  <c r="BK8331" i="1"/>
  <c r="BL8331" i="1"/>
  <c r="BM8331" i="1"/>
  <c r="BN8331" i="1"/>
  <c r="BG8332" i="1"/>
  <c r="BH8332" i="1"/>
  <c r="BI8332" i="1"/>
  <c r="BJ8332" i="1"/>
  <c r="BK8332" i="1"/>
  <c r="BL8332" i="1"/>
  <c r="BM8332" i="1"/>
  <c r="BN8332" i="1"/>
  <c r="BG8333" i="1"/>
  <c r="BH8333" i="1"/>
  <c r="BI8333" i="1"/>
  <c r="BJ8333" i="1"/>
  <c r="BK8333" i="1"/>
  <c r="BL8333" i="1"/>
  <c r="BM8333" i="1"/>
  <c r="BN8333" i="1"/>
  <c r="BG8334" i="1"/>
  <c r="BH8334" i="1"/>
  <c r="BI8334" i="1"/>
  <c r="BJ8334" i="1"/>
  <c r="BK8334" i="1"/>
  <c r="BL8334" i="1"/>
  <c r="BM8334" i="1"/>
  <c r="BN8334" i="1"/>
  <c r="BG8335" i="1"/>
  <c r="BH8335" i="1"/>
  <c r="BI8335" i="1"/>
  <c r="BJ8335" i="1"/>
  <c r="BK8335" i="1"/>
  <c r="BL8335" i="1"/>
  <c r="BM8335" i="1"/>
  <c r="BN8335" i="1"/>
  <c r="BG8336" i="1"/>
  <c r="BH8336" i="1"/>
  <c r="BI8336" i="1"/>
  <c r="BJ8336" i="1"/>
  <c r="BK8336" i="1"/>
  <c r="BL8336" i="1"/>
  <c r="BM8336" i="1"/>
  <c r="BN8336" i="1"/>
  <c r="BG8337" i="1"/>
  <c r="BH8337" i="1"/>
  <c r="BI8337" i="1"/>
  <c r="BJ8337" i="1"/>
  <c r="BK8337" i="1"/>
  <c r="BL8337" i="1"/>
  <c r="BM8337" i="1"/>
  <c r="BN8337" i="1"/>
  <c r="BG8338" i="1"/>
  <c r="BH8338" i="1"/>
  <c r="BI8338" i="1"/>
  <c r="BJ8338" i="1"/>
  <c r="BK8338" i="1"/>
  <c r="BL8338" i="1"/>
  <c r="BM8338" i="1"/>
  <c r="BN8338" i="1"/>
  <c r="BG8339" i="1"/>
  <c r="BH8339" i="1"/>
  <c r="BI8339" i="1"/>
  <c r="BJ8339" i="1"/>
  <c r="BK8339" i="1"/>
  <c r="BL8339" i="1"/>
  <c r="BM8339" i="1"/>
  <c r="BN8339" i="1"/>
  <c r="BG8340" i="1"/>
  <c r="BH8340" i="1"/>
  <c r="BI8340" i="1"/>
  <c r="BJ8340" i="1"/>
  <c r="BK8340" i="1"/>
  <c r="BL8340" i="1"/>
  <c r="BM8340" i="1"/>
  <c r="BN8340" i="1"/>
  <c r="BG8341" i="1"/>
  <c r="BH8341" i="1"/>
  <c r="BI8341" i="1"/>
  <c r="BJ8341" i="1"/>
  <c r="BK8341" i="1"/>
  <c r="BL8341" i="1"/>
  <c r="BM8341" i="1"/>
  <c r="BN8341" i="1"/>
  <c r="BG8342" i="1"/>
  <c r="BH8342" i="1"/>
  <c r="BI8342" i="1"/>
  <c r="BJ8342" i="1"/>
  <c r="BK8342" i="1"/>
  <c r="BL8342" i="1"/>
  <c r="BM8342" i="1"/>
  <c r="BN8342" i="1"/>
  <c r="BG8343" i="1"/>
  <c r="BH8343" i="1"/>
  <c r="BI8343" i="1"/>
  <c r="BJ8343" i="1"/>
  <c r="BK8343" i="1"/>
  <c r="BL8343" i="1"/>
  <c r="BM8343" i="1"/>
  <c r="BN8343" i="1"/>
  <c r="BG8344" i="1"/>
  <c r="BH8344" i="1"/>
  <c r="BI8344" i="1"/>
  <c r="BJ8344" i="1"/>
  <c r="BK8344" i="1"/>
  <c r="BL8344" i="1"/>
  <c r="BM8344" i="1"/>
  <c r="BN8344" i="1"/>
  <c r="BG8345" i="1"/>
  <c r="BH8345" i="1"/>
  <c r="BI8345" i="1"/>
  <c r="BJ8345" i="1"/>
  <c r="BK8345" i="1"/>
  <c r="BL8345" i="1"/>
  <c r="BM8345" i="1"/>
  <c r="BN8345" i="1"/>
  <c r="BG8346" i="1"/>
  <c r="BH8346" i="1"/>
  <c r="BI8346" i="1"/>
  <c r="BJ8346" i="1"/>
  <c r="BK8346" i="1"/>
  <c r="BL8346" i="1"/>
  <c r="BM8346" i="1"/>
  <c r="BN8346" i="1"/>
  <c r="BG8347" i="1"/>
  <c r="BH8347" i="1"/>
  <c r="BI8347" i="1"/>
  <c r="BJ8347" i="1"/>
  <c r="BK8347" i="1"/>
  <c r="BL8347" i="1"/>
  <c r="BM8347" i="1"/>
  <c r="BN8347" i="1"/>
  <c r="BG8348" i="1"/>
  <c r="BH8348" i="1"/>
  <c r="BI8348" i="1"/>
  <c r="BJ8348" i="1"/>
  <c r="BK8348" i="1"/>
  <c r="BL8348" i="1"/>
  <c r="BM8348" i="1"/>
  <c r="BN8348" i="1"/>
  <c r="BG8349" i="1"/>
  <c r="BH8349" i="1"/>
  <c r="BI8349" i="1"/>
  <c r="BJ8349" i="1"/>
  <c r="BK8349" i="1"/>
  <c r="BL8349" i="1"/>
  <c r="BM8349" i="1"/>
  <c r="BN8349" i="1"/>
  <c r="BG8350" i="1"/>
  <c r="BH8350" i="1"/>
  <c r="BI8350" i="1"/>
  <c r="BJ8350" i="1"/>
  <c r="BK8350" i="1"/>
  <c r="BL8350" i="1"/>
  <c r="BM8350" i="1"/>
  <c r="BN8350" i="1"/>
  <c r="BG8351" i="1"/>
  <c r="BH8351" i="1"/>
  <c r="BI8351" i="1"/>
  <c r="BJ8351" i="1"/>
  <c r="BK8351" i="1"/>
  <c r="BL8351" i="1"/>
  <c r="BM8351" i="1"/>
  <c r="BN8351" i="1"/>
  <c r="BG8352" i="1"/>
  <c r="BH8352" i="1"/>
  <c r="BI8352" i="1"/>
  <c r="BJ8352" i="1"/>
  <c r="BK8352" i="1"/>
  <c r="BL8352" i="1"/>
  <c r="BM8352" i="1"/>
  <c r="BN8352" i="1"/>
  <c r="BG8353" i="1"/>
  <c r="BH8353" i="1"/>
  <c r="BI8353" i="1"/>
  <c r="BJ8353" i="1"/>
  <c r="BK8353" i="1"/>
  <c r="BL8353" i="1"/>
  <c r="BM8353" i="1"/>
  <c r="BN8353" i="1"/>
  <c r="BG8354" i="1"/>
  <c r="BH8354" i="1"/>
  <c r="BI8354" i="1"/>
  <c r="BJ8354" i="1"/>
  <c r="BK8354" i="1"/>
  <c r="BL8354" i="1"/>
  <c r="BM8354" i="1"/>
  <c r="BN8354" i="1"/>
  <c r="BG8355" i="1"/>
  <c r="BH8355" i="1"/>
  <c r="BI8355" i="1"/>
  <c r="BJ8355" i="1"/>
  <c r="BK8355" i="1"/>
  <c r="BL8355" i="1"/>
  <c r="BM8355" i="1"/>
  <c r="BN8355" i="1"/>
  <c r="BG8356" i="1"/>
  <c r="BH8356" i="1"/>
  <c r="BI8356" i="1"/>
  <c r="BJ8356" i="1"/>
  <c r="BK8356" i="1"/>
  <c r="BL8356" i="1"/>
  <c r="BM8356" i="1"/>
  <c r="BN8356" i="1"/>
  <c r="BG8357" i="1"/>
  <c r="BH8357" i="1"/>
  <c r="BI8357" i="1"/>
  <c r="BJ8357" i="1"/>
  <c r="BK8357" i="1"/>
  <c r="BL8357" i="1"/>
  <c r="BM8357" i="1"/>
  <c r="BN8357" i="1"/>
  <c r="BG8358" i="1"/>
  <c r="BH8358" i="1"/>
  <c r="BI8358" i="1"/>
  <c r="BJ8358" i="1"/>
  <c r="BK8358" i="1"/>
  <c r="BL8358" i="1"/>
  <c r="BM8358" i="1"/>
  <c r="BN8358" i="1"/>
  <c r="BG8359" i="1"/>
  <c r="BH8359" i="1"/>
  <c r="BI8359" i="1"/>
  <c r="BJ8359" i="1"/>
  <c r="BK8359" i="1"/>
  <c r="BL8359" i="1"/>
  <c r="BM8359" i="1"/>
  <c r="BN8359" i="1"/>
  <c r="BG8360" i="1"/>
  <c r="BH8360" i="1"/>
  <c r="BI8360" i="1"/>
  <c r="BJ8360" i="1"/>
  <c r="BK8360" i="1"/>
  <c r="BL8360" i="1"/>
  <c r="BM8360" i="1"/>
  <c r="BN8360" i="1"/>
  <c r="BG8361" i="1"/>
  <c r="BH8361" i="1"/>
  <c r="BI8361" i="1"/>
  <c r="BJ8361" i="1"/>
  <c r="BK8361" i="1"/>
  <c r="BL8361" i="1"/>
  <c r="BM8361" i="1"/>
  <c r="BN8361" i="1"/>
  <c r="BG8362" i="1"/>
  <c r="BH8362" i="1"/>
  <c r="BI8362" i="1"/>
  <c r="BJ8362" i="1"/>
  <c r="BK8362" i="1"/>
  <c r="BL8362" i="1"/>
  <c r="BM8362" i="1"/>
  <c r="BN8362" i="1"/>
  <c r="BG8363" i="1"/>
  <c r="BH8363" i="1"/>
  <c r="BI8363" i="1"/>
  <c r="BJ8363" i="1"/>
  <c r="BK8363" i="1"/>
  <c r="BL8363" i="1"/>
  <c r="BM8363" i="1"/>
  <c r="BN8363" i="1"/>
  <c r="BG8364" i="1"/>
  <c r="BH8364" i="1"/>
  <c r="BI8364" i="1"/>
  <c r="BJ8364" i="1"/>
  <c r="BK8364" i="1"/>
  <c r="BL8364" i="1"/>
  <c r="BM8364" i="1"/>
  <c r="BN8364" i="1"/>
  <c r="BG8365" i="1"/>
  <c r="BH8365" i="1"/>
  <c r="BI8365" i="1"/>
  <c r="BJ8365" i="1"/>
  <c r="BK8365" i="1"/>
  <c r="BL8365" i="1"/>
  <c r="BM8365" i="1"/>
  <c r="BN8365" i="1"/>
  <c r="BG8366" i="1"/>
  <c r="BH8366" i="1"/>
  <c r="BI8366" i="1"/>
  <c r="BJ8366" i="1"/>
  <c r="BK8366" i="1"/>
  <c r="BL8366" i="1"/>
  <c r="BM8366" i="1"/>
  <c r="BN8366" i="1"/>
  <c r="BG8367" i="1"/>
  <c r="BH8367" i="1"/>
  <c r="BI8367" i="1"/>
  <c r="BJ8367" i="1"/>
  <c r="BK8367" i="1"/>
  <c r="BL8367" i="1"/>
  <c r="BM8367" i="1"/>
  <c r="BN8367" i="1"/>
  <c r="BG8368" i="1"/>
  <c r="BH8368" i="1"/>
  <c r="BI8368" i="1"/>
  <c r="BJ8368" i="1"/>
  <c r="BK8368" i="1"/>
  <c r="BL8368" i="1"/>
  <c r="BM8368" i="1"/>
  <c r="BN8368" i="1"/>
  <c r="BG8369" i="1"/>
  <c r="BH8369" i="1"/>
  <c r="BI8369" i="1"/>
  <c r="BJ8369" i="1"/>
  <c r="BK8369" i="1"/>
  <c r="BL8369" i="1"/>
  <c r="BM8369" i="1"/>
  <c r="BN8369" i="1"/>
  <c r="BG8370" i="1"/>
  <c r="BH8370" i="1"/>
  <c r="BI8370" i="1"/>
  <c r="BJ8370" i="1"/>
  <c r="BK8370" i="1"/>
  <c r="BL8370" i="1"/>
  <c r="BM8370" i="1"/>
  <c r="BN8370" i="1"/>
  <c r="BG8371" i="1"/>
  <c r="BH8371" i="1"/>
  <c r="BI8371" i="1"/>
  <c r="BJ8371" i="1"/>
  <c r="BK8371" i="1"/>
  <c r="BL8371" i="1"/>
  <c r="BM8371" i="1"/>
  <c r="BN8371" i="1"/>
  <c r="BG8372" i="1"/>
  <c r="BH8372" i="1"/>
  <c r="BI8372" i="1"/>
  <c r="BJ8372" i="1"/>
  <c r="BK8372" i="1"/>
  <c r="BL8372" i="1"/>
  <c r="BM8372" i="1"/>
  <c r="BN8372" i="1"/>
  <c r="BG8373" i="1"/>
  <c r="BH8373" i="1"/>
  <c r="BI8373" i="1"/>
  <c r="BJ8373" i="1"/>
  <c r="BK8373" i="1"/>
  <c r="BL8373" i="1"/>
  <c r="BM8373" i="1"/>
  <c r="BN8373" i="1"/>
  <c r="BG8374" i="1"/>
  <c r="BH8374" i="1"/>
  <c r="BI8374" i="1"/>
  <c r="BJ8374" i="1"/>
  <c r="BK8374" i="1"/>
  <c r="BL8374" i="1"/>
  <c r="BM8374" i="1"/>
  <c r="BN8374" i="1"/>
  <c r="BG8375" i="1"/>
  <c r="BH8375" i="1"/>
  <c r="BI8375" i="1"/>
  <c r="BJ8375" i="1"/>
  <c r="BK8375" i="1"/>
  <c r="BL8375" i="1"/>
  <c r="BM8375" i="1"/>
  <c r="BN8375" i="1"/>
  <c r="BG8376" i="1"/>
  <c r="BH8376" i="1"/>
  <c r="BI8376" i="1"/>
  <c r="BJ8376" i="1"/>
  <c r="BK8376" i="1"/>
  <c r="BL8376" i="1"/>
  <c r="BM8376" i="1"/>
  <c r="BN8376" i="1"/>
  <c r="BG8377" i="1"/>
  <c r="BH8377" i="1"/>
  <c r="BI8377" i="1"/>
  <c r="BJ8377" i="1"/>
  <c r="BK8377" i="1"/>
  <c r="BL8377" i="1"/>
  <c r="BM8377" i="1"/>
  <c r="BN8377" i="1"/>
  <c r="BG8378" i="1"/>
  <c r="BH8378" i="1"/>
  <c r="BI8378" i="1"/>
  <c r="BJ8378" i="1"/>
  <c r="BK8378" i="1"/>
  <c r="BL8378" i="1"/>
  <c r="BM8378" i="1"/>
  <c r="BN8378" i="1"/>
  <c r="BG8379" i="1"/>
  <c r="BH8379" i="1"/>
  <c r="BI8379" i="1"/>
  <c r="BJ8379" i="1"/>
  <c r="BK8379" i="1"/>
  <c r="BL8379" i="1"/>
  <c r="BM8379" i="1"/>
  <c r="BN8379" i="1"/>
  <c r="BG8380" i="1"/>
  <c r="BH8380" i="1"/>
  <c r="BI8380" i="1"/>
  <c r="BJ8380" i="1"/>
  <c r="BK8380" i="1"/>
  <c r="BL8380" i="1"/>
  <c r="BM8380" i="1"/>
  <c r="BN8380" i="1"/>
  <c r="BG8381" i="1"/>
  <c r="BH8381" i="1"/>
  <c r="BI8381" i="1"/>
  <c r="BJ8381" i="1"/>
  <c r="BK8381" i="1"/>
  <c r="BL8381" i="1"/>
  <c r="BM8381" i="1"/>
  <c r="BN8381" i="1"/>
  <c r="BG8382" i="1"/>
  <c r="BH8382" i="1"/>
  <c r="BI8382" i="1"/>
  <c r="BJ8382" i="1"/>
  <c r="BK8382" i="1"/>
  <c r="BL8382" i="1"/>
  <c r="BM8382" i="1"/>
  <c r="BN8382" i="1"/>
  <c r="BG8383" i="1"/>
  <c r="BH8383" i="1"/>
  <c r="BI8383" i="1"/>
  <c r="BJ8383" i="1"/>
  <c r="BK8383" i="1"/>
  <c r="BL8383" i="1"/>
  <c r="BM8383" i="1"/>
  <c r="BN8383" i="1"/>
  <c r="BG8384" i="1"/>
  <c r="BH8384" i="1"/>
  <c r="BI8384" i="1"/>
  <c r="BJ8384" i="1"/>
  <c r="BK8384" i="1"/>
  <c r="BL8384" i="1"/>
  <c r="BM8384" i="1"/>
  <c r="BN8384" i="1"/>
  <c r="BG8385" i="1"/>
  <c r="BH8385" i="1"/>
  <c r="BI8385" i="1"/>
  <c r="BJ8385" i="1"/>
  <c r="BK8385" i="1"/>
  <c r="BL8385" i="1"/>
  <c r="BM8385" i="1"/>
  <c r="BN8385" i="1"/>
  <c r="BG8386" i="1"/>
  <c r="BH8386" i="1"/>
  <c r="BI8386" i="1"/>
  <c r="BJ8386" i="1"/>
  <c r="BK8386" i="1"/>
  <c r="BL8386" i="1"/>
  <c r="BM8386" i="1"/>
  <c r="BN8386" i="1"/>
  <c r="BG8387" i="1"/>
  <c r="BH8387" i="1"/>
  <c r="BI8387" i="1"/>
  <c r="BJ8387" i="1"/>
  <c r="BK8387" i="1"/>
  <c r="BL8387" i="1"/>
  <c r="BM8387" i="1"/>
  <c r="BN8387" i="1"/>
  <c r="BG8388" i="1"/>
  <c r="BH8388" i="1"/>
  <c r="BI8388" i="1"/>
  <c r="BJ8388" i="1"/>
  <c r="BK8388" i="1"/>
  <c r="BL8388" i="1"/>
  <c r="BM8388" i="1"/>
  <c r="BN8388" i="1"/>
  <c r="BG8389" i="1"/>
  <c r="BH8389" i="1"/>
  <c r="BI8389" i="1"/>
  <c r="BJ8389" i="1"/>
  <c r="BK8389" i="1"/>
  <c r="BL8389" i="1"/>
  <c r="BM8389" i="1"/>
  <c r="BN8389" i="1"/>
  <c r="BG8390" i="1"/>
  <c r="BH8390" i="1"/>
  <c r="BI8390" i="1"/>
  <c r="BJ8390" i="1"/>
  <c r="BK8390" i="1"/>
  <c r="BL8390" i="1"/>
  <c r="BM8390" i="1"/>
  <c r="BN8390" i="1"/>
  <c r="BG8391" i="1"/>
  <c r="BH8391" i="1"/>
  <c r="BI8391" i="1"/>
  <c r="BJ8391" i="1"/>
  <c r="BK8391" i="1"/>
  <c r="BL8391" i="1"/>
  <c r="BM8391" i="1"/>
  <c r="BN8391" i="1"/>
  <c r="BG8392" i="1"/>
  <c r="BH8392" i="1"/>
  <c r="BI8392" i="1"/>
  <c r="BJ8392" i="1"/>
  <c r="BK8392" i="1"/>
  <c r="BL8392" i="1"/>
  <c r="BM8392" i="1"/>
  <c r="BN8392" i="1"/>
  <c r="BG8393" i="1"/>
  <c r="BH8393" i="1"/>
  <c r="BI8393" i="1"/>
  <c r="BJ8393" i="1"/>
  <c r="BK8393" i="1"/>
  <c r="BL8393" i="1"/>
  <c r="BM8393" i="1"/>
  <c r="BN8393" i="1"/>
  <c r="BG8394" i="1"/>
  <c r="BH8394" i="1"/>
  <c r="BI8394" i="1"/>
  <c r="BJ8394" i="1"/>
  <c r="BK8394" i="1"/>
  <c r="BL8394" i="1"/>
  <c r="BM8394" i="1"/>
  <c r="BN8394" i="1"/>
  <c r="BG8395" i="1"/>
  <c r="BH8395" i="1"/>
  <c r="BI8395" i="1"/>
  <c r="BJ8395" i="1"/>
  <c r="BK8395" i="1"/>
  <c r="BL8395" i="1"/>
  <c r="BM8395" i="1"/>
  <c r="BN8395" i="1"/>
  <c r="BG8396" i="1"/>
  <c r="BH8396" i="1"/>
  <c r="BI8396" i="1"/>
  <c r="BJ8396" i="1"/>
  <c r="BK8396" i="1"/>
  <c r="BL8396" i="1"/>
  <c r="BM8396" i="1"/>
  <c r="BN8396" i="1"/>
  <c r="BG8397" i="1"/>
  <c r="BH8397" i="1"/>
  <c r="BI8397" i="1"/>
  <c r="BJ8397" i="1"/>
  <c r="BK8397" i="1"/>
  <c r="BL8397" i="1"/>
  <c r="BM8397" i="1"/>
  <c r="BN8397" i="1"/>
  <c r="BG8398" i="1"/>
  <c r="BH8398" i="1"/>
  <c r="BI8398" i="1"/>
  <c r="BJ8398" i="1"/>
  <c r="BK8398" i="1"/>
  <c r="BL8398" i="1"/>
  <c r="BM8398" i="1"/>
  <c r="BN8398" i="1"/>
  <c r="BG8399" i="1"/>
  <c r="BH8399" i="1"/>
  <c r="BI8399" i="1"/>
  <c r="BJ8399" i="1"/>
  <c r="BK8399" i="1"/>
  <c r="BL8399" i="1"/>
  <c r="BM8399" i="1"/>
  <c r="BN8399" i="1"/>
  <c r="BG8400" i="1"/>
  <c r="BH8400" i="1"/>
  <c r="BI8400" i="1"/>
  <c r="BJ8400" i="1"/>
  <c r="BK8400" i="1"/>
  <c r="BL8400" i="1"/>
  <c r="BM8400" i="1"/>
  <c r="BN8400" i="1"/>
  <c r="BG8401" i="1"/>
  <c r="BH8401" i="1"/>
  <c r="BI8401" i="1"/>
  <c r="BJ8401" i="1"/>
  <c r="BK8401" i="1"/>
  <c r="BL8401" i="1"/>
  <c r="BM8401" i="1"/>
  <c r="BN8401" i="1"/>
  <c r="BG8402" i="1"/>
  <c r="BH8402" i="1"/>
  <c r="BI8402" i="1"/>
  <c r="BJ8402" i="1"/>
  <c r="BK8402" i="1"/>
  <c r="BL8402" i="1"/>
  <c r="BM8402" i="1"/>
  <c r="BN8402" i="1"/>
  <c r="BG8403" i="1"/>
  <c r="BH8403" i="1"/>
  <c r="BI8403" i="1"/>
  <c r="BJ8403" i="1"/>
  <c r="BK8403" i="1"/>
  <c r="BL8403" i="1"/>
  <c r="BM8403" i="1"/>
  <c r="BN8403" i="1"/>
  <c r="BG8404" i="1"/>
  <c r="BH8404" i="1"/>
  <c r="BI8404" i="1"/>
  <c r="BJ8404" i="1"/>
  <c r="BK8404" i="1"/>
  <c r="BL8404" i="1"/>
  <c r="BM8404" i="1"/>
  <c r="BN8404" i="1"/>
  <c r="BG8405" i="1"/>
  <c r="BH8405" i="1"/>
  <c r="BI8405" i="1"/>
  <c r="BJ8405" i="1"/>
  <c r="BK8405" i="1"/>
  <c r="BL8405" i="1"/>
  <c r="BM8405" i="1"/>
  <c r="BN8405" i="1"/>
  <c r="BG8406" i="1"/>
  <c r="BH8406" i="1"/>
  <c r="BI8406" i="1"/>
  <c r="BJ8406" i="1"/>
  <c r="BK8406" i="1"/>
  <c r="BL8406" i="1"/>
  <c r="BM8406" i="1"/>
  <c r="BN8406" i="1"/>
  <c r="BG8407" i="1"/>
  <c r="BH8407" i="1"/>
  <c r="BI8407" i="1"/>
  <c r="BJ8407" i="1"/>
  <c r="BK8407" i="1"/>
  <c r="BL8407" i="1"/>
  <c r="BM8407" i="1"/>
  <c r="BN8407" i="1"/>
  <c r="BG8408" i="1"/>
  <c r="BH8408" i="1"/>
  <c r="BI8408" i="1"/>
  <c r="BJ8408" i="1"/>
  <c r="BK8408" i="1"/>
  <c r="BL8408" i="1"/>
  <c r="BM8408" i="1"/>
  <c r="BN8408" i="1"/>
  <c r="BG8409" i="1"/>
  <c r="BH8409" i="1"/>
  <c r="BI8409" i="1"/>
  <c r="BJ8409" i="1"/>
  <c r="BK8409" i="1"/>
  <c r="BL8409" i="1"/>
  <c r="BM8409" i="1"/>
  <c r="BN8409" i="1"/>
  <c r="BG8410" i="1"/>
  <c r="BH8410" i="1"/>
  <c r="BI8410" i="1"/>
  <c r="BJ8410" i="1"/>
  <c r="BK8410" i="1"/>
  <c r="BL8410" i="1"/>
  <c r="BM8410" i="1"/>
  <c r="BN8410" i="1"/>
  <c r="BG8411" i="1"/>
  <c r="BH8411" i="1"/>
  <c r="BI8411" i="1"/>
  <c r="BJ8411" i="1"/>
  <c r="BK8411" i="1"/>
  <c r="BL8411" i="1"/>
  <c r="BM8411" i="1"/>
  <c r="BN8411" i="1"/>
  <c r="BG8412" i="1"/>
  <c r="BH8412" i="1"/>
  <c r="BI8412" i="1"/>
  <c r="BJ8412" i="1"/>
  <c r="BK8412" i="1"/>
  <c r="BL8412" i="1"/>
  <c r="BM8412" i="1"/>
  <c r="BN8412" i="1"/>
  <c r="BG8413" i="1"/>
  <c r="BH8413" i="1"/>
  <c r="BI8413" i="1"/>
  <c r="BJ8413" i="1"/>
  <c r="BK8413" i="1"/>
  <c r="BL8413" i="1"/>
  <c r="BM8413" i="1"/>
  <c r="BN8413" i="1"/>
  <c r="BG8414" i="1"/>
  <c r="BH8414" i="1"/>
  <c r="BI8414" i="1"/>
  <c r="BJ8414" i="1"/>
  <c r="BK8414" i="1"/>
  <c r="BL8414" i="1"/>
  <c r="BM8414" i="1"/>
  <c r="BN8414" i="1"/>
  <c r="BG8415" i="1"/>
  <c r="BH8415" i="1"/>
  <c r="BI8415" i="1"/>
  <c r="BJ8415" i="1"/>
  <c r="BK8415" i="1"/>
  <c r="BL8415" i="1"/>
  <c r="BM8415" i="1"/>
  <c r="BN8415" i="1"/>
  <c r="BG8416" i="1"/>
  <c r="BH8416" i="1"/>
  <c r="BI8416" i="1"/>
  <c r="BJ8416" i="1"/>
  <c r="BK8416" i="1"/>
  <c r="BL8416" i="1"/>
  <c r="BM8416" i="1"/>
  <c r="BN8416" i="1"/>
  <c r="BG8417" i="1"/>
  <c r="BH8417" i="1"/>
  <c r="BI8417" i="1"/>
  <c r="BJ8417" i="1"/>
  <c r="BK8417" i="1"/>
  <c r="BL8417" i="1"/>
  <c r="BM8417" i="1"/>
  <c r="BN8417" i="1"/>
  <c r="BG8418" i="1"/>
  <c r="BH8418" i="1"/>
  <c r="BI8418" i="1"/>
  <c r="BJ8418" i="1"/>
  <c r="BK8418" i="1"/>
  <c r="BL8418" i="1"/>
  <c r="BM8418" i="1"/>
  <c r="BN8418" i="1"/>
  <c r="BG8419" i="1"/>
  <c r="BH8419" i="1"/>
  <c r="BI8419" i="1"/>
  <c r="BJ8419" i="1"/>
  <c r="BK8419" i="1"/>
  <c r="BL8419" i="1"/>
  <c r="BM8419" i="1"/>
  <c r="BN8419" i="1"/>
  <c r="BG8420" i="1"/>
  <c r="BH8420" i="1"/>
  <c r="BI8420" i="1"/>
  <c r="BJ8420" i="1"/>
  <c r="BK8420" i="1"/>
  <c r="BL8420" i="1"/>
  <c r="BM8420" i="1"/>
  <c r="BN8420" i="1"/>
  <c r="BG8421" i="1"/>
  <c r="BH8421" i="1"/>
  <c r="BI8421" i="1"/>
  <c r="BJ8421" i="1"/>
  <c r="BK8421" i="1"/>
  <c r="BL8421" i="1"/>
  <c r="BM8421" i="1"/>
  <c r="BN8421" i="1"/>
  <c r="BG8422" i="1"/>
  <c r="BH8422" i="1"/>
  <c r="BI8422" i="1"/>
  <c r="BJ8422" i="1"/>
  <c r="BK8422" i="1"/>
  <c r="BL8422" i="1"/>
  <c r="BM8422" i="1"/>
  <c r="BN8422" i="1"/>
  <c r="BG8423" i="1"/>
  <c r="BH8423" i="1"/>
  <c r="BI8423" i="1"/>
  <c r="BJ8423" i="1"/>
  <c r="BK8423" i="1"/>
  <c r="BL8423" i="1"/>
  <c r="BM8423" i="1"/>
  <c r="BN8423" i="1"/>
  <c r="BG8424" i="1"/>
  <c r="BH8424" i="1"/>
  <c r="BI8424" i="1"/>
  <c r="BJ8424" i="1"/>
  <c r="BK8424" i="1"/>
  <c r="BL8424" i="1"/>
  <c r="BM8424" i="1"/>
  <c r="BN8424" i="1"/>
  <c r="BG8425" i="1"/>
  <c r="BH8425" i="1"/>
  <c r="BI8425" i="1"/>
  <c r="BJ8425" i="1"/>
  <c r="BK8425" i="1"/>
  <c r="BL8425" i="1"/>
  <c r="BM8425" i="1"/>
  <c r="BN8425" i="1"/>
  <c r="BG8426" i="1"/>
  <c r="BH8426" i="1"/>
  <c r="BI8426" i="1"/>
  <c r="BJ8426" i="1"/>
  <c r="BK8426" i="1"/>
  <c r="BL8426" i="1"/>
  <c r="BM8426" i="1"/>
  <c r="BN8426" i="1"/>
  <c r="BG8427" i="1"/>
  <c r="BH8427" i="1"/>
  <c r="BI8427" i="1"/>
  <c r="BJ8427" i="1"/>
  <c r="BK8427" i="1"/>
  <c r="BL8427" i="1"/>
  <c r="BM8427" i="1"/>
  <c r="BN8427" i="1"/>
  <c r="BG8428" i="1"/>
  <c r="BH8428" i="1"/>
  <c r="BI8428" i="1"/>
  <c r="BJ8428" i="1"/>
  <c r="BK8428" i="1"/>
  <c r="BL8428" i="1"/>
  <c r="BM8428" i="1"/>
  <c r="BN8428" i="1"/>
  <c r="BG8429" i="1"/>
  <c r="BH8429" i="1"/>
  <c r="BI8429" i="1"/>
  <c r="BJ8429" i="1"/>
  <c r="BK8429" i="1"/>
  <c r="BL8429" i="1"/>
  <c r="BM8429" i="1"/>
  <c r="BN8429" i="1"/>
  <c r="BG8430" i="1"/>
  <c r="BH8430" i="1"/>
  <c r="BI8430" i="1"/>
  <c r="BJ8430" i="1"/>
  <c r="BK8430" i="1"/>
  <c r="BL8430" i="1"/>
  <c r="BM8430" i="1"/>
  <c r="BN8430" i="1"/>
  <c r="BG8431" i="1"/>
  <c r="BH8431" i="1"/>
  <c r="BI8431" i="1"/>
  <c r="BJ8431" i="1"/>
  <c r="BK8431" i="1"/>
  <c r="BL8431" i="1"/>
  <c r="BM8431" i="1"/>
  <c r="BN8431" i="1"/>
  <c r="BG8432" i="1"/>
  <c r="BH8432" i="1"/>
  <c r="BI8432" i="1"/>
  <c r="BJ8432" i="1"/>
  <c r="BK8432" i="1"/>
  <c r="BL8432" i="1"/>
  <c r="BM8432" i="1"/>
  <c r="BN8432" i="1"/>
  <c r="BG8433" i="1"/>
  <c r="BH8433" i="1"/>
  <c r="BI8433" i="1"/>
  <c r="BJ8433" i="1"/>
  <c r="BK8433" i="1"/>
  <c r="BL8433" i="1"/>
  <c r="BM8433" i="1"/>
  <c r="BN8433" i="1"/>
  <c r="BG8434" i="1"/>
  <c r="BH8434" i="1"/>
  <c r="BI8434" i="1"/>
  <c r="BJ8434" i="1"/>
  <c r="BK8434" i="1"/>
  <c r="BL8434" i="1"/>
  <c r="BM8434" i="1"/>
  <c r="BN8434" i="1"/>
  <c r="BG8435" i="1"/>
  <c r="BH8435" i="1"/>
  <c r="BI8435" i="1"/>
  <c r="BJ8435" i="1"/>
  <c r="BK8435" i="1"/>
  <c r="BL8435" i="1"/>
  <c r="BM8435" i="1"/>
  <c r="BN8435" i="1"/>
  <c r="BG8436" i="1"/>
  <c r="BH8436" i="1"/>
  <c r="BI8436" i="1"/>
  <c r="BJ8436" i="1"/>
  <c r="BK8436" i="1"/>
  <c r="BL8436" i="1"/>
  <c r="BM8436" i="1"/>
  <c r="BN8436" i="1"/>
  <c r="BG8437" i="1"/>
  <c r="BH8437" i="1"/>
  <c r="BI8437" i="1"/>
  <c r="BJ8437" i="1"/>
  <c r="BK8437" i="1"/>
  <c r="BL8437" i="1"/>
  <c r="BM8437" i="1"/>
  <c r="BN8437" i="1"/>
  <c r="BG8438" i="1"/>
  <c r="BH8438" i="1"/>
  <c r="BI8438" i="1"/>
  <c r="BJ8438" i="1"/>
  <c r="BK8438" i="1"/>
  <c r="BL8438" i="1"/>
  <c r="BM8438" i="1"/>
  <c r="BN8438" i="1"/>
  <c r="BG8439" i="1"/>
  <c r="BH8439" i="1"/>
  <c r="BI8439" i="1"/>
  <c r="BJ8439" i="1"/>
  <c r="BK8439" i="1"/>
  <c r="BL8439" i="1"/>
  <c r="BM8439" i="1"/>
  <c r="BN8439" i="1"/>
  <c r="BG8440" i="1"/>
  <c r="BH8440" i="1"/>
  <c r="BI8440" i="1"/>
  <c r="BJ8440" i="1"/>
  <c r="BK8440" i="1"/>
  <c r="BL8440" i="1"/>
  <c r="BM8440" i="1"/>
  <c r="BN8440" i="1"/>
  <c r="BG8441" i="1"/>
  <c r="BH8441" i="1"/>
  <c r="BI8441" i="1"/>
  <c r="BJ8441" i="1"/>
  <c r="BK8441" i="1"/>
  <c r="BL8441" i="1"/>
  <c r="BM8441" i="1"/>
  <c r="BN8441" i="1"/>
  <c r="BG8442" i="1"/>
  <c r="BH8442" i="1"/>
  <c r="BI8442" i="1"/>
  <c r="BJ8442" i="1"/>
  <c r="BK8442" i="1"/>
  <c r="BL8442" i="1"/>
  <c r="BM8442" i="1"/>
  <c r="BN8442" i="1"/>
  <c r="BG8443" i="1"/>
  <c r="BH8443" i="1"/>
  <c r="BI8443" i="1"/>
  <c r="BJ8443" i="1"/>
  <c r="BK8443" i="1"/>
  <c r="BL8443" i="1"/>
  <c r="BM8443" i="1"/>
  <c r="BN8443" i="1"/>
  <c r="BG8444" i="1"/>
  <c r="BH8444" i="1"/>
  <c r="BI8444" i="1"/>
  <c r="BJ8444" i="1"/>
  <c r="BK8444" i="1"/>
  <c r="BL8444" i="1"/>
  <c r="BM8444" i="1"/>
  <c r="BN8444" i="1"/>
  <c r="BG8445" i="1"/>
  <c r="BH8445" i="1"/>
  <c r="BI8445" i="1"/>
  <c r="BJ8445" i="1"/>
  <c r="BK8445" i="1"/>
  <c r="BL8445" i="1"/>
  <c r="BM8445" i="1"/>
  <c r="BN8445" i="1"/>
  <c r="BG8446" i="1"/>
  <c r="BH8446" i="1"/>
  <c r="BI8446" i="1"/>
  <c r="BJ8446" i="1"/>
  <c r="BK8446" i="1"/>
  <c r="BL8446" i="1"/>
  <c r="BM8446" i="1"/>
  <c r="BN8446" i="1"/>
  <c r="BG8447" i="1"/>
  <c r="BH8447" i="1"/>
  <c r="BI8447" i="1"/>
  <c r="BJ8447" i="1"/>
  <c r="BK8447" i="1"/>
  <c r="BL8447" i="1"/>
  <c r="BM8447" i="1"/>
  <c r="BN8447" i="1"/>
  <c r="BG8448" i="1"/>
  <c r="BH8448" i="1"/>
  <c r="BI8448" i="1"/>
  <c r="BJ8448" i="1"/>
  <c r="BK8448" i="1"/>
  <c r="BL8448" i="1"/>
  <c r="BM8448" i="1"/>
  <c r="BN8448" i="1"/>
  <c r="BG8449" i="1"/>
  <c r="BH8449" i="1"/>
  <c r="BI8449" i="1"/>
  <c r="BJ8449" i="1"/>
  <c r="BK8449" i="1"/>
  <c r="BL8449" i="1"/>
  <c r="BM8449" i="1"/>
  <c r="BN8449" i="1"/>
  <c r="BG8450" i="1"/>
  <c r="BH8450" i="1"/>
  <c r="BI8450" i="1"/>
  <c r="BJ8450" i="1"/>
  <c r="BK8450" i="1"/>
  <c r="BL8450" i="1"/>
  <c r="BM8450" i="1"/>
  <c r="BN8450" i="1"/>
  <c r="BG8451" i="1"/>
  <c r="BH8451" i="1"/>
  <c r="BI8451" i="1"/>
  <c r="BJ8451" i="1"/>
  <c r="BK8451" i="1"/>
  <c r="BL8451" i="1"/>
  <c r="BM8451" i="1"/>
  <c r="BN8451" i="1"/>
  <c r="BG8452" i="1"/>
  <c r="BH8452" i="1"/>
  <c r="BI8452" i="1"/>
  <c r="BJ8452" i="1"/>
  <c r="BK8452" i="1"/>
  <c r="BL8452" i="1"/>
  <c r="BM8452" i="1"/>
  <c r="BN8452" i="1"/>
  <c r="BG8453" i="1"/>
  <c r="BH8453" i="1"/>
  <c r="BI8453" i="1"/>
  <c r="BJ8453" i="1"/>
  <c r="BK8453" i="1"/>
  <c r="BL8453" i="1"/>
  <c r="BM8453" i="1"/>
  <c r="BN8453" i="1"/>
  <c r="BG8454" i="1"/>
  <c r="BH8454" i="1"/>
  <c r="BI8454" i="1"/>
  <c r="BJ8454" i="1"/>
  <c r="BK8454" i="1"/>
  <c r="BL8454" i="1"/>
  <c r="BM8454" i="1"/>
  <c r="BN8454" i="1"/>
  <c r="BG8455" i="1"/>
  <c r="BH8455" i="1"/>
  <c r="BI8455" i="1"/>
  <c r="BJ8455" i="1"/>
  <c r="BK8455" i="1"/>
  <c r="BL8455" i="1"/>
  <c r="BM8455" i="1"/>
  <c r="BN8455" i="1"/>
  <c r="BG8456" i="1"/>
  <c r="BH8456" i="1"/>
  <c r="BI8456" i="1"/>
  <c r="BJ8456" i="1"/>
  <c r="BK8456" i="1"/>
  <c r="BL8456" i="1"/>
  <c r="BM8456" i="1"/>
  <c r="BN8456" i="1"/>
  <c r="BG8457" i="1"/>
  <c r="BH8457" i="1"/>
  <c r="BI8457" i="1"/>
  <c r="BJ8457" i="1"/>
  <c r="BK8457" i="1"/>
  <c r="BL8457" i="1"/>
  <c r="BM8457" i="1"/>
  <c r="BN8457" i="1"/>
  <c r="BG8458" i="1"/>
  <c r="BH8458" i="1"/>
  <c r="BI8458" i="1"/>
  <c r="BJ8458" i="1"/>
  <c r="BK8458" i="1"/>
  <c r="BL8458" i="1"/>
  <c r="BM8458" i="1"/>
  <c r="BN8458" i="1"/>
  <c r="BG8459" i="1"/>
  <c r="BH8459" i="1"/>
  <c r="BI8459" i="1"/>
  <c r="BJ8459" i="1"/>
  <c r="BK8459" i="1"/>
  <c r="BL8459" i="1"/>
  <c r="BM8459" i="1"/>
  <c r="BN8459" i="1"/>
  <c r="BG8460" i="1"/>
  <c r="BH8460" i="1"/>
  <c r="BI8460" i="1"/>
  <c r="BJ8460" i="1"/>
  <c r="BK8460" i="1"/>
  <c r="BL8460" i="1"/>
  <c r="BM8460" i="1"/>
  <c r="BN8460" i="1"/>
  <c r="BG8461" i="1"/>
  <c r="BH8461" i="1"/>
  <c r="BI8461" i="1"/>
  <c r="BJ8461" i="1"/>
  <c r="BK8461" i="1"/>
  <c r="BL8461" i="1"/>
  <c r="BM8461" i="1"/>
  <c r="BN8461" i="1"/>
  <c r="BG8462" i="1"/>
  <c r="BH8462" i="1"/>
  <c r="BI8462" i="1"/>
  <c r="BJ8462" i="1"/>
  <c r="BK8462" i="1"/>
  <c r="BL8462" i="1"/>
  <c r="BM8462" i="1"/>
  <c r="BN8462" i="1"/>
  <c r="BG8463" i="1"/>
  <c r="BH8463" i="1"/>
  <c r="BI8463" i="1"/>
  <c r="BJ8463" i="1"/>
  <c r="BK8463" i="1"/>
  <c r="BL8463" i="1"/>
  <c r="BM8463" i="1"/>
  <c r="BN8463" i="1"/>
  <c r="BG8464" i="1"/>
  <c r="BH8464" i="1"/>
  <c r="BI8464" i="1"/>
  <c r="BJ8464" i="1"/>
  <c r="BK8464" i="1"/>
  <c r="BL8464" i="1"/>
  <c r="BM8464" i="1"/>
  <c r="BN8464" i="1"/>
  <c r="BG8465" i="1"/>
  <c r="BH8465" i="1"/>
  <c r="BI8465" i="1"/>
  <c r="BJ8465" i="1"/>
  <c r="BK8465" i="1"/>
  <c r="BL8465" i="1"/>
  <c r="BM8465" i="1"/>
  <c r="BN8465" i="1"/>
  <c r="BG8466" i="1"/>
  <c r="BH8466" i="1"/>
  <c r="BI8466" i="1"/>
  <c r="BJ8466" i="1"/>
  <c r="BK8466" i="1"/>
  <c r="BL8466" i="1"/>
  <c r="BM8466" i="1"/>
  <c r="BN8466" i="1"/>
  <c r="BG8467" i="1"/>
  <c r="BH8467" i="1"/>
  <c r="BI8467" i="1"/>
  <c r="BJ8467" i="1"/>
  <c r="BK8467" i="1"/>
  <c r="BL8467" i="1"/>
  <c r="BM8467" i="1"/>
  <c r="BN8467" i="1"/>
  <c r="BG8468" i="1"/>
  <c r="BH8468" i="1"/>
  <c r="BI8468" i="1"/>
  <c r="BJ8468" i="1"/>
  <c r="BK8468" i="1"/>
  <c r="BL8468" i="1"/>
  <c r="BM8468" i="1"/>
  <c r="BN8468" i="1"/>
  <c r="BG8469" i="1"/>
  <c r="BH8469" i="1"/>
  <c r="BI8469" i="1"/>
  <c r="BJ8469" i="1"/>
  <c r="BK8469" i="1"/>
  <c r="BL8469" i="1"/>
  <c r="BM8469" i="1"/>
  <c r="BN8469" i="1"/>
  <c r="BG8470" i="1"/>
  <c r="BH8470" i="1"/>
  <c r="BI8470" i="1"/>
  <c r="BJ8470" i="1"/>
  <c r="BK8470" i="1"/>
  <c r="BL8470" i="1"/>
  <c r="BM8470" i="1"/>
  <c r="BN8470" i="1"/>
  <c r="BG8471" i="1"/>
  <c r="BH8471" i="1"/>
  <c r="BI8471" i="1"/>
  <c r="BJ8471" i="1"/>
  <c r="BK8471" i="1"/>
  <c r="BL8471" i="1"/>
  <c r="BM8471" i="1"/>
  <c r="BN8471" i="1"/>
  <c r="BG8472" i="1"/>
  <c r="BH8472" i="1"/>
  <c r="BI8472" i="1"/>
  <c r="BJ8472" i="1"/>
  <c r="BK8472" i="1"/>
  <c r="BL8472" i="1"/>
  <c r="BM8472" i="1"/>
  <c r="BN8472" i="1"/>
  <c r="BG8473" i="1"/>
  <c r="BH8473" i="1"/>
  <c r="BI8473" i="1"/>
  <c r="BJ8473" i="1"/>
  <c r="BK8473" i="1"/>
  <c r="BL8473" i="1"/>
  <c r="BM8473" i="1"/>
  <c r="BN8473" i="1"/>
  <c r="BG8474" i="1"/>
  <c r="BH8474" i="1"/>
  <c r="BI8474" i="1"/>
  <c r="BJ8474" i="1"/>
  <c r="BK8474" i="1"/>
  <c r="BL8474" i="1"/>
  <c r="BM8474" i="1"/>
  <c r="BN8474" i="1"/>
  <c r="BG8475" i="1"/>
  <c r="BH8475" i="1"/>
  <c r="BI8475" i="1"/>
  <c r="BJ8475" i="1"/>
  <c r="BK8475" i="1"/>
  <c r="BL8475" i="1"/>
  <c r="BM8475" i="1"/>
  <c r="BN8475" i="1"/>
  <c r="BG8476" i="1"/>
  <c r="BH8476" i="1"/>
  <c r="BI8476" i="1"/>
  <c r="BJ8476" i="1"/>
  <c r="BK8476" i="1"/>
  <c r="BL8476" i="1"/>
  <c r="BM8476" i="1"/>
  <c r="BN8476" i="1"/>
  <c r="BG8477" i="1"/>
  <c r="BH8477" i="1"/>
  <c r="BI8477" i="1"/>
  <c r="BJ8477" i="1"/>
  <c r="BK8477" i="1"/>
  <c r="BL8477" i="1"/>
  <c r="BM8477" i="1"/>
  <c r="BN8477" i="1"/>
  <c r="BG8478" i="1"/>
  <c r="BH8478" i="1"/>
  <c r="BI8478" i="1"/>
  <c r="BJ8478" i="1"/>
  <c r="BK8478" i="1"/>
  <c r="BL8478" i="1"/>
  <c r="BM8478" i="1"/>
  <c r="BN8478" i="1"/>
  <c r="BG8479" i="1"/>
  <c r="BH8479" i="1"/>
  <c r="BI8479" i="1"/>
  <c r="BJ8479" i="1"/>
  <c r="BK8479" i="1"/>
  <c r="BL8479" i="1"/>
  <c r="BM8479" i="1"/>
  <c r="BN8479" i="1"/>
  <c r="BG8480" i="1"/>
  <c r="BH8480" i="1"/>
  <c r="BI8480" i="1"/>
  <c r="BJ8480" i="1"/>
  <c r="BK8480" i="1"/>
  <c r="BL8480" i="1"/>
  <c r="BM8480" i="1"/>
  <c r="BN8480" i="1"/>
  <c r="BG8481" i="1"/>
  <c r="BH8481" i="1"/>
  <c r="BI8481" i="1"/>
  <c r="BJ8481" i="1"/>
  <c r="BK8481" i="1"/>
  <c r="BL8481" i="1"/>
  <c r="BM8481" i="1"/>
  <c r="BN8481" i="1"/>
  <c r="BG8482" i="1"/>
  <c r="BH8482" i="1"/>
  <c r="BI8482" i="1"/>
  <c r="BJ8482" i="1"/>
  <c r="BK8482" i="1"/>
  <c r="BL8482" i="1"/>
  <c r="BM8482" i="1"/>
  <c r="BN8482" i="1"/>
  <c r="BG8483" i="1"/>
  <c r="BH8483" i="1"/>
  <c r="BI8483" i="1"/>
  <c r="BJ8483" i="1"/>
  <c r="BK8483" i="1"/>
  <c r="BL8483" i="1"/>
  <c r="BM8483" i="1"/>
  <c r="BN8483" i="1"/>
  <c r="BG8484" i="1"/>
  <c r="BH8484" i="1"/>
  <c r="BI8484" i="1"/>
  <c r="BJ8484" i="1"/>
  <c r="BK8484" i="1"/>
  <c r="BL8484" i="1"/>
  <c r="BM8484" i="1"/>
  <c r="BN8484" i="1"/>
  <c r="BG8485" i="1"/>
  <c r="BH8485" i="1"/>
  <c r="BI8485" i="1"/>
  <c r="BJ8485" i="1"/>
  <c r="BK8485" i="1"/>
  <c r="BL8485" i="1"/>
  <c r="BM8485" i="1"/>
  <c r="BN8485" i="1"/>
  <c r="BG8486" i="1"/>
  <c r="BH8486" i="1"/>
  <c r="BI8486" i="1"/>
  <c r="BJ8486" i="1"/>
  <c r="BK8486" i="1"/>
  <c r="BL8486" i="1"/>
  <c r="BM8486" i="1"/>
  <c r="BN8486" i="1"/>
  <c r="BG8487" i="1"/>
  <c r="BH8487" i="1"/>
  <c r="BI8487" i="1"/>
  <c r="BJ8487" i="1"/>
  <c r="BK8487" i="1"/>
  <c r="BL8487" i="1"/>
  <c r="BM8487" i="1"/>
  <c r="BN8487" i="1"/>
  <c r="BG8488" i="1"/>
  <c r="BH8488" i="1"/>
  <c r="BI8488" i="1"/>
  <c r="BJ8488" i="1"/>
  <c r="BK8488" i="1"/>
  <c r="BL8488" i="1"/>
  <c r="BM8488" i="1"/>
  <c r="BN8488" i="1"/>
  <c r="BG8489" i="1"/>
  <c r="BH8489" i="1"/>
  <c r="BI8489" i="1"/>
  <c r="BJ8489" i="1"/>
  <c r="BK8489" i="1"/>
  <c r="BL8489" i="1"/>
  <c r="BM8489" i="1"/>
  <c r="BN8489" i="1"/>
  <c r="BG8490" i="1"/>
  <c r="BH8490" i="1"/>
  <c r="BI8490" i="1"/>
  <c r="BJ8490" i="1"/>
  <c r="BK8490" i="1"/>
  <c r="BL8490" i="1"/>
  <c r="BM8490" i="1"/>
  <c r="BN8490" i="1"/>
  <c r="BG8491" i="1"/>
  <c r="BH8491" i="1"/>
  <c r="BI8491" i="1"/>
  <c r="BJ8491" i="1"/>
  <c r="BK8491" i="1"/>
  <c r="BL8491" i="1"/>
  <c r="BM8491" i="1"/>
  <c r="BN8491" i="1"/>
  <c r="BG8492" i="1"/>
  <c r="BH8492" i="1"/>
  <c r="BI8492" i="1"/>
  <c r="BJ8492" i="1"/>
  <c r="BK8492" i="1"/>
  <c r="BL8492" i="1"/>
  <c r="BM8492" i="1"/>
  <c r="BN8492" i="1"/>
  <c r="BG8493" i="1"/>
  <c r="BH8493" i="1"/>
  <c r="BI8493" i="1"/>
  <c r="BJ8493" i="1"/>
  <c r="BK8493" i="1"/>
  <c r="BL8493" i="1"/>
  <c r="BM8493" i="1"/>
  <c r="BN8493" i="1"/>
  <c r="BG8494" i="1"/>
  <c r="BH8494" i="1"/>
  <c r="BI8494" i="1"/>
  <c r="BJ8494" i="1"/>
  <c r="BK8494" i="1"/>
  <c r="BL8494" i="1"/>
  <c r="BM8494" i="1"/>
  <c r="BN8494" i="1"/>
  <c r="BG8495" i="1"/>
  <c r="BH8495" i="1"/>
  <c r="BI8495" i="1"/>
  <c r="BJ8495" i="1"/>
  <c r="BK8495" i="1"/>
  <c r="BL8495" i="1"/>
  <c r="BM8495" i="1"/>
  <c r="BN8495" i="1"/>
  <c r="BG8496" i="1"/>
  <c r="BH8496" i="1"/>
  <c r="BI8496" i="1"/>
  <c r="BJ8496" i="1"/>
  <c r="BK8496" i="1"/>
  <c r="BL8496" i="1"/>
  <c r="BM8496" i="1"/>
  <c r="BN8496" i="1"/>
  <c r="BG8497" i="1"/>
  <c r="BH8497" i="1"/>
  <c r="BI8497" i="1"/>
  <c r="BJ8497" i="1"/>
  <c r="BK8497" i="1"/>
  <c r="BL8497" i="1"/>
  <c r="BM8497" i="1"/>
  <c r="BN8497" i="1"/>
  <c r="BG8498" i="1"/>
  <c r="BH8498" i="1"/>
  <c r="BI8498" i="1"/>
  <c r="BJ8498" i="1"/>
  <c r="BK8498" i="1"/>
  <c r="BL8498" i="1"/>
  <c r="BM8498" i="1"/>
  <c r="BN8498" i="1"/>
  <c r="BG8499" i="1"/>
  <c r="BH8499" i="1"/>
  <c r="BI8499" i="1"/>
  <c r="BJ8499" i="1"/>
  <c r="BK8499" i="1"/>
  <c r="BL8499" i="1"/>
  <c r="BM8499" i="1"/>
  <c r="BN8499" i="1"/>
  <c r="BG8500" i="1"/>
  <c r="BH8500" i="1"/>
  <c r="BI8500" i="1"/>
  <c r="BJ8500" i="1"/>
  <c r="BK8500" i="1"/>
  <c r="BL8500" i="1"/>
  <c r="BM8500" i="1"/>
  <c r="BN8500" i="1"/>
  <c r="BG8501" i="1"/>
  <c r="BH8501" i="1"/>
  <c r="BI8501" i="1"/>
  <c r="BJ8501" i="1"/>
  <c r="BK8501" i="1"/>
  <c r="BL8501" i="1"/>
  <c r="BM8501" i="1"/>
  <c r="BN8501" i="1"/>
  <c r="BG8502" i="1"/>
  <c r="BH8502" i="1"/>
  <c r="BI8502" i="1"/>
  <c r="BJ8502" i="1"/>
  <c r="BK8502" i="1"/>
  <c r="BL8502" i="1"/>
  <c r="BM8502" i="1"/>
  <c r="BN8502" i="1"/>
  <c r="BG8503" i="1"/>
  <c r="BH8503" i="1"/>
  <c r="BI8503" i="1"/>
  <c r="BJ8503" i="1"/>
  <c r="BK8503" i="1"/>
  <c r="BL8503" i="1"/>
  <c r="BM8503" i="1"/>
  <c r="BN8503" i="1"/>
  <c r="BG8504" i="1"/>
  <c r="BH8504" i="1"/>
  <c r="BI8504" i="1"/>
  <c r="BJ8504" i="1"/>
  <c r="BK8504" i="1"/>
  <c r="BL8504" i="1"/>
  <c r="BM8504" i="1"/>
  <c r="BN8504" i="1"/>
  <c r="BG8505" i="1"/>
  <c r="BH8505" i="1"/>
  <c r="BI8505" i="1"/>
  <c r="BJ8505" i="1"/>
  <c r="BK8505" i="1"/>
  <c r="BL8505" i="1"/>
  <c r="BM8505" i="1"/>
  <c r="BN8505" i="1"/>
  <c r="BG8506" i="1"/>
  <c r="BH8506" i="1"/>
  <c r="BI8506" i="1"/>
  <c r="BJ8506" i="1"/>
  <c r="BK8506" i="1"/>
  <c r="BL8506" i="1"/>
  <c r="BM8506" i="1"/>
  <c r="BN8506" i="1"/>
  <c r="BG8507" i="1"/>
  <c r="BH8507" i="1"/>
  <c r="BI8507" i="1"/>
  <c r="BJ8507" i="1"/>
  <c r="BK8507" i="1"/>
  <c r="BL8507" i="1"/>
  <c r="BM8507" i="1"/>
  <c r="BN8507" i="1"/>
  <c r="BG8508" i="1"/>
  <c r="BH8508" i="1"/>
  <c r="BI8508" i="1"/>
  <c r="BJ8508" i="1"/>
  <c r="BK8508" i="1"/>
  <c r="BL8508" i="1"/>
  <c r="BM8508" i="1"/>
  <c r="BN8508" i="1"/>
  <c r="BG8509" i="1"/>
  <c r="BH8509" i="1"/>
  <c r="BI8509" i="1"/>
  <c r="BJ8509" i="1"/>
  <c r="BK8509" i="1"/>
  <c r="BL8509" i="1"/>
  <c r="BM8509" i="1"/>
  <c r="BN8509" i="1"/>
  <c r="BG8510" i="1"/>
  <c r="BH8510" i="1"/>
  <c r="BI8510" i="1"/>
  <c r="BJ8510" i="1"/>
  <c r="BK8510" i="1"/>
  <c r="BL8510" i="1"/>
  <c r="BM8510" i="1"/>
  <c r="BN8510" i="1"/>
  <c r="BG8511" i="1"/>
  <c r="BH8511" i="1"/>
  <c r="BI8511" i="1"/>
  <c r="BJ8511" i="1"/>
  <c r="BK8511" i="1"/>
  <c r="BL8511" i="1"/>
  <c r="BM8511" i="1"/>
  <c r="BN8511" i="1"/>
  <c r="BG8512" i="1"/>
  <c r="BH8512" i="1"/>
  <c r="BI8512" i="1"/>
  <c r="BJ8512" i="1"/>
  <c r="BK8512" i="1"/>
  <c r="BL8512" i="1"/>
  <c r="BM8512" i="1"/>
  <c r="BN8512" i="1"/>
  <c r="BG8513" i="1"/>
  <c r="BH8513" i="1"/>
  <c r="BI8513" i="1"/>
  <c r="BJ8513" i="1"/>
  <c r="BK8513" i="1"/>
  <c r="BL8513" i="1"/>
  <c r="BM8513" i="1"/>
  <c r="BN8513" i="1"/>
  <c r="BG8514" i="1"/>
  <c r="BH8514" i="1"/>
  <c r="BI8514" i="1"/>
  <c r="BJ8514" i="1"/>
  <c r="BK8514" i="1"/>
  <c r="BL8514" i="1"/>
  <c r="BM8514" i="1"/>
  <c r="BN8514" i="1"/>
  <c r="BG8515" i="1"/>
  <c r="BH8515" i="1"/>
  <c r="BI8515" i="1"/>
  <c r="BJ8515" i="1"/>
  <c r="BK8515" i="1"/>
  <c r="BL8515" i="1"/>
  <c r="BM8515" i="1"/>
  <c r="BN8515" i="1"/>
  <c r="BG8516" i="1"/>
  <c r="BH8516" i="1"/>
  <c r="BI8516" i="1"/>
  <c r="BJ8516" i="1"/>
  <c r="BK8516" i="1"/>
  <c r="BL8516" i="1"/>
  <c r="BM8516" i="1"/>
  <c r="BN8516" i="1"/>
  <c r="BG8517" i="1"/>
  <c r="BH8517" i="1"/>
  <c r="BI8517" i="1"/>
  <c r="BJ8517" i="1"/>
  <c r="BK8517" i="1"/>
  <c r="BL8517" i="1"/>
  <c r="BM8517" i="1"/>
  <c r="BN8517" i="1"/>
  <c r="BG8518" i="1"/>
  <c r="BH8518" i="1"/>
  <c r="BI8518" i="1"/>
  <c r="BJ8518" i="1"/>
  <c r="BK8518" i="1"/>
  <c r="BL8518" i="1"/>
  <c r="BM8518" i="1"/>
  <c r="BN8518" i="1"/>
  <c r="BG8519" i="1"/>
  <c r="BH8519" i="1"/>
  <c r="BI8519" i="1"/>
  <c r="BJ8519" i="1"/>
  <c r="BK8519" i="1"/>
  <c r="BL8519" i="1"/>
  <c r="BM8519" i="1"/>
  <c r="BN8519" i="1"/>
  <c r="BG8520" i="1"/>
  <c r="BH8520" i="1"/>
  <c r="BI8520" i="1"/>
  <c r="BJ8520" i="1"/>
  <c r="BK8520" i="1"/>
  <c r="BL8520" i="1"/>
  <c r="BM8520" i="1"/>
  <c r="BN8520" i="1"/>
  <c r="BG8521" i="1"/>
  <c r="BH8521" i="1"/>
  <c r="BI8521" i="1"/>
  <c r="BJ8521" i="1"/>
  <c r="BK8521" i="1"/>
  <c r="BL8521" i="1"/>
  <c r="BM8521" i="1"/>
  <c r="BN8521" i="1"/>
  <c r="BG8522" i="1"/>
  <c r="BH8522" i="1"/>
  <c r="BI8522" i="1"/>
  <c r="BJ8522" i="1"/>
  <c r="BK8522" i="1"/>
  <c r="BL8522" i="1"/>
  <c r="BM8522" i="1"/>
  <c r="BN8522" i="1"/>
  <c r="BG8523" i="1"/>
  <c r="BH8523" i="1"/>
  <c r="BI8523" i="1"/>
  <c r="BJ8523" i="1"/>
  <c r="BK8523" i="1"/>
  <c r="BL8523" i="1"/>
  <c r="BM8523" i="1"/>
  <c r="BN8523" i="1"/>
  <c r="BG8524" i="1"/>
  <c r="BH8524" i="1"/>
  <c r="BI8524" i="1"/>
  <c r="BJ8524" i="1"/>
  <c r="BK8524" i="1"/>
  <c r="BL8524" i="1"/>
  <c r="BM8524" i="1"/>
  <c r="BN8524" i="1"/>
  <c r="BG8525" i="1"/>
  <c r="BH8525" i="1"/>
  <c r="BI8525" i="1"/>
  <c r="BJ8525" i="1"/>
  <c r="BK8525" i="1"/>
  <c r="BL8525" i="1"/>
  <c r="BM8525" i="1"/>
  <c r="BN8525" i="1"/>
  <c r="BG8526" i="1"/>
  <c r="BH8526" i="1"/>
  <c r="BI8526" i="1"/>
  <c r="BJ8526" i="1"/>
  <c r="BK8526" i="1"/>
  <c r="BL8526" i="1"/>
  <c r="BM8526" i="1"/>
  <c r="BN8526" i="1"/>
  <c r="BG8527" i="1"/>
  <c r="BH8527" i="1"/>
  <c r="BI8527" i="1"/>
  <c r="BJ8527" i="1"/>
  <c r="BK8527" i="1"/>
  <c r="BL8527" i="1"/>
  <c r="BM8527" i="1"/>
  <c r="BN8527" i="1"/>
  <c r="BG8528" i="1"/>
  <c r="BH8528" i="1"/>
  <c r="BI8528" i="1"/>
  <c r="BJ8528" i="1"/>
  <c r="BK8528" i="1"/>
  <c r="BL8528" i="1"/>
  <c r="BM8528" i="1"/>
  <c r="BN8528" i="1"/>
  <c r="BG8529" i="1"/>
  <c r="BH8529" i="1"/>
  <c r="BI8529" i="1"/>
  <c r="BJ8529" i="1"/>
  <c r="BK8529" i="1"/>
  <c r="BL8529" i="1"/>
  <c r="BM8529" i="1"/>
  <c r="BN8529" i="1"/>
  <c r="BG8530" i="1"/>
  <c r="BH8530" i="1"/>
  <c r="BI8530" i="1"/>
  <c r="BJ8530" i="1"/>
  <c r="BK8530" i="1"/>
  <c r="BL8530" i="1"/>
  <c r="BM8530" i="1"/>
  <c r="BN8530" i="1"/>
  <c r="BG8531" i="1"/>
  <c r="BH8531" i="1"/>
  <c r="BI8531" i="1"/>
  <c r="BJ8531" i="1"/>
  <c r="BK8531" i="1"/>
  <c r="BL8531" i="1"/>
  <c r="BM8531" i="1"/>
  <c r="BN8531" i="1"/>
  <c r="BG8532" i="1"/>
  <c r="BH8532" i="1"/>
  <c r="BI8532" i="1"/>
  <c r="BJ8532" i="1"/>
  <c r="BK8532" i="1"/>
  <c r="BL8532" i="1"/>
  <c r="BM8532" i="1"/>
  <c r="BN8532" i="1"/>
  <c r="BG8533" i="1"/>
  <c r="BH8533" i="1"/>
  <c r="BI8533" i="1"/>
  <c r="BJ8533" i="1"/>
  <c r="BK8533" i="1"/>
  <c r="BL8533" i="1"/>
  <c r="BM8533" i="1"/>
  <c r="BN8533" i="1"/>
  <c r="BG8534" i="1"/>
  <c r="BH8534" i="1"/>
  <c r="BI8534" i="1"/>
  <c r="BJ8534" i="1"/>
  <c r="BK8534" i="1"/>
  <c r="BL8534" i="1"/>
  <c r="BM8534" i="1"/>
  <c r="BN8534" i="1"/>
  <c r="BG8535" i="1"/>
  <c r="BH8535" i="1"/>
  <c r="BI8535" i="1"/>
  <c r="BJ8535" i="1"/>
  <c r="BK8535" i="1"/>
  <c r="BL8535" i="1"/>
  <c r="BM8535" i="1"/>
  <c r="BN8535" i="1"/>
  <c r="BG8536" i="1"/>
  <c r="BH8536" i="1"/>
  <c r="BI8536" i="1"/>
  <c r="BJ8536" i="1"/>
  <c r="BK8536" i="1"/>
  <c r="BL8536" i="1"/>
  <c r="BM8536" i="1"/>
  <c r="BN8536" i="1"/>
  <c r="BG8537" i="1"/>
  <c r="BH8537" i="1"/>
  <c r="BI8537" i="1"/>
  <c r="BJ8537" i="1"/>
  <c r="BK8537" i="1"/>
  <c r="BL8537" i="1"/>
  <c r="BM8537" i="1"/>
  <c r="BN8537" i="1"/>
  <c r="BG8538" i="1"/>
  <c r="BH8538" i="1"/>
  <c r="BI8538" i="1"/>
  <c r="BJ8538" i="1"/>
  <c r="BK8538" i="1"/>
  <c r="BL8538" i="1"/>
  <c r="BM8538" i="1"/>
  <c r="BN8538" i="1"/>
  <c r="BG8539" i="1"/>
  <c r="BH8539" i="1"/>
  <c r="BI8539" i="1"/>
  <c r="BJ8539" i="1"/>
  <c r="BK8539" i="1"/>
  <c r="BL8539" i="1"/>
  <c r="BM8539" i="1"/>
  <c r="BN8539" i="1"/>
  <c r="BG8540" i="1"/>
  <c r="BH8540" i="1"/>
  <c r="BI8540" i="1"/>
  <c r="BJ8540" i="1"/>
  <c r="BK8540" i="1"/>
  <c r="BL8540" i="1"/>
  <c r="BM8540" i="1"/>
  <c r="BN8540" i="1"/>
  <c r="BG8541" i="1"/>
  <c r="BH8541" i="1"/>
  <c r="BI8541" i="1"/>
  <c r="BJ8541" i="1"/>
  <c r="BK8541" i="1"/>
  <c r="BL8541" i="1"/>
  <c r="BM8541" i="1"/>
  <c r="BN8541" i="1"/>
  <c r="BG8542" i="1"/>
  <c r="BH8542" i="1"/>
  <c r="BI8542" i="1"/>
  <c r="BJ8542" i="1"/>
  <c r="BK8542" i="1"/>
  <c r="BL8542" i="1"/>
  <c r="BM8542" i="1"/>
  <c r="BN8542" i="1"/>
  <c r="BG8543" i="1"/>
  <c r="BH8543" i="1"/>
  <c r="BI8543" i="1"/>
  <c r="BJ8543" i="1"/>
  <c r="BK8543" i="1"/>
  <c r="BL8543" i="1"/>
  <c r="BM8543" i="1"/>
  <c r="BN8543" i="1"/>
  <c r="BG8544" i="1"/>
  <c r="BH8544" i="1"/>
  <c r="BI8544" i="1"/>
  <c r="BJ8544" i="1"/>
  <c r="BK8544" i="1"/>
  <c r="BL8544" i="1"/>
  <c r="BM8544" i="1"/>
  <c r="BN8544" i="1"/>
  <c r="BG8545" i="1"/>
  <c r="BH8545" i="1"/>
  <c r="BI8545" i="1"/>
  <c r="BJ8545" i="1"/>
  <c r="BK8545" i="1"/>
  <c r="BL8545" i="1"/>
  <c r="BM8545" i="1"/>
  <c r="BN8545" i="1"/>
  <c r="BG8546" i="1"/>
  <c r="BH8546" i="1"/>
  <c r="BI8546" i="1"/>
  <c r="BJ8546" i="1"/>
  <c r="BK8546" i="1"/>
  <c r="BL8546" i="1"/>
  <c r="BM8546" i="1"/>
  <c r="BN8546" i="1"/>
  <c r="BG8547" i="1"/>
  <c r="BH8547" i="1"/>
  <c r="BI8547" i="1"/>
  <c r="BJ8547" i="1"/>
  <c r="BK8547" i="1"/>
  <c r="BL8547" i="1"/>
  <c r="BM8547" i="1"/>
  <c r="BN8547" i="1"/>
  <c r="BG8548" i="1"/>
  <c r="BH8548" i="1"/>
  <c r="BI8548" i="1"/>
  <c r="BJ8548" i="1"/>
  <c r="BK8548" i="1"/>
  <c r="BL8548" i="1"/>
  <c r="BM8548" i="1"/>
  <c r="BN8548" i="1"/>
  <c r="BG8549" i="1"/>
  <c r="BH8549" i="1"/>
  <c r="BI8549" i="1"/>
  <c r="BJ8549" i="1"/>
  <c r="BK8549" i="1"/>
  <c r="BL8549" i="1"/>
  <c r="BM8549" i="1"/>
  <c r="BN8549" i="1"/>
  <c r="BG8550" i="1"/>
  <c r="BH8550" i="1"/>
  <c r="BI8550" i="1"/>
  <c r="BJ8550" i="1"/>
  <c r="BK8550" i="1"/>
  <c r="BL8550" i="1"/>
  <c r="BM8550" i="1"/>
  <c r="BN8550" i="1"/>
  <c r="BG8551" i="1"/>
  <c r="BH8551" i="1"/>
  <c r="BI8551" i="1"/>
  <c r="BJ8551" i="1"/>
  <c r="BK8551" i="1"/>
  <c r="BL8551" i="1"/>
  <c r="BM8551" i="1"/>
  <c r="BN8551" i="1"/>
  <c r="BG8552" i="1"/>
  <c r="BH8552" i="1"/>
  <c r="BI8552" i="1"/>
  <c r="BJ8552" i="1"/>
  <c r="BK8552" i="1"/>
  <c r="BL8552" i="1"/>
  <c r="BM8552" i="1"/>
  <c r="BN8552" i="1"/>
  <c r="BG8553" i="1"/>
  <c r="BH8553" i="1"/>
  <c r="BI8553" i="1"/>
  <c r="BJ8553" i="1"/>
  <c r="BK8553" i="1"/>
  <c r="BL8553" i="1"/>
  <c r="BM8553" i="1"/>
  <c r="BN8553" i="1"/>
  <c r="BG8554" i="1"/>
  <c r="BH8554" i="1"/>
  <c r="BI8554" i="1"/>
  <c r="BJ8554" i="1"/>
  <c r="BK8554" i="1"/>
  <c r="BL8554" i="1"/>
  <c r="BM8554" i="1"/>
  <c r="BN8554" i="1"/>
  <c r="BG8555" i="1"/>
  <c r="BH8555" i="1"/>
  <c r="BI8555" i="1"/>
  <c r="BJ8555" i="1"/>
  <c r="BK8555" i="1"/>
  <c r="BL8555" i="1"/>
  <c r="BM8555" i="1"/>
  <c r="BN8555" i="1"/>
  <c r="BG8556" i="1"/>
  <c r="BH8556" i="1"/>
  <c r="BI8556" i="1"/>
  <c r="BJ8556" i="1"/>
  <c r="BK8556" i="1"/>
  <c r="BL8556" i="1"/>
  <c r="BM8556" i="1"/>
  <c r="BN8556" i="1"/>
  <c r="BG8557" i="1"/>
  <c r="BH8557" i="1"/>
  <c r="BI8557" i="1"/>
  <c r="BJ8557" i="1"/>
  <c r="BK8557" i="1"/>
  <c r="BL8557" i="1"/>
  <c r="BM8557" i="1"/>
  <c r="BN8557" i="1"/>
  <c r="BG8558" i="1"/>
  <c r="BH8558" i="1"/>
  <c r="BI8558" i="1"/>
  <c r="BJ8558" i="1"/>
  <c r="BK8558" i="1"/>
  <c r="BL8558" i="1"/>
  <c r="BM8558" i="1"/>
  <c r="BN8558" i="1"/>
  <c r="BG8559" i="1"/>
  <c r="BH8559" i="1"/>
  <c r="BI8559" i="1"/>
  <c r="BJ8559" i="1"/>
  <c r="BK8559" i="1"/>
  <c r="BL8559" i="1"/>
  <c r="BM8559" i="1"/>
  <c r="BN8559" i="1"/>
  <c r="BG8560" i="1"/>
  <c r="BH8560" i="1"/>
  <c r="BI8560" i="1"/>
  <c r="BJ8560" i="1"/>
  <c r="BK8560" i="1"/>
  <c r="BL8560" i="1"/>
  <c r="BM8560" i="1"/>
  <c r="BN8560" i="1"/>
  <c r="BG8561" i="1"/>
  <c r="BH8561" i="1"/>
  <c r="BI8561" i="1"/>
  <c r="BJ8561" i="1"/>
  <c r="BK8561" i="1"/>
  <c r="BL8561" i="1"/>
  <c r="BM8561" i="1"/>
  <c r="BN8561" i="1"/>
  <c r="BG8562" i="1"/>
  <c r="BH8562" i="1"/>
  <c r="BI8562" i="1"/>
  <c r="BJ8562" i="1"/>
  <c r="BK8562" i="1"/>
  <c r="BL8562" i="1"/>
  <c r="BM8562" i="1"/>
  <c r="BN8562" i="1"/>
  <c r="BG8563" i="1"/>
  <c r="BH8563" i="1"/>
  <c r="BI8563" i="1"/>
  <c r="BJ8563" i="1"/>
  <c r="BK8563" i="1"/>
  <c r="BL8563" i="1"/>
  <c r="BM8563" i="1"/>
  <c r="BN8563" i="1"/>
  <c r="BG8564" i="1"/>
  <c r="BH8564" i="1"/>
  <c r="BI8564" i="1"/>
  <c r="BJ8564" i="1"/>
  <c r="BK8564" i="1"/>
  <c r="BL8564" i="1"/>
  <c r="BM8564" i="1"/>
  <c r="BN8564" i="1"/>
  <c r="BG8565" i="1"/>
  <c r="BH8565" i="1"/>
  <c r="BI8565" i="1"/>
  <c r="BJ8565" i="1"/>
  <c r="BK8565" i="1"/>
  <c r="BL8565" i="1"/>
  <c r="BM8565" i="1"/>
  <c r="BN8565" i="1"/>
  <c r="BG8566" i="1"/>
  <c r="BH8566" i="1"/>
  <c r="BI8566" i="1"/>
  <c r="BJ8566" i="1"/>
  <c r="BK8566" i="1"/>
  <c r="BL8566" i="1"/>
  <c r="BM8566" i="1"/>
  <c r="BN8566" i="1"/>
  <c r="BG8567" i="1"/>
  <c r="BH8567" i="1"/>
  <c r="BI8567" i="1"/>
  <c r="BJ8567" i="1"/>
  <c r="BK8567" i="1"/>
  <c r="BL8567" i="1"/>
  <c r="BM8567" i="1"/>
  <c r="BN8567" i="1"/>
  <c r="BG8568" i="1"/>
  <c r="BH8568" i="1"/>
  <c r="BI8568" i="1"/>
  <c r="BJ8568" i="1"/>
  <c r="BK8568" i="1"/>
  <c r="BL8568" i="1"/>
  <c r="BM8568" i="1"/>
  <c r="BN8568" i="1"/>
  <c r="BG8569" i="1"/>
  <c r="BH8569" i="1"/>
  <c r="BI8569" i="1"/>
  <c r="BJ8569" i="1"/>
  <c r="BK8569" i="1"/>
  <c r="BL8569" i="1"/>
  <c r="BM8569" i="1"/>
  <c r="BN8569" i="1"/>
  <c r="BG8570" i="1"/>
  <c r="BH8570" i="1"/>
  <c r="BI8570" i="1"/>
  <c r="BJ8570" i="1"/>
  <c r="BK8570" i="1"/>
  <c r="BL8570" i="1"/>
  <c r="BM8570" i="1"/>
  <c r="BN8570" i="1"/>
  <c r="BG8571" i="1"/>
  <c r="BH8571" i="1"/>
  <c r="BI8571" i="1"/>
  <c r="BJ8571" i="1"/>
  <c r="BK8571" i="1"/>
  <c r="BL8571" i="1"/>
  <c r="BM8571" i="1"/>
  <c r="BN8571" i="1"/>
  <c r="BG8572" i="1"/>
  <c r="BH8572" i="1"/>
  <c r="BI8572" i="1"/>
  <c r="BJ8572" i="1"/>
  <c r="BK8572" i="1"/>
  <c r="BL8572" i="1"/>
  <c r="BM8572" i="1"/>
  <c r="BN8572" i="1"/>
  <c r="BG8573" i="1"/>
  <c r="BH8573" i="1"/>
  <c r="BI8573" i="1"/>
  <c r="BJ8573" i="1"/>
  <c r="BK8573" i="1"/>
  <c r="BL8573" i="1"/>
  <c r="BM8573" i="1"/>
  <c r="BN8573" i="1"/>
  <c r="BG8574" i="1"/>
  <c r="BH8574" i="1"/>
  <c r="BI8574" i="1"/>
  <c r="BJ8574" i="1"/>
  <c r="BK8574" i="1"/>
  <c r="BL8574" i="1"/>
  <c r="BM8574" i="1"/>
  <c r="BN8574" i="1"/>
  <c r="BG8575" i="1"/>
  <c r="BH8575" i="1"/>
  <c r="BI8575" i="1"/>
  <c r="BJ8575" i="1"/>
  <c r="BK8575" i="1"/>
  <c r="BL8575" i="1"/>
  <c r="BM8575" i="1"/>
  <c r="BN8575" i="1"/>
  <c r="BG8576" i="1"/>
  <c r="BH8576" i="1"/>
  <c r="BI8576" i="1"/>
  <c r="BJ8576" i="1"/>
  <c r="BK8576" i="1"/>
  <c r="BL8576" i="1"/>
  <c r="BM8576" i="1"/>
  <c r="BN8576" i="1"/>
  <c r="BG8577" i="1"/>
  <c r="BH8577" i="1"/>
  <c r="BI8577" i="1"/>
  <c r="BJ8577" i="1"/>
  <c r="BK8577" i="1"/>
  <c r="BL8577" i="1"/>
  <c r="BM8577" i="1"/>
  <c r="BN8577" i="1"/>
  <c r="BG8578" i="1"/>
  <c r="BH8578" i="1"/>
  <c r="BI8578" i="1"/>
  <c r="BJ8578" i="1"/>
  <c r="BK8578" i="1"/>
  <c r="BL8578" i="1"/>
  <c r="BM8578" i="1"/>
  <c r="BN8578" i="1"/>
  <c r="BG8579" i="1"/>
  <c r="BH8579" i="1"/>
  <c r="BI8579" i="1"/>
  <c r="BJ8579" i="1"/>
  <c r="BK8579" i="1"/>
  <c r="BL8579" i="1"/>
  <c r="BM8579" i="1"/>
  <c r="BN8579" i="1"/>
  <c r="BG8580" i="1"/>
  <c r="BH8580" i="1"/>
  <c r="BI8580" i="1"/>
  <c r="BJ8580" i="1"/>
  <c r="BK8580" i="1"/>
  <c r="BL8580" i="1"/>
  <c r="BM8580" i="1"/>
  <c r="BN8580" i="1"/>
  <c r="BG8581" i="1"/>
  <c r="BH8581" i="1"/>
  <c r="BI8581" i="1"/>
  <c r="BJ8581" i="1"/>
  <c r="BK8581" i="1"/>
  <c r="BL8581" i="1"/>
  <c r="BM8581" i="1"/>
  <c r="BN8581" i="1"/>
  <c r="BG8582" i="1"/>
  <c r="BH8582" i="1"/>
  <c r="BI8582" i="1"/>
  <c r="BJ8582" i="1"/>
  <c r="BK8582" i="1"/>
  <c r="BL8582" i="1"/>
  <c r="BM8582" i="1"/>
  <c r="BN8582" i="1"/>
  <c r="BG8583" i="1"/>
  <c r="BH8583" i="1"/>
  <c r="BI8583" i="1"/>
  <c r="BJ8583" i="1"/>
  <c r="BK8583" i="1"/>
  <c r="BL8583" i="1"/>
  <c r="BM8583" i="1"/>
  <c r="BN8583" i="1"/>
  <c r="BG8584" i="1"/>
  <c r="BH8584" i="1"/>
  <c r="BI8584" i="1"/>
  <c r="BJ8584" i="1"/>
  <c r="BK8584" i="1"/>
  <c r="BL8584" i="1"/>
  <c r="BM8584" i="1"/>
  <c r="BN8584" i="1"/>
  <c r="BG8585" i="1"/>
  <c r="BH8585" i="1"/>
  <c r="BI8585" i="1"/>
  <c r="BJ8585" i="1"/>
  <c r="BK8585" i="1"/>
  <c r="BL8585" i="1"/>
  <c r="BM8585" i="1"/>
  <c r="BN8585" i="1"/>
  <c r="BG8586" i="1"/>
  <c r="BH8586" i="1"/>
  <c r="BI8586" i="1"/>
  <c r="BJ8586" i="1"/>
  <c r="BK8586" i="1"/>
  <c r="BL8586" i="1"/>
  <c r="BM8586" i="1"/>
  <c r="BN8586" i="1"/>
  <c r="BG8587" i="1"/>
  <c r="BH8587" i="1"/>
  <c r="BI8587" i="1"/>
  <c r="BJ8587" i="1"/>
  <c r="BK8587" i="1"/>
  <c r="BL8587" i="1"/>
  <c r="BM8587" i="1"/>
  <c r="BN8587" i="1"/>
  <c r="BG8588" i="1"/>
  <c r="BH8588" i="1"/>
  <c r="BI8588" i="1"/>
  <c r="BJ8588" i="1"/>
  <c r="BK8588" i="1"/>
  <c r="BL8588" i="1"/>
  <c r="BM8588" i="1"/>
  <c r="BN8588" i="1"/>
  <c r="BG8589" i="1"/>
  <c r="BH8589" i="1"/>
  <c r="BI8589" i="1"/>
  <c r="BJ8589" i="1"/>
  <c r="BK8589" i="1"/>
  <c r="BL8589" i="1"/>
  <c r="BM8589" i="1"/>
  <c r="BN8589" i="1"/>
  <c r="BG8590" i="1"/>
  <c r="BH8590" i="1"/>
  <c r="BI8590" i="1"/>
  <c r="BJ8590" i="1"/>
  <c r="BK8590" i="1"/>
  <c r="BL8590" i="1"/>
  <c r="BM8590" i="1"/>
  <c r="BN8590" i="1"/>
  <c r="BG8591" i="1"/>
  <c r="BH8591" i="1"/>
  <c r="BI8591" i="1"/>
  <c r="BJ8591" i="1"/>
  <c r="BK8591" i="1"/>
  <c r="BL8591" i="1"/>
  <c r="BM8591" i="1"/>
  <c r="BN8591" i="1"/>
  <c r="BG8592" i="1"/>
  <c r="BH8592" i="1"/>
  <c r="BI8592" i="1"/>
  <c r="BJ8592" i="1"/>
  <c r="BK8592" i="1"/>
  <c r="BL8592" i="1"/>
  <c r="BM8592" i="1"/>
  <c r="BN8592" i="1"/>
  <c r="BG8593" i="1"/>
  <c r="BH8593" i="1"/>
  <c r="BI8593" i="1"/>
  <c r="BJ8593" i="1"/>
  <c r="BK8593" i="1"/>
  <c r="BL8593" i="1"/>
  <c r="BM8593" i="1"/>
  <c r="BN8593" i="1"/>
  <c r="BG8594" i="1"/>
  <c r="BH8594" i="1"/>
  <c r="BI8594" i="1"/>
  <c r="BJ8594" i="1"/>
  <c r="BK8594" i="1"/>
  <c r="BL8594" i="1"/>
  <c r="BM8594" i="1"/>
  <c r="BN8594" i="1"/>
  <c r="BG8595" i="1"/>
  <c r="BH8595" i="1"/>
  <c r="BI8595" i="1"/>
  <c r="BJ8595" i="1"/>
  <c r="BK8595" i="1"/>
  <c r="BL8595" i="1"/>
  <c r="BM8595" i="1"/>
  <c r="BN8595" i="1"/>
  <c r="BG8596" i="1"/>
  <c r="BH8596" i="1"/>
  <c r="BI8596" i="1"/>
  <c r="BJ8596" i="1"/>
  <c r="BK8596" i="1"/>
  <c r="BL8596" i="1"/>
  <c r="BM8596" i="1"/>
  <c r="BN8596" i="1"/>
  <c r="BG8597" i="1"/>
  <c r="BH8597" i="1"/>
  <c r="BI8597" i="1"/>
  <c r="BJ8597" i="1"/>
  <c r="BK8597" i="1"/>
  <c r="BL8597" i="1"/>
  <c r="BM8597" i="1"/>
  <c r="BN8597" i="1"/>
  <c r="BG8598" i="1"/>
  <c r="BH8598" i="1"/>
  <c r="BI8598" i="1"/>
  <c r="BJ8598" i="1"/>
  <c r="BK8598" i="1"/>
  <c r="BL8598" i="1"/>
  <c r="BM8598" i="1"/>
  <c r="BN8598" i="1"/>
  <c r="BG8599" i="1"/>
  <c r="BH8599" i="1"/>
  <c r="BI8599" i="1"/>
  <c r="BJ8599" i="1"/>
  <c r="BK8599" i="1"/>
  <c r="BL8599" i="1"/>
  <c r="BM8599" i="1"/>
  <c r="BN8599" i="1"/>
  <c r="BG8600" i="1"/>
  <c r="BH8600" i="1"/>
  <c r="BI8600" i="1"/>
  <c r="BJ8600" i="1"/>
  <c r="BK8600" i="1"/>
  <c r="BL8600" i="1"/>
  <c r="BM8600" i="1"/>
  <c r="BN8600" i="1"/>
  <c r="BG8601" i="1"/>
  <c r="BH8601" i="1"/>
  <c r="BI8601" i="1"/>
  <c r="BJ8601" i="1"/>
  <c r="BK8601" i="1"/>
  <c r="BL8601" i="1"/>
  <c r="BM8601" i="1"/>
  <c r="BN8601" i="1"/>
  <c r="BG8602" i="1"/>
  <c r="BH8602" i="1"/>
  <c r="BI8602" i="1"/>
  <c r="BJ8602" i="1"/>
  <c r="BK8602" i="1"/>
  <c r="BL8602" i="1"/>
  <c r="BM8602" i="1"/>
  <c r="BN8602" i="1"/>
  <c r="BG8603" i="1"/>
  <c r="BH8603" i="1"/>
  <c r="BI8603" i="1"/>
  <c r="BJ8603" i="1"/>
  <c r="BK8603" i="1"/>
  <c r="BL8603" i="1"/>
  <c r="BM8603" i="1"/>
  <c r="BN8603" i="1"/>
  <c r="BG8604" i="1"/>
  <c r="BH8604" i="1"/>
  <c r="BI8604" i="1"/>
  <c r="BJ8604" i="1"/>
  <c r="BK8604" i="1"/>
  <c r="BL8604" i="1"/>
  <c r="BM8604" i="1"/>
  <c r="BN8604" i="1"/>
  <c r="BG8605" i="1"/>
  <c r="BH8605" i="1"/>
  <c r="BI8605" i="1"/>
  <c r="BJ8605" i="1"/>
  <c r="BK8605" i="1"/>
  <c r="BL8605" i="1"/>
  <c r="BM8605" i="1"/>
  <c r="BN8605" i="1"/>
  <c r="BG8606" i="1"/>
  <c r="BH8606" i="1"/>
  <c r="BI8606" i="1"/>
  <c r="BJ8606" i="1"/>
  <c r="BK8606" i="1"/>
  <c r="BL8606" i="1"/>
  <c r="BM8606" i="1"/>
  <c r="BN8606" i="1"/>
  <c r="BG8607" i="1"/>
  <c r="BH8607" i="1"/>
  <c r="BI8607" i="1"/>
  <c r="BJ8607" i="1"/>
  <c r="BK8607" i="1"/>
  <c r="BL8607" i="1"/>
  <c r="BM8607" i="1"/>
  <c r="BN8607" i="1"/>
  <c r="BG8608" i="1"/>
  <c r="BH8608" i="1"/>
  <c r="BI8608" i="1"/>
  <c r="BJ8608" i="1"/>
  <c r="BK8608" i="1"/>
  <c r="BL8608" i="1"/>
  <c r="BM8608" i="1"/>
  <c r="BN8608" i="1"/>
  <c r="BG8609" i="1"/>
  <c r="BH8609" i="1"/>
  <c r="BI8609" i="1"/>
  <c r="BJ8609" i="1"/>
  <c r="BK8609" i="1"/>
  <c r="BL8609" i="1"/>
  <c r="BM8609" i="1"/>
  <c r="BN8609" i="1"/>
  <c r="BG8610" i="1"/>
  <c r="BH8610" i="1"/>
  <c r="BI8610" i="1"/>
  <c r="BJ8610" i="1"/>
  <c r="BK8610" i="1"/>
  <c r="BL8610" i="1"/>
  <c r="BM8610" i="1"/>
  <c r="BN8610" i="1"/>
  <c r="BG8611" i="1"/>
  <c r="BH8611" i="1"/>
  <c r="BI8611" i="1"/>
  <c r="BJ8611" i="1"/>
  <c r="BK8611" i="1"/>
  <c r="BL8611" i="1"/>
  <c r="BM8611" i="1"/>
  <c r="BN8611" i="1"/>
  <c r="BG8612" i="1"/>
  <c r="BH8612" i="1"/>
  <c r="BI8612" i="1"/>
  <c r="BJ8612" i="1"/>
  <c r="BK8612" i="1"/>
  <c r="BL8612" i="1"/>
  <c r="BM8612" i="1"/>
  <c r="BN8612" i="1"/>
  <c r="BG8613" i="1"/>
  <c r="BH8613" i="1"/>
  <c r="BI8613" i="1"/>
  <c r="BJ8613" i="1"/>
  <c r="BK8613" i="1"/>
  <c r="BL8613" i="1"/>
  <c r="BM8613" i="1"/>
  <c r="BN8613" i="1"/>
  <c r="BG8614" i="1"/>
  <c r="BH8614" i="1"/>
  <c r="BI8614" i="1"/>
  <c r="BJ8614" i="1"/>
  <c r="BK8614" i="1"/>
  <c r="BL8614" i="1"/>
  <c r="BM8614" i="1"/>
  <c r="BN8614" i="1"/>
  <c r="BG8615" i="1"/>
  <c r="BH8615" i="1"/>
  <c r="BI8615" i="1"/>
  <c r="BJ8615" i="1"/>
  <c r="BK8615" i="1"/>
  <c r="BL8615" i="1"/>
  <c r="BM8615" i="1"/>
  <c r="BN8615" i="1"/>
  <c r="BG8616" i="1"/>
  <c r="BH8616" i="1"/>
  <c r="BI8616" i="1"/>
  <c r="BJ8616" i="1"/>
  <c r="BK8616" i="1"/>
  <c r="BL8616" i="1"/>
  <c r="BM8616" i="1"/>
  <c r="BN8616" i="1"/>
  <c r="BG8617" i="1"/>
  <c r="BH8617" i="1"/>
  <c r="BI8617" i="1"/>
  <c r="BJ8617" i="1"/>
  <c r="BK8617" i="1"/>
  <c r="BL8617" i="1"/>
  <c r="BM8617" i="1"/>
  <c r="BN8617" i="1"/>
  <c r="BG8618" i="1"/>
  <c r="BH8618" i="1"/>
  <c r="BI8618" i="1"/>
  <c r="BJ8618" i="1"/>
  <c r="BK8618" i="1"/>
  <c r="BL8618" i="1"/>
  <c r="BM8618" i="1"/>
  <c r="BN8618" i="1"/>
  <c r="BG8619" i="1"/>
  <c r="BH8619" i="1"/>
  <c r="BI8619" i="1"/>
  <c r="BJ8619" i="1"/>
  <c r="BK8619" i="1"/>
  <c r="BL8619" i="1"/>
  <c r="BM8619" i="1"/>
  <c r="BN8619" i="1"/>
  <c r="BG8620" i="1"/>
  <c r="BH8620" i="1"/>
  <c r="BI8620" i="1"/>
  <c r="BJ8620" i="1"/>
  <c r="BK8620" i="1"/>
  <c r="BL8620" i="1"/>
  <c r="BM8620" i="1"/>
  <c r="BN8620" i="1"/>
  <c r="BG8621" i="1"/>
  <c r="BH8621" i="1"/>
  <c r="BI8621" i="1"/>
  <c r="BJ8621" i="1"/>
  <c r="BK8621" i="1"/>
  <c r="BL8621" i="1"/>
  <c r="BM8621" i="1"/>
  <c r="BN8621" i="1"/>
  <c r="BG8622" i="1"/>
  <c r="BH8622" i="1"/>
  <c r="BI8622" i="1"/>
  <c r="BJ8622" i="1"/>
  <c r="BK8622" i="1"/>
  <c r="BL8622" i="1"/>
  <c r="BM8622" i="1"/>
  <c r="BN8622" i="1"/>
  <c r="BG8623" i="1"/>
  <c r="BH8623" i="1"/>
  <c r="BI8623" i="1"/>
  <c r="BJ8623" i="1"/>
  <c r="BK8623" i="1"/>
  <c r="BL8623" i="1"/>
  <c r="BM8623" i="1"/>
  <c r="BN8623" i="1"/>
  <c r="BG8624" i="1"/>
  <c r="BH8624" i="1"/>
  <c r="BI8624" i="1"/>
  <c r="BJ8624" i="1"/>
  <c r="BK8624" i="1"/>
  <c r="BL8624" i="1"/>
  <c r="BM8624" i="1"/>
  <c r="BN8624" i="1"/>
  <c r="BG8625" i="1"/>
  <c r="BH8625" i="1"/>
  <c r="BI8625" i="1"/>
  <c r="BJ8625" i="1"/>
  <c r="BK8625" i="1"/>
  <c r="BL8625" i="1"/>
  <c r="BM8625" i="1"/>
  <c r="BN8625" i="1"/>
  <c r="BG8626" i="1"/>
  <c r="BH8626" i="1"/>
  <c r="BI8626" i="1"/>
  <c r="BJ8626" i="1"/>
  <c r="BK8626" i="1"/>
  <c r="BL8626" i="1"/>
  <c r="BM8626" i="1"/>
  <c r="BN8626" i="1"/>
  <c r="BG8627" i="1"/>
  <c r="BH8627" i="1"/>
  <c r="BI8627" i="1"/>
  <c r="BJ8627" i="1"/>
  <c r="BK8627" i="1"/>
  <c r="BL8627" i="1"/>
  <c r="BM8627" i="1"/>
  <c r="BN8627" i="1"/>
  <c r="BG8628" i="1"/>
  <c r="BH8628" i="1"/>
  <c r="BI8628" i="1"/>
  <c r="BJ8628" i="1"/>
  <c r="BK8628" i="1"/>
  <c r="BL8628" i="1"/>
  <c r="BM8628" i="1"/>
  <c r="BN8628" i="1"/>
  <c r="BG8629" i="1"/>
  <c r="BH8629" i="1"/>
  <c r="BI8629" i="1"/>
  <c r="BJ8629" i="1"/>
  <c r="BK8629" i="1"/>
  <c r="BL8629" i="1"/>
  <c r="BM8629" i="1"/>
  <c r="BN8629" i="1"/>
  <c r="BG8630" i="1"/>
  <c r="BH8630" i="1"/>
  <c r="BI8630" i="1"/>
  <c r="BJ8630" i="1"/>
  <c r="BK8630" i="1"/>
  <c r="BL8630" i="1"/>
  <c r="BM8630" i="1"/>
  <c r="BN8630" i="1"/>
  <c r="BG8631" i="1"/>
  <c r="BH8631" i="1"/>
  <c r="BI8631" i="1"/>
  <c r="BJ8631" i="1"/>
  <c r="BK8631" i="1"/>
  <c r="BL8631" i="1"/>
  <c r="BM8631" i="1"/>
  <c r="BN8631" i="1"/>
  <c r="BG8632" i="1"/>
  <c r="BH8632" i="1"/>
  <c r="BI8632" i="1"/>
  <c r="BJ8632" i="1"/>
  <c r="BK8632" i="1"/>
  <c r="BL8632" i="1"/>
  <c r="BM8632" i="1"/>
  <c r="BN8632" i="1"/>
  <c r="BG8633" i="1"/>
  <c r="BH8633" i="1"/>
  <c r="BI8633" i="1"/>
  <c r="BJ8633" i="1"/>
  <c r="BK8633" i="1"/>
  <c r="BL8633" i="1"/>
  <c r="BM8633" i="1"/>
  <c r="BN8633" i="1"/>
  <c r="BG8634" i="1"/>
  <c r="BH8634" i="1"/>
  <c r="BI8634" i="1"/>
  <c r="BJ8634" i="1"/>
  <c r="BK8634" i="1"/>
  <c r="BL8634" i="1"/>
  <c r="BM8634" i="1"/>
  <c r="BN8634" i="1"/>
  <c r="BG8635" i="1"/>
  <c r="BH8635" i="1"/>
  <c r="BI8635" i="1"/>
  <c r="BJ8635" i="1"/>
  <c r="BK8635" i="1"/>
  <c r="BL8635" i="1"/>
  <c r="BM8635" i="1"/>
  <c r="BN8635" i="1"/>
  <c r="BG8636" i="1"/>
  <c r="BH8636" i="1"/>
  <c r="BI8636" i="1"/>
  <c r="BJ8636" i="1"/>
  <c r="BK8636" i="1"/>
  <c r="BL8636" i="1"/>
  <c r="BM8636" i="1"/>
  <c r="BN8636" i="1"/>
  <c r="BG8637" i="1"/>
  <c r="BH8637" i="1"/>
  <c r="BI8637" i="1"/>
  <c r="BJ8637" i="1"/>
  <c r="BK8637" i="1"/>
  <c r="BL8637" i="1"/>
  <c r="BM8637" i="1"/>
  <c r="BN8637" i="1"/>
  <c r="BG8638" i="1"/>
  <c r="BH8638" i="1"/>
  <c r="BI8638" i="1"/>
  <c r="BJ8638" i="1"/>
  <c r="BK8638" i="1"/>
  <c r="BL8638" i="1"/>
  <c r="BM8638" i="1"/>
  <c r="BN8638" i="1"/>
  <c r="BG8639" i="1"/>
  <c r="BH8639" i="1"/>
  <c r="BI8639" i="1"/>
  <c r="BJ8639" i="1"/>
  <c r="BK8639" i="1"/>
  <c r="BL8639" i="1"/>
  <c r="BM8639" i="1"/>
  <c r="BN8639" i="1"/>
  <c r="BG8640" i="1"/>
  <c r="BH8640" i="1"/>
  <c r="BI8640" i="1"/>
  <c r="BJ8640" i="1"/>
  <c r="BK8640" i="1"/>
  <c r="BL8640" i="1"/>
  <c r="BM8640" i="1"/>
  <c r="BN8640" i="1"/>
  <c r="BG8641" i="1"/>
  <c r="BH8641" i="1"/>
  <c r="BI8641" i="1"/>
  <c r="BJ8641" i="1"/>
  <c r="BK8641" i="1"/>
  <c r="BL8641" i="1"/>
  <c r="BM8641" i="1"/>
  <c r="BN8641" i="1"/>
  <c r="BG8642" i="1"/>
  <c r="BH8642" i="1"/>
  <c r="BI8642" i="1"/>
  <c r="BJ8642" i="1"/>
  <c r="BK8642" i="1"/>
  <c r="BL8642" i="1"/>
  <c r="BM8642" i="1"/>
  <c r="BN8642" i="1"/>
  <c r="BG8643" i="1"/>
  <c r="BH8643" i="1"/>
  <c r="BI8643" i="1"/>
  <c r="BJ8643" i="1"/>
  <c r="BK8643" i="1"/>
  <c r="BL8643" i="1"/>
  <c r="BM8643" i="1"/>
  <c r="BN8643" i="1"/>
  <c r="BG8644" i="1"/>
  <c r="BH8644" i="1"/>
  <c r="BI8644" i="1"/>
  <c r="BJ8644" i="1"/>
  <c r="BK8644" i="1"/>
  <c r="BL8644" i="1"/>
  <c r="BM8644" i="1"/>
  <c r="BN8644" i="1"/>
  <c r="BG8645" i="1"/>
  <c r="BH8645" i="1"/>
  <c r="BI8645" i="1"/>
  <c r="BJ8645" i="1"/>
  <c r="BK8645" i="1"/>
  <c r="BL8645" i="1"/>
  <c r="BM8645" i="1"/>
  <c r="BN8645" i="1"/>
  <c r="BG8646" i="1"/>
  <c r="BH8646" i="1"/>
  <c r="BI8646" i="1"/>
  <c r="BJ8646" i="1"/>
  <c r="BK8646" i="1"/>
  <c r="BL8646" i="1"/>
  <c r="BM8646" i="1"/>
  <c r="BN8646" i="1"/>
  <c r="BG8647" i="1"/>
  <c r="BH8647" i="1"/>
  <c r="BI8647" i="1"/>
  <c r="BJ8647" i="1"/>
  <c r="BK8647" i="1"/>
  <c r="BL8647" i="1"/>
  <c r="BM8647" i="1"/>
  <c r="BN8647" i="1"/>
  <c r="BG8648" i="1"/>
  <c r="BH8648" i="1"/>
  <c r="BI8648" i="1"/>
  <c r="BJ8648" i="1"/>
  <c r="BK8648" i="1"/>
  <c r="BL8648" i="1"/>
  <c r="BM8648" i="1"/>
  <c r="BN8648" i="1"/>
  <c r="BG8649" i="1"/>
  <c r="BH8649" i="1"/>
  <c r="BI8649" i="1"/>
  <c r="BJ8649" i="1"/>
  <c r="BK8649" i="1"/>
  <c r="BL8649" i="1"/>
  <c r="BM8649" i="1"/>
  <c r="BN8649" i="1"/>
  <c r="BG8650" i="1"/>
  <c r="BH8650" i="1"/>
  <c r="BI8650" i="1"/>
  <c r="BJ8650" i="1"/>
  <c r="BK8650" i="1"/>
  <c r="BL8650" i="1"/>
  <c r="BM8650" i="1"/>
  <c r="BN8650" i="1"/>
  <c r="BG8651" i="1"/>
  <c r="BH8651" i="1"/>
  <c r="BI8651" i="1"/>
  <c r="BJ8651" i="1"/>
  <c r="BK8651" i="1"/>
  <c r="BL8651" i="1"/>
  <c r="BM8651" i="1"/>
  <c r="BN8651" i="1"/>
  <c r="BG8652" i="1"/>
  <c r="BH8652" i="1"/>
  <c r="BI8652" i="1"/>
  <c r="BJ8652" i="1"/>
  <c r="BK8652" i="1"/>
  <c r="BL8652" i="1"/>
  <c r="BM8652" i="1"/>
  <c r="BN8652" i="1"/>
  <c r="BG8653" i="1"/>
  <c r="BH8653" i="1"/>
  <c r="BI8653" i="1"/>
  <c r="BJ8653" i="1"/>
  <c r="BK8653" i="1"/>
  <c r="BL8653" i="1"/>
  <c r="BM8653" i="1"/>
  <c r="BN8653" i="1"/>
  <c r="BG8654" i="1"/>
  <c r="BH8654" i="1"/>
  <c r="BI8654" i="1"/>
  <c r="BJ8654" i="1"/>
  <c r="BK8654" i="1"/>
  <c r="BL8654" i="1"/>
  <c r="BM8654" i="1"/>
  <c r="BN8654" i="1"/>
  <c r="BG8655" i="1"/>
  <c r="BH8655" i="1"/>
  <c r="BI8655" i="1"/>
  <c r="BJ8655" i="1"/>
  <c r="BK8655" i="1"/>
  <c r="BL8655" i="1"/>
  <c r="BM8655" i="1"/>
  <c r="BN8655" i="1"/>
  <c r="BG8656" i="1"/>
  <c r="BH8656" i="1"/>
  <c r="BI8656" i="1"/>
  <c r="BJ8656" i="1"/>
  <c r="BK8656" i="1"/>
  <c r="BL8656" i="1"/>
  <c r="BM8656" i="1"/>
  <c r="BN8656" i="1"/>
  <c r="BG8657" i="1"/>
  <c r="BH8657" i="1"/>
  <c r="BI8657" i="1"/>
  <c r="BJ8657" i="1"/>
  <c r="BK8657" i="1"/>
  <c r="BL8657" i="1"/>
  <c r="BM8657" i="1"/>
  <c r="BN8657" i="1"/>
  <c r="BG8658" i="1"/>
  <c r="BH8658" i="1"/>
  <c r="BI8658" i="1"/>
  <c r="BJ8658" i="1"/>
  <c r="BK8658" i="1"/>
  <c r="BL8658" i="1"/>
  <c r="BM8658" i="1"/>
  <c r="BN8658" i="1"/>
  <c r="BG8659" i="1"/>
  <c r="BH8659" i="1"/>
  <c r="BI8659" i="1"/>
  <c r="BJ8659" i="1"/>
  <c r="BK8659" i="1"/>
  <c r="BL8659" i="1"/>
  <c r="BM8659" i="1"/>
  <c r="BN8659" i="1"/>
  <c r="BG8660" i="1"/>
  <c r="BH8660" i="1"/>
  <c r="BI8660" i="1"/>
  <c r="BJ8660" i="1"/>
  <c r="BK8660" i="1"/>
  <c r="BL8660" i="1"/>
  <c r="BM8660" i="1"/>
  <c r="BN8660" i="1"/>
  <c r="BG8661" i="1"/>
  <c r="BH8661" i="1"/>
  <c r="BI8661" i="1"/>
  <c r="BJ8661" i="1"/>
  <c r="BK8661" i="1"/>
  <c r="BL8661" i="1"/>
  <c r="BM8661" i="1"/>
  <c r="BN8661" i="1"/>
  <c r="BG8662" i="1"/>
  <c r="BH8662" i="1"/>
  <c r="BI8662" i="1"/>
  <c r="BJ8662" i="1"/>
  <c r="BK8662" i="1"/>
  <c r="BL8662" i="1"/>
  <c r="BM8662" i="1"/>
  <c r="BN8662" i="1"/>
  <c r="BG8663" i="1"/>
  <c r="BH8663" i="1"/>
  <c r="BI8663" i="1"/>
  <c r="BJ8663" i="1"/>
  <c r="BK8663" i="1"/>
  <c r="BL8663" i="1"/>
  <c r="BM8663" i="1"/>
  <c r="BN8663" i="1"/>
  <c r="BG8664" i="1"/>
  <c r="BH8664" i="1"/>
  <c r="BI8664" i="1"/>
  <c r="BJ8664" i="1"/>
  <c r="BK8664" i="1"/>
  <c r="BL8664" i="1"/>
  <c r="BM8664" i="1"/>
  <c r="BN8664" i="1"/>
  <c r="BG8665" i="1"/>
  <c r="BH8665" i="1"/>
  <c r="BI8665" i="1"/>
  <c r="BJ8665" i="1"/>
  <c r="BK8665" i="1"/>
  <c r="BL8665" i="1"/>
  <c r="BM8665" i="1"/>
  <c r="BN8665" i="1"/>
  <c r="BG8666" i="1"/>
  <c r="BH8666" i="1"/>
  <c r="BI8666" i="1"/>
  <c r="BJ8666" i="1"/>
  <c r="BK8666" i="1"/>
  <c r="BL8666" i="1"/>
  <c r="BM8666" i="1"/>
  <c r="BN8666" i="1"/>
  <c r="BG8667" i="1"/>
  <c r="BH8667" i="1"/>
  <c r="BI8667" i="1"/>
  <c r="BJ8667" i="1"/>
  <c r="BK8667" i="1"/>
  <c r="BL8667" i="1"/>
  <c r="BM8667" i="1"/>
  <c r="BN8667" i="1"/>
  <c r="BG8668" i="1"/>
  <c r="BH8668" i="1"/>
  <c r="BI8668" i="1"/>
  <c r="BJ8668" i="1"/>
  <c r="BK8668" i="1"/>
  <c r="BL8668" i="1"/>
  <c r="BM8668" i="1"/>
  <c r="BN8668" i="1"/>
  <c r="BG8669" i="1"/>
  <c r="BH8669" i="1"/>
  <c r="BI8669" i="1"/>
  <c r="BJ8669" i="1"/>
  <c r="BK8669" i="1"/>
  <c r="BL8669" i="1"/>
  <c r="BM8669" i="1"/>
  <c r="BN8669" i="1"/>
  <c r="BG8670" i="1"/>
  <c r="BH8670" i="1"/>
  <c r="BI8670" i="1"/>
  <c r="BJ8670" i="1"/>
  <c r="BK8670" i="1"/>
  <c r="BL8670" i="1"/>
  <c r="BM8670" i="1"/>
  <c r="BN8670" i="1"/>
  <c r="BG8671" i="1"/>
  <c r="BH8671" i="1"/>
  <c r="BI8671" i="1"/>
  <c r="BJ8671" i="1"/>
  <c r="BK8671" i="1"/>
  <c r="BL8671" i="1"/>
  <c r="BM8671" i="1"/>
  <c r="BN8671" i="1"/>
  <c r="BG8672" i="1"/>
  <c r="BH8672" i="1"/>
  <c r="BI8672" i="1"/>
  <c r="BJ8672" i="1"/>
  <c r="BK8672" i="1"/>
  <c r="BL8672" i="1"/>
  <c r="BM8672" i="1"/>
  <c r="BN8672" i="1"/>
  <c r="BG8673" i="1"/>
  <c r="BH8673" i="1"/>
  <c r="BI8673" i="1"/>
  <c r="BJ8673" i="1"/>
  <c r="BK8673" i="1"/>
  <c r="BL8673" i="1"/>
  <c r="BM8673" i="1"/>
  <c r="BN8673" i="1"/>
  <c r="BG8674" i="1"/>
  <c r="BH8674" i="1"/>
  <c r="BI8674" i="1"/>
  <c r="BJ8674" i="1"/>
  <c r="BK8674" i="1"/>
  <c r="BL8674" i="1"/>
  <c r="BM8674" i="1"/>
  <c r="BN8674" i="1"/>
  <c r="BG8675" i="1"/>
  <c r="BH8675" i="1"/>
  <c r="BI8675" i="1"/>
  <c r="BJ8675" i="1"/>
  <c r="BK8675" i="1"/>
  <c r="BL8675" i="1"/>
  <c r="BM8675" i="1"/>
  <c r="BN8675" i="1"/>
  <c r="BG8676" i="1"/>
  <c r="BH8676" i="1"/>
  <c r="BI8676" i="1"/>
  <c r="BJ8676" i="1"/>
  <c r="BK8676" i="1"/>
  <c r="BL8676" i="1"/>
  <c r="BM8676" i="1"/>
  <c r="BN8676" i="1"/>
  <c r="BG8677" i="1"/>
  <c r="BH8677" i="1"/>
  <c r="BI8677" i="1"/>
  <c r="BJ8677" i="1"/>
  <c r="BK8677" i="1"/>
  <c r="BL8677" i="1"/>
  <c r="BM8677" i="1"/>
  <c r="BN8677" i="1"/>
  <c r="BG8678" i="1"/>
  <c r="BH8678" i="1"/>
  <c r="BI8678" i="1"/>
  <c r="BJ8678" i="1"/>
  <c r="BK8678" i="1"/>
  <c r="BL8678" i="1"/>
  <c r="BM8678" i="1"/>
  <c r="BN8678" i="1"/>
  <c r="BG8679" i="1"/>
  <c r="BH8679" i="1"/>
  <c r="BI8679" i="1"/>
  <c r="BJ8679" i="1"/>
  <c r="BK8679" i="1"/>
  <c r="BL8679" i="1"/>
  <c r="BM8679" i="1"/>
  <c r="BN8679" i="1"/>
  <c r="BG8680" i="1"/>
  <c r="BH8680" i="1"/>
  <c r="BI8680" i="1"/>
  <c r="BJ8680" i="1"/>
  <c r="BK8680" i="1"/>
  <c r="BL8680" i="1"/>
  <c r="BM8680" i="1"/>
  <c r="BN8680" i="1"/>
  <c r="BG8681" i="1"/>
  <c r="BH8681" i="1"/>
  <c r="BI8681" i="1"/>
  <c r="BJ8681" i="1"/>
  <c r="BK8681" i="1"/>
  <c r="BL8681" i="1"/>
  <c r="BM8681" i="1"/>
  <c r="BN8681" i="1"/>
  <c r="BG8682" i="1"/>
  <c r="BH8682" i="1"/>
  <c r="BI8682" i="1"/>
  <c r="BJ8682" i="1"/>
  <c r="BK8682" i="1"/>
  <c r="BL8682" i="1"/>
  <c r="BM8682" i="1"/>
  <c r="BN8682" i="1"/>
  <c r="BG8683" i="1"/>
  <c r="BH8683" i="1"/>
  <c r="BI8683" i="1"/>
  <c r="BJ8683" i="1"/>
  <c r="BK8683" i="1"/>
  <c r="BL8683" i="1"/>
  <c r="BM8683" i="1"/>
  <c r="BN8683" i="1"/>
  <c r="BG8684" i="1"/>
  <c r="BH8684" i="1"/>
  <c r="BI8684" i="1"/>
  <c r="BJ8684" i="1"/>
  <c r="BK8684" i="1"/>
  <c r="BL8684" i="1"/>
  <c r="BM8684" i="1"/>
  <c r="BN8684" i="1"/>
  <c r="BG8685" i="1"/>
  <c r="BH8685" i="1"/>
  <c r="BI8685" i="1"/>
  <c r="BJ8685" i="1"/>
  <c r="BK8685" i="1"/>
  <c r="BL8685" i="1"/>
  <c r="BM8685" i="1"/>
  <c r="BN8685" i="1"/>
  <c r="BG8686" i="1"/>
  <c r="BH8686" i="1"/>
  <c r="BI8686" i="1"/>
  <c r="BJ8686" i="1"/>
  <c r="BK8686" i="1"/>
  <c r="BL8686" i="1"/>
  <c r="BM8686" i="1"/>
  <c r="BN8686" i="1"/>
  <c r="BG8687" i="1"/>
  <c r="BH8687" i="1"/>
  <c r="BI8687" i="1"/>
  <c r="BJ8687" i="1"/>
  <c r="BK8687" i="1"/>
  <c r="BL8687" i="1"/>
  <c r="BM8687" i="1"/>
  <c r="BN8687" i="1"/>
  <c r="BG8688" i="1"/>
  <c r="BH8688" i="1"/>
  <c r="BI8688" i="1"/>
  <c r="BJ8688" i="1"/>
  <c r="BK8688" i="1"/>
  <c r="BL8688" i="1"/>
  <c r="BM8688" i="1"/>
  <c r="BN8688" i="1"/>
  <c r="BG8689" i="1"/>
  <c r="BH8689" i="1"/>
  <c r="BI8689" i="1"/>
  <c r="BJ8689" i="1"/>
  <c r="BK8689" i="1"/>
  <c r="BL8689" i="1"/>
  <c r="BM8689" i="1"/>
  <c r="BN8689" i="1"/>
  <c r="BG8690" i="1"/>
  <c r="BH8690" i="1"/>
  <c r="BI8690" i="1"/>
  <c r="BJ8690" i="1"/>
  <c r="BK8690" i="1"/>
  <c r="BL8690" i="1"/>
  <c r="BM8690" i="1"/>
  <c r="BN8690" i="1"/>
  <c r="BG8691" i="1"/>
  <c r="BH8691" i="1"/>
  <c r="BI8691" i="1"/>
  <c r="BJ8691" i="1"/>
  <c r="BK8691" i="1"/>
  <c r="BL8691" i="1"/>
  <c r="BM8691" i="1"/>
  <c r="BN8691" i="1"/>
  <c r="BG8692" i="1"/>
  <c r="BH8692" i="1"/>
  <c r="BI8692" i="1"/>
  <c r="BJ8692" i="1"/>
  <c r="BK8692" i="1"/>
  <c r="BL8692" i="1"/>
  <c r="BM8692" i="1"/>
  <c r="BN8692" i="1"/>
  <c r="BG8693" i="1"/>
  <c r="BH8693" i="1"/>
  <c r="BI8693" i="1"/>
  <c r="BJ8693" i="1"/>
  <c r="BK8693" i="1"/>
  <c r="BL8693" i="1"/>
  <c r="BM8693" i="1"/>
  <c r="BN8693" i="1"/>
  <c r="BG8694" i="1"/>
  <c r="BH8694" i="1"/>
  <c r="BI8694" i="1"/>
  <c r="BJ8694" i="1"/>
  <c r="BK8694" i="1"/>
  <c r="BL8694" i="1"/>
  <c r="BM8694" i="1"/>
  <c r="BN8694" i="1"/>
  <c r="BG8695" i="1"/>
  <c r="BH8695" i="1"/>
  <c r="BI8695" i="1"/>
  <c r="BJ8695" i="1"/>
  <c r="BK8695" i="1"/>
  <c r="BL8695" i="1"/>
  <c r="BM8695" i="1"/>
  <c r="BN8695" i="1"/>
  <c r="BG8696" i="1"/>
  <c r="BH8696" i="1"/>
  <c r="BI8696" i="1"/>
  <c r="BJ8696" i="1"/>
  <c r="BK8696" i="1"/>
  <c r="BL8696" i="1"/>
  <c r="BM8696" i="1"/>
  <c r="BN8696" i="1"/>
  <c r="BG8697" i="1"/>
  <c r="BH8697" i="1"/>
  <c r="BI8697" i="1"/>
  <c r="BJ8697" i="1"/>
  <c r="BK8697" i="1"/>
  <c r="BL8697" i="1"/>
  <c r="BM8697" i="1"/>
  <c r="BN8697" i="1"/>
  <c r="BG8698" i="1"/>
  <c r="BH8698" i="1"/>
  <c r="BI8698" i="1"/>
  <c r="BJ8698" i="1"/>
  <c r="BK8698" i="1"/>
  <c r="BL8698" i="1"/>
  <c r="BM8698" i="1"/>
  <c r="BN8698" i="1"/>
  <c r="BG8699" i="1"/>
  <c r="BH8699" i="1"/>
  <c r="BI8699" i="1"/>
  <c r="BJ8699" i="1"/>
  <c r="BK8699" i="1"/>
  <c r="BL8699" i="1"/>
  <c r="BM8699" i="1"/>
  <c r="BN8699" i="1"/>
  <c r="BG8700" i="1"/>
  <c r="BH8700" i="1"/>
  <c r="BI8700" i="1"/>
  <c r="BJ8700" i="1"/>
  <c r="BK8700" i="1"/>
  <c r="BL8700" i="1"/>
  <c r="BM8700" i="1"/>
  <c r="BN8700" i="1"/>
  <c r="BG8701" i="1"/>
  <c r="BH8701" i="1"/>
  <c r="BI8701" i="1"/>
  <c r="BJ8701" i="1"/>
  <c r="BK8701" i="1"/>
  <c r="BL8701" i="1"/>
  <c r="BM8701" i="1"/>
  <c r="BN8701" i="1"/>
  <c r="BG8702" i="1"/>
  <c r="BH8702" i="1"/>
  <c r="BI8702" i="1"/>
  <c r="BJ8702" i="1"/>
  <c r="BK8702" i="1"/>
  <c r="BL8702" i="1"/>
  <c r="BM8702" i="1"/>
  <c r="BN8702" i="1"/>
  <c r="BG8703" i="1"/>
  <c r="BH8703" i="1"/>
  <c r="BI8703" i="1"/>
  <c r="BJ8703" i="1"/>
  <c r="BK8703" i="1"/>
  <c r="BL8703" i="1"/>
  <c r="BM8703" i="1"/>
  <c r="BN8703" i="1"/>
  <c r="BG8704" i="1"/>
  <c r="BH8704" i="1"/>
  <c r="BI8704" i="1"/>
  <c r="BJ8704" i="1"/>
  <c r="BK8704" i="1"/>
  <c r="BL8704" i="1"/>
  <c r="BM8704" i="1"/>
  <c r="BN8704" i="1"/>
  <c r="BG8705" i="1"/>
  <c r="BH8705" i="1"/>
  <c r="BI8705" i="1"/>
  <c r="BJ8705" i="1"/>
  <c r="BK8705" i="1"/>
  <c r="BL8705" i="1"/>
  <c r="BM8705" i="1"/>
  <c r="BN8705" i="1"/>
  <c r="BG8706" i="1"/>
  <c r="BH8706" i="1"/>
  <c r="BI8706" i="1"/>
  <c r="BJ8706" i="1"/>
  <c r="BK8706" i="1"/>
  <c r="BL8706" i="1"/>
  <c r="BM8706" i="1"/>
  <c r="BN8706" i="1"/>
  <c r="BG8707" i="1"/>
  <c r="BH8707" i="1"/>
  <c r="BI8707" i="1"/>
  <c r="BJ8707" i="1"/>
  <c r="BK8707" i="1"/>
  <c r="BL8707" i="1"/>
  <c r="BM8707" i="1"/>
  <c r="BN8707" i="1"/>
  <c r="BG8708" i="1"/>
  <c r="BH8708" i="1"/>
  <c r="BI8708" i="1"/>
  <c r="BJ8708" i="1"/>
  <c r="BK8708" i="1"/>
  <c r="BL8708" i="1"/>
  <c r="BM8708" i="1"/>
  <c r="BN8708" i="1"/>
  <c r="BG8709" i="1"/>
  <c r="BH8709" i="1"/>
  <c r="BI8709" i="1"/>
  <c r="BJ8709" i="1"/>
  <c r="BK8709" i="1"/>
  <c r="BL8709" i="1"/>
  <c r="BM8709" i="1"/>
  <c r="BN8709" i="1"/>
  <c r="BG8710" i="1"/>
  <c r="BH8710" i="1"/>
  <c r="BI8710" i="1"/>
  <c r="BJ8710" i="1"/>
  <c r="BK8710" i="1"/>
  <c r="BL8710" i="1"/>
  <c r="BM8710" i="1"/>
  <c r="BN8710" i="1"/>
  <c r="BG8711" i="1"/>
  <c r="BH8711" i="1"/>
  <c r="BI8711" i="1"/>
  <c r="BJ8711" i="1"/>
  <c r="BK8711" i="1"/>
  <c r="BL8711" i="1"/>
  <c r="BM8711" i="1"/>
  <c r="BN8711" i="1"/>
  <c r="BG8712" i="1"/>
  <c r="BH8712" i="1"/>
  <c r="BI8712" i="1"/>
  <c r="BJ8712" i="1"/>
  <c r="BK8712" i="1"/>
  <c r="BL8712" i="1"/>
  <c r="BM8712" i="1"/>
  <c r="BN8712" i="1"/>
  <c r="BG8713" i="1"/>
  <c r="BH8713" i="1"/>
  <c r="BI8713" i="1"/>
  <c r="BJ8713" i="1"/>
  <c r="BK8713" i="1"/>
  <c r="BL8713" i="1"/>
  <c r="BM8713" i="1"/>
  <c r="BN8713" i="1"/>
  <c r="BG8714" i="1"/>
  <c r="BH8714" i="1"/>
  <c r="BI8714" i="1"/>
  <c r="BJ8714" i="1"/>
  <c r="BK8714" i="1"/>
  <c r="BL8714" i="1"/>
  <c r="BM8714" i="1"/>
  <c r="BN8714" i="1"/>
  <c r="BG8715" i="1"/>
  <c r="BH8715" i="1"/>
  <c r="BI8715" i="1"/>
  <c r="BJ8715" i="1"/>
  <c r="BK8715" i="1"/>
  <c r="BL8715" i="1"/>
  <c r="BM8715" i="1"/>
  <c r="BN8715" i="1"/>
  <c r="BG8716" i="1"/>
  <c r="BH8716" i="1"/>
  <c r="BI8716" i="1"/>
  <c r="BJ8716" i="1"/>
  <c r="BK8716" i="1"/>
  <c r="BL8716" i="1"/>
  <c r="BM8716" i="1"/>
  <c r="BN8716" i="1"/>
  <c r="BG8717" i="1"/>
  <c r="BH8717" i="1"/>
  <c r="BI8717" i="1"/>
  <c r="BJ8717" i="1"/>
  <c r="BK8717" i="1"/>
  <c r="BL8717" i="1"/>
  <c r="BM8717" i="1"/>
  <c r="BN8717" i="1"/>
  <c r="BG8718" i="1"/>
  <c r="BH8718" i="1"/>
  <c r="BI8718" i="1"/>
  <c r="BJ8718" i="1"/>
  <c r="BK8718" i="1"/>
  <c r="BL8718" i="1"/>
  <c r="BM8718" i="1"/>
  <c r="BN8718" i="1"/>
  <c r="BG8719" i="1"/>
  <c r="BH8719" i="1"/>
  <c r="BI8719" i="1"/>
  <c r="BJ8719" i="1"/>
  <c r="BK8719" i="1"/>
  <c r="BL8719" i="1"/>
  <c r="BM8719" i="1"/>
  <c r="BN8719" i="1"/>
  <c r="BG8720" i="1"/>
  <c r="BH8720" i="1"/>
  <c r="BI8720" i="1"/>
  <c r="BJ8720" i="1"/>
  <c r="BK8720" i="1"/>
  <c r="BL8720" i="1"/>
  <c r="BM8720" i="1"/>
  <c r="BN8720" i="1"/>
  <c r="BG8721" i="1"/>
  <c r="BH8721" i="1"/>
  <c r="BI8721" i="1"/>
  <c r="BJ8721" i="1"/>
  <c r="BK8721" i="1"/>
  <c r="BL8721" i="1"/>
  <c r="BM8721" i="1"/>
  <c r="BN8721" i="1"/>
  <c r="BG8722" i="1"/>
  <c r="BH8722" i="1"/>
  <c r="BI8722" i="1"/>
  <c r="BJ8722" i="1"/>
  <c r="BK8722" i="1"/>
  <c r="BL8722" i="1"/>
  <c r="BM8722" i="1"/>
  <c r="BN8722" i="1"/>
  <c r="BG8723" i="1"/>
  <c r="BH8723" i="1"/>
  <c r="BI8723" i="1"/>
  <c r="BJ8723" i="1"/>
  <c r="BK8723" i="1"/>
  <c r="BL8723" i="1"/>
  <c r="BM8723" i="1"/>
  <c r="BN8723" i="1"/>
  <c r="BG8724" i="1"/>
  <c r="BH8724" i="1"/>
  <c r="BI8724" i="1"/>
  <c r="BJ8724" i="1"/>
  <c r="BK8724" i="1"/>
  <c r="BL8724" i="1"/>
  <c r="BM8724" i="1"/>
  <c r="BN8724" i="1"/>
  <c r="BG8725" i="1"/>
  <c r="BH8725" i="1"/>
  <c r="BI8725" i="1"/>
  <c r="BJ8725" i="1"/>
  <c r="BK8725" i="1"/>
  <c r="BL8725" i="1"/>
  <c r="BM8725" i="1"/>
  <c r="BN8725" i="1"/>
  <c r="BG8726" i="1"/>
  <c r="BH8726" i="1"/>
  <c r="BI8726" i="1"/>
  <c r="BJ8726" i="1"/>
  <c r="BK8726" i="1"/>
  <c r="BL8726" i="1"/>
  <c r="BM8726" i="1"/>
  <c r="BN8726" i="1"/>
  <c r="BG8727" i="1"/>
  <c r="BH8727" i="1"/>
  <c r="BI8727" i="1"/>
  <c r="BJ8727" i="1"/>
  <c r="BK8727" i="1"/>
  <c r="BL8727" i="1"/>
  <c r="BM8727" i="1"/>
  <c r="BN8727" i="1"/>
  <c r="BG8728" i="1"/>
  <c r="BH8728" i="1"/>
  <c r="BI8728" i="1"/>
  <c r="BJ8728" i="1"/>
  <c r="BK8728" i="1"/>
  <c r="BL8728" i="1"/>
  <c r="BM8728" i="1"/>
  <c r="BN8728" i="1"/>
  <c r="BG8729" i="1"/>
  <c r="BH8729" i="1"/>
  <c r="BI8729" i="1"/>
  <c r="BJ8729" i="1"/>
  <c r="BK8729" i="1"/>
  <c r="BL8729" i="1"/>
  <c r="BM8729" i="1"/>
  <c r="BN8729" i="1"/>
  <c r="BG8730" i="1"/>
  <c r="BH8730" i="1"/>
  <c r="BI8730" i="1"/>
  <c r="BJ8730" i="1"/>
  <c r="BK8730" i="1"/>
  <c r="BL8730" i="1"/>
  <c r="BM8730" i="1"/>
  <c r="BN8730" i="1"/>
  <c r="BG8731" i="1"/>
  <c r="BH8731" i="1"/>
  <c r="BI8731" i="1"/>
  <c r="BJ8731" i="1"/>
  <c r="BK8731" i="1"/>
  <c r="BL8731" i="1"/>
  <c r="BM8731" i="1"/>
  <c r="BN8731" i="1"/>
  <c r="BG8732" i="1"/>
  <c r="BH8732" i="1"/>
  <c r="BI8732" i="1"/>
  <c r="BJ8732" i="1"/>
  <c r="BK8732" i="1"/>
  <c r="BL8732" i="1"/>
  <c r="BM8732" i="1"/>
  <c r="BN8732" i="1"/>
  <c r="BG8733" i="1"/>
  <c r="BH8733" i="1"/>
  <c r="BI8733" i="1"/>
  <c r="BJ8733" i="1"/>
  <c r="BK8733" i="1"/>
  <c r="BL8733" i="1"/>
  <c r="BM8733" i="1"/>
  <c r="BN8733" i="1"/>
  <c r="BG8734" i="1"/>
  <c r="BH8734" i="1"/>
  <c r="BI8734" i="1"/>
  <c r="BJ8734" i="1"/>
  <c r="BK8734" i="1"/>
  <c r="BL8734" i="1"/>
  <c r="BM8734" i="1"/>
  <c r="BN8734" i="1"/>
  <c r="BG8735" i="1"/>
  <c r="BH8735" i="1"/>
  <c r="BI8735" i="1"/>
  <c r="BJ8735" i="1"/>
  <c r="BK8735" i="1"/>
  <c r="BL8735" i="1"/>
  <c r="BM8735" i="1"/>
  <c r="BN8735" i="1"/>
  <c r="BG8736" i="1"/>
  <c r="BH8736" i="1"/>
  <c r="BI8736" i="1"/>
  <c r="BJ8736" i="1"/>
  <c r="BK8736" i="1"/>
  <c r="BL8736" i="1"/>
  <c r="BM8736" i="1"/>
  <c r="BN8736" i="1"/>
  <c r="BG8737" i="1"/>
  <c r="BH8737" i="1"/>
  <c r="BI8737" i="1"/>
  <c r="BJ8737" i="1"/>
  <c r="BK8737" i="1"/>
  <c r="BL8737" i="1"/>
  <c r="BM8737" i="1"/>
  <c r="BN8737" i="1"/>
  <c r="BG8738" i="1"/>
  <c r="BH8738" i="1"/>
  <c r="BI8738" i="1"/>
  <c r="BJ8738" i="1"/>
  <c r="BK8738" i="1"/>
  <c r="BL8738" i="1"/>
  <c r="BM8738" i="1"/>
  <c r="BN8738" i="1"/>
  <c r="BG8739" i="1"/>
  <c r="BH8739" i="1"/>
  <c r="BI8739" i="1"/>
  <c r="BJ8739" i="1"/>
  <c r="BK8739" i="1"/>
  <c r="BL8739" i="1"/>
  <c r="BM8739" i="1"/>
  <c r="BN8739" i="1"/>
  <c r="BG8740" i="1"/>
  <c r="BH8740" i="1"/>
  <c r="BI8740" i="1"/>
  <c r="BJ8740" i="1"/>
  <c r="BK8740" i="1"/>
  <c r="BL8740" i="1"/>
  <c r="BM8740" i="1"/>
  <c r="BN8740" i="1"/>
  <c r="BG8741" i="1"/>
  <c r="BH8741" i="1"/>
  <c r="BI8741" i="1"/>
  <c r="BJ8741" i="1"/>
  <c r="BK8741" i="1"/>
  <c r="BL8741" i="1"/>
  <c r="BM8741" i="1"/>
  <c r="BN8741" i="1"/>
  <c r="BG8742" i="1"/>
  <c r="BH8742" i="1"/>
  <c r="BI8742" i="1"/>
  <c r="BJ8742" i="1"/>
  <c r="BK8742" i="1"/>
  <c r="BL8742" i="1"/>
  <c r="BM8742" i="1"/>
  <c r="BN8742" i="1"/>
  <c r="BG8743" i="1"/>
  <c r="BH8743" i="1"/>
  <c r="BI8743" i="1"/>
  <c r="BJ8743" i="1"/>
  <c r="BK8743" i="1"/>
  <c r="BL8743" i="1"/>
  <c r="BM8743" i="1"/>
  <c r="BN8743" i="1"/>
  <c r="BG8744" i="1"/>
  <c r="BH8744" i="1"/>
  <c r="BI8744" i="1"/>
  <c r="BJ8744" i="1"/>
  <c r="BK8744" i="1"/>
  <c r="BL8744" i="1"/>
  <c r="BM8744" i="1"/>
  <c r="BN8744" i="1"/>
  <c r="BG8745" i="1"/>
  <c r="BH8745" i="1"/>
  <c r="BI8745" i="1"/>
  <c r="BJ8745" i="1"/>
  <c r="BK8745" i="1"/>
  <c r="BL8745" i="1"/>
  <c r="BM8745" i="1"/>
  <c r="BN8745" i="1"/>
  <c r="BG8746" i="1"/>
  <c r="BH8746" i="1"/>
  <c r="BI8746" i="1"/>
  <c r="BJ8746" i="1"/>
  <c r="BK8746" i="1"/>
  <c r="BL8746" i="1"/>
  <c r="BM8746" i="1"/>
  <c r="BN8746" i="1"/>
  <c r="BG8747" i="1"/>
  <c r="BH8747" i="1"/>
  <c r="BI8747" i="1"/>
  <c r="BJ8747" i="1"/>
  <c r="BK8747" i="1"/>
  <c r="BL8747" i="1"/>
  <c r="BM8747" i="1"/>
  <c r="BN8747" i="1"/>
  <c r="BG8748" i="1"/>
  <c r="BH8748" i="1"/>
  <c r="BI8748" i="1"/>
  <c r="BJ8748" i="1"/>
  <c r="BK8748" i="1"/>
  <c r="BL8748" i="1"/>
  <c r="BM8748" i="1"/>
  <c r="BN8748" i="1"/>
  <c r="BG8749" i="1"/>
  <c r="BH8749" i="1"/>
  <c r="BI8749" i="1"/>
  <c r="BJ8749" i="1"/>
  <c r="BK8749" i="1"/>
  <c r="BL8749" i="1"/>
  <c r="BM8749" i="1"/>
  <c r="BN8749" i="1"/>
  <c r="BG8750" i="1"/>
  <c r="BH8750" i="1"/>
  <c r="BI8750" i="1"/>
  <c r="BJ8750" i="1"/>
  <c r="BK8750" i="1"/>
  <c r="BL8750" i="1"/>
  <c r="BM8750" i="1"/>
  <c r="BN8750" i="1"/>
  <c r="BG8751" i="1"/>
  <c r="BH8751" i="1"/>
  <c r="BI8751" i="1"/>
  <c r="BJ8751" i="1"/>
  <c r="BK8751" i="1"/>
  <c r="BL8751" i="1"/>
  <c r="BM8751" i="1"/>
  <c r="BN8751" i="1"/>
  <c r="BG8752" i="1"/>
  <c r="BH8752" i="1"/>
  <c r="BI8752" i="1"/>
  <c r="BJ8752" i="1"/>
  <c r="BK8752" i="1"/>
  <c r="BL8752" i="1"/>
  <c r="BM8752" i="1"/>
  <c r="BN8752" i="1"/>
  <c r="BG8753" i="1"/>
  <c r="BH8753" i="1"/>
  <c r="BI8753" i="1"/>
  <c r="BJ8753" i="1"/>
  <c r="BK8753" i="1"/>
  <c r="BL8753" i="1"/>
  <c r="BM8753" i="1"/>
  <c r="BN8753" i="1"/>
  <c r="BG8754" i="1"/>
  <c r="BH8754" i="1"/>
  <c r="BI8754" i="1"/>
  <c r="BJ8754" i="1"/>
  <c r="BK8754" i="1"/>
  <c r="BL8754" i="1"/>
  <c r="BM8754" i="1"/>
  <c r="BN8754" i="1"/>
  <c r="BG8755" i="1"/>
  <c r="BH8755" i="1"/>
  <c r="BI8755" i="1"/>
  <c r="BJ8755" i="1"/>
  <c r="BK8755" i="1"/>
  <c r="BL8755" i="1"/>
  <c r="BM8755" i="1"/>
  <c r="BN8755" i="1"/>
  <c r="BG8756" i="1"/>
  <c r="BH8756" i="1"/>
  <c r="BI8756" i="1"/>
  <c r="BJ8756" i="1"/>
  <c r="BK8756" i="1"/>
  <c r="BL8756" i="1"/>
  <c r="BM8756" i="1"/>
  <c r="BN8756" i="1"/>
  <c r="BG8757" i="1"/>
  <c r="BH8757" i="1"/>
  <c r="BI8757" i="1"/>
  <c r="BJ8757" i="1"/>
  <c r="BK8757" i="1"/>
  <c r="BL8757" i="1"/>
  <c r="BM8757" i="1"/>
  <c r="BN8757" i="1"/>
  <c r="BG8758" i="1"/>
  <c r="BH8758" i="1"/>
  <c r="BI8758" i="1"/>
  <c r="BJ8758" i="1"/>
  <c r="BK8758" i="1"/>
  <c r="BL8758" i="1"/>
  <c r="BM8758" i="1"/>
  <c r="BN8758" i="1"/>
  <c r="BG8759" i="1"/>
  <c r="BH8759" i="1"/>
  <c r="BI8759" i="1"/>
  <c r="BJ8759" i="1"/>
  <c r="BK8759" i="1"/>
  <c r="BL8759" i="1"/>
  <c r="BM8759" i="1"/>
  <c r="BN8759" i="1"/>
  <c r="BG8760" i="1"/>
  <c r="BH8760" i="1"/>
  <c r="BI8760" i="1"/>
  <c r="BJ8760" i="1"/>
  <c r="BK8760" i="1"/>
  <c r="BL8760" i="1"/>
  <c r="BM8760" i="1"/>
  <c r="BN8760" i="1"/>
  <c r="BG8761" i="1"/>
  <c r="BH8761" i="1"/>
  <c r="BI8761" i="1"/>
  <c r="BJ8761" i="1"/>
  <c r="BK8761" i="1"/>
  <c r="BL8761" i="1"/>
  <c r="BM8761" i="1"/>
  <c r="BN8761" i="1"/>
  <c r="BG8762" i="1"/>
  <c r="BH8762" i="1"/>
  <c r="BI8762" i="1"/>
  <c r="BJ8762" i="1"/>
  <c r="BK8762" i="1"/>
  <c r="BL8762" i="1"/>
  <c r="BM8762" i="1"/>
  <c r="BN8762" i="1"/>
  <c r="BG8763" i="1"/>
  <c r="BH8763" i="1"/>
  <c r="BI8763" i="1"/>
  <c r="BJ8763" i="1"/>
  <c r="BK8763" i="1"/>
  <c r="BL8763" i="1"/>
  <c r="BM8763" i="1"/>
  <c r="BN8763" i="1"/>
  <c r="BG8764" i="1"/>
  <c r="BH8764" i="1"/>
  <c r="BI8764" i="1"/>
  <c r="BJ8764" i="1"/>
  <c r="BK8764" i="1"/>
  <c r="BL8764" i="1"/>
  <c r="BM8764" i="1"/>
  <c r="BN8764" i="1"/>
  <c r="BG8765" i="1"/>
  <c r="BH8765" i="1"/>
  <c r="BI8765" i="1"/>
  <c r="BJ8765" i="1"/>
  <c r="BK8765" i="1"/>
  <c r="BL8765" i="1"/>
  <c r="BM8765" i="1"/>
  <c r="BN8765" i="1"/>
  <c r="BG8766" i="1"/>
  <c r="BH8766" i="1"/>
  <c r="BI8766" i="1"/>
  <c r="BJ8766" i="1"/>
  <c r="BK8766" i="1"/>
  <c r="BL8766" i="1"/>
  <c r="BM8766" i="1"/>
  <c r="BN8766" i="1"/>
  <c r="BG8767" i="1"/>
  <c r="BH8767" i="1"/>
  <c r="BI8767" i="1"/>
  <c r="BJ8767" i="1"/>
  <c r="BK8767" i="1"/>
  <c r="BL8767" i="1"/>
  <c r="BM8767" i="1"/>
  <c r="BN8767" i="1"/>
  <c r="BG8768" i="1"/>
  <c r="BH8768" i="1"/>
  <c r="BI8768" i="1"/>
  <c r="BJ8768" i="1"/>
  <c r="BK8768" i="1"/>
  <c r="BL8768" i="1"/>
  <c r="BM8768" i="1"/>
  <c r="BN8768" i="1"/>
  <c r="BG8769" i="1"/>
  <c r="BH8769" i="1"/>
  <c r="BI8769" i="1"/>
  <c r="BJ8769" i="1"/>
  <c r="BK8769" i="1"/>
  <c r="BL8769" i="1"/>
  <c r="BM8769" i="1"/>
  <c r="BN8769" i="1"/>
  <c r="BG8770" i="1"/>
  <c r="BH8770" i="1"/>
  <c r="BI8770" i="1"/>
  <c r="BJ8770" i="1"/>
  <c r="BK8770" i="1"/>
  <c r="BL8770" i="1"/>
  <c r="BM8770" i="1"/>
  <c r="BN8770" i="1"/>
  <c r="BG8771" i="1"/>
  <c r="BH8771" i="1"/>
  <c r="BI8771" i="1"/>
  <c r="BJ8771" i="1"/>
  <c r="BK8771" i="1"/>
  <c r="BL8771" i="1"/>
  <c r="BM8771" i="1"/>
  <c r="BN8771" i="1"/>
  <c r="BG8772" i="1"/>
  <c r="BH8772" i="1"/>
  <c r="BI8772" i="1"/>
  <c r="BJ8772" i="1"/>
  <c r="BK8772" i="1"/>
  <c r="BL8772" i="1"/>
  <c r="BM8772" i="1"/>
  <c r="BN8772" i="1"/>
  <c r="BG8773" i="1"/>
  <c r="BH8773" i="1"/>
  <c r="BI8773" i="1"/>
  <c r="BJ8773" i="1"/>
  <c r="BK8773" i="1"/>
  <c r="BL8773" i="1"/>
  <c r="BM8773" i="1"/>
  <c r="BN8773" i="1"/>
  <c r="BG8774" i="1"/>
  <c r="BH8774" i="1"/>
  <c r="BI8774" i="1"/>
  <c r="BJ8774" i="1"/>
  <c r="BK8774" i="1"/>
  <c r="BL8774" i="1"/>
  <c r="BM8774" i="1"/>
  <c r="BN8774" i="1"/>
  <c r="BG8775" i="1"/>
  <c r="BH8775" i="1"/>
  <c r="BI8775" i="1"/>
  <c r="BJ8775" i="1"/>
  <c r="BK8775" i="1"/>
  <c r="BL8775" i="1"/>
  <c r="BM8775" i="1"/>
  <c r="BN8775" i="1"/>
  <c r="BG8776" i="1"/>
  <c r="BH8776" i="1"/>
  <c r="BI8776" i="1"/>
  <c r="BJ8776" i="1"/>
  <c r="BK8776" i="1"/>
  <c r="BL8776" i="1"/>
  <c r="BM8776" i="1"/>
  <c r="BN8776" i="1"/>
  <c r="BG8777" i="1"/>
  <c r="BH8777" i="1"/>
  <c r="BI8777" i="1"/>
  <c r="BJ8777" i="1"/>
  <c r="BK8777" i="1"/>
  <c r="BL8777" i="1"/>
  <c r="BM8777" i="1"/>
  <c r="BN8777" i="1"/>
  <c r="BG8778" i="1"/>
  <c r="BH8778" i="1"/>
  <c r="BI8778" i="1"/>
  <c r="BJ8778" i="1"/>
  <c r="BK8778" i="1"/>
  <c r="BL8778" i="1"/>
  <c r="BM8778" i="1"/>
  <c r="BN8778" i="1"/>
  <c r="BG8779" i="1"/>
  <c r="BH8779" i="1"/>
  <c r="BI8779" i="1"/>
  <c r="BJ8779" i="1"/>
  <c r="BK8779" i="1"/>
  <c r="BL8779" i="1"/>
  <c r="BM8779" i="1"/>
  <c r="BN8779" i="1"/>
  <c r="BG8780" i="1"/>
  <c r="BH8780" i="1"/>
  <c r="BI8780" i="1"/>
  <c r="BJ8780" i="1"/>
  <c r="BK8780" i="1"/>
  <c r="BL8780" i="1"/>
  <c r="BM8780" i="1"/>
  <c r="BN8780" i="1"/>
  <c r="BG8781" i="1"/>
  <c r="BH8781" i="1"/>
  <c r="BI8781" i="1"/>
  <c r="BJ8781" i="1"/>
  <c r="BK8781" i="1"/>
  <c r="BL8781" i="1"/>
  <c r="BM8781" i="1"/>
  <c r="BN8781" i="1"/>
  <c r="BG8782" i="1"/>
  <c r="BH8782" i="1"/>
  <c r="BI8782" i="1"/>
  <c r="BJ8782" i="1"/>
  <c r="BK8782" i="1"/>
  <c r="BL8782" i="1"/>
  <c r="BM8782" i="1"/>
  <c r="BN8782" i="1"/>
  <c r="BG8783" i="1"/>
  <c r="BH8783" i="1"/>
  <c r="BI8783" i="1"/>
  <c r="BJ8783" i="1"/>
  <c r="BK8783" i="1"/>
  <c r="BL8783" i="1"/>
  <c r="BM8783" i="1"/>
  <c r="BN8783" i="1"/>
  <c r="BG8784" i="1"/>
  <c r="BH8784" i="1"/>
  <c r="BI8784" i="1"/>
  <c r="BJ8784" i="1"/>
  <c r="BK8784" i="1"/>
  <c r="BL8784" i="1"/>
  <c r="BM8784" i="1"/>
  <c r="BN8784" i="1"/>
  <c r="BG8785" i="1"/>
  <c r="BH8785" i="1"/>
  <c r="BI8785" i="1"/>
  <c r="BJ8785" i="1"/>
  <c r="BK8785" i="1"/>
  <c r="BL8785" i="1"/>
  <c r="BM8785" i="1"/>
  <c r="BN8785" i="1"/>
  <c r="BG8786" i="1"/>
  <c r="BH8786" i="1"/>
  <c r="BI8786" i="1"/>
  <c r="BJ8786" i="1"/>
  <c r="BK8786" i="1"/>
  <c r="BL8786" i="1"/>
  <c r="BM8786" i="1"/>
  <c r="BN8786" i="1"/>
  <c r="BG8787" i="1"/>
  <c r="BH8787" i="1"/>
  <c r="BI8787" i="1"/>
  <c r="BJ8787" i="1"/>
  <c r="BK8787" i="1"/>
  <c r="BL8787" i="1"/>
  <c r="BM8787" i="1"/>
  <c r="BN8787" i="1"/>
  <c r="BG8788" i="1"/>
  <c r="BH8788" i="1"/>
  <c r="BI8788" i="1"/>
  <c r="BJ8788" i="1"/>
  <c r="BK8788" i="1"/>
  <c r="BL8788" i="1"/>
  <c r="BM8788" i="1"/>
  <c r="BN8788" i="1"/>
  <c r="BG8789" i="1"/>
  <c r="BH8789" i="1"/>
  <c r="BI8789" i="1"/>
  <c r="BJ8789" i="1"/>
  <c r="BK8789" i="1"/>
  <c r="BL8789" i="1"/>
  <c r="BM8789" i="1"/>
  <c r="BN8789" i="1"/>
  <c r="BG8790" i="1"/>
  <c r="BH8790" i="1"/>
  <c r="BI8790" i="1"/>
  <c r="BJ8790" i="1"/>
  <c r="BK8790" i="1"/>
  <c r="BL8790" i="1"/>
  <c r="BM8790" i="1"/>
  <c r="BN8790" i="1"/>
  <c r="BG8791" i="1"/>
  <c r="BH8791" i="1"/>
  <c r="BI8791" i="1"/>
  <c r="BJ8791" i="1"/>
  <c r="BK8791" i="1"/>
  <c r="BL8791" i="1"/>
  <c r="BM8791" i="1"/>
  <c r="BN8791" i="1"/>
  <c r="BG8792" i="1"/>
  <c r="BH8792" i="1"/>
  <c r="BI8792" i="1"/>
  <c r="BJ8792" i="1"/>
  <c r="BK8792" i="1"/>
  <c r="BL8792" i="1"/>
  <c r="BM8792" i="1"/>
  <c r="BN8792" i="1"/>
  <c r="BG8793" i="1"/>
  <c r="BH8793" i="1"/>
  <c r="BI8793" i="1"/>
  <c r="BJ8793" i="1"/>
  <c r="BK8793" i="1"/>
  <c r="BL8793" i="1"/>
  <c r="BM8793" i="1"/>
  <c r="BN8793" i="1"/>
  <c r="BG8794" i="1"/>
  <c r="BH8794" i="1"/>
  <c r="BI8794" i="1"/>
  <c r="BJ8794" i="1"/>
  <c r="BK8794" i="1"/>
  <c r="BL8794" i="1"/>
  <c r="BM8794" i="1"/>
  <c r="BN8794" i="1"/>
  <c r="BG8795" i="1"/>
  <c r="BH8795" i="1"/>
  <c r="BI8795" i="1"/>
  <c r="BJ8795" i="1"/>
  <c r="BK8795" i="1"/>
  <c r="BL8795" i="1"/>
  <c r="BM8795" i="1"/>
  <c r="BN8795" i="1"/>
  <c r="BG8796" i="1"/>
  <c r="BH8796" i="1"/>
  <c r="BI8796" i="1"/>
  <c r="BJ8796" i="1"/>
  <c r="BK8796" i="1"/>
  <c r="BL8796" i="1"/>
  <c r="BM8796" i="1"/>
  <c r="BN8796" i="1"/>
  <c r="BG8797" i="1"/>
  <c r="BH8797" i="1"/>
  <c r="BI8797" i="1"/>
  <c r="BJ8797" i="1"/>
  <c r="BK8797" i="1"/>
  <c r="BL8797" i="1"/>
  <c r="BM8797" i="1"/>
  <c r="BN8797" i="1"/>
  <c r="BG8798" i="1"/>
  <c r="BH8798" i="1"/>
  <c r="BI8798" i="1"/>
  <c r="BJ8798" i="1"/>
  <c r="BK8798" i="1"/>
  <c r="BL8798" i="1"/>
  <c r="BM8798" i="1"/>
  <c r="BN8798" i="1"/>
  <c r="BG8799" i="1"/>
  <c r="BH8799" i="1"/>
  <c r="BI8799" i="1"/>
  <c r="BJ8799" i="1"/>
  <c r="BK8799" i="1"/>
  <c r="BL8799" i="1"/>
  <c r="BM8799" i="1"/>
  <c r="BN8799" i="1"/>
  <c r="BG8800" i="1"/>
  <c r="BH8800" i="1"/>
  <c r="BI8800" i="1"/>
  <c r="BJ8800" i="1"/>
  <c r="BK8800" i="1"/>
  <c r="BL8800" i="1"/>
  <c r="BM8800" i="1"/>
  <c r="BN8800" i="1"/>
  <c r="BG8801" i="1"/>
  <c r="BH8801" i="1"/>
  <c r="BI8801" i="1"/>
  <c r="BJ8801" i="1"/>
  <c r="BK8801" i="1"/>
  <c r="BL8801" i="1"/>
  <c r="BM8801" i="1"/>
  <c r="BN8801" i="1"/>
  <c r="BG8802" i="1"/>
  <c r="BH8802" i="1"/>
  <c r="BI8802" i="1"/>
  <c r="BJ8802" i="1"/>
  <c r="BK8802" i="1"/>
  <c r="BL8802" i="1"/>
  <c r="BM8802" i="1"/>
  <c r="BN8802" i="1"/>
  <c r="BG8803" i="1"/>
  <c r="BH8803" i="1"/>
  <c r="BI8803" i="1"/>
  <c r="BJ8803" i="1"/>
  <c r="BK8803" i="1"/>
  <c r="BL8803" i="1"/>
  <c r="BM8803" i="1"/>
  <c r="BN8803" i="1"/>
  <c r="BG8804" i="1"/>
  <c r="BH8804" i="1"/>
  <c r="BI8804" i="1"/>
  <c r="BJ8804" i="1"/>
  <c r="BK8804" i="1"/>
  <c r="BL8804" i="1"/>
  <c r="BM8804" i="1"/>
  <c r="BN8804" i="1"/>
  <c r="BG8805" i="1"/>
  <c r="BH8805" i="1"/>
  <c r="BI8805" i="1"/>
  <c r="BJ8805" i="1"/>
  <c r="BK8805" i="1"/>
  <c r="BL8805" i="1"/>
  <c r="BM8805" i="1"/>
  <c r="BN8805" i="1"/>
  <c r="BG8806" i="1"/>
  <c r="BH8806" i="1"/>
  <c r="BI8806" i="1"/>
  <c r="BJ8806" i="1"/>
  <c r="BK8806" i="1"/>
  <c r="BL8806" i="1"/>
  <c r="BM8806" i="1"/>
  <c r="BN8806" i="1"/>
  <c r="BG8807" i="1"/>
  <c r="BH8807" i="1"/>
  <c r="BI8807" i="1"/>
  <c r="BJ8807" i="1"/>
  <c r="BK8807" i="1"/>
  <c r="BL8807" i="1"/>
  <c r="BM8807" i="1"/>
  <c r="BN8807" i="1"/>
  <c r="BG8808" i="1"/>
  <c r="BH8808" i="1"/>
  <c r="BI8808" i="1"/>
  <c r="BJ8808" i="1"/>
  <c r="BK8808" i="1"/>
  <c r="BL8808" i="1"/>
  <c r="BM8808" i="1"/>
  <c r="BN8808" i="1"/>
  <c r="BG8809" i="1"/>
  <c r="BH8809" i="1"/>
  <c r="BI8809" i="1"/>
  <c r="BJ8809" i="1"/>
  <c r="BK8809" i="1"/>
  <c r="BL8809" i="1"/>
  <c r="BM8809" i="1"/>
  <c r="BN8809" i="1"/>
  <c r="BG8810" i="1"/>
  <c r="BH8810" i="1"/>
  <c r="BI8810" i="1"/>
  <c r="BJ8810" i="1"/>
  <c r="BK8810" i="1"/>
  <c r="BL8810" i="1"/>
  <c r="BM8810" i="1"/>
  <c r="BN8810" i="1"/>
  <c r="BG8811" i="1"/>
  <c r="BH8811" i="1"/>
  <c r="BI8811" i="1"/>
  <c r="BJ8811" i="1"/>
  <c r="BK8811" i="1"/>
  <c r="BL8811" i="1"/>
  <c r="BM8811" i="1"/>
  <c r="BN8811" i="1"/>
  <c r="BG8812" i="1"/>
  <c r="BH8812" i="1"/>
  <c r="BI8812" i="1"/>
  <c r="BJ8812" i="1"/>
  <c r="BK8812" i="1"/>
  <c r="BL8812" i="1"/>
  <c r="BM8812" i="1"/>
  <c r="BN8812" i="1"/>
  <c r="BG8813" i="1"/>
  <c r="BH8813" i="1"/>
  <c r="BI8813" i="1"/>
  <c r="BJ8813" i="1"/>
  <c r="BK8813" i="1"/>
  <c r="BL8813" i="1"/>
  <c r="BM8813" i="1"/>
  <c r="BN8813" i="1"/>
  <c r="BG8814" i="1"/>
  <c r="BH8814" i="1"/>
  <c r="BI8814" i="1"/>
  <c r="BJ8814" i="1"/>
  <c r="BK8814" i="1"/>
  <c r="BL8814" i="1"/>
  <c r="BM8814" i="1"/>
  <c r="BN8814" i="1"/>
  <c r="BG8815" i="1"/>
  <c r="BH8815" i="1"/>
  <c r="BI8815" i="1"/>
  <c r="BJ8815" i="1"/>
  <c r="BK8815" i="1"/>
  <c r="BL8815" i="1"/>
  <c r="BM8815" i="1"/>
  <c r="BN8815" i="1"/>
  <c r="BG8816" i="1"/>
  <c r="BH8816" i="1"/>
  <c r="BI8816" i="1"/>
  <c r="BJ8816" i="1"/>
  <c r="BK8816" i="1"/>
  <c r="BL8816" i="1"/>
  <c r="BM8816" i="1"/>
  <c r="BN8816" i="1"/>
  <c r="BG8817" i="1"/>
  <c r="BH8817" i="1"/>
  <c r="BI8817" i="1"/>
  <c r="BJ8817" i="1"/>
  <c r="BK8817" i="1"/>
  <c r="BL8817" i="1"/>
  <c r="BM8817" i="1"/>
  <c r="BN8817" i="1"/>
  <c r="BG8818" i="1"/>
  <c r="BH8818" i="1"/>
  <c r="BI8818" i="1"/>
  <c r="BJ8818" i="1"/>
  <c r="BK8818" i="1"/>
  <c r="BL8818" i="1"/>
  <c r="BM8818" i="1"/>
  <c r="BN8818" i="1"/>
  <c r="BG8819" i="1"/>
  <c r="BH8819" i="1"/>
  <c r="BI8819" i="1"/>
  <c r="BJ8819" i="1"/>
  <c r="BK8819" i="1"/>
  <c r="BL8819" i="1"/>
  <c r="BM8819" i="1"/>
  <c r="BN8819" i="1"/>
  <c r="BG8820" i="1"/>
  <c r="BH8820" i="1"/>
  <c r="BI8820" i="1"/>
  <c r="BJ8820" i="1"/>
  <c r="BK8820" i="1"/>
  <c r="BL8820" i="1"/>
  <c r="BM8820" i="1"/>
  <c r="BN8820" i="1"/>
  <c r="BG8821" i="1"/>
  <c r="BH8821" i="1"/>
  <c r="BI8821" i="1"/>
  <c r="BJ8821" i="1"/>
  <c r="BK8821" i="1"/>
  <c r="BL8821" i="1"/>
  <c r="BM8821" i="1"/>
  <c r="BN8821" i="1"/>
  <c r="BG8822" i="1"/>
  <c r="BH8822" i="1"/>
  <c r="BI8822" i="1"/>
  <c r="BJ8822" i="1"/>
  <c r="BK8822" i="1"/>
  <c r="BL8822" i="1"/>
  <c r="BM8822" i="1"/>
  <c r="BN8822" i="1"/>
  <c r="BG8823" i="1"/>
  <c r="BH8823" i="1"/>
  <c r="BI8823" i="1"/>
  <c r="BJ8823" i="1"/>
  <c r="BK8823" i="1"/>
  <c r="BL8823" i="1"/>
  <c r="BM8823" i="1"/>
  <c r="BN8823" i="1"/>
  <c r="BG8824" i="1"/>
  <c r="BH8824" i="1"/>
  <c r="BI8824" i="1"/>
  <c r="BJ8824" i="1"/>
  <c r="BK8824" i="1"/>
  <c r="BL8824" i="1"/>
  <c r="BM8824" i="1"/>
  <c r="BN8824" i="1"/>
  <c r="BG8825" i="1"/>
  <c r="BH8825" i="1"/>
  <c r="BI8825" i="1"/>
  <c r="BJ8825" i="1"/>
  <c r="BK8825" i="1"/>
  <c r="BL8825" i="1"/>
  <c r="BM8825" i="1"/>
  <c r="BN8825" i="1"/>
  <c r="BG8826" i="1"/>
  <c r="BH8826" i="1"/>
  <c r="BI8826" i="1"/>
  <c r="BJ8826" i="1"/>
  <c r="BK8826" i="1"/>
  <c r="BL8826" i="1"/>
  <c r="BM8826" i="1"/>
  <c r="BN8826" i="1"/>
  <c r="BG8827" i="1"/>
  <c r="BH8827" i="1"/>
  <c r="BI8827" i="1"/>
  <c r="BJ8827" i="1"/>
  <c r="BK8827" i="1"/>
  <c r="BL8827" i="1"/>
  <c r="BM8827" i="1"/>
  <c r="BN8827" i="1"/>
  <c r="BG8828" i="1"/>
  <c r="BH8828" i="1"/>
  <c r="BI8828" i="1"/>
  <c r="BJ8828" i="1"/>
  <c r="BK8828" i="1"/>
  <c r="BL8828" i="1"/>
  <c r="BM8828" i="1"/>
  <c r="BN8828" i="1"/>
  <c r="BG8829" i="1"/>
  <c r="BH8829" i="1"/>
  <c r="BI8829" i="1"/>
  <c r="BJ8829" i="1"/>
  <c r="BK8829" i="1"/>
  <c r="BL8829" i="1"/>
  <c r="BM8829" i="1"/>
  <c r="BN8829" i="1"/>
  <c r="BG8830" i="1"/>
  <c r="BH8830" i="1"/>
  <c r="BI8830" i="1"/>
  <c r="BJ8830" i="1"/>
  <c r="BK8830" i="1"/>
  <c r="BL8830" i="1"/>
  <c r="BM8830" i="1"/>
  <c r="BN8830" i="1"/>
  <c r="BG8831" i="1"/>
  <c r="BH8831" i="1"/>
  <c r="BI8831" i="1"/>
  <c r="BJ8831" i="1"/>
  <c r="BK8831" i="1"/>
  <c r="BL8831" i="1"/>
  <c r="BM8831" i="1"/>
  <c r="BN8831" i="1"/>
  <c r="BG8832" i="1"/>
  <c r="BH8832" i="1"/>
  <c r="BI8832" i="1"/>
  <c r="BJ8832" i="1"/>
  <c r="BK8832" i="1"/>
  <c r="BL8832" i="1"/>
  <c r="BM8832" i="1"/>
  <c r="BN8832" i="1"/>
  <c r="BG8833" i="1"/>
  <c r="BH8833" i="1"/>
  <c r="BI8833" i="1"/>
  <c r="BJ8833" i="1"/>
  <c r="BK8833" i="1"/>
  <c r="BL8833" i="1"/>
  <c r="BM8833" i="1"/>
  <c r="BN8833" i="1"/>
  <c r="BG8834" i="1"/>
  <c r="BH8834" i="1"/>
  <c r="BI8834" i="1"/>
  <c r="BJ8834" i="1"/>
  <c r="BK8834" i="1"/>
  <c r="BL8834" i="1"/>
  <c r="BM8834" i="1"/>
  <c r="BN8834" i="1"/>
  <c r="BG8835" i="1"/>
  <c r="BH8835" i="1"/>
  <c r="BI8835" i="1"/>
  <c r="BJ8835" i="1"/>
  <c r="BK8835" i="1"/>
  <c r="BL8835" i="1"/>
  <c r="BM8835" i="1"/>
  <c r="BN8835" i="1"/>
  <c r="BG8836" i="1"/>
  <c r="BH8836" i="1"/>
  <c r="BI8836" i="1"/>
  <c r="BJ8836" i="1"/>
  <c r="BK8836" i="1"/>
  <c r="BL8836" i="1"/>
  <c r="BM8836" i="1"/>
  <c r="BN8836" i="1"/>
  <c r="BG8837" i="1"/>
  <c r="BH8837" i="1"/>
  <c r="BI8837" i="1"/>
  <c r="BJ8837" i="1"/>
  <c r="BK8837" i="1"/>
  <c r="BL8837" i="1"/>
  <c r="BM8837" i="1"/>
  <c r="BN8837" i="1"/>
  <c r="BG8838" i="1"/>
  <c r="BH8838" i="1"/>
  <c r="BI8838" i="1"/>
  <c r="BJ8838" i="1"/>
  <c r="BK8838" i="1"/>
  <c r="BL8838" i="1"/>
  <c r="BM8838" i="1"/>
  <c r="BN8838" i="1"/>
  <c r="BG8839" i="1"/>
  <c r="BH8839" i="1"/>
  <c r="BI8839" i="1"/>
  <c r="BJ8839" i="1"/>
  <c r="BK8839" i="1"/>
  <c r="BL8839" i="1"/>
  <c r="BM8839" i="1"/>
  <c r="BN8839" i="1"/>
  <c r="BG8840" i="1"/>
  <c r="BH8840" i="1"/>
  <c r="BI8840" i="1"/>
  <c r="BJ8840" i="1"/>
  <c r="BK8840" i="1"/>
  <c r="BL8840" i="1"/>
  <c r="BM8840" i="1"/>
  <c r="BN8840" i="1"/>
  <c r="BG8841" i="1"/>
  <c r="BH8841" i="1"/>
  <c r="BI8841" i="1"/>
  <c r="BJ8841" i="1"/>
  <c r="BK8841" i="1"/>
  <c r="BL8841" i="1"/>
  <c r="BM8841" i="1"/>
  <c r="BN8841" i="1"/>
  <c r="BG8842" i="1"/>
  <c r="BH8842" i="1"/>
  <c r="BI8842" i="1"/>
  <c r="BJ8842" i="1"/>
  <c r="BK8842" i="1"/>
  <c r="BL8842" i="1"/>
  <c r="BM8842" i="1"/>
  <c r="BN8842" i="1"/>
  <c r="BG8843" i="1"/>
  <c r="BH8843" i="1"/>
  <c r="BI8843" i="1"/>
  <c r="BJ8843" i="1"/>
  <c r="BK8843" i="1"/>
  <c r="BL8843" i="1"/>
  <c r="BM8843" i="1"/>
  <c r="BN8843" i="1"/>
  <c r="BG8844" i="1"/>
  <c r="BH8844" i="1"/>
  <c r="BI8844" i="1"/>
  <c r="BJ8844" i="1"/>
  <c r="BK8844" i="1"/>
  <c r="BL8844" i="1"/>
  <c r="BM8844" i="1"/>
  <c r="BN8844" i="1"/>
  <c r="BG8845" i="1"/>
  <c r="BH8845" i="1"/>
  <c r="BI8845" i="1"/>
  <c r="BJ8845" i="1"/>
  <c r="BK8845" i="1"/>
  <c r="BL8845" i="1"/>
  <c r="BM8845" i="1"/>
  <c r="BN8845" i="1"/>
  <c r="BG8846" i="1"/>
  <c r="BH8846" i="1"/>
  <c r="BI8846" i="1"/>
  <c r="BJ8846" i="1"/>
  <c r="BK8846" i="1"/>
  <c r="BL8846" i="1"/>
  <c r="BM8846" i="1"/>
  <c r="BN8846" i="1"/>
  <c r="BG8847" i="1"/>
  <c r="BH8847" i="1"/>
  <c r="BI8847" i="1"/>
  <c r="BJ8847" i="1"/>
  <c r="BK8847" i="1"/>
  <c r="BL8847" i="1"/>
  <c r="BM8847" i="1"/>
  <c r="BN8847" i="1"/>
  <c r="BG8848" i="1"/>
  <c r="BH8848" i="1"/>
  <c r="BI8848" i="1"/>
  <c r="BJ8848" i="1"/>
  <c r="BK8848" i="1"/>
  <c r="BL8848" i="1"/>
  <c r="BM8848" i="1"/>
  <c r="BN8848" i="1"/>
  <c r="BG8849" i="1"/>
  <c r="BH8849" i="1"/>
  <c r="BI8849" i="1"/>
  <c r="BJ8849" i="1"/>
  <c r="BK8849" i="1"/>
  <c r="BL8849" i="1"/>
  <c r="BM8849" i="1"/>
  <c r="BN8849" i="1"/>
  <c r="BG8850" i="1"/>
  <c r="BH8850" i="1"/>
  <c r="BI8850" i="1"/>
  <c r="BJ8850" i="1"/>
  <c r="BK8850" i="1"/>
  <c r="BL8850" i="1"/>
  <c r="BM8850" i="1"/>
  <c r="BN8850" i="1"/>
  <c r="BG8851" i="1"/>
  <c r="BH8851" i="1"/>
  <c r="BI8851" i="1"/>
  <c r="BJ8851" i="1"/>
  <c r="BK8851" i="1"/>
  <c r="BL8851" i="1"/>
  <c r="BM8851" i="1"/>
  <c r="BN8851" i="1"/>
  <c r="BG8852" i="1"/>
  <c r="BH8852" i="1"/>
  <c r="BI8852" i="1"/>
  <c r="BJ8852" i="1"/>
  <c r="BK8852" i="1"/>
  <c r="BL8852" i="1"/>
  <c r="BM8852" i="1"/>
  <c r="BN8852" i="1"/>
  <c r="BG8853" i="1"/>
  <c r="BH8853" i="1"/>
  <c r="BI8853" i="1"/>
  <c r="BJ8853" i="1"/>
  <c r="BK8853" i="1"/>
  <c r="BL8853" i="1"/>
  <c r="BM8853" i="1"/>
  <c r="BN8853" i="1"/>
  <c r="BG8854" i="1"/>
  <c r="BH8854" i="1"/>
  <c r="BI8854" i="1"/>
  <c r="BJ8854" i="1"/>
  <c r="BK8854" i="1"/>
  <c r="BL8854" i="1"/>
  <c r="BM8854" i="1"/>
  <c r="BN8854" i="1"/>
  <c r="BG8855" i="1"/>
  <c r="BH8855" i="1"/>
  <c r="BI8855" i="1"/>
  <c r="BJ8855" i="1"/>
  <c r="BK8855" i="1"/>
  <c r="BL8855" i="1"/>
  <c r="BM8855" i="1"/>
  <c r="BN8855" i="1"/>
  <c r="BG8856" i="1"/>
  <c r="BH8856" i="1"/>
  <c r="BI8856" i="1"/>
  <c r="BJ8856" i="1"/>
  <c r="BK8856" i="1"/>
  <c r="BL8856" i="1"/>
  <c r="BM8856" i="1"/>
  <c r="BN8856" i="1"/>
  <c r="BG8857" i="1"/>
  <c r="BH8857" i="1"/>
  <c r="BI8857" i="1"/>
  <c r="BJ8857" i="1"/>
  <c r="BK8857" i="1"/>
  <c r="BL8857" i="1"/>
  <c r="BM8857" i="1"/>
  <c r="BN8857" i="1"/>
  <c r="BG8858" i="1"/>
  <c r="BH8858" i="1"/>
  <c r="BI8858" i="1"/>
  <c r="BJ8858" i="1"/>
  <c r="BK8858" i="1"/>
  <c r="BL8858" i="1"/>
  <c r="BM8858" i="1"/>
  <c r="BN8858" i="1"/>
  <c r="BG8859" i="1"/>
  <c r="BH8859" i="1"/>
  <c r="BI8859" i="1"/>
  <c r="BJ8859" i="1"/>
  <c r="BK8859" i="1"/>
  <c r="BL8859" i="1"/>
  <c r="BM8859" i="1"/>
  <c r="BN8859" i="1"/>
  <c r="BG8860" i="1"/>
  <c r="BH8860" i="1"/>
  <c r="BI8860" i="1"/>
  <c r="BJ8860" i="1"/>
  <c r="BK8860" i="1"/>
  <c r="BL8860" i="1"/>
  <c r="BM8860" i="1"/>
  <c r="BN8860" i="1"/>
  <c r="BG8861" i="1"/>
  <c r="BH8861" i="1"/>
  <c r="BI8861" i="1"/>
  <c r="BJ8861" i="1"/>
  <c r="BK8861" i="1"/>
  <c r="BL8861" i="1"/>
  <c r="BM8861" i="1"/>
  <c r="BN8861" i="1"/>
  <c r="BG8862" i="1"/>
  <c r="BH8862" i="1"/>
  <c r="BI8862" i="1"/>
  <c r="BJ8862" i="1"/>
  <c r="BK8862" i="1"/>
  <c r="BL8862" i="1"/>
  <c r="BM8862" i="1"/>
  <c r="BN8862" i="1"/>
  <c r="BG8863" i="1"/>
  <c r="BH8863" i="1"/>
  <c r="BI8863" i="1"/>
  <c r="BJ8863" i="1"/>
  <c r="BK8863" i="1"/>
  <c r="BL8863" i="1"/>
  <c r="BM8863" i="1"/>
  <c r="BN8863" i="1"/>
  <c r="BG8864" i="1"/>
  <c r="BH8864" i="1"/>
  <c r="BI8864" i="1"/>
  <c r="BJ8864" i="1"/>
  <c r="BK8864" i="1"/>
  <c r="BL8864" i="1"/>
  <c r="BM8864" i="1"/>
  <c r="BN8864" i="1"/>
  <c r="BG8865" i="1"/>
  <c r="BH8865" i="1"/>
  <c r="BI8865" i="1"/>
  <c r="BJ8865" i="1"/>
  <c r="BK8865" i="1"/>
  <c r="BL8865" i="1"/>
  <c r="BM8865" i="1"/>
  <c r="BN8865" i="1"/>
  <c r="BG8866" i="1"/>
  <c r="BH8866" i="1"/>
  <c r="BI8866" i="1"/>
  <c r="BJ8866" i="1"/>
  <c r="BK8866" i="1"/>
  <c r="BL8866" i="1"/>
  <c r="BM8866" i="1"/>
  <c r="BN8866" i="1"/>
  <c r="BG8867" i="1"/>
  <c r="BH8867" i="1"/>
  <c r="BI8867" i="1"/>
  <c r="BJ8867" i="1"/>
  <c r="BK8867" i="1"/>
  <c r="BL8867" i="1"/>
  <c r="BM8867" i="1"/>
  <c r="BN8867" i="1"/>
  <c r="BG8868" i="1"/>
  <c r="BH8868" i="1"/>
  <c r="BI8868" i="1"/>
  <c r="BJ8868" i="1"/>
  <c r="BK8868" i="1"/>
  <c r="BL8868" i="1"/>
  <c r="BM8868" i="1"/>
  <c r="BN8868" i="1"/>
  <c r="BG8869" i="1"/>
  <c r="BH8869" i="1"/>
  <c r="BI8869" i="1"/>
  <c r="BJ8869" i="1"/>
  <c r="BK8869" i="1"/>
  <c r="BL8869" i="1"/>
  <c r="BM8869" i="1"/>
  <c r="BN8869" i="1"/>
  <c r="BG8870" i="1"/>
  <c r="BH8870" i="1"/>
  <c r="BI8870" i="1"/>
  <c r="BJ8870" i="1"/>
  <c r="BK8870" i="1"/>
  <c r="BL8870" i="1"/>
  <c r="BM8870" i="1"/>
  <c r="BN8870" i="1"/>
  <c r="BG8871" i="1"/>
  <c r="BH8871" i="1"/>
  <c r="BI8871" i="1"/>
  <c r="BJ8871" i="1"/>
  <c r="BK8871" i="1"/>
  <c r="BL8871" i="1"/>
  <c r="BM8871" i="1"/>
  <c r="BN8871" i="1"/>
  <c r="BG8872" i="1"/>
  <c r="BH8872" i="1"/>
  <c r="BI8872" i="1"/>
  <c r="BJ8872" i="1"/>
  <c r="BK8872" i="1"/>
  <c r="BL8872" i="1"/>
  <c r="BM8872" i="1"/>
  <c r="BN8872" i="1"/>
  <c r="BG8873" i="1"/>
  <c r="BH8873" i="1"/>
  <c r="BI8873" i="1"/>
  <c r="BJ8873" i="1"/>
  <c r="BK8873" i="1"/>
  <c r="BL8873" i="1"/>
  <c r="BM8873" i="1"/>
  <c r="BN8873" i="1"/>
  <c r="BG8874" i="1"/>
  <c r="BH8874" i="1"/>
  <c r="BI8874" i="1"/>
  <c r="BJ8874" i="1"/>
  <c r="BK8874" i="1"/>
  <c r="BL8874" i="1"/>
  <c r="BM8874" i="1"/>
  <c r="BN8874" i="1"/>
  <c r="BG8875" i="1"/>
  <c r="BH8875" i="1"/>
  <c r="BI8875" i="1"/>
  <c r="BJ8875" i="1"/>
  <c r="BK8875" i="1"/>
  <c r="BL8875" i="1"/>
  <c r="BM8875" i="1"/>
  <c r="BN8875" i="1"/>
  <c r="BG8876" i="1"/>
  <c r="BH8876" i="1"/>
  <c r="BI8876" i="1"/>
  <c r="BJ8876" i="1"/>
  <c r="BK8876" i="1"/>
  <c r="BL8876" i="1"/>
  <c r="BM8876" i="1"/>
  <c r="BN8876" i="1"/>
  <c r="BG8877" i="1"/>
  <c r="BH8877" i="1"/>
  <c r="BI8877" i="1"/>
  <c r="BJ8877" i="1"/>
  <c r="BK8877" i="1"/>
  <c r="BL8877" i="1"/>
  <c r="BM8877" i="1"/>
  <c r="BN8877" i="1"/>
  <c r="BG8878" i="1"/>
  <c r="BH8878" i="1"/>
  <c r="BI8878" i="1"/>
  <c r="BJ8878" i="1"/>
  <c r="BK8878" i="1"/>
  <c r="BL8878" i="1"/>
  <c r="BM8878" i="1"/>
  <c r="BN8878" i="1"/>
  <c r="BG8879" i="1"/>
  <c r="BH8879" i="1"/>
  <c r="BI8879" i="1"/>
  <c r="BJ8879" i="1"/>
  <c r="BK8879" i="1"/>
  <c r="BL8879" i="1"/>
  <c r="BM8879" i="1"/>
  <c r="BN8879" i="1"/>
  <c r="BG8880" i="1"/>
  <c r="BH8880" i="1"/>
  <c r="BI8880" i="1"/>
  <c r="BJ8880" i="1"/>
  <c r="BK8880" i="1"/>
  <c r="BL8880" i="1"/>
  <c r="BM8880" i="1"/>
  <c r="BN8880" i="1"/>
  <c r="BG8881" i="1"/>
  <c r="BH8881" i="1"/>
  <c r="BI8881" i="1"/>
  <c r="BJ8881" i="1"/>
  <c r="BK8881" i="1"/>
  <c r="BL8881" i="1"/>
  <c r="BM8881" i="1"/>
  <c r="BN8881" i="1"/>
  <c r="BG8882" i="1"/>
  <c r="BH8882" i="1"/>
  <c r="BI8882" i="1"/>
  <c r="BJ8882" i="1"/>
  <c r="BK8882" i="1"/>
  <c r="BL8882" i="1"/>
  <c r="BM8882" i="1"/>
  <c r="BN8882" i="1"/>
  <c r="BG8883" i="1"/>
  <c r="BH8883" i="1"/>
  <c r="BI8883" i="1"/>
  <c r="BJ8883" i="1"/>
  <c r="BK8883" i="1"/>
  <c r="BL8883" i="1"/>
  <c r="BM8883" i="1"/>
  <c r="BN8883" i="1"/>
  <c r="BG8884" i="1"/>
  <c r="BH8884" i="1"/>
  <c r="BI8884" i="1"/>
  <c r="BJ8884" i="1"/>
  <c r="BK8884" i="1"/>
  <c r="BL8884" i="1"/>
  <c r="BM8884" i="1"/>
  <c r="BN8884" i="1"/>
  <c r="BG8885" i="1"/>
  <c r="BH8885" i="1"/>
  <c r="BI8885" i="1"/>
  <c r="BJ8885" i="1"/>
  <c r="BK8885" i="1"/>
  <c r="BL8885" i="1"/>
  <c r="BM8885" i="1"/>
  <c r="BN8885" i="1"/>
  <c r="BG8886" i="1"/>
  <c r="BH8886" i="1"/>
  <c r="BI8886" i="1"/>
  <c r="BJ8886" i="1"/>
  <c r="BK8886" i="1"/>
  <c r="BL8886" i="1"/>
  <c r="BM8886" i="1"/>
  <c r="BN8886" i="1"/>
  <c r="BG8887" i="1"/>
  <c r="BH8887" i="1"/>
  <c r="BI8887" i="1"/>
  <c r="BJ8887" i="1"/>
  <c r="BK8887" i="1"/>
  <c r="BL8887" i="1"/>
  <c r="BM8887" i="1"/>
  <c r="BN8887" i="1"/>
  <c r="BG8888" i="1"/>
  <c r="BH8888" i="1"/>
  <c r="BI8888" i="1"/>
  <c r="BJ8888" i="1"/>
  <c r="BK8888" i="1"/>
  <c r="BL8888" i="1"/>
  <c r="BM8888" i="1"/>
  <c r="BN8888" i="1"/>
  <c r="BG8889" i="1"/>
  <c r="BH8889" i="1"/>
  <c r="BI8889" i="1"/>
  <c r="BJ8889" i="1"/>
  <c r="BK8889" i="1"/>
  <c r="BL8889" i="1"/>
  <c r="BM8889" i="1"/>
  <c r="BN8889" i="1"/>
  <c r="BG8890" i="1"/>
  <c r="BH8890" i="1"/>
  <c r="BI8890" i="1"/>
  <c r="BJ8890" i="1"/>
  <c r="BK8890" i="1"/>
  <c r="BL8890" i="1"/>
  <c r="BM8890" i="1"/>
  <c r="BN8890" i="1"/>
  <c r="BG8891" i="1"/>
  <c r="BH8891" i="1"/>
  <c r="BI8891" i="1"/>
  <c r="BJ8891" i="1"/>
  <c r="BK8891" i="1"/>
  <c r="BL8891" i="1"/>
  <c r="BM8891" i="1"/>
  <c r="BN8891" i="1"/>
  <c r="BG8892" i="1"/>
  <c r="BH8892" i="1"/>
  <c r="BI8892" i="1"/>
  <c r="BJ8892" i="1"/>
  <c r="BK8892" i="1"/>
  <c r="BL8892" i="1"/>
  <c r="BM8892" i="1"/>
  <c r="BN8892" i="1"/>
  <c r="BG8893" i="1"/>
  <c r="BH8893" i="1"/>
  <c r="BI8893" i="1"/>
  <c r="BJ8893" i="1"/>
  <c r="BK8893" i="1"/>
  <c r="BL8893" i="1"/>
  <c r="BM8893" i="1"/>
  <c r="BN8893" i="1"/>
  <c r="BG8894" i="1"/>
  <c r="BH8894" i="1"/>
  <c r="BI8894" i="1"/>
  <c r="BJ8894" i="1"/>
  <c r="BK8894" i="1"/>
  <c r="BL8894" i="1"/>
  <c r="BM8894" i="1"/>
  <c r="BN8894" i="1"/>
  <c r="BG8895" i="1"/>
  <c r="BH8895" i="1"/>
  <c r="BI8895" i="1"/>
  <c r="BJ8895" i="1"/>
  <c r="BK8895" i="1"/>
  <c r="BL8895" i="1"/>
  <c r="BM8895" i="1"/>
  <c r="BN8895" i="1"/>
  <c r="BG8896" i="1"/>
  <c r="BH8896" i="1"/>
  <c r="BI8896" i="1"/>
  <c r="BJ8896" i="1"/>
  <c r="BK8896" i="1"/>
  <c r="BL8896" i="1"/>
  <c r="BM8896" i="1"/>
  <c r="BN8896" i="1"/>
  <c r="BG8897" i="1"/>
  <c r="BH8897" i="1"/>
  <c r="BI8897" i="1"/>
  <c r="BJ8897" i="1"/>
  <c r="BK8897" i="1"/>
  <c r="BL8897" i="1"/>
  <c r="BM8897" i="1"/>
  <c r="BN8897" i="1"/>
  <c r="BG8898" i="1"/>
  <c r="BH8898" i="1"/>
  <c r="BI8898" i="1"/>
  <c r="BJ8898" i="1"/>
  <c r="BK8898" i="1"/>
  <c r="BL8898" i="1"/>
  <c r="BM8898" i="1"/>
  <c r="BN8898" i="1"/>
  <c r="BG8899" i="1"/>
  <c r="BH8899" i="1"/>
  <c r="BI8899" i="1"/>
  <c r="BJ8899" i="1"/>
  <c r="BK8899" i="1"/>
  <c r="BL8899" i="1"/>
  <c r="BM8899" i="1"/>
  <c r="BN8899" i="1"/>
  <c r="BG8900" i="1"/>
  <c r="BH8900" i="1"/>
  <c r="BI8900" i="1"/>
  <c r="BJ8900" i="1"/>
  <c r="BK8900" i="1"/>
  <c r="BL8900" i="1"/>
  <c r="BM8900" i="1"/>
  <c r="BN8900" i="1"/>
  <c r="BG8901" i="1"/>
  <c r="BH8901" i="1"/>
  <c r="BI8901" i="1"/>
  <c r="BJ8901" i="1"/>
  <c r="BK8901" i="1"/>
  <c r="BL8901" i="1"/>
  <c r="BM8901" i="1"/>
  <c r="BN8901" i="1"/>
  <c r="BG8902" i="1"/>
  <c r="BH8902" i="1"/>
  <c r="BI8902" i="1"/>
  <c r="BJ8902" i="1"/>
  <c r="BK8902" i="1"/>
  <c r="BL8902" i="1"/>
  <c r="BM8902" i="1"/>
  <c r="BN8902" i="1"/>
  <c r="BG8903" i="1"/>
  <c r="BH8903" i="1"/>
  <c r="BI8903" i="1"/>
  <c r="BJ8903" i="1"/>
  <c r="BK8903" i="1"/>
  <c r="BL8903" i="1"/>
  <c r="BM8903" i="1"/>
  <c r="BN8903" i="1"/>
  <c r="BG8904" i="1"/>
  <c r="BH8904" i="1"/>
  <c r="BI8904" i="1"/>
  <c r="BJ8904" i="1"/>
  <c r="BK8904" i="1"/>
  <c r="BL8904" i="1"/>
  <c r="BM8904" i="1"/>
  <c r="BN8904" i="1"/>
  <c r="BG8905" i="1"/>
  <c r="BH8905" i="1"/>
  <c r="BI8905" i="1"/>
  <c r="BJ8905" i="1"/>
  <c r="BK8905" i="1"/>
  <c r="BL8905" i="1"/>
  <c r="BM8905" i="1"/>
  <c r="BN8905" i="1"/>
  <c r="BG8906" i="1"/>
  <c r="BH8906" i="1"/>
  <c r="BI8906" i="1"/>
  <c r="BJ8906" i="1"/>
  <c r="BK8906" i="1"/>
  <c r="BL8906" i="1"/>
  <c r="BM8906" i="1"/>
  <c r="BN8906" i="1"/>
  <c r="BG8907" i="1"/>
  <c r="BH8907" i="1"/>
  <c r="BI8907" i="1"/>
  <c r="BJ8907" i="1"/>
  <c r="BK8907" i="1"/>
  <c r="BL8907" i="1"/>
  <c r="BM8907" i="1"/>
  <c r="BN8907" i="1"/>
  <c r="BG8908" i="1"/>
  <c r="BH8908" i="1"/>
  <c r="BI8908" i="1"/>
  <c r="BJ8908" i="1"/>
  <c r="BK8908" i="1"/>
  <c r="BL8908" i="1"/>
  <c r="BM8908" i="1"/>
  <c r="BN8908" i="1"/>
  <c r="BG8909" i="1"/>
  <c r="BH8909" i="1"/>
  <c r="BI8909" i="1"/>
  <c r="BJ8909" i="1"/>
  <c r="BK8909" i="1"/>
  <c r="BL8909" i="1"/>
  <c r="BM8909" i="1"/>
  <c r="BN8909" i="1"/>
  <c r="BG8910" i="1"/>
  <c r="BH8910" i="1"/>
  <c r="BI8910" i="1"/>
  <c r="BJ8910" i="1"/>
  <c r="BK8910" i="1"/>
  <c r="BL8910" i="1"/>
  <c r="BM8910" i="1"/>
  <c r="BN8910" i="1"/>
  <c r="BG8911" i="1"/>
  <c r="BH8911" i="1"/>
  <c r="BI8911" i="1"/>
  <c r="BJ8911" i="1"/>
  <c r="BK8911" i="1"/>
  <c r="BL8911" i="1"/>
  <c r="BM8911" i="1"/>
  <c r="BN8911" i="1"/>
  <c r="BG8912" i="1"/>
  <c r="BH8912" i="1"/>
  <c r="BI8912" i="1"/>
  <c r="BJ8912" i="1"/>
  <c r="BK8912" i="1"/>
  <c r="BL8912" i="1"/>
  <c r="BM8912" i="1"/>
  <c r="BN8912" i="1"/>
  <c r="BG8913" i="1"/>
  <c r="BH8913" i="1"/>
  <c r="BI8913" i="1"/>
  <c r="BJ8913" i="1"/>
  <c r="BK8913" i="1"/>
  <c r="BL8913" i="1"/>
  <c r="BM8913" i="1"/>
  <c r="BN8913" i="1"/>
  <c r="BG8914" i="1"/>
  <c r="BH8914" i="1"/>
  <c r="BI8914" i="1"/>
  <c r="BJ8914" i="1"/>
  <c r="BK8914" i="1"/>
  <c r="BL8914" i="1"/>
  <c r="BM8914" i="1"/>
  <c r="BN8914" i="1"/>
  <c r="BG8915" i="1"/>
  <c r="BH8915" i="1"/>
  <c r="BI8915" i="1"/>
  <c r="BJ8915" i="1"/>
  <c r="BK8915" i="1"/>
  <c r="BL8915" i="1"/>
  <c r="BM8915" i="1"/>
  <c r="BN8915" i="1"/>
  <c r="BG8916" i="1"/>
  <c r="BH8916" i="1"/>
  <c r="BI8916" i="1"/>
  <c r="BJ8916" i="1"/>
  <c r="BK8916" i="1"/>
  <c r="BL8916" i="1"/>
  <c r="BM8916" i="1"/>
  <c r="BN8916" i="1"/>
  <c r="BG8917" i="1"/>
  <c r="BH8917" i="1"/>
  <c r="BI8917" i="1"/>
  <c r="BJ8917" i="1"/>
  <c r="BK8917" i="1"/>
  <c r="BL8917" i="1"/>
  <c r="BM8917" i="1"/>
  <c r="BN8917" i="1"/>
  <c r="BG8918" i="1"/>
  <c r="BH8918" i="1"/>
  <c r="BI8918" i="1"/>
  <c r="BJ8918" i="1"/>
  <c r="BK8918" i="1"/>
  <c r="BL8918" i="1"/>
  <c r="BM8918" i="1"/>
  <c r="BN8918" i="1"/>
  <c r="BG8919" i="1"/>
  <c r="BH8919" i="1"/>
  <c r="BI8919" i="1"/>
  <c r="BJ8919" i="1"/>
  <c r="BK8919" i="1"/>
  <c r="BL8919" i="1"/>
  <c r="BM8919" i="1"/>
  <c r="BN8919" i="1"/>
  <c r="BG8920" i="1"/>
  <c r="BH8920" i="1"/>
  <c r="BI8920" i="1"/>
  <c r="BJ8920" i="1"/>
  <c r="BK8920" i="1"/>
  <c r="BL8920" i="1"/>
  <c r="BM8920" i="1"/>
  <c r="BN8920" i="1"/>
  <c r="BG8921" i="1"/>
  <c r="BH8921" i="1"/>
  <c r="BI8921" i="1"/>
  <c r="BJ8921" i="1"/>
  <c r="BK8921" i="1"/>
  <c r="BL8921" i="1"/>
  <c r="BM8921" i="1"/>
  <c r="BN8921" i="1"/>
  <c r="BG8922" i="1"/>
  <c r="BH8922" i="1"/>
  <c r="BI8922" i="1"/>
  <c r="BJ8922" i="1"/>
  <c r="BK8922" i="1"/>
  <c r="BL8922" i="1"/>
  <c r="BM8922" i="1"/>
  <c r="BN8922" i="1"/>
  <c r="BG8923" i="1"/>
  <c r="BH8923" i="1"/>
  <c r="BI8923" i="1"/>
  <c r="BJ8923" i="1"/>
  <c r="BK8923" i="1"/>
  <c r="BL8923" i="1"/>
  <c r="BM8923" i="1"/>
  <c r="BN8923" i="1"/>
  <c r="BG8924" i="1"/>
  <c r="BH8924" i="1"/>
  <c r="BI8924" i="1"/>
  <c r="BJ8924" i="1"/>
  <c r="BK8924" i="1"/>
  <c r="BL8924" i="1"/>
  <c r="BM8924" i="1"/>
  <c r="BN8924" i="1"/>
  <c r="BG8925" i="1"/>
  <c r="BH8925" i="1"/>
  <c r="BI8925" i="1"/>
  <c r="BJ8925" i="1"/>
  <c r="BK8925" i="1"/>
  <c r="BL8925" i="1"/>
  <c r="BM8925" i="1"/>
  <c r="BN8925" i="1"/>
  <c r="BG8926" i="1"/>
  <c r="BH8926" i="1"/>
  <c r="BI8926" i="1"/>
  <c r="BJ8926" i="1"/>
  <c r="BK8926" i="1"/>
  <c r="BL8926" i="1"/>
  <c r="BM8926" i="1"/>
  <c r="BN8926" i="1"/>
  <c r="BG8927" i="1"/>
  <c r="BH8927" i="1"/>
  <c r="BI8927" i="1"/>
  <c r="BJ8927" i="1"/>
  <c r="BK8927" i="1"/>
  <c r="BL8927" i="1"/>
  <c r="BM8927" i="1"/>
  <c r="BN8927" i="1"/>
  <c r="BG8928" i="1"/>
  <c r="BH8928" i="1"/>
  <c r="BI8928" i="1"/>
  <c r="BJ8928" i="1"/>
  <c r="BK8928" i="1"/>
  <c r="BL8928" i="1"/>
  <c r="BM8928" i="1"/>
  <c r="BN8928" i="1"/>
  <c r="BG8929" i="1"/>
  <c r="BH8929" i="1"/>
  <c r="BI8929" i="1"/>
  <c r="BJ8929" i="1"/>
  <c r="BK8929" i="1"/>
  <c r="BL8929" i="1"/>
  <c r="BM8929" i="1"/>
  <c r="BN8929" i="1"/>
  <c r="BG8930" i="1"/>
  <c r="BH8930" i="1"/>
  <c r="BI8930" i="1"/>
  <c r="BJ8930" i="1"/>
  <c r="BK8930" i="1"/>
  <c r="BL8930" i="1"/>
  <c r="BM8930" i="1"/>
  <c r="BN8930" i="1"/>
  <c r="BG8931" i="1"/>
  <c r="BH8931" i="1"/>
  <c r="BI8931" i="1"/>
  <c r="BJ8931" i="1"/>
  <c r="BK8931" i="1"/>
  <c r="BL8931" i="1"/>
  <c r="BM8931" i="1"/>
  <c r="BN8931" i="1"/>
  <c r="BG8932" i="1"/>
  <c r="BH8932" i="1"/>
  <c r="BI8932" i="1"/>
  <c r="BJ8932" i="1"/>
  <c r="BK8932" i="1"/>
  <c r="BL8932" i="1"/>
  <c r="BM8932" i="1"/>
  <c r="BN8932" i="1"/>
  <c r="BG8933" i="1"/>
  <c r="BH8933" i="1"/>
  <c r="BI8933" i="1"/>
  <c r="BJ8933" i="1"/>
  <c r="BK8933" i="1"/>
  <c r="BL8933" i="1"/>
  <c r="BM8933" i="1"/>
  <c r="BN8933" i="1"/>
  <c r="BG8934" i="1"/>
  <c r="BH8934" i="1"/>
  <c r="BI8934" i="1"/>
  <c r="BJ8934" i="1"/>
  <c r="BK8934" i="1"/>
  <c r="BL8934" i="1"/>
  <c r="BM8934" i="1"/>
  <c r="BN8934" i="1"/>
  <c r="BG8935" i="1"/>
  <c r="BH8935" i="1"/>
  <c r="BI8935" i="1"/>
  <c r="BJ8935" i="1"/>
  <c r="BK8935" i="1"/>
  <c r="BL8935" i="1"/>
  <c r="BM8935" i="1"/>
  <c r="BN8935" i="1"/>
  <c r="BG8936" i="1"/>
  <c r="BH8936" i="1"/>
  <c r="BI8936" i="1"/>
  <c r="BJ8936" i="1"/>
  <c r="BK8936" i="1"/>
  <c r="BL8936" i="1"/>
  <c r="BM8936" i="1"/>
  <c r="BN8936" i="1"/>
  <c r="BG8937" i="1"/>
  <c r="BH8937" i="1"/>
  <c r="BI8937" i="1"/>
  <c r="BJ8937" i="1"/>
  <c r="BK8937" i="1"/>
  <c r="BL8937" i="1"/>
  <c r="BM8937" i="1"/>
  <c r="BN8937" i="1"/>
  <c r="BG8938" i="1"/>
  <c r="BH8938" i="1"/>
  <c r="BI8938" i="1"/>
  <c r="BJ8938" i="1"/>
  <c r="BK8938" i="1"/>
  <c r="BL8938" i="1"/>
  <c r="BM8938" i="1"/>
  <c r="BN8938" i="1"/>
  <c r="BG8939" i="1"/>
  <c r="BH8939" i="1"/>
  <c r="BI8939" i="1"/>
  <c r="BJ8939" i="1"/>
  <c r="BK8939" i="1"/>
  <c r="BL8939" i="1"/>
  <c r="BM8939" i="1"/>
  <c r="BN8939" i="1"/>
  <c r="BG8940" i="1"/>
  <c r="BH8940" i="1"/>
  <c r="BI8940" i="1"/>
  <c r="BJ8940" i="1"/>
  <c r="BK8940" i="1"/>
  <c r="BL8940" i="1"/>
  <c r="BM8940" i="1"/>
  <c r="BN8940" i="1"/>
  <c r="BG8941" i="1"/>
  <c r="BH8941" i="1"/>
  <c r="BI8941" i="1"/>
  <c r="BJ8941" i="1"/>
  <c r="BK8941" i="1"/>
  <c r="BL8941" i="1"/>
  <c r="BM8941" i="1"/>
  <c r="BN8941" i="1"/>
  <c r="BG8942" i="1"/>
  <c r="BH8942" i="1"/>
  <c r="BI8942" i="1"/>
  <c r="BJ8942" i="1"/>
  <c r="BK8942" i="1"/>
  <c r="BL8942" i="1"/>
  <c r="BM8942" i="1"/>
  <c r="BN8942" i="1"/>
  <c r="BG8943" i="1"/>
  <c r="BH8943" i="1"/>
  <c r="BI8943" i="1"/>
  <c r="BJ8943" i="1"/>
  <c r="BK8943" i="1"/>
  <c r="BL8943" i="1"/>
  <c r="BM8943" i="1"/>
  <c r="BN8943" i="1"/>
  <c r="BG8944" i="1"/>
  <c r="BH8944" i="1"/>
  <c r="BI8944" i="1"/>
  <c r="BJ8944" i="1"/>
  <c r="BK8944" i="1"/>
  <c r="BL8944" i="1"/>
  <c r="BM8944" i="1"/>
  <c r="BN8944" i="1"/>
  <c r="BG8945" i="1"/>
  <c r="BH8945" i="1"/>
  <c r="BI8945" i="1"/>
  <c r="BJ8945" i="1"/>
  <c r="BK8945" i="1"/>
  <c r="BL8945" i="1"/>
  <c r="BM8945" i="1"/>
  <c r="BN8945" i="1"/>
  <c r="BG8946" i="1"/>
  <c r="BH8946" i="1"/>
  <c r="BI8946" i="1"/>
  <c r="BJ8946" i="1"/>
  <c r="BK8946" i="1"/>
  <c r="BL8946" i="1"/>
  <c r="BM8946" i="1"/>
  <c r="BN8946" i="1"/>
  <c r="BG8947" i="1"/>
  <c r="BH8947" i="1"/>
  <c r="BI8947" i="1"/>
  <c r="BJ8947" i="1"/>
  <c r="BK8947" i="1"/>
  <c r="BL8947" i="1"/>
  <c r="BM8947" i="1"/>
  <c r="BN8947" i="1"/>
  <c r="BG8948" i="1"/>
  <c r="BH8948" i="1"/>
  <c r="BI8948" i="1"/>
  <c r="BJ8948" i="1"/>
  <c r="BK8948" i="1"/>
  <c r="BL8948" i="1"/>
  <c r="BM8948" i="1"/>
  <c r="BN8948" i="1"/>
  <c r="BG8949" i="1"/>
  <c r="BH8949" i="1"/>
  <c r="BI8949" i="1"/>
  <c r="BJ8949" i="1"/>
  <c r="BK8949" i="1"/>
  <c r="BL8949" i="1"/>
  <c r="BM8949" i="1"/>
  <c r="BN8949" i="1"/>
  <c r="BG8950" i="1"/>
  <c r="BH8950" i="1"/>
  <c r="BI8950" i="1"/>
  <c r="BJ8950" i="1"/>
  <c r="BK8950" i="1"/>
  <c r="BL8950" i="1"/>
  <c r="BM8950" i="1"/>
  <c r="BN8950" i="1"/>
  <c r="BG8951" i="1"/>
  <c r="BH8951" i="1"/>
  <c r="BI8951" i="1"/>
  <c r="BJ8951" i="1"/>
  <c r="BK8951" i="1"/>
  <c r="BL8951" i="1"/>
  <c r="BM8951" i="1"/>
  <c r="BN8951" i="1"/>
  <c r="BG8952" i="1"/>
  <c r="BH8952" i="1"/>
  <c r="BI8952" i="1"/>
  <c r="BJ8952" i="1"/>
  <c r="BK8952" i="1"/>
  <c r="BL8952" i="1"/>
  <c r="BM8952" i="1"/>
  <c r="BN8952" i="1"/>
  <c r="BG8953" i="1"/>
  <c r="BH8953" i="1"/>
  <c r="BI8953" i="1"/>
  <c r="BJ8953" i="1"/>
  <c r="BK8953" i="1"/>
  <c r="BL8953" i="1"/>
  <c r="BM8953" i="1"/>
  <c r="BN8953" i="1"/>
  <c r="BG8954" i="1"/>
  <c r="BH8954" i="1"/>
  <c r="BI8954" i="1"/>
  <c r="BJ8954" i="1"/>
  <c r="BK8954" i="1"/>
  <c r="BL8954" i="1"/>
  <c r="BM8954" i="1"/>
  <c r="BN8954" i="1"/>
  <c r="BG8955" i="1"/>
  <c r="BH8955" i="1"/>
  <c r="BI8955" i="1"/>
  <c r="BJ8955" i="1"/>
  <c r="BK8955" i="1"/>
  <c r="BL8955" i="1"/>
  <c r="BM8955" i="1"/>
  <c r="BN8955" i="1"/>
  <c r="BG8956" i="1"/>
  <c r="BH8956" i="1"/>
  <c r="BI8956" i="1"/>
  <c r="BJ8956" i="1"/>
  <c r="BK8956" i="1"/>
  <c r="BL8956" i="1"/>
  <c r="BM8956" i="1"/>
  <c r="BN8956" i="1"/>
  <c r="BG8957" i="1"/>
  <c r="BH8957" i="1"/>
  <c r="BI8957" i="1"/>
  <c r="BJ8957" i="1"/>
  <c r="BK8957" i="1"/>
  <c r="BL8957" i="1"/>
  <c r="BM8957" i="1"/>
  <c r="BN8957" i="1"/>
  <c r="BG8958" i="1"/>
  <c r="BH8958" i="1"/>
  <c r="BI8958" i="1"/>
  <c r="BJ8958" i="1"/>
  <c r="BK8958" i="1"/>
  <c r="BL8958" i="1"/>
  <c r="BM8958" i="1"/>
  <c r="BN8958" i="1"/>
  <c r="BG8959" i="1"/>
  <c r="BH8959" i="1"/>
  <c r="BI8959" i="1"/>
  <c r="BJ8959" i="1"/>
  <c r="BK8959" i="1"/>
  <c r="BL8959" i="1"/>
  <c r="BM8959" i="1"/>
  <c r="BN8959" i="1"/>
  <c r="BG8960" i="1"/>
  <c r="BH8960" i="1"/>
  <c r="BI8960" i="1"/>
  <c r="BJ8960" i="1"/>
  <c r="BK8960" i="1"/>
  <c r="BL8960" i="1"/>
  <c r="BM8960" i="1"/>
  <c r="BN8960" i="1"/>
  <c r="BG8961" i="1"/>
  <c r="BH8961" i="1"/>
  <c r="BI8961" i="1"/>
  <c r="BJ8961" i="1"/>
  <c r="BK8961" i="1"/>
  <c r="BL8961" i="1"/>
  <c r="BM8961" i="1"/>
  <c r="BN8961" i="1"/>
  <c r="BG8962" i="1"/>
  <c r="BH8962" i="1"/>
  <c r="BI8962" i="1"/>
  <c r="BJ8962" i="1"/>
  <c r="BK8962" i="1"/>
  <c r="BL8962" i="1"/>
  <c r="BM8962" i="1"/>
  <c r="BN8962" i="1"/>
  <c r="BG8963" i="1"/>
  <c r="BH8963" i="1"/>
  <c r="BI8963" i="1"/>
  <c r="BJ8963" i="1"/>
  <c r="BK8963" i="1"/>
  <c r="BL8963" i="1"/>
  <c r="BM8963" i="1"/>
  <c r="BN8963" i="1"/>
  <c r="BG8964" i="1"/>
  <c r="BH8964" i="1"/>
  <c r="BI8964" i="1"/>
  <c r="BJ8964" i="1"/>
  <c r="BK8964" i="1"/>
  <c r="BL8964" i="1"/>
  <c r="BM8964" i="1"/>
  <c r="BN8964" i="1"/>
  <c r="BG8965" i="1"/>
  <c r="BH8965" i="1"/>
  <c r="BI8965" i="1"/>
  <c r="BJ8965" i="1"/>
  <c r="BK8965" i="1"/>
  <c r="BL8965" i="1"/>
  <c r="BM8965" i="1"/>
  <c r="BN8965" i="1"/>
  <c r="BG8966" i="1"/>
  <c r="BH8966" i="1"/>
  <c r="BI8966" i="1"/>
  <c r="BJ8966" i="1"/>
  <c r="BK8966" i="1"/>
  <c r="BL8966" i="1"/>
  <c r="BM8966" i="1"/>
  <c r="BN8966" i="1"/>
  <c r="BG8967" i="1"/>
  <c r="BH8967" i="1"/>
  <c r="BI8967" i="1"/>
  <c r="BJ8967" i="1"/>
  <c r="BK8967" i="1"/>
  <c r="BL8967" i="1"/>
  <c r="BM8967" i="1"/>
  <c r="BN8967" i="1"/>
  <c r="BG8968" i="1"/>
  <c r="BH8968" i="1"/>
  <c r="BI8968" i="1"/>
  <c r="BJ8968" i="1"/>
  <c r="BK8968" i="1"/>
  <c r="BL8968" i="1"/>
  <c r="BM8968" i="1"/>
  <c r="BN8968" i="1"/>
  <c r="BG8969" i="1"/>
  <c r="BH8969" i="1"/>
  <c r="BI8969" i="1"/>
  <c r="BJ8969" i="1"/>
  <c r="BK8969" i="1"/>
  <c r="BL8969" i="1"/>
  <c r="BM8969" i="1"/>
  <c r="BN8969" i="1"/>
  <c r="BG8970" i="1"/>
  <c r="BH8970" i="1"/>
  <c r="BI8970" i="1"/>
  <c r="BJ8970" i="1"/>
  <c r="BK8970" i="1"/>
  <c r="BL8970" i="1"/>
  <c r="BM8970" i="1"/>
  <c r="BN8970" i="1"/>
  <c r="BG8971" i="1"/>
  <c r="BH8971" i="1"/>
  <c r="BI8971" i="1"/>
  <c r="BJ8971" i="1"/>
  <c r="BK8971" i="1"/>
  <c r="BL8971" i="1"/>
  <c r="BM8971" i="1"/>
  <c r="BN8971" i="1"/>
  <c r="BG8972" i="1"/>
  <c r="BH8972" i="1"/>
  <c r="BI8972" i="1"/>
  <c r="BJ8972" i="1"/>
  <c r="BK8972" i="1"/>
  <c r="BL8972" i="1"/>
  <c r="BM8972" i="1"/>
  <c r="BN8972" i="1"/>
  <c r="BG8973" i="1"/>
  <c r="BH8973" i="1"/>
  <c r="BI8973" i="1"/>
  <c r="BJ8973" i="1"/>
  <c r="BK8973" i="1"/>
  <c r="BL8973" i="1"/>
  <c r="BM8973" i="1"/>
  <c r="BN8973" i="1"/>
  <c r="BG8974" i="1"/>
  <c r="BH8974" i="1"/>
  <c r="BI8974" i="1"/>
  <c r="BJ8974" i="1"/>
  <c r="BK8974" i="1"/>
  <c r="BL8974" i="1"/>
  <c r="BM8974" i="1"/>
  <c r="BN8974" i="1"/>
  <c r="BG8975" i="1"/>
  <c r="BH8975" i="1"/>
  <c r="BI8975" i="1"/>
  <c r="BJ8975" i="1"/>
  <c r="BK8975" i="1"/>
  <c r="BL8975" i="1"/>
  <c r="BM8975" i="1"/>
  <c r="BN8975" i="1"/>
  <c r="BG8976" i="1"/>
  <c r="BH8976" i="1"/>
  <c r="BI8976" i="1"/>
  <c r="BJ8976" i="1"/>
  <c r="BK8976" i="1"/>
  <c r="BL8976" i="1"/>
  <c r="BM8976" i="1"/>
  <c r="BN8976" i="1"/>
  <c r="BG8977" i="1"/>
  <c r="BH8977" i="1"/>
  <c r="BI8977" i="1"/>
  <c r="BJ8977" i="1"/>
  <c r="BK8977" i="1"/>
  <c r="BL8977" i="1"/>
  <c r="BM8977" i="1"/>
  <c r="BN8977" i="1"/>
  <c r="BG8978" i="1"/>
  <c r="BH8978" i="1"/>
  <c r="BI8978" i="1"/>
  <c r="BJ8978" i="1"/>
  <c r="BK8978" i="1"/>
  <c r="BL8978" i="1"/>
  <c r="BM8978" i="1"/>
  <c r="BN8978" i="1"/>
  <c r="BG8979" i="1"/>
  <c r="BH8979" i="1"/>
  <c r="BI8979" i="1"/>
  <c r="BJ8979" i="1"/>
  <c r="BK8979" i="1"/>
  <c r="BL8979" i="1"/>
  <c r="BM8979" i="1"/>
  <c r="BN8979" i="1"/>
  <c r="BG8980" i="1"/>
  <c r="BH8980" i="1"/>
  <c r="BI8980" i="1"/>
  <c r="BJ8980" i="1"/>
  <c r="BK8980" i="1"/>
  <c r="BL8980" i="1"/>
  <c r="BM8980" i="1"/>
  <c r="BN8980" i="1"/>
  <c r="BG8981" i="1"/>
  <c r="BH8981" i="1"/>
  <c r="BI8981" i="1"/>
  <c r="BJ8981" i="1"/>
  <c r="BK8981" i="1"/>
  <c r="BL8981" i="1"/>
  <c r="BM8981" i="1"/>
  <c r="BN8981" i="1"/>
  <c r="BG8982" i="1"/>
  <c r="BH8982" i="1"/>
  <c r="BI8982" i="1"/>
  <c r="BJ8982" i="1"/>
  <c r="BK8982" i="1"/>
  <c r="BL8982" i="1"/>
  <c r="BM8982" i="1"/>
  <c r="BN8982" i="1"/>
  <c r="BG8983" i="1"/>
  <c r="BH8983" i="1"/>
  <c r="BI8983" i="1"/>
  <c r="BJ8983" i="1"/>
  <c r="BK8983" i="1"/>
  <c r="BL8983" i="1"/>
  <c r="BM8983" i="1"/>
  <c r="BN8983" i="1"/>
  <c r="BG8984" i="1"/>
  <c r="BH8984" i="1"/>
  <c r="BI8984" i="1"/>
  <c r="BJ8984" i="1"/>
  <c r="BK8984" i="1"/>
  <c r="BL8984" i="1"/>
  <c r="BM8984" i="1"/>
  <c r="BN8984" i="1"/>
  <c r="BG8985" i="1"/>
  <c r="BH8985" i="1"/>
  <c r="BI8985" i="1"/>
  <c r="BJ8985" i="1"/>
  <c r="BK8985" i="1"/>
  <c r="BL8985" i="1"/>
  <c r="BM8985" i="1"/>
  <c r="BN8985" i="1"/>
  <c r="BG8986" i="1"/>
  <c r="BH8986" i="1"/>
  <c r="BI8986" i="1"/>
  <c r="BJ8986" i="1"/>
  <c r="BK8986" i="1"/>
  <c r="BL8986" i="1"/>
  <c r="BM8986" i="1"/>
  <c r="BN8986" i="1"/>
  <c r="BG8987" i="1"/>
  <c r="BH8987" i="1"/>
  <c r="BI8987" i="1"/>
  <c r="BJ8987" i="1"/>
  <c r="BK8987" i="1"/>
  <c r="BL8987" i="1"/>
  <c r="BM8987" i="1"/>
  <c r="BN8987" i="1"/>
  <c r="BG8988" i="1"/>
  <c r="BH8988" i="1"/>
  <c r="BI8988" i="1"/>
  <c r="BJ8988" i="1"/>
  <c r="BK8988" i="1"/>
  <c r="BL8988" i="1"/>
  <c r="BM8988" i="1"/>
  <c r="BN8988" i="1"/>
  <c r="BG8989" i="1"/>
  <c r="BH8989" i="1"/>
  <c r="BI8989" i="1"/>
  <c r="BJ8989" i="1"/>
  <c r="BK8989" i="1"/>
  <c r="BL8989" i="1"/>
  <c r="BM8989" i="1"/>
  <c r="BN8989" i="1"/>
  <c r="BG8990" i="1"/>
  <c r="BH8990" i="1"/>
  <c r="BI8990" i="1"/>
  <c r="BJ8990" i="1"/>
  <c r="BK8990" i="1"/>
  <c r="BL8990" i="1"/>
  <c r="BM8990" i="1"/>
  <c r="BN8990" i="1"/>
  <c r="BG8991" i="1"/>
  <c r="BH8991" i="1"/>
  <c r="BI8991" i="1"/>
  <c r="BJ8991" i="1"/>
  <c r="BK8991" i="1"/>
  <c r="BL8991" i="1"/>
  <c r="BM8991" i="1"/>
  <c r="BN8991" i="1"/>
  <c r="BG8992" i="1"/>
  <c r="BH8992" i="1"/>
  <c r="BI8992" i="1"/>
  <c r="BJ8992" i="1"/>
  <c r="BK8992" i="1"/>
  <c r="BL8992" i="1"/>
  <c r="BM8992" i="1"/>
  <c r="BN8992" i="1"/>
  <c r="BG8993" i="1"/>
  <c r="BH8993" i="1"/>
  <c r="BI8993" i="1"/>
  <c r="BJ8993" i="1"/>
  <c r="BK8993" i="1"/>
  <c r="BL8993" i="1"/>
  <c r="BM8993" i="1"/>
  <c r="BN8993" i="1"/>
  <c r="BG8994" i="1"/>
  <c r="BH8994" i="1"/>
  <c r="BI8994" i="1"/>
  <c r="BJ8994" i="1"/>
  <c r="BK8994" i="1"/>
  <c r="BL8994" i="1"/>
  <c r="BM8994" i="1"/>
  <c r="BN8994" i="1"/>
  <c r="BG8995" i="1"/>
  <c r="BH8995" i="1"/>
  <c r="BI8995" i="1"/>
  <c r="BJ8995" i="1"/>
  <c r="BK8995" i="1"/>
  <c r="BL8995" i="1"/>
  <c r="BM8995" i="1"/>
  <c r="BN8995" i="1"/>
  <c r="BG8996" i="1"/>
  <c r="BH8996" i="1"/>
  <c r="BI8996" i="1"/>
  <c r="BJ8996" i="1"/>
  <c r="BK8996" i="1"/>
  <c r="BL8996" i="1"/>
  <c r="BM8996" i="1"/>
  <c r="BN8996" i="1"/>
  <c r="BG8997" i="1"/>
  <c r="BH8997" i="1"/>
  <c r="BI8997" i="1"/>
  <c r="BJ8997" i="1"/>
  <c r="BK8997" i="1"/>
  <c r="BL8997" i="1"/>
  <c r="BM8997" i="1"/>
  <c r="BN8997" i="1"/>
  <c r="BG8998" i="1"/>
  <c r="BH8998" i="1"/>
  <c r="BI8998" i="1"/>
  <c r="BJ8998" i="1"/>
  <c r="BK8998" i="1"/>
  <c r="BL8998" i="1"/>
  <c r="BM8998" i="1"/>
  <c r="BN8998" i="1"/>
  <c r="BG8999" i="1"/>
  <c r="BH8999" i="1"/>
  <c r="BI8999" i="1"/>
  <c r="BJ8999" i="1"/>
  <c r="BK8999" i="1"/>
  <c r="BL8999" i="1"/>
  <c r="BM8999" i="1"/>
  <c r="BN8999" i="1"/>
  <c r="BG9000" i="1"/>
  <c r="BH9000" i="1"/>
  <c r="BI9000" i="1"/>
  <c r="BJ9000" i="1"/>
  <c r="BK9000" i="1"/>
  <c r="BL9000" i="1"/>
  <c r="BM9000" i="1"/>
  <c r="BN9000" i="1"/>
  <c r="BG9001" i="1"/>
  <c r="BH9001" i="1"/>
  <c r="BI9001" i="1"/>
  <c r="BJ9001" i="1"/>
  <c r="BK9001" i="1"/>
  <c r="BL9001" i="1"/>
  <c r="BM9001" i="1"/>
  <c r="BN9001" i="1"/>
  <c r="BG9002" i="1"/>
  <c r="BH9002" i="1"/>
  <c r="BI9002" i="1"/>
  <c r="BJ9002" i="1"/>
  <c r="BK9002" i="1"/>
  <c r="BL9002" i="1"/>
  <c r="BM9002" i="1"/>
  <c r="BN9002" i="1"/>
  <c r="BG9003" i="1"/>
  <c r="BH9003" i="1"/>
  <c r="BI9003" i="1"/>
  <c r="BJ9003" i="1"/>
  <c r="BK9003" i="1"/>
  <c r="BL9003" i="1"/>
  <c r="BM9003" i="1"/>
  <c r="BN9003" i="1"/>
  <c r="BG9004" i="1"/>
  <c r="BH9004" i="1"/>
  <c r="BI9004" i="1"/>
  <c r="BJ9004" i="1"/>
  <c r="BK9004" i="1"/>
  <c r="BL9004" i="1"/>
  <c r="BM9004" i="1"/>
  <c r="BN9004" i="1"/>
  <c r="BG9005" i="1"/>
  <c r="BH9005" i="1"/>
  <c r="BI9005" i="1"/>
  <c r="BJ9005" i="1"/>
  <c r="BK9005" i="1"/>
  <c r="BL9005" i="1"/>
  <c r="BM9005" i="1"/>
  <c r="BN9005" i="1"/>
  <c r="BG9006" i="1"/>
  <c r="BH9006" i="1"/>
  <c r="BI9006" i="1"/>
  <c r="BJ9006" i="1"/>
  <c r="BK9006" i="1"/>
  <c r="BL9006" i="1"/>
  <c r="BM9006" i="1"/>
  <c r="BN9006" i="1"/>
  <c r="BG9007" i="1"/>
  <c r="BH9007" i="1"/>
  <c r="BI9007" i="1"/>
  <c r="BJ9007" i="1"/>
  <c r="BK9007" i="1"/>
  <c r="BL9007" i="1"/>
  <c r="BM9007" i="1"/>
  <c r="BN9007" i="1"/>
  <c r="BG9008" i="1"/>
  <c r="BH9008" i="1"/>
  <c r="BI9008" i="1"/>
  <c r="BJ9008" i="1"/>
  <c r="BK9008" i="1"/>
  <c r="BL9008" i="1"/>
  <c r="BM9008" i="1"/>
  <c r="BN9008" i="1"/>
  <c r="BG9009" i="1"/>
  <c r="BH9009" i="1"/>
  <c r="BI9009" i="1"/>
  <c r="BJ9009" i="1"/>
  <c r="BK9009" i="1"/>
  <c r="BL9009" i="1"/>
  <c r="BM9009" i="1"/>
  <c r="BN9009" i="1"/>
  <c r="BG9010" i="1"/>
  <c r="BH9010" i="1"/>
  <c r="BI9010" i="1"/>
  <c r="BJ9010" i="1"/>
  <c r="BK9010" i="1"/>
  <c r="BL9010" i="1"/>
  <c r="BM9010" i="1"/>
  <c r="BN9010" i="1"/>
  <c r="BG9011" i="1"/>
  <c r="BH9011" i="1"/>
  <c r="BI9011" i="1"/>
  <c r="BJ9011" i="1"/>
  <c r="BK9011" i="1"/>
  <c r="BL9011" i="1"/>
  <c r="BM9011" i="1"/>
  <c r="BN9011" i="1"/>
  <c r="BG9012" i="1"/>
  <c r="BH9012" i="1"/>
  <c r="BI9012" i="1"/>
  <c r="BJ9012" i="1"/>
  <c r="BK9012" i="1"/>
  <c r="BL9012" i="1"/>
  <c r="BM9012" i="1"/>
  <c r="BN9012" i="1"/>
  <c r="BG9013" i="1"/>
  <c r="BH9013" i="1"/>
  <c r="BI9013" i="1"/>
  <c r="BJ9013" i="1"/>
  <c r="BK9013" i="1"/>
  <c r="BL9013" i="1"/>
  <c r="BM9013" i="1"/>
  <c r="BN9013" i="1"/>
  <c r="BG9014" i="1"/>
  <c r="BH9014" i="1"/>
  <c r="BI9014" i="1"/>
  <c r="BJ9014" i="1"/>
  <c r="BK9014" i="1"/>
  <c r="BL9014" i="1"/>
  <c r="BM9014" i="1"/>
  <c r="BN9014" i="1"/>
  <c r="BG9015" i="1"/>
  <c r="BH9015" i="1"/>
  <c r="BI9015" i="1"/>
  <c r="BJ9015" i="1"/>
  <c r="BK9015" i="1"/>
  <c r="BL9015" i="1"/>
  <c r="BM9015" i="1"/>
  <c r="BN9015" i="1"/>
  <c r="BG9016" i="1"/>
  <c r="BH9016" i="1"/>
  <c r="BI9016" i="1"/>
  <c r="BJ9016" i="1"/>
  <c r="BK9016" i="1"/>
  <c r="BL9016" i="1"/>
  <c r="BM9016" i="1"/>
  <c r="BN9016" i="1"/>
  <c r="BG9017" i="1"/>
  <c r="BH9017" i="1"/>
  <c r="BI9017" i="1"/>
  <c r="BJ9017" i="1"/>
  <c r="BK9017" i="1"/>
  <c r="BL9017" i="1"/>
  <c r="BM9017" i="1"/>
  <c r="BN9017" i="1"/>
  <c r="BG9018" i="1"/>
  <c r="BH9018" i="1"/>
  <c r="BI9018" i="1"/>
  <c r="BJ9018" i="1"/>
  <c r="BK9018" i="1"/>
  <c r="BL9018" i="1"/>
  <c r="BM9018" i="1"/>
  <c r="BN9018" i="1"/>
  <c r="BG9019" i="1"/>
  <c r="BH9019" i="1"/>
  <c r="BI9019" i="1"/>
  <c r="BJ9019" i="1"/>
  <c r="BK9019" i="1"/>
  <c r="BL9019" i="1"/>
  <c r="BM9019" i="1"/>
  <c r="BN9019" i="1"/>
  <c r="BG9020" i="1"/>
  <c r="BH9020" i="1"/>
  <c r="BI9020" i="1"/>
  <c r="BJ9020" i="1"/>
  <c r="BK9020" i="1"/>
  <c r="BL9020" i="1"/>
  <c r="BM9020" i="1"/>
  <c r="BN9020" i="1"/>
  <c r="BG9021" i="1"/>
  <c r="BH9021" i="1"/>
  <c r="BI9021" i="1"/>
  <c r="BJ9021" i="1"/>
  <c r="BK9021" i="1"/>
  <c r="BL9021" i="1"/>
  <c r="BM9021" i="1"/>
  <c r="BN9021" i="1"/>
  <c r="BG9022" i="1"/>
  <c r="BH9022" i="1"/>
  <c r="BI9022" i="1"/>
  <c r="BJ9022" i="1"/>
  <c r="BK9022" i="1"/>
  <c r="BL9022" i="1"/>
  <c r="BM9022" i="1"/>
  <c r="BN9022" i="1"/>
  <c r="BG9023" i="1"/>
  <c r="BH9023" i="1"/>
  <c r="BI9023" i="1"/>
  <c r="BJ9023" i="1"/>
  <c r="BK9023" i="1"/>
  <c r="BL9023" i="1"/>
  <c r="BM9023" i="1"/>
  <c r="BN9023" i="1"/>
  <c r="BG9024" i="1"/>
  <c r="BH9024" i="1"/>
  <c r="BI9024" i="1"/>
  <c r="BJ9024" i="1"/>
  <c r="BK9024" i="1"/>
  <c r="BL9024" i="1"/>
  <c r="BM9024" i="1"/>
  <c r="BN9024" i="1"/>
  <c r="BG9025" i="1"/>
  <c r="BH9025" i="1"/>
  <c r="BI9025" i="1"/>
  <c r="BJ9025" i="1"/>
  <c r="BK9025" i="1"/>
  <c r="BL9025" i="1"/>
  <c r="BM9025" i="1"/>
  <c r="BN9025" i="1"/>
  <c r="BG9026" i="1"/>
  <c r="BH9026" i="1"/>
  <c r="BI9026" i="1"/>
  <c r="BJ9026" i="1"/>
  <c r="BK9026" i="1"/>
  <c r="BL9026" i="1"/>
  <c r="BM9026" i="1"/>
  <c r="BN9026" i="1"/>
  <c r="BG9027" i="1"/>
  <c r="BH9027" i="1"/>
  <c r="BI9027" i="1"/>
  <c r="BJ9027" i="1"/>
  <c r="BK9027" i="1"/>
  <c r="BL9027" i="1"/>
  <c r="BM9027" i="1"/>
  <c r="BN9027" i="1"/>
  <c r="BG9028" i="1"/>
  <c r="BH9028" i="1"/>
  <c r="BI9028" i="1"/>
  <c r="BJ9028" i="1"/>
  <c r="BK9028" i="1"/>
  <c r="BL9028" i="1"/>
  <c r="BM9028" i="1"/>
  <c r="BN9028" i="1"/>
  <c r="BG9029" i="1"/>
  <c r="BH9029" i="1"/>
  <c r="BI9029" i="1"/>
  <c r="BJ9029" i="1"/>
  <c r="BK9029" i="1"/>
  <c r="BL9029" i="1"/>
  <c r="BM9029" i="1"/>
  <c r="BN9029" i="1"/>
  <c r="BG9030" i="1"/>
  <c r="BH9030" i="1"/>
  <c r="BI9030" i="1"/>
  <c r="BJ9030" i="1"/>
  <c r="BK9030" i="1"/>
  <c r="BL9030" i="1"/>
  <c r="BM9030" i="1"/>
  <c r="BN9030" i="1"/>
  <c r="BG9031" i="1"/>
  <c r="BH9031" i="1"/>
  <c r="BI9031" i="1"/>
  <c r="BJ9031" i="1"/>
  <c r="BK9031" i="1"/>
  <c r="BL9031" i="1"/>
  <c r="BM9031" i="1"/>
  <c r="BN9031" i="1"/>
  <c r="BG9032" i="1"/>
  <c r="BH9032" i="1"/>
  <c r="BI9032" i="1"/>
  <c r="BJ9032" i="1"/>
  <c r="BK9032" i="1"/>
  <c r="BL9032" i="1"/>
  <c r="BM9032" i="1"/>
  <c r="BN9032" i="1"/>
  <c r="BG9033" i="1"/>
  <c r="BH9033" i="1"/>
  <c r="BI9033" i="1"/>
  <c r="BJ9033" i="1"/>
  <c r="BK9033" i="1"/>
  <c r="BL9033" i="1"/>
  <c r="BM9033" i="1"/>
  <c r="BN9033" i="1"/>
  <c r="BG9034" i="1"/>
  <c r="BH9034" i="1"/>
  <c r="BI9034" i="1"/>
  <c r="BJ9034" i="1"/>
  <c r="BK9034" i="1"/>
  <c r="BL9034" i="1"/>
  <c r="BM9034" i="1"/>
  <c r="BN9034" i="1"/>
  <c r="BG9035" i="1"/>
  <c r="BH9035" i="1"/>
  <c r="BI9035" i="1"/>
  <c r="BJ9035" i="1"/>
  <c r="BK9035" i="1"/>
  <c r="BL9035" i="1"/>
  <c r="BM9035" i="1"/>
  <c r="BN9035" i="1"/>
  <c r="BG9036" i="1"/>
  <c r="BH9036" i="1"/>
  <c r="BI9036" i="1"/>
  <c r="BJ9036" i="1"/>
  <c r="BK9036" i="1"/>
  <c r="BL9036" i="1"/>
  <c r="BM9036" i="1"/>
  <c r="BN9036" i="1"/>
  <c r="BG9037" i="1"/>
  <c r="BH9037" i="1"/>
  <c r="BI9037" i="1"/>
  <c r="BJ9037" i="1"/>
  <c r="BK9037" i="1"/>
  <c r="BL9037" i="1"/>
  <c r="BM9037" i="1"/>
  <c r="BN9037" i="1"/>
  <c r="BG9038" i="1"/>
  <c r="BH9038" i="1"/>
  <c r="BI9038" i="1"/>
  <c r="BJ9038" i="1"/>
  <c r="BK9038" i="1"/>
  <c r="BL9038" i="1"/>
  <c r="BM9038" i="1"/>
  <c r="BN9038" i="1"/>
  <c r="BG9039" i="1"/>
  <c r="BH9039" i="1"/>
  <c r="BI9039" i="1"/>
  <c r="BJ9039" i="1"/>
  <c r="BK9039" i="1"/>
  <c r="BL9039" i="1"/>
  <c r="BM9039" i="1"/>
  <c r="BN9039" i="1"/>
  <c r="BG9040" i="1"/>
  <c r="BH9040" i="1"/>
  <c r="BI9040" i="1"/>
  <c r="BJ9040" i="1"/>
  <c r="BK9040" i="1"/>
  <c r="BL9040" i="1"/>
  <c r="BM9040" i="1"/>
  <c r="BN9040" i="1"/>
  <c r="BG9041" i="1"/>
  <c r="BH9041" i="1"/>
  <c r="BI9041" i="1"/>
  <c r="BJ9041" i="1"/>
  <c r="BK9041" i="1"/>
  <c r="BL9041" i="1"/>
  <c r="BM9041" i="1"/>
  <c r="BN9041" i="1"/>
  <c r="BG9042" i="1"/>
  <c r="BH9042" i="1"/>
  <c r="BI9042" i="1"/>
  <c r="BJ9042" i="1"/>
  <c r="BK9042" i="1"/>
  <c r="BL9042" i="1"/>
  <c r="BM9042" i="1"/>
  <c r="BN9042" i="1"/>
  <c r="BG9043" i="1"/>
  <c r="BH9043" i="1"/>
  <c r="BI9043" i="1"/>
  <c r="BJ9043" i="1"/>
  <c r="BK9043" i="1"/>
  <c r="BL9043" i="1"/>
  <c r="BM9043" i="1"/>
  <c r="BN9043" i="1"/>
  <c r="BG9044" i="1"/>
  <c r="BH9044" i="1"/>
  <c r="BI9044" i="1"/>
  <c r="BJ9044" i="1"/>
  <c r="BK9044" i="1"/>
  <c r="BL9044" i="1"/>
  <c r="BM9044" i="1"/>
  <c r="BN9044" i="1"/>
  <c r="BG9045" i="1"/>
  <c r="BH9045" i="1"/>
  <c r="BI9045" i="1"/>
  <c r="BJ9045" i="1"/>
  <c r="BK9045" i="1"/>
  <c r="BL9045" i="1"/>
  <c r="BM9045" i="1"/>
  <c r="BN9045" i="1"/>
  <c r="BG9046" i="1"/>
  <c r="BH9046" i="1"/>
  <c r="BI9046" i="1"/>
  <c r="BJ9046" i="1"/>
  <c r="BK9046" i="1"/>
  <c r="BL9046" i="1"/>
  <c r="BM9046" i="1"/>
  <c r="BN9046" i="1"/>
  <c r="BG9047" i="1"/>
  <c r="BH9047" i="1"/>
  <c r="BI9047" i="1"/>
  <c r="BJ9047" i="1"/>
  <c r="BK9047" i="1"/>
  <c r="BL9047" i="1"/>
  <c r="BM9047" i="1"/>
  <c r="BN9047" i="1"/>
  <c r="BG9048" i="1"/>
  <c r="BH9048" i="1"/>
  <c r="BI9048" i="1"/>
  <c r="BJ9048" i="1"/>
  <c r="BK9048" i="1"/>
  <c r="BL9048" i="1"/>
  <c r="BM9048" i="1"/>
  <c r="BN9048" i="1"/>
  <c r="BG9049" i="1"/>
  <c r="BH9049" i="1"/>
  <c r="BI9049" i="1"/>
  <c r="BJ9049" i="1"/>
  <c r="BK9049" i="1"/>
  <c r="BL9049" i="1"/>
  <c r="BM9049" i="1"/>
  <c r="BN9049" i="1"/>
  <c r="BG9050" i="1"/>
  <c r="BH9050" i="1"/>
  <c r="BI9050" i="1"/>
  <c r="BJ9050" i="1"/>
  <c r="BK9050" i="1"/>
  <c r="BL9050" i="1"/>
  <c r="BM9050" i="1"/>
  <c r="BN9050" i="1"/>
  <c r="BG9051" i="1"/>
  <c r="BH9051" i="1"/>
  <c r="BI9051" i="1"/>
  <c r="BJ9051" i="1"/>
  <c r="BK9051" i="1"/>
  <c r="BL9051" i="1"/>
  <c r="BM9051" i="1"/>
  <c r="BN9051" i="1"/>
  <c r="BG9052" i="1"/>
  <c r="BH9052" i="1"/>
  <c r="BI9052" i="1"/>
  <c r="BJ9052" i="1"/>
  <c r="BK9052" i="1"/>
  <c r="BL9052" i="1"/>
  <c r="BM9052" i="1"/>
  <c r="BN9052" i="1"/>
  <c r="BG9053" i="1"/>
  <c r="BH9053" i="1"/>
  <c r="BI9053" i="1"/>
  <c r="BJ9053" i="1"/>
  <c r="BK9053" i="1"/>
  <c r="BL9053" i="1"/>
  <c r="BM9053" i="1"/>
  <c r="BN9053" i="1"/>
  <c r="BG9054" i="1"/>
  <c r="BH9054" i="1"/>
  <c r="BI9054" i="1"/>
  <c r="BJ9054" i="1"/>
  <c r="BK9054" i="1"/>
  <c r="BL9054" i="1"/>
  <c r="BM9054" i="1"/>
  <c r="BN9054" i="1"/>
  <c r="BG9055" i="1"/>
  <c r="BH9055" i="1"/>
  <c r="BI9055" i="1"/>
  <c r="BJ9055" i="1"/>
  <c r="BK9055" i="1"/>
  <c r="BL9055" i="1"/>
  <c r="BM9055" i="1"/>
  <c r="BN9055" i="1"/>
  <c r="BG9056" i="1"/>
  <c r="BH9056" i="1"/>
  <c r="BI9056" i="1"/>
  <c r="BJ9056" i="1"/>
  <c r="BK9056" i="1"/>
  <c r="BL9056" i="1"/>
  <c r="BM9056" i="1"/>
  <c r="BN9056" i="1"/>
  <c r="BG9057" i="1"/>
  <c r="BH9057" i="1"/>
  <c r="BI9057" i="1"/>
  <c r="BJ9057" i="1"/>
  <c r="BK9057" i="1"/>
  <c r="BL9057" i="1"/>
  <c r="BM9057" i="1"/>
  <c r="BN9057" i="1"/>
  <c r="BG9058" i="1"/>
  <c r="BH9058" i="1"/>
  <c r="BI9058" i="1"/>
  <c r="BJ9058" i="1"/>
  <c r="BK9058" i="1"/>
  <c r="BL9058" i="1"/>
  <c r="BM9058" i="1"/>
  <c r="BN9058" i="1"/>
  <c r="BG9059" i="1"/>
  <c r="BH9059" i="1"/>
  <c r="BI9059" i="1"/>
  <c r="BJ9059" i="1"/>
  <c r="BK9059" i="1"/>
  <c r="BL9059" i="1"/>
  <c r="BM9059" i="1"/>
  <c r="BN9059" i="1"/>
  <c r="BG9060" i="1"/>
  <c r="BH9060" i="1"/>
  <c r="BI9060" i="1"/>
  <c r="BJ9060" i="1"/>
  <c r="BK9060" i="1"/>
  <c r="BL9060" i="1"/>
  <c r="BM9060" i="1"/>
  <c r="BN9060" i="1"/>
  <c r="BG9061" i="1"/>
  <c r="BH9061" i="1"/>
  <c r="BI9061" i="1"/>
  <c r="BJ9061" i="1"/>
  <c r="BK9061" i="1"/>
  <c r="BL9061" i="1"/>
  <c r="BM9061" i="1"/>
  <c r="BN9061" i="1"/>
  <c r="BG9062" i="1"/>
  <c r="BH9062" i="1"/>
  <c r="BI9062" i="1"/>
  <c r="BJ9062" i="1"/>
  <c r="BK9062" i="1"/>
  <c r="BL9062" i="1"/>
  <c r="BM9062" i="1"/>
  <c r="BN9062" i="1"/>
  <c r="BG9063" i="1"/>
  <c r="BH9063" i="1"/>
  <c r="BI9063" i="1"/>
  <c r="BJ9063" i="1"/>
  <c r="BK9063" i="1"/>
  <c r="BL9063" i="1"/>
  <c r="BM9063" i="1"/>
  <c r="BN9063" i="1"/>
  <c r="BG9064" i="1"/>
  <c r="BH9064" i="1"/>
  <c r="BI9064" i="1"/>
  <c r="BJ9064" i="1"/>
  <c r="BK9064" i="1"/>
  <c r="BL9064" i="1"/>
  <c r="BM9064" i="1"/>
  <c r="BN9064" i="1"/>
  <c r="BG9065" i="1"/>
  <c r="BH9065" i="1"/>
  <c r="BI9065" i="1"/>
  <c r="BJ9065" i="1"/>
  <c r="BK9065" i="1"/>
  <c r="BL9065" i="1"/>
  <c r="BM9065" i="1"/>
  <c r="BN9065" i="1"/>
  <c r="BG9066" i="1"/>
  <c r="BH9066" i="1"/>
  <c r="BI9066" i="1"/>
  <c r="BJ9066" i="1"/>
  <c r="BK9066" i="1"/>
  <c r="BL9066" i="1"/>
  <c r="BM9066" i="1"/>
  <c r="BN9066" i="1"/>
  <c r="BG9067" i="1"/>
  <c r="BH9067" i="1"/>
  <c r="BI9067" i="1"/>
  <c r="BJ9067" i="1"/>
  <c r="BK9067" i="1"/>
  <c r="BL9067" i="1"/>
  <c r="BM9067" i="1"/>
  <c r="BN9067" i="1"/>
  <c r="BG9068" i="1"/>
  <c r="BH9068" i="1"/>
  <c r="BI9068" i="1"/>
  <c r="BJ9068" i="1"/>
  <c r="BK9068" i="1"/>
  <c r="BL9068" i="1"/>
  <c r="BM9068" i="1"/>
  <c r="BN9068" i="1"/>
  <c r="BG9069" i="1"/>
  <c r="BH9069" i="1"/>
  <c r="BI9069" i="1"/>
  <c r="BJ9069" i="1"/>
  <c r="BK9069" i="1"/>
  <c r="BL9069" i="1"/>
  <c r="BM9069" i="1"/>
  <c r="BN9069" i="1"/>
  <c r="BG9070" i="1"/>
  <c r="BH9070" i="1"/>
  <c r="BI9070" i="1"/>
  <c r="BJ9070" i="1"/>
  <c r="BK9070" i="1"/>
  <c r="BL9070" i="1"/>
  <c r="BM9070" i="1"/>
  <c r="BN9070" i="1"/>
  <c r="BG9071" i="1"/>
  <c r="BH9071" i="1"/>
  <c r="BI9071" i="1"/>
  <c r="BJ9071" i="1"/>
  <c r="BK9071" i="1"/>
  <c r="BL9071" i="1"/>
  <c r="BM9071" i="1"/>
  <c r="BN9071" i="1"/>
  <c r="BG9072" i="1"/>
  <c r="BH9072" i="1"/>
  <c r="BI9072" i="1"/>
  <c r="BJ9072" i="1"/>
  <c r="BK9072" i="1"/>
  <c r="BL9072" i="1"/>
  <c r="BM9072" i="1"/>
  <c r="BN9072" i="1"/>
  <c r="BG9073" i="1"/>
  <c r="BH9073" i="1"/>
  <c r="BI9073" i="1"/>
  <c r="BJ9073" i="1"/>
  <c r="BK9073" i="1"/>
  <c r="BL9073" i="1"/>
  <c r="BM9073" i="1"/>
  <c r="BN9073" i="1"/>
  <c r="BG9074" i="1"/>
  <c r="BH9074" i="1"/>
  <c r="BI9074" i="1"/>
  <c r="BJ9074" i="1"/>
  <c r="BK9074" i="1"/>
  <c r="BL9074" i="1"/>
  <c r="BM9074" i="1"/>
  <c r="BN9074" i="1"/>
  <c r="BG9075" i="1"/>
  <c r="BH9075" i="1"/>
  <c r="BI9075" i="1"/>
  <c r="BJ9075" i="1"/>
  <c r="BK9075" i="1"/>
  <c r="BL9075" i="1"/>
  <c r="BM9075" i="1"/>
  <c r="BN9075" i="1"/>
  <c r="BG9076" i="1"/>
  <c r="BH9076" i="1"/>
  <c r="BI9076" i="1"/>
  <c r="BJ9076" i="1"/>
  <c r="BK9076" i="1"/>
  <c r="BL9076" i="1"/>
  <c r="BM9076" i="1"/>
  <c r="BN9076" i="1"/>
  <c r="BG9077" i="1"/>
  <c r="BH9077" i="1"/>
  <c r="BI9077" i="1"/>
  <c r="BJ9077" i="1"/>
  <c r="BK9077" i="1"/>
  <c r="BL9077" i="1"/>
  <c r="BM9077" i="1"/>
  <c r="BN9077" i="1"/>
  <c r="BG9078" i="1"/>
  <c r="BH9078" i="1"/>
  <c r="BI9078" i="1"/>
  <c r="BJ9078" i="1"/>
  <c r="BK9078" i="1"/>
  <c r="BL9078" i="1"/>
  <c r="BM9078" i="1"/>
  <c r="BN9078" i="1"/>
  <c r="BG9079" i="1"/>
  <c r="BH9079" i="1"/>
  <c r="BI9079" i="1"/>
  <c r="BJ9079" i="1"/>
  <c r="BK9079" i="1"/>
  <c r="BL9079" i="1"/>
  <c r="BM9079" i="1"/>
  <c r="BN9079" i="1"/>
  <c r="BG9080" i="1"/>
  <c r="BH9080" i="1"/>
  <c r="BI9080" i="1"/>
  <c r="BJ9080" i="1"/>
  <c r="BK9080" i="1"/>
  <c r="BL9080" i="1"/>
  <c r="BM9080" i="1"/>
  <c r="BN9080" i="1"/>
  <c r="BG9081" i="1"/>
  <c r="BH9081" i="1"/>
  <c r="BI9081" i="1"/>
  <c r="BJ9081" i="1"/>
  <c r="BK9081" i="1"/>
  <c r="BL9081" i="1"/>
  <c r="BM9081" i="1"/>
  <c r="BN9081" i="1"/>
  <c r="BG9082" i="1"/>
  <c r="BH9082" i="1"/>
  <c r="BI9082" i="1"/>
  <c r="BJ9082" i="1"/>
  <c r="BK9082" i="1"/>
  <c r="BL9082" i="1"/>
  <c r="BM9082" i="1"/>
  <c r="BN9082" i="1"/>
  <c r="BG9083" i="1"/>
  <c r="BH9083" i="1"/>
  <c r="BI9083" i="1"/>
  <c r="BJ9083" i="1"/>
  <c r="BK9083" i="1"/>
  <c r="BL9083" i="1"/>
  <c r="BM9083" i="1"/>
  <c r="BN9083" i="1"/>
  <c r="BG9084" i="1"/>
  <c r="BH9084" i="1"/>
  <c r="BI9084" i="1"/>
  <c r="BJ9084" i="1"/>
  <c r="BK9084" i="1"/>
  <c r="BL9084" i="1"/>
  <c r="BM9084" i="1"/>
  <c r="BN9084" i="1"/>
  <c r="BG9085" i="1"/>
  <c r="BH9085" i="1"/>
  <c r="BI9085" i="1"/>
  <c r="BJ9085" i="1"/>
  <c r="BK9085" i="1"/>
  <c r="BL9085" i="1"/>
  <c r="BM9085" i="1"/>
  <c r="BN9085" i="1"/>
  <c r="BG9086" i="1"/>
  <c r="BH9086" i="1"/>
  <c r="BI9086" i="1"/>
  <c r="BJ9086" i="1"/>
  <c r="BK9086" i="1"/>
  <c r="BL9086" i="1"/>
  <c r="BM9086" i="1"/>
  <c r="BN9086" i="1"/>
  <c r="BG9087" i="1"/>
  <c r="BH9087" i="1"/>
  <c r="BI9087" i="1"/>
  <c r="BJ9087" i="1"/>
  <c r="BK9087" i="1"/>
  <c r="BL9087" i="1"/>
  <c r="BM9087" i="1"/>
  <c r="BN9087" i="1"/>
  <c r="BG9088" i="1"/>
  <c r="BH9088" i="1"/>
  <c r="BI9088" i="1"/>
  <c r="BJ9088" i="1"/>
  <c r="BK9088" i="1"/>
  <c r="BL9088" i="1"/>
  <c r="BM9088" i="1"/>
  <c r="BN9088" i="1"/>
  <c r="BG9089" i="1"/>
  <c r="BH9089" i="1"/>
  <c r="BI9089" i="1"/>
  <c r="BJ9089" i="1"/>
  <c r="BK9089" i="1"/>
  <c r="BL9089" i="1"/>
  <c r="BM9089" i="1"/>
  <c r="BN9089" i="1"/>
  <c r="BG9090" i="1"/>
  <c r="BH9090" i="1"/>
  <c r="BI9090" i="1"/>
  <c r="BJ9090" i="1"/>
  <c r="BK9090" i="1"/>
  <c r="BL9090" i="1"/>
  <c r="BM9090" i="1"/>
  <c r="BN9090" i="1"/>
  <c r="BG9091" i="1"/>
  <c r="BH9091" i="1"/>
  <c r="BI9091" i="1"/>
  <c r="BJ9091" i="1"/>
  <c r="BK9091" i="1"/>
  <c r="BL9091" i="1"/>
  <c r="BM9091" i="1"/>
  <c r="BN9091" i="1"/>
  <c r="BG9092" i="1"/>
  <c r="BH9092" i="1"/>
  <c r="BI9092" i="1"/>
  <c r="BJ9092" i="1"/>
  <c r="BK9092" i="1"/>
  <c r="BL9092" i="1"/>
  <c r="BM9092" i="1"/>
  <c r="BN9092" i="1"/>
  <c r="BG9093" i="1"/>
  <c r="BH9093" i="1"/>
  <c r="BI9093" i="1"/>
  <c r="BJ9093" i="1"/>
  <c r="BK9093" i="1"/>
  <c r="BL9093" i="1"/>
  <c r="BM9093" i="1"/>
  <c r="BN9093" i="1"/>
  <c r="BG9094" i="1"/>
  <c r="BH9094" i="1"/>
  <c r="BI9094" i="1"/>
  <c r="BJ9094" i="1"/>
  <c r="BK9094" i="1"/>
  <c r="BL9094" i="1"/>
  <c r="BM9094" i="1"/>
  <c r="BN9094" i="1"/>
  <c r="BG9095" i="1"/>
  <c r="BH9095" i="1"/>
  <c r="BI9095" i="1"/>
  <c r="BJ9095" i="1"/>
  <c r="BK9095" i="1"/>
  <c r="BL9095" i="1"/>
  <c r="BM9095" i="1"/>
  <c r="BN9095" i="1"/>
  <c r="BG9096" i="1"/>
  <c r="BH9096" i="1"/>
  <c r="BI9096" i="1"/>
  <c r="BJ9096" i="1"/>
  <c r="BK9096" i="1"/>
  <c r="BL9096" i="1"/>
  <c r="BM9096" i="1"/>
  <c r="BN9096" i="1"/>
  <c r="BG9097" i="1"/>
  <c r="BH9097" i="1"/>
  <c r="BI9097" i="1"/>
  <c r="BJ9097" i="1"/>
  <c r="BK9097" i="1"/>
  <c r="BL9097" i="1"/>
  <c r="BM9097" i="1"/>
  <c r="BN9097" i="1"/>
  <c r="BG9098" i="1"/>
  <c r="BH9098" i="1"/>
  <c r="BI9098" i="1"/>
  <c r="BJ9098" i="1"/>
  <c r="BK9098" i="1"/>
  <c r="BL9098" i="1"/>
  <c r="BM9098" i="1"/>
  <c r="BN9098" i="1"/>
  <c r="BG9099" i="1"/>
  <c r="BH9099" i="1"/>
  <c r="BI9099" i="1"/>
  <c r="BJ9099" i="1"/>
  <c r="BK9099" i="1"/>
  <c r="BL9099" i="1"/>
  <c r="BM9099" i="1"/>
  <c r="BN9099" i="1"/>
  <c r="BG9100" i="1"/>
  <c r="BH9100" i="1"/>
  <c r="BI9100" i="1"/>
  <c r="BJ9100" i="1"/>
  <c r="BK9100" i="1"/>
  <c r="BL9100" i="1"/>
  <c r="BM9100" i="1"/>
  <c r="BN9100" i="1"/>
  <c r="BG9101" i="1"/>
  <c r="BH9101" i="1"/>
  <c r="BI9101" i="1"/>
  <c r="BJ9101" i="1"/>
  <c r="BK9101" i="1"/>
  <c r="BL9101" i="1"/>
  <c r="BM9101" i="1"/>
  <c r="BN9101" i="1"/>
  <c r="BG9102" i="1"/>
  <c r="BH9102" i="1"/>
  <c r="BI9102" i="1"/>
  <c r="BJ9102" i="1"/>
  <c r="BK9102" i="1"/>
  <c r="BL9102" i="1"/>
  <c r="BM9102" i="1"/>
  <c r="BN9102" i="1"/>
  <c r="BG9103" i="1"/>
  <c r="BH9103" i="1"/>
  <c r="BI9103" i="1"/>
  <c r="BJ9103" i="1"/>
  <c r="BK9103" i="1"/>
  <c r="BL9103" i="1"/>
  <c r="BM9103" i="1"/>
  <c r="BN9103" i="1"/>
  <c r="BG9104" i="1"/>
  <c r="BH9104" i="1"/>
  <c r="BI9104" i="1"/>
  <c r="BJ9104" i="1"/>
  <c r="BK9104" i="1"/>
  <c r="BL9104" i="1"/>
  <c r="BM9104" i="1"/>
  <c r="BN9104" i="1"/>
  <c r="BG9105" i="1"/>
  <c r="BH9105" i="1"/>
  <c r="BI9105" i="1"/>
  <c r="BJ9105" i="1"/>
  <c r="BK9105" i="1"/>
  <c r="BL9105" i="1"/>
  <c r="BM9105" i="1"/>
  <c r="BN9105" i="1"/>
  <c r="BG9106" i="1"/>
  <c r="BH9106" i="1"/>
  <c r="BI9106" i="1"/>
  <c r="BJ9106" i="1"/>
  <c r="BK9106" i="1"/>
  <c r="BL9106" i="1"/>
  <c r="BM9106" i="1"/>
  <c r="BN9106" i="1"/>
  <c r="BG9107" i="1"/>
  <c r="BH9107" i="1"/>
  <c r="BI9107" i="1"/>
  <c r="BJ9107" i="1"/>
  <c r="BK9107" i="1"/>
  <c r="BL9107" i="1"/>
  <c r="BM9107" i="1"/>
  <c r="BN9107" i="1"/>
  <c r="BG9108" i="1"/>
  <c r="BH9108" i="1"/>
  <c r="BI9108" i="1"/>
  <c r="BJ9108" i="1"/>
  <c r="BK9108" i="1"/>
  <c r="BL9108" i="1"/>
  <c r="BM9108" i="1"/>
  <c r="BN9108" i="1"/>
  <c r="BG9109" i="1"/>
  <c r="BH9109" i="1"/>
  <c r="BI9109" i="1"/>
  <c r="BJ9109" i="1"/>
  <c r="BK9109" i="1"/>
  <c r="BL9109" i="1"/>
  <c r="BM9109" i="1"/>
  <c r="BN9109" i="1"/>
  <c r="BG9110" i="1"/>
  <c r="BH9110" i="1"/>
  <c r="BI9110" i="1"/>
  <c r="BJ9110" i="1"/>
  <c r="BK9110" i="1"/>
  <c r="BL9110" i="1"/>
  <c r="BM9110" i="1"/>
  <c r="BN9110" i="1"/>
  <c r="BG9111" i="1"/>
  <c r="BH9111" i="1"/>
  <c r="BI9111" i="1"/>
  <c r="BJ9111" i="1"/>
  <c r="BK9111" i="1"/>
  <c r="BL9111" i="1"/>
  <c r="BM9111" i="1"/>
  <c r="BN9111" i="1"/>
  <c r="BG9112" i="1"/>
  <c r="BH9112" i="1"/>
  <c r="BI9112" i="1"/>
  <c r="BJ9112" i="1"/>
  <c r="BK9112" i="1"/>
  <c r="BL9112" i="1"/>
  <c r="BM9112" i="1"/>
  <c r="BN9112" i="1"/>
  <c r="BG9113" i="1"/>
  <c r="BH9113" i="1"/>
  <c r="BI9113" i="1"/>
  <c r="BJ9113" i="1"/>
  <c r="BK9113" i="1"/>
  <c r="BL9113" i="1"/>
  <c r="BM9113" i="1"/>
  <c r="BN9113" i="1"/>
  <c r="BG9114" i="1"/>
  <c r="BH9114" i="1"/>
  <c r="BI9114" i="1"/>
  <c r="BJ9114" i="1"/>
  <c r="BK9114" i="1"/>
  <c r="BL9114" i="1"/>
  <c r="BM9114" i="1"/>
  <c r="BN9114" i="1"/>
  <c r="BG9115" i="1"/>
  <c r="BH9115" i="1"/>
  <c r="BI9115" i="1"/>
  <c r="BJ9115" i="1"/>
  <c r="BK9115" i="1"/>
  <c r="BL9115" i="1"/>
  <c r="BM9115" i="1"/>
  <c r="BN9115" i="1"/>
  <c r="BG9116" i="1"/>
  <c r="BH9116" i="1"/>
  <c r="BI9116" i="1"/>
  <c r="BJ9116" i="1"/>
  <c r="BK9116" i="1"/>
  <c r="BL9116" i="1"/>
  <c r="BM9116" i="1"/>
  <c r="BN9116" i="1"/>
  <c r="BG9117" i="1"/>
  <c r="BH9117" i="1"/>
  <c r="BI9117" i="1"/>
  <c r="BJ9117" i="1"/>
  <c r="BK9117" i="1"/>
  <c r="BL9117" i="1"/>
  <c r="BM9117" i="1"/>
  <c r="BN9117" i="1"/>
  <c r="BG9118" i="1"/>
  <c r="BH9118" i="1"/>
  <c r="BI9118" i="1"/>
  <c r="BJ9118" i="1"/>
  <c r="BK9118" i="1"/>
  <c r="BL9118" i="1"/>
  <c r="BM9118" i="1"/>
  <c r="BN9118" i="1"/>
  <c r="BG9119" i="1"/>
  <c r="BH9119" i="1"/>
  <c r="BI9119" i="1"/>
  <c r="BJ9119" i="1"/>
  <c r="BK9119" i="1"/>
  <c r="BL9119" i="1"/>
  <c r="BM9119" i="1"/>
  <c r="BN9119" i="1"/>
  <c r="BG9120" i="1"/>
  <c r="BH9120" i="1"/>
  <c r="BI9120" i="1"/>
  <c r="BJ9120" i="1"/>
  <c r="BK9120" i="1"/>
  <c r="BL9120" i="1"/>
  <c r="BM9120" i="1"/>
  <c r="BN9120" i="1"/>
  <c r="BG9121" i="1"/>
  <c r="BH9121" i="1"/>
  <c r="BI9121" i="1"/>
  <c r="BJ9121" i="1"/>
  <c r="BK9121" i="1"/>
  <c r="BL9121" i="1"/>
  <c r="BM9121" i="1"/>
  <c r="BN9121" i="1"/>
  <c r="BG9122" i="1"/>
  <c r="BH9122" i="1"/>
  <c r="BI9122" i="1"/>
  <c r="BJ9122" i="1"/>
  <c r="BK9122" i="1"/>
  <c r="BL9122" i="1"/>
  <c r="BM9122" i="1"/>
  <c r="BN9122" i="1"/>
  <c r="BG9123" i="1"/>
  <c r="BH9123" i="1"/>
  <c r="BI9123" i="1"/>
  <c r="BJ9123" i="1"/>
  <c r="BK9123" i="1"/>
  <c r="BL9123" i="1"/>
  <c r="BM9123" i="1"/>
  <c r="BN9123" i="1"/>
  <c r="BG9124" i="1"/>
  <c r="BH9124" i="1"/>
  <c r="BI9124" i="1"/>
  <c r="BJ9124" i="1"/>
  <c r="BK9124" i="1"/>
  <c r="BL9124" i="1"/>
  <c r="BM9124" i="1"/>
  <c r="BN9124" i="1"/>
  <c r="BG9125" i="1"/>
  <c r="BH9125" i="1"/>
  <c r="BI9125" i="1"/>
  <c r="BJ9125" i="1"/>
  <c r="BK9125" i="1"/>
  <c r="BL9125" i="1"/>
  <c r="BM9125" i="1"/>
  <c r="BN9125" i="1"/>
  <c r="BG9126" i="1"/>
  <c r="BH9126" i="1"/>
  <c r="BI9126" i="1"/>
  <c r="BJ9126" i="1"/>
  <c r="BK9126" i="1"/>
  <c r="BL9126" i="1"/>
  <c r="BM9126" i="1"/>
  <c r="BN9126" i="1"/>
  <c r="BG9127" i="1"/>
  <c r="BH9127" i="1"/>
  <c r="BI9127" i="1"/>
  <c r="BJ9127" i="1"/>
  <c r="BK9127" i="1"/>
  <c r="BL9127" i="1"/>
  <c r="BM9127" i="1"/>
  <c r="BN9127" i="1"/>
  <c r="BG9128" i="1"/>
  <c r="BH9128" i="1"/>
  <c r="BI9128" i="1"/>
  <c r="BJ9128" i="1"/>
  <c r="BK9128" i="1"/>
  <c r="BL9128" i="1"/>
  <c r="BM9128" i="1"/>
  <c r="BN9128" i="1"/>
  <c r="BG9129" i="1"/>
  <c r="BH9129" i="1"/>
  <c r="BI9129" i="1"/>
  <c r="BJ9129" i="1"/>
  <c r="BK9129" i="1"/>
  <c r="BL9129" i="1"/>
  <c r="BM9129" i="1"/>
  <c r="BN9129" i="1"/>
  <c r="BG9130" i="1"/>
  <c r="BH9130" i="1"/>
  <c r="BI9130" i="1"/>
  <c r="BJ9130" i="1"/>
  <c r="BK9130" i="1"/>
  <c r="BL9130" i="1"/>
  <c r="BM9130" i="1"/>
  <c r="BN9130" i="1"/>
  <c r="BG9131" i="1"/>
  <c r="BH9131" i="1"/>
  <c r="BI9131" i="1"/>
  <c r="BJ9131" i="1"/>
  <c r="BK9131" i="1"/>
  <c r="BL9131" i="1"/>
  <c r="BM9131" i="1"/>
  <c r="BN9131" i="1"/>
  <c r="BG9132" i="1"/>
  <c r="BH9132" i="1"/>
  <c r="BI9132" i="1"/>
  <c r="BJ9132" i="1"/>
  <c r="BK9132" i="1"/>
  <c r="BL9132" i="1"/>
  <c r="BM9132" i="1"/>
  <c r="BN9132" i="1"/>
  <c r="BG9133" i="1"/>
  <c r="BH9133" i="1"/>
  <c r="BI9133" i="1"/>
  <c r="BJ9133" i="1"/>
  <c r="BK9133" i="1"/>
  <c r="BL9133" i="1"/>
  <c r="BM9133" i="1"/>
  <c r="BN9133" i="1"/>
  <c r="BG9134" i="1"/>
  <c r="BH9134" i="1"/>
  <c r="BI9134" i="1"/>
  <c r="BJ9134" i="1"/>
  <c r="BK9134" i="1"/>
  <c r="BL9134" i="1"/>
  <c r="BM9134" i="1"/>
  <c r="BN9134" i="1"/>
  <c r="BG9135" i="1"/>
  <c r="BH9135" i="1"/>
  <c r="BI9135" i="1"/>
  <c r="BJ9135" i="1"/>
  <c r="BK9135" i="1"/>
  <c r="BL9135" i="1"/>
  <c r="BM9135" i="1"/>
  <c r="BN9135" i="1"/>
  <c r="BG9136" i="1"/>
  <c r="BH9136" i="1"/>
  <c r="BI9136" i="1"/>
  <c r="BJ9136" i="1"/>
  <c r="BK9136" i="1"/>
  <c r="BL9136" i="1"/>
  <c r="BM9136" i="1"/>
  <c r="BN9136" i="1"/>
  <c r="BG9137" i="1"/>
  <c r="BH9137" i="1"/>
  <c r="BI9137" i="1"/>
  <c r="BJ9137" i="1"/>
  <c r="BK9137" i="1"/>
  <c r="BL9137" i="1"/>
  <c r="BM9137" i="1"/>
  <c r="BN9137" i="1"/>
  <c r="BG9138" i="1"/>
  <c r="BH9138" i="1"/>
  <c r="BI9138" i="1"/>
  <c r="BJ9138" i="1"/>
  <c r="BK9138" i="1"/>
  <c r="BL9138" i="1"/>
  <c r="BM9138" i="1"/>
  <c r="BN9138" i="1"/>
  <c r="BG9139" i="1"/>
  <c r="BH9139" i="1"/>
  <c r="BI9139" i="1"/>
  <c r="BJ9139" i="1"/>
  <c r="BK9139" i="1"/>
  <c r="BL9139" i="1"/>
  <c r="BM9139" i="1"/>
  <c r="BN9139" i="1"/>
  <c r="BG9140" i="1"/>
  <c r="BH9140" i="1"/>
  <c r="BI9140" i="1"/>
  <c r="BJ9140" i="1"/>
  <c r="BK9140" i="1"/>
  <c r="BL9140" i="1"/>
  <c r="BM9140" i="1"/>
  <c r="BN9140" i="1"/>
  <c r="BG9141" i="1"/>
  <c r="BH9141" i="1"/>
  <c r="BI9141" i="1"/>
  <c r="BJ9141" i="1"/>
  <c r="BK9141" i="1"/>
  <c r="BL9141" i="1"/>
  <c r="BM9141" i="1"/>
  <c r="BN9141" i="1"/>
  <c r="BG9142" i="1"/>
  <c r="BH9142" i="1"/>
  <c r="BI9142" i="1"/>
  <c r="BJ9142" i="1"/>
  <c r="BK9142" i="1"/>
  <c r="BL9142" i="1"/>
  <c r="BM9142" i="1"/>
  <c r="BN9142" i="1"/>
  <c r="BG9143" i="1"/>
  <c r="BH9143" i="1"/>
  <c r="BI9143" i="1"/>
  <c r="BJ9143" i="1"/>
  <c r="BK9143" i="1"/>
  <c r="BL9143" i="1"/>
  <c r="BM9143" i="1"/>
  <c r="BN9143" i="1"/>
  <c r="BG9144" i="1"/>
  <c r="BH9144" i="1"/>
  <c r="BI9144" i="1"/>
  <c r="BJ9144" i="1"/>
  <c r="BK9144" i="1"/>
  <c r="BL9144" i="1"/>
  <c r="BM9144" i="1"/>
  <c r="BN9144" i="1"/>
  <c r="BG9145" i="1"/>
  <c r="BH9145" i="1"/>
  <c r="BI9145" i="1"/>
  <c r="BJ9145" i="1"/>
  <c r="BK9145" i="1"/>
  <c r="BL9145" i="1"/>
  <c r="BM9145" i="1"/>
  <c r="BN9145" i="1"/>
  <c r="BG9146" i="1"/>
  <c r="BH9146" i="1"/>
  <c r="BI9146" i="1"/>
  <c r="BJ9146" i="1"/>
  <c r="BK9146" i="1"/>
  <c r="BL9146" i="1"/>
  <c r="BM9146" i="1"/>
  <c r="BN9146" i="1"/>
  <c r="BG9147" i="1"/>
  <c r="BH9147" i="1"/>
  <c r="BI9147" i="1"/>
  <c r="BJ9147" i="1"/>
  <c r="BK9147" i="1"/>
  <c r="BL9147" i="1"/>
  <c r="BM9147" i="1"/>
  <c r="BN9147" i="1"/>
  <c r="BG9148" i="1"/>
  <c r="BH9148" i="1"/>
  <c r="BI9148" i="1"/>
  <c r="BJ9148" i="1"/>
  <c r="BK9148" i="1"/>
  <c r="BL9148" i="1"/>
  <c r="BM9148" i="1"/>
  <c r="BN9148" i="1"/>
  <c r="BG9149" i="1"/>
  <c r="BH9149" i="1"/>
  <c r="BI9149" i="1"/>
  <c r="BJ9149" i="1"/>
  <c r="BK9149" i="1"/>
  <c r="BL9149" i="1"/>
  <c r="BM9149" i="1"/>
  <c r="BN9149" i="1"/>
  <c r="BG9150" i="1"/>
  <c r="BH9150" i="1"/>
  <c r="BI9150" i="1"/>
  <c r="BJ9150" i="1"/>
  <c r="BK9150" i="1"/>
  <c r="BL9150" i="1"/>
  <c r="BM9150" i="1"/>
  <c r="BN9150" i="1"/>
  <c r="BG9151" i="1"/>
  <c r="BH9151" i="1"/>
  <c r="BI9151" i="1"/>
  <c r="BJ9151" i="1"/>
  <c r="BK9151" i="1"/>
  <c r="BL9151" i="1"/>
  <c r="BM9151" i="1"/>
  <c r="BN9151" i="1"/>
  <c r="BG9152" i="1"/>
  <c r="BH9152" i="1"/>
  <c r="BI9152" i="1"/>
  <c r="BJ9152" i="1"/>
  <c r="BK9152" i="1"/>
  <c r="BL9152" i="1"/>
  <c r="BM9152" i="1"/>
  <c r="BN9152" i="1"/>
  <c r="BG9153" i="1"/>
  <c r="BH9153" i="1"/>
  <c r="BI9153" i="1"/>
  <c r="BJ9153" i="1"/>
  <c r="BK9153" i="1"/>
  <c r="BL9153" i="1"/>
  <c r="BM9153" i="1"/>
  <c r="BN9153" i="1"/>
  <c r="BG9154" i="1"/>
  <c r="BH9154" i="1"/>
  <c r="BI9154" i="1"/>
  <c r="BJ9154" i="1"/>
  <c r="BK9154" i="1"/>
  <c r="BL9154" i="1"/>
  <c r="BM9154" i="1"/>
  <c r="BN9154" i="1"/>
  <c r="BG9155" i="1"/>
  <c r="BH9155" i="1"/>
  <c r="BI9155" i="1"/>
  <c r="BJ9155" i="1"/>
  <c r="BK9155" i="1"/>
  <c r="BL9155" i="1"/>
  <c r="BM9155" i="1"/>
  <c r="BN9155" i="1"/>
  <c r="BG9156" i="1"/>
  <c r="BH9156" i="1"/>
  <c r="BI9156" i="1"/>
  <c r="BJ9156" i="1"/>
  <c r="BK9156" i="1"/>
  <c r="BL9156" i="1"/>
  <c r="BM9156" i="1"/>
  <c r="BN9156" i="1"/>
  <c r="BG9157" i="1"/>
  <c r="BH9157" i="1"/>
  <c r="BI9157" i="1"/>
  <c r="BJ9157" i="1"/>
  <c r="BK9157" i="1"/>
  <c r="BL9157" i="1"/>
  <c r="BM9157" i="1"/>
  <c r="BN9157" i="1"/>
  <c r="BG9158" i="1"/>
  <c r="BH9158" i="1"/>
  <c r="BI9158" i="1"/>
  <c r="BJ9158" i="1"/>
  <c r="BK9158" i="1"/>
  <c r="BL9158" i="1"/>
  <c r="BM9158" i="1"/>
  <c r="BN9158" i="1"/>
  <c r="BG9159" i="1"/>
  <c r="BH9159" i="1"/>
  <c r="BI9159" i="1"/>
  <c r="BJ9159" i="1"/>
  <c r="BK9159" i="1"/>
  <c r="BL9159" i="1"/>
  <c r="BM9159" i="1"/>
  <c r="BN9159" i="1"/>
  <c r="BG9160" i="1"/>
  <c r="BH9160" i="1"/>
  <c r="BI9160" i="1"/>
  <c r="BJ9160" i="1"/>
  <c r="BK9160" i="1"/>
  <c r="BL9160" i="1"/>
  <c r="BM9160" i="1"/>
  <c r="BN9160" i="1"/>
  <c r="BG9161" i="1"/>
  <c r="BH9161" i="1"/>
  <c r="BI9161" i="1"/>
  <c r="BJ9161" i="1"/>
  <c r="BK9161" i="1"/>
  <c r="BL9161" i="1"/>
  <c r="BM9161" i="1"/>
  <c r="BN9161" i="1"/>
  <c r="BG9162" i="1"/>
  <c r="BH9162" i="1"/>
  <c r="BI9162" i="1"/>
  <c r="BJ9162" i="1"/>
  <c r="BK9162" i="1"/>
  <c r="BL9162" i="1"/>
  <c r="BM9162" i="1"/>
  <c r="BN9162" i="1"/>
  <c r="BG9163" i="1"/>
  <c r="BH9163" i="1"/>
  <c r="BI9163" i="1"/>
  <c r="BJ9163" i="1"/>
  <c r="BK9163" i="1"/>
  <c r="BL9163" i="1"/>
  <c r="BM9163" i="1"/>
  <c r="BN9163" i="1"/>
  <c r="BG9164" i="1"/>
  <c r="BH9164" i="1"/>
  <c r="BI9164" i="1"/>
  <c r="BJ9164" i="1"/>
  <c r="BK9164" i="1"/>
  <c r="BL9164" i="1"/>
  <c r="BM9164" i="1"/>
  <c r="BN9164" i="1"/>
  <c r="BG9165" i="1"/>
  <c r="BH9165" i="1"/>
  <c r="BI9165" i="1"/>
  <c r="BJ9165" i="1"/>
  <c r="BK9165" i="1"/>
  <c r="BL9165" i="1"/>
  <c r="BM9165" i="1"/>
  <c r="BN9165" i="1"/>
  <c r="BG9166" i="1"/>
  <c r="BH9166" i="1"/>
  <c r="BI9166" i="1"/>
  <c r="BJ9166" i="1"/>
  <c r="BK9166" i="1"/>
  <c r="BL9166" i="1"/>
  <c r="BM9166" i="1"/>
  <c r="BN9166" i="1"/>
  <c r="BG9167" i="1"/>
  <c r="BH9167" i="1"/>
  <c r="BI9167" i="1"/>
  <c r="BJ9167" i="1"/>
  <c r="BK9167" i="1"/>
  <c r="BL9167" i="1"/>
  <c r="BM9167" i="1"/>
  <c r="BN9167" i="1"/>
  <c r="BG9168" i="1"/>
  <c r="BH9168" i="1"/>
  <c r="BI9168" i="1"/>
  <c r="BJ9168" i="1"/>
  <c r="BK9168" i="1"/>
  <c r="BL9168" i="1"/>
  <c r="BM9168" i="1"/>
  <c r="BN9168" i="1"/>
  <c r="BG9169" i="1"/>
  <c r="BH9169" i="1"/>
  <c r="BI9169" i="1"/>
  <c r="BJ9169" i="1"/>
  <c r="BK9169" i="1"/>
  <c r="BL9169" i="1"/>
  <c r="BM9169" i="1"/>
  <c r="BN9169" i="1"/>
  <c r="BG9170" i="1"/>
  <c r="BH9170" i="1"/>
  <c r="BI9170" i="1"/>
  <c r="BJ9170" i="1"/>
  <c r="BK9170" i="1"/>
  <c r="BL9170" i="1"/>
  <c r="BM9170" i="1"/>
  <c r="BN9170" i="1"/>
  <c r="BG9171" i="1"/>
  <c r="BH9171" i="1"/>
  <c r="BI9171" i="1"/>
  <c r="BJ9171" i="1"/>
  <c r="BK9171" i="1"/>
  <c r="BL9171" i="1"/>
  <c r="BM9171" i="1"/>
  <c r="BN9171" i="1"/>
  <c r="BG9172" i="1"/>
  <c r="BH9172" i="1"/>
  <c r="BI9172" i="1"/>
  <c r="BJ9172" i="1"/>
  <c r="BK9172" i="1"/>
  <c r="BL9172" i="1"/>
  <c r="BM9172" i="1"/>
  <c r="BN9172" i="1"/>
  <c r="BG9173" i="1"/>
  <c r="BH9173" i="1"/>
  <c r="BI9173" i="1"/>
  <c r="BJ9173" i="1"/>
  <c r="BK9173" i="1"/>
  <c r="BL9173" i="1"/>
  <c r="BM9173" i="1"/>
  <c r="BN9173" i="1"/>
  <c r="BG9174" i="1"/>
  <c r="BH9174" i="1"/>
  <c r="BI9174" i="1"/>
  <c r="BJ9174" i="1"/>
  <c r="BK9174" i="1"/>
  <c r="BL9174" i="1"/>
  <c r="BM9174" i="1"/>
  <c r="BN9174" i="1"/>
  <c r="BG9175" i="1"/>
  <c r="BH9175" i="1"/>
  <c r="BI9175" i="1"/>
  <c r="BJ9175" i="1"/>
  <c r="BK9175" i="1"/>
  <c r="BL9175" i="1"/>
  <c r="BM9175" i="1"/>
  <c r="BN9175" i="1"/>
  <c r="BG9176" i="1"/>
  <c r="BH9176" i="1"/>
  <c r="BI9176" i="1"/>
  <c r="BJ9176" i="1"/>
  <c r="BK9176" i="1"/>
  <c r="BL9176" i="1"/>
  <c r="BM9176" i="1"/>
  <c r="BN9176" i="1"/>
  <c r="BG9177" i="1"/>
  <c r="BH9177" i="1"/>
  <c r="BI9177" i="1"/>
  <c r="BJ9177" i="1"/>
  <c r="BK9177" i="1"/>
  <c r="BL9177" i="1"/>
  <c r="BM9177" i="1"/>
  <c r="BN9177" i="1"/>
  <c r="BG9178" i="1"/>
  <c r="BH9178" i="1"/>
  <c r="BI9178" i="1"/>
  <c r="BJ9178" i="1"/>
  <c r="BK9178" i="1"/>
  <c r="BL9178" i="1"/>
  <c r="BM9178" i="1"/>
  <c r="BN9178" i="1"/>
  <c r="BG9179" i="1"/>
  <c r="BH9179" i="1"/>
  <c r="BI9179" i="1"/>
  <c r="BJ9179" i="1"/>
  <c r="BK9179" i="1"/>
  <c r="BL9179" i="1"/>
  <c r="BM9179" i="1"/>
  <c r="BN9179" i="1"/>
  <c r="BG9180" i="1"/>
  <c r="BH9180" i="1"/>
  <c r="BI9180" i="1"/>
  <c r="BJ9180" i="1"/>
  <c r="BK9180" i="1"/>
  <c r="BL9180" i="1"/>
  <c r="BM9180" i="1"/>
  <c r="BN9180" i="1"/>
  <c r="BG9181" i="1"/>
  <c r="BH9181" i="1"/>
  <c r="BI9181" i="1"/>
  <c r="BJ9181" i="1"/>
  <c r="BK9181" i="1"/>
  <c r="BL9181" i="1"/>
  <c r="BM9181" i="1"/>
  <c r="BN9181" i="1"/>
  <c r="BG9182" i="1"/>
  <c r="BH9182" i="1"/>
  <c r="BI9182" i="1"/>
  <c r="BJ9182" i="1"/>
  <c r="BK9182" i="1"/>
  <c r="BL9182" i="1"/>
  <c r="BM9182" i="1"/>
  <c r="BN9182" i="1"/>
  <c r="BG9183" i="1"/>
  <c r="BH9183" i="1"/>
  <c r="BI9183" i="1"/>
  <c r="BJ9183" i="1"/>
  <c r="BK9183" i="1"/>
  <c r="BL9183" i="1"/>
  <c r="BM9183" i="1"/>
  <c r="BN9183" i="1"/>
  <c r="BG9184" i="1"/>
  <c r="BH9184" i="1"/>
  <c r="BI9184" i="1"/>
  <c r="BJ9184" i="1"/>
  <c r="BK9184" i="1"/>
  <c r="BL9184" i="1"/>
  <c r="BM9184" i="1"/>
  <c r="BN9184" i="1"/>
  <c r="BG9185" i="1"/>
  <c r="BH9185" i="1"/>
  <c r="BI9185" i="1"/>
  <c r="BJ9185" i="1"/>
  <c r="BK9185" i="1"/>
  <c r="BL9185" i="1"/>
  <c r="BM9185" i="1"/>
  <c r="BN9185" i="1"/>
  <c r="BG9186" i="1"/>
  <c r="BH9186" i="1"/>
  <c r="BI9186" i="1"/>
  <c r="BJ9186" i="1"/>
  <c r="BK9186" i="1"/>
  <c r="BL9186" i="1"/>
  <c r="BM9186" i="1"/>
  <c r="BN9186" i="1"/>
  <c r="BG9187" i="1"/>
  <c r="BH9187" i="1"/>
  <c r="BI9187" i="1"/>
  <c r="BJ9187" i="1"/>
  <c r="BK9187" i="1"/>
  <c r="BL9187" i="1"/>
  <c r="BM9187" i="1"/>
  <c r="BN9187" i="1"/>
  <c r="BG9188" i="1"/>
  <c r="BH9188" i="1"/>
  <c r="BI9188" i="1"/>
  <c r="BJ9188" i="1"/>
  <c r="BK9188" i="1"/>
  <c r="BL9188" i="1"/>
  <c r="BM9188" i="1"/>
  <c r="BN9188" i="1"/>
  <c r="BG9189" i="1"/>
  <c r="BH9189" i="1"/>
  <c r="BI9189" i="1"/>
  <c r="BJ9189" i="1"/>
  <c r="BK9189" i="1"/>
  <c r="BL9189" i="1"/>
  <c r="BM9189" i="1"/>
  <c r="BN9189" i="1"/>
  <c r="BG9190" i="1"/>
  <c r="BH9190" i="1"/>
  <c r="BI9190" i="1"/>
  <c r="BJ9190" i="1"/>
  <c r="BK9190" i="1"/>
  <c r="BL9190" i="1"/>
  <c r="BM9190" i="1"/>
  <c r="BN9190" i="1"/>
  <c r="BG9191" i="1"/>
  <c r="BH9191" i="1"/>
  <c r="BI9191" i="1"/>
  <c r="BJ9191" i="1"/>
  <c r="BK9191" i="1"/>
  <c r="BL9191" i="1"/>
  <c r="BM9191" i="1"/>
  <c r="BN9191" i="1"/>
  <c r="BG9192" i="1"/>
  <c r="BH9192" i="1"/>
  <c r="BI9192" i="1"/>
  <c r="BJ9192" i="1"/>
  <c r="BK9192" i="1"/>
  <c r="BL9192" i="1"/>
  <c r="BM9192" i="1"/>
  <c r="BN9192" i="1"/>
  <c r="BG9193" i="1"/>
  <c r="BH9193" i="1"/>
  <c r="BI9193" i="1"/>
  <c r="BJ9193" i="1"/>
  <c r="BK9193" i="1"/>
  <c r="BL9193" i="1"/>
  <c r="BM9193" i="1"/>
  <c r="BN9193" i="1"/>
  <c r="BG9194" i="1"/>
  <c r="BH9194" i="1"/>
  <c r="BI9194" i="1"/>
  <c r="BJ9194" i="1"/>
  <c r="BK9194" i="1"/>
  <c r="BL9194" i="1"/>
  <c r="BM9194" i="1"/>
  <c r="BN9194" i="1"/>
  <c r="BG9195" i="1"/>
  <c r="BH9195" i="1"/>
  <c r="BI9195" i="1"/>
  <c r="BJ9195" i="1"/>
  <c r="BK9195" i="1"/>
  <c r="BL9195" i="1"/>
  <c r="BM9195" i="1"/>
  <c r="BN9195" i="1"/>
  <c r="BG9196" i="1"/>
  <c r="BH9196" i="1"/>
  <c r="BI9196" i="1"/>
  <c r="BJ9196" i="1"/>
  <c r="BK9196" i="1"/>
  <c r="BL9196" i="1"/>
  <c r="BM9196" i="1"/>
  <c r="BN9196" i="1"/>
  <c r="BG9197" i="1"/>
  <c r="BH9197" i="1"/>
  <c r="BI9197" i="1"/>
  <c r="BJ9197" i="1"/>
  <c r="BK9197" i="1"/>
  <c r="BL9197" i="1"/>
  <c r="BM9197" i="1"/>
  <c r="BN9197" i="1"/>
  <c r="BG9198" i="1"/>
  <c r="BH9198" i="1"/>
  <c r="BI9198" i="1"/>
  <c r="BJ9198" i="1"/>
  <c r="BK9198" i="1"/>
  <c r="BL9198" i="1"/>
  <c r="BM9198" i="1"/>
  <c r="BN9198" i="1"/>
  <c r="BG9199" i="1"/>
  <c r="BH9199" i="1"/>
  <c r="BI9199" i="1"/>
  <c r="BJ9199" i="1"/>
  <c r="BK9199" i="1"/>
  <c r="BL9199" i="1"/>
  <c r="BM9199" i="1"/>
  <c r="BN9199" i="1"/>
  <c r="BG9200" i="1"/>
  <c r="BH9200" i="1"/>
  <c r="BI9200" i="1"/>
  <c r="BJ9200" i="1"/>
  <c r="BK9200" i="1"/>
  <c r="BL9200" i="1"/>
  <c r="BM9200" i="1"/>
  <c r="BN9200" i="1"/>
  <c r="BG9201" i="1"/>
  <c r="BH9201" i="1"/>
  <c r="BI9201" i="1"/>
  <c r="BJ9201" i="1"/>
  <c r="BK9201" i="1"/>
  <c r="BL9201" i="1"/>
  <c r="BM9201" i="1"/>
  <c r="BN9201" i="1"/>
  <c r="BG9202" i="1"/>
  <c r="BH9202" i="1"/>
  <c r="BI9202" i="1"/>
  <c r="BJ9202" i="1"/>
  <c r="BK9202" i="1"/>
  <c r="BL9202" i="1"/>
  <c r="BM9202" i="1"/>
  <c r="BN9202" i="1"/>
  <c r="BG9203" i="1"/>
  <c r="BH9203" i="1"/>
  <c r="BI9203" i="1"/>
  <c r="BJ9203" i="1"/>
  <c r="BK9203" i="1"/>
  <c r="BL9203" i="1"/>
  <c r="BM9203" i="1"/>
  <c r="BN9203" i="1"/>
  <c r="BG9204" i="1"/>
  <c r="BH9204" i="1"/>
  <c r="BI9204" i="1"/>
  <c r="BJ9204" i="1"/>
  <c r="BK9204" i="1"/>
  <c r="BL9204" i="1"/>
  <c r="BM9204" i="1"/>
  <c r="BN9204" i="1"/>
  <c r="BG9205" i="1"/>
  <c r="BH9205" i="1"/>
  <c r="BI9205" i="1"/>
  <c r="BJ9205" i="1"/>
  <c r="BK9205" i="1"/>
  <c r="BL9205" i="1"/>
  <c r="BM9205" i="1"/>
  <c r="BN9205" i="1"/>
  <c r="BG9206" i="1"/>
  <c r="BH9206" i="1"/>
  <c r="BI9206" i="1"/>
  <c r="BJ9206" i="1"/>
  <c r="BK9206" i="1"/>
  <c r="BL9206" i="1"/>
  <c r="BM9206" i="1"/>
  <c r="BN9206" i="1"/>
  <c r="BG9207" i="1"/>
  <c r="BH9207" i="1"/>
  <c r="BI9207" i="1"/>
  <c r="BJ9207" i="1"/>
  <c r="BK9207" i="1"/>
  <c r="BL9207" i="1"/>
  <c r="BM9207" i="1"/>
  <c r="BN9207" i="1"/>
  <c r="BG9208" i="1"/>
  <c r="BH9208" i="1"/>
  <c r="BI9208" i="1"/>
  <c r="BJ9208" i="1"/>
  <c r="BK9208" i="1"/>
  <c r="BL9208" i="1"/>
  <c r="BM9208" i="1"/>
  <c r="BN9208" i="1"/>
  <c r="BG9209" i="1"/>
  <c r="BH9209" i="1"/>
  <c r="BI9209" i="1"/>
  <c r="BJ9209" i="1"/>
  <c r="BK9209" i="1"/>
  <c r="BL9209" i="1"/>
  <c r="BM9209" i="1"/>
  <c r="BN9209" i="1"/>
  <c r="BG9210" i="1"/>
  <c r="BH9210" i="1"/>
  <c r="BI9210" i="1"/>
  <c r="BJ9210" i="1"/>
  <c r="BK9210" i="1"/>
  <c r="BL9210" i="1"/>
  <c r="BM9210" i="1"/>
  <c r="BN9210" i="1"/>
  <c r="BG9211" i="1"/>
  <c r="BH9211" i="1"/>
  <c r="BI9211" i="1"/>
  <c r="BJ9211" i="1"/>
  <c r="BK9211" i="1"/>
  <c r="BL9211" i="1"/>
  <c r="BM9211" i="1"/>
  <c r="BN9211" i="1"/>
  <c r="BG9212" i="1"/>
  <c r="BH9212" i="1"/>
  <c r="BI9212" i="1"/>
  <c r="BJ9212" i="1"/>
  <c r="BK9212" i="1"/>
  <c r="BL9212" i="1"/>
  <c r="BM9212" i="1"/>
  <c r="BN9212" i="1"/>
  <c r="BG9213" i="1"/>
  <c r="BH9213" i="1"/>
  <c r="BI9213" i="1"/>
  <c r="BJ9213" i="1"/>
  <c r="BK9213" i="1"/>
  <c r="BL9213" i="1"/>
  <c r="BM9213" i="1"/>
  <c r="BN9213" i="1"/>
  <c r="BG9214" i="1"/>
  <c r="BH9214" i="1"/>
  <c r="BI9214" i="1"/>
  <c r="BJ9214" i="1"/>
  <c r="BK9214" i="1"/>
  <c r="BL9214" i="1"/>
  <c r="BM9214" i="1"/>
  <c r="BN9214" i="1"/>
  <c r="BG9215" i="1"/>
  <c r="BH9215" i="1"/>
  <c r="BI9215" i="1"/>
  <c r="BJ9215" i="1"/>
  <c r="BK9215" i="1"/>
  <c r="BL9215" i="1"/>
  <c r="BM9215" i="1"/>
  <c r="BN9215" i="1"/>
  <c r="BG9216" i="1"/>
  <c r="BH9216" i="1"/>
  <c r="BI9216" i="1"/>
  <c r="BJ9216" i="1"/>
  <c r="BK9216" i="1"/>
  <c r="BL9216" i="1"/>
  <c r="BM9216" i="1"/>
  <c r="BN9216" i="1"/>
  <c r="BG9217" i="1"/>
  <c r="BH9217" i="1"/>
  <c r="BI9217" i="1"/>
  <c r="BJ9217" i="1"/>
  <c r="BK9217" i="1"/>
  <c r="BL9217" i="1"/>
  <c r="BM9217" i="1"/>
  <c r="BN9217" i="1"/>
  <c r="BG9218" i="1"/>
  <c r="BH9218" i="1"/>
  <c r="BI9218" i="1"/>
  <c r="BJ9218" i="1"/>
  <c r="BK9218" i="1"/>
  <c r="BL9218" i="1"/>
  <c r="BM9218" i="1"/>
  <c r="BN9218" i="1"/>
  <c r="BG9219" i="1"/>
  <c r="BH9219" i="1"/>
  <c r="BI9219" i="1"/>
  <c r="BJ9219" i="1"/>
  <c r="BK9219" i="1"/>
  <c r="BL9219" i="1"/>
  <c r="BM9219" i="1"/>
  <c r="BN9219" i="1"/>
  <c r="BG9220" i="1"/>
  <c r="BH9220" i="1"/>
  <c r="BI9220" i="1"/>
  <c r="BJ9220" i="1"/>
  <c r="BK9220" i="1"/>
  <c r="BL9220" i="1"/>
  <c r="BM9220" i="1"/>
  <c r="BN9220" i="1"/>
  <c r="BG9221" i="1"/>
  <c r="BH9221" i="1"/>
  <c r="BI9221" i="1"/>
  <c r="BJ9221" i="1"/>
  <c r="BK9221" i="1"/>
  <c r="BL9221" i="1"/>
  <c r="BM9221" i="1"/>
  <c r="BN9221" i="1"/>
  <c r="BG9222" i="1"/>
  <c r="BH9222" i="1"/>
  <c r="BI9222" i="1"/>
  <c r="BJ9222" i="1"/>
  <c r="BK9222" i="1"/>
  <c r="BL9222" i="1"/>
  <c r="BM9222" i="1"/>
  <c r="BN9222" i="1"/>
  <c r="BG9223" i="1"/>
  <c r="BH9223" i="1"/>
  <c r="BI9223" i="1"/>
  <c r="BJ9223" i="1"/>
  <c r="BK9223" i="1"/>
  <c r="BL9223" i="1"/>
  <c r="BM9223" i="1"/>
  <c r="BN9223" i="1"/>
  <c r="BG9224" i="1"/>
  <c r="BH9224" i="1"/>
  <c r="BI9224" i="1"/>
  <c r="BJ9224" i="1"/>
  <c r="BK9224" i="1"/>
  <c r="BL9224" i="1"/>
  <c r="BM9224" i="1"/>
  <c r="BN9224" i="1"/>
  <c r="BG9225" i="1"/>
  <c r="BH9225" i="1"/>
  <c r="BI9225" i="1"/>
  <c r="BJ9225" i="1"/>
  <c r="BK9225" i="1"/>
  <c r="BL9225" i="1"/>
  <c r="BM9225" i="1"/>
  <c r="BN9225" i="1"/>
  <c r="BG9226" i="1"/>
  <c r="BH9226" i="1"/>
  <c r="BI9226" i="1"/>
  <c r="BJ9226" i="1"/>
  <c r="BK9226" i="1"/>
  <c r="BL9226" i="1"/>
  <c r="BM9226" i="1"/>
  <c r="BN9226" i="1"/>
  <c r="BG9227" i="1"/>
  <c r="BH9227" i="1"/>
  <c r="BI9227" i="1"/>
  <c r="BJ9227" i="1"/>
  <c r="BK9227" i="1"/>
  <c r="BL9227" i="1"/>
  <c r="BM9227" i="1"/>
  <c r="BN9227" i="1"/>
  <c r="BG9228" i="1"/>
  <c r="BH9228" i="1"/>
  <c r="BI9228" i="1"/>
  <c r="BJ9228" i="1"/>
  <c r="BK9228" i="1"/>
  <c r="BL9228" i="1"/>
  <c r="BM9228" i="1"/>
  <c r="BN9228" i="1"/>
  <c r="BG9229" i="1"/>
  <c r="BH9229" i="1"/>
  <c r="BI9229" i="1"/>
  <c r="BJ9229" i="1"/>
  <c r="BK9229" i="1"/>
  <c r="BL9229" i="1"/>
  <c r="BM9229" i="1"/>
  <c r="BN9229" i="1"/>
  <c r="BG9230" i="1"/>
  <c r="BH9230" i="1"/>
  <c r="BI9230" i="1"/>
  <c r="BJ9230" i="1"/>
  <c r="BK9230" i="1"/>
  <c r="BL9230" i="1"/>
  <c r="BM9230" i="1"/>
  <c r="BN9230" i="1"/>
  <c r="BG9231" i="1"/>
  <c r="BH9231" i="1"/>
  <c r="BI9231" i="1"/>
  <c r="BJ9231" i="1"/>
  <c r="BK9231" i="1"/>
  <c r="BL9231" i="1"/>
  <c r="BM9231" i="1"/>
  <c r="BN9231" i="1"/>
  <c r="BG9232" i="1"/>
  <c r="BH9232" i="1"/>
  <c r="BI9232" i="1"/>
  <c r="BJ9232" i="1"/>
  <c r="BK9232" i="1"/>
  <c r="BL9232" i="1"/>
  <c r="BM9232" i="1"/>
  <c r="BN9232" i="1"/>
  <c r="BG9233" i="1"/>
  <c r="BH9233" i="1"/>
  <c r="BI9233" i="1"/>
  <c r="BJ9233" i="1"/>
  <c r="BK9233" i="1"/>
  <c r="BL9233" i="1"/>
  <c r="BM9233" i="1"/>
  <c r="BN9233" i="1"/>
  <c r="BG9234" i="1"/>
  <c r="BH9234" i="1"/>
  <c r="BI9234" i="1"/>
  <c r="BJ9234" i="1"/>
  <c r="BK9234" i="1"/>
  <c r="BL9234" i="1"/>
  <c r="BM9234" i="1"/>
  <c r="BN9234" i="1"/>
  <c r="BG9235" i="1"/>
  <c r="BH9235" i="1"/>
  <c r="BI9235" i="1"/>
  <c r="BJ9235" i="1"/>
  <c r="BK9235" i="1"/>
  <c r="BL9235" i="1"/>
  <c r="BM9235" i="1"/>
  <c r="BN9235" i="1"/>
  <c r="BG9236" i="1"/>
  <c r="BH9236" i="1"/>
  <c r="BI9236" i="1"/>
  <c r="BJ9236" i="1"/>
  <c r="BK9236" i="1"/>
  <c r="BL9236" i="1"/>
  <c r="BM9236" i="1"/>
  <c r="BN9236" i="1"/>
  <c r="BG9237" i="1"/>
  <c r="BH9237" i="1"/>
  <c r="BI9237" i="1"/>
  <c r="BJ9237" i="1"/>
  <c r="BK9237" i="1"/>
  <c r="BL9237" i="1"/>
  <c r="BM9237" i="1"/>
  <c r="BN9237" i="1"/>
  <c r="BG9238" i="1"/>
  <c r="BH9238" i="1"/>
  <c r="BI9238" i="1"/>
  <c r="BJ9238" i="1"/>
  <c r="BK9238" i="1"/>
  <c r="BL9238" i="1"/>
  <c r="BM9238" i="1"/>
  <c r="BN9238" i="1"/>
  <c r="BG9239" i="1"/>
  <c r="BH9239" i="1"/>
  <c r="BI9239" i="1"/>
  <c r="BJ9239" i="1"/>
  <c r="BK9239" i="1"/>
  <c r="BL9239" i="1"/>
  <c r="BM9239" i="1"/>
  <c r="BN9239" i="1"/>
  <c r="BG9240" i="1"/>
  <c r="BH9240" i="1"/>
  <c r="BI9240" i="1"/>
  <c r="BJ9240" i="1"/>
  <c r="BK9240" i="1"/>
  <c r="BL9240" i="1"/>
  <c r="BM9240" i="1"/>
  <c r="BN9240" i="1"/>
  <c r="BG9241" i="1"/>
  <c r="BH9241" i="1"/>
  <c r="BI9241" i="1"/>
  <c r="BJ9241" i="1"/>
  <c r="BK9241" i="1"/>
  <c r="BL9241" i="1"/>
  <c r="BM9241" i="1"/>
  <c r="BN9241" i="1"/>
  <c r="BG9242" i="1"/>
  <c r="BH9242" i="1"/>
  <c r="BI9242" i="1"/>
  <c r="BJ9242" i="1"/>
  <c r="BK9242" i="1"/>
  <c r="BL9242" i="1"/>
  <c r="BM9242" i="1"/>
  <c r="BN9242" i="1"/>
  <c r="BG9243" i="1"/>
  <c r="BH9243" i="1"/>
  <c r="BI9243" i="1"/>
  <c r="BJ9243" i="1"/>
  <c r="BK9243" i="1"/>
  <c r="BL9243" i="1"/>
  <c r="BM9243" i="1"/>
  <c r="BN9243" i="1"/>
  <c r="BG9244" i="1"/>
  <c r="BH9244" i="1"/>
  <c r="BI9244" i="1"/>
  <c r="BJ9244" i="1"/>
  <c r="BK9244" i="1"/>
  <c r="BL9244" i="1"/>
  <c r="BM9244" i="1"/>
  <c r="BN9244" i="1"/>
  <c r="BG9245" i="1"/>
  <c r="BH9245" i="1"/>
  <c r="BI9245" i="1"/>
  <c r="BJ9245" i="1"/>
  <c r="BK9245" i="1"/>
  <c r="BL9245" i="1"/>
  <c r="BM9245" i="1"/>
  <c r="BN9245" i="1"/>
  <c r="BG9246" i="1"/>
  <c r="BH9246" i="1"/>
  <c r="BI9246" i="1"/>
  <c r="BJ9246" i="1"/>
  <c r="BK9246" i="1"/>
  <c r="BL9246" i="1"/>
  <c r="BM9246" i="1"/>
  <c r="BN9246" i="1"/>
  <c r="BG9247" i="1"/>
  <c r="BH9247" i="1"/>
  <c r="BI9247" i="1"/>
  <c r="BJ9247" i="1"/>
  <c r="BK9247" i="1"/>
  <c r="BL9247" i="1"/>
  <c r="BM9247" i="1"/>
  <c r="BN9247" i="1"/>
  <c r="BG9248" i="1"/>
  <c r="BH9248" i="1"/>
  <c r="BI9248" i="1"/>
  <c r="BJ9248" i="1"/>
  <c r="BK9248" i="1"/>
  <c r="BL9248" i="1"/>
  <c r="BM9248" i="1"/>
  <c r="BN9248" i="1"/>
  <c r="BG9249" i="1"/>
  <c r="BH9249" i="1"/>
  <c r="BI9249" i="1"/>
  <c r="BJ9249" i="1"/>
  <c r="BK9249" i="1"/>
  <c r="BL9249" i="1"/>
  <c r="BM9249" i="1"/>
  <c r="BN9249" i="1"/>
  <c r="BG9250" i="1"/>
  <c r="BH9250" i="1"/>
  <c r="BI9250" i="1"/>
  <c r="BJ9250" i="1"/>
  <c r="BK9250" i="1"/>
  <c r="BL9250" i="1"/>
  <c r="BM9250" i="1"/>
  <c r="BN9250" i="1"/>
  <c r="BG9251" i="1"/>
  <c r="BH9251" i="1"/>
  <c r="BI9251" i="1"/>
  <c r="BJ9251" i="1"/>
  <c r="BK9251" i="1"/>
  <c r="BL9251" i="1"/>
  <c r="BM9251" i="1"/>
  <c r="BN9251" i="1"/>
  <c r="BG9252" i="1"/>
  <c r="BH9252" i="1"/>
  <c r="BI9252" i="1"/>
  <c r="BJ9252" i="1"/>
  <c r="BK9252" i="1"/>
  <c r="BL9252" i="1"/>
  <c r="BM9252" i="1"/>
  <c r="BN9252" i="1"/>
  <c r="BG9253" i="1"/>
  <c r="BH9253" i="1"/>
  <c r="BI9253" i="1"/>
  <c r="BJ9253" i="1"/>
  <c r="BK9253" i="1"/>
  <c r="BL9253" i="1"/>
  <c r="BM9253" i="1"/>
  <c r="BN9253" i="1"/>
  <c r="BG9254" i="1"/>
  <c r="BH9254" i="1"/>
  <c r="BI9254" i="1"/>
  <c r="BJ9254" i="1"/>
  <c r="BK9254" i="1"/>
  <c r="BL9254" i="1"/>
  <c r="BM9254" i="1"/>
  <c r="BN9254" i="1"/>
  <c r="BG9255" i="1"/>
  <c r="BH9255" i="1"/>
  <c r="BI9255" i="1"/>
  <c r="BJ9255" i="1"/>
  <c r="BK9255" i="1"/>
  <c r="BL9255" i="1"/>
  <c r="BM9255" i="1"/>
  <c r="BN9255" i="1"/>
  <c r="BG9256" i="1"/>
  <c r="BH9256" i="1"/>
  <c r="BI9256" i="1"/>
  <c r="BJ9256" i="1"/>
  <c r="BK9256" i="1"/>
  <c r="BL9256" i="1"/>
  <c r="BM9256" i="1"/>
  <c r="BN9256" i="1"/>
  <c r="BG9257" i="1"/>
  <c r="BH9257" i="1"/>
  <c r="BI9257" i="1"/>
  <c r="BJ9257" i="1"/>
  <c r="BK9257" i="1"/>
  <c r="BL9257" i="1"/>
  <c r="BM9257" i="1"/>
  <c r="BN9257" i="1"/>
  <c r="BG9258" i="1"/>
  <c r="BH9258" i="1"/>
  <c r="BI9258" i="1"/>
  <c r="BJ9258" i="1"/>
  <c r="BK9258" i="1"/>
  <c r="BL9258" i="1"/>
  <c r="BM9258" i="1"/>
  <c r="BN9258" i="1"/>
  <c r="BG9259" i="1"/>
  <c r="BH9259" i="1"/>
  <c r="BI9259" i="1"/>
  <c r="BJ9259" i="1"/>
  <c r="BK9259" i="1"/>
  <c r="BL9259" i="1"/>
  <c r="BM9259" i="1"/>
  <c r="BN9259" i="1"/>
  <c r="BG9260" i="1"/>
  <c r="BH9260" i="1"/>
  <c r="BI9260" i="1"/>
  <c r="BJ9260" i="1"/>
  <c r="BK9260" i="1"/>
  <c r="BL9260" i="1"/>
  <c r="BM9260" i="1"/>
  <c r="BN9260" i="1"/>
  <c r="BG9261" i="1"/>
  <c r="BH9261" i="1"/>
  <c r="BI9261" i="1"/>
  <c r="BJ9261" i="1"/>
  <c r="BK9261" i="1"/>
  <c r="BL9261" i="1"/>
  <c r="BM9261" i="1"/>
  <c r="BN9261" i="1"/>
  <c r="BG9262" i="1"/>
  <c r="BH9262" i="1"/>
  <c r="BI9262" i="1"/>
  <c r="BJ9262" i="1"/>
  <c r="BK9262" i="1"/>
  <c r="BL9262" i="1"/>
  <c r="BM9262" i="1"/>
  <c r="BN9262" i="1"/>
  <c r="BG9263" i="1"/>
  <c r="BH9263" i="1"/>
  <c r="BI9263" i="1"/>
  <c r="BJ9263" i="1"/>
  <c r="BK9263" i="1"/>
  <c r="BL9263" i="1"/>
  <c r="BM9263" i="1"/>
  <c r="BN9263" i="1"/>
  <c r="BG9264" i="1"/>
  <c r="BH9264" i="1"/>
  <c r="BI9264" i="1"/>
  <c r="BJ9264" i="1"/>
  <c r="BK9264" i="1"/>
  <c r="BL9264" i="1"/>
  <c r="BM9264" i="1"/>
  <c r="BN9264" i="1"/>
  <c r="BG9265" i="1"/>
  <c r="BH9265" i="1"/>
  <c r="BI9265" i="1"/>
  <c r="BJ9265" i="1"/>
  <c r="BK9265" i="1"/>
  <c r="BL9265" i="1"/>
  <c r="BM9265" i="1"/>
  <c r="BN9265" i="1"/>
  <c r="BG9266" i="1"/>
  <c r="BH9266" i="1"/>
  <c r="BI9266" i="1"/>
  <c r="BJ9266" i="1"/>
  <c r="BK9266" i="1"/>
  <c r="BL9266" i="1"/>
  <c r="BM9266" i="1"/>
  <c r="BN9266" i="1"/>
  <c r="BG9267" i="1"/>
  <c r="BH9267" i="1"/>
  <c r="BI9267" i="1"/>
  <c r="BJ9267" i="1"/>
  <c r="BK9267" i="1"/>
  <c r="BL9267" i="1"/>
  <c r="BM9267" i="1"/>
  <c r="BN9267" i="1"/>
  <c r="BG9268" i="1"/>
  <c r="BH9268" i="1"/>
  <c r="BI9268" i="1"/>
  <c r="BJ9268" i="1"/>
  <c r="BK9268" i="1"/>
  <c r="BL9268" i="1"/>
  <c r="BM9268" i="1"/>
  <c r="BN9268" i="1"/>
  <c r="BG9269" i="1"/>
  <c r="BH9269" i="1"/>
  <c r="BI9269" i="1"/>
  <c r="BJ9269" i="1"/>
  <c r="BK9269" i="1"/>
  <c r="BL9269" i="1"/>
  <c r="BM9269" i="1"/>
  <c r="BN9269" i="1"/>
  <c r="BG9270" i="1"/>
  <c r="BH9270" i="1"/>
  <c r="BI9270" i="1"/>
  <c r="BJ9270" i="1"/>
  <c r="BK9270" i="1"/>
  <c r="BL9270" i="1"/>
  <c r="BM9270" i="1"/>
  <c r="BN9270" i="1"/>
  <c r="BG9271" i="1"/>
  <c r="BH9271" i="1"/>
  <c r="BI9271" i="1"/>
  <c r="BJ9271" i="1"/>
  <c r="BK9271" i="1"/>
  <c r="BL9271" i="1"/>
  <c r="BM9271" i="1"/>
  <c r="BN9271" i="1"/>
  <c r="BG9272" i="1"/>
  <c r="BH9272" i="1"/>
  <c r="BI9272" i="1"/>
  <c r="BJ9272" i="1"/>
  <c r="BK9272" i="1"/>
  <c r="BL9272" i="1"/>
  <c r="BM9272" i="1"/>
  <c r="BN9272" i="1"/>
  <c r="BG9273" i="1"/>
  <c r="BH9273" i="1"/>
  <c r="BI9273" i="1"/>
  <c r="BJ9273" i="1"/>
  <c r="BK9273" i="1"/>
  <c r="BL9273" i="1"/>
  <c r="BM9273" i="1"/>
  <c r="BN9273" i="1"/>
  <c r="BG9274" i="1"/>
  <c r="BH9274" i="1"/>
  <c r="BI9274" i="1"/>
  <c r="BJ9274" i="1"/>
  <c r="BK9274" i="1"/>
  <c r="BL9274" i="1"/>
  <c r="BM9274" i="1"/>
  <c r="BN9274" i="1"/>
  <c r="BG9275" i="1"/>
  <c r="BH9275" i="1"/>
  <c r="BI9275" i="1"/>
  <c r="BJ9275" i="1"/>
  <c r="BK9275" i="1"/>
  <c r="BL9275" i="1"/>
  <c r="BM9275" i="1"/>
  <c r="BN9275" i="1"/>
  <c r="BG9276" i="1"/>
  <c r="BH9276" i="1"/>
  <c r="BI9276" i="1"/>
  <c r="BJ9276" i="1"/>
  <c r="BK9276" i="1"/>
  <c r="BL9276" i="1"/>
  <c r="BM9276" i="1"/>
  <c r="BN9276" i="1"/>
  <c r="BG9277" i="1"/>
  <c r="BH9277" i="1"/>
  <c r="BI9277" i="1"/>
  <c r="BJ9277" i="1"/>
  <c r="BK9277" i="1"/>
  <c r="BL9277" i="1"/>
  <c r="BM9277" i="1"/>
  <c r="BN9277" i="1"/>
  <c r="BG9278" i="1"/>
  <c r="BH9278" i="1"/>
  <c r="BI9278" i="1"/>
  <c r="BJ9278" i="1"/>
  <c r="BK9278" i="1"/>
  <c r="BL9278" i="1"/>
  <c r="BM9278" i="1"/>
  <c r="BN9278" i="1"/>
  <c r="BG9279" i="1"/>
  <c r="BH9279" i="1"/>
  <c r="BI9279" i="1"/>
  <c r="BJ9279" i="1"/>
  <c r="BK9279" i="1"/>
  <c r="BL9279" i="1"/>
  <c r="BM9279" i="1"/>
  <c r="BN9279" i="1"/>
  <c r="BG9280" i="1"/>
  <c r="BH9280" i="1"/>
  <c r="BI9280" i="1"/>
  <c r="BJ9280" i="1"/>
  <c r="BK9280" i="1"/>
  <c r="BL9280" i="1"/>
  <c r="BM9280" i="1"/>
  <c r="BN9280" i="1"/>
  <c r="BG9281" i="1"/>
  <c r="BH9281" i="1"/>
  <c r="BI9281" i="1"/>
  <c r="BJ9281" i="1"/>
  <c r="BK9281" i="1"/>
  <c r="BL9281" i="1"/>
  <c r="BM9281" i="1"/>
  <c r="BN9281" i="1"/>
  <c r="BG9282" i="1"/>
  <c r="BH9282" i="1"/>
  <c r="BI9282" i="1"/>
  <c r="BJ9282" i="1"/>
  <c r="BK9282" i="1"/>
  <c r="BL9282" i="1"/>
  <c r="BM9282" i="1"/>
  <c r="BN9282" i="1"/>
  <c r="BG9283" i="1"/>
  <c r="BH9283" i="1"/>
  <c r="BI9283" i="1"/>
  <c r="BJ9283" i="1"/>
  <c r="BK9283" i="1"/>
  <c r="BL9283" i="1"/>
  <c r="BM9283" i="1"/>
  <c r="BN9283" i="1"/>
  <c r="BG9284" i="1"/>
  <c r="BH9284" i="1"/>
  <c r="BI9284" i="1"/>
  <c r="BJ9284" i="1"/>
  <c r="BK9284" i="1"/>
  <c r="BL9284" i="1"/>
  <c r="BM9284" i="1"/>
  <c r="BN9284" i="1"/>
  <c r="BG9285" i="1"/>
  <c r="BH9285" i="1"/>
  <c r="BI9285" i="1"/>
  <c r="BJ9285" i="1"/>
  <c r="BK9285" i="1"/>
  <c r="BL9285" i="1"/>
  <c r="BM9285" i="1"/>
  <c r="BN9285" i="1"/>
  <c r="BG9286" i="1"/>
  <c r="BH9286" i="1"/>
  <c r="BI9286" i="1"/>
  <c r="BJ9286" i="1"/>
  <c r="BK9286" i="1"/>
  <c r="BL9286" i="1"/>
  <c r="BM9286" i="1"/>
  <c r="BN9286" i="1"/>
  <c r="BG9287" i="1"/>
  <c r="BH9287" i="1"/>
  <c r="BI9287" i="1"/>
  <c r="BJ9287" i="1"/>
  <c r="BK9287" i="1"/>
  <c r="BL9287" i="1"/>
  <c r="BM9287" i="1"/>
  <c r="BN9287" i="1"/>
  <c r="BG9288" i="1"/>
  <c r="BH9288" i="1"/>
  <c r="BI9288" i="1"/>
  <c r="BJ9288" i="1"/>
  <c r="BK9288" i="1"/>
  <c r="BL9288" i="1"/>
  <c r="BM9288" i="1"/>
  <c r="BN9288" i="1"/>
  <c r="BG9289" i="1"/>
  <c r="BH9289" i="1"/>
  <c r="BI9289" i="1"/>
  <c r="BJ9289" i="1"/>
  <c r="BK9289" i="1"/>
  <c r="BL9289" i="1"/>
  <c r="BM9289" i="1"/>
  <c r="BN9289" i="1"/>
  <c r="BG9290" i="1"/>
  <c r="BH9290" i="1"/>
  <c r="BI9290" i="1"/>
  <c r="BJ9290" i="1"/>
  <c r="BK9290" i="1"/>
  <c r="BL9290" i="1"/>
  <c r="BM9290" i="1"/>
  <c r="BN9290" i="1"/>
  <c r="BG9291" i="1"/>
  <c r="BH9291" i="1"/>
  <c r="BI9291" i="1"/>
  <c r="BJ9291" i="1"/>
  <c r="BK9291" i="1"/>
  <c r="BL9291" i="1"/>
  <c r="BM9291" i="1"/>
  <c r="BN9291" i="1"/>
  <c r="BG9292" i="1"/>
  <c r="BH9292" i="1"/>
  <c r="BI9292" i="1"/>
  <c r="BJ9292" i="1"/>
  <c r="BK9292" i="1"/>
  <c r="BL9292" i="1"/>
  <c r="BM9292" i="1"/>
  <c r="BN9292" i="1"/>
  <c r="BG9293" i="1"/>
  <c r="BH9293" i="1"/>
  <c r="BI9293" i="1"/>
  <c r="BJ9293" i="1"/>
  <c r="BK9293" i="1"/>
  <c r="BL9293" i="1"/>
  <c r="BM9293" i="1"/>
  <c r="BN9293" i="1"/>
  <c r="BG9294" i="1"/>
  <c r="BH9294" i="1"/>
  <c r="BI9294" i="1"/>
  <c r="BJ9294" i="1"/>
  <c r="BK9294" i="1"/>
  <c r="BL9294" i="1"/>
  <c r="BM9294" i="1"/>
  <c r="BN9294" i="1"/>
  <c r="BG9295" i="1"/>
  <c r="BH9295" i="1"/>
  <c r="BI9295" i="1"/>
  <c r="BJ9295" i="1"/>
  <c r="BK9295" i="1"/>
  <c r="BL9295" i="1"/>
  <c r="BM9295" i="1"/>
  <c r="BN9295" i="1"/>
  <c r="BG9296" i="1"/>
  <c r="BH9296" i="1"/>
  <c r="BI9296" i="1"/>
  <c r="BJ9296" i="1"/>
  <c r="BK9296" i="1"/>
  <c r="BL9296" i="1"/>
  <c r="BM9296" i="1"/>
  <c r="BN9296" i="1"/>
  <c r="BG9297" i="1"/>
  <c r="BH9297" i="1"/>
  <c r="BI9297" i="1"/>
  <c r="BJ9297" i="1"/>
  <c r="BK9297" i="1"/>
  <c r="BL9297" i="1"/>
  <c r="BM9297" i="1"/>
  <c r="BN9297" i="1"/>
  <c r="BG9298" i="1"/>
  <c r="BH9298" i="1"/>
  <c r="BI9298" i="1"/>
  <c r="BJ9298" i="1"/>
  <c r="BK9298" i="1"/>
  <c r="BL9298" i="1"/>
  <c r="BM9298" i="1"/>
  <c r="BN9298" i="1"/>
  <c r="BG9299" i="1"/>
  <c r="BH9299" i="1"/>
  <c r="BI9299" i="1"/>
  <c r="BJ9299" i="1"/>
  <c r="BK9299" i="1"/>
  <c r="BL9299" i="1"/>
  <c r="BM9299" i="1"/>
  <c r="BN9299" i="1"/>
  <c r="BG9300" i="1"/>
  <c r="BH9300" i="1"/>
  <c r="BI9300" i="1"/>
  <c r="BJ9300" i="1"/>
  <c r="BK9300" i="1"/>
  <c r="BL9300" i="1"/>
  <c r="BM9300" i="1"/>
  <c r="BN9300" i="1"/>
  <c r="BG9301" i="1"/>
  <c r="BH9301" i="1"/>
  <c r="BI9301" i="1"/>
  <c r="BJ9301" i="1"/>
  <c r="BK9301" i="1"/>
  <c r="BL9301" i="1"/>
  <c r="BM9301" i="1"/>
  <c r="BN9301" i="1"/>
  <c r="BG9302" i="1"/>
  <c r="BH9302" i="1"/>
  <c r="BI9302" i="1"/>
  <c r="BJ9302" i="1"/>
  <c r="BK9302" i="1"/>
  <c r="BL9302" i="1"/>
  <c r="BM9302" i="1"/>
  <c r="BN9302" i="1"/>
  <c r="BG9303" i="1"/>
  <c r="BH9303" i="1"/>
  <c r="BI9303" i="1"/>
  <c r="BJ9303" i="1"/>
  <c r="BK9303" i="1"/>
  <c r="BL9303" i="1"/>
  <c r="BM9303" i="1"/>
  <c r="BN9303" i="1"/>
  <c r="BG9304" i="1"/>
  <c r="BH9304" i="1"/>
  <c r="BI9304" i="1"/>
  <c r="BJ9304" i="1"/>
  <c r="BK9304" i="1"/>
  <c r="BL9304" i="1"/>
  <c r="BM9304" i="1"/>
  <c r="BN9304" i="1"/>
  <c r="BG9305" i="1"/>
  <c r="BH9305" i="1"/>
  <c r="BI9305" i="1"/>
  <c r="BJ9305" i="1"/>
  <c r="BK9305" i="1"/>
  <c r="BL9305" i="1"/>
  <c r="BM9305" i="1"/>
  <c r="BN9305" i="1"/>
  <c r="BG9306" i="1"/>
  <c r="BH9306" i="1"/>
  <c r="BI9306" i="1"/>
  <c r="BJ9306" i="1"/>
  <c r="BK9306" i="1"/>
  <c r="BL9306" i="1"/>
  <c r="BM9306" i="1"/>
  <c r="BN9306" i="1"/>
  <c r="BG9307" i="1"/>
  <c r="BH9307" i="1"/>
  <c r="BI9307" i="1"/>
  <c r="BJ9307" i="1"/>
  <c r="BK9307" i="1"/>
  <c r="BL9307" i="1"/>
  <c r="BM9307" i="1"/>
  <c r="BN9307" i="1"/>
  <c r="BG9308" i="1"/>
  <c r="BH9308" i="1"/>
  <c r="BI9308" i="1"/>
  <c r="BJ9308" i="1"/>
  <c r="BK9308" i="1"/>
  <c r="BL9308" i="1"/>
  <c r="BM9308" i="1"/>
  <c r="BN9308" i="1"/>
  <c r="BG9309" i="1"/>
  <c r="BH9309" i="1"/>
  <c r="BI9309" i="1"/>
  <c r="BJ9309" i="1"/>
  <c r="BK9309" i="1"/>
  <c r="BL9309" i="1"/>
  <c r="BM9309" i="1"/>
  <c r="BN9309" i="1"/>
  <c r="BG9310" i="1"/>
  <c r="BH9310" i="1"/>
  <c r="BI9310" i="1"/>
  <c r="BJ9310" i="1"/>
  <c r="BK9310" i="1"/>
  <c r="BL9310" i="1"/>
  <c r="BM9310" i="1"/>
  <c r="BN9310" i="1"/>
  <c r="BG9311" i="1"/>
  <c r="BH9311" i="1"/>
  <c r="BI9311" i="1"/>
  <c r="BJ9311" i="1"/>
  <c r="BK9311" i="1"/>
  <c r="BL9311" i="1"/>
  <c r="BM9311" i="1"/>
  <c r="BN9311" i="1"/>
  <c r="BG9312" i="1"/>
  <c r="BH9312" i="1"/>
  <c r="BI9312" i="1"/>
  <c r="BJ9312" i="1"/>
  <c r="BK9312" i="1"/>
  <c r="BL9312" i="1"/>
  <c r="BM9312" i="1"/>
  <c r="BN9312" i="1"/>
  <c r="BG9313" i="1"/>
  <c r="BH9313" i="1"/>
  <c r="BI9313" i="1"/>
  <c r="BJ9313" i="1"/>
  <c r="BK9313" i="1"/>
  <c r="BL9313" i="1"/>
  <c r="BM9313" i="1"/>
  <c r="BN9313" i="1"/>
  <c r="BG9314" i="1"/>
  <c r="BH9314" i="1"/>
  <c r="BI9314" i="1"/>
  <c r="BJ9314" i="1"/>
  <c r="BK9314" i="1"/>
  <c r="BL9314" i="1"/>
  <c r="BM9314" i="1"/>
  <c r="BN9314" i="1"/>
  <c r="BG9315" i="1"/>
  <c r="BH9315" i="1"/>
  <c r="BI9315" i="1"/>
  <c r="BJ9315" i="1"/>
  <c r="BK9315" i="1"/>
  <c r="BL9315" i="1"/>
  <c r="BM9315" i="1"/>
  <c r="BN9315" i="1"/>
  <c r="BG9316" i="1"/>
  <c r="BH9316" i="1"/>
  <c r="BI9316" i="1"/>
  <c r="BJ9316" i="1"/>
  <c r="BK9316" i="1"/>
  <c r="BL9316" i="1"/>
  <c r="BM9316" i="1"/>
  <c r="BN9316" i="1"/>
  <c r="BG9317" i="1"/>
  <c r="BH9317" i="1"/>
  <c r="BI9317" i="1"/>
  <c r="BJ9317" i="1"/>
  <c r="BK9317" i="1"/>
  <c r="BL9317" i="1"/>
  <c r="BM9317" i="1"/>
  <c r="BN9317" i="1"/>
  <c r="BG9318" i="1"/>
  <c r="BH9318" i="1"/>
  <c r="BI9318" i="1"/>
  <c r="BJ9318" i="1"/>
  <c r="BK9318" i="1"/>
  <c r="BL9318" i="1"/>
  <c r="BM9318" i="1"/>
  <c r="BN9318" i="1"/>
  <c r="BG9319" i="1"/>
  <c r="BH9319" i="1"/>
  <c r="BI9319" i="1"/>
  <c r="BJ9319" i="1"/>
  <c r="BK9319" i="1"/>
  <c r="BL9319" i="1"/>
  <c r="BM9319" i="1"/>
  <c r="BN9319" i="1"/>
  <c r="BG9320" i="1"/>
  <c r="BH9320" i="1"/>
  <c r="BI9320" i="1"/>
  <c r="BJ9320" i="1"/>
  <c r="BK9320" i="1"/>
  <c r="BL9320" i="1"/>
  <c r="BM9320" i="1"/>
  <c r="BN9320" i="1"/>
  <c r="BG9321" i="1"/>
  <c r="BH9321" i="1"/>
  <c r="BI9321" i="1"/>
  <c r="BJ9321" i="1"/>
  <c r="BK9321" i="1"/>
  <c r="BL9321" i="1"/>
  <c r="BM9321" i="1"/>
  <c r="BN9321" i="1"/>
  <c r="BG9322" i="1"/>
  <c r="BH9322" i="1"/>
  <c r="BI9322" i="1"/>
  <c r="BJ9322" i="1"/>
  <c r="BK9322" i="1"/>
  <c r="BL9322" i="1"/>
  <c r="BM9322" i="1"/>
  <c r="BN9322" i="1"/>
  <c r="BG9323" i="1"/>
  <c r="BH9323" i="1"/>
  <c r="BI9323" i="1"/>
  <c r="BJ9323" i="1"/>
  <c r="BK9323" i="1"/>
  <c r="BL9323" i="1"/>
  <c r="BM9323" i="1"/>
  <c r="BN9323" i="1"/>
  <c r="BG9324" i="1"/>
  <c r="BH9324" i="1"/>
  <c r="BI9324" i="1"/>
  <c r="BJ9324" i="1"/>
  <c r="BK9324" i="1"/>
  <c r="BL9324" i="1"/>
  <c r="BM9324" i="1"/>
  <c r="BN9324" i="1"/>
  <c r="BG9325" i="1"/>
  <c r="BH9325" i="1"/>
  <c r="BI9325" i="1"/>
  <c r="BJ9325" i="1"/>
  <c r="BK9325" i="1"/>
  <c r="BL9325" i="1"/>
  <c r="BM9325" i="1"/>
  <c r="BN9325" i="1"/>
  <c r="BG9326" i="1"/>
  <c r="BH9326" i="1"/>
  <c r="BI9326" i="1"/>
  <c r="BJ9326" i="1"/>
  <c r="BK9326" i="1"/>
  <c r="BL9326" i="1"/>
  <c r="BM9326" i="1"/>
  <c r="BN9326" i="1"/>
  <c r="BG9327" i="1"/>
  <c r="BH9327" i="1"/>
  <c r="BI9327" i="1"/>
  <c r="BJ9327" i="1"/>
  <c r="BK9327" i="1"/>
  <c r="BL9327" i="1"/>
  <c r="BM9327" i="1"/>
  <c r="BN9327" i="1"/>
  <c r="BG9328" i="1"/>
  <c r="BH9328" i="1"/>
  <c r="BI9328" i="1"/>
  <c r="BJ9328" i="1"/>
  <c r="BK9328" i="1"/>
  <c r="BL9328" i="1"/>
  <c r="BM9328" i="1"/>
  <c r="BN9328" i="1"/>
  <c r="BG9329" i="1"/>
  <c r="BH9329" i="1"/>
  <c r="BI9329" i="1"/>
  <c r="BJ9329" i="1"/>
  <c r="BK9329" i="1"/>
  <c r="BL9329" i="1"/>
  <c r="BM9329" i="1"/>
  <c r="BN9329" i="1"/>
  <c r="BG9330" i="1"/>
  <c r="BH9330" i="1"/>
  <c r="BI9330" i="1"/>
  <c r="BJ9330" i="1"/>
  <c r="BK9330" i="1"/>
  <c r="BL9330" i="1"/>
  <c r="BM9330" i="1"/>
  <c r="BN9330" i="1"/>
  <c r="BG9331" i="1"/>
  <c r="BH9331" i="1"/>
  <c r="BI9331" i="1"/>
  <c r="BJ9331" i="1"/>
  <c r="BK9331" i="1"/>
  <c r="BL9331" i="1"/>
  <c r="BM9331" i="1"/>
  <c r="BN9331" i="1"/>
  <c r="BG9332" i="1"/>
  <c r="BH9332" i="1"/>
  <c r="BI9332" i="1"/>
  <c r="BJ9332" i="1"/>
  <c r="BK9332" i="1"/>
  <c r="BL9332" i="1"/>
  <c r="BM9332" i="1"/>
  <c r="BN9332" i="1"/>
  <c r="BG9333" i="1"/>
  <c r="BH9333" i="1"/>
  <c r="BI9333" i="1"/>
  <c r="BJ9333" i="1"/>
  <c r="BK9333" i="1"/>
  <c r="BL9333" i="1"/>
  <c r="BM9333" i="1"/>
  <c r="BN9333" i="1"/>
  <c r="BG9334" i="1"/>
  <c r="BH9334" i="1"/>
  <c r="BI9334" i="1"/>
  <c r="BJ9334" i="1"/>
  <c r="BK9334" i="1"/>
  <c r="BL9334" i="1"/>
  <c r="BM9334" i="1"/>
  <c r="BN9334" i="1"/>
  <c r="BG9335" i="1"/>
  <c r="BH9335" i="1"/>
  <c r="BI9335" i="1"/>
  <c r="BJ9335" i="1"/>
  <c r="BK9335" i="1"/>
  <c r="BL9335" i="1"/>
  <c r="BM9335" i="1"/>
  <c r="BN9335" i="1"/>
  <c r="BG9336" i="1"/>
  <c r="BH9336" i="1"/>
  <c r="BI9336" i="1"/>
  <c r="BJ9336" i="1"/>
  <c r="BK9336" i="1"/>
  <c r="BL9336" i="1"/>
  <c r="BM9336" i="1"/>
  <c r="BN9336" i="1"/>
  <c r="BG9337" i="1"/>
  <c r="BH9337" i="1"/>
  <c r="BI9337" i="1"/>
  <c r="BJ9337" i="1"/>
  <c r="BK9337" i="1"/>
  <c r="BL9337" i="1"/>
  <c r="BM9337" i="1"/>
  <c r="BN9337" i="1"/>
  <c r="BG9338" i="1"/>
  <c r="BH9338" i="1"/>
  <c r="BI9338" i="1"/>
  <c r="BJ9338" i="1"/>
  <c r="BK9338" i="1"/>
  <c r="BL9338" i="1"/>
  <c r="BM9338" i="1"/>
  <c r="BN9338" i="1"/>
  <c r="BG9339" i="1"/>
  <c r="BH9339" i="1"/>
  <c r="BI9339" i="1"/>
  <c r="BJ9339" i="1"/>
  <c r="BK9339" i="1"/>
  <c r="BL9339" i="1"/>
  <c r="BM9339" i="1"/>
  <c r="BN9339" i="1"/>
  <c r="BG9340" i="1"/>
  <c r="BH9340" i="1"/>
  <c r="BI9340" i="1"/>
  <c r="BJ9340" i="1"/>
  <c r="BK9340" i="1"/>
  <c r="BL9340" i="1"/>
  <c r="BM9340" i="1"/>
  <c r="BN9340" i="1"/>
  <c r="BG9341" i="1"/>
  <c r="BH9341" i="1"/>
  <c r="BI9341" i="1"/>
  <c r="BJ9341" i="1"/>
  <c r="BK9341" i="1"/>
  <c r="BL9341" i="1"/>
  <c r="BM9341" i="1"/>
  <c r="BN9341" i="1"/>
  <c r="BG9342" i="1"/>
  <c r="BH9342" i="1"/>
  <c r="BI9342" i="1"/>
  <c r="BJ9342" i="1"/>
  <c r="BK9342" i="1"/>
  <c r="BL9342" i="1"/>
  <c r="BM9342" i="1"/>
  <c r="BN9342" i="1"/>
  <c r="BG9343" i="1"/>
  <c r="BH9343" i="1"/>
  <c r="BI9343" i="1"/>
  <c r="BJ9343" i="1"/>
  <c r="BK9343" i="1"/>
  <c r="BL9343" i="1"/>
  <c r="BM9343" i="1"/>
  <c r="BN9343" i="1"/>
  <c r="BG9344" i="1"/>
  <c r="BH9344" i="1"/>
  <c r="BI9344" i="1"/>
  <c r="BJ9344" i="1"/>
  <c r="BK9344" i="1"/>
  <c r="BL9344" i="1"/>
  <c r="BM9344" i="1"/>
  <c r="BN9344" i="1"/>
  <c r="BG9345" i="1"/>
  <c r="BH9345" i="1"/>
  <c r="BI9345" i="1"/>
  <c r="BJ9345" i="1"/>
  <c r="BK9345" i="1"/>
  <c r="BL9345" i="1"/>
  <c r="BM9345" i="1"/>
  <c r="BN9345" i="1"/>
  <c r="BG9346" i="1"/>
  <c r="BH9346" i="1"/>
  <c r="BI9346" i="1"/>
  <c r="BJ9346" i="1"/>
  <c r="BK9346" i="1"/>
  <c r="BL9346" i="1"/>
  <c r="BM9346" i="1"/>
  <c r="BN9346" i="1"/>
  <c r="BG9347" i="1"/>
  <c r="BH9347" i="1"/>
  <c r="BI9347" i="1"/>
  <c r="BJ9347" i="1"/>
  <c r="BK9347" i="1"/>
  <c r="BL9347" i="1"/>
  <c r="BM9347" i="1"/>
  <c r="BN9347" i="1"/>
  <c r="BG9348" i="1"/>
  <c r="BH9348" i="1"/>
  <c r="BI9348" i="1"/>
  <c r="BJ9348" i="1"/>
  <c r="BK9348" i="1"/>
  <c r="BL9348" i="1"/>
  <c r="BM9348" i="1"/>
  <c r="BN9348" i="1"/>
  <c r="BG9349" i="1"/>
  <c r="BH9349" i="1"/>
  <c r="BI9349" i="1"/>
  <c r="BJ9349" i="1"/>
  <c r="BK9349" i="1"/>
  <c r="BL9349" i="1"/>
  <c r="BM9349" i="1"/>
  <c r="BN9349" i="1"/>
  <c r="BG9350" i="1"/>
  <c r="BH9350" i="1"/>
  <c r="BI9350" i="1"/>
  <c r="BJ9350" i="1"/>
  <c r="BK9350" i="1"/>
  <c r="BL9350" i="1"/>
  <c r="BM9350" i="1"/>
  <c r="BN9350" i="1"/>
  <c r="BG9351" i="1"/>
  <c r="BH9351" i="1"/>
  <c r="BI9351" i="1"/>
  <c r="BJ9351" i="1"/>
  <c r="BK9351" i="1"/>
  <c r="BL9351" i="1"/>
  <c r="BM9351" i="1"/>
  <c r="BN9351" i="1"/>
  <c r="BG9352" i="1"/>
  <c r="BH9352" i="1"/>
  <c r="BI9352" i="1"/>
  <c r="BJ9352" i="1"/>
  <c r="BK9352" i="1"/>
  <c r="BL9352" i="1"/>
  <c r="BM9352" i="1"/>
  <c r="BN9352" i="1"/>
  <c r="BG9353" i="1"/>
  <c r="BH9353" i="1"/>
  <c r="BI9353" i="1"/>
  <c r="BJ9353" i="1"/>
  <c r="BK9353" i="1"/>
  <c r="BL9353" i="1"/>
  <c r="BM9353" i="1"/>
  <c r="BN9353" i="1"/>
  <c r="BG9354" i="1"/>
  <c r="BH9354" i="1"/>
  <c r="BI9354" i="1"/>
  <c r="BJ9354" i="1"/>
  <c r="BK9354" i="1"/>
  <c r="BL9354" i="1"/>
  <c r="BM9354" i="1"/>
  <c r="BN9354" i="1"/>
  <c r="BG9355" i="1"/>
  <c r="BH9355" i="1"/>
  <c r="BI9355" i="1"/>
  <c r="BJ9355" i="1"/>
  <c r="BK9355" i="1"/>
  <c r="BL9355" i="1"/>
  <c r="BM9355" i="1"/>
  <c r="BN9355" i="1"/>
  <c r="BG9356" i="1"/>
  <c r="BH9356" i="1"/>
  <c r="BI9356" i="1"/>
  <c r="BJ9356" i="1"/>
  <c r="BK9356" i="1"/>
  <c r="BL9356" i="1"/>
  <c r="BM9356" i="1"/>
  <c r="BN9356" i="1"/>
  <c r="BG9357" i="1"/>
  <c r="BH9357" i="1"/>
  <c r="BI9357" i="1"/>
  <c r="BJ9357" i="1"/>
  <c r="BK9357" i="1"/>
  <c r="BL9357" i="1"/>
  <c r="BM9357" i="1"/>
  <c r="BN9357" i="1"/>
  <c r="BG9358" i="1"/>
  <c r="BH9358" i="1"/>
  <c r="BI9358" i="1"/>
  <c r="BJ9358" i="1"/>
  <c r="BK9358" i="1"/>
  <c r="BL9358" i="1"/>
  <c r="BM9358" i="1"/>
  <c r="BN9358" i="1"/>
  <c r="BG9359" i="1"/>
  <c r="BH9359" i="1"/>
  <c r="BI9359" i="1"/>
  <c r="BJ9359" i="1"/>
  <c r="BK9359" i="1"/>
  <c r="BL9359" i="1"/>
  <c r="BM9359" i="1"/>
  <c r="BN9359" i="1"/>
  <c r="BG9360" i="1"/>
  <c r="BH9360" i="1"/>
  <c r="BI9360" i="1"/>
  <c r="BJ9360" i="1"/>
  <c r="BK9360" i="1"/>
  <c r="BL9360" i="1"/>
  <c r="BM9360" i="1"/>
  <c r="BN9360" i="1"/>
  <c r="BG9361" i="1"/>
  <c r="BH9361" i="1"/>
  <c r="BI9361" i="1"/>
  <c r="BJ9361" i="1"/>
  <c r="BK9361" i="1"/>
  <c r="BL9361" i="1"/>
  <c r="BM9361" i="1"/>
  <c r="BN9361" i="1"/>
  <c r="BG9362" i="1"/>
  <c r="BH9362" i="1"/>
  <c r="BI9362" i="1"/>
  <c r="BJ9362" i="1"/>
  <c r="BK9362" i="1"/>
  <c r="BL9362" i="1"/>
  <c r="BM9362" i="1"/>
  <c r="BN9362" i="1"/>
  <c r="BG9363" i="1"/>
  <c r="BH9363" i="1"/>
  <c r="BI9363" i="1"/>
  <c r="BJ9363" i="1"/>
  <c r="BK9363" i="1"/>
  <c r="BL9363" i="1"/>
  <c r="BM9363" i="1"/>
  <c r="BN9363" i="1"/>
  <c r="BG9364" i="1"/>
  <c r="BH9364" i="1"/>
  <c r="BI9364" i="1"/>
  <c r="BJ9364" i="1"/>
  <c r="BK9364" i="1"/>
  <c r="BL9364" i="1"/>
  <c r="BM9364" i="1"/>
  <c r="BN9364" i="1"/>
  <c r="BG9365" i="1"/>
  <c r="BH9365" i="1"/>
  <c r="BI9365" i="1"/>
  <c r="BJ9365" i="1"/>
  <c r="BK9365" i="1"/>
  <c r="BL9365" i="1"/>
  <c r="BM9365" i="1"/>
  <c r="BN9365" i="1"/>
  <c r="BG9366" i="1"/>
  <c r="BH9366" i="1"/>
  <c r="BI9366" i="1"/>
  <c r="BJ9366" i="1"/>
  <c r="BK9366" i="1"/>
  <c r="BL9366" i="1"/>
  <c r="BM9366" i="1"/>
  <c r="BN9366" i="1"/>
  <c r="BG9367" i="1"/>
  <c r="BH9367" i="1"/>
  <c r="BI9367" i="1"/>
  <c r="BJ9367" i="1"/>
  <c r="BK9367" i="1"/>
  <c r="BL9367" i="1"/>
  <c r="BM9367" i="1"/>
  <c r="BN9367" i="1"/>
  <c r="BG9368" i="1"/>
  <c r="BH9368" i="1"/>
  <c r="BI9368" i="1"/>
  <c r="BJ9368" i="1"/>
  <c r="BK9368" i="1"/>
  <c r="BL9368" i="1"/>
  <c r="BM9368" i="1"/>
  <c r="BN9368" i="1"/>
  <c r="BG9369" i="1"/>
  <c r="BH9369" i="1"/>
  <c r="BI9369" i="1"/>
  <c r="BJ9369" i="1"/>
  <c r="BK9369" i="1"/>
  <c r="BL9369" i="1"/>
  <c r="BM9369" i="1"/>
  <c r="BN9369" i="1"/>
  <c r="BG9370" i="1"/>
  <c r="BH9370" i="1"/>
  <c r="BI9370" i="1"/>
  <c r="BJ9370" i="1"/>
  <c r="BK9370" i="1"/>
  <c r="BL9370" i="1"/>
  <c r="BM9370" i="1"/>
  <c r="BN9370" i="1"/>
  <c r="BG9371" i="1"/>
  <c r="BH9371" i="1"/>
  <c r="BI9371" i="1"/>
  <c r="BJ9371" i="1"/>
  <c r="BK9371" i="1"/>
  <c r="BL9371" i="1"/>
  <c r="BM9371" i="1"/>
  <c r="BN9371" i="1"/>
  <c r="BG9372" i="1"/>
  <c r="BH9372" i="1"/>
  <c r="BI9372" i="1"/>
  <c r="BJ9372" i="1"/>
  <c r="BK9372" i="1"/>
  <c r="BL9372" i="1"/>
  <c r="BM9372" i="1"/>
  <c r="BN9372" i="1"/>
  <c r="BG9373" i="1"/>
  <c r="BH9373" i="1"/>
  <c r="BI9373" i="1"/>
  <c r="BJ9373" i="1"/>
  <c r="BK9373" i="1"/>
  <c r="BL9373" i="1"/>
  <c r="BM9373" i="1"/>
  <c r="BN9373" i="1"/>
  <c r="BG9374" i="1"/>
  <c r="BH9374" i="1"/>
  <c r="BI9374" i="1"/>
  <c r="BJ9374" i="1"/>
  <c r="BK9374" i="1"/>
  <c r="BL9374" i="1"/>
  <c r="BM9374" i="1"/>
  <c r="BN9374" i="1"/>
  <c r="BG9375" i="1"/>
  <c r="BH9375" i="1"/>
  <c r="BI9375" i="1"/>
  <c r="BJ9375" i="1"/>
  <c r="BK9375" i="1"/>
  <c r="BL9375" i="1"/>
  <c r="BM9375" i="1"/>
  <c r="BN9375" i="1"/>
  <c r="BG9376" i="1"/>
  <c r="BH9376" i="1"/>
  <c r="BI9376" i="1"/>
  <c r="BJ9376" i="1"/>
  <c r="BK9376" i="1"/>
  <c r="BL9376" i="1"/>
  <c r="BM9376" i="1"/>
  <c r="BN9376" i="1"/>
  <c r="BG9377" i="1"/>
  <c r="BH9377" i="1"/>
  <c r="BI9377" i="1"/>
  <c r="BJ9377" i="1"/>
  <c r="BK9377" i="1"/>
  <c r="BL9377" i="1"/>
  <c r="BM9377" i="1"/>
  <c r="BN9377" i="1"/>
  <c r="BG9378" i="1"/>
  <c r="BH9378" i="1"/>
  <c r="BI9378" i="1"/>
  <c r="BJ9378" i="1"/>
  <c r="BK9378" i="1"/>
  <c r="BL9378" i="1"/>
  <c r="BM9378" i="1"/>
  <c r="BN9378" i="1"/>
  <c r="BG9379" i="1"/>
  <c r="BH9379" i="1"/>
  <c r="BI9379" i="1"/>
  <c r="BJ9379" i="1"/>
  <c r="BK9379" i="1"/>
  <c r="BL9379" i="1"/>
  <c r="BM9379" i="1"/>
  <c r="BN9379" i="1"/>
  <c r="BG9380" i="1"/>
  <c r="BH9380" i="1"/>
  <c r="BI9380" i="1"/>
  <c r="BJ9380" i="1"/>
  <c r="BK9380" i="1"/>
  <c r="BL9380" i="1"/>
  <c r="BM9380" i="1"/>
  <c r="BN9380" i="1"/>
  <c r="BG9381" i="1"/>
  <c r="BH9381" i="1"/>
  <c r="BI9381" i="1"/>
  <c r="BJ9381" i="1"/>
  <c r="BK9381" i="1"/>
  <c r="BL9381" i="1"/>
  <c r="BM9381" i="1"/>
  <c r="BN9381" i="1"/>
  <c r="BG9382" i="1"/>
  <c r="BH9382" i="1"/>
  <c r="BI9382" i="1"/>
  <c r="BJ9382" i="1"/>
  <c r="BK9382" i="1"/>
  <c r="BL9382" i="1"/>
  <c r="BM9382" i="1"/>
  <c r="BN9382" i="1"/>
  <c r="BG9383" i="1"/>
  <c r="BH9383" i="1"/>
  <c r="BI9383" i="1"/>
  <c r="BJ9383" i="1"/>
  <c r="BK9383" i="1"/>
  <c r="BL9383" i="1"/>
  <c r="BM9383" i="1"/>
  <c r="BN9383" i="1"/>
  <c r="BG9384" i="1"/>
  <c r="BH9384" i="1"/>
  <c r="BI9384" i="1"/>
  <c r="BJ9384" i="1"/>
  <c r="BK9384" i="1"/>
  <c r="BL9384" i="1"/>
  <c r="BM9384" i="1"/>
  <c r="BN9384" i="1"/>
  <c r="BG9385" i="1"/>
  <c r="BH9385" i="1"/>
  <c r="BI9385" i="1"/>
  <c r="BJ9385" i="1"/>
  <c r="BK9385" i="1"/>
  <c r="BL9385" i="1"/>
  <c r="BM9385" i="1"/>
  <c r="BN9385" i="1"/>
  <c r="BG9386" i="1"/>
  <c r="BH9386" i="1"/>
  <c r="BI9386" i="1"/>
  <c r="BJ9386" i="1"/>
  <c r="BK9386" i="1"/>
  <c r="BL9386" i="1"/>
  <c r="BM9386" i="1"/>
  <c r="BN9386" i="1"/>
  <c r="BG9387" i="1"/>
  <c r="BH9387" i="1"/>
  <c r="BI9387" i="1"/>
  <c r="BJ9387" i="1"/>
  <c r="BK9387" i="1"/>
  <c r="BL9387" i="1"/>
  <c r="BM9387" i="1"/>
  <c r="BN9387" i="1"/>
  <c r="BG9388" i="1"/>
  <c r="BH9388" i="1"/>
  <c r="BI9388" i="1"/>
  <c r="BJ9388" i="1"/>
  <c r="BK9388" i="1"/>
  <c r="BL9388" i="1"/>
  <c r="BM9388" i="1"/>
  <c r="BN9388" i="1"/>
  <c r="BG9389" i="1"/>
  <c r="BH9389" i="1"/>
  <c r="BI9389" i="1"/>
  <c r="BJ9389" i="1"/>
  <c r="BK9389" i="1"/>
  <c r="BL9389" i="1"/>
  <c r="BM9389" i="1"/>
  <c r="BN9389" i="1"/>
  <c r="BG9390" i="1"/>
  <c r="BH9390" i="1"/>
  <c r="BI9390" i="1"/>
  <c r="BJ9390" i="1"/>
  <c r="BK9390" i="1"/>
  <c r="BL9390" i="1"/>
  <c r="BM9390" i="1"/>
  <c r="BN9390" i="1"/>
  <c r="BG9391" i="1"/>
  <c r="BH9391" i="1"/>
  <c r="BI9391" i="1"/>
  <c r="BJ9391" i="1"/>
  <c r="BK9391" i="1"/>
  <c r="BL9391" i="1"/>
  <c r="BM9391" i="1"/>
  <c r="BN9391" i="1"/>
  <c r="BG9392" i="1"/>
  <c r="BH9392" i="1"/>
  <c r="BI9392" i="1"/>
  <c r="BJ9392" i="1"/>
  <c r="BK9392" i="1"/>
  <c r="BL9392" i="1"/>
  <c r="BM9392" i="1"/>
  <c r="BN9392" i="1"/>
  <c r="BG9393" i="1"/>
  <c r="BH9393" i="1"/>
  <c r="BI9393" i="1"/>
  <c r="BJ9393" i="1"/>
  <c r="BK9393" i="1"/>
  <c r="BL9393" i="1"/>
  <c r="BM9393" i="1"/>
  <c r="BN9393" i="1"/>
  <c r="BG9394" i="1"/>
  <c r="BH9394" i="1"/>
  <c r="BI9394" i="1"/>
  <c r="BJ9394" i="1"/>
  <c r="BK9394" i="1"/>
  <c r="BL9394" i="1"/>
  <c r="BM9394" i="1"/>
  <c r="BN9394" i="1"/>
  <c r="BG9395" i="1"/>
  <c r="BH9395" i="1"/>
  <c r="BI9395" i="1"/>
  <c r="BJ9395" i="1"/>
  <c r="BK9395" i="1"/>
  <c r="BL9395" i="1"/>
  <c r="BM9395" i="1"/>
  <c r="BN9395" i="1"/>
  <c r="BG9396" i="1"/>
  <c r="BH9396" i="1"/>
  <c r="BI9396" i="1"/>
  <c r="BJ9396" i="1"/>
  <c r="BK9396" i="1"/>
  <c r="BL9396" i="1"/>
  <c r="BM9396" i="1"/>
  <c r="BN9396" i="1"/>
  <c r="BG9397" i="1"/>
  <c r="BH9397" i="1"/>
  <c r="BI9397" i="1"/>
  <c r="BJ9397" i="1"/>
  <c r="BK9397" i="1"/>
  <c r="BL9397" i="1"/>
  <c r="BM9397" i="1"/>
  <c r="BN9397" i="1"/>
  <c r="BG9398" i="1"/>
  <c r="BH9398" i="1"/>
  <c r="BI9398" i="1"/>
  <c r="BJ9398" i="1"/>
  <c r="BK9398" i="1"/>
  <c r="BL9398" i="1"/>
  <c r="BM9398" i="1"/>
  <c r="BN9398" i="1"/>
  <c r="BG9399" i="1"/>
  <c r="BH9399" i="1"/>
  <c r="BI9399" i="1"/>
  <c r="BJ9399" i="1"/>
  <c r="BK9399" i="1"/>
  <c r="BL9399" i="1"/>
  <c r="BM9399" i="1"/>
  <c r="BN9399" i="1"/>
  <c r="BG9400" i="1"/>
  <c r="BH9400" i="1"/>
  <c r="BI9400" i="1"/>
  <c r="BJ9400" i="1"/>
  <c r="BK9400" i="1"/>
  <c r="BL9400" i="1"/>
  <c r="BM9400" i="1"/>
  <c r="BN9400" i="1"/>
  <c r="BG9401" i="1"/>
  <c r="BH9401" i="1"/>
  <c r="BI9401" i="1"/>
  <c r="BJ9401" i="1"/>
  <c r="BK9401" i="1"/>
  <c r="BL9401" i="1"/>
  <c r="BM9401" i="1"/>
  <c r="BN9401" i="1"/>
  <c r="BG9402" i="1"/>
  <c r="BH9402" i="1"/>
  <c r="BI9402" i="1"/>
  <c r="BJ9402" i="1"/>
  <c r="BK9402" i="1"/>
  <c r="BL9402" i="1"/>
  <c r="BM9402" i="1"/>
  <c r="BN9402" i="1"/>
  <c r="BG9403" i="1"/>
  <c r="BH9403" i="1"/>
  <c r="BI9403" i="1"/>
  <c r="BJ9403" i="1"/>
  <c r="BK9403" i="1"/>
  <c r="BL9403" i="1"/>
  <c r="BM9403" i="1"/>
  <c r="BN9403" i="1"/>
  <c r="BG9404" i="1"/>
  <c r="BH9404" i="1"/>
  <c r="BI9404" i="1"/>
  <c r="BJ9404" i="1"/>
  <c r="BK9404" i="1"/>
  <c r="BL9404" i="1"/>
  <c r="BM9404" i="1"/>
  <c r="BN9404" i="1"/>
  <c r="BG9405" i="1"/>
  <c r="BH9405" i="1"/>
  <c r="BI9405" i="1"/>
  <c r="BJ9405" i="1"/>
  <c r="BK9405" i="1"/>
  <c r="BL9405" i="1"/>
  <c r="BM9405" i="1"/>
  <c r="BN9405" i="1"/>
  <c r="BG9406" i="1"/>
  <c r="BH9406" i="1"/>
  <c r="BI9406" i="1"/>
  <c r="BJ9406" i="1"/>
  <c r="BK9406" i="1"/>
  <c r="BL9406" i="1"/>
  <c r="BM9406" i="1"/>
  <c r="BN9406" i="1"/>
  <c r="BG9407" i="1"/>
  <c r="BH9407" i="1"/>
  <c r="BI9407" i="1"/>
  <c r="BJ9407" i="1"/>
  <c r="BK9407" i="1"/>
  <c r="BL9407" i="1"/>
  <c r="BM9407" i="1"/>
  <c r="BN9407" i="1"/>
  <c r="BG9408" i="1"/>
  <c r="BH9408" i="1"/>
  <c r="BI9408" i="1"/>
  <c r="BJ9408" i="1"/>
  <c r="BK9408" i="1"/>
  <c r="BL9408" i="1"/>
  <c r="BM9408" i="1"/>
  <c r="BN9408" i="1"/>
  <c r="BG9409" i="1"/>
  <c r="BH9409" i="1"/>
  <c r="BI9409" i="1"/>
  <c r="BJ9409" i="1"/>
  <c r="BK9409" i="1"/>
  <c r="BL9409" i="1"/>
  <c r="BM9409" i="1"/>
  <c r="BN9409" i="1"/>
  <c r="BG9410" i="1"/>
  <c r="BH9410" i="1"/>
  <c r="BI9410" i="1"/>
  <c r="BJ9410" i="1"/>
  <c r="BK9410" i="1"/>
  <c r="BL9410" i="1"/>
  <c r="BM9410" i="1"/>
  <c r="BN9410" i="1"/>
  <c r="BG9411" i="1"/>
  <c r="BH9411" i="1"/>
  <c r="BI9411" i="1"/>
  <c r="BJ9411" i="1"/>
  <c r="BK9411" i="1"/>
  <c r="BL9411" i="1"/>
  <c r="BM9411" i="1"/>
  <c r="BN9411" i="1"/>
  <c r="BG9412" i="1"/>
  <c r="BH9412" i="1"/>
  <c r="BI9412" i="1"/>
  <c r="BJ9412" i="1"/>
  <c r="BK9412" i="1"/>
  <c r="BL9412" i="1"/>
  <c r="BM9412" i="1"/>
  <c r="BN9412" i="1"/>
  <c r="BG9413" i="1"/>
  <c r="BH9413" i="1"/>
  <c r="BI9413" i="1"/>
  <c r="BJ9413" i="1"/>
  <c r="BK9413" i="1"/>
  <c r="BL9413" i="1"/>
  <c r="BM9413" i="1"/>
  <c r="BN9413" i="1"/>
  <c r="BG9414" i="1"/>
  <c r="BH9414" i="1"/>
  <c r="BI9414" i="1"/>
  <c r="BJ9414" i="1"/>
  <c r="BK9414" i="1"/>
  <c r="BL9414" i="1"/>
  <c r="BM9414" i="1"/>
  <c r="BN9414" i="1"/>
  <c r="BG9415" i="1"/>
  <c r="BH9415" i="1"/>
  <c r="BI9415" i="1"/>
  <c r="BJ9415" i="1"/>
  <c r="BK9415" i="1"/>
  <c r="BL9415" i="1"/>
  <c r="BM9415" i="1"/>
  <c r="BN9415" i="1"/>
  <c r="BG9416" i="1"/>
  <c r="BH9416" i="1"/>
  <c r="BI9416" i="1"/>
  <c r="BJ9416" i="1"/>
  <c r="BK9416" i="1"/>
  <c r="BL9416" i="1"/>
  <c r="BM9416" i="1"/>
  <c r="BN9416" i="1"/>
  <c r="BG9417" i="1"/>
  <c r="BH9417" i="1"/>
  <c r="BI9417" i="1"/>
  <c r="BJ9417" i="1"/>
  <c r="BK9417" i="1"/>
  <c r="BL9417" i="1"/>
  <c r="BM9417" i="1"/>
  <c r="BN9417" i="1"/>
  <c r="BG9418" i="1"/>
  <c r="BH9418" i="1"/>
  <c r="BI9418" i="1"/>
  <c r="BJ9418" i="1"/>
  <c r="BK9418" i="1"/>
  <c r="BL9418" i="1"/>
  <c r="BM9418" i="1"/>
  <c r="BN9418" i="1"/>
  <c r="BG9419" i="1"/>
  <c r="BH9419" i="1"/>
  <c r="BI9419" i="1"/>
  <c r="BJ9419" i="1"/>
  <c r="BK9419" i="1"/>
  <c r="BL9419" i="1"/>
  <c r="BM9419" i="1"/>
  <c r="BN9419" i="1"/>
  <c r="BG9420" i="1"/>
  <c r="BH9420" i="1"/>
  <c r="BI9420" i="1"/>
  <c r="BJ9420" i="1"/>
  <c r="BK9420" i="1"/>
  <c r="BL9420" i="1"/>
  <c r="BM9420" i="1"/>
  <c r="BN9420" i="1"/>
  <c r="BG9421" i="1"/>
  <c r="BH9421" i="1"/>
  <c r="BI9421" i="1"/>
  <c r="BJ9421" i="1"/>
  <c r="BK9421" i="1"/>
  <c r="BL9421" i="1"/>
  <c r="BM9421" i="1"/>
  <c r="BN9421" i="1"/>
  <c r="BG9422" i="1"/>
  <c r="BH9422" i="1"/>
  <c r="BI9422" i="1"/>
  <c r="BJ9422" i="1"/>
  <c r="BK9422" i="1"/>
  <c r="BL9422" i="1"/>
  <c r="BM9422" i="1"/>
  <c r="BN9422" i="1"/>
  <c r="BG9423" i="1"/>
  <c r="BH9423" i="1"/>
  <c r="BI9423" i="1"/>
  <c r="BJ9423" i="1"/>
  <c r="BK9423" i="1"/>
  <c r="BL9423" i="1"/>
  <c r="BM9423" i="1"/>
  <c r="BN9423" i="1"/>
  <c r="BG9424" i="1"/>
  <c r="BH9424" i="1"/>
  <c r="BI9424" i="1"/>
  <c r="BJ9424" i="1"/>
  <c r="BK9424" i="1"/>
  <c r="BL9424" i="1"/>
  <c r="BM9424" i="1"/>
  <c r="BN9424" i="1"/>
  <c r="BG9425" i="1"/>
  <c r="BH9425" i="1"/>
  <c r="BI9425" i="1"/>
  <c r="BJ9425" i="1"/>
  <c r="BK9425" i="1"/>
  <c r="BL9425" i="1"/>
  <c r="BM9425" i="1"/>
  <c r="BN9425" i="1"/>
  <c r="BG9426" i="1"/>
  <c r="BH9426" i="1"/>
  <c r="BI9426" i="1"/>
  <c r="BJ9426" i="1"/>
  <c r="BK9426" i="1"/>
  <c r="BL9426" i="1"/>
  <c r="BM9426" i="1"/>
  <c r="BN9426" i="1"/>
  <c r="BG9427" i="1"/>
  <c r="BH9427" i="1"/>
  <c r="BI9427" i="1"/>
  <c r="BJ9427" i="1"/>
  <c r="BK9427" i="1"/>
  <c r="BL9427" i="1"/>
  <c r="BM9427" i="1"/>
  <c r="BN9427" i="1"/>
  <c r="BG9428" i="1"/>
  <c r="BH9428" i="1"/>
  <c r="BI9428" i="1"/>
  <c r="BJ9428" i="1"/>
  <c r="BK9428" i="1"/>
  <c r="BL9428" i="1"/>
  <c r="BM9428" i="1"/>
  <c r="BN9428" i="1"/>
  <c r="BG9429" i="1"/>
  <c r="BH9429" i="1"/>
  <c r="BI9429" i="1"/>
  <c r="BJ9429" i="1"/>
  <c r="BK9429" i="1"/>
  <c r="BL9429" i="1"/>
  <c r="BM9429" i="1"/>
  <c r="BN9429" i="1"/>
  <c r="BG9430" i="1"/>
  <c r="BH9430" i="1"/>
  <c r="BI9430" i="1"/>
  <c r="BJ9430" i="1"/>
  <c r="BK9430" i="1"/>
  <c r="BL9430" i="1"/>
  <c r="BM9430" i="1"/>
  <c r="BN9430" i="1"/>
  <c r="BG9431" i="1"/>
  <c r="BH9431" i="1"/>
  <c r="BI9431" i="1"/>
  <c r="BJ9431" i="1"/>
  <c r="BK9431" i="1"/>
  <c r="BL9431" i="1"/>
  <c r="BM9431" i="1"/>
  <c r="BN9431" i="1"/>
  <c r="BG9432" i="1"/>
  <c r="BH9432" i="1"/>
  <c r="BI9432" i="1"/>
  <c r="BJ9432" i="1"/>
  <c r="BK9432" i="1"/>
  <c r="BL9432" i="1"/>
  <c r="BM9432" i="1"/>
  <c r="BN9432" i="1"/>
  <c r="BG9433" i="1"/>
  <c r="BH9433" i="1"/>
  <c r="BI9433" i="1"/>
  <c r="BJ9433" i="1"/>
  <c r="BK9433" i="1"/>
  <c r="BL9433" i="1"/>
  <c r="BM9433" i="1"/>
  <c r="BN9433" i="1"/>
  <c r="BG9434" i="1"/>
  <c r="BH9434" i="1"/>
  <c r="BI9434" i="1"/>
  <c r="BJ9434" i="1"/>
  <c r="BK9434" i="1"/>
  <c r="BL9434" i="1"/>
  <c r="BM9434" i="1"/>
  <c r="BN9434" i="1"/>
  <c r="BG9435" i="1"/>
  <c r="BH9435" i="1"/>
  <c r="BI9435" i="1"/>
  <c r="BJ9435" i="1"/>
  <c r="BK9435" i="1"/>
  <c r="BL9435" i="1"/>
  <c r="BM9435" i="1"/>
  <c r="BN9435" i="1"/>
  <c r="BG9436" i="1"/>
  <c r="BH9436" i="1"/>
  <c r="BI9436" i="1"/>
  <c r="BJ9436" i="1"/>
  <c r="BK9436" i="1"/>
  <c r="BL9436" i="1"/>
  <c r="BM9436" i="1"/>
  <c r="BN9436" i="1"/>
  <c r="BG9437" i="1"/>
  <c r="BH9437" i="1"/>
  <c r="BI9437" i="1"/>
  <c r="BJ9437" i="1"/>
  <c r="BK9437" i="1"/>
  <c r="BL9437" i="1"/>
  <c r="BM9437" i="1"/>
  <c r="BN9437" i="1"/>
  <c r="BG9438" i="1"/>
  <c r="BH9438" i="1"/>
  <c r="BI9438" i="1"/>
  <c r="BJ9438" i="1"/>
  <c r="BK9438" i="1"/>
  <c r="BL9438" i="1"/>
  <c r="BM9438" i="1"/>
  <c r="BN9438" i="1"/>
  <c r="BG9439" i="1"/>
  <c r="BH9439" i="1"/>
  <c r="BI9439" i="1"/>
  <c r="BJ9439" i="1"/>
  <c r="BK9439" i="1"/>
  <c r="BL9439" i="1"/>
  <c r="BM9439" i="1"/>
  <c r="BN9439" i="1"/>
  <c r="BG9440" i="1"/>
  <c r="BH9440" i="1"/>
  <c r="BI9440" i="1"/>
  <c r="BJ9440" i="1"/>
  <c r="BK9440" i="1"/>
  <c r="BL9440" i="1"/>
  <c r="BM9440" i="1"/>
  <c r="BN9440" i="1"/>
  <c r="BG9441" i="1"/>
  <c r="BH9441" i="1"/>
  <c r="BI9441" i="1"/>
  <c r="BJ9441" i="1"/>
  <c r="BK9441" i="1"/>
  <c r="BL9441" i="1"/>
  <c r="BM9441" i="1"/>
  <c r="BN9441" i="1"/>
  <c r="BG9442" i="1"/>
  <c r="BH9442" i="1"/>
  <c r="BI9442" i="1"/>
  <c r="BJ9442" i="1"/>
  <c r="BK9442" i="1"/>
  <c r="BL9442" i="1"/>
  <c r="BM9442" i="1"/>
  <c r="BN9442" i="1"/>
  <c r="BG9443" i="1"/>
  <c r="BH9443" i="1"/>
  <c r="BI9443" i="1"/>
  <c r="BJ9443" i="1"/>
  <c r="BK9443" i="1"/>
  <c r="BL9443" i="1"/>
  <c r="BM9443" i="1"/>
  <c r="BN9443" i="1"/>
  <c r="BG9444" i="1"/>
  <c r="BH9444" i="1"/>
  <c r="BI9444" i="1"/>
  <c r="BJ9444" i="1"/>
  <c r="BK9444" i="1"/>
  <c r="BL9444" i="1"/>
  <c r="BM9444" i="1"/>
  <c r="BN9444" i="1"/>
  <c r="BG9445" i="1"/>
  <c r="BH9445" i="1"/>
  <c r="BI9445" i="1"/>
  <c r="BJ9445" i="1"/>
  <c r="BK9445" i="1"/>
  <c r="BL9445" i="1"/>
  <c r="BM9445" i="1"/>
  <c r="BN9445" i="1"/>
  <c r="BG9446" i="1"/>
  <c r="BH9446" i="1"/>
  <c r="BI9446" i="1"/>
  <c r="BJ9446" i="1"/>
  <c r="BK9446" i="1"/>
  <c r="BL9446" i="1"/>
  <c r="BM9446" i="1"/>
  <c r="BN9446" i="1"/>
  <c r="BG9447" i="1"/>
  <c r="BH9447" i="1"/>
  <c r="BI9447" i="1"/>
  <c r="BJ9447" i="1"/>
  <c r="BK9447" i="1"/>
  <c r="BL9447" i="1"/>
  <c r="BM9447" i="1"/>
  <c r="BN9447" i="1"/>
  <c r="BG9448" i="1"/>
  <c r="BH9448" i="1"/>
  <c r="BI9448" i="1"/>
  <c r="BJ9448" i="1"/>
  <c r="BK9448" i="1"/>
  <c r="BL9448" i="1"/>
  <c r="BM9448" i="1"/>
  <c r="BN9448" i="1"/>
  <c r="BG9449" i="1"/>
  <c r="BH9449" i="1"/>
  <c r="BI9449" i="1"/>
  <c r="BJ9449" i="1"/>
  <c r="BK9449" i="1"/>
  <c r="BL9449" i="1"/>
  <c r="BM9449" i="1"/>
  <c r="BN9449" i="1"/>
  <c r="BG9450" i="1"/>
  <c r="BH9450" i="1"/>
  <c r="BI9450" i="1"/>
  <c r="BJ9450" i="1"/>
  <c r="BK9450" i="1"/>
  <c r="BL9450" i="1"/>
  <c r="BM9450" i="1"/>
  <c r="BN9450" i="1"/>
  <c r="BG9451" i="1"/>
  <c r="BH9451" i="1"/>
  <c r="BI9451" i="1"/>
  <c r="BJ9451" i="1"/>
  <c r="BK9451" i="1"/>
  <c r="BL9451" i="1"/>
  <c r="BM9451" i="1"/>
  <c r="BN9451" i="1"/>
  <c r="BG9452" i="1"/>
  <c r="BH9452" i="1"/>
  <c r="BI9452" i="1"/>
  <c r="BJ9452" i="1"/>
  <c r="BK9452" i="1"/>
  <c r="BL9452" i="1"/>
  <c r="BM9452" i="1"/>
  <c r="BN9452" i="1"/>
  <c r="BG9453" i="1"/>
  <c r="BH9453" i="1"/>
  <c r="BI9453" i="1"/>
  <c r="BJ9453" i="1"/>
  <c r="BK9453" i="1"/>
  <c r="BL9453" i="1"/>
  <c r="BM9453" i="1"/>
  <c r="BN9453" i="1"/>
  <c r="BG9454" i="1"/>
  <c r="BH9454" i="1"/>
  <c r="BI9454" i="1"/>
  <c r="BJ9454" i="1"/>
  <c r="BK9454" i="1"/>
  <c r="BL9454" i="1"/>
  <c r="BM9454" i="1"/>
  <c r="BN9454" i="1"/>
  <c r="BG9455" i="1"/>
  <c r="BH9455" i="1"/>
  <c r="BI9455" i="1"/>
  <c r="BJ9455" i="1"/>
  <c r="BK9455" i="1"/>
  <c r="BL9455" i="1"/>
  <c r="BM9455" i="1"/>
  <c r="BN9455" i="1"/>
  <c r="BG9456" i="1"/>
  <c r="BH9456" i="1"/>
  <c r="BI9456" i="1"/>
  <c r="BJ9456" i="1"/>
  <c r="BK9456" i="1"/>
  <c r="BL9456" i="1"/>
  <c r="BM9456" i="1"/>
  <c r="BN9456" i="1"/>
  <c r="BG9457" i="1"/>
  <c r="BH9457" i="1"/>
  <c r="BI9457" i="1"/>
  <c r="BJ9457" i="1"/>
  <c r="BK9457" i="1"/>
  <c r="BL9457" i="1"/>
  <c r="BM9457" i="1"/>
  <c r="BN9457" i="1"/>
  <c r="BG9458" i="1"/>
  <c r="BH9458" i="1"/>
  <c r="BI9458" i="1"/>
  <c r="BJ9458" i="1"/>
  <c r="BK9458" i="1"/>
  <c r="BL9458" i="1"/>
  <c r="BM9458" i="1"/>
  <c r="BN9458" i="1"/>
  <c r="BG9459" i="1"/>
  <c r="BH9459" i="1"/>
  <c r="BI9459" i="1"/>
  <c r="BJ9459" i="1"/>
  <c r="BK9459" i="1"/>
  <c r="BL9459" i="1"/>
  <c r="BM9459" i="1"/>
  <c r="BN9459" i="1"/>
  <c r="BG9460" i="1"/>
  <c r="BH9460" i="1"/>
  <c r="BI9460" i="1"/>
  <c r="BJ9460" i="1"/>
  <c r="BK9460" i="1"/>
  <c r="BL9460" i="1"/>
  <c r="BM9460" i="1"/>
  <c r="BN9460" i="1"/>
  <c r="BG9461" i="1"/>
  <c r="BH9461" i="1"/>
  <c r="BI9461" i="1"/>
  <c r="BJ9461" i="1"/>
  <c r="BK9461" i="1"/>
  <c r="BL9461" i="1"/>
  <c r="BM9461" i="1"/>
  <c r="BN9461" i="1"/>
  <c r="BG9462" i="1"/>
  <c r="BH9462" i="1"/>
  <c r="BI9462" i="1"/>
  <c r="BJ9462" i="1"/>
  <c r="BK9462" i="1"/>
  <c r="BL9462" i="1"/>
  <c r="BM9462" i="1"/>
  <c r="BN9462" i="1"/>
  <c r="BG9463" i="1"/>
  <c r="BH9463" i="1"/>
  <c r="BI9463" i="1"/>
  <c r="BJ9463" i="1"/>
  <c r="BK9463" i="1"/>
  <c r="BL9463" i="1"/>
  <c r="BM9463" i="1"/>
  <c r="BN9463" i="1"/>
  <c r="BG9464" i="1"/>
  <c r="BH9464" i="1"/>
  <c r="BI9464" i="1"/>
  <c r="BJ9464" i="1"/>
  <c r="BK9464" i="1"/>
  <c r="BL9464" i="1"/>
  <c r="BM9464" i="1"/>
  <c r="BN9464" i="1"/>
  <c r="BG9465" i="1"/>
  <c r="BH9465" i="1"/>
  <c r="BI9465" i="1"/>
  <c r="BJ9465" i="1"/>
  <c r="BK9465" i="1"/>
  <c r="BL9465" i="1"/>
  <c r="BM9465" i="1"/>
  <c r="BN9465" i="1"/>
  <c r="BG9466" i="1"/>
  <c r="BH9466" i="1"/>
  <c r="BI9466" i="1"/>
  <c r="BJ9466" i="1"/>
  <c r="BK9466" i="1"/>
  <c r="BL9466" i="1"/>
  <c r="BM9466" i="1"/>
  <c r="BN9466" i="1"/>
  <c r="BG9467" i="1"/>
  <c r="BH9467" i="1"/>
  <c r="BI9467" i="1"/>
  <c r="BJ9467" i="1"/>
  <c r="BK9467" i="1"/>
  <c r="BL9467" i="1"/>
  <c r="BM9467" i="1"/>
  <c r="BN9467" i="1"/>
  <c r="BG9468" i="1"/>
  <c r="BH9468" i="1"/>
  <c r="BI9468" i="1"/>
  <c r="BJ9468" i="1"/>
  <c r="BK9468" i="1"/>
  <c r="BL9468" i="1"/>
  <c r="BM9468" i="1"/>
  <c r="BN9468" i="1"/>
  <c r="BG9469" i="1"/>
  <c r="BH9469" i="1"/>
  <c r="BI9469" i="1"/>
  <c r="BJ9469" i="1"/>
  <c r="BK9469" i="1"/>
  <c r="BL9469" i="1"/>
  <c r="BM9469" i="1"/>
  <c r="BN9469" i="1"/>
  <c r="BG9470" i="1"/>
  <c r="BH9470" i="1"/>
  <c r="BI9470" i="1"/>
  <c r="BJ9470" i="1"/>
  <c r="BK9470" i="1"/>
  <c r="BL9470" i="1"/>
  <c r="BM9470" i="1"/>
  <c r="BN9470" i="1"/>
  <c r="BG9471" i="1"/>
  <c r="BH9471" i="1"/>
  <c r="BI9471" i="1"/>
  <c r="BJ9471" i="1"/>
  <c r="BK9471" i="1"/>
  <c r="BL9471" i="1"/>
  <c r="BM9471" i="1"/>
  <c r="BN9471" i="1"/>
  <c r="BG9472" i="1"/>
  <c r="BH9472" i="1"/>
  <c r="BI9472" i="1"/>
  <c r="BJ9472" i="1"/>
  <c r="BK9472" i="1"/>
  <c r="BL9472" i="1"/>
  <c r="BM9472" i="1"/>
  <c r="BN9472" i="1"/>
  <c r="BG9473" i="1"/>
  <c r="BH9473" i="1"/>
  <c r="BI9473" i="1"/>
  <c r="BJ9473" i="1"/>
  <c r="BK9473" i="1"/>
  <c r="BL9473" i="1"/>
  <c r="BM9473" i="1"/>
  <c r="BN9473" i="1"/>
  <c r="BG9474" i="1"/>
  <c r="BH9474" i="1"/>
  <c r="BI9474" i="1"/>
  <c r="BJ9474" i="1"/>
  <c r="BK9474" i="1"/>
  <c r="BL9474" i="1"/>
  <c r="BM9474" i="1"/>
  <c r="BN9474" i="1"/>
  <c r="BG9475" i="1"/>
  <c r="BH9475" i="1"/>
  <c r="BI9475" i="1"/>
  <c r="BJ9475" i="1"/>
  <c r="BK9475" i="1"/>
  <c r="BL9475" i="1"/>
  <c r="BM9475" i="1"/>
  <c r="BN9475" i="1"/>
  <c r="BG9476" i="1"/>
  <c r="BH9476" i="1"/>
  <c r="BI9476" i="1"/>
  <c r="BJ9476" i="1"/>
  <c r="BK9476" i="1"/>
  <c r="BL9476" i="1"/>
  <c r="BM9476" i="1"/>
  <c r="BN9476" i="1"/>
  <c r="BG9477" i="1"/>
  <c r="BH9477" i="1"/>
  <c r="BI9477" i="1"/>
  <c r="BJ9477" i="1"/>
  <c r="BK9477" i="1"/>
  <c r="BL9477" i="1"/>
  <c r="BM9477" i="1"/>
  <c r="BN9477" i="1"/>
  <c r="BG9478" i="1"/>
  <c r="BH9478" i="1"/>
  <c r="BI9478" i="1"/>
  <c r="BJ9478" i="1"/>
  <c r="BK9478" i="1"/>
  <c r="BL9478" i="1"/>
  <c r="BM9478" i="1"/>
  <c r="BN9478" i="1"/>
  <c r="BG9479" i="1"/>
  <c r="BH9479" i="1"/>
  <c r="BI9479" i="1"/>
  <c r="BJ9479" i="1"/>
  <c r="BK9479" i="1"/>
  <c r="BL9479" i="1"/>
  <c r="BM9479" i="1"/>
  <c r="BN9479" i="1"/>
  <c r="BG9480" i="1"/>
  <c r="BH9480" i="1"/>
  <c r="BI9480" i="1"/>
  <c r="BJ9480" i="1"/>
  <c r="BK9480" i="1"/>
  <c r="BL9480" i="1"/>
  <c r="BM9480" i="1"/>
  <c r="BN9480" i="1"/>
  <c r="BG9481" i="1"/>
  <c r="BH9481" i="1"/>
  <c r="BI9481" i="1"/>
  <c r="BJ9481" i="1"/>
  <c r="BK9481" i="1"/>
  <c r="BL9481" i="1"/>
  <c r="BM9481" i="1"/>
  <c r="BN9481" i="1"/>
  <c r="BG9482" i="1"/>
  <c r="BH9482" i="1"/>
  <c r="BI9482" i="1"/>
  <c r="BJ9482" i="1"/>
  <c r="BK9482" i="1"/>
  <c r="BL9482" i="1"/>
  <c r="BM9482" i="1"/>
  <c r="BN9482" i="1"/>
  <c r="BG9483" i="1"/>
  <c r="BH9483" i="1"/>
  <c r="BI9483" i="1"/>
  <c r="BJ9483" i="1"/>
  <c r="BK9483" i="1"/>
  <c r="BL9483" i="1"/>
  <c r="BM9483" i="1"/>
  <c r="BN9483" i="1"/>
  <c r="BG9484" i="1"/>
  <c r="BH9484" i="1"/>
  <c r="BI9484" i="1"/>
  <c r="BJ9484" i="1"/>
  <c r="BK9484" i="1"/>
  <c r="BL9484" i="1"/>
  <c r="BM9484" i="1"/>
  <c r="BN9484" i="1"/>
  <c r="BG9485" i="1"/>
  <c r="BH9485" i="1"/>
  <c r="BI9485" i="1"/>
  <c r="BJ9485" i="1"/>
  <c r="BK9485" i="1"/>
  <c r="BL9485" i="1"/>
  <c r="BM9485" i="1"/>
  <c r="BN9485" i="1"/>
  <c r="BG9486" i="1"/>
  <c r="BH9486" i="1"/>
  <c r="BI9486" i="1"/>
  <c r="BJ9486" i="1"/>
  <c r="BK9486" i="1"/>
  <c r="BL9486" i="1"/>
  <c r="BM9486" i="1"/>
  <c r="BN9486" i="1"/>
  <c r="BG9487" i="1"/>
  <c r="BH9487" i="1"/>
  <c r="BI9487" i="1"/>
  <c r="BJ9487" i="1"/>
  <c r="BK9487" i="1"/>
  <c r="BL9487" i="1"/>
  <c r="BM9487" i="1"/>
  <c r="BN9487" i="1"/>
  <c r="BG9488" i="1"/>
  <c r="BH9488" i="1"/>
  <c r="BI9488" i="1"/>
  <c r="BJ9488" i="1"/>
  <c r="BK9488" i="1"/>
  <c r="BL9488" i="1"/>
  <c r="BM9488" i="1"/>
  <c r="BN9488" i="1"/>
  <c r="BG9489" i="1"/>
  <c r="BH9489" i="1"/>
  <c r="BI9489" i="1"/>
  <c r="BJ9489" i="1"/>
  <c r="BK9489" i="1"/>
  <c r="BL9489" i="1"/>
  <c r="BM9489" i="1"/>
  <c r="BN9489" i="1"/>
  <c r="BG9490" i="1"/>
  <c r="BH9490" i="1"/>
  <c r="BI9490" i="1"/>
  <c r="BJ9490" i="1"/>
  <c r="BK9490" i="1"/>
  <c r="BL9490" i="1"/>
  <c r="BM9490" i="1"/>
  <c r="BN9490" i="1"/>
  <c r="BG9491" i="1"/>
  <c r="BH9491" i="1"/>
  <c r="BI9491" i="1"/>
  <c r="BJ9491" i="1"/>
  <c r="BK9491" i="1"/>
  <c r="BL9491" i="1"/>
  <c r="BM9491" i="1"/>
  <c r="BN9491" i="1"/>
  <c r="BG9492" i="1"/>
  <c r="BH9492" i="1"/>
  <c r="BI9492" i="1"/>
  <c r="BJ9492" i="1"/>
  <c r="BK9492" i="1"/>
  <c r="BL9492" i="1"/>
  <c r="BM9492" i="1"/>
  <c r="BN9492" i="1"/>
  <c r="BG9493" i="1"/>
  <c r="BH9493" i="1"/>
  <c r="BI9493" i="1"/>
  <c r="BJ9493" i="1"/>
  <c r="BK9493" i="1"/>
  <c r="BL9493" i="1"/>
  <c r="BM9493" i="1"/>
  <c r="BN9493" i="1"/>
  <c r="BG9494" i="1"/>
  <c r="BH9494" i="1"/>
  <c r="BI9494" i="1"/>
  <c r="BJ9494" i="1"/>
  <c r="BK9494" i="1"/>
  <c r="BL9494" i="1"/>
  <c r="BM9494" i="1"/>
  <c r="BN9494" i="1"/>
  <c r="BG9495" i="1"/>
  <c r="BH9495" i="1"/>
  <c r="BI9495" i="1"/>
  <c r="BJ9495" i="1"/>
  <c r="BK9495" i="1"/>
  <c r="BL9495" i="1"/>
  <c r="BM9495" i="1"/>
  <c r="BN9495" i="1"/>
  <c r="BG9496" i="1"/>
  <c r="BH9496" i="1"/>
  <c r="BI9496" i="1"/>
  <c r="BJ9496" i="1"/>
  <c r="BK9496" i="1"/>
  <c r="BL9496" i="1"/>
  <c r="BM9496" i="1"/>
  <c r="BN9496" i="1"/>
  <c r="BG9497" i="1"/>
  <c r="BH9497" i="1"/>
  <c r="BI9497" i="1"/>
  <c r="BJ9497" i="1"/>
  <c r="BK9497" i="1"/>
  <c r="BL9497" i="1"/>
  <c r="BM9497" i="1"/>
  <c r="BN9497" i="1"/>
  <c r="BG9498" i="1"/>
  <c r="BH9498" i="1"/>
  <c r="BI9498" i="1"/>
  <c r="BJ9498" i="1"/>
  <c r="BK9498" i="1"/>
  <c r="BL9498" i="1"/>
  <c r="BM9498" i="1"/>
  <c r="BN9498" i="1"/>
  <c r="BG9499" i="1"/>
  <c r="BH9499" i="1"/>
  <c r="BI9499" i="1"/>
  <c r="BJ9499" i="1"/>
  <c r="BK9499" i="1"/>
  <c r="BL9499" i="1"/>
  <c r="BM9499" i="1"/>
  <c r="BN9499" i="1"/>
  <c r="BG9500" i="1"/>
  <c r="BH9500" i="1"/>
  <c r="BI9500" i="1"/>
  <c r="BJ9500" i="1"/>
  <c r="BK9500" i="1"/>
  <c r="BL9500" i="1"/>
  <c r="BM9500" i="1"/>
  <c r="BN9500" i="1"/>
  <c r="BG9501" i="1"/>
  <c r="BH9501" i="1"/>
  <c r="BI9501" i="1"/>
  <c r="BJ9501" i="1"/>
  <c r="BK9501" i="1"/>
  <c r="BL9501" i="1"/>
  <c r="BM9501" i="1"/>
  <c r="BN9501" i="1"/>
  <c r="BG9502" i="1"/>
  <c r="BH9502" i="1"/>
  <c r="BI9502" i="1"/>
  <c r="BJ9502" i="1"/>
  <c r="BK9502" i="1"/>
  <c r="BL9502" i="1"/>
  <c r="BM9502" i="1"/>
  <c r="BN9502" i="1"/>
  <c r="BG9503" i="1"/>
  <c r="BH9503" i="1"/>
  <c r="BI9503" i="1"/>
  <c r="BJ9503" i="1"/>
  <c r="BK9503" i="1"/>
  <c r="BL9503" i="1"/>
  <c r="BM9503" i="1"/>
  <c r="BN9503" i="1"/>
  <c r="BG9504" i="1"/>
  <c r="BH9504" i="1"/>
  <c r="BI9504" i="1"/>
  <c r="BJ9504" i="1"/>
  <c r="BK9504" i="1"/>
  <c r="BL9504" i="1"/>
  <c r="BM9504" i="1"/>
  <c r="BN9504" i="1"/>
  <c r="BG9505" i="1"/>
  <c r="BH9505" i="1"/>
  <c r="BI9505" i="1"/>
  <c r="BJ9505" i="1"/>
  <c r="BK9505" i="1"/>
  <c r="BL9505" i="1"/>
  <c r="BM9505" i="1"/>
  <c r="BN9505" i="1"/>
  <c r="BG9506" i="1"/>
  <c r="BH9506" i="1"/>
  <c r="BI9506" i="1"/>
  <c r="BJ9506" i="1"/>
  <c r="BK9506" i="1"/>
  <c r="BL9506" i="1"/>
  <c r="BM9506" i="1"/>
  <c r="BN9506" i="1"/>
  <c r="BG9507" i="1"/>
  <c r="BH9507" i="1"/>
  <c r="BI9507" i="1"/>
  <c r="BJ9507" i="1"/>
  <c r="BK9507" i="1"/>
  <c r="BL9507" i="1"/>
  <c r="BM9507" i="1"/>
  <c r="BN9507" i="1"/>
  <c r="BG9508" i="1"/>
  <c r="BH9508" i="1"/>
  <c r="BI9508" i="1"/>
  <c r="BJ9508" i="1"/>
  <c r="BK9508" i="1"/>
  <c r="BL9508" i="1"/>
  <c r="BM9508" i="1"/>
  <c r="BN9508" i="1"/>
  <c r="BG9509" i="1"/>
  <c r="BH9509" i="1"/>
  <c r="BI9509" i="1"/>
  <c r="BJ9509" i="1"/>
  <c r="BK9509" i="1"/>
  <c r="BL9509" i="1"/>
  <c r="BM9509" i="1"/>
  <c r="BN9509" i="1"/>
  <c r="BG9510" i="1"/>
  <c r="BH9510" i="1"/>
  <c r="BI9510" i="1"/>
  <c r="BJ9510" i="1"/>
  <c r="BK9510" i="1"/>
  <c r="BL9510" i="1"/>
  <c r="BM9510" i="1"/>
  <c r="BN9510" i="1"/>
  <c r="BG9511" i="1"/>
  <c r="BH9511" i="1"/>
  <c r="BI9511" i="1"/>
  <c r="BJ9511" i="1"/>
  <c r="BK9511" i="1"/>
  <c r="BL9511" i="1"/>
  <c r="BM9511" i="1"/>
  <c r="BN9511" i="1"/>
  <c r="BG9512" i="1"/>
  <c r="BH9512" i="1"/>
  <c r="BI9512" i="1"/>
  <c r="BJ9512" i="1"/>
  <c r="BK9512" i="1"/>
  <c r="BL9512" i="1"/>
  <c r="BM9512" i="1"/>
  <c r="BN9512" i="1"/>
  <c r="BG9513" i="1"/>
  <c r="BH9513" i="1"/>
  <c r="BI9513" i="1"/>
  <c r="BJ9513" i="1"/>
  <c r="BK9513" i="1"/>
  <c r="BL9513" i="1"/>
  <c r="BM9513" i="1"/>
  <c r="BN9513" i="1"/>
  <c r="BG9514" i="1"/>
  <c r="BH9514" i="1"/>
  <c r="BI9514" i="1"/>
  <c r="BJ9514" i="1"/>
  <c r="BK9514" i="1"/>
  <c r="BL9514" i="1"/>
  <c r="BM9514" i="1"/>
  <c r="BN9514" i="1"/>
  <c r="BG9515" i="1"/>
  <c r="BH9515" i="1"/>
  <c r="BI9515" i="1"/>
  <c r="BJ9515" i="1"/>
  <c r="BK9515" i="1"/>
  <c r="BL9515" i="1"/>
  <c r="BM9515" i="1"/>
  <c r="BN9515" i="1"/>
  <c r="BG9516" i="1"/>
  <c r="BH9516" i="1"/>
  <c r="BI9516" i="1"/>
  <c r="BJ9516" i="1"/>
  <c r="BK9516" i="1"/>
  <c r="BL9516" i="1"/>
  <c r="BM9516" i="1"/>
  <c r="BN9516" i="1"/>
  <c r="BG9517" i="1"/>
  <c r="BH9517" i="1"/>
  <c r="BI9517" i="1"/>
  <c r="BJ9517" i="1"/>
  <c r="BK9517" i="1"/>
  <c r="BL9517" i="1"/>
  <c r="BM9517" i="1"/>
  <c r="BN9517" i="1"/>
  <c r="BG9518" i="1"/>
  <c r="BH9518" i="1"/>
  <c r="BI9518" i="1"/>
  <c r="BJ9518" i="1"/>
  <c r="BK9518" i="1"/>
  <c r="BL9518" i="1"/>
  <c r="BM9518" i="1"/>
  <c r="BN9518" i="1"/>
  <c r="BG9519" i="1"/>
  <c r="BH9519" i="1"/>
  <c r="BI9519" i="1"/>
  <c r="BJ9519" i="1"/>
  <c r="BK9519" i="1"/>
  <c r="BL9519" i="1"/>
  <c r="BM9519" i="1"/>
  <c r="BN9519" i="1"/>
  <c r="BG9520" i="1"/>
  <c r="BH9520" i="1"/>
  <c r="BI9520" i="1"/>
  <c r="BJ9520" i="1"/>
  <c r="BK9520" i="1"/>
  <c r="BL9520" i="1"/>
  <c r="BM9520" i="1"/>
  <c r="BN9520" i="1"/>
  <c r="BG9521" i="1"/>
  <c r="BH9521" i="1"/>
  <c r="BI9521" i="1"/>
  <c r="BJ9521" i="1"/>
  <c r="BK9521" i="1"/>
  <c r="BL9521" i="1"/>
  <c r="BM9521" i="1"/>
  <c r="BN9521" i="1"/>
  <c r="BG9522" i="1"/>
  <c r="BH9522" i="1"/>
  <c r="BI9522" i="1"/>
  <c r="BJ9522" i="1"/>
  <c r="BK9522" i="1"/>
  <c r="BL9522" i="1"/>
  <c r="BM9522" i="1"/>
  <c r="BN9522" i="1"/>
  <c r="BG9523" i="1"/>
  <c r="BH9523" i="1"/>
  <c r="BI9523" i="1"/>
  <c r="BJ9523" i="1"/>
  <c r="BK9523" i="1"/>
  <c r="BL9523" i="1"/>
  <c r="BM9523" i="1"/>
  <c r="BN9523" i="1"/>
  <c r="BG9524" i="1"/>
  <c r="BH9524" i="1"/>
  <c r="BI9524" i="1"/>
  <c r="BJ9524" i="1"/>
  <c r="BK9524" i="1"/>
  <c r="BL9524" i="1"/>
  <c r="BM9524" i="1"/>
  <c r="BN9524" i="1"/>
  <c r="BG9525" i="1"/>
  <c r="BH9525" i="1"/>
  <c r="BI9525" i="1"/>
  <c r="BJ9525" i="1"/>
  <c r="BK9525" i="1"/>
  <c r="BL9525" i="1"/>
  <c r="BM9525" i="1"/>
  <c r="BN9525" i="1"/>
  <c r="BG9526" i="1"/>
  <c r="BH9526" i="1"/>
  <c r="BI9526" i="1"/>
  <c r="BJ9526" i="1"/>
  <c r="BK9526" i="1"/>
  <c r="BL9526" i="1"/>
  <c r="BM9526" i="1"/>
  <c r="BN9526" i="1"/>
  <c r="BG9527" i="1"/>
  <c r="BH9527" i="1"/>
  <c r="BI9527" i="1"/>
  <c r="BJ9527" i="1"/>
  <c r="BK9527" i="1"/>
  <c r="BL9527" i="1"/>
  <c r="BM9527" i="1"/>
  <c r="BN9527" i="1"/>
  <c r="BG9528" i="1"/>
  <c r="BH9528" i="1"/>
  <c r="BI9528" i="1"/>
  <c r="BJ9528" i="1"/>
  <c r="BK9528" i="1"/>
  <c r="BL9528" i="1"/>
  <c r="BM9528" i="1"/>
  <c r="BN9528" i="1"/>
  <c r="BG9529" i="1"/>
  <c r="BH9529" i="1"/>
  <c r="BI9529" i="1"/>
  <c r="BJ9529" i="1"/>
  <c r="BK9529" i="1"/>
  <c r="BL9529" i="1"/>
  <c r="BM9529" i="1"/>
  <c r="BN9529" i="1"/>
  <c r="BG9530" i="1"/>
  <c r="BH9530" i="1"/>
  <c r="BI9530" i="1"/>
  <c r="BJ9530" i="1"/>
  <c r="BK9530" i="1"/>
  <c r="BL9530" i="1"/>
  <c r="BM9530" i="1"/>
  <c r="BN9530" i="1"/>
  <c r="BG9531" i="1"/>
  <c r="BH9531" i="1"/>
  <c r="BI9531" i="1"/>
  <c r="BJ9531" i="1"/>
  <c r="BK9531" i="1"/>
  <c r="BL9531" i="1"/>
  <c r="BM9531" i="1"/>
  <c r="BN9531" i="1"/>
  <c r="BG9532" i="1"/>
  <c r="BH9532" i="1"/>
  <c r="BI9532" i="1"/>
  <c r="BJ9532" i="1"/>
  <c r="BK9532" i="1"/>
  <c r="BL9532" i="1"/>
  <c r="BM9532" i="1"/>
  <c r="BN9532" i="1"/>
  <c r="BG9533" i="1"/>
  <c r="BH9533" i="1"/>
  <c r="BI9533" i="1"/>
  <c r="BJ9533" i="1"/>
  <c r="BK9533" i="1"/>
  <c r="BL9533" i="1"/>
  <c r="BM9533" i="1"/>
  <c r="BN9533" i="1"/>
  <c r="BG9534" i="1"/>
  <c r="BH9534" i="1"/>
  <c r="BI9534" i="1"/>
  <c r="BJ9534" i="1"/>
  <c r="BK9534" i="1"/>
  <c r="BL9534" i="1"/>
  <c r="BM9534" i="1"/>
  <c r="BN9534" i="1"/>
  <c r="BG9535" i="1"/>
  <c r="BH9535" i="1"/>
  <c r="BI9535" i="1"/>
  <c r="BJ9535" i="1"/>
  <c r="BK9535" i="1"/>
  <c r="BL9535" i="1"/>
  <c r="BM9535" i="1"/>
  <c r="BN9535" i="1"/>
  <c r="BG9536" i="1"/>
  <c r="BH9536" i="1"/>
  <c r="BI9536" i="1"/>
  <c r="BJ9536" i="1"/>
  <c r="BK9536" i="1"/>
  <c r="BL9536" i="1"/>
  <c r="BM9536" i="1"/>
  <c r="BN9536" i="1"/>
  <c r="BG9537" i="1"/>
  <c r="BH9537" i="1"/>
  <c r="BI9537" i="1"/>
  <c r="BJ9537" i="1"/>
  <c r="BK9537" i="1"/>
  <c r="BL9537" i="1"/>
  <c r="BM9537" i="1"/>
  <c r="BN9537" i="1"/>
  <c r="BG9538" i="1"/>
  <c r="BH9538" i="1"/>
  <c r="BI9538" i="1"/>
  <c r="BJ9538" i="1"/>
  <c r="BK9538" i="1"/>
  <c r="BL9538" i="1"/>
  <c r="BM9538" i="1"/>
  <c r="BN9538" i="1"/>
  <c r="BG9539" i="1"/>
  <c r="BH9539" i="1"/>
  <c r="BI9539" i="1"/>
  <c r="BJ9539" i="1"/>
  <c r="BK9539" i="1"/>
  <c r="BL9539" i="1"/>
  <c r="BM9539" i="1"/>
  <c r="BN9539" i="1"/>
  <c r="BG9540" i="1"/>
  <c r="BH9540" i="1"/>
  <c r="BI9540" i="1"/>
  <c r="BJ9540" i="1"/>
  <c r="BK9540" i="1"/>
  <c r="BL9540" i="1"/>
  <c r="BM9540" i="1"/>
  <c r="BN9540" i="1"/>
  <c r="BG9541" i="1"/>
  <c r="BH9541" i="1"/>
  <c r="BI9541" i="1"/>
  <c r="BJ9541" i="1"/>
  <c r="BK9541" i="1"/>
  <c r="BL9541" i="1"/>
  <c r="BM9541" i="1"/>
  <c r="BN9541" i="1"/>
  <c r="BG9542" i="1"/>
  <c r="BH9542" i="1"/>
  <c r="BI9542" i="1"/>
  <c r="BJ9542" i="1"/>
  <c r="BK9542" i="1"/>
  <c r="BL9542" i="1"/>
  <c r="BM9542" i="1"/>
  <c r="BN9542" i="1"/>
  <c r="BG9543" i="1"/>
  <c r="BH9543" i="1"/>
  <c r="BI9543" i="1"/>
  <c r="BJ9543" i="1"/>
  <c r="BK9543" i="1"/>
  <c r="BL9543" i="1"/>
  <c r="BM9543" i="1"/>
  <c r="BN9543" i="1"/>
  <c r="BG9544" i="1"/>
  <c r="BH9544" i="1"/>
  <c r="BI9544" i="1"/>
  <c r="BJ9544" i="1"/>
  <c r="BK9544" i="1"/>
  <c r="BL9544" i="1"/>
  <c r="BM9544" i="1"/>
  <c r="BN9544" i="1"/>
  <c r="BG9545" i="1"/>
  <c r="BH9545" i="1"/>
  <c r="BI9545" i="1"/>
  <c r="BJ9545" i="1"/>
  <c r="BK9545" i="1"/>
  <c r="BL9545" i="1"/>
  <c r="BM9545" i="1"/>
  <c r="BN9545" i="1"/>
  <c r="BG9546" i="1"/>
  <c r="BH9546" i="1"/>
  <c r="BI9546" i="1"/>
  <c r="BJ9546" i="1"/>
  <c r="BK9546" i="1"/>
  <c r="BL9546" i="1"/>
  <c r="BM9546" i="1"/>
  <c r="BN9546" i="1"/>
  <c r="BG9547" i="1"/>
  <c r="BH9547" i="1"/>
  <c r="BI9547" i="1"/>
  <c r="BJ9547" i="1"/>
  <c r="BK9547" i="1"/>
  <c r="BL9547" i="1"/>
  <c r="BM9547" i="1"/>
  <c r="BN9547" i="1"/>
  <c r="BG9548" i="1"/>
  <c r="BH9548" i="1"/>
  <c r="BI9548" i="1"/>
  <c r="BJ9548" i="1"/>
  <c r="BK9548" i="1"/>
  <c r="BL9548" i="1"/>
  <c r="BM9548" i="1"/>
  <c r="BN9548" i="1"/>
  <c r="BG9549" i="1"/>
  <c r="BH9549" i="1"/>
  <c r="BI9549" i="1"/>
  <c r="BJ9549" i="1"/>
  <c r="BK9549" i="1"/>
  <c r="BL9549" i="1"/>
  <c r="BM9549" i="1"/>
  <c r="BN9549" i="1"/>
  <c r="BG9550" i="1"/>
  <c r="BH9550" i="1"/>
  <c r="BI9550" i="1"/>
  <c r="BJ9550" i="1"/>
  <c r="BK9550" i="1"/>
  <c r="BL9550" i="1"/>
  <c r="BM9550" i="1"/>
  <c r="BN9550" i="1"/>
  <c r="BG9551" i="1"/>
  <c r="BH9551" i="1"/>
  <c r="BI9551" i="1"/>
  <c r="BJ9551" i="1"/>
  <c r="BK9551" i="1"/>
  <c r="BL9551" i="1"/>
  <c r="BM9551" i="1"/>
  <c r="BN9551" i="1"/>
  <c r="BG9552" i="1"/>
  <c r="BH9552" i="1"/>
  <c r="BI9552" i="1"/>
  <c r="BJ9552" i="1"/>
  <c r="BK9552" i="1"/>
  <c r="BL9552" i="1"/>
  <c r="BM9552" i="1"/>
  <c r="BN9552" i="1"/>
  <c r="BG9553" i="1"/>
  <c r="BH9553" i="1"/>
  <c r="BI9553" i="1"/>
  <c r="BJ9553" i="1"/>
  <c r="BK9553" i="1"/>
  <c r="BL9553" i="1"/>
  <c r="BM9553" i="1"/>
  <c r="BN9553" i="1"/>
  <c r="BG9554" i="1"/>
  <c r="BH9554" i="1"/>
  <c r="BI9554" i="1"/>
  <c r="BJ9554" i="1"/>
  <c r="BK9554" i="1"/>
  <c r="BL9554" i="1"/>
  <c r="BM9554" i="1"/>
  <c r="BN9554" i="1"/>
  <c r="BG9555" i="1"/>
  <c r="BH9555" i="1"/>
  <c r="BI9555" i="1"/>
  <c r="BJ9555" i="1"/>
  <c r="BK9555" i="1"/>
  <c r="BL9555" i="1"/>
  <c r="BM9555" i="1"/>
  <c r="BN9555" i="1"/>
  <c r="BG9556" i="1"/>
  <c r="BH9556" i="1"/>
  <c r="BI9556" i="1"/>
  <c r="BJ9556" i="1"/>
  <c r="BK9556" i="1"/>
  <c r="BL9556" i="1"/>
  <c r="BM9556" i="1"/>
  <c r="BN9556" i="1"/>
  <c r="BG9557" i="1"/>
  <c r="BH9557" i="1"/>
  <c r="BI9557" i="1"/>
  <c r="BJ9557" i="1"/>
  <c r="BK9557" i="1"/>
  <c r="BL9557" i="1"/>
  <c r="BM9557" i="1"/>
  <c r="BN9557" i="1"/>
  <c r="BG9558" i="1"/>
  <c r="BH9558" i="1"/>
  <c r="BI9558" i="1"/>
  <c r="BJ9558" i="1"/>
  <c r="BK9558" i="1"/>
  <c r="BL9558" i="1"/>
  <c r="BM9558" i="1"/>
  <c r="BN9558" i="1"/>
  <c r="BG9559" i="1"/>
  <c r="BH9559" i="1"/>
  <c r="BI9559" i="1"/>
  <c r="BJ9559" i="1"/>
  <c r="BK9559" i="1"/>
  <c r="BL9559" i="1"/>
  <c r="BM9559" i="1"/>
  <c r="BN9559" i="1"/>
  <c r="BG9560" i="1"/>
  <c r="BH9560" i="1"/>
  <c r="BI9560" i="1"/>
  <c r="BJ9560" i="1"/>
  <c r="BK9560" i="1"/>
  <c r="BL9560" i="1"/>
  <c r="BM9560" i="1"/>
  <c r="BN9560" i="1"/>
  <c r="BG9561" i="1"/>
  <c r="BH9561" i="1"/>
  <c r="BI9561" i="1"/>
  <c r="BJ9561" i="1"/>
  <c r="BK9561" i="1"/>
  <c r="BL9561" i="1"/>
  <c r="BM9561" i="1"/>
  <c r="BN9561" i="1"/>
  <c r="BG9562" i="1"/>
  <c r="BH9562" i="1"/>
  <c r="BI9562" i="1"/>
  <c r="BJ9562" i="1"/>
  <c r="BK9562" i="1"/>
  <c r="BL9562" i="1"/>
  <c r="BM9562" i="1"/>
  <c r="BN9562" i="1"/>
  <c r="BG9563" i="1"/>
  <c r="BH9563" i="1"/>
  <c r="BI9563" i="1"/>
  <c r="BJ9563" i="1"/>
  <c r="BK9563" i="1"/>
  <c r="BL9563" i="1"/>
  <c r="BM9563" i="1"/>
  <c r="BN9563" i="1"/>
  <c r="BG9564" i="1"/>
  <c r="BH9564" i="1"/>
  <c r="BI9564" i="1"/>
  <c r="BJ9564" i="1"/>
  <c r="BK9564" i="1"/>
  <c r="BL9564" i="1"/>
  <c r="BM9564" i="1"/>
  <c r="BN9564" i="1"/>
  <c r="BG9565" i="1"/>
  <c r="BH9565" i="1"/>
  <c r="BI9565" i="1"/>
  <c r="BJ9565" i="1"/>
  <c r="BK9565" i="1"/>
  <c r="BL9565" i="1"/>
  <c r="BM9565" i="1"/>
  <c r="BN9565" i="1"/>
  <c r="BG9566" i="1"/>
  <c r="BH9566" i="1"/>
  <c r="BI9566" i="1"/>
  <c r="BJ9566" i="1"/>
  <c r="BK9566" i="1"/>
  <c r="BL9566" i="1"/>
  <c r="BM9566" i="1"/>
  <c r="BN9566" i="1"/>
  <c r="BG9567" i="1"/>
  <c r="BH9567" i="1"/>
  <c r="BI9567" i="1"/>
  <c r="BJ9567" i="1"/>
  <c r="BK9567" i="1"/>
  <c r="BL9567" i="1"/>
  <c r="BM9567" i="1"/>
  <c r="BN9567" i="1"/>
  <c r="BG9568" i="1"/>
  <c r="BH9568" i="1"/>
  <c r="BI9568" i="1"/>
  <c r="BJ9568" i="1"/>
  <c r="BK9568" i="1"/>
  <c r="BL9568" i="1"/>
  <c r="BM9568" i="1"/>
  <c r="BN9568" i="1"/>
  <c r="BG9569" i="1"/>
  <c r="BH9569" i="1"/>
  <c r="BI9569" i="1"/>
  <c r="BJ9569" i="1"/>
  <c r="BK9569" i="1"/>
  <c r="BL9569" i="1"/>
  <c r="BM9569" i="1"/>
  <c r="BN9569" i="1"/>
  <c r="BG9570" i="1"/>
  <c r="BH9570" i="1"/>
  <c r="BI9570" i="1"/>
  <c r="BJ9570" i="1"/>
  <c r="BK9570" i="1"/>
  <c r="BL9570" i="1"/>
  <c r="BM9570" i="1"/>
  <c r="BN9570" i="1"/>
  <c r="BG9571" i="1"/>
  <c r="BH9571" i="1"/>
  <c r="BI9571" i="1"/>
  <c r="BJ9571" i="1"/>
  <c r="BK9571" i="1"/>
  <c r="BL9571" i="1"/>
  <c r="BM9571" i="1"/>
  <c r="BN9571" i="1"/>
  <c r="BG9572" i="1"/>
  <c r="BH9572" i="1"/>
  <c r="BI9572" i="1"/>
  <c r="BJ9572" i="1"/>
  <c r="BK9572" i="1"/>
  <c r="BL9572" i="1"/>
  <c r="BM9572" i="1"/>
  <c r="BN9572" i="1"/>
  <c r="BG9573" i="1"/>
  <c r="BH9573" i="1"/>
  <c r="BI9573" i="1"/>
  <c r="BJ9573" i="1"/>
  <c r="BK9573" i="1"/>
  <c r="BL9573" i="1"/>
  <c r="BM9573" i="1"/>
  <c r="BN9573" i="1"/>
  <c r="BG9574" i="1"/>
  <c r="BH9574" i="1"/>
  <c r="BI9574" i="1"/>
  <c r="BJ9574" i="1"/>
  <c r="BK9574" i="1"/>
  <c r="BL9574" i="1"/>
  <c r="BM9574" i="1"/>
  <c r="BN9574" i="1"/>
  <c r="BG9575" i="1"/>
  <c r="BH9575" i="1"/>
  <c r="BI9575" i="1"/>
  <c r="BJ9575" i="1"/>
  <c r="BK9575" i="1"/>
  <c r="BL9575" i="1"/>
  <c r="BM9575" i="1"/>
  <c r="BN9575" i="1"/>
  <c r="BG9576" i="1"/>
  <c r="BH9576" i="1"/>
  <c r="BI9576" i="1"/>
  <c r="BJ9576" i="1"/>
  <c r="BK9576" i="1"/>
  <c r="BL9576" i="1"/>
  <c r="BM9576" i="1"/>
  <c r="BN9576" i="1"/>
  <c r="BG9577" i="1"/>
  <c r="BH9577" i="1"/>
  <c r="BI9577" i="1"/>
  <c r="BJ9577" i="1"/>
  <c r="BK9577" i="1"/>
  <c r="BL9577" i="1"/>
  <c r="BM9577" i="1"/>
  <c r="BN9577" i="1"/>
  <c r="BG9578" i="1"/>
  <c r="BH9578" i="1"/>
  <c r="BI9578" i="1"/>
  <c r="BJ9578" i="1"/>
  <c r="BK9578" i="1"/>
  <c r="BL9578" i="1"/>
  <c r="BM9578" i="1"/>
  <c r="BN9578" i="1"/>
  <c r="BG9579" i="1"/>
  <c r="BH9579" i="1"/>
  <c r="BI9579" i="1"/>
  <c r="BJ9579" i="1"/>
  <c r="BK9579" i="1"/>
  <c r="BL9579" i="1"/>
  <c r="BM9579" i="1"/>
  <c r="BN9579" i="1"/>
  <c r="BG9580" i="1"/>
  <c r="BH9580" i="1"/>
  <c r="BI9580" i="1"/>
  <c r="BJ9580" i="1"/>
  <c r="BK9580" i="1"/>
  <c r="BL9580" i="1"/>
  <c r="BM9580" i="1"/>
  <c r="BN9580" i="1"/>
  <c r="BG9581" i="1"/>
  <c r="BH9581" i="1"/>
  <c r="BI9581" i="1"/>
  <c r="BJ9581" i="1"/>
  <c r="BK9581" i="1"/>
  <c r="BL9581" i="1"/>
  <c r="BM9581" i="1"/>
  <c r="BN9581" i="1"/>
  <c r="BG9582" i="1"/>
  <c r="BH9582" i="1"/>
  <c r="BI9582" i="1"/>
  <c r="BJ9582" i="1"/>
  <c r="BK9582" i="1"/>
  <c r="BL9582" i="1"/>
  <c r="BM9582" i="1"/>
  <c r="BN9582" i="1"/>
  <c r="BG9583" i="1"/>
  <c r="BH9583" i="1"/>
  <c r="BI9583" i="1"/>
  <c r="BJ9583" i="1"/>
  <c r="BK9583" i="1"/>
  <c r="BL9583" i="1"/>
  <c r="BM9583" i="1"/>
  <c r="BN9583" i="1"/>
  <c r="BG9584" i="1"/>
  <c r="BH9584" i="1"/>
  <c r="BI9584" i="1"/>
  <c r="BJ9584" i="1"/>
  <c r="BK9584" i="1"/>
  <c r="BL9584" i="1"/>
  <c r="BM9584" i="1"/>
  <c r="BN9584" i="1"/>
  <c r="BG9585" i="1"/>
  <c r="BH9585" i="1"/>
  <c r="BI9585" i="1"/>
  <c r="BJ9585" i="1"/>
  <c r="BK9585" i="1"/>
  <c r="BL9585" i="1"/>
  <c r="BM9585" i="1"/>
  <c r="BN9585" i="1"/>
  <c r="BG9586" i="1"/>
  <c r="BH9586" i="1"/>
  <c r="BI9586" i="1"/>
  <c r="BJ9586" i="1"/>
  <c r="BK9586" i="1"/>
  <c r="BL9586" i="1"/>
  <c r="BM9586" i="1"/>
  <c r="BN9586" i="1"/>
  <c r="BG9587" i="1"/>
  <c r="BH9587" i="1"/>
  <c r="BI9587" i="1"/>
  <c r="BJ9587" i="1"/>
  <c r="BK9587" i="1"/>
  <c r="BL9587" i="1"/>
  <c r="BM9587" i="1"/>
  <c r="BN9587" i="1"/>
  <c r="BG9588" i="1"/>
  <c r="BH9588" i="1"/>
  <c r="BI9588" i="1"/>
  <c r="BJ9588" i="1"/>
  <c r="BK9588" i="1"/>
  <c r="BL9588" i="1"/>
  <c r="BM9588" i="1"/>
  <c r="BN9588" i="1"/>
  <c r="BG9589" i="1"/>
  <c r="BH9589" i="1"/>
  <c r="BI9589" i="1"/>
  <c r="BJ9589" i="1"/>
  <c r="BK9589" i="1"/>
  <c r="BL9589" i="1"/>
  <c r="BM9589" i="1"/>
  <c r="BN9589" i="1"/>
  <c r="BG9590" i="1"/>
  <c r="BH9590" i="1"/>
  <c r="BI9590" i="1"/>
  <c r="BJ9590" i="1"/>
  <c r="BK9590" i="1"/>
  <c r="BL9590" i="1"/>
  <c r="BM9590" i="1"/>
  <c r="BN9590" i="1"/>
  <c r="BG9591" i="1"/>
  <c r="BH9591" i="1"/>
  <c r="BI9591" i="1"/>
  <c r="BJ9591" i="1"/>
  <c r="BK9591" i="1"/>
  <c r="BL9591" i="1"/>
  <c r="BM9591" i="1"/>
  <c r="BN9591" i="1"/>
  <c r="BG9592" i="1"/>
  <c r="BH9592" i="1"/>
  <c r="BI9592" i="1"/>
  <c r="BJ9592" i="1"/>
  <c r="BK9592" i="1"/>
  <c r="BL9592" i="1"/>
  <c r="BM9592" i="1"/>
  <c r="BN9592" i="1"/>
  <c r="BG9593" i="1"/>
  <c r="BH9593" i="1"/>
  <c r="BI9593" i="1"/>
  <c r="BJ9593" i="1"/>
  <c r="BK9593" i="1"/>
  <c r="BL9593" i="1"/>
  <c r="BM9593" i="1"/>
  <c r="BN9593" i="1"/>
  <c r="BG9594" i="1"/>
  <c r="BH9594" i="1"/>
  <c r="BI9594" i="1"/>
  <c r="BJ9594" i="1"/>
  <c r="BK9594" i="1"/>
  <c r="BL9594" i="1"/>
  <c r="BM9594" i="1"/>
  <c r="BN9594" i="1"/>
  <c r="BG9595" i="1"/>
  <c r="BH9595" i="1"/>
  <c r="BI9595" i="1"/>
  <c r="BJ9595" i="1"/>
  <c r="BK9595" i="1"/>
  <c r="BL9595" i="1"/>
  <c r="BM9595" i="1"/>
  <c r="BN9595" i="1"/>
  <c r="BG9596" i="1"/>
  <c r="BH9596" i="1"/>
  <c r="BI9596" i="1"/>
  <c r="BJ9596" i="1"/>
  <c r="BK9596" i="1"/>
  <c r="BL9596" i="1"/>
  <c r="BM9596" i="1"/>
  <c r="BN9596" i="1"/>
  <c r="BG9597" i="1"/>
  <c r="BH9597" i="1"/>
  <c r="BI9597" i="1"/>
  <c r="BJ9597" i="1"/>
  <c r="BK9597" i="1"/>
  <c r="BL9597" i="1"/>
  <c r="BM9597" i="1"/>
  <c r="BN9597" i="1"/>
  <c r="BG9598" i="1"/>
  <c r="BH9598" i="1"/>
  <c r="BI9598" i="1"/>
  <c r="BJ9598" i="1"/>
  <c r="BK9598" i="1"/>
  <c r="BL9598" i="1"/>
  <c r="BM9598" i="1"/>
  <c r="BN9598" i="1"/>
  <c r="BG9599" i="1"/>
  <c r="BH9599" i="1"/>
  <c r="BI9599" i="1"/>
  <c r="BJ9599" i="1"/>
  <c r="BK9599" i="1"/>
  <c r="BL9599" i="1"/>
  <c r="BM9599" i="1"/>
  <c r="BN9599" i="1"/>
  <c r="BG9600" i="1"/>
  <c r="BH9600" i="1"/>
  <c r="BI9600" i="1"/>
  <c r="BJ9600" i="1"/>
  <c r="BK9600" i="1"/>
  <c r="BL9600" i="1"/>
  <c r="BM9600" i="1"/>
  <c r="BN9600" i="1"/>
  <c r="BG9601" i="1"/>
  <c r="BH9601" i="1"/>
  <c r="BI9601" i="1"/>
  <c r="BJ9601" i="1"/>
  <c r="BK9601" i="1"/>
  <c r="BL9601" i="1"/>
  <c r="BM9601" i="1"/>
  <c r="BN9601" i="1"/>
  <c r="BG9602" i="1"/>
  <c r="BH9602" i="1"/>
  <c r="BI9602" i="1"/>
  <c r="BJ9602" i="1"/>
  <c r="BK9602" i="1"/>
  <c r="BL9602" i="1"/>
  <c r="BM9602" i="1"/>
  <c r="BN9602" i="1"/>
  <c r="BG9603" i="1"/>
  <c r="BH9603" i="1"/>
  <c r="BI9603" i="1"/>
  <c r="BJ9603" i="1"/>
  <c r="BK9603" i="1"/>
  <c r="BL9603" i="1"/>
  <c r="BM9603" i="1"/>
  <c r="BN9603" i="1"/>
  <c r="BG9604" i="1"/>
  <c r="BH9604" i="1"/>
  <c r="BI9604" i="1"/>
  <c r="BJ9604" i="1"/>
  <c r="BK9604" i="1"/>
  <c r="BL9604" i="1"/>
  <c r="BM9604" i="1"/>
  <c r="BN9604" i="1"/>
  <c r="BG9605" i="1"/>
  <c r="BH9605" i="1"/>
  <c r="BI9605" i="1"/>
  <c r="BJ9605" i="1"/>
  <c r="BK9605" i="1"/>
  <c r="BL9605" i="1"/>
  <c r="BM9605" i="1"/>
  <c r="BN9605" i="1"/>
  <c r="BG9606" i="1"/>
  <c r="BH9606" i="1"/>
  <c r="BI9606" i="1"/>
  <c r="BJ9606" i="1"/>
  <c r="BK9606" i="1"/>
  <c r="BL9606" i="1"/>
  <c r="BM9606" i="1"/>
  <c r="BN9606" i="1"/>
  <c r="BG9607" i="1"/>
  <c r="BH9607" i="1"/>
  <c r="BI9607" i="1"/>
  <c r="BJ9607" i="1"/>
  <c r="BK9607" i="1"/>
  <c r="BL9607" i="1"/>
  <c r="BM9607" i="1"/>
  <c r="BN9607" i="1"/>
  <c r="BG9608" i="1"/>
  <c r="BH9608" i="1"/>
  <c r="BI9608" i="1"/>
  <c r="BJ9608" i="1"/>
  <c r="BK9608" i="1"/>
  <c r="BL9608" i="1"/>
  <c r="BM9608" i="1"/>
  <c r="BN9608" i="1"/>
  <c r="BG9609" i="1"/>
  <c r="BH9609" i="1"/>
  <c r="BI9609" i="1"/>
  <c r="BJ9609" i="1"/>
  <c r="BK9609" i="1"/>
  <c r="BL9609" i="1"/>
  <c r="BM9609" i="1"/>
  <c r="BN9609" i="1"/>
  <c r="BG9610" i="1"/>
  <c r="BH9610" i="1"/>
  <c r="BI9610" i="1"/>
  <c r="BJ9610" i="1"/>
  <c r="BK9610" i="1"/>
  <c r="BL9610" i="1"/>
  <c r="BM9610" i="1"/>
  <c r="BN9610" i="1"/>
  <c r="BG9611" i="1"/>
  <c r="BH9611" i="1"/>
  <c r="BI9611" i="1"/>
  <c r="BJ9611" i="1"/>
  <c r="BK9611" i="1"/>
  <c r="BL9611" i="1"/>
  <c r="BM9611" i="1"/>
  <c r="BN9611" i="1"/>
  <c r="BG9612" i="1"/>
  <c r="BH9612" i="1"/>
  <c r="BI9612" i="1"/>
  <c r="BJ9612" i="1"/>
  <c r="BK9612" i="1"/>
  <c r="BL9612" i="1"/>
  <c r="BM9612" i="1"/>
  <c r="BN9612" i="1"/>
  <c r="BG9613" i="1"/>
  <c r="BH9613" i="1"/>
  <c r="BI9613" i="1"/>
  <c r="BJ9613" i="1"/>
  <c r="BK9613" i="1"/>
  <c r="BL9613" i="1"/>
  <c r="BM9613" i="1"/>
  <c r="BN9613" i="1"/>
  <c r="BG9614" i="1"/>
  <c r="BH9614" i="1"/>
  <c r="BI9614" i="1"/>
  <c r="BJ9614" i="1"/>
  <c r="BK9614" i="1"/>
  <c r="BL9614" i="1"/>
  <c r="BM9614" i="1"/>
  <c r="BN9614" i="1"/>
  <c r="BG9615" i="1"/>
  <c r="BH9615" i="1"/>
  <c r="BI9615" i="1"/>
  <c r="BJ9615" i="1"/>
  <c r="BK9615" i="1"/>
  <c r="BL9615" i="1"/>
  <c r="BM9615" i="1"/>
  <c r="BN9615" i="1"/>
  <c r="BG9616" i="1"/>
  <c r="BH9616" i="1"/>
  <c r="BI9616" i="1"/>
  <c r="BJ9616" i="1"/>
  <c r="BK9616" i="1"/>
  <c r="BL9616" i="1"/>
  <c r="BM9616" i="1"/>
  <c r="BN9616" i="1"/>
  <c r="BG9617" i="1"/>
  <c r="BH9617" i="1"/>
  <c r="BI9617" i="1"/>
  <c r="BJ9617" i="1"/>
  <c r="BK9617" i="1"/>
  <c r="BL9617" i="1"/>
  <c r="BM9617" i="1"/>
  <c r="BN9617" i="1"/>
  <c r="BG9618" i="1"/>
  <c r="BH9618" i="1"/>
  <c r="BI9618" i="1"/>
  <c r="BJ9618" i="1"/>
  <c r="BK9618" i="1"/>
  <c r="BL9618" i="1"/>
  <c r="BM9618" i="1"/>
  <c r="BN9618" i="1"/>
  <c r="BG9619" i="1"/>
  <c r="BH9619" i="1"/>
  <c r="BI9619" i="1"/>
  <c r="BJ9619" i="1"/>
  <c r="BK9619" i="1"/>
  <c r="BL9619" i="1"/>
  <c r="BM9619" i="1"/>
  <c r="BN9619" i="1"/>
  <c r="BG9620" i="1"/>
  <c r="BH9620" i="1"/>
  <c r="BI9620" i="1"/>
  <c r="BJ9620" i="1"/>
  <c r="BK9620" i="1"/>
  <c r="BL9620" i="1"/>
  <c r="BM9620" i="1"/>
  <c r="BN9620" i="1"/>
  <c r="BG9621" i="1"/>
  <c r="BH9621" i="1"/>
  <c r="BI9621" i="1"/>
  <c r="BJ9621" i="1"/>
  <c r="BK9621" i="1"/>
  <c r="BL9621" i="1"/>
  <c r="BM9621" i="1"/>
  <c r="BN9621" i="1"/>
  <c r="BG9622" i="1"/>
  <c r="BH9622" i="1"/>
  <c r="BI9622" i="1"/>
  <c r="BJ9622" i="1"/>
  <c r="BK9622" i="1"/>
  <c r="BL9622" i="1"/>
  <c r="BM9622" i="1"/>
  <c r="BN9622" i="1"/>
  <c r="BG9623" i="1"/>
  <c r="BH9623" i="1"/>
  <c r="BI9623" i="1"/>
  <c r="BJ9623" i="1"/>
  <c r="BK9623" i="1"/>
  <c r="BL9623" i="1"/>
  <c r="BM9623" i="1"/>
  <c r="BN9623" i="1"/>
  <c r="BG9624" i="1"/>
  <c r="BH9624" i="1"/>
  <c r="BI9624" i="1"/>
  <c r="BJ9624" i="1"/>
  <c r="BK9624" i="1"/>
  <c r="BL9624" i="1"/>
  <c r="BM9624" i="1"/>
  <c r="BN9624" i="1"/>
  <c r="BG9625" i="1"/>
  <c r="BH9625" i="1"/>
  <c r="BI9625" i="1"/>
  <c r="BJ9625" i="1"/>
  <c r="BK9625" i="1"/>
  <c r="BL9625" i="1"/>
  <c r="BM9625" i="1"/>
  <c r="BN9625" i="1"/>
  <c r="BG9626" i="1"/>
  <c r="BH9626" i="1"/>
  <c r="BI9626" i="1"/>
  <c r="BJ9626" i="1"/>
  <c r="BK9626" i="1"/>
  <c r="BL9626" i="1"/>
  <c r="BM9626" i="1"/>
  <c r="BN9626" i="1"/>
  <c r="BG9627" i="1"/>
  <c r="BH9627" i="1"/>
  <c r="BI9627" i="1"/>
  <c r="BJ9627" i="1"/>
  <c r="BK9627" i="1"/>
  <c r="BL9627" i="1"/>
  <c r="BM9627" i="1"/>
  <c r="BN9627" i="1"/>
  <c r="BG9628" i="1"/>
  <c r="BH9628" i="1"/>
  <c r="BI9628" i="1"/>
  <c r="BJ9628" i="1"/>
  <c r="BK9628" i="1"/>
  <c r="BL9628" i="1"/>
  <c r="BM9628" i="1"/>
  <c r="BN9628" i="1"/>
  <c r="BG9629" i="1"/>
  <c r="BH9629" i="1"/>
  <c r="BI9629" i="1"/>
  <c r="BJ9629" i="1"/>
  <c r="BK9629" i="1"/>
  <c r="BL9629" i="1"/>
  <c r="BM9629" i="1"/>
  <c r="BN9629" i="1"/>
  <c r="BG9630" i="1"/>
  <c r="BH9630" i="1"/>
  <c r="BI9630" i="1"/>
  <c r="BJ9630" i="1"/>
  <c r="BK9630" i="1"/>
  <c r="BL9630" i="1"/>
  <c r="BM9630" i="1"/>
  <c r="BN9630" i="1"/>
  <c r="BG9631" i="1"/>
  <c r="BH9631" i="1"/>
  <c r="BI9631" i="1"/>
  <c r="BJ9631" i="1"/>
  <c r="BK9631" i="1"/>
  <c r="BL9631" i="1"/>
  <c r="BM9631" i="1"/>
  <c r="BN9631" i="1"/>
  <c r="BG9632" i="1"/>
  <c r="BH9632" i="1"/>
  <c r="BI9632" i="1"/>
  <c r="BJ9632" i="1"/>
  <c r="BK9632" i="1"/>
  <c r="BL9632" i="1"/>
  <c r="BM9632" i="1"/>
  <c r="BN9632" i="1"/>
  <c r="BG9633" i="1"/>
  <c r="BH9633" i="1"/>
  <c r="BI9633" i="1"/>
  <c r="BJ9633" i="1"/>
  <c r="BK9633" i="1"/>
  <c r="BL9633" i="1"/>
  <c r="BM9633" i="1"/>
  <c r="BN9633" i="1"/>
  <c r="BG9634" i="1"/>
  <c r="BH9634" i="1"/>
  <c r="BI9634" i="1"/>
  <c r="BJ9634" i="1"/>
  <c r="BK9634" i="1"/>
  <c r="BL9634" i="1"/>
  <c r="BM9634" i="1"/>
  <c r="BN9634" i="1"/>
  <c r="BG9635" i="1"/>
  <c r="BH9635" i="1"/>
  <c r="BI9635" i="1"/>
  <c r="BJ9635" i="1"/>
  <c r="BK9635" i="1"/>
  <c r="BL9635" i="1"/>
  <c r="BM9635" i="1"/>
  <c r="BN9635" i="1"/>
  <c r="BG9636" i="1"/>
  <c r="BH9636" i="1"/>
  <c r="BI9636" i="1"/>
  <c r="BJ9636" i="1"/>
  <c r="BK9636" i="1"/>
  <c r="BL9636" i="1"/>
  <c r="BM9636" i="1"/>
  <c r="BN9636" i="1"/>
  <c r="BG9637" i="1"/>
  <c r="BH9637" i="1"/>
  <c r="BI9637" i="1"/>
  <c r="BJ9637" i="1"/>
  <c r="BK9637" i="1"/>
  <c r="BL9637" i="1"/>
  <c r="BM9637" i="1"/>
  <c r="BN9637" i="1"/>
  <c r="BG9638" i="1"/>
  <c r="BH9638" i="1"/>
  <c r="BI9638" i="1"/>
  <c r="BJ9638" i="1"/>
  <c r="BK9638" i="1"/>
  <c r="BL9638" i="1"/>
  <c r="BM9638" i="1"/>
  <c r="BN9638" i="1"/>
  <c r="BG9639" i="1"/>
  <c r="BH9639" i="1"/>
  <c r="BI9639" i="1"/>
  <c r="BJ9639" i="1"/>
  <c r="BK9639" i="1"/>
  <c r="BL9639" i="1"/>
  <c r="BM9639" i="1"/>
  <c r="BN9639" i="1"/>
  <c r="BG9640" i="1"/>
  <c r="BH9640" i="1"/>
  <c r="BI9640" i="1"/>
  <c r="BJ9640" i="1"/>
  <c r="BK9640" i="1"/>
  <c r="BL9640" i="1"/>
  <c r="BM9640" i="1"/>
  <c r="BN9640" i="1"/>
  <c r="BG9641" i="1"/>
  <c r="BH9641" i="1"/>
  <c r="BI9641" i="1"/>
  <c r="BJ9641" i="1"/>
  <c r="BK9641" i="1"/>
  <c r="BL9641" i="1"/>
  <c r="BM9641" i="1"/>
  <c r="BN9641" i="1"/>
  <c r="BG9642" i="1"/>
  <c r="BH9642" i="1"/>
  <c r="BI9642" i="1"/>
  <c r="BJ9642" i="1"/>
  <c r="BK9642" i="1"/>
  <c r="BL9642" i="1"/>
  <c r="BM9642" i="1"/>
  <c r="BN9642" i="1"/>
  <c r="BG9643" i="1"/>
  <c r="BH9643" i="1"/>
  <c r="BI9643" i="1"/>
  <c r="BJ9643" i="1"/>
  <c r="BK9643" i="1"/>
  <c r="BL9643" i="1"/>
  <c r="BM9643" i="1"/>
  <c r="BN9643" i="1"/>
  <c r="BG9644" i="1"/>
  <c r="BH9644" i="1"/>
  <c r="BI9644" i="1"/>
  <c r="BJ9644" i="1"/>
  <c r="BK9644" i="1"/>
  <c r="BL9644" i="1"/>
  <c r="BM9644" i="1"/>
  <c r="BN9644" i="1"/>
  <c r="BG9645" i="1"/>
  <c r="BH9645" i="1"/>
  <c r="BI9645" i="1"/>
  <c r="BJ9645" i="1"/>
  <c r="BK9645" i="1"/>
  <c r="BL9645" i="1"/>
  <c r="BM9645" i="1"/>
  <c r="BN9645" i="1"/>
  <c r="BG9646" i="1"/>
  <c r="BH9646" i="1"/>
  <c r="BI9646" i="1"/>
  <c r="BJ9646" i="1"/>
  <c r="BK9646" i="1"/>
  <c r="BL9646" i="1"/>
  <c r="BM9646" i="1"/>
  <c r="BN9646" i="1"/>
  <c r="BG9647" i="1"/>
  <c r="BH9647" i="1"/>
  <c r="BI9647" i="1"/>
  <c r="BJ9647" i="1"/>
  <c r="BK9647" i="1"/>
  <c r="BL9647" i="1"/>
  <c r="BM9647" i="1"/>
  <c r="BN9647" i="1"/>
  <c r="BG9648" i="1"/>
  <c r="BH9648" i="1"/>
  <c r="BI9648" i="1"/>
  <c r="BJ9648" i="1"/>
  <c r="BK9648" i="1"/>
  <c r="BL9648" i="1"/>
  <c r="BM9648" i="1"/>
  <c r="BN9648" i="1"/>
  <c r="BG9649" i="1"/>
  <c r="BH9649" i="1"/>
  <c r="BI9649" i="1"/>
  <c r="BJ9649" i="1"/>
  <c r="BK9649" i="1"/>
  <c r="BL9649" i="1"/>
  <c r="BM9649" i="1"/>
  <c r="BN9649" i="1"/>
  <c r="BG9650" i="1"/>
  <c r="BH9650" i="1"/>
  <c r="BI9650" i="1"/>
  <c r="BJ9650" i="1"/>
  <c r="BK9650" i="1"/>
  <c r="BL9650" i="1"/>
  <c r="BM9650" i="1"/>
  <c r="BN9650" i="1"/>
  <c r="BG9651" i="1"/>
  <c r="BH9651" i="1"/>
  <c r="BI9651" i="1"/>
  <c r="BJ9651" i="1"/>
  <c r="BK9651" i="1"/>
  <c r="BL9651" i="1"/>
  <c r="BM9651" i="1"/>
  <c r="BN9651" i="1"/>
  <c r="BG9652" i="1"/>
  <c r="BH9652" i="1"/>
  <c r="BI9652" i="1"/>
  <c r="BJ9652" i="1"/>
  <c r="BK9652" i="1"/>
  <c r="BL9652" i="1"/>
  <c r="BM9652" i="1"/>
  <c r="BN9652" i="1"/>
  <c r="BG9653" i="1"/>
  <c r="BH9653" i="1"/>
  <c r="BI9653" i="1"/>
  <c r="BJ9653" i="1"/>
  <c r="BK9653" i="1"/>
  <c r="BL9653" i="1"/>
  <c r="BM9653" i="1"/>
  <c r="BN9653" i="1"/>
  <c r="BG9654" i="1"/>
  <c r="BH9654" i="1"/>
  <c r="BI9654" i="1"/>
  <c r="BJ9654" i="1"/>
  <c r="BK9654" i="1"/>
  <c r="BL9654" i="1"/>
  <c r="BM9654" i="1"/>
  <c r="BN9654" i="1"/>
  <c r="BG9655" i="1"/>
  <c r="BH9655" i="1"/>
  <c r="BI9655" i="1"/>
  <c r="BJ9655" i="1"/>
  <c r="BK9655" i="1"/>
  <c r="BL9655" i="1"/>
  <c r="BM9655" i="1"/>
  <c r="BN9655" i="1"/>
  <c r="BG9656" i="1"/>
  <c r="BH9656" i="1"/>
  <c r="BI9656" i="1"/>
  <c r="BJ9656" i="1"/>
  <c r="BK9656" i="1"/>
  <c r="BL9656" i="1"/>
  <c r="BM9656" i="1"/>
  <c r="BN9656" i="1"/>
  <c r="BG9657" i="1"/>
  <c r="BH9657" i="1"/>
  <c r="BI9657" i="1"/>
  <c r="BJ9657" i="1"/>
  <c r="BK9657" i="1"/>
  <c r="BL9657" i="1"/>
  <c r="BM9657" i="1"/>
  <c r="BN9657" i="1"/>
  <c r="BG9658" i="1"/>
  <c r="BH9658" i="1"/>
  <c r="BI9658" i="1"/>
  <c r="BJ9658" i="1"/>
  <c r="BK9658" i="1"/>
  <c r="BL9658" i="1"/>
  <c r="BM9658" i="1"/>
  <c r="BN9658" i="1"/>
  <c r="BG9659" i="1"/>
  <c r="BH9659" i="1"/>
  <c r="BI9659" i="1"/>
  <c r="BJ9659" i="1"/>
  <c r="BK9659" i="1"/>
  <c r="BL9659" i="1"/>
  <c r="BM9659" i="1"/>
  <c r="BN9659" i="1"/>
  <c r="BG9660" i="1"/>
  <c r="BH9660" i="1"/>
  <c r="BI9660" i="1"/>
  <c r="BJ9660" i="1"/>
  <c r="BK9660" i="1"/>
  <c r="BL9660" i="1"/>
  <c r="BM9660" i="1"/>
  <c r="BN9660" i="1"/>
  <c r="BG9661" i="1"/>
  <c r="BH9661" i="1"/>
  <c r="BI9661" i="1"/>
  <c r="BJ9661" i="1"/>
  <c r="BK9661" i="1"/>
  <c r="BL9661" i="1"/>
  <c r="BM9661" i="1"/>
  <c r="BN9661" i="1"/>
  <c r="BG9662" i="1"/>
  <c r="BH9662" i="1"/>
  <c r="BI9662" i="1"/>
  <c r="BJ9662" i="1"/>
  <c r="BK9662" i="1"/>
  <c r="BL9662" i="1"/>
  <c r="BM9662" i="1"/>
  <c r="BN9662" i="1"/>
  <c r="BG9663" i="1"/>
  <c r="BH9663" i="1"/>
  <c r="BI9663" i="1"/>
  <c r="BJ9663" i="1"/>
  <c r="BK9663" i="1"/>
  <c r="BL9663" i="1"/>
  <c r="BM9663" i="1"/>
  <c r="BN9663" i="1"/>
  <c r="BG9664" i="1"/>
  <c r="BH9664" i="1"/>
  <c r="BI9664" i="1"/>
  <c r="BJ9664" i="1"/>
  <c r="BK9664" i="1"/>
  <c r="BL9664" i="1"/>
  <c r="BM9664" i="1"/>
  <c r="BN9664" i="1"/>
  <c r="BG9665" i="1"/>
  <c r="BH9665" i="1"/>
  <c r="BI9665" i="1"/>
  <c r="BJ9665" i="1"/>
  <c r="BK9665" i="1"/>
  <c r="BL9665" i="1"/>
  <c r="BM9665" i="1"/>
  <c r="BN9665" i="1"/>
  <c r="BG9666" i="1"/>
  <c r="BH9666" i="1"/>
  <c r="BI9666" i="1"/>
  <c r="BJ9666" i="1"/>
  <c r="BK9666" i="1"/>
  <c r="BL9666" i="1"/>
  <c r="BM9666" i="1"/>
  <c r="BN9666" i="1"/>
  <c r="BG9667" i="1"/>
  <c r="BH9667" i="1"/>
  <c r="BI9667" i="1"/>
  <c r="BJ9667" i="1"/>
  <c r="BK9667" i="1"/>
  <c r="BL9667" i="1"/>
  <c r="BM9667" i="1"/>
  <c r="BN9667" i="1"/>
  <c r="BG9668" i="1"/>
  <c r="BH9668" i="1"/>
  <c r="BI9668" i="1"/>
  <c r="BJ9668" i="1"/>
  <c r="BK9668" i="1"/>
  <c r="BL9668" i="1"/>
  <c r="BM9668" i="1"/>
  <c r="BN9668" i="1"/>
  <c r="BG9669" i="1"/>
  <c r="BH9669" i="1"/>
  <c r="BI9669" i="1"/>
  <c r="BJ9669" i="1"/>
  <c r="BK9669" i="1"/>
  <c r="BL9669" i="1"/>
  <c r="BM9669" i="1"/>
  <c r="BN9669" i="1"/>
  <c r="BG9670" i="1"/>
  <c r="BH9670" i="1"/>
  <c r="BI9670" i="1"/>
  <c r="BJ9670" i="1"/>
  <c r="BK9670" i="1"/>
  <c r="BL9670" i="1"/>
  <c r="BM9670" i="1"/>
  <c r="BN9670" i="1"/>
  <c r="BG9671" i="1"/>
  <c r="BH9671" i="1"/>
  <c r="BI9671" i="1"/>
  <c r="BJ9671" i="1"/>
  <c r="BK9671" i="1"/>
  <c r="BL9671" i="1"/>
  <c r="BM9671" i="1"/>
  <c r="BN9671" i="1"/>
  <c r="BG9672" i="1"/>
  <c r="BH9672" i="1"/>
  <c r="BI9672" i="1"/>
  <c r="BJ9672" i="1"/>
  <c r="BK9672" i="1"/>
  <c r="BL9672" i="1"/>
  <c r="BM9672" i="1"/>
  <c r="BN9672" i="1"/>
  <c r="BG9673" i="1"/>
  <c r="BH9673" i="1"/>
  <c r="BI9673" i="1"/>
  <c r="BJ9673" i="1"/>
  <c r="BK9673" i="1"/>
  <c r="BL9673" i="1"/>
  <c r="BM9673" i="1"/>
  <c r="BN9673" i="1"/>
  <c r="BG9674" i="1"/>
  <c r="BH9674" i="1"/>
  <c r="BI9674" i="1"/>
  <c r="BJ9674" i="1"/>
  <c r="BK9674" i="1"/>
  <c r="BL9674" i="1"/>
  <c r="BM9674" i="1"/>
  <c r="BN9674" i="1"/>
  <c r="BG9675" i="1"/>
  <c r="BH9675" i="1"/>
  <c r="BI9675" i="1"/>
  <c r="BJ9675" i="1"/>
  <c r="BK9675" i="1"/>
  <c r="BL9675" i="1"/>
  <c r="BM9675" i="1"/>
  <c r="BN9675" i="1"/>
  <c r="BG9676" i="1"/>
  <c r="BH9676" i="1"/>
  <c r="BI9676" i="1"/>
  <c r="BJ9676" i="1"/>
  <c r="BK9676" i="1"/>
  <c r="BL9676" i="1"/>
  <c r="BM9676" i="1"/>
  <c r="BN9676" i="1"/>
  <c r="BG9677" i="1"/>
  <c r="BH9677" i="1"/>
  <c r="BI9677" i="1"/>
  <c r="BJ9677" i="1"/>
  <c r="BK9677" i="1"/>
  <c r="BL9677" i="1"/>
  <c r="BM9677" i="1"/>
  <c r="BN9677" i="1"/>
  <c r="BG9678" i="1"/>
  <c r="BH9678" i="1"/>
  <c r="BI9678" i="1"/>
  <c r="BJ9678" i="1"/>
  <c r="BK9678" i="1"/>
  <c r="BL9678" i="1"/>
  <c r="BM9678" i="1"/>
  <c r="BN9678" i="1"/>
  <c r="BG9679" i="1"/>
  <c r="BH9679" i="1"/>
  <c r="BI9679" i="1"/>
  <c r="BJ9679" i="1"/>
  <c r="BK9679" i="1"/>
  <c r="BL9679" i="1"/>
  <c r="BM9679" i="1"/>
  <c r="BN9679" i="1"/>
  <c r="BG9680" i="1"/>
  <c r="BH9680" i="1"/>
  <c r="BI9680" i="1"/>
  <c r="BJ9680" i="1"/>
  <c r="BK9680" i="1"/>
  <c r="BL9680" i="1"/>
  <c r="BM9680" i="1"/>
  <c r="BN9680" i="1"/>
  <c r="BG9681" i="1"/>
  <c r="BH9681" i="1"/>
  <c r="BI9681" i="1"/>
  <c r="BJ9681" i="1"/>
  <c r="BK9681" i="1"/>
  <c r="BL9681" i="1"/>
  <c r="BM9681" i="1"/>
  <c r="BN9681" i="1"/>
  <c r="BG9682" i="1"/>
  <c r="BH9682" i="1"/>
  <c r="BI9682" i="1"/>
  <c r="BJ9682" i="1"/>
  <c r="BK9682" i="1"/>
  <c r="BL9682" i="1"/>
  <c r="BM9682" i="1"/>
  <c r="BN9682" i="1"/>
  <c r="BG9683" i="1"/>
  <c r="BH9683" i="1"/>
  <c r="BI9683" i="1"/>
  <c r="BJ9683" i="1"/>
  <c r="BK9683" i="1"/>
  <c r="BL9683" i="1"/>
  <c r="BM9683" i="1"/>
  <c r="BN9683" i="1"/>
  <c r="BG9684" i="1"/>
  <c r="BH9684" i="1"/>
  <c r="BI9684" i="1"/>
  <c r="BJ9684" i="1"/>
  <c r="BK9684" i="1"/>
  <c r="BL9684" i="1"/>
  <c r="BM9684" i="1"/>
  <c r="BN9684" i="1"/>
  <c r="BG9685" i="1"/>
  <c r="BH9685" i="1"/>
  <c r="BI9685" i="1"/>
  <c r="BJ9685" i="1"/>
  <c r="BK9685" i="1"/>
  <c r="BL9685" i="1"/>
  <c r="BM9685" i="1"/>
  <c r="BN9685" i="1"/>
  <c r="BG9686" i="1"/>
  <c r="BH9686" i="1"/>
  <c r="BI9686" i="1"/>
  <c r="BJ9686" i="1"/>
  <c r="BK9686" i="1"/>
  <c r="BL9686" i="1"/>
  <c r="BM9686" i="1"/>
  <c r="BN9686" i="1"/>
  <c r="BG9687" i="1"/>
  <c r="BH9687" i="1"/>
  <c r="BI9687" i="1"/>
  <c r="BJ9687" i="1"/>
  <c r="BK9687" i="1"/>
  <c r="BL9687" i="1"/>
  <c r="BM9687" i="1"/>
  <c r="BN9687" i="1"/>
  <c r="BG9688" i="1"/>
  <c r="BH9688" i="1"/>
  <c r="BI9688" i="1"/>
  <c r="BJ9688" i="1"/>
  <c r="BK9688" i="1"/>
  <c r="BL9688" i="1"/>
  <c r="BM9688" i="1"/>
  <c r="BN9688" i="1"/>
  <c r="BG9689" i="1"/>
  <c r="BH9689" i="1"/>
  <c r="BI9689" i="1"/>
  <c r="BJ9689" i="1"/>
  <c r="BK9689" i="1"/>
  <c r="BL9689" i="1"/>
  <c r="BM9689" i="1"/>
  <c r="BN9689" i="1"/>
  <c r="BG9690" i="1"/>
  <c r="BH9690" i="1"/>
  <c r="BI9690" i="1"/>
  <c r="BJ9690" i="1"/>
  <c r="BK9690" i="1"/>
  <c r="BL9690" i="1"/>
  <c r="BM9690" i="1"/>
  <c r="BN9690" i="1"/>
  <c r="BG9691" i="1"/>
  <c r="BH9691" i="1"/>
  <c r="BI9691" i="1"/>
  <c r="BJ9691" i="1"/>
  <c r="BK9691" i="1"/>
  <c r="BL9691" i="1"/>
  <c r="BM9691" i="1"/>
  <c r="BN9691" i="1"/>
  <c r="BG9692" i="1"/>
  <c r="BH9692" i="1"/>
  <c r="BI9692" i="1"/>
  <c r="BJ9692" i="1"/>
  <c r="BK9692" i="1"/>
  <c r="BL9692" i="1"/>
  <c r="BM9692" i="1"/>
  <c r="BN9692" i="1"/>
  <c r="BG9693" i="1"/>
  <c r="BH9693" i="1"/>
  <c r="BI9693" i="1"/>
  <c r="BJ9693" i="1"/>
  <c r="BK9693" i="1"/>
  <c r="BL9693" i="1"/>
  <c r="BM9693" i="1"/>
  <c r="BN9693" i="1"/>
  <c r="BG9694" i="1"/>
  <c r="BH9694" i="1"/>
  <c r="BI9694" i="1"/>
  <c r="BJ9694" i="1"/>
  <c r="BK9694" i="1"/>
  <c r="BL9694" i="1"/>
  <c r="BM9694" i="1"/>
  <c r="BN9694" i="1"/>
  <c r="BG9695" i="1"/>
  <c r="BH9695" i="1"/>
  <c r="BI9695" i="1"/>
  <c r="BJ9695" i="1"/>
  <c r="BK9695" i="1"/>
  <c r="BL9695" i="1"/>
  <c r="BM9695" i="1"/>
  <c r="BN9695" i="1"/>
  <c r="BG9696" i="1"/>
  <c r="BH9696" i="1"/>
  <c r="BI9696" i="1"/>
  <c r="BJ9696" i="1"/>
  <c r="BK9696" i="1"/>
  <c r="BL9696" i="1"/>
  <c r="BM9696" i="1"/>
  <c r="BN9696" i="1"/>
  <c r="BG9697" i="1"/>
  <c r="BH9697" i="1"/>
  <c r="BI9697" i="1"/>
  <c r="BJ9697" i="1"/>
  <c r="BK9697" i="1"/>
  <c r="BL9697" i="1"/>
  <c r="BM9697" i="1"/>
  <c r="BN9697" i="1"/>
  <c r="BG9698" i="1"/>
  <c r="BH9698" i="1"/>
  <c r="BI9698" i="1"/>
  <c r="BJ9698" i="1"/>
  <c r="BK9698" i="1"/>
  <c r="BL9698" i="1"/>
  <c r="BM9698" i="1"/>
  <c r="BN9698" i="1"/>
  <c r="BG9699" i="1"/>
  <c r="BH9699" i="1"/>
  <c r="BI9699" i="1"/>
  <c r="BJ9699" i="1"/>
  <c r="BK9699" i="1"/>
  <c r="BL9699" i="1"/>
  <c r="BM9699" i="1"/>
  <c r="BN9699" i="1"/>
  <c r="BG9700" i="1"/>
  <c r="BH9700" i="1"/>
  <c r="BI9700" i="1"/>
  <c r="BJ9700" i="1"/>
  <c r="BK9700" i="1"/>
  <c r="BL9700" i="1"/>
  <c r="BM9700" i="1"/>
  <c r="BN9700" i="1"/>
  <c r="BG9701" i="1"/>
  <c r="BH9701" i="1"/>
  <c r="BI9701" i="1"/>
  <c r="BJ9701" i="1"/>
  <c r="BK9701" i="1"/>
  <c r="BL9701" i="1"/>
  <c r="BM9701" i="1"/>
  <c r="BN9701" i="1"/>
  <c r="BG9702" i="1"/>
  <c r="BH9702" i="1"/>
  <c r="BI9702" i="1"/>
  <c r="BJ9702" i="1"/>
  <c r="BK9702" i="1"/>
  <c r="BL9702" i="1"/>
  <c r="BM9702" i="1"/>
  <c r="BN9702" i="1"/>
  <c r="BG9703" i="1"/>
  <c r="BH9703" i="1"/>
  <c r="BI9703" i="1"/>
  <c r="BJ9703" i="1"/>
  <c r="BK9703" i="1"/>
  <c r="BL9703" i="1"/>
  <c r="BM9703" i="1"/>
  <c r="BN9703" i="1"/>
  <c r="BG9704" i="1"/>
  <c r="BH9704" i="1"/>
  <c r="BI9704" i="1"/>
  <c r="BJ9704" i="1"/>
  <c r="BK9704" i="1"/>
  <c r="BL9704" i="1"/>
  <c r="BM9704" i="1"/>
  <c r="BN9704" i="1"/>
  <c r="BG9705" i="1"/>
  <c r="BH9705" i="1"/>
  <c r="BI9705" i="1"/>
  <c r="BJ9705" i="1"/>
  <c r="BK9705" i="1"/>
  <c r="BL9705" i="1"/>
  <c r="BM9705" i="1"/>
  <c r="BN9705" i="1"/>
  <c r="BG9706" i="1"/>
  <c r="BH9706" i="1"/>
  <c r="BI9706" i="1"/>
  <c r="BJ9706" i="1"/>
  <c r="BK9706" i="1"/>
  <c r="BL9706" i="1"/>
  <c r="BM9706" i="1"/>
  <c r="BN9706" i="1"/>
  <c r="BG9707" i="1"/>
  <c r="BH9707" i="1"/>
  <c r="BI9707" i="1"/>
  <c r="BJ9707" i="1"/>
  <c r="BK9707" i="1"/>
  <c r="BL9707" i="1"/>
  <c r="BM9707" i="1"/>
  <c r="BN9707" i="1"/>
  <c r="BG9708" i="1"/>
  <c r="BH9708" i="1"/>
  <c r="BI9708" i="1"/>
  <c r="BJ9708" i="1"/>
  <c r="BK9708" i="1"/>
  <c r="BL9708" i="1"/>
  <c r="BM9708" i="1"/>
  <c r="BN9708" i="1"/>
  <c r="BG9709" i="1"/>
  <c r="BH9709" i="1"/>
  <c r="BI9709" i="1"/>
  <c r="BJ9709" i="1"/>
  <c r="BK9709" i="1"/>
  <c r="BL9709" i="1"/>
  <c r="BM9709" i="1"/>
  <c r="BN9709" i="1"/>
  <c r="BG9710" i="1"/>
  <c r="BH9710" i="1"/>
  <c r="BI9710" i="1"/>
  <c r="BJ9710" i="1"/>
  <c r="BK9710" i="1"/>
  <c r="BL9710" i="1"/>
  <c r="BM9710" i="1"/>
  <c r="BN9710" i="1"/>
  <c r="BG9711" i="1"/>
  <c r="BH9711" i="1"/>
  <c r="BI9711" i="1"/>
  <c r="BJ9711" i="1"/>
  <c r="BK9711" i="1"/>
  <c r="BL9711" i="1"/>
  <c r="BM9711" i="1"/>
  <c r="BN9711" i="1"/>
  <c r="BG9712" i="1"/>
  <c r="BH9712" i="1"/>
  <c r="BI9712" i="1"/>
  <c r="BJ9712" i="1"/>
  <c r="BK9712" i="1"/>
  <c r="BL9712" i="1"/>
  <c r="BM9712" i="1"/>
  <c r="BN9712" i="1"/>
  <c r="BG9713" i="1"/>
  <c r="BH9713" i="1"/>
  <c r="BI9713" i="1"/>
  <c r="BJ9713" i="1"/>
  <c r="BK9713" i="1"/>
  <c r="BL9713" i="1"/>
  <c r="BM9713" i="1"/>
  <c r="BN9713" i="1"/>
  <c r="BG9714" i="1"/>
  <c r="BH9714" i="1"/>
  <c r="BI9714" i="1"/>
  <c r="BJ9714" i="1"/>
  <c r="BK9714" i="1"/>
  <c r="BL9714" i="1"/>
  <c r="BM9714" i="1"/>
  <c r="BN9714" i="1"/>
  <c r="BG9715" i="1"/>
  <c r="BH9715" i="1"/>
  <c r="BI9715" i="1"/>
  <c r="BJ9715" i="1"/>
  <c r="BK9715" i="1"/>
  <c r="BL9715" i="1"/>
  <c r="BM9715" i="1"/>
  <c r="BN9715" i="1"/>
  <c r="BG9716" i="1"/>
  <c r="BH9716" i="1"/>
  <c r="BI9716" i="1"/>
  <c r="BJ9716" i="1"/>
  <c r="BK9716" i="1"/>
  <c r="BL9716" i="1"/>
  <c r="BM9716" i="1"/>
  <c r="BN9716" i="1"/>
  <c r="BG9717" i="1"/>
  <c r="BH9717" i="1"/>
  <c r="BI9717" i="1"/>
  <c r="BJ9717" i="1"/>
  <c r="BK9717" i="1"/>
  <c r="BL9717" i="1"/>
  <c r="BM9717" i="1"/>
  <c r="BN9717" i="1"/>
  <c r="BG9718" i="1"/>
  <c r="BH9718" i="1"/>
  <c r="BI9718" i="1"/>
  <c r="BJ9718" i="1"/>
  <c r="BK9718" i="1"/>
  <c r="BL9718" i="1"/>
  <c r="BM9718" i="1"/>
  <c r="BN9718" i="1"/>
  <c r="BG9719" i="1"/>
  <c r="BH9719" i="1"/>
  <c r="BI9719" i="1"/>
  <c r="BJ9719" i="1"/>
  <c r="BK9719" i="1"/>
  <c r="BL9719" i="1"/>
  <c r="BM9719" i="1"/>
  <c r="BN9719" i="1"/>
  <c r="BG9720" i="1"/>
  <c r="BH9720" i="1"/>
  <c r="BI9720" i="1"/>
  <c r="BJ9720" i="1"/>
  <c r="BK9720" i="1"/>
  <c r="BL9720" i="1"/>
  <c r="BM9720" i="1"/>
  <c r="BN9720" i="1"/>
  <c r="BG9721" i="1"/>
  <c r="BH9721" i="1"/>
  <c r="BI9721" i="1"/>
  <c r="BJ9721" i="1"/>
  <c r="BK9721" i="1"/>
  <c r="BL9721" i="1"/>
  <c r="BM9721" i="1"/>
  <c r="BN9721" i="1"/>
  <c r="BG9722" i="1"/>
  <c r="BH9722" i="1"/>
  <c r="BI9722" i="1"/>
  <c r="BJ9722" i="1"/>
  <c r="BK9722" i="1"/>
  <c r="BL9722" i="1"/>
  <c r="BM9722" i="1"/>
  <c r="BN9722" i="1"/>
  <c r="BG9723" i="1"/>
  <c r="BH9723" i="1"/>
  <c r="BI9723" i="1"/>
  <c r="BJ9723" i="1"/>
  <c r="BK9723" i="1"/>
  <c r="BL9723" i="1"/>
  <c r="BM9723" i="1"/>
  <c r="BN9723" i="1"/>
  <c r="BG9724" i="1"/>
  <c r="BH9724" i="1"/>
  <c r="BI9724" i="1"/>
  <c r="BJ9724" i="1"/>
  <c r="BK9724" i="1"/>
  <c r="BL9724" i="1"/>
  <c r="BM9724" i="1"/>
  <c r="BN9724" i="1"/>
  <c r="BG9725" i="1"/>
  <c r="BH9725" i="1"/>
  <c r="BI9725" i="1"/>
  <c r="BJ9725" i="1"/>
  <c r="BK9725" i="1"/>
  <c r="BL9725" i="1"/>
  <c r="BM9725" i="1"/>
  <c r="BN9725" i="1"/>
  <c r="BG9726" i="1"/>
  <c r="BH9726" i="1"/>
  <c r="BI9726" i="1"/>
  <c r="BJ9726" i="1"/>
  <c r="BK9726" i="1"/>
  <c r="BL9726" i="1"/>
  <c r="BM9726" i="1"/>
  <c r="BN9726" i="1"/>
  <c r="BG9727" i="1"/>
  <c r="BH9727" i="1"/>
  <c r="BI9727" i="1"/>
  <c r="BJ9727" i="1"/>
  <c r="BK9727" i="1"/>
  <c r="BL9727" i="1"/>
  <c r="BM9727" i="1"/>
  <c r="BN9727" i="1"/>
  <c r="BG9728" i="1"/>
  <c r="BH9728" i="1"/>
  <c r="BI9728" i="1"/>
  <c r="BJ9728" i="1"/>
  <c r="BK9728" i="1"/>
  <c r="BL9728" i="1"/>
  <c r="BM9728" i="1"/>
  <c r="BN9728" i="1"/>
  <c r="BG9729" i="1"/>
  <c r="BH9729" i="1"/>
  <c r="BI9729" i="1"/>
  <c r="BJ9729" i="1"/>
  <c r="BK9729" i="1"/>
  <c r="BL9729" i="1"/>
  <c r="BM9729" i="1"/>
  <c r="BN9729" i="1"/>
  <c r="BG9730" i="1"/>
  <c r="BH9730" i="1"/>
  <c r="BI9730" i="1"/>
  <c r="BJ9730" i="1"/>
  <c r="BK9730" i="1"/>
  <c r="BL9730" i="1"/>
  <c r="BM9730" i="1"/>
  <c r="BN9730" i="1"/>
  <c r="BG9731" i="1"/>
  <c r="BH9731" i="1"/>
  <c r="BI9731" i="1"/>
  <c r="BJ9731" i="1"/>
  <c r="BK9731" i="1"/>
  <c r="BL9731" i="1"/>
  <c r="BM9731" i="1"/>
  <c r="BN9731" i="1"/>
  <c r="BG9732" i="1"/>
  <c r="BH9732" i="1"/>
  <c r="BI9732" i="1"/>
  <c r="BJ9732" i="1"/>
  <c r="BK9732" i="1"/>
  <c r="BL9732" i="1"/>
  <c r="BM9732" i="1"/>
  <c r="BN9732" i="1"/>
  <c r="BG9733" i="1"/>
  <c r="BH9733" i="1"/>
  <c r="BI9733" i="1"/>
  <c r="BJ9733" i="1"/>
  <c r="BK9733" i="1"/>
  <c r="BL9733" i="1"/>
  <c r="BM9733" i="1"/>
  <c r="BN9733" i="1"/>
  <c r="BG9734" i="1"/>
  <c r="BH9734" i="1"/>
  <c r="BI9734" i="1"/>
  <c r="BJ9734" i="1"/>
  <c r="BK9734" i="1"/>
  <c r="BL9734" i="1"/>
  <c r="BM9734" i="1"/>
  <c r="BN9734" i="1"/>
  <c r="BG9735" i="1"/>
  <c r="BH9735" i="1"/>
  <c r="BI9735" i="1"/>
  <c r="BJ9735" i="1"/>
  <c r="BK9735" i="1"/>
  <c r="BL9735" i="1"/>
  <c r="BM9735" i="1"/>
  <c r="BN9735" i="1"/>
  <c r="BG9736" i="1"/>
  <c r="BH9736" i="1"/>
  <c r="BI9736" i="1"/>
  <c r="BJ9736" i="1"/>
  <c r="BK9736" i="1"/>
  <c r="BL9736" i="1"/>
  <c r="BM9736" i="1"/>
  <c r="BN9736" i="1"/>
  <c r="BG9737" i="1"/>
  <c r="BH9737" i="1"/>
  <c r="BI9737" i="1"/>
  <c r="BJ9737" i="1"/>
  <c r="BK9737" i="1"/>
  <c r="BL9737" i="1"/>
  <c r="BM9737" i="1"/>
  <c r="BN9737" i="1"/>
  <c r="BG9738" i="1"/>
  <c r="BH9738" i="1"/>
  <c r="BI9738" i="1"/>
  <c r="BJ9738" i="1"/>
  <c r="BK9738" i="1"/>
  <c r="BL9738" i="1"/>
  <c r="BM9738" i="1"/>
  <c r="BN9738" i="1"/>
  <c r="BG9739" i="1"/>
  <c r="BH9739" i="1"/>
  <c r="BI9739" i="1"/>
  <c r="BJ9739" i="1"/>
  <c r="BK9739" i="1"/>
  <c r="BL9739" i="1"/>
  <c r="BM9739" i="1"/>
  <c r="BN9739" i="1"/>
  <c r="BG9740" i="1"/>
  <c r="BH9740" i="1"/>
  <c r="BI9740" i="1"/>
  <c r="BJ9740" i="1"/>
  <c r="BK9740" i="1"/>
  <c r="BL9740" i="1"/>
  <c r="BM9740" i="1"/>
  <c r="BN9740" i="1"/>
  <c r="BG9741" i="1"/>
  <c r="BH9741" i="1"/>
  <c r="BI9741" i="1"/>
  <c r="BJ9741" i="1"/>
  <c r="BK9741" i="1"/>
  <c r="BL9741" i="1"/>
  <c r="BM9741" i="1"/>
  <c r="BN9741" i="1"/>
  <c r="BG9742" i="1"/>
  <c r="BH9742" i="1"/>
  <c r="BI9742" i="1"/>
  <c r="BJ9742" i="1"/>
  <c r="BK9742" i="1"/>
  <c r="BL9742" i="1"/>
  <c r="BM9742" i="1"/>
  <c r="BN9742" i="1"/>
  <c r="BG9743" i="1"/>
  <c r="BH9743" i="1"/>
  <c r="BI9743" i="1"/>
  <c r="BJ9743" i="1"/>
  <c r="BK9743" i="1"/>
  <c r="BL9743" i="1"/>
  <c r="BM9743" i="1"/>
  <c r="BN9743" i="1"/>
  <c r="BG9744" i="1"/>
  <c r="BH9744" i="1"/>
  <c r="BI9744" i="1"/>
  <c r="BJ9744" i="1"/>
  <c r="BK9744" i="1"/>
  <c r="BL9744" i="1"/>
  <c r="BM9744" i="1"/>
  <c r="BN9744" i="1"/>
  <c r="BG9745" i="1"/>
  <c r="BH9745" i="1"/>
  <c r="BI9745" i="1"/>
  <c r="BJ9745" i="1"/>
  <c r="BK9745" i="1"/>
  <c r="BL9745" i="1"/>
  <c r="BM9745" i="1"/>
  <c r="BN9745" i="1"/>
  <c r="BG9746" i="1"/>
  <c r="BH9746" i="1"/>
  <c r="BI9746" i="1"/>
  <c r="BJ9746" i="1"/>
  <c r="BK9746" i="1"/>
  <c r="BL9746" i="1"/>
  <c r="BM9746" i="1"/>
  <c r="BN9746" i="1"/>
  <c r="BG9747" i="1"/>
  <c r="BH9747" i="1"/>
  <c r="BI9747" i="1"/>
  <c r="BJ9747" i="1"/>
  <c r="BK9747" i="1"/>
  <c r="BL9747" i="1"/>
  <c r="BM9747" i="1"/>
  <c r="BN9747" i="1"/>
  <c r="BG9748" i="1"/>
  <c r="BH9748" i="1"/>
  <c r="BI9748" i="1"/>
  <c r="BJ9748" i="1"/>
  <c r="BK9748" i="1"/>
  <c r="BL9748" i="1"/>
  <c r="BM9748" i="1"/>
  <c r="BN9748" i="1"/>
  <c r="BG9749" i="1"/>
  <c r="BH9749" i="1"/>
  <c r="BI9749" i="1"/>
  <c r="BJ9749" i="1"/>
  <c r="BK9749" i="1"/>
  <c r="BL9749" i="1"/>
  <c r="BM9749" i="1"/>
  <c r="BN9749" i="1"/>
  <c r="BG9750" i="1"/>
  <c r="BH9750" i="1"/>
  <c r="BI9750" i="1"/>
  <c r="BJ9750" i="1"/>
  <c r="BK9750" i="1"/>
  <c r="BL9750" i="1"/>
  <c r="BM9750" i="1"/>
  <c r="BN9750" i="1"/>
  <c r="BG9751" i="1"/>
  <c r="BH9751" i="1"/>
  <c r="BI9751" i="1"/>
  <c r="BJ9751" i="1"/>
  <c r="BK9751" i="1"/>
  <c r="BL9751" i="1"/>
  <c r="BM9751" i="1"/>
  <c r="BN9751" i="1"/>
  <c r="BG9752" i="1"/>
  <c r="BH9752" i="1"/>
  <c r="BI9752" i="1"/>
  <c r="BJ9752" i="1"/>
  <c r="BK9752" i="1"/>
  <c r="BL9752" i="1"/>
  <c r="BM9752" i="1"/>
  <c r="BN9752" i="1"/>
  <c r="BG9753" i="1"/>
  <c r="BH9753" i="1"/>
  <c r="BI9753" i="1"/>
  <c r="BJ9753" i="1"/>
  <c r="BK9753" i="1"/>
  <c r="BL9753" i="1"/>
  <c r="BM9753" i="1"/>
  <c r="BN9753" i="1"/>
  <c r="BG9754" i="1"/>
  <c r="BH9754" i="1"/>
  <c r="BI9754" i="1"/>
  <c r="BJ9754" i="1"/>
  <c r="BK9754" i="1"/>
  <c r="BL9754" i="1"/>
  <c r="BM9754" i="1"/>
  <c r="BN9754" i="1"/>
  <c r="BG9755" i="1"/>
  <c r="BH9755" i="1"/>
  <c r="BI9755" i="1"/>
  <c r="BJ9755" i="1"/>
  <c r="BK9755" i="1"/>
  <c r="BL9755" i="1"/>
  <c r="BM9755" i="1"/>
  <c r="BN9755" i="1"/>
  <c r="BG9756" i="1"/>
  <c r="BH9756" i="1"/>
  <c r="BI9756" i="1"/>
  <c r="BJ9756" i="1"/>
  <c r="BK9756" i="1"/>
  <c r="BL9756" i="1"/>
  <c r="BM9756" i="1"/>
  <c r="BN9756" i="1"/>
  <c r="BG9757" i="1"/>
  <c r="BH9757" i="1"/>
  <c r="BI9757" i="1"/>
  <c r="BJ9757" i="1"/>
  <c r="BK9757" i="1"/>
  <c r="BL9757" i="1"/>
  <c r="BM9757" i="1"/>
  <c r="BN9757" i="1"/>
  <c r="BG9758" i="1"/>
  <c r="BH9758" i="1"/>
  <c r="BI9758" i="1"/>
  <c r="BJ9758" i="1"/>
  <c r="BK9758" i="1"/>
  <c r="BL9758" i="1"/>
  <c r="BM9758" i="1"/>
  <c r="BN9758" i="1"/>
  <c r="BG9759" i="1"/>
  <c r="BH9759" i="1"/>
  <c r="BI9759" i="1"/>
  <c r="BJ9759" i="1"/>
  <c r="BK9759" i="1"/>
  <c r="BL9759" i="1"/>
  <c r="BM9759" i="1"/>
  <c r="BN9759" i="1"/>
  <c r="BG9760" i="1"/>
  <c r="BH9760" i="1"/>
  <c r="BI9760" i="1"/>
  <c r="BJ9760" i="1"/>
  <c r="BK9760" i="1"/>
  <c r="BL9760" i="1"/>
  <c r="BM9760" i="1"/>
  <c r="BN9760" i="1"/>
  <c r="BG9761" i="1"/>
  <c r="BH9761" i="1"/>
  <c r="BI9761" i="1"/>
  <c r="BJ9761" i="1"/>
  <c r="BK9761" i="1"/>
  <c r="BL9761" i="1"/>
  <c r="BM9761" i="1"/>
  <c r="BN9761" i="1"/>
  <c r="BG9762" i="1"/>
  <c r="BH9762" i="1"/>
  <c r="BI9762" i="1"/>
  <c r="BJ9762" i="1"/>
  <c r="BK9762" i="1"/>
  <c r="BL9762" i="1"/>
  <c r="BM9762" i="1"/>
  <c r="BN9762" i="1"/>
  <c r="BG9763" i="1"/>
  <c r="BH9763" i="1"/>
  <c r="BI9763" i="1"/>
  <c r="BJ9763" i="1"/>
  <c r="BK9763" i="1"/>
  <c r="BL9763" i="1"/>
  <c r="BM9763" i="1"/>
  <c r="BN9763" i="1"/>
  <c r="BG9764" i="1"/>
  <c r="BH9764" i="1"/>
  <c r="BI9764" i="1"/>
  <c r="BJ9764" i="1"/>
  <c r="BK9764" i="1"/>
  <c r="BL9764" i="1"/>
  <c r="BM9764" i="1"/>
  <c r="BN9764" i="1"/>
  <c r="BG9765" i="1"/>
  <c r="BH9765" i="1"/>
  <c r="BI9765" i="1"/>
  <c r="BJ9765" i="1"/>
  <c r="BK9765" i="1"/>
  <c r="BL9765" i="1"/>
  <c r="BM9765" i="1"/>
  <c r="BN9765" i="1"/>
  <c r="BG9766" i="1"/>
  <c r="BH9766" i="1"/>
  <c r="BI9766" i="1"/>
  <c r="BJ9766" i="1"/>
  <c r="BK9766" i="1"/>
  <c r="BL9766" i="1"/>
  <c r="BM9766" i="1"/>
  <c r="BN9766" i="1"/>
  <c r="BG9767" i="1"/>
  <c r="BH9767" i="1"/>
  <c r="BI9767" i="1"/>
  <c r="BJ9767" i="1"/>
  <c r="BK9767" i="1"/>
  <c r="BL9767" i="1"/>
  <c r="BM9767" i="1"/>
  <c r="BN9767" i="1"/>
  <c r="BG9768" i="1"/>
  <c r="BH9768" i="1"/>
  <c r="BI9768" i="1"/>
  <c r="BJ9768" i="1"/>
  <c r="BK9768" i="1"/>
  <c r="BL9768" i="1"/>
  <c r="BM9768" i="1"/>
  <c r="BN9768" i="1"/>
  <c r="BG9769" i="1"/>
  <c r="BH9769" i="1"/>
  <c r="BI9769" i="1"/>
  <c r="BJ9769" i="1"/>
  <c r="BK9769" i="1"/>
  <c r="BL9769" i="1"/>
  <c r="BM9769" i="1"/>
  <c r="BN9769" i="1"/>
  <c r="BG9770" i="1"/>
  <c r="BH9770" i="1"/>
  <c r="BI9770" i="1"/>
  <c r="BJ9770" i="1"/>
  <c r="BK9770" i="1"/>
  <c r="BL9770" i="1"/>
  <c r="BM9770" i="1"/>
  <c r="BN9770" i="1"/>
  <c r="BG9771" i="1"/>
  <c r="BH9771" i="1"/>
  <c r="BI9771" i="1"/>
  <c r="BJ9771" i="1"/>
  <c r="BK9771" i="1"/>
  <c r="BL9771" i="1"/>
  <c r="BM9771" i="1"/>
  <c r="BN9771" i="1"/>
  <c r="BG9772" i="1"/>
  <c r="BH9772" i="1"/>
  <c r="BI9772" i="1"/>
  <c r="BJ9772" i="1"/>
  <c r="BK9772" i="1"/>
  <c r="BL9772" i="1"/>
  <c r="BM9772" i="1"/>
  <c r="BN9772" i="1"/>
  <c r="BG9773" i="1"/>
  <c r="BH9773" i="1"/>
  <c r="BI9773" i="1"/>
  <c r="BJ9773" i="1"/>
  <c r="BK9773" i="1"/>
  <c r="BL9773" i="1"/>
  <c r="BM9773" i="1"/>
  <c r="BN9773" i="1"/>
  <c r="BG9774" i="1"/>
  <c r="BH9774" i="1"/>
  <c r="BI9774" i="1"/>
  <c r="BJ9774" i="1"/>
  <c r="BK9774" i="1"/>
  <c r="BL9774" i="1"/>
  <c r="BM9774" i="1"/>
  <c r="BN9774" i="1"/>
  <c r="BG9775" i="1"/>
  <c r="BH9775" i="1"/>
  <c r="BI9775" i="1"/>
  <c r="BJ9775" i="1"/>
  <c r="BK9775" i="1"/>
  <c r="BL9775" i="1"/>
  <c r="BM9775" i="1"/>
  <c r="BN9775" i="1"/>
  <c r="BG9776" i="1"/>
  <c r="BH9776" i="1"/>
  <c r="BI9776" i="1"/>
  <c r="BJ9776" i="1"/>
  <c r="BK9776" i="1"/>
  <c r="BL9776" i="1"/>
  <c r="BM9776" i="1"/>
  <c r="BN9776" i="1"/>
  <c r="BG9777" i="1"/>
  <c r="BH9777" i="1"/>
  <c r="BI9777" i="1"/>
  <c r="BJ9777" i="1"/>
  <c r="BK9777" i="1"/>
  <c r="BL9777" i="1"/>
  <c r="BM9777" i="1"/>
  <c r="BN9777" i="1"/>
  <c r="BG9778" i="1"/>
  <c r="BH9778" i="1"/>
  <c r="BI9778" i="1"/>
  <c r="BJ9778" i="1"/>
  <c r="BK9778" i="1"/>
  <c r="BL9778" i="1"/>
  <c r="BM9778" i="1"/>
  <c r="BN9778" i="1"/>
  <c r="BG9779" i="1"/>
  <c r="BH9779" i="1"/>
  <c r="BI9779" i="1"/>
  <c r="BJ9779" i="1"/>
  <c r="BK9779" i="1"/>
  <c r="BL9779" i="1"/>
  <c r="BM9779" i="1"/>
  <c r="BN9779" i="1"/>
  <c r="BG9780" i="1"/>
  <c r="BH9780" i="1"/>
  <c r="BI9780" i="1"/>
  <c r="BJ9780" i="1"/>
  <c r="BK9780" i="1"/>
  <c r="BL9780" i="1"/>
  <c r="BM9780" i="1"/>
  <c r="BN9780" i="1"/>
  <c r="BG9781" i="1"/>
  <c r="BH9781" i="1"/>
  <c r="BI9781" i="1"/>
  <c r="BJ9781" i="1"/>
  <c r="BK9781" i="1"/>
  <c r="BL9781" i="1"/>
  <c r="BM9781" i="1"/>
  <c r="BN9781" i="1"/>
  <c r="BG9782" i="1"/>
  <c r="BH9782" i="1"/>
  <c r="BI9782" i="1"/>
  <c r="BJ9782" i="1"/>
  <c r="BK9782" i="1"/>
  <c r="BL9782" i="1"/>
  <c r="BM9782" i="1"/>
  <c r="BN9782" i="1"/>
  <c r="BG9783" i="1"/>
  <c r="BH9783" i="1"/>
  <c r="BI9783" i="1"/>
  <c r="BJ9783" i="1"/>
  <c r="BK9783" i="1"/>
  <c r="BL9783" i="1"/>
  <c r="BM9783" i="1"/>
  <c r="BN9783" i="1"/>
  <c r="BG9784" i="1"/>
  <c r="BH9784" i="1"/>
  <c r="BI9784" i="1"/>
  <c r="BJ9784" i="1"/>
  <c r="BK9784" i="1"/>
  <c r="BL9784" i="1"/>
  <c r="BM9784" i="1"/>
  <c r="BN9784" i="1"/>
  <c r="BG9785" i="1"/>
  <c r="BH9785" i="1"/>
  <c r="BI9785" i="1"/>
  <c r="BJ9785" i="1"/>
  <c r="BK9785" i="1"/>
  <c r="BL9785" i="1"/>
  <c r="BM9785" i="1"/>
  <c r="BN9785" i="1"/>
  <c r="BG9786" i="1"/>
  <c r="BH9786" i="1"/>
  <c r="BI9786" i="1"/>
  <c r="BJ9786" i="1"/>
  <c r="BK9786" i="1"/>
  <c r="BL9786" i="1"/>
  <c r="BM9786" i="1"/>
  <c r="BN9786" i="1"/>
  <c r="BG9787" i="1"/>
  <c r="BH9787" i="1"/>
  <c r="BI9787" i="1"/>
  <c r="BJ9787" i="1"/>
  <c r="BK9787" i="1"/>
  <c r="BL9787" i="1"/>
  <c r="BM9787" i="1"/>
  <c r="BN9787" i="1"/>
  <c r="BG9788" i="1"/>
  <c r="BH9788" i="1"/>
  <c r="BI9788" i="1"/>
  <c r="BJ9788" i="1"/>
  <c r="BK9788" i="1"/>
  <c r="BL9788" i="1"/>
  <c r="BM9788" i="1"/>
  <c r="BN9788" i="1"/>
  <c r="BG9789" i="1"/>
  <c r="BH9789" i="1"/>
  <c r="BI9789" i="1"/>
  <c r="BJ9789" i="1"/>
  <c r="BK9789" i="1"/>
  <c r="BL9789" i="1"/>
  <c r="BM9789" i="1"/>
  <c r="BN9789" i="1"/>
  <c r="BG9790" i="1"/>
  <c r="BH9790" i="1"/>
  <c r="BI9790" i="1"/>
  <c r="BJ9790" i="1"/>
  <c r="BK9790" i="1"/>
  <c r="BL9790" i="1"/>
  <c r="BM9790" i="1"/>
  <c r="BN9790" i="1"/>
  <c r="BG9791" i="1"/>
  <c r="BH9791" i="1"/>
  <c r="BI9791" i="1"/>
  <c r="BJ9791" i="1"/>
  <c r="BK9791" i="1"/>
  <c r="BL9791" i="1"/>
  <c r="BM9791" i="1"/>
  <c r="BN9791" i="1"/>
  <c r="BG9792" i="1"/>
  <c r="BH9792" i="1"/>
  <c r="BI9792" i="1"/>
  <c r="BJ9792" i="1"/>
  <c r="BK9792" i="1"/>
  <c r="BL9792" i="1"/>
  <c r="BM9792" i="1"/>
  <c r="BN9792" i="1"/>
  <c r="BG9793" i="1"/>
  <c r="BH9793" i="1"/>
  <c r="BI9793" i="1"/>
  <c r="BJ9793" i="1"/>
  <c r="BK9793" i="1"/>
  <c r="BL9793" i="1"/>
  <c r="BM9793" i="1"/>
  <c r="BN9793" i="1"/>
  <c r="BG9794" i="1"/>
  <c r="BH9794" i="1"/>
  <c r="BI9794" i="1"/>
  <c r="BJ9794" i="1"/>
  <c r="BK9794" i="1"/>
  <c r="BL9794" i="1"/>
  <c r="BM9794" i="1"/>
  <c r="BN9794" i="1"/>
  <c r="BG9795" i="1"/>
  <c r="BH9795" i="1"/>
  <c r="BI9795" i="1"/>
  <c r="BJ9795" i="1"/>
  <c r="BK9795" i="1"/>
  <c r="BL9795" i="1"/>
  <c r="BM9795" i="1"/>
  <c r="BN9795" i="1"/>
  <c r="BG9796" i="1"/>
  <c r="BH9796" i="1"/>
  <c r="BI9796" i="1"/>
  <c r="BJ9796" i="1"/>
  <c r="BK9796" i="1"/>
  <c r="BL9796" i="1"/>
  <c r="BM9796" i="1"/>
  <c r="BN9796" i="1"/>
  <c r="BG9797" i="1"/>
  <c r="BH9797" i="1"/>
  <c r="BI9797" i="1"/>
  <c r="BJ9797" i="1"/>
  <c r="BK9797" i="1"/>
  <c r="BL9797" i="1"/>
  <c r="BM9797" i="1"/>
  <c r="BN9797" i="1"/>
  <c r="BG9798" i="1"/>
  <c r="BH9798" i="1"/>
  <c r="BI9798" i="1"/>
  <c r="BJ9798" i="1"/>
  <c r="BK9798" i="1"/>
  <c r="BL9798" i="1"/>
  <c r="BM9798" i="1"/>
  <c r="BN9798" i="1"/>
  <c r="BG9799" i="1"/>
  <c r="BH9799" i="1"/>
  <c r="BI9799" i="1"/>
  <c r="BJ9799" i="1"/>
  <c r="BK9799" i="1"/>
  <c r="BL9799" i="1"/>
  <c r="BM9799" i="1"/>
  <c r="BN9799" i="1"/>
  <c r="BG9800" i="1"/>
  <c r="BH9800" i="1"/>
  <c r="BI9800" i="1"/>
  <c r="BJ9800" i="1"/>
  <c r="BK9800" i="1"/>
  <c r="BL9800" i="1"/>
  <c r="BM9800" i="1"/>
  <c r="BN9800" i="1"/>
  <c r="BG9801" i="1"/>
  <c r="BH9801" i="1"/>
  <c r="BI9801" i="1"/>
  <c r="BJ9801" i="1"/>
  <c r="BK9801" i="1"/>
  <c r="BL9801" i="1"/>
  <c r="BM9801" i="1"/>
  <c r="BN9801" i="1"/>
  <c r="BG9802" i="1"/>
  <c r="BH9802" i="1"/>
  <c r="BI9802" i="1"/>
  <c r="BJ9802" i="1"/>
  <c r="BK9802" i="1"/>
  <c r="BL9802" i="1"/>
  <c r="BM9802" i="1"/>
  <c r="BN9802" i="1"/>
  <c r="BG9803" i="1"/>
  <c r="BH9803" i="1"/>
  <c r="BI9803" i="1"/>
  <c r="BJ9803" i="1"/>
  <c r="BK9803" i="1"/>
  <c r="BL9803" i="1"/>
  <c r="BM9803" i="1"/>
  <c r="BN9803" i="1"/>
  <c r="BG9804" i="1"/>
  <c r="BH9804" i="1"/>
  <c r="BI9804" i="1"/>
  <c r="BJ9804" i="1"/>
  <c r="BK9804" i="1"/>
  <c r="BL9804" i="1"/>
  <c r="BM9804" i="1"/>
  <c r="BN9804" i="1"/>
  <c r="BG9805" i="1"/>
  <c r="BH9805" i="1"/>
  <c r="BI9805" i="1"/>
  <c r="BJ9805" i="1"/>
  <c r="BK9805" i="1"/>
  <c r="BL9805" i="1"/>
  <c r="BM9805" i="1"/>
  <c r="BN9805" i="1"/>
  <c r="BG9806" i="1"/>
  <c r="BH9806" i="1"/>
  <c r="BI9806" i="1"/>
  <c r="BJ9806" i="1"/>
  <c r="BK9806" i="1"/>
  <c r="BL9806" i="1"/>
  <c r="BM9806" i="1"/>
  <c r="BN9806" i="1"/>
  <c r="BG9807" i="1"/>
  <c r="BH9807" i="1"/>
  <c r="BI9807" i="1"/>
  <c r="BJ9807" i="1"/>
  <c r="BK9807" i="1"/>
  <c r="BL9807" i="1"/>
  <c r="BM9807" i="1"/>
  <c r="BN9807" i="1"/>
  <c r="BG9808" i="1"/>
  <c r="BH9808" i="1"/>
  <c r="BI9808" i="1"/>
  <c r="BJ9808" i="1"/>
  <c r="BK9808" i="1"/>
  <c r="BL9808" i="1"/>
  <c r="BM9808" i="1"/>
  <c r="BN9808" i="1"/>
  <c r="BG9809" i="1"/>
  <c r="BH9809" i="1"/>
  <c r="BI9809" i="1"/>
  <c r="BJ9809" i="1"/>
  <c r="BK9809" i="1"/>
  <c r="BL9809" i="1"/>
  <c r="BM9809" i="1"/>
  <c r="BN9809" i="1"/>
  <c r="BG9810" i="1"/>
  <c r="BH9810" i="1"/>
  <c r="BI9810" i="1"/>
  <c r="BJ9810" i="1"/>
  <c r="BK9810" i="1"/>
  <c r="BL9810" i="1"/>
  <c r="BM9810" i="1"/>
  <c r="BN9810" i="1"/>
  <c r="BG9811" i="1"/>
  <c r="BH9811" i="1"/>
  <c r="BI9811" i="1"/>
  <c r="BJ9811" i="1"/>
  <c r="BK9811" i="1"/>
  <c r="BL9811" i="1"/>
  <c r="BM9811" i="1"/>
  <c r="BN9811" i="1"/>
  <c r="BG9812" i="1"/>
  <c r="BH9812" i="1"/>
  <c r="BI9812" i="1"/>
  <c r="BJ9812" i="1"/>
  <c r="BK9812" i="1"/>
  <c r="BL9812" i="1"/>
  <c r="BM9812" i="1"/>
  <c r="BN9812" i="1"/>
  <c r="BG9813" i="1"/>
  <c r="BH9813" i="1"/>
  <c r="BI9813" i="1"/>
  <c r="BJ9813" i="1"/>
  <c r="BK9813" i="1"/>
  <c r="BL9813" i="1"/>
  <c r="BM9813" i="1"/>
  <c r="BN9813" i="1"/>
  <c r="BG9814" i="1"/>
  <c r="BH9814" i="1"/>
  <c r="BI9814" i="1"/>
  <c r="BJ9814" i="1"/>
  <c r="BK9814" i="1"/>
  <c r="BL9814" i="1"/>
  <c r="BM9814" i="1"/>
  <c r="BN9814" i="1"/>
  <c r="BG9815" i="1"/>
  <c r="BH9815" i="1"/>
  <c r="BI9815" i="1"/>
  <c r="BJ9815" i="1"/>
  <c r="BK9815" i="1"/>
  <c r="BL9815" i="1"/>
  <c r="BM9815" i="1"/>
  <c r="BN9815" i="1"/>
  <c r="BG9816" i="1"/>
  <c r="BH9816" i="1"/>
  <c r="BI9816" i="1"/>
  <c r="BJ9816" i="1"/>
  <c r="BK9816" i="1"/>
  <c r="BL9816" i="1"/>
  <c r="BM9816" i="1"/>
  <c r="BN9816" i="1"/>
  <c r="BG9817" i="1"/>
  <c r="BH9817" i="1"/>
  <c r="BI9817" i="1"/>
  <c r="BJ9817" i="1"/>
  <c r="BK9817" i="1"/>
  <c r="BL9817" i="1"/>
  <c r="BM9817" i="1"/>
  <c r="BN9817" i="1"/>
  <c r="BG9818" i="1"/>
  <c r="BH9818" i="1"/>
  <c r="BI9818" i="1"/>
  <c r="BJ9818" i="1"/>
  <c r="BK9818" i="1"/>
  <c r="BL9818" i="1"/>
  <c r="BM9818" i="1"/>
  <c r="BN9818" i="1"/>
  <c r="BG9819" i="1"/>
  <c r="BH9819" i="1"/>
  <c r="BI9819" i="1"/>
  <c r="BJ9819" i="1"/>
  <c r="BK9819" i="1"/>
  <c r="BL9819" i="1"/>
  <c r="BM9819" i="1"/>
  <c r="BN9819" i="1"/>
  <c r="BG9820" i="1"/>
  <c r="BH9820" i="1"/>
  <c r="BI9820" i="1"/>
  <c r="BJ9820" i="1"/>
  <c r="BK9820" i="1"/>
  <c r="BL9820" i="1"/>
  <c r="BM9820" i="1"/>
  <c r="BN9820" i="1"/>
  <c r="BG9821" i="1"/>
  <c r="BH9821" i="1"/>
  <c r="BI9821" i="1"/>
  <c r="BJ9821" i="1"/>
  <c r="BK9821" i="1"/>
  <c r="BL9821" i="1"/>
  <c r="BM9821" i="1"/>
  <c r="BN9821" i="1"/>
  <c r="BG9822" i="1"/>
  <c r="BH9822" i="1"/>
  <c r="BI9822" i="1"/>
  <c r="BJ9822" i="1"/>
  <c r="BK9822" i="1"/>
  <c r="BL9822" i="1"/>
  <c r="BM9822" i="1"/>
  <c r="BN9822" i="1"/>
  <c r="BG9823" i="1"/>
  <c r="BH9823" i="1"/>
  <c r="BI9823" i="1"/>
  <c r="BJ9823" i="1"/>
  <c r="BK9823" i="1"/>
  <c r="BL9823" i="1"/>
  <c r="BM9823" i="1"/>
  <c r="BN9823" i="1"/>
  <c r="BG9824" i="1"/>
  <c r="BH9824" i="1"/>
  <c r="BI9824" i="1"/>
  <c r="BJ9824" i="1"/>
  <c r="BK9824" i="1"/>
  <c r="BL9824" i="1"/>
  <c r="BM9824" i="1"/>
  <c r="BN9824" i="1"/>
  <c r="BG9825" i="1"/>
  <c r="BH9825" i="1"/>
  <c r="BI9825" i="1"/>
  <c r="BJ9825" i="1"/>
  <c r="BK9825" i="1"/>
  <c r="BL9825" i="1"/>
  <c r="BM9825" i="1"/>
  <c r="BN9825" i="1"/>
  <c r="BG9826" i="1"/>
  <c r="BH9826" i="1"/>
  <c r="BI9826" i="1"/>
  <c r="BJ9826" i="1"/>
  <c r="BK9826" i="1"/>
  <c r="BL9826" i="1"/>
  <c r="BM9826" i="1"/>
  <c r="BN9826" i="1"/>
  <c r="BG9827" i="1"/>
  <c r="BH9827" i="1"/>
  <c r="BI9827" i="1"/>
  <c r="BJ9827" i="1"/>
  <c r="BK9827" i="1"/>
  <c r="BL9827" i="1"/>
  <c r="BM9827" i="1"/>
  <c r="BN9827" i="1"/>
  <c r="BG9828" i="1"/>
  <c r="BH9828" i="1"/>
  <c r="BI9828" i="1"/>
  <c r="BJ9828" i="1"/>
  <c r="BK9828" i="1"/>
  <c r="BL9828" i="1"/>
  <c r="BM9828" i="1"/>
  <c r="BN9828" i="1"/>
  <c r="BG9829" i="1"/>
  <c r="BH9829" i="1"/>
  <c r="BI9829" i="1"/>
  <c r="BJ9829" i="1"/>
  <c r="BK9829" i="1"/>
  <c r="BL9829" i="1"/>
  <c r="BM9829" i="1"/>
  <c r="BN9829" i="1"/>
  <c r="BG9830" i="1"/>
  <c r="BH9830" i="1"/>
  <c r="BI9830" i="1"/>
  <c r="BJ9830" i="1"/>
  <c r="BK9830" i="1"/>
  <c r="BL9830" i="1"/>
  <c r="BM9830" i="1"/>
  <c r="BN9830" i="1"/>
  <c r="BG9831" i="1"/>
  <c r="BH9831" i="1"/>
  <c r="BI9831" i="1"/>
  <c r="BJ9831" i="1"/>
  <c r="BK9831" i="1"/>
  <c r="BL9831" i="1"/>
  <c r="BM9831" i="1"/>
  <c r="BN9831" i="1"/>
  <c r="BG9832" i="1"/>
  <c r="BH9832" i="1"/>
  <c r="BI9832" i="1"/>
  <c r="BJ9832" i="1"/>
  <c r="BK9832" i="1"/>
  <c r="BL9832" i="1"/>
  <c r="BM9832" i="1"/>
  <c r="BN9832" i="1"/>
  <c r="BG9833" i="1"/>
  <c r="BH9833" i="1"/>
  <c r="BI9833" i="1"/>
  <c r="BJ9833" i="1"/>
  <c r="BK9833" i="1"/>
  <c r="BL9833" i="1"/>
  <c r="BM9833" i="1"/>
  <c r="BN9833" i="1"/>
  <c r="BG9834" i="1"/>
  <c r="BH9834" i="1"/>
  <c r="BI9834" i="1"/>
  <c r="BJ9834" i="1"/>
  <c r="BK9834" i="1"/>
  <c r="BL9834" i="1"/>
  <c r="BM9834" i="1"/>
  <c r="BN9834" i="1"/>
  <c r="BG9835" i="1"/>
  <c r="BH9835" i="1"/>
  <c r="BI9835" i="1"/>
  <c r="BJ9835" i="1"/>
  <c r="BK9835" i="1"/>
  <c r="BL9835" i="1"/>
  <c r="BM9835" i="1"/>
  <c r="BN9835" i="1"/>
  <c r="BG9836" i="1"/>
  <c r="BH9836" i="1"/>
  <c r="BI9836" i="1"/>
  <c r="BJ9836" i="1"/>
  <c r="BK9836" i="1"/>
  <c r="BL9836" i="1"/>
  <c r="BM9836" i="1"/>
  <c r="BN9836" i="1"/>
  <c r="BG9837" i="1"/>
  <c r="BH9837" i="1"/>
  <c r="BI9837" i="1"/>
  <c r="BJ9837" i="1"/>
  <c r="BK9837" i="1"/>
  <c r="BL9837" i="1"/>
  <c r="BM9837" i="1"/>
  <c r="BN9837" i="1"/>
  <c r="BG9838" i="1"/>
  <c r="BH9838" i="1"/>
  <c r="BI9838" i="1"/>
  <c r="BJ9838" i="1"/>
  <c r="BK9838" i="1"/>
  <c r="BL9838" i="1"/>
  <c r="BM9838" i="1"/>
  <c r="BN9838" i="1"/>
  <c r="BG9839" i="1"/>
  <c r="BH9839" i="1"/>
  <c r="BI9839" i="1"/>
  <c r="BJ9839" i="1"/>
  <c r="BK9839" i="1"/>
  <c r="BL9839" i="1"/>
  <c r="BM9839" i="1"/>
  <c r="BN9839" i="1"/>
  <c r="BG9840" i="1"/>
  <c r="BH9840" i="1"/>
  <c r="BI9840" i="1"/>
  <c r="BJ9840" i="1"/>
  <c r="BK9840" i="1"/>
  <c r="BL9840" i="1"/>
  <c r="BM9840" i="1"/>
  <c r="BN9840" i="1"/>
  <c r="BG9841" i="1"/>
  <c r="BH9841" i="1"/>
  <c r="BI9841" i="1"/>
  <c r="BJ9841" i="1"/>
  <c r="BK9841" i="1"/>
  <c r="BL9841" i="1"/>
  <c r="BM9841" i="1"/>
  <c r="BN9841" i="1"/>
  <c r="BG9842" i="1"/>
  <c r="BH9842" i="1"/>
  <c r="BI9842" i="1"/>
  <c r="BJ9842" i="1"/>
  <c r="BK9842" i="1"/>
  <c r="BL9842" i="1"/>
  <c r="BM9842" i="1"/>
  <c r="BN9842" i="1"/>
  <c r="BG9843" i="1"/>
  <c r="BH9843" i="1"/>
  <c r="BI9843" i="1"/>
  <c r="BJ9843" i="1"/>
  <c r="BK9843" i="1"/>
  <c r="BL9843" i="1"/>
  <c r="BM9843" i="1"/>
  <c r="BN9843" i="1"/>
  <c r="BG9844" i="1"/>
  <c r="BH9844" i="1"/>
  <c r="BI9844" i="1"/>
  <c r="BJ9844" i="1"/>
  <c r="BK9844" i="1"/>
  <c r="BL9844" i="1"/>
  <c r="BM9844" i="1"/>
  <c r="BN9844" i="1"/>
  <c r="BG9845" i="1"/>
  <c r="BH9845" i="1"/>
  <c r="BI9845" i="1"/>
  <c r="BJ9845" i="1"/>
  <c r="BK9845" i="1"/>
  <c r="BL9845" i="1"/>
  <c r="BM9845" i="1"/>
  <c r="BN9845" i="1"/>
  <c r="BG9846" i="1"/>
  <c r="BH9846" i="1"/>
  <c r="BI9846" i="1"/>
  <c r="BJ9846" i="1"/>
  <c r="BK9846" i="1"/>
  <c r="BL9846" i="1"/>
  <c r="BM9846" i="1"/>
  <c r="BN9846" i="1"/>
  <c r="BG9847" i="1"/>
  <c r="BH9847" i="1"/>
  <c r="BI9847" i="1"/>
  <c r="BJ9847" i="1"/>
  <c r="BK9847" i="1"/>
  <c r="BL9847" i="1"/>
  <c r="BM9847" i="1"/>
  <c r="BN9847" i="1"/>
  <c r="BG9848" i="1"/>
  <c r="BH9848" i="1"/>
  <c r="BI9848" i="1"/>
  <c r="BJ9848" i="1"/>
  <c r="BK9848" i="1"/>
  <c r="BL9848" i="1"/>
  <c r="BM9848" i="1"/>
  <c r="BN9848" i="1"/>
  <c r="BG9849" i="1"/>
  <c r="BH9849" i="1"/>
  <c r="BI9849" i="1"/>
  <c r="BJ9849" i="1"/>
  <c r="BK9849" i="1"/>
  <c r="BL9849" i="1"/>
  <c r="BM9849" i="1"/>
  <c r="BN9849" i="1"/>
  <c r="BG9850" i="1"/>
  <c r="BH9850" i="1"/>
  <c r="BI9850" i="1"/>
  <c r="BJ9850" i="1"/>
  <c r="BK9850" i="1"/>
  <c r="BL9850" i="1"/>
  <c r="BM9850" i="1"/>
  <c r="BN9850" i="1"/>
  <c r="BG9851" i="1"/>
  <c r="BH9851" i="1"/>
  <c r="BI9851" i="1"/>
  <c r="BJ9851" i="1"/>
  <c r="BK9851" i="1"/>
  <c r="BL9851" i="1"/>
  <c r="BM9851" i="1"/>
  <c r="BN9851" i="1"/>
  <c r="BG9852" i="1"/>
  <c r="BH9852" i="1"/>
  <c r="BI9852" i="1"/>
  <c r="BJ9852" i="1"/>
  <c r="BK9852" i="1"/>
  <c r="BL9852" i="1"/>
  <c r="BM9852" i="1"/>
  <c r="BN9852" i="1"/>
  <c r="BG9853" i="1"/>
  <c r="BH9853" i="1"/>
  <c r="BI9853" i="1"/>
  <c r="BJ9853" i="1"/>
  <c r="BK9853" i="1"/>
  <c r="BL9853" i="1"/>
  <c r="BM9853" i="1"/>
  <c r="BN9853" i="1"/>
  <c r="BG9854" i="1"/>
  <c r="BH9854" i="1"/>
  <c r="BI9854" i="1"/>
  <c r="BJ9854" i="1"/>
  <c r="BK9854" i="1"/>
  <c r="BL9854" i="1"/>
  <c r="BM9854" i="1"/>
  <c r="BN9854" i="1"/>
  <c r="BG9855" i="1"/>
  <c r="BH9855" i="1"/>
  <c r="BI9855" i="1"/>
  <c r="BJ9855" i="1"/>
  <c r="BK9855" i="1"/>
  <c r="BL9855" i="1"/>
  <c r="BM9855" i="1"/>
  <c r="BN9855" i="1"/>
  <c r="BG9856" i="1"/>
  <c r="BH9856" i="1"/>
  <c r="BI9856" i="1"/>
  <c r="BJ9856" i="1"/>
  <c r="BK9856" i="1"/>
  <c r="BL9856" i="1"/>
  <c r="BM9856" i="1"/>
  <c r="BN9856" i="1"/>
  <c r="BG9857" i="1"/>
  <c r="BH9857" i="1"/>
  <c r="BI9857" i="1"/>
  <c r="BJ9857" i="1"/>
  <c r="BK9857" i="1"/>
  <c r="BL9857" i="1"/>
  <c r="BM9857" i="1"/>
  <c r="BN9857" i="1"/>
  <c r="BG9858" i="1"/>
  <c r="BH9858" i="1"/>
  <c r="BI9858" i="1"/>
  <c r="BJ9858" i="1"/>
  <c r="BK9858" i="1"/>
  <c r="BL9858" i="1"/>
  <c r="BM9858" i="1"/>
  <c r="BN9858" i="1"/>
  <c r="BG9859" i="1"/>
  <c r="BH9859" i="1"/>
  <c r="BI9859" i="1"/>
  <c r="BJ9859" i="1"/>
  <c r="BK9859" i="1"/>
  <c r="BL9859" i="1"/>
  <c r="BM9859" i="1"/>
  <c r="BN9859" i="1"/>
  <c r="BG9860" i="1"/>
  <c r="BH9860" i="1"/>
  <c r="BI9860" i="1"/>
  <c r="BJ9860" i="1"/>
  <c r="BK9860" i="1"/>
  <c r="BL9860" i="1"/>
  <c r="BM9860" i="1"/>
  <c r="BN9860" i="1"/>
  <c r="BG9861" i="1"/>
  <c r="BH9861" i="1"/>
  <c r="BI9861" i="1"/>
  <c r="BJ9861" i="1"/>
  <c r="BK9861" i="1"/>
  <c r="BL9861" i="1"/>
  <c r="BM9861" i="1"/>
  <c r="BN9861" i="1"/>
  <c r="BG9862" i="1"/>
  <c r="BH9862" i="1"/>
  <c r="BI9862" i="1"/>
  <c r="BJ9862" i="1"/>
  <c r="BK9862" i="1"/>
  <c r="BL9862" i="1"/>
  <c r="BM9862" i="1"/>
  <c r="BN9862" i="1"/>
  <c r="BG9863" i="1"/>
  <c r="BH9863" i="1"/>
  <c r="BI9863" i="1"/>
  <c r="BJ9863" i="1"/>
  <c r="BK9863" i="1"/>
  <c r="BL9863" i="1"/>
  <c r="BM9863" i="1"/>
  <c r="BN9863" i="1"/>
  <c r="BG9864" i="1"/>
  <c r="BH9864" i="1"/>
  <c r="BI9864" i="1"/>
  <c r="BJ9864" i="1"/>
  <c r="BK9864" i="1"/>
  <c r="BL9864" i="1"/>
  <c r="BM9864" i="1"/>
  <c r="BN9864" i="1"/>
  <c r="BG9865" i="1"/>
  <c r="BH9865" i="1"/>
  <c r="BI9865" i="1"/>
  <c r="BJ9865" i="1"/>
  <c r="BK9865" i="1"/>
  <c r="BL9865" i="1"/>
  <c r="BM9865" i="1"/>
  <c r="BN9865" i="1"/>
  <c r="BG9866" i="1"/>
  <c r="BH9866" i="1"/>
  <c r="BI9866" i="1"/>
  <c r="BJ9866" i="1"/>
  <c r="BK9866" i="1"/>
  <c r="BL9866" i="1"/>
  <c r="BM9866" i="1"/>
  <c r="BN9866" i="1"/>
  <c r="BG9867" i="1"/>
  <c r="BH9867" i="1"/>
  <c r="BI9867" i="1"/>
  <c r="BJ9867" i="1"/>
  <c r="BK9867" i="1"/>
  <c r="BL9867" i="1"/>
  <c r="BM9867" i="1"/>
  <c r="BN9867" i="1"/>
  <c r="BG9868" i="1"/>
  <c r="BH9868" i="1"/>
  <c r="BI9868" i="1"/>
  <c r="BJ9868" i="1"/>
  <c r="BK9868" i="1"/>
  <c r="BL9868" i="1"/>
  <c r="BM9868" i="1"/>
  <c r="BN9868" i="1"/>
  <c r="BG9869" i="1"/>
  <c r="BH9869" i="1"/>
  <c r="BI9869" i="1"/>
  <c r="BJ9869" i="1"/>
  <c r="BK9869" i="1"/>
  <c r="BL9869" i="1"/>
  <c r="BM9869" i="1"/>
  <c r="BN9869" i="1"/>
  <c r="BG9870" i="1"/>
  <c r="BH9870" i="1"/>
  <c r="BI9870" i="1"/>
  <c r="BJ9870" i="1"/>
  <c r="BK9870" i="1"/>
  <c r="BL9870" i="1"/>
  <c r="BM9870" i="1"/>
  <c r="BN9870" i="1"/>
  <c r="BG9871" i="1"/>
  <c r="BH9871" i="1"/>
  <c r="BI9871" i="1"/>
  <c r="BJ9871" i="1"/>
  <c r="BK9871" i="1"/>
  <c r="BL9871" i="1"/>
  <c r="BM9871" i="1"/>
  <c r="BN9871" i="1"/>
  <c r="BG9872" i="1"/>
  <c r="BH9872" i="1"/>
  <c r="BI9872" i="1"/>
  <c r="BJ9872" i="1"/>
  <c r="BK9872" i="1"/>
  <c r="BL9872" i="1"/>
  <c r="BM9872" i="1"/>
  <c r="BN9872" i="1"/>
  <c r="BG9873" i="1"/>
  <c r="BH9873" i="1"/>
  <c r="BI9873" i="1"/>
  <c r="BJ9873" i="1"/>
  <c r="BK9873" i="1"/>
  <c r="BL9873" i="1"/>
  <c r="BM9873" i="1"/>
  <c r="BN9873" i="1"/>
  <c r="BG9874" i="1"/>
  <c r="BH9874" i="1"/>
  <c r="BI9874" i="1"/>
  <c r="BJ9874" i="1"/>
  <c r="BK9874" i="1"/>
  <c r="BL9874" i="1"/>
  <c r="BM9874" i="1"/>
  <c r="BN9874" i="1"/>
  <c r="BG9875" i="1"/>
  <c r="BH9875" i="1"/>
  <c r="BI9875" i="1"/>
  <c r="BJ9875" i="1"/>
  <c r="BK9875" i="1"/>
  <c r="BL9875" i="1"/>
  <c r="BM9875" i="1"/>
  <c r="BN9875" i="1"/>
  <c r="BG9876" i="1"/>
  <c r="BH9876" i="1"/>
  <c r="BI9876" i="1"/>
  <c r="BJ9876" i="1"/>
  <c r="BK9876" i="1"/>
  <c r="BL9876" i="1"/>
  <c r="BM9876" i="1"/>
  <c r="BN9876" i="1"/>
  <c r="BG9877" i="1"/>
  <c r="BH9877" i="1"/>
  <c r="BI9877" i="1"/>
  <c r="BJ9877" i="1"/>
  <c r="BK9877" i="1"/>
  <c r="BL9877" i="1"/>
  <c r="BM9877" i="1"/>
  <c r="BN9877" i="1"/>
  <c r="BG9878" i="1"/>
  <c r="BH9878" i="1"/>
  <c r="BI9878" i="1"/>
  <c r="BJ9878" i="1"/>
  <c r="BK9878" i="1"/>
  <c r="BL9878" i="1"/>
  <c r="BM9878" i="1"/>
  <c r="BN9878" i="1"/>
  <c r="BG9879" i="1"/>
  <c r="BH9879" i="1"/>
  <c r="BI9879" i="1"/>
  <c r="BJ9879" i="1"/>
  <c r="BK9879" i="1"/>
  <c r="BL9879" i="1"/>
  <c r="BM9879" i="1"/>
  <c r="BN9879" i="1"/>
  <c r="BG9880" i="1"/>
  <c r="BH9880" i="1"/>
  <c r="BI9880" i="1"/>
  <c r="BJ9880" i="1"/>
  <c r="BK9880" i="1"/>
  <c r="BL9880" i="1"/>
  <c r="BM9880" i="1"/>
  <c r="BN9880" i="1"/>
  <c r="BG9881" i="1"/>
  <c r="BH9881" i="1"/>
  <c r="BI9881" i="1"/>
  <c r="BJ9881" i="1"/>
  <c r="BK9881" i="1"/>
  <c r="BL9881" i="1"/>
  <c r="BM9881" i="1"/>
  <c r="BN9881" i="1"/>
  <c r="BG9882" i="1"/>
  <c r="BH9882" i="1"/>
  <c r="BI9882" i="1"/>
  <c r="BJ9882" i="1"/>
  <c r="BK9882" i="1"/>
  <c r="BL9882" i="1"/>
  <c r="BM9882" i="1"/>
  <c r="BN9882" i="1"/>
  <c r="BG9883" i="1"/>
  <c r="BH9883" i="1"/>
  <c r="BI9883" i="1"/>
  <c r="BJ9883" i="1"/>
  <c r="BK9883" i="1"/>
  <c r="BL9883" i="1"/>
  <c r="BM9883" i="1"/>
  <c r="BN9883" i="1"/>
  <c r="BG9884" i="1"/>
  <c r="BH9884" i="1"/>
  <c r="BI9884" i="1"/>
  <c r="BJ9884" i="1"/>
  <c r="BK9884" i="1"/>
  <c r="BL9884" i="1"/>
  <c r="BM9884" i="1"/>
  <c r="BN9884" i="1"/>
  <c r="BG9885" i="1"/>
  <c r="BH9885" i="1"/>
  <c r="BI9885" i="1"/>
  <c r="BJ9885" i="1"/>
  <c r="BK9885" i="1"/>
  <c r="BL9885" i="1"/>
  <c r="BM9885" i="1"/>
  <c r="BN9885" i="1"/>
  <c r="BG9886" i="1"/>
  <c r="BH9886" i="1"/>
  <c r="BI9886" i="1"/>
  <c r="BJ9886" i="1"/>
  <c r="BK9886" i="1"/>
  <c r="BL9886" i="1"/>
  <c r="BM9886" i="1"/>
  <c r="BN9886" i="1"/>
  <c r="BG9887" i="1"/>
  <c r="BH9887" i="1"/>
  <c r="BI9887" i="1"/>
  <c r="BJ9887" i="1"/>
  <c r="BK9887" i="1"/>
  <c r="BL9887" i="1"/>
  <c r="BM9887" i="1"/>
  <c r="BN9887" i="1"/>
  <c r="BG9888" i="1"/>
  <c r="BH9888" i="1"/>
  <c r="BI9888" i="1"/>
  <c r="BJ9888" i="1"/>
  <c r="BK9888" i="1"/>
  <c r="BL9888" i="1"/>
  <c r="BM9888" i="1"/>
  <c r="BN9888" i="1"/>
  <c r="BG9889" i="1"/>
  <c r="BH9889" i="1"/>
  <c r="BI9889" i="1"/>
  <c r="BJ9889" i="1"/>
  <c r="BK9889" i="1"/>
  <c r="BL9889" i="1"/>
  <c r="BM9889" i="1"/>
  <c r="BN9889" i="1"/>
  <c r="BG9890" i="1"/>
  <c r="BH9890" i="1"/>
  <c r="BI9890" i="1"/>
  <c r="BJ9890" i="1"/>
  <c r="BK9890" i="1"/>
  <c r="BL9890" i="1"/>
  <c r="BM9890" i="1"/>
  <c r="BN9890" i="1"/>
  <c r="BG9891" i="1"/>
  <c r="BH9891" i="1"/>
  <c r="BI9891" i="1"/>
  <c r="BJ9891" i="1"/>
  <c r="BK9891" i="1"/>
  <c r="BL9891" i="1"/>
  <c r="BM9891" i="1"/>
  <c r="BN9891" i="1"/>
  <c r="BG9892" i="1"/>
  <c r="BH9892" i="1"/>
  <c r="BI9892" i="1"/>
  <c r="BJ9892" i="1"/>
  <c r="BK9892" i="1"/>
  <c r="BL9892" i="1"/>
  <c r="BM9892" i="1"/>
  <c r="BN9892" i="1"/>
  <c r="BG9893" i="1"/>
  <c r="BH9893" i="1"/>
  <c r="BI9893" i="1"/>
  <c r="BJ9893" i="1"/>
  <c r="BK9893" i="1"/>
  <c r="BL9893" i="1"/>
  <c r="BM9893" i="1"/>
  <c r="BN9893" i="1"/>
  <c r="BG9894" i="1"/>
  <c r="BH9894" i="1"/>
  <c r="BI9894" i="1"/>
  <c r="BJ9894" i="1"/>
  <c r="BK9894" i="1"/>
  <c r="BL9894" i="1"/>
  <c r="BM9894" i="1"/>
  <c r="BN9894" i="1"/>
  <c r="BG9895" i="1"/>
  <c r="BH9895" i="1"/>
  <c r="BI9895" i="1"/>
  <c r="BJ9895" i="1"/>
  <c r="BK9895" i="1"/>
  <c r="BL9895" i="1"/>
  <c r="BM9895" i="1"/>
  <c r="BN9895" i="1"/>
  <c r="BG9896" i="1"/>
  <c r="BH9896" i="1"/>
  <c r="BI9896" i="1"/>
  <c r="BJ9896" i="1"/>
  <c r="BK9896" i="1"/>
  <c r="BL9896" i="1"/>
  <c r="BM9896" i="1"/>
  <c r="BN9896" i="1"/>
  <c r="BG9897" i="1"/>
  <c r="BH9897" i="1"/>
  <c r="BI9897" i="1"/>
  <c r="BJ9897" i="1"/>
  <c r="BK9897" i="1"/>
  <c r="BL9897" i="1"/>
  <c r="BM9897" i="1"/>
  <c r="BN9897" i="1"/>
  <c r="BG9898" i="1"/>
  <c r="BH9898" i="1"/>
  <c r="BI9898" i="1"/>
  <c r="BJ9898" i="1"/>
  <c r="BK9898" i="1"/>
  <c r="BL9898" i="1"/>
  <c r="BM9898" i="1"/>
  <c r="BN9898" i="1"/>
  <c r="BG9899" i="1"/>
  <c r="BH9899" i="1"/>
  <c r="BI9899" i="1"/>
  <c r="BJ9899" i="1"/>
  <c r="BK9899" i="1"/>
  <c r="BL9899" i="1"/>
  <c r="BM9899" i="1"/>
  <c r="BN9899" i="1"/>
  <c r="BG9900" i="1"/>
  <c r="BH9900" i="1"/>
  <c r="BI9900" i="1"/>
  <c r="BJ9900" i="1"/>
  <c r="BK9900" i="1"/>
  <c r="BL9900" i="1"/>
  <c r="BM9900" i="1"/>
  <c r="BN9900" i="1"/>
  <c r="BG9901" i="1"/>
  <c r="BH9901" i="1"/>
  <c r="BI9901" i="1"/>
  <c r="BJ9901" i="1"/>
  <c r="BK9901" i="1"/>
  <c r="BL9901" i="1"/>
  <c r="BM9901" i="1"/>
  <c r="BN9901" i="1"/>
  <c r="BG9902" i="1"/>
  <c r="BH9902" i="1"/>
  <c r="BI9902" i="1"/>
  <c r="BJ9902" i="1"/>
  <c r="BK9902" i="1"/>
  <c r="BL9902" i="1"/>
  <c r="BM9902" i="1"/>
  <c r="BN9902" i="1"/>
  <c r="BG9903" i="1"/>
  <c r="BH9903" i="1"/>
  <c r="BI9903" i="1"/>
  <c r="BJ9903" i="1"/>
  <c r="BK9903" i="1"/>
  <c r="BL9903" i="1"/>
  <c r="BM9903" i="1"/>
  <c r="BN9903" i="1"/>
  <c r="BG9904" i="1"/>
  <c r="BH9904" i="1"/>
  <c r="BI9904" i="1"/>
  <c r="BJ9904" i="1"/>
  <c r="BK9904" i="1"/>
  <c r="BL9904" i="1"/>
  <c r="BM9904" i="1"/>
  <c r="BN9904" i="1"/>
  <c r="BG9905" i="1"/>
  <c r="BH9905" i="1"/>
  <c r="BI9905" i="1"/>
  <c r="BJ9905" i="1"/>
  <c r="BK9905" i="1"/>
  <c r="BL9905" i="1"/>
  <c r="BM9905" i="1"/>
  <c r="BN9905" i="1"/>
  <c r="BG9906" i="1"/>
  <c r="BH9906" i="1"/>
  <c r="BI9906" i="1"/>
  <c r="BJ9906" i="1"/>
  <c r="BK9906" i="1"/>
  <c r="BL9906" i="1"/>
  <c r="BM9906" i="1"/>
  <c r="BN9906" i="1"/>
  <c r="BG9907" i="1"/>
  <c r="BH9907" i="1"/>
  <c r="BI9907" i="1"/>
  <c r="BJ9907" i="1"/>
  <c r="BK9907" i="1"/>
  <c r="BL9907" i="1"/>
  <c r="BM9907" i="1"/>
  <c r="BN9907" i="1"/>
  <c r="BG9908" i="1"/>
  <c r="BH9908" i="1"/>
  <c r="BI9908" i="1"/>
  <c r="BJ9908" i="1"/>
  <c r="BK9908" i="1"/>
  <c r="BL9908" i="1"/>
  <c r="BM9908" i="1"/>
  <c r="BN9908" i="1"/>
  <c r="BG9909" i="1"/>
  <c r="BH9909" i="1"/>
  <c r="BI9909" i="1"/>
  <c r="BJ9909" i="1"/>
  <c r="BK9909" i="1"/>
  <c r="BL9909" i="1"/>
  <c r="BM9909" i="1"/>
  <c r="BN9909" i="1"/>
  <c r="BG9910" i="1"/>
  <c r="BH9910" i="1"/>
  <c r="BI9910" i="1"/>
  <c r="BJ9910" i="1"/>
  <c r="BK9910" i="1"/>
  <c r="BL9910" i="1"/>
  <c r="BM9910" i="1"/>
  <c r="BN9910" i="1"/>
  <c r="BG9911" i="1"/>
  <c r="BH9911" i="1"/>
  <c r="BI9911" i="1"/>
  <c r="BJ9911" i="1"/>
  <c r="BK9911" i="1"/>
  <c r="BL9911" i="1"/>
  <c r="BM9911" i="1"/>
  <c r="BN9911" i="1"/>
  <c r="BG9912" i="1"/>
  <c r="BH9912" i="1"/>
  <c r="BI9912" i="1"/>
  <c r="BJ9912" i="1"/>
  <c r="BK9912" i="1"/>
  <c r="BL9912" i="1"/>
  <c r="BM9912" i="1"/>
  <c r="BN9912" i="1"/>
  <c r="BG9913" i="1"/>
  <c r="BH9913" i="1"/>
  <c r="BI9913" i="1"/>
  <c r="BJ9913" i="1"/>
  <c r="BK9913" i="1"/>
  <c r="BL9913" i="1"/>
  <c r="BM9913" i="1"/>
  <c r="BN9913" i="1"/>
  <c r="BG9914" i="1"/>
  <c r="BH9914" i="1"/>
  <c r="BI9914" i="1"/>
  <c r="BJ9914" i="1"/>
  <c r="BK9914" i="1"/>
  <c r="BL9914" i="1"/>
  <c r="BM9914" i="1"/>
  <c r="BN9914" i="1"/>
  <c r="BG9915" i="1"/>
  <c r="BH9915" i="1"/>
  <c r="BI9915" i="1"/>
  <c r="BJ9915" i="1"/>
  <c r="BK9915" i="1"/>
  <c r="BL9915" i="1"/>
  <c r="BM9915" i="1"/>
  <c r="BN9915" i="1"/>
  <c r="BG9916" i="1"/>
  <c r="BH9916" i="1"/>
  <c r="BI9916" i="1"/>
  <c r="BJ9916" i="1"/>
  <c r="BK9916" i="1"/>
  <c r="BL9916" i="1"/>
  <c r="BM9916" i="1"/>
  <c r="BN9916" i="1"/>
  <c r="BG9917" i="1"/>
  <c r="BH9917" i="1"/>
  <c r="BI9917" i="1"/>
  <c r="BJ9917" i="1"/>
  <c r="BK9917" i="1"/>
  <c r="BL9917" i="1"/>
  <c r="BM9917" i="1"/>
  <c r="BN9917" i="1"/>
  <c r="BG9918" i="1"/>
  <c r="BH9918" i="1"/>
  <c r="BI9918" i="1"/>
  <c r="BJ9918" i="1"/>
  <c r="BK9918" i="1"/>
  <c r="BL9918" i="1"/>
  <c r="BM9918" i="1"/>
  <c r="BN9918" i="1"/>
  <c r="BG9919" i="1"/>
  <c r="BH9919" i="1"/>
  <c r="BI9919" i="1"/>
  <c r="BJ9919" i="1"/>
  <c r="BK9919" i="1"/>
  <c r="BL9919" i="1"/>
  <c r="BM9919" i="1"/>
  <c r="BN9919" i="1"/>
  <c r="BG9920" i="1"/>
  <c r="BH9920" i="1"/>
  <c r="BI9920" i="1"/>
  <c r="BJ9920" i="1"/>
  <c r="BK9920" i="1"/>
  <c r="BL9920" i="1"/>
  <c r="BM9920" i="1"/>
  <c r="BN9920" i="1"/>
  <c r="BG9921" i="1"/>
  <c r="BH9921" i="1"/>
  <c r="BI9921" i="1"/>
  <c r="BJ9921" i="1"/>
  <c r="BK9921" i="1"/>
  <c r="BL9921" i="1"/>
  <c r="BM9921" i="1"/>
  <c r="BN9921" i="1"/>
  <c r="BG9922" i="1"/>
  <c r="BH9922" i="1"/>
  <c r="BI9922" i="1"/>
  <c r="BJ9922" i="1"/>
  <c r="BK9922" i="1"/>
  <c r="BL9922" i="1"/>
  <c r="BM9922" i="1"/>
  <c r="BN9922" i="1"/>
  <c r="BG9923" i="1"/>
  <c r="BH9923" i="1"/>
  <c r="BI9923" i="1"/>
  <c r="BJ9923" i="1"/>
  <c r="BK9923" i="1"/>
  <c r="BL9923" i="1"/>
  <c r="BM9923" i="1"/>
  <c r="BN9923" i="1"/>
  <c r="BG9924" i="1"/>
  <c r="BH9924" i="1"/>
  <c r="BI9924" i="1"/>
  <c r="BJ9924" i="1"/>
  <c r="BK9924" i="1"/>
  <c r="BL9924" i="1"/>
  <c r="BM9924" i="1"/>
  <c r="BN9924" i="1"/>
  <c r="BG9925" i="1"/>
  <c r="BH9925" i="1"/>
  <c r="BI9925" i="1"/>
  <c r="BJ9925" i="1"/>
  <c r="BK9925" i="1"/>
  <c r="BL9925" i="1"/>
  <c r="BM9925" i="1"/>
  <c r="BN9925" i="1"/>
  <c r="BG9926" i="1"/>
  <c r="BH9926" i="1"/>
  <c r="BI9926" i="1"/>
  <c r="BJ9926" i="1"/>
  <c r="BK9926" i="1"/>
  <c r="BL9926" i="1"/>
  <c r="BM9926" i="1"/>
  <c r="BN9926" i="1"/>
  <c r="BG9927" i="1"/>
  <c r="BH9927" i="1"/>
  <c r="BI9927" i="1"/>
  <c r="BJ9927" i="1"/>
  <c r="BK9927" i="1"/>
  <c r="BL9927" i="1"/>
  <c r="BM9927" i="1"/>
  <c r="BN9927" i="1"/>
  <c r="BG9928" i="1"/>
  <c r="BH9928" i="1"/>
  <c r="BI9928" i="1"/>
  <c r="BJ9928" i="1"/>
  <c r="BK9928" i="1"/>
  <c r="BL9928" i="1"/>
  <c r="BM9928" i="1"/>
  <c r="BN9928" i="1"/>
  <c r="BG9929" i="1"/>
  <c r="BH9929" i="1"/>
  <c r="BI9929" i="1"/>
  <c r="BJ9929" i="1"/>
  <c r="BK9929" i="1"/>
  <c r="BL9929" i="1"/>
  <c r="BM9929" i="1"/>
  <c r="BN9929" i="1"/>
  <c r="BG9930" i="1"/>
  <c r="BH9930" i="1"/>
  <c r="BI9930" i="1"/>
  <c r="BJ9930" i="1"/>
  <c r="BK9930" i="1"/>
  <c r="BL9930" i="1"/>
  <c r="BM9930" i="1"/>
  <c r="BN9930" i="1"/>
  <c r="BG9931" i="1"/>
  <c r="BH9931" i="1"/>
  <c r="BI9931" i="1"/>
  <c r="BJ9931" i="1"/>
  <c r="BK9931" i="1"/>
  <c r="BL9931" i="1"/>
  <c r="BM9931" i="1"/>
  <c r="BN9931" i="1"/>
  <c r="BG9932" i="1"/>
  <c r="BH9932" i="1"/>
  <c r="BI9932" i="1"/>
  <c r="BJ9932" i="1"/>
  <c r="BK9932" i="1"/>
  <c r="BL9932" i="1"/>
  <c r="BM9932" i="1"/>
  <c r="BN9932" i="1"/>
  <c r="BG9933" i="1"/>
  <c r="BH9933" i="1"/>
  <c r="BI9933" i="1"/>
  <c r="BJ9933" i="1"/>
  <c r="BK9933" i="1"/>
  <c r="BL9933" i="1"/>
  <c r="BM9933" i="1"/>
  <c r="BN9933" i="1"/>
  <c r="BG9934" i="1"/>
  <c r="BH9934" i="1"/>
  <c r="BI9934" i="1"/>
  <c r="BJ9934" i="1"/>
  <c r="BK9934" i="1"/>
  <c r="BL9934" i="1"/>
  <c r="BM9934" i="1"/>
  <c r="BN9934" i="1"/>
  <c r="BG9935" i="1"/>
  <c r="BH9935" i="1"/>
  <c r="BI9935" i="1"/>
  <c r="BJ9935" i="1"/>
  <c r="BK9935" i="1"/>
  <c r="BL9935" i="1"/>
  <c r="BM9935" i="1"/>
  <c r="BN9935" i="1"/>
  <c r="BG9936" i="1"/>
  <c r="BH9936" i="1"/>
  <c r="BI9936" i="1"/>
  <c r="BJ9936" i="1"/>
  <c r="BK9936" i="1"/>
  <c r="BL9936" i="1"/>
  <c r="BM9936" i="1"/>
  <c r="BN9936" i="1"/>
  <c r="BG9937" i="1"/>
  <c r="BH9937" i="1"/>
  <c r="BI9937" i="1"/>
  <c r="BJ9937" i="1"/>
  <c r="BK9937" i="1"/>
  <c r="BL9937" i="1"/>
  <c r="BM9937" i="1"/>
  <c r="BN9937" i="1"/>
  <c r="BG9938" i="1"/>
  <c r="BH9938" i="1"/>
  <c r="BI9938" i="1"/>
  <c r="BJ9938" i="1"/>
  <c r="BK9938" i="1"/>
  <c r="BL9938" i="1"/>
  <c r="BM9938" i="1"/>
  <c r="BN9938" i="1"/>
  <c r="BG9939" i="1"/>
  <c r="BH9939" i="1"/>
  <c r="BI9939" i="1"/>
  <c r="BJ9939" i="1"/>
  <c r="BK9939" i="1"/>
  <c r="BL9939" i="1"/>
  <c r="BM9939" i="1"/>
  <c r="BN9939" i="1"/>
  <c r="BG9940" i="1"/>
  <c r="BH9940" i="1"/>
  <c r="BI9940" i="1"/>
  <c r="BJ9940" i="1"/>
  <c r="BK9940" i="1"/>
  <c r="BL9940" i="1"/>
  <c r="BM9940" i="1"/>
  <c r="BN9940" i="1"/>
  <c r="BG9941" i="1"/>
  <c r="BH9941" i="1"/>
  <c r="BI9941" i="1"/>
  <c r="BJ9941" i="1"/>
  <c r="BK9941" i="1"/>
  <c r="BL9941" i="1"/>
  <c r="BM9941" i="1"/>
  <c r="BN9941" i="1"/>
  <c r="BG9942" i="1"/>
  <c r="BH9942" i="1"/>
  <c r="BI9942" i="1"/>
  <c r="BJ9942" i="1"/>
  <c r="BK9942" i="1"/>
  <c r="BL9942" i="1"/>
  <c r="BM9942" i="1"/>
  <c r="BN9942" i="1"/>
  <c r="BG9943" i="1"/>
  <c r="BH9943" i="1"/>
  <c r="BI9943" i="1"/>
  <c r="BJ9943" i="1"/>
  <c r="BK9943" i="1"/>
  <c r="BL9943" i="1"/>
  <c r="BM9943" i="1"/>
  <c r="BN9943" i="1"/>
  <c r="BG9944" i="1"/>
  <c r="BH9944" i="1"/>
  <c r="BI9944" i="1"/>
  <c r="BJ9944" i="1"/>
  <c r="BK9944" i="1"/>
  <c r="BL9944" i="1"/>
  <c r="BM9944" i="1"/>
  <c r="BN9944" i="1"/>
  <c r="BG9945" i="1"/>
  <c r="BH9945" i="1"/>
  <c r="BI9945" i="1"/>
  <c r="BJ9945" i="1"/>
  <c r="BK9945" i="1"/>
  <c r="BL9945" i="1"/>
  <c r="BM9945" i="1"/>
  <c r="BN9945" i="1"/>
  <c r="BG9946" i="1"/>
  <c r="BH9946" i="1"/>
  <c r="BI9946" i="1"/>
  <c r="BJ9946" i="1"/>
  <c r="BK9946" i="1"/>
  <c r="BL9946" i="1"/>
  <c r="BM9946" i="1"/>
  <c r="BN9946" i="1"/>
  <c r="BG9947" i="1"/>
  <c r="BH9947" i="1"/>
  <c r="BI9947" i="1"/>
  <c r="BJ9947" i="1"/>
  <c r="BK9947" i="1"/>
  <c r="BL9947" i="1"/>
  <c r="BM9947" i="1"/>
  <c r="BN9947" i="1"/>
  <c r="BG9948" i="1"/>
  <c r="BH9948" i="1"/>
  <c r="BI9948" i="1"/>
  <c r="BJ9948" i="1"/>
  <c r="BK9948" i="1"/>
  <c r="BL9948" i="1"/>
  <c r="BM9948" i="1"/>
  <c r="BN9948" i="1"/>
  <c r="BG9949" i="1"/>
  <c r="BH9949" i="1"/>
  <c r="BI9949" i="1"/>
  <c r="BJ9949" i="1"/>
  <c r="BK9949" i="1"/>
  <c r="BL9949" i="1"/>
  <c r="BM9949" i="1"/>
  <c r="BN9949" i="1"/>
  <c r="BG9950" i="1"/>
  <c r="BH9950" i="1"/>
  <c r="BI9950" i="1"/>
  <c r="BJ9950" i="1"/>
  <c r="BK9950" i="1"/>
  <c r="BL9950" i="1"/>
  <c r="BM9950" i="1"/>
  <c r="BN9950" i="1"/>
  <c r="BG9951" i="1"/>
  <c r="BH9951" i="1"/>
  <c r="BI9951" i="1"/>
  <c r="BJ9951" i="1"/>
  <c r="BK9951" i="1"/>
  <c r="BL9951" i="1"/>
  <c r="BM9951" i="1"/>
  <c r="BN9951" i="1"/>
  <c r="BG9952" i="1"/>
  <c r="BH9952" i="1"/>
  <c r="BI9952" i="1"/>
  <c r="BJ9952" i="1"/>
  <c r="BK9952" i="1"/>
  <c r="BL9952" i="1"/>
  <c r="BM9952" i="1"/>
  <c r="BN9952" i="1"/>
  <c r="BG9953" i="1"/>
  <c r="BH9953" i="1"/>
  <c r="BI9953" i="1"/>
  <c r="BJ9953" i="1"/>
  <c r="BK9953" i="1"/>
  <c r="BL9953" i="1"/>
  <c r="BM9953" i="1"/>
  <c r="BN9953" i="1"/>
  <c r="BG9954" i="1"/>
  <c r="BH9954" i="1"/>
  <c r="BI9954" i="1"/>
  <c r="BJ9954" i="1"/>
  <c r="BK9954" i="1"/>
  <c r="BL9954" i="1"/>
  <c r="BM9954" i="1"/>
  <c r="BN9954" i="1"/>
  <c r="BG9955" i="1"/>
  <c r="BH9955" i="1"/>
  <c r="BI9955" i="1"/>
  <c r="BJ9955" i="1"/>
  <c r="BK9955" i="1"/>
  <c r="BL9955" i="1"/>
  <c r="BM9955" i="1"/>
  <c r="BN9955" i="1"/>
  <c r="BG9956" i="1"/>
  <c r="BH9956" i="1"/>
  <c r="BI9956" i="1"/>
  <c r="BJ9956" i="1"/>
  <c r="BK9956" i="1"/>
  <c r="BL9956" i="1"/>
  <c r="BM9956" i="1"/>
  <c r="BN9956" i="1"/>
  <c r="BG9957" i="1"/>
  <c r="BH9957" i="1"/>
  <c r="BI9957" i="1"/>
  <c r="BJ9957" i="1"/>
  <c r="BK9957" i="1"/>
  <c r="BL9957" i="1"/>
  <c r="BM9957" i="1"/>
  <c r="BN9957" i="1"/>
  <c r="BG9958" i="1"/>
  <c r="BH9958" i="1"/>
  <c r="BI9958" i="1"/>
  <c r="BJ9958" i="1"/>
  <c r="BK9958" i="1"/>
  <c r="BL9958" i="1"/>
  <c r="BM9958" i="1"/>
  <c r="BN9958" i="1"/>
  <c r="BG9959" i="1"/>
  <c r="BH9959" i="1"/>
  <c r="BI9959" i="1"/>
  <c r="BJ9959" i="1"/>
  <c r="BK9959" i="1"/>
  <c r="BL9959" i="1"/>
  <c r="BM9959" i="1"/>
  <c r="BN9959" i="1"/>
  <c r="BG9960" i="1"/>
  <c r="BH9960" i="1"/>
  <c r="BI9960" i="1"/>
  <c r="BJ9960" i="1"/>
  <c r="BK9960" i="1"/>
  <c r="BL9960" i="1"/>
  <c r="BM9960" i="1"/>
  <c r="BN9960" i="1"/>
  <c r="BG9961" i="1"/>
  <c r="BH9961" i="1"/>
  <c r="BI9961" i="1"/>
  <c r="BJ9961" i="1"/>
  <c r="BK9961" i="1"/>
  <c r="BL9961" i="1"/>
  <c r="BM9961" i="1"/>
  <c r="BN9961" i="1"/>
  <c r="BG9962" i="1"/>
  <c r="BH9962" i="1"/>
  <c r="BI9962" i="1"/>
  <c r="BJ9962" i="1"/>
  <c r="BK9962" i="1"/>
  <c r="BL9962" i="1"/>
  <c r="BM9962" i="1"/>
  <c r="BN9962" i="1"/>
  <c r="BG9963" i="1"/>
  <c r="BH9963" i="1"/>
  <c r="BI9963" i="1"/>
  <c r="BJ9963" i="1"/>
  <c r="BK9963" i="1"/>
  <c r="BL9963" i="1"/>
  <c r="BM9963" i="1"/>
  <c r="BN9963" i="1"/>
  <c r="BG9964" i="1"/>
  <c r="BH9964" i="1"/>
  <c r="BI9964" i="1"/>
  <c r="BJ9964" i="1"/>
  <c r="BK9964" i="1"/>
  <c r="BL9964" i="1"/>
  <c r="BM9964" i="1"/>
  <c r="BN9964" i="1"/>
  <c r="BG9965" i="1"/>
  <c r="BH9965" i="1"/>
  <c r="BI9965" i="1"/>
  <c r="BJ9965" i="1"/>
  <c r="BK9965" i="1"/>
  <c r="BL9965" i="1"/>
  <c r="BM9965" i="1"/>
  <c r="BN9965" i="1"/>
  <c r="BG9966" i="1"/>
  <c r="BH9966" i="1"/>
  <c r="BI9966" i="1"/>
  <c r="BJ9966" i="1"/>
  <c r="BK9966" i="1"/>
  <c r="BL9966" i="1"/>
  <c r="BM9966" i="1"/>
  <c r="BN9966" i="1"/>
  <c r="BG9967" i="1"/>
  <c r="BH9967" i="1"/>
  <c r="BI9967" i="1"/>
  <c r="BJ9967" i="1"/>
  <c r="BK9967" i="1"/>
  <c r="BL9967" i="1"/>
  <c r="BM9967" i="1"/>
  <c r="BN9967" i="1"/>
  <c r="BG9968" i="1"/>
  <c r="BH9968" i="1"/>
  <c r="BI9968" i="1"/>
  <c r="BJ9968" i="1"/>
  <c r="BK9968" i="1"/>
  <c r="BL9968" i="1"/>
  <c r="BM9968" i="1"/>
  <c r="BN9968" i="1"/>
  <c r="BG9969" i="1"/>
  <c r="BH9969" i="1"/>
  <c r="BI9969" i="1"/>
  <c r="BJ9969" i="1"/>
  <c r="BK9969" i="1"/>
  <c r="BL9969" i="1"/>
  <c r="BM9969" i="1"/>
  <c r="BN9969" i="1"/>
  <c r="BG9970" i="1"/>
  <c r="BH9970" i="1"/>
  <c r="BI9970" i="1"/>
  <c r="BJ9970" i="1"/>
  <c r="BK9970" i="1"/>
  <c r="BL9970" i="1"/>
  <c r="BM9970" i="1"/>
  <c r="BN9970" i="1"/>
  <c r="BG9971" i="1"/>
  <c r="BH9971" i="1"/>
  <c r="BI9971" i="1"/>
  <c r="BJ9971" i="1"/>
  <c r="BK9971" i="1"/>
  <c r="BL9971" i="1"/>
  <c r="BM9971" i="1"/>
  <c r="BN9971" i="1"/>
  <c r="BG9972" i="1"/>
  <c r="BH9972" i="1"/>
  <c r="BI9972" i="1"/>
  <c r="BJ9972" i="1"/>
  <c r="BK9972" i="1"/>
  <c r="BL9972" i="1"/>
  <c r="BM9972" i="1"/>
  <c r="BN9972" i="1"/>
  <c r="BG9973" i="1"/>
  <c r="BH9973" i="1"/>
  <c r="BI9973" i="1"/>
  <c r="BJ9973" i="1"/>
  <c r="BK9973" i="1"/>
  <c r="BL9973" i="1"/>
  <c r="BM9973" i="1"/>
  <c r="BN9973" i="1"/>
  <c r="BG9974" i="1"/>
  <c r="BH9974" i="1"/>
  <c r="BI9974" i="1"/>
  <c r="BJ9974" i="1"/>
  <c r="BK9974" i="1"/>
  <c r="BL9974" i="1"/>
  <c r="BM9974" i="1"/>
  <c r="BN9974" i="1"/>
  <c r="BG9975" i="1"/>
  <c r="BH9975" i="1"/>
  <c r="BI9975" i="1"/>
  <c r="BJ9975" i="1"/>
  <c r="BK9975" i="1"/>
  <c r="BL9975" i="1"/>
  <c r="BM9975" i="1"/>
  <c r="BN9975" i="1"/>
  <c r="BG9976" i="1"/>
  <c r="BH9976" i="1"/>
  <c r="BI9976" i="1"/>
  <c r="BJ9976" i="1"/>
  <c r="BK9976" i="1"/>
  <c r="BL9976" i="1"/>
  <c r="BM9976" i="1"/>
  <c r="BN9976" i="1"/>
  <c r="BG9977" i="1"/>
  <c r="BH9977" i="1"/>
  <c r="BI9977" i="1"/>
  <c r="BJ9977" i="1"/>
  <c r="BK9977" i="1"/>
  <c r="BL9977" i="1"/>
  <c r="BM9977" i="1"/>
  <c r="BN9977" i="1"/>
  <c r="BG9978" i="1"/>
  <c r="BH9978" i="1"/>
  <c r="BI9978" i="1"/>
  <c r="BJ9978" i="1"/>
  <c r="BK9978" i="1"/>
  <c r="BL9978" i="1"/>
  <c r="BM9978" i="1"/>
  <c r="BN9978" i="1"/>
  <c r="BG9979" i="1"/>
  <c r="BH9979" i="1"/>
  <c r="BI9979" i="1"/>
  <c r="BJ9979" i="1"/>
  <c r="BK9979" i="1"/>
  <c r="BL9979" i="1"/>
  <c r="BM9979" i="1"/>
  <c r="BN9979" i="1"/>
  <c r="BG9980" i="1"/>
  <c r="BH9980" i="1"/>
  <c r="BI9980" i="1"/>
  <c r="BJ9980" i="1"/>
  <c r="BK9980" i="1"/>
  <c r="BL9980" i="1"/>
  <c r="BM9980" i="1"/>
  <c r="BN9980" i="1"/>
  <c r="BG9981" i="1"/>
  <c r="BH9981" i="1"/>
  <c r="BI9981" i="1"/>
  <c r="BJ9981" i="1"/>
  <c r="BK9981" i="1"/>
  <c r="BL9981" i="1"/>
  <c r="BM9981" i="1"/>
  <c r="BN9981" i="1"/>
  <c r="BG9982" i="1"/>
  <c r="BH9982" i="1"/>
  <c r="BI9982" i="1"/>
  <c r="BJ9982" i="1"/>
  <c r="BK9982" i="1"/>
  <c r="BL9982" i="1"/>
  <c r="BM9982" i="1"/>
  <c r="BN9982" i="1"/>
  <c r="BG9983" i="1"/>
  <c r="BH9983" i="1"/>
  <c r="BI9983" i="1"/>
  <c r="BJ9983" i="1"/>
  <c r="BK9983" i="1"/>
  <c r="BL9983" i="1"/>
  <c r="BM9983" i="1"/>
  <c r="BN9983" i="1"/>
  <c r="BG9984" i="1"/>
  <c r="BH9984" i="1"/>
  <c r="BI9984" i="1"/>
  <c r="BJ9984" i="1"/>
  <c r="BK9984" i="1"/>
  <c r="BL9984" i="1"/>
  <c r="BM9984" i="1"/>
  <c r="BN9984" i="1"/>
  <c r="BG9985" i="1"/>
  <c r="BH9985" i="1"/>
  <c r="BI9985" i="1"/>
  <c r="BJ9985" i="1"/>
  <c r="BK9985" i="1"/>
  <c r="BL9985" i="1"/>
  <c r="BM9985" i="1"/>
  <c r="BN9985" i="1"/>
  <c r="BG9986" i="1"/>
  <c r="BH9986" i="1"/>
  <c r="BI9986" i="1"/>
  <c r="BJ9986" i="1"/>
  <c r="BK9986" i="1"/>
  <c r="BL9986" i="1"/>
  <c r="BM9986" i="1"/>
  <c r="BN9986" i="1"/>
  <c r="BG9987" i="1"/>
  <c r="BH9987" i="1"/>
  <c r="BI9987" i="1"/>
  <c r="BJ9987" i="1"/>
  <c r="BK9987" i="1"/>
  <c r="BL9987" i="1"/>
  <c r="BM9987" i="1"/>
  <c r="BN9987" i="1"/>
  <c r="BG9988" i="1"/>
  <c r="BH9988" i="1"/>
  <c r="BI9988" i="1"/>
  <c r="BJ9988" i="1"/>
  <c r="BK9988" i="1"/>
  <c r="BL9988" i="1"/>
  <c r="BM9988" i="1"/>
  <c r="BN9988" i="1"/>
  <c r="BG9989" i="1"/>
  <c r="BH9989" i="1"/>
  <c r="BI9989" i="1"/>
  <c r="BJ9989" i="1"/>
  <c r="BK9989" i="1"/>
  <c r="BL9989" i="1"/>
  <c r="BM9989" i="1"/>
  <c r="BN9989" i="1"/>
  <c r="BG9990" i="1"/>
  <c r="BH9990" i="1"/>
  <c r="BI9990" i="1"/>
  <c r="BJ9990" i="1"/>
  <c r="BK9990" i="1"/>
  <c r="BL9990" i="1"/>
  <c r="BM9990" i="1"/>
  <c r="BN9990" i="1"/>
  <c r="BG9991" i="1"/>
  <c r="BH9991" i="1"/>
  <c r="BI9991" i="1"/>
  <c r="BJ9991" i="1"/>
  <c r="BK9991" i="1"/>
  <c r="BL9991" i="1"/>
  <c r="BM9991" i="1"/>
  <c r="BN9991" i="1"/>
  <c r="BG9992" i="1"/>
  <c r="BH9992" i="1"/>
  <c r="BI9992" i="1"/>
  <c r="BJ9992" i="1"/>
  <c r="BK9992" i="1"/>
  <c r="BL9992" i="1"/>
  <c r="BM9992" i="1"/>
  <c r="BN9992" i="1"/>
  <c r="BG9993" i="1"/>
  <c r="BH9993" i="1"/>
  <c r="BI9993" i="1"/>
  <c r="BJ9993" i="1"/>
  <c r="BK9993" i="1"/>
  <c r="BL9993" i="1"/>
  <c r="BM9993" i="1"/>
  <c r="BN9993" i="1"/>
  <c r="BG9994" i="1"/>
  <c r="BH9994" i="1"/>
  <c r="BI9994" i="1"/>
  <c r="BJ9994" i="1"/>
  <c r="BK9994" i="1"/>
  <c r="BL9994" i="1"/>
  <c r="BM9994" i="1"/>
  <c r="BN9994" i="1"/>
  <c r="BG9995" i="1"/>
  <c r="BH9995" i="1"/>
  <c r="BI9995" i="1"/>
  <c r="BJ9995" i="1"/>
  <c r="BK9995" i="1"/>
  <c r="BL9995" i="1"/>
  <c r="BM9995" i="1"/>
  <c r="BN9995" i="1"/>
  <c r="BG9996" i="1"/>
  <c r="BH9996" i="1"/>
  <c r="BI9996" i="1"/>
  <c r="BJ9996" i="1"/>
  <c r="BK9996" i="1"/>
  <c r="BL9996" i="1"/>
  <c r="BM9996" i="1"/>
  <c r="BN9996" i="1"/>
  <c r="BG9997" i="1"/>
  <c r="BH9997" i="1"/>
  <c r="BI9997" i="1"/>
  <c r="BJ9997" i="1"/>
  <c r="BK9997" i="1"/>
  <c r="BL9997" i="1"/>
  <c r="BM9997" i="1"/>
  <c r="BN9997" i="1"/>
  <c r="BG9998" i="1"/>
  <c r="BH9998" i="1"/>
  <c r="BI9998" i="1"/>
  <c r="BJ9998" i="1"/>
  <c r="BK9998" i="1"/>
  <c r="BL9998" i="1"/>
  <c r="BM9998" i="1"/>
  <c r="BN9998" i="1"/>
  <c r="BG9999" i="1"/>
  <c r="BH9999" i="1"/>
  <c r="BI9999" i="1"/>
  <c r="BJ9999" i="1"/>
  <c r="BK9999" i="1"/>
  <c r="BL9999" i="1"/>
  <c r="BM9999" i="1"/>
  <c r="BN9999" i="1"/>
  <c r="BG10000" i="1"/>
  <c r="BH10000" i="1"/>
  <c r="BI10000" i="1"/>
  <c r="BJ10000" i="1"/>
  <c r="BK10000" i="1"/>
  <c r="BL10000" i="1"/>
  <c r="BM10000" i="1"/>
  <c r="BN10000" i="1"/>
  <c r="CN70" i="1" l="1"/>
  <c r="CN69" i="1"/>
  <c r="CN68" i="1"/>
  <c r="CN67" i="1"/>
  <c r="CN66" i="1"/>
  <c r="CN65" i="1"/>
  <c r="CN64" i="1"/>
  <c r="CN63" i="1"/>
  <c r="CJ59" i="1"/>
  <c r="CE48" i="1" l="1"/>
  <c r="CJ47" i="1"/>
  <c r="CM43" i="1"/>
  <c r="BN2" i="1" l="1"/>
  <c r="BM2" i="1" l="1"/>
  <c r="BR17" i="1" s="1"/>
  <c r="BU11" i="1" l="1"/>
  <c r="CM2" i="1"/>
  <c r="BX2" i="1"/>
  <c r="BQ2" i="1"/>
  <c r="BL2" i="1"/>
  <c r="BK2" i="1"/>
  <c r="BJ2" i="1"/>
  <c r="BG2" i="1"/>
  <c r="BH2" i="1" s="1"/>
  <c r="CJ18" i="1" l="1"/>
  <c r="CJ24" i="1"/>
  <c r="CJ23" i="1"/>
  <c r="CJ22" i="1"/>
  <c r="CJ21" i="1"/>
  <c r="CJ20" i="1"/>
  <c r="CJ19" i="1"/>
  <c r="CJ32" i="1"/>
  <c r="CJ31" i="1"/>
  <c r="CJ30" i="1"/>
  <c r="CJ29" i="1"/>
  <c r="CJ33" i="1" s="1"/>
  <c r="BR14" i="1"/>
  <c r="BR13" i="1"/>
  <c r="BR12" i="1"/>
  <c r="BR11" i="1"/>
  <c r="BR10" i="1"/>
  <c r="BR9" i="1"/>
  <c r="BR8" i="1"/>
  <c r="BR7" i="1"/>
  <c r="BR6" i="1"/>
  <c r="BR5" i="1"/>
  <c r="CI24" i="1"/>
  <c r="CH24" i="1"/>
  <c r="CG24" i="1"/>
  <c r="CF24" i="1"/>
  <c r="CE24" i="1"/>
  <c r="CI23" i="1"/>
  <c r="CH23" i="1"/>
  <c r="CG23" i="1"/>
  <c r="CF23" i="1"/>
  <c r="CE23" i="1"/>
  <c r="CI22" i="1"/>
  <c r="CH22" i="1"/>
  <c r="CG22" i="1"/>
  <c r="CF22" i="1"/>
  <c r="CE22" i="1"/>
  <c r="CI21" i="1"/>
  <c r="CH21" i="1"/>
  <c r="CG21" i="1"/>
  <c r="CF21" i="1"/>
  <c r="CE21" i="1"/>
  <c r="CI20" i="1"/>
  <c r="CH20" i="1"/>
  <c r="CG20" i="1"/>
  <c r="CF20" i="1"/>
  <c r="CE20" i="1"/>
  <c r="CI19" i="1"/>
  <c r="CH19" i="1"/>
  <c r="CG19" i="1"/>
  <c r="CF19" i="1"/>
  <c r="CE19" i="1"/>
  <c r="CI18" i="1"/>
  <c r="CH18" i="1"/>
  <c r="CG18" i="1"/>
  <c r="CF18" i="1"/>
  <c r="CE18" i="1"/>
  <c r="CI32" i="1"/>
  <c r="CH32" i="1"/>
  <c r="CG32" i="1"/>
  <c r="CF32" i="1"/>
  <c r="CE32" i="1"/>
  <c r="CI31" i="1"/>
  <c r="CH31" i="1"/>
  <c r="CG31" i="1"/>
  <c r="CF31" i="1"/>
  <c r="CE31" i="1"/>
  <c r="CI30" i="1"/>
  <c r="CH30" i="1"/>
  <c r="CG30" i="1"/>
  <c r="CF30" i="1"/>
  <c r="CE30" i="1"/>
  <c r="CI29" i="1"/>
  <c r="CH29" i="1"/>
  <c r="CG29" i="1"/>
  <c r="CF29" i="1"/>
  <c r="CE29" i="1"/>
  <c r="CK12" i="1"/>
  <c r="CL12" i="1"/>
  <c r="CN12" i="1"/>
  <c r="CO6" i="1"/>
  <c r="CM12" i="1"/>
  <c r="BU12" i="1"/>
  <c r="CE14" i="1" s="1"/>
  <c r="CO7" i="1"/>
  <c r="CO8" i="1"/>
  <c r="CO9" i="1"/>
  <c r="CO10" i="1"/>
  <c r="CO11" i="1"/>
  <c r="CG14" i="1"/>
  <c r="BI2" i="1"/>
  <c r="CO5" i="1"/>
  <c r="BU8" i="1"/>
  <c r="CJ25" i="1" l="1"/>
  <c r="CJ36" i="1" s="1"/>
  <c r="CI11" i="1"/>
  <c r="CH11" i="1"/>
  <c r="CG11" i="1"/>
  <c r="CF11" i="1"/>
  <c r="CE11" i="1"/>
  <c r="CI10" i="1"/>
  <c r="CH10" i="1"/>
  <c r="CG10" i="1"/>
  <c r="CF10" i="1"/>
  <c r="CE10" i="1"/>
  <c r="CI9" i="1"/>
  <c r="CH9" i="1"/>
  <c r="CG9" i="1"/>
  <c r="CF9" i="1"/>
  <c r="CE9" i="1"/>
  <c r="CI8" i="1"/>
  <c r="CH8" i="1"/>
  <c r="CG8" i="1"/>
  <c r="CF8" i="1"/>
  <c r="CE8" i="1"/>
  <c r="CI7" i="1"/>
  <c r="CH7" i="1"/>
  <c r="CG7" i="1"/>
  <c r="CF7" i="1"/>
  <c r="CE7" i="1"/>
  <c r="CI6" i="1"/>
  <c r="CH6" i="1"/>
  <c r="CG6" i="1"/>
  <c r="CF6" i="1"/>
  <c r="CE6" i="1"/>
  <c r="CI5" i="1"/>
  <c r="CH5" i="1"/>
  <c r="CG5" i="1"/>
  <c r="CF5" i="1"/>
  <c r="CE5" i="1"/>
  <c r="CH25" i="1"/>
  <c r="CH33" i="1"/>
  <c r="CI25" i="1"/>
  <c r="CO12" i="1"/>
  <c r="CK14" i="1"/>
  <c r="BX12" i="1"/>
  <c r="CA9" i="1"/>
  <c r="BU13" i="1"/>
  <c r="CE33" i="1"/>
  <c r="CE25" i="1"/>
  <c r="CF33" i="1"/>
  <c r="CF25" i="1"/>
  <c r="CG33" i="1"/>
  <c r="CG25" i="1"/>
  <c r="CI33" i="1"/>
  <c r="CH36" i="1" l="1"/>
  <c r="CE36" i="1"/>
  <c r="CG12" i="1"/>
  <c r="CF36" i="1"/>
  <c r="CJ9" i="1"/>
  <c r="CJ8" i="1"/>
  <c r="CI12" i="1"/>
  <c r="CF12" i="1"/>
  <c r="CJ7" i="1"/>
  <c r="CJ11" i="1"/>
  <c r="CI36" i="1"/>
  <c r="CG36" i="1"/>
  <c r="BR15" i="1"/>
  <c r="CJ6" i="1"/>
  <c r="CE12" i="1"/>
  <c r="CJ5" i="1"/>
  <c r="CH12" i="1"/>
  <c r="CJ10" i="1"/>
  <c r="CJ12" i="1" l="1"/>
</calcChain>
</file>

<file path=xl/sharedStrings.xml><?xml version="1.0" encoding="utf-8"?>
<sst xmlns="http://schemas.openxmlformats.org/spreadsheetml/2006/main" count="152" uniqueCount="122">
  <si>
    <t>ORIGINE</t>
  </si>
  <si>
    <t>Mme</t>
  </si>
  <si>
    <t>Associé</t>
  </si>
  <si>
    <t>Conjoint</t>
  </si>
  <si>
    <t>M.</t>
  </si>
  <si>
    <t>Couple</t>
  </si>
  <si>
    <t>La Poste</t>
  </si>
  <si>
    <t>Individuelle</t>
  </si>
  <si>
    <t>Autre FT</t>
  </si>
  <si>
    <t>Autre</t>
  </si>
  <si>
    <t>France Télécom</t>
  </si>
  <si>
    <t>Autre LP</t>
  </si>
  <si>
    <t>Mlle</t>
  </si>
  <si>
    <t>PTT</t>
  </si>
  <si>
    <t>AGE</t>
  </si>
  <si>
    <t>Plage Age 1</t>
  </si>
  <si>
    <t>Plage Age 2</t>
  </si>
  <si>
    <t>Ancienneté</t>
  </si>
  <si>
    <t>Année Adhésion</t>
  </si>
  <si>
    <t>Année Sortie</t>
  </si>
  <si>
    <t>Tranche Ages</t>
  </si>
  <si>
    <t>Hommes/Femmes</t>
  </si>
  <si>
    <t>Origine</t>
  </si>
  <si>
    <t>Type adhésion</t>
  </si>
  <si>
    <t>- de 66 ans</t>
  </si>
  <si>
    <t>66 à 70 ans</t>
  </si>
  <si>
    <t>71 à 75 ans</t>
  </si>
  <si>
    <t>76 à 80 ans</t>
  </si>
  <si>
    <t xml:space="preserve"> + de 80 ans</t>
  </si>
  <si>
    <t>TOTAL</t>
  </si>
  <si>
    <t xml:space="preserve">Réversion </t>
  </si>
  <si>
    <t>Moins de 61</t>
  </si>
  <si>
    <t>61 à 65</t>
  </si>
  <si>
    <t>Orange</t>
  </si>
  <si>
    <t>66 à 70</t>
  </si>
  <si>
    <t>Associés</t>
  </si>
  <si>
    <t>71 à 75</t>
  </si>
  <si>
    <t xml:space="preserve">Reversion </t>
  </si>
  <si>
    <t>76 à 80</t>
  </si>
  <si>
    <t>81 à 85</t>
  </si>
  <si>
    <t>86 à 90</t>
  </si>
  <si>
    <t>Hommes</t>
  </si>
  <si>
    <t>91 à 95</t>
  </si>
  <si>
    <t>Femmes</t>
  </si>
  <si>
    <t>Total</t>
  </si>
  <si>
    <t>96 à 100</t>
  </si>
  <si>
    <t>plus de 100</t>
  </si>
  <si>
    <t>FEMMES</t>
  </si>
  <si>
    <t>HOMMES</t>
  </si>
  <si>
    <t>AGE MOYEN</t>
  </si>
  <si>
    <t>Moyenne age</t>
  </si>
  <si>
    <t>SORTIES</t>
  </si>
  <si>
    <t>Décès</t>
  </si>
  <si>
    <t>Démissions</t>
  </si>
  <si>
    <t>Mutations</t>
  </si>
  <si>
    <t>Radiations</t>
  </si>
  <si>
    <t xml:space="preserve">SOLDE ANNUEL </t>
  </si>
  <si>
    <t>Age Adhérents</t>
  </si>
  <si>
    <t>Autre Orange</t>
  </si>
  <si>
    <t>Autre La Poste</t>
  </si>
  <si>
    <t>AGE 2éme calcu</t>
  </si>
  <si>
    <t>Contenu du fichier rubrique "Nature"</t>
  </si>
  <si>
    <t>retraité</t>
  </si>
  <si>
    <t>Contact</t>
  </si>
  <si>
    <t>actif</t>
  </si>
  <si>
    <t>prospect</t>
  </si>
  <si>
    <t xml:space="preserve">autre </t>
  </si>
  <si>
    <t>Abonné</t>
  </si>
  <si>
    <t>Autres La Poste</t>
  </si>
  <si>
    <t>total</t>
  </si>
  <si>
    <t>Ex abonné</t>
  </si>
  <si>
    <t>Autres Orange</t>
  </si>
  <si>
    <t>Adhérent</t>
  </si>
  <si>
    <t>Cotisations Adhérents</t>
  </si>
  <si>
    <t>ex adhérent</t>
  </si>
  <si>
    <t xml:space="preserve">Autres </t>
  </si>
  <si>
    <t>Gratuite</t>
  </si>
  <si>
    <t xml:space="preserve">Offerte </t>
  </si>
  <si>
    <t>Payante</t>
  </si>
  <si>
    <t>Individuelles</t>
  </si>
  <si>
    <t>Couples</t>
  </si>
  <si>
    <t xml:space="preserve">Total </t>
  </si>
  <si>
    <t>Contrat A-vie</t>
  </si>
  <si>
    <t xml:space="preserve">dont </t>
  </si>
  <si>
    <t xml:space="preserve">Assoc individ </t>
  </si>
  <si>
    <t>Couple Assoc</t>
  </si>
  <si>
    <t>Réversion Assoc</t>
  </si>
  <si>
    <t>Fin_cotis = 2014</t>
  </si>
  <si>
    <t>Fin_cotis = 2015</t>
  </si>
  <si>
    <t>Fin_cotis = 2016</t>
  </si>
  <si>
    <t>Fin_cotis = 2013</t>
  </si>
  <si>
    <t>Fin_cotis = 2017</t>
  </si>
  <si>
    <t>Fin_cotis = 2018</t>
  </si>
  <si>
    <t>Fin_cotis = 2019</t>
  </si>
  <si>
    <t>Fin_cotis = 2020</t>
  </si>
  <si>
    <t>Dont valide</t>
  </si>
  <si>
    <t>Adhé valide avec bulletin</t>
  </si>
  <si>
    <t>Nb Bulletin</t>
  </si>
  <si>
    <t xml:space="preserve">% / Valides </t>
  </si>
  <si>
    <t>"Origine" de nos adhérents</t>
  </si>
  <si>
    <t xml:space="preserve">"Qualité" de nos adhérents </t>
  </si>
  <si>
    <t xml:space="preserve">"Type" Adhésion </t>
  </si>
  <si>
    <t>Prélèvement</t>
  </si>
  <si>
    <t xml:space="preserve">Nombre </t>
  </si>
  <si>
    <t>%</t>
  </si>
  <si>
    <t>Cotisants Valides par date de  Fin_Cotis</t>
  </si>
  <si>
    <t>Bulletins</t>
  </si>
  <si>
    <t>Indiv</t>
  </si>
  <si>
    <t>Reversion</t>
  </si>
  <si>
    <t>Delta</t>
  </si>
  <si>
    <t xml:space="preserve"> Revues Payantes</t>
  </si>
  <si>
    <t>Année : 2018</t>
  </si>
  <si>
    <t>Mails</t>
  </si>
  <si>
    <t>Nb adresses d'Adhé Valide</t>
  </si>
  <si>
    <t>Nb adresses dans la base</t>
  </si>
  <si>
    <t>Cotisant valide sans bulletin</t>
  </si>
  <si>
    <r>
      <t xml:space="preserve">ENTREES </t>
    </r>
    <r>
      <rPr>
        <b/>
        <sz val="12"/>
        <color rgb="FFFF0000"/>
        <rFont val="Calibri"/>
        <family val="2"/>
        <scheme val="minor"/>
      </rPr>
      <t>*</t>
    </r>
  </si>
  <si>
    <t>*</t>
  </si>
  <si>
    <t>La date de "sortie " du fichier MONAR et la date d'application de la matrice ne sont pas obligatoirement identiques !</t>
  </si>
  <si>
    <r>
      <t xml:space="preserve">Situation des effectifs Adhérents valides au </t>
    </r>
    <r>
      <rPr>
        <i/>
        <sz val="14"/>
        <color theme="1"/>
        <rFont val="Calibri"/>
        <family val="2"/>
        <scheme val="minor"/>
      </rPr>
      <t>(Date application matrice)</t>
    </r>
    <r>
      <rPr>
        <b/>
        <sz val="14"/>
        <color theme="1"/>
        <rFont val="Calibri"/>
        <family val="2"/>
        <scheme val="minor"/>
      </rPr>
      <t xml:space="preserve"> : </t>
    </r>
  </si>
  <si>
    <r>
      <t xml:space="preserve">Les mutations entrantes sont intégrées à la date de leur création </t>
    </r>
    <r>
      <rPr>
        <b/>
        <i/>
        <sz val="12"/>
        <color theme="1"/>
        <rFont val="Calibri"/>
        <family val="2"/>
        <scheme val="minor"/>
      </rPr>
      <t xml:space="preserve">initiale  </t>
    </r>
  </si>
  <si>
    <t>Dont Homme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</si>
</sst>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3">
    <xf numFmtId="0" fontId="0" fillId="0" borderId="0" xfId="0"/>
    <xf numFmtId="14" fontId="0" fillId="0" borderId="0" xfId="0" applyNumberFormat="1"/>
    <xf numFmtId="0" fontId="18" fillId="0" borderId="0" xfId="0" applyFont="1"/>
    <xf numFmtId="12" fontId="0" fillId="0" borderId="0" xfId="0" applyNumberFormat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22" fontId="19" fillId="33" borderId="11" xfId="0" applyNumberFormat="1" applyFont="1" applyFill="1" applyBorder="1" applyAlignment="1">
      <alignment horizontal="center" vertical="center" shrinkToFit="1"/>
    </xf>
    <xf numFmtId="0" fontId="19" fillId="33" borderId="11" xfId="0" applyFont="1" applyFill="1" applyBorder="1" applyAlignment="1">
      <alignment horizontal="center" vertical="center" shrinkToFit="1"/>
    </xf>
    <xf numFmtId="0" fontId="19" fillId="33" borderId="11" xfId="0" applyFont="1" applyFill="1" applyBorder="1" applyAlignment="1">
      <alignment horizontal="center" vertical="center" wrapText="1" shrinkToFit="1"/>
    </xf>
    <xf numFmtId="0" fontId="19" fillId="33" borderId="12" xfId="0" applyFont="1" applyFill="1" applyBorder="1" applyAlignment="1">
      <alignment horizontal="center" vertical="center" shrinkToFit="1"/>
    </xf>
    <xf numFmtId="12" fontId="0" fillId="34" borderId="13" xfId="0" applyNumberFormat="1" applyFill="1" applyBorder="1" applyAlignment="1">
      <alignment horizontal="center" vertical="center" wrapText="1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0" xfId="0" applyFill="1" applyBorder="1" applyAlignment="1">
      <alignment shrinkToFit="1"/>
    </xf>
    <xf numFmtId="0" fontId="0" fillId="34" borderId="0" xfId="0" applyFill="1" applyBorder="1" applyAlignment="1">
      <alignment wrapText="1" shrinkToFit="1"/>
    </xf>
    <xf numFmtId="0" fontId="0" fillId="34" borderId="14" xfId="0" applyFill="1" applyBorder="1" applyAlignment="1">
      <alignment shrinkToFit="1"/>
    </xf>
    <xf numFmtId="12" fontId="21" fillId="34" borderId="13" xfId="0" applyNumberFormat="1" applyFont="1" applyFill="1" applyBorder="1" applyAlignment="1">
      <alignment horizontal="center" vertical="center" wrapText="1" shrinkToFit="1"/>
    </xf>
    <xf numFmtId="0" fontId="21" fillId="34" borderId="0" xfId="0" applyFont="1" applyFill="1" applyBorder="1" applyAlignment="1">
      <alignment wrapText="1" shrinkToFit="1"/>
    </xf>
    <xf numFmtId="0" fontId="22" fillId="0" borderId="15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2" fontId="23" fillId="34" borderId="13" xfId="0" applyNumberFormat="1" applyFont="1" applyFill="1" applyBorder="1" applyAlignment="1">
      <alignment horizontal="center" vertical="center" wrapText="1" shrinkToFit="1"/>
    </xf>
    <xf numFmtId="0" fontId="23" fillId="34" borderId="0" xfId="0" applyFont="1" applyFill="1" applyBorder="1" applyAlignment="1">
      <alignment horizontal="center" vertical="center" shrinkToFit="1"/>
    </xf>
    <xf numFmtId="0" fontId="23" fillId="34" borderId="0" xfId="0" applyFont="1" applyFill="1" applyBorder="1" applyAlignment="1">
      <alignment wrapText="1" shrinkToFit="1"/>
    </xf>
    <xf numFmtId="0" fontId="23" fillId="34" borderId="0" xfId="0" applyFont="1" applyFill="1" applyBorder="1" applyAlignment="1">
      <alignment shrinkToFit="1"/>
    </xf>
    <xf numFmtId="0" fontId="23" fillId="34" borderId="14" xfId="0" applyFont="1" applyFill="1" applyBorder="1" applyAlignment="1">
      <alignment shrinkToFit="1"/>
    </xf>
    <xf numFmtId="0" fontId="0" fillId="0" borderId="21" xfId="0" applyBorder="1"/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4" fillId="34" borderId="0" xfId="0" applyFont="1" applyFill="1" applyBorder="1" applyAlignment="1">
      <alignment shrinkToFit="1"/>
    </xf>
    <xf numFmtId="0" fontId="24" fillId="34" borderId="14" xfId="0" applyFont="1" applyFill="1" applyBorder="1" applyAlignment="1">
      <alignment shrinkToFit="1"/>
    </xf>
    <xf numFmtId="0" fontId="0" fillId="0" borderId="21" xfId="0" applyBorder="1" applyAlignment="1">
      <alignment horizontal="left" vertical="center"/>
    </xf>
    <xf numFmtId="0" fontId="25" fillId="34" borderId="0" xfId="0" applyFont="1" applyFill="1" applyBorder="1" applyAlignment="1">
      <alignment wrapText="1" shrinkToFit="1"/>
    </xf>
    <xf numFmtId="0" fontId="0" fillId="0" borderId="15" xfId="0" applyBorder="1"/>
    <xf numFmtId="0" fontId="1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 shrinkToFit="1"/>
    </xf>
    <xf numFmtId="2" fontId="23" fillId="34" borderId="0" xfId="0" applyNumberFormat="1" applyFont="1" applyFill="1" applyBorder="1" applyAlignment="1">
      <alignment horizontal="center" vertical="center" shrinkToFit="1"/>
    </xf>
    <xf numFmtId="0" fontId="23" fillId="0" borderId="23" xfId="0" applyFont="1" applyBorder="1"/>
    <xf numFmtId="0" fontId="16" fillId="0" borderId="24" xfId="0" applyFont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 shrinkToFit="1"/>
    </xf>
    <xf numFmtId="0" fontId="27" fillId="34" borderId="0" xfId="0" applyFont="1" applyFill="1" applyBorder="1" applyAlignment="1">
      <alignment shrinkToFit="1"/>
    </xf>
    <xf numFmtId="0" fontId="0" fillId="0" borderId="26" xfId="0" applyBorder="1"/>
    <xf numFmtId="0" fontId="28" fillId="34" borderId="0" xfId="0" applyFont="1" applyFill="1" applyBorder="1" applyAlignment="1">
      <alignment horizontal="center" vertical="center" shrinkToFit="1"/>
    </xf>
    <xf numFmtId="0" fontId="28" fillId="34" borderId="0" xfId="0" applyFont="1" applyFill="1" applyBorder="1" applyAlignment="1">
      <alignment shrinkToFit="1"/>
    </xf>
    <xf numFmtId="0" fontId="29" fillId="34" borderId="0" xfId="0" applyFont="1" applyFill="1" applyBorder="1" applyAlignment="1">
      <alignment horizontal="center" vertical="center" shrinkToFit="1"/>
    </xf>
    <xf numFmtId="10" fontId="29" fillId="34" borderId="0" xfId="0" applyNumberFormat="1" applyFont="1" applyFill="1" applyBorder="1" applyAlignment="1">
      <alignment shrinkToFit="1"/>
    </xf>
    <xf numFmtId="12" fontId="0" fillId="34" borderId="28" xfId="0" applyNumberFormat="1" applyFill="1" applyBorder="1" applyAlignment="1">
      <alignment horizontal="center" vertical="center" wrapText="1" shrinkToFit="1"/>
    </xf>
    <xf numFmtId="0" fontId="0" fillId="34" borderId="29" xfId="0" applyFill="1" applyBorder="1" applyAlignment="1">
      <alignment horizontal="center" vertical="center" shrinkToFit="1"/>
    </xf>
    <xf numFmtId="0" fontId="0" fillId="34" borderId="29" xfId="0" applyFill="1" applyBorder="1" applyAlignment="1">
      <alignment shrinkToFit="1"/>
    </xf>
    <xf numFmtId="0" fontId="0" fillId="34" borderId="29" xfId="0" applyFill="1" applyBorder="1" applyAlignment="1">
      <alignment wrapText="1" shrinkToFit="1"/>
    </xf>
    <xf numFmtId="0" fontId="0" fillId="34" borderId="30" xfId="0" applyFill="1" applyBorder="1" applyAlignment="1">
      <alignment shrinkToFit="1"/>
    </xf>
    <xf numFmtId="0" fontId="0" fillId="0" borderId="26" xfId="0" applyBorder="1" applyAlignment="1">
      <alignment horizontal="left" vertical="center"/>
    </xf>
    <xf numFmtId="0" fontId="23" fillId="0" borderId="0" xfId="0" applyFont="1"/>
    <xf numFmtId="0" fontId="23" fillId="0" borderId="31" xfId="0" applyFont="1" applyBorder="1"/>
    <xf numFmtId="0" fontId="30" fillId="34" borderId="0" xfId="0" applyFont="1" applyFill="1" applyBorder="1" applyAlignment="1">
      <alignment wrapText="1" shrinkToFit="1"/>
    </xf>
    <xf numFmtId="0" fontId="25" fillId="34" borderId="0" xfId="0" applyFont="1" applyFill="1" applyBorder="1" applyAlignment="1">
      <alignment shrinkToFit="1"/>
    </xf>
    <xf numFmtId="0" fontId="25" fillId="34" borderId="29" xfId="0" applyFont="1" applyFill="1" applyBorder="1" applyAlignment="1">
      <alignment wrapText="1" shrinkToFit="1"/>
    </xf>
    <xf numFmtId="0" fontId="25" fillId="34" borderId="29" xfId="0" applyFont="1" applyFill="1" applyBorder="1" applyAlignment="1">
      <alignment shrinkToFit="1"/>
    </xf>
    <xf numFmtId="0" fontId="27" fillId="34" borderId="29" xfId="0" applyFont="1" applyFill="1" applyBorder="1" applyAlignment="1">
      <alignment shrinkToFit="1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0" fillId="0" borderId="0" xfId="0" applyBorder="1"/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0" fillId="0" borderId="27" xfId="0" applyBorder="1"/>
    <xf numFmtId="0" fontId="0" fillId="0" borderId="26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3" xfId="0" applyBorder="1" applyAlignment="1">
      <alignment horizontal="center"/>
    </xf>
    <xf numFmtId="0" fontId="0" fillId="0" borderId="31" xfId="0" applyBorder="1"/>
    <xf numFmtId="0" fontId="34" fillId="0" borderId="26" xfId="0" applyFont="1" applyBorder="1" applyAlignment="1">
      <alignment horizontal="right"/>
    </xf>
    <xf numFmtId="0" fontId="0" fillId="35" borderId="24" xfId="0" applyFill="1" applyBorder="1"/>
    <xf numFmtId="0" fontId="0" fillId="35" borderId="25" xfId="0" applyFill="1" applyBorder="1"/>
    <xf numFmtId="0" fontId="0" fillId="35" borderId="25" xfId="0" applyFill="1" applyBorder="1" applyAlignment="1">
      <alignment horizontal="center"/>
    </xf>
    <xf numFmtId="0" fontId="33" fillId="0" borderId="32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7" xfId="0" applyFill="1" applyBorder="1" applyAlignment="1">
      <alignment horizontal="center"/>
    </xf>
    <xf numFmtId="0" fontId="31" fillId="35" borderId="23" xfId="0" applyFont="1" applyFill="1" applyBorder="1" applyAlignment="1">
      <alignment horizontal="center"/>
    </xf>
    <xf numFmtId="0" fontId="16" fillId="35" borderId="23" xfId="0" applyFont="1" applyFill="1" applyBorder="1"/>
    <xf numFmtId="0" fontId="16" fillId="35" borderId="24" xfId="0" applyFont="1" applyFill="1" applyBorder="1" applyAlignment="1">
      <alignment horizontal="right"/>
    </xf>
    <xf numFmtId="0" fontId="19" fillId="36" borderId="0" xfId="0" applyFont="1" applyFill="1" applyAlignment="1"/>
    <xf numFmtId="0" fontId="0" fillId="0" borderId="26" xfId="0" applyFill="1" applyBorder="1"/>
    <xf numFmtId="0" fontId="0" fillId="0" borderId="0" xfId="0" applyFont="1" applyFill="1" applyBorder="1"/>
    <xf numFmtId="0" fontId="0" fillId="0" borderId="27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5" borderId="34" xfId="0" applyFill="1" applyBorder="1"/>
    <xf numFmtId="0" fontId="16" fillId="37" borderId="35" xfId="0" applyFont="1" applyFill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35" borderId="36" xfId="0" applyFill="1" applyBorder="1" applyAlignment="1">
      <alignment horizontal="center"/>
    </xf>
    <xf numFmtId="10" fontId="0" fillId="0" borderId="40" xfId="0" applyNumberForma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0" fillId="0" borderId="41" xfId="0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2" fillId="35" borderId="42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6" fillId="35" borderId="24" xfId="0" applyFont="1" applyFill="1" applyBorder="1"/>
    <xf numFmtId="0" fontId="0" fillId="0" borderId="32" xfId="0" applyBorder="1" applyAlignment="1">
      <alignment horizontal="right"/>
    </xf>
    <xf numFmtId="0" fontId="16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6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35" borderId="23" xfId="0" applyFill="1" applyBorder="1"/>
    <xf numFmtId="0" fontId="0" fillId="0" borderId="24" xfId="0" applyBorder="1"/>
    <xf numFmtId="0" fontId="0" fillId="0" borderId="25" xfId="0" applyFill="1" applyBorder="1"/>
    <xf numFmtId="10" fontId="0" fillId="0" borderId="0" xfId="0" applyNumberFormat="1" applyBorder="1"/>
    <xf numFmtId="0" fontId="0" fillId="0" borderId="31" xfId="0" applyBorder="1" applyAlignment="1">
      <alignment horizontal="center"/>
    </xf>
    <xf numFmtId="0" fontId="34" fillId="0" borderId="32" xfId="0" applyFont="1" applyBorder="1" applyAlignment="1">
      <alignment horizontal="right"/>
    </xf>
    <xf numFmtId="0" fontId="16" fillId="0" borderId="33" xfId="0" applyFont="1" applyBorder="1" applyAlignment="1">
      <alignment horizontal="center"/>
    </xf>
    <xf numFmtId="0" fontId="0" fillId="0" borderId="32" xfId="0" applyBorder="1"/>
    <xf numFmtId="10" fontId="0" fillId="0" borderId="33" xfId="0" applyNumberFormat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6" borderId="0" xfId="0" applyFill="1" applyAlignment="1">
      <alignment horizontal="center" vertical="center"/>
    </xf>
    <xf numFmtId="0" fontId="0" fillId="36" borderId="0" xfId="0" applyFill="1" applyAlignment="1"/>
    <xf numFmtId="0" fontId="36" fillId="0" borderId="0" xfId="0" applyFont="1"/>
    <xf numFmtId="0" fontId="19" fillId="36" borderId="0" xfId="0" applyFont="1" applyFill="1" applyAlignment="1">
      <alignment horizontal="left" vertical="center"/>
    </xf>
    <xf numFmtId="0" fontId="38" fillId="0" borderId="0" xfId="0" applyFont="1" applyAlignment="1">
      <alignment horizontal="right"/>
    </xf>
    <xf numFmtId="0" fontId="19" fillId="36" borderId="0" xfId="0" applyFont="1" applyFill="1" applyAlignment="1">
      <alignment horizontal="right"/>
    </xf>
    <xf numFmtId="0" fontId="39" fillId="0" borderId="0" xfId="0" applyFont="1"/>
    <xf numFmtId="22" fontId="0" fillId="36" borderId="0" xfId="0" applyNumberFormat="1" applyFill="1" applyAlignment="1">
      <alignment horizontal="center" vertical="center"/>
    </xf>
    <xf numFmtId="0" fontId="0" fillId="0" borderId="0" xfId="0" applyAlignme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">
    <dxf>
      <font>
        <color rgb="FF9C0006"/>
      </font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D1:CR10000"/>
  <sheetViews>
    <sheetView tabSelected="1" topLeftCell="BG1" zoomScaleNormal="100" workbookViewId="0">
      <selection activeCell="BG1" sqref="BG1"/>
    </sheetView>
  </sheetViews>
  <sheetFormatPr baseColWidth="10" defaultRowHeight="15" x14ac:dyDescent="0.25"/>
  <cols>
    <col min="60" max="61" width="11.42578125" customWidth="1"/>
    <col min="62" max="62" width="16.7109375" customWidth="1"/>
    <col min="63" max="64" width="13.85546875" customWidth="1"/>
    <col min="65" max="65" width="16.140625" customWidth="1"/>
    <col min="66" max="66" width="13" customWidth="1"/>
    <col min="69" max="69" width="35.7109375" customWidth="1"/>
    <col min="71" max="71" width="15.7109375" customWidth="1"/>
    <col min="72" max="72" width="23.42578125" customWidth="1"/>
    <col min="76" max="76" width="22.28515625" bestFit="1" customWidth="1"/>
    <col min="78" max="78" width="17.42578125" customWidth="1"/>
    <col min="82" max="82" width="15.85546875" customWidth="1"/>
    <col min="83" max="83" width="9.5703125" customWidth="1"/>
    <col min="87" max="88" width="12.140625" customWidth="1"/>
    <col min="89" max="89" width="17.7109375" customWidth="1"/>
    <col min="90" max="90" width="14.5703125" customWidth="1"/>
    <col min="92" max="92" width="12.7109375" bestFit="1" customWidth="1"/>
    <col min="93" max="93" width="12.85546875" customWidth="1"/>
    <col min="95" max="96" width="11.42578125" style="80"/>
  </cols>
  <sheetData>
    <row r="1" spans="4:93" ht="16.5" thickBot="1" x14ac:dyDescent="0.3">
      <c r="BG1" s="2" t="s">
        <v>14</v>
      </c>
      <c r="BH1" s="2" t="s">
        <v>15</v>
      </c>
      <c r="BI1" s="2" t="s">
        <v>16</v>
      </c>
      <c r="BJ1" s="2" t="s">
        <v>17</v>
      </c>
      <c r="BK1" s="2" t="s">
        <v>18</v>
      </c>
      <c r="BL1" s="2" t="s">
        <v>19</v>
      </c>
      <c r="BM1" s="2" t="s">
        <v>57</v>
      </c>
      <c r="BN1" s="2" t="s">
        <v>60</v>
      </c>
      <c r="BQ1" s="3"/>
      <c r="BR1" s="4"/>
      <c r="BS1" s="5"/>
      <c r="BT1" s="6"/>
      <c r="BU1" s="5"/>
      <c r="BV1" s="5"/>
      <c r="BW1" s="6"/>
      <c r="BX1" s="5"/>
      <c r="BY1" s="5"/>
      <c r="BZ1" s="6"/>
      <c r="CA1" s="5"/>
      <c r="CC1" s="80"/>
      <c r="CK1" s="141"/>
      <c r="CL1" s="141"/>
      <c r="CM1" s="141"/>
      <c r="CN1" s="141"/>
      <c r="CO1" s="141"/>
    </row>
    <row r="2" spans="4:93" ht="19.5" thickTop="1" x14ac:dyDescent="0.3">
      <c r="D2" s="1"/>
      <c r="J2" s="1"/>
      <c r="L2" s="1"/>
      <c r="BA2" s="1"/>
      <c r="BG2" t="str">
        <f ca="1">IF(A2="","",DATEDIF(J2,TODAY(),"y"))</f>
        <v/>
      </c>
      <c r="BH2" t="str">
        <f>IF(A2="","",IF(BG2&lt;61,"Moins de 61",IF(BG2&lt;66,"61 à 65",IF(BG2&lt;71,"66 à 70",IF(BG2&lt;76,"71 à 75",IF(BG2&lt;81,"76 à 80",IF(BG2&lt;86,"81 à 85",IF(BG2&lt;91,"86 à 90",IF(BG2&lt;96,"91 à 95",IF(BG2&lt;101,"96 à 100",IF(BG2&gt;=101,"101 et plus","")))))))))))</f>
        <v/>
      </c>
      <c r="BI2" t="str">
        <f>IF(B2="","",IF(BG2&lt;66,"Moins de 66",IF(BG2&lt;71,"66 à 70",IF(BG2&lt;76,"71 à 75",IF(BG2&lt;81,"76 à 80",IF(BG2&gt;=81,"plus de 80",""))))))</f>
        <v/>
      </c>
      <c r="BJ2" t="str">
        <f t="shared" ref="BJ2" ca="1" si="0">IF(A2="","",DATEDIF(L2,TODAY(),"y"))</f>
        <v/>
      </c>
      <c r="BK2">
        <f t="shared" ref="BK2" si="1">YEAR(L2)</f>
        <v>1900</v>
      </c>
      <c r="BL2">
        <f t="shared" ref="BL2" si="2">YEAR(E2)</f>
        <v>1900</v>
      </c>
      <c r="BM2" t="str">
        <f t="shared" ref="BM2" si="3">IF(A2="","",IF(O2="Adhérent",BG2,""))</f>
        <v/>
      </c>
      <c r="BN2" s="69">
        <f t="shared" ref="BN2" si="4">YEAR(BO2)-YEAR(J2)</f>
        <v>116</v>
      </c>
      <c r="BO2" s="1">
        <v>42370</v>
      </c>
      <c r="BP2" s="1"/>
      <c r="BQ2" s="142" t="str">
        <f xml:space="preserve"> CONCATENATE("Statistiques sur Adhérents valides  au     ")</f>
        <v xml:space="preserve">Statistiques sur Adhérents valides  au     </v>
      </c>
      <c r="BR2" s="143"/>
      <c r="BS2" s="143"/>
      <c r="BT2" s="143"/>
      <c r="BU2" s="143"/>
      <c r="BV2" s="143"/>
      <c r="BW2" s="143"/>
      <c r="BX2" s="7">
        <f ca="1">NOW()</f>
        <v>43144.475239814812</v>
      </c>
      <c r="BY2" s="8"/>
      <c r="BZ2" s="9"/>
      <c r="CA2" s="10"/>
      <c r="CD2" s="100" t="s">
        <v>111</v>
      </c>
      <c r="CE2" s="145"/>
      <c r="CF2" s="147" t="s">
        <v>119</v>
      </c>
      <c r="CG2" s="144"/>
      <c r="CH2" s="144"/>
      <c r="CI2" s="144"/>
      <c r="CJ2" s="144"/>
      <c r="CK2" s="145"/>
      <c r="CL2" s="145"/>
      <c r="CM2" s="151">
        <f ca="1">NOW()</f>
        <v>43144.475239814812</v>
      </c>
      <c r="CN2" s="152"/>
      <c r="CO2" s="149">
        <f>A2</f>
        <v>0</v>
      </c>
    </row>
    <row r="3" spans="4:93" ht="16.5" thickBot="1" x14ac:dyDescent="0.3">
      <c r="D3" s="1"/>
      <c r="J3" s="1"/>
      <c r="L3" s="1"/>
      <c r="M3" s="1"/>
      <c r="AX3" s="1"/>
      <c r="AY3" s="1"/>
      <c r="BA3" s="1"/>
      <c r="BB3" s="1"/>
      <c r="BG3" t="str">
        <f t="shared" ref="BG3:BG66" ca="1" si="5">IF(A3="","",DATEDIF(J3,TODAY(),"y"))</f>
        <v/>
      </c>
      <c r="BH3" t="str">
        <f t="shared" ref="BH3:BH66" si="6">IF(A3="","",IF(BG3&lt;61,"Moins de 61",IF(BG3&lt;66,"61 à 65",IF(BG3&lt;71,"66 à 70",IF(BG3&lt;76,"71 à 75",IF(BG3&lt;81,"76 à 80",IF(BG3&lt;86,"81 à 85",IF(BG3&lt;91,"86 à 90",IF(BG3&lt;96,"91 à 95",IF(BG3&lt;101,"96 à 100",IF(BG3&gt;=101,"101 et plus","")))))))))))</f>
        <v/>
      </c>
      <c r="BI3" t="str">
        <f t="shared" ref="BI3:BI66" si="7">IF(B3="","",IF(BG3&lt;66,"Moins de 66",IF(BG3&lt;71,"66 à 70",IF(BG3&lt;76,"71 à 75",IF(BG3&lt;81,"76 à 80",IF(BG3&gt;=81,"plus de 80",""))))))</f>
        <v/>
      </c>
      <c r="BJ3" t="str">
        <f t="shared" ref="BJ3:BJ66" ca="1" si="8">IF(A3="","",DATEDIF(L3,TODAY(),"y"))</f>
        <v/>
      </c>
      <c r="BK3">
        <f t="shared" ref="BK3:BK66" si="9">YEAR(L3)</f>
        <v>1900</v>
      </c>
      <c r="BL3">
        <f t="shared" ref="BL3:BL66" si="10">YEAR(E3)</f>
        <v>1900</v>
      </c>
      <c r="BM3" t="str">
        <f t="shared" ref="BM3:BM66" si="11">IF(A3="","",IF(O3="Adhérent",BG3,""))</f>
        <v/>
      </c>
      <c r="BN3" s="69">
        <f t="shared" ref="BN3:BN66" si="12">YEAR(BO3)-YEAR(J3)</f>
        <v>116</v>
      </c>
      <c r="BO3" s="1">
        <v>42371</v>
      </c>
      <c r="BP3" s="1"/>
      <c r="BQ3" s="11"/>
      <c r="BR3" s="12"/>
      <c r="BS3" s="13"/>
      <c r="BT3" s="14"/>
      <c r="BU3" s="13"/>
      <c r="BV3" s="13"/>
      <c r="BW3" s="14"/>
      <c r="BX3" s="13"/>
      <c r="BY3" s="13"/>
      <c r="BZ3" s="14"/>
      <c r="CA3" s="15"/>
      <c r="CE3" s="150" t="s">
        <v>118</v>
      </c>
    </row>
    <row r="4" spans="4:93" ht="39" thickTop="1" thickBot="1" x14ac:dyDescent="0.35">
      <c r="D4" s="1"/>
      <c r="J4" s="1"/>
      <c r="M4" s="1"/>
      <c r="BG4" t="str">
        <f t="shared" ca="1" si="5"/>
        <v/>
      </c>
      <c r="BH4" t="str">
        <f t="shared" si="6"/>
        <v/>
      </c>
      <c r="BI4" t="str">
        <f t="shared" si="7"/>
        <v/>
      </c>
      <c r="BJ4" t="str">
        <f t="shared" ca="1" si="8"/>
        <v/>
      </c>
      <c r="BK4">
        <f t="shared" si="9"/>
        <v>1900</v>
      </c>
      <c r="BL4">
        <f t="shared" si="10"/>
        <v>1900</v>
      </c>
      <c r="BM4" t="str">
        <f t="shared" si="11"/>
        <v/>
      </c>
      <c r="BN4" s="69">
        <f t="shared" si="12"/>
        <v>116</v>
      </c>
      <c r="BO4" s="1">
        <v>42372</v>
      </c>
      <c r="BP4" s="1"/>
      <c r="BQ4" s="16" t="s">
        <v>20</v>
      </c>
      <c r="BR4" s="12"/>
      <c r="BS4" s="13"/>
      <c r="BT4" s="17" t="s">
        <v>21</v>
      </c>
      <c r="BU4" s="13"/>
      <c r="BV4" s="13"/>
      <c r="BW4" s="17" t="s">
        <v>22</v>
      </c>
      <c r="BX4" s="13"/>
      <c r="BY4" s="13"/>
      <c r="BZ4" s="17" t="s">
        <v>23</v>
      </c>
      <c r="CA4" s="15"/>
      <c r="CD4" s="18" t="s">
        <v>0</v>
      </c>
      <c r="CE4" s="19" t="s">
        <v>24</v>
      </c>
      <c r="CF4" s="20" t="s">
        <v>25</v>
      </c>
      <c r="CG4" s="20" t="s">
        <v>26</v>
      </c>
      <c r="CH4" s="20" t="s">
        <v>27</v>
      </c>
      <c r="CI4" s="21" t="s">
        <v>28</v>
      </c>
      <c r="CJ4" s="22" t="s">
        <v>29</v>
      </c>
      <c r="CK4" s="23" t="s">
        <v>7</v>
      </c>
      <c r="CL4" s="24" t="s">
        <v>5</v>
      </c>
      <c r="CM4" s="20" t="s">
        <v>3</v>
      </c>
      <c r="CN4" s="25" t="s">
        <v>30</v>
      </c>
      <c r="CO4" s="22" t="s">
        <v>29</v>
      </c>
    </row>
    <row r="5" spans="4:93" ht="16.5" thickTop="1" x14ac:dyDescent="0.25">
      <c r="D5" s="1"/>
      <c r="J5" s="1"/>
      <c r="L5" s="1"/>
      <c r="AX5" s="1"/>
      <c r="AY5" s="1"/>
      <c r="BA5" s="1"/>
      <c r="BB5" s="1"/>
      <c r="BG5" t="str">
        <f t="shared" ca="1" si="5"/>
        <v/>
      </c>
      <c r="BH5" t="str">
        <f t="shared" si="6"/>
        <v/>
      </c>
      <c r="BI5" t="str">
        <f t="shared" si="7"/>
        <v/>
      </c>
      <c r="BJ5" t="str">
        <f t="shared" ca="1" si="8"/>
        <v/>
      </c>
      <c r="BK5">
        <f t="shared" si="9"/>
        <v>1900</v>
      </c>
      <c r="BL5">
        <f t="shared" si="10"/>
        <v>1900</v>
      </c>
      <c r="BM5" t="str">
        <f t="shared" si="11"/>
        <v/>
      </c>
      <c r="BN5" s="69">
        <f t="shared" si="12"/>
        <v>116</v>
      </c>
      <c r="BO5" s="1">
        <v>42373</v>
      </c>
      <c r="BP5" s="1"/>
      <c r="BQ5" s="26" t="s">
        <v>31</v>
      </c>
      <c r="BR5" s="27">
        <f>SUMPRODUCT(($O$2:$O$10000="Adhérent")*($BH$2:$BH$10000="Moins de 61")*($R$2:$R$10000="Valide"))</f>
        <v>0</v>
      </c>
      <c r="BS5" s="13"/>
      <c r="BT5" s="28" t="s">
        <v>4</v>
      </c>
      <c r="BU5" s="29">
        <f>SUMPRODUCT(($O$2:$O$10000="Adhérent")*($F$2:$F$10000="M.")*($R$2:$R$10000="Valide"))</f>
        <v>0</v>
      </c>
      <c r="BV5" s="29"/>
      <c r="BW5" s="28" t="s">
        <v>2</v>
      </c>
      <c r="BX5" s="29">
        <f>SUMPRODUCT(($O$2:$O$10000="Adhérent")*($P$2:$P$10000="Associé")*($R$2:$R$10000="Valide"))</f>
        <v>0</v>
      </c>
      <c r="BY5" s="13"/>
      <c r="BZ5" s="28" t="s">
        <v>7</v>
      </c>
      <c r="CA5" s="30">
        <f>SUMPRODUCT(($O$2:$O$10000="Adhérent")*($S$2:$S$10000="Individuelle")*($R$2:$R$10000="Valide"))</f>
        <v>0</v>
      </c>
      <c r="CD5" s="31" t="s">
        <v>6</v>
      </c>
      <c r="CE5" s="32">
        <f>SUMPRODUCT(($O$2:$O$10000="Adhérent")*($P$2:$P$10000="La Poste")*($BI$2:$BI$10000="Moins de 66")*($R$2:$R$10000="Valide"))</f>
        <v>0</v>
      </c>
      <c r="CF5" s="32">
        <f>SUMPRODUCT(($O$2:$O$10000="Adhérent")*($P$2:$P$10000="La Poste")*($BI$2:$BI$10000="66 à 70")*($R$2:$R$10000="Valide"))</f>
        <v>0</v>
      </c>
      <c r="CG5" s="32">
        <f>SUMPRODUCT(($O$2:$O$10000="Adhérent")*($P$2:$P$10000="La Poste")*($BI$2:$BI$10000="71 à 75")*($R$2:$R$10000="Valide"))</f>
        <v>0</v>
      </c>
      <c r="CH5" s="32">
        <f>SUMPRODUCT(($O$2:$O$10000="Adhérent")*($P$2:$P$10000="La Poste")*($BI$2:$BI$10000="76 à 80")*($R$2:$R$10000="Valide"))</f>
        <v>0</v>
      </c>
      <c r="CI5" s="32">
        <f>SUMPRODUCT(($O$2:$O$10000="Adhérent")*($P$2:$P$10000="La Poste")*($BI$2:$BI$10000="Plus de 80")*($R$2:$R$10000="Valide"))</f>
        <v>0</v>
      </c>
      <c r="CJ5" s="33">
        <f t="shared" ref="CJ5:CJ11" si="13">CE5+CF5+CG5+CH5+CI5</f>
        <v>0</v>
      </c>
      <c r="CK5" s="32">
        <f>SUMPRODUCT((($O$2:$O$10000="Adhérent")*($P$2:$P$10000="La Poste")*($S$2:$S$10000="Individuelle")*($R$2:$R$10000="Valide")))</f>
        <v>0</v>
      </c>
      <c r="CL5" s="32">
        <f>SUMPRODUCT((($O$2:$O$10000="Adhérent")*($P$2:$P$10000="La Poste")*($S$2:$S$10000="Couple")*($R$2:$R$10000="Valide")))</f>
        <v>0</v>
      </c>
      <c r="CM5" s="32">
        <f>SUMPRODUCT((($O$2:$O$10000="Adhérent")*($P$2:$P$10000="La Poste")*($S$2:$S$10000="Conjoint")*($R$2:$R$10000="Valide")))</f>
        <v>0</v>
      </c>
      <c r="CN5" s="32">
        <f>SUMPRODUCT((($O$2:$O$10000="Adhérent")*($P$2:$P$10000="La Poste")*($S$2:$S$10000="Réversion")*($R$2:$R$10000="Valide")))</f>
        <v>0</v>
      </c>
      <c r="CO5" s="34">
        <f>SUM(CK5:CN5)</f>
        <v>0</v>
      </c>
    </row>
    <row r="6" spans="4:93" ht="15.75" x14ac:dyDescent="0.25">
      <c r="D6" s="1"/>
      <c r="J6" s="1"/>
      <c r="L6" s="1"/>
      <c r="M6" s="1"/>
      <c r="AX6" s="1"/>
      <c r="AY6" s="1"/>
      <c r="BA6" s="1"/>
      <c r="BB6" s="1"/>
      <c r="BG6" t="str">
        <f t="shared" ca="1" si="5"/>
        <v/>
      </c>
      <c r="BH6" t="str">
        <f t="shared" si="6"/>
        <v/>
      </c>
      <c r="BI6" t="str">
        <f t="shared" si="7"/>
        <v/>
      </c>
      <c r="BJ6" t="str">
        <f t="shared" ca="1" si="8"/>
        <v/>
      </c>
      <c r="BK6">
        <f t="shared" si="9"/>
        <v>1900</v>
      </c>
      <c r="BL6">
        <f t="shared" si="10"/>
        <v>1900</v>
      </c>
      <c r="BM6" t="str">
        <f t="shared" si="11"/>
        <v/>
      </c>
      <c r="BN6" s="69">
        <f t="shared" si="12"/>
        <v>116</v>
      </c>
      <c r="BO6" s="1">
        <v>42374</v>
      </c>
      <c r="BP6" s="1"/>
      <c r="BQ6" s="26" t="s">
        <v>32</v>
      </c>
      <c r="BR6" s="27">
        <f>SUMPRODUCT(($O$2:$O$10000="Adhérent")*($BH$2:$BH$10000="61 à 65")*($R$2:$R$10000="Valide"))</f>
        <v>0</v>
      </c>
      <c r="BS6" s="27"/>
      <c r="BT6" s="28" t="s">
        <v>12</v>
      </c>
      <c r="BU6" s="29">
        <f>SUMPRODUCT(($O$2:$O$10000="Adhérent")*($F$2:$F$10000="Mlle")*($R$2:$R$10000="Valide"))</f>
        <v>0</v>
      </c>
      <c r="BV6" s="13"/>
      <c r="BW6" s="28" t="s">
        <v>9</v>
      </c>
      <c r="BX6" s="29">
        <f>SUMPRODUCT(($O$2:$O$10000="Adhérent")*($P$2:$P$10000="Autre")*($R$2:$R$10000="Valide"))</f>
        <v>0</v>
      </c>
      <c r="BY6" s="13"/>
      <c r="BZ6" s="28" t="s">
        <v>5</v>
      </c>
      <c r="CA6" s="30">
        <f>SUMPRODUCT(($O$2:$O$10000="Adhérent")*($S$2:$S$10000="Couple")*($R$2:$R$10000="Valide"))</f>
        <v>0</v>
      </c>
      <c r="CD6" s="31" t="s">
        <v>33</v>
      </c>
      <c r="CE6" s="32">
        <f>SUMPRODUCT(($O$2:$O$10000="Adhérent")*($P$2:$P$10000="France Télécom")*($BI$2:$BI$10000="Moins de 66")*($R$2:$R$10000="Valide"))</f>
        <v>0</v>
      </c>
      <c r="CF6" s="32">
        <f>SUMPRODUCT(($O$2:$O$10000="Adhérent")*($P$2:$P$10000="France télécom")*($BI$2:$BI$10000="66 à 70")*($R$2:$R$10000="Valide"))</f>
        <v>0</v>
      </c>
      <c r="CG6" s="32">
        <f>SUMPRODUCT(($O$2:$O$10000="Adhérent")*($P$2:$P$10000="France télécom")*($BI$2:$BI$10000="71 à 75")*($R$2:$R$10000="Valide"))</f>
        <v>0</v>
      </c>
      <c r="CH6" s="32">
        <f>SUMPRODUCT(($O$2:$O$10000="Adhérent")*($P$2:$P$10000="France télécom")*($BI$2:$BI$10000="76 à 80")*($R$2:$R$10000="Valide"))</f>
        <v>0</v>
      </c>
      <c r="CI6" s="32">
        <f>SUMPRODUCT(($O$2:$O$10000="Adhérent")*($P$2:$P$10000="France télécom")*($BI$2:$BI$10000="Plus de 80")*($R$2:$R$10000="Valide"))</f>
        <v>0</v>
      </c>
      <c r="CJ6" s="33">
        <f t="shared" si="13"/>
        <v>0</v>
      </c>
      <c r="CK6" s="32">
        <f>SUMPRODUCT((($O$2:$O$10000="Adhérent")*($P$2:$P$10000="France Télécom")*($S$2:$S$10000="Individuelle")*($R$2:$R$10000="Valide")))</f>
        <v>0</v>
      </c>
      <c r="CL6" s="32">
        <f>SUMPRODUCT((($O$2:$O$10000="Adhérent")*($P$2:$P$10000="France Télécom")*($S$2:$S$10000="Couple")*($R$2:$R$10000="Valide")))</f>
        <v>0</v>
      </c>
      <c r="CM6" s="32">
        <f>SUMPRODUCT((($O$2:$O$10000="Adhérent")*($P$2:$P$10000="France Télécom")*($S$2:$S$10000="Conjoint")*($R$2:$R$10000="Valide")))</f>
        <v>0</v>
      </c>
      <c r="CN6" s="32">
        <f>SUMPRODUCT((($O$2:$O$10000="Adhérent")*($P$2:$P$10000="France Télécom")*($S$2:$S$10000="Réversion")*($R$2:$R$10000="Valide")))</f>
        <v>0</v>
      </c>
      <c r="CO6" s="34">
        <f t="shared" ref="CO6:CO11" si="14">SUM(CK6:CN6)</f>
        <v>0</v>
      </c>
    </row>
    <row r="7" spans="4:93" ht="15.75" x14ac:dyDescent="0.25">
      <c r="D7" s="1"/>
      <c r="BB7" s="1"/>
      <c r="BG7" t="str">
        <f t="shared" ca="1" si="5"/>
        <v/>
      </c>
      <c r="BH7" t="str">
        <f t="shared" si="6"/>
        <v/>
      </c>
      <c r="BI7" t="str">
        <f t="shared" si="7"/>
        <v/>
      </c>
      <c r="BJ7" t="str">
        <f t="shared" ca="1" si="8"/>
        <v/>
      </c>
      <c r="BK7">
        <f t="shared" si="9"/>
        <v>1900</v>
      </c>
      <c r="BL7">
        <f t="shared" si="10"/>
        <v>1900</v>
      </c>
      <c r="BM7" t="str">
        <f t="shared" si="11"/>
        <v/>
      </c>
      <c r="BN7" s="69">
        <f t="shared" si="12"/>
        <v>116</v>
      </c>
      <c r="BO7" s="1">
        <v>42375</v>
      </c>
      <c r="BP7" s="1"/>
      <c r="BQ7" s="26" t="s">
        <v>34</v>
      </c>
      <c r="BR7" s="27">
        <f>SUMPRODUCT(($O$2:$O$10000="Adhérent")*($BH$2:$BH$10000="66 à 70")*($R$2:$R$10000="Valide"))</f>
        <v>0</v>
      </c>
      <c r="BS7" s="13"/>
      <c r="BT7" s="28" t="s">
        <v>1</v>
      </c>
      <c r="BU7" s="29">
        <f>SUMPRODUCT(($O$2:$O$10000="Adhérent")*($F$2:$F$10000="Mme")*($R$2:$R$10000="Valide"))</f>
        <v>0</v>
      </c>
      <c r="BV7" s="13"/>
      <c r="BW7" s="28" t="s">
        <v>8</v>
      </c>
      <c r="BX7" s="29">
        <f>SUMPRODUCT(($O$2:$O$10000="Adhérent")*($P$2:$P$10000="Autre FT")*($R$2:$R$10000="Valide"))</f>
        <v>0</v>
      </c>
      <c r="BY7" s="13"/>
      <c r="BZ7" s="28" t="s">
        <v>3</v>
      </c>
      <c r="CA7" s="30">
        <f>SUMPRODUCT(($O$2:$O$10000="Adhérent")*($S$2:$S$10000="Conjoint")*($R$2:$R$10000="Valide"))</f>
        <v>0</v>
      </c>
      <c r="CD7" s="31" t="s">
        <v>35</v>
      </c>
      <c r="CE7" s="32">
        <f>SUMPRODUCT(($O$2:$O$10000="Adhérent")*($P$2:$P$10000="Associé")*($BI$2:$BI$10000="Moins de 66")*($R$2:$R$10000="Valide"))</f>
        <v>0</v>
      </c>
      <c r="CF7" s="32">
        <f>SUMPRODUCT(($O$2:$O$10000="Adhérent")*($P$2:$P$10000="Associé")*($BI$2:$BI$10000="66 à 70")*($R$2:$R$10000="Valide"))</f>
        <v>0</v>
      </c>
      <c r="CG7" s="32">
        <f>SUMPRODUCT(($O$2:$O$10000="Adhérent")*($P$2:$P$10000="Associé")*($BI$2:$BI$10000="71 à 75")*($R$2:$R$10000="Valide"))</f>
        <v>0</v>
      </c>
      <c r="CH7" s="32">
        <f>SUMPRODUCT(($O$2:$O$10000="Adhérent")*($P$2:$P$10000="Associé")*($BI$2:$BI$10000="76 à 80")*($R$2:$R$10000="Valide"))</f>
        <v>0</v>
      </c>
      <c r="CI7" s="32">
        <f>SUMPRODUCT(($O$2:$O$10000="Adhérent")*($P$2:$P$10000="Associé")*($BI$2:$BI$10000="Plus de 80")*($R$2:$R$10000="Valide"))</f>
        <v>0</v>
      </c>
      <c r="CJ7" s="33">
        <f t="shared" si="13"/>
        <v>0</v>
      </c>
      <c r="CK7" s="32">
        <f>SUMPRODUCT((($O$2:$O$10000="Adhérent")*($P$2:$P$10000="Associé")*($S$2:$S$10000="Individuelle")*($R$2:$R$10000="Valide")))</f>
        <v>0</v>
      </c>
      <c r="CL7" s="32">
        <f>SUMPRODUCT((($O$2:$O$10000="Adhérent")*($P$2:$P$10000="Associé")*($S$2:$S$10000="Couple")*($R$2:$R$10000="Valide")))</f>
        <v>0</v>
      </c>
      <c r="CM7" s="32">
        <f>SUMPRODUCT((($O$2:$O$10000="Adhérent")*($P$2:$P$10000="Associé")*($S$2:$S$10000="Conjoint")*($R$2:$R$10000="Valide")))</f>
        <v>0</v>
      </c>
      <c r="CN7" s="32">
        <f>SUMPRODUCT((($O$2:$O$10000="Adhérent")*($P$2:$P$10000="Associé")*($S$2:$S$10000="Réversion")*($R$2:$R$10000="Valide")))</f>
        <v>0</v>
      </c>
      <c r="CO7" s="34">
        <f t="shared" si="14"/>
        <v>0</v>
      </c>
    </row>
    <row r="8" spans="4:93" ht="18.75" x14ac:dyDescent="0.3">
      <c r="D8" s="1"/>
      <c r="L8" s="1"/>
      <c r="AX8" s="1"/>
      <c r="AY8" s="1"/>
      <c r="BG8" t="str">
        <f t="shared" ca="1" si="5"/>
        <v/>
      </c>
      <c r="BH8" t="str">
        <f t="shared" si="6"/>
        <v/>
      </c>
      <c r="BI8" t="str">
        <f t="shared" si="7"/>
        <v/>
      </c>
      <c r="BJ8" t="str">
        <f t="shared" ca="1" si="8"/>
        <v/>
      </c>
      <c r="BK8">
        <f t="shared" si="9"/>
        <v>1900</v>
      </c>
      <c r="BL8">
        <f t="shared" si="10"/>
        <v>1900</v>
      </c>
      <c r="BM8" t="str">
        <f t="shared" si="11"/>
        <v/>
      </c>
      <c r="BN8" s="69">
        <f t="shared" si="12"/>
        <v>116</v>
      </c>
      <c r="BO8" s="1">
        <v>42376</v>
      </c>
      <c r="BP8" s="1"/>
      <c r="BQ8" s="26" t="s">
        <v>36</v>
      </c>
      <c r="BR8" s="27">
        <f>SUMPRODUCT(($O$2:$O$10000="Adhérent")*($BH$2:$BH$10000="71 à 75")*($R$2:$R$10000="Valide"))</f>
        <v>0</v>
      </c>
      <c r="BS8" s="13"/>
      <c r="BT8" s="14"/>
      <c r="BU8" s="35">
        <f>SUM(BU5:BU7)</f>
        <v>0</v>
      </c>
      <c r="BV8" s="13"/>
      <c r="BW8" s="28" t="s">
        <v>11</v>
      </c>
      <c r="BX8" s="29">
        <f>SUMPRODUCT(($O$2:$O$10000="Adhérent")*($P$2:$P$10000="Autre LP")*($R$2:$R$10000="Valide"))</f>
        <v>0</v>
      </c>
      <c r="BY8" s="13"/>
      <c r="BZ8" s="28" t="s">
        <v>37</v>
      </c>
      <c r="CA8" s="30">
        <f>SUMPRODUCT(($O$2:$O$10000="Adhérent")*($S$2:$S$10000="Réversion")*($R$2:$R$10000="Valide"))</f>
        <v>0</v>
      </c>
      <c r="CD8" s="31" t="s">
        <v>59</v>
      </c>
      <c r="CE8" s="32">
        <f>SUMPRODUCT(($O$2:$O$10000="Adhérent")*($P$2:$P$10000="Autre LP")*($BI$2:$BI$10000="Moins de 66")*($R$2:$R$10000="Valide"))</f>
        <v>0</v>
      </c>
      <c r="CF8" s="32">
        <f>SUMPRODUCT(($O$2:$O$10000="Adhérent")*($P$2:$P$10000="Autre LP")*($BI$2:$BI$10000="66 à 70")*($R$2:$R$10000="Valide"))</f>
        <v>0</v>
      </c>
      <c r="CG8" s="32">
        <f>SUMPRODUCT(($O$2:$O$10000="Adhérent")*($P$2:$P$10000="Autre LP")*($BI$2:$BI$10000="71 à 75")*($R$2:$R$10000="Valide"))</f>
        <v>0</v>
      </c>
      <c r="CH8" s="32">
        <f>SUMPRODUCT(($O$2:$O$10000="Adhérent")*($P$2:$P$10000="Autre LP")*($BI$2:$BI$10000="76 à 80")*($R$2:$R$10000="Valide"))</f>
        <v>0</v>
      </c>
      <c r="CI8" s="32">
        <f>SUMPRODUCT(($O$2:$O$10000="Adhérent")*($P$2:$P$10000="Autre LP")*($BI$2:$BI$10000="Plus de 80")*($R$2:$R$10000="Valide"))</f>
        <v>0</v>
      </c>
      <c r="CJ8" s="33">
        <f t="shared" si="13"/>
        <v>0</v>
      </c>
      <c r="CK8" s="32">
        <f>SUMPRODUCT((($O$2:$O$10000="Adhérent")*($P$2:$P$10000="Autre LP")*($S$2:$S$10000="Individuelle")*($R$2:$R$10000="Valide")))</f>
        <v>0</v>
      </c>
      <c r="CL8" s="32">
        <f>SUMPRODUCT((($O$2:$O$10000="Adhérent")*($P$2:$P$10000="Autre LP")*($S$2:$S$10000="Couple")*($R$2:$R$10000="Valide")))</f>
        <v>0</v>
      </c>
      <c r="CM8" s="32">
        <f>SUMPRODUCT((($O$2:$O$10000="Adhérent")*($P$2:$P$10000="Autre LP")*($S$2:$S$10000="Conjoint")*($R$2:$R$10000="Valide")))</f>
        <v>0</v>
      </c>
      <c r="CN8" s="32">
        <f>SUMPRODUCT((($O$2:$O$10000="Adhérent")*($P$2:$P$10000="Autre LP")*($S$2:$S$10000="Réversion")*($R$2:$R$10000="Valide")))</f>
        <v>0</v>
      </c>
      <c r="CO8" s="34">
        <f t="shared" si="14"/>
        <v>0</v>
      </c>
    </row>
    <row r="9" spans="4:93" ht="32.25" x14ac:dyDescent="0.3">
      <c r="D9" s="1"/>
      <c r="J9" s="1"/>
      <c r="L9" s="1"/>
      <c r="M9" s="1"/>
      <c r="AX9" s="1"/>
      <c r="AY9" s="1"/>
      <c r="BA9" s="1"/>
      <c r="BB9" s="1"/>
      <c r="BG9" t="str">
        <f t="shared" ca="1" si="5"/>
        <v/>
      </c>
      <c r="BH9" t="str">
        <f t="shared" si="6"/>
        <v/>
      </c>
      <c r="BI9" t="str">
        <f t="shared" si="7"/>
        <v/>
      </c>
      <c r="BJ9" t="str">
        <f t="shared" ca="1" si="8"/>
        <v/>
      </c>
      <c r="BK9">
        <f t="shared" si="9"/>
        <v>1900</v>
      </c>
      <c r="BL9">
        <f t="shared" si="10"/>
        <v>1900</v>
      </c>
      <c r="BM9" t="str">
        <f t="shared" si="11"/>
        <v/>
      </c>
      <c r="BN9" s="69">
        <f t="shared" si="12"/>
        <v>116</v>
      </c>
      <c r="BO9" s="1">
        <v>42377</v>
      </c>
      <c r="BP9" s="1"/>
      <c r="BQ9" s="26" t="s">
        <v>38</v>
      </c>
      <c r="BR9" s="27">
        <f>SUMPRODUCT(($O$2:$O$10000="Adhérent")*($BH$2:$BH$10000="76 à 80")*($R$2:$R$10000="Valide"))</f>
        <v>0</v>
      </c>
      <c r="BS9" s="13"/>
      <c r="BT9" s="14"/>
      <c r="BU9" s="13"/>
      <c r="BV9" s="13"/>
      <c r="BW9" s="28" t="s">
        <v>10</v>
      </c>
      <c r="BX9" s="29">
        <f>SUMPRODUCT(($O$2:$O$10000="Adhérent")*($P$2:$P$10000="France Télécom")*($R$2:$R$10000="Valide"))</f>
        <v>0</v>
      </c>
      <c r="BY9" s="13"/>
      <c r="BZ9" s="14"/>
      <c r="CA9" s="36">
        <f>SUM(CA5:CA8)</f>
        <v>0</v>
      </c>
      <c r="CD9" s="37" t="s">
        <v>58</v>
      </c>
      <c r="CE9" s="32">
        <f>SUMPRODUCT(($O$2:$O$10000="Adhérent")*($P$2:$P$10000="Autre FT")*($BI$2:$BI$10000="Moins de 66")*($R$2:$R$10000="Valide"))</f>
        <v>0</v>
      </c>
      <c r="CF9" s="32">
        <f>SUMPRODUCT(($O$2:$O$10000="Adhérent")*($P$2:$P$10000="Autre FT")*($BI$2:$BI$10000="66 à 70")*($R$2:$R$10000="Valide"))</f>
        <v>0</v>
      </c>
      <c r="CG9" s="32">
        <f>SUMPRODUCT(($O$2:$O$10000="Adhérent")*($P$2:$P$10000="Autre FT")*($BI$2:$BI$10000="71 à 75")*($R$2:$R$10000="Valide"))</f>
        <v>0</v>
      </c>
      <c r="CH9" s="32">
        <f>SUMPRODUCT(($O$2:$O$10000="Adhérent")*($P$2:$P$10000="Autre FT")*($BI$2:$BI$10000="76 à 80")*($R$2:$R$10000="Valide"))</f>
        <v>0</v>
      </c>
      <c r="CI9" s="32">
        <f>SUMPRODUCT(($O$2:$O$10000="Adhérent")*($P$2:$P$10000="Autre FT")*($BI$2:$BI$10000="Plus de 80")*($R$2:$R$10000="Valide"))</f>
        <v>0</v>
      </c>
      <c r="CJ9" s="33">
        <f t="shared" si="13"/>
        <v>0</v>
      </c>
      <c r="CK9" s="32">
        <f>SUMPRODUCT((($O$2:$O$10000="Adhérent")*($P$2:$P$10000="Autre FT")*($S$2:$S$10000="Individuelle")*($R$2:$R$10000="Valide")))</f>
        <v>0</v>
      </c>
      <c r="CL9" s="32">
        <f>SUMPRODUCT((($O$2:$O$10000="Adhérent")*($P$2:$P$10000="Autre FT")*($S$2:$S$10000="Couple")*($R$2:$R$10000="Valide")))</f>
        <v>0</v>
      </c>
      <c r="CM9" s="32">
        <f>SUMPRODUCT((($O$2:$O$10000="Adhérent")*($P$2:$P$10000="Autre FT")*($S$2:$S$10000="Conjoint")*($R$2:$R$10000="Valide")))</f>
        <v>0</v>
      </c>
      <c r="CN9" s="32">
        <f>SUMPRODUCT((($O$2:$O$10000="Adhérent")*($P$2:$P$10000="Autre FT")*($S$2:$S$10000="Réversion")*($R$2:$R$10000="Valide")))</f>
        <v>0</v>
      </c>
      <c r="CO9" s="34">
        <f t="shared" si="14"/>
        <v>0</v>
      </c>
    </row>
    <row r="10" spans="4:93" ht="18.75" x14ac:dyDescent="0.3">
      <c r="D10" s="1"/>
      <c r="J10" s="1"/>
      <c r="L10" s="1"/>
      <c r="M10" s="1"/>
      <c r="BA10" s="1"/>
      <c r="BG10" t="str">
        <f t="shared" ca="1" si="5"/>
        <v/>
      </c>
      <c r="BH10" t="str">
        <f t="shared" si="6"/>
        <v/>
      </c>
      <c r="BI10" t="str">
        <f t="shared" si="7"/>
        <v/>
      </c>
      <c r="BJ10" t="str">
        <f t="shared" ca="1" si="8"/>
        <v/>
      </c>
      <c r="BK10">
        <f t="shared" si="9"/>
        <v>1900</v>
      </c>
      <c r="BL10">
        <f t="shared" si="10"/>
        <v>1900</v>
      </c>
      <c r="BM10" t="str">
        <f t="shared" si="11"/>
        <v/>
      </c>
      <c r="BN10" s="69">
        <f t="shared" si="12"/>
        <v>116</v>
      </c>
      <c r="BO10" s="1">
        <v>42378</v>
      </c>
      <c r="BP10" s="1"/>
      <c r="BQ10" s="26" t="s">
        <v>39</v>
      </c>
      <c r="BR10" s="27">
        <f>SUMPRODUCT(($O$2:$O$10000="Adhérent")*($BH$2:$BH$10000="81 à 85")*($R$2:$R$10000="Valide"))</f>
        <v>0</v>
      </c>
      <c r="BS10" s="13"/>
      <c r="BT10" s="17" t="s">
        <v>21</v>
      </c>
      <c r="BU10" s="13"/>
      <c r="BV10" s="13"/>
      <c r="BW10" s="28" t="s">
        <v>6</v>
      </c>
      <c r="BX10" s="29">
        <f>SUMPRODUCT(($O$2:$O$10000="Adhérent")*($P$2:$P$10000="La Poste")*($R$2:$R$10000="Valide"))</f>
        <v>0</v>
      </c>
      <c r="BY10" s="13"/>
      <c r="BZ10" s="14"/>
      <c r="CA10" s="15"/>
      <c r="CD10" s="31" t="s">
        <v>13</v>
      </c>
      <c r="CE10" s="32">
        <f>SUMPRODUCT(($O$2:$O$10000="Adhérent")*($P$2:$P$10000="PTT")*($BI$2:$BI$10000="Moins de 66")*($R$2:$R$10000="Valide"))</f>
        <v>0</v>
      </c>
      <c r="CF10" s="32">
        <f>SUMPRODUCT(($O$2:$O$10000="Adhérent")*($P$2:$P$10000="PTT")*($BI$2:$BI$10000="66 à 70")*($R$2:$R$10000="Valide"))</f>
        <v>0</v>
      </c>
      <c r="CG10" s="32">
        <f>SUMPRODUCT(($O$2:$O$10000="Adhérent")*($P$2:$P$10000="PTT")*($BI$2:$BI$10000="71 à 75")*($R$2:$R$10000="Valide"))</f>
        <v>0</v>
      </c>
      <c r="CH10" s="32">
        <f>SUMPRODUCT(($O$2:$O$10000="Adhérent")*($P$2:$P$10000="PTT")*($BI$2:$BI$10000="76 à 80")*($R$2:$R$10000="Valide"))</f>
        <v>0</v>
      </c>
      <c r="CI10" s="32">
        <f>SUMPRODUCT(($O$2:$O$10000="Adhérent")*($P$2:$P$10000="PTT")*($BI$2:$BI$10000="Plus de 80")*($R$2:$R$10000="Valide"))</f>
        <v>0</v>
      </c>
      <c r="CJ10" s="33">
        <f t="shared" si="13"/>
        <v>0</v>
      </c>
      <c r="CK10" s="32">
        <f>SUMPRODUCT((($O$2:$O$10000="Adhérent")*($P$2:$P$10000="PTT")*($S$2:$S$10000="Individuelle")*($R$2:$R$10000="Valide")))</f>
        <v>0</v>
      </c>
      <c r="CL10" s="32">
        <f>SUMPRODUCT((($O$2:$O$10000="Adhérent")*($P$2:$P$10000="PTT")*($S$2:$S$10000="Couple")*($R$2:$R$10000="Valide")))</f>
        <v>0</v>
      </c>
      <c r="CM10" s="32">
        <f>SUMPRODUCT((($O$2:$O$10000="Adhérent")*($P$2:$P$10000="PTT")*($S$2:$S$10000="Conjoint")*($R$2:$R$10000="Valide")))</f>
        <v>0</v>
      </c>
      <c r="CN10" s="32">
        <f>SUMPRODUCT((($O$2:$O$10000="Adhérent")*($P$2:$P$10000="PTT")*($S$2:$S$10000="Réversion")*($R$2:$R$10000="Valide")))</f>
        <v>0</v>
      </c>
      <c r="CO10" s="34">
        <f t="shared" si="14"/>
        <v>0</v>
      </c>
    </row>
    <row r="11" spans="4:93" ht="16.5" thickBot="1" x14ac:dyDescent="0.3">
      <c r="D11" s="1"/>
      <c r="J11" s="1"/>
      <c r="L11" s="1"/>
      <c r="M11" s="1"/>
      <c r="AX11" s="1"/>
      <c r="AY11" s="1"/>
      <c r="BA11" s="1"/>
      <c r="BB11" s="1"/>
      <c r="BG11" t="str">
        <f t="shared" ca="1" si="5"/>
        <v/>
      </c>
      <c r="BH11" t="str">
        <f t="shared" si="6"/>
        <v/>
      </c>
      <c r="BI11" t="str">
        <f t="shared" si="7"/>
        <v/>
      </c>
      <c r="BJ11" t="str">
        <f t="shared" ca="1" si="8"/>
        <v/>
      </c>
      <c r="BK11">
        <f t="shared" si="9"/>
        <v>1900</v>
      </c>
      <c r="BL11">
        <f t="shared" si="10"/>
        <v>1900</v>
      </c>
      <c r="BM11" t="str">
        <f t="shared" si="11"/>
        <v/>
      </c>
      <c r="BN11" s="69">
        <f t="shared" si="12"/>
        <v>116</v>
      </c>
      <c r="BO11" s="1">
        <v>42379</v>
      </c>
      <c r="BP11" s="1"/>
      <c r="BQ11" s="26" t="s">
        <v>40</v>
      </c>
      <c r="BR11" s="27">
        <f>SUMPRODUCT(($O$2:$O$10000="Adhérent")*($BH$2:$BH$10000="86 à 90")*($R$2:$R$10000="Valide"))</f>
        <v>0</v>
      </c>
      <c r="BS11" s="13"/>
      <c r="BT11" s="38" t="s">
        <v>41</v>
      </c>
      <c r="BU11" s="29">
        <f>BU5</f>
        <v>0</v>
      </c>
      <c r="BV11" s="13"/>
      <c r="BW11" s="28" t="s">
        <v>13</v>
      </c>
      <c r="BX11" s="29">
        <f>SUMPRODUCT(($O$2:$O$10000="Adhérent")*($P$2:$P$10000="PTT")*($R$2:$R$10000="Valide"))</f>
        <v>0</v>
      </c>
      <c r="BY11" s="13"/>
      <c r="BZ11" s="14"/>
      <c r="CA11" s="15"/>
      <c r="CD11" s="31" t="s">
        <v>9</v>
      </c>
      <c r="CE11" s="32">
        <f>SUMPRODUCT(($O$2:$O$10000="Adhérent")*($P$2:$P$10000="Autre")*($BI$2:$BI$10000="Moins de 66")*($R$2:$R$10000="Valide"))</f>
        <v>0</v>
      </c>
      <c r="CF11" s="32">
        <f>SUMPRODUCT(($O$2:$O$10000="Adhérent")*($P$2:$P$10000="Autre")*($BI$2:$BI$10000="66 à 70")*($R$2:$R$10000="Valide"))</f>
        <v>0</v>
      </c>
      <c r="CG11" s="32">
        <f>SUMPRODUCT(($O$2:$O$10000="Adhérent")*($P$2:$P$10000="Autre")*($BI$2:$BI$10000="71 à 75")*($R$2:$R$10000="Valide"))</f>
        <v>0</v>
      </c>
      <c r="CH11" s="32">
        <f>SUMPRODUCT(($O$2:$O$10000="Adhérent")*($P$2:$P$10000="Autre")*($BI$2:$BI$10000="76 à 80")*($R$2:$R$10000="Valide"))</f>
        <v>0</v>
      </c>
      <c r="CI11" s="32">
        <f>SUMPRODUCT(($O$2:$O$10000="Adhérent")*($P$2:$P$10000="Autre")*($BI$2:$BI$10000="Plus de 80")*($R$2:$R$10000="Valide"))</f>
        <v>0</v>
      </c>
      <c r="CJ11" s="33">
        <f t="shared" si="13"/>
        <v>0</v>
      </c>
      <c r="CK11" s="32">
        <f>SUMPRODUCT((($O$2:$O$10000="Adhérent")*($P$2:$P$10000="Autre")*($S$2:$S$10000="Individuelle")*($R$2:$R$10000="Valide")))</f>
        <v>0</v>
      </c>
      <c r="CL11" s="32">
        <f>SUMPRODUCT((($O$2:$O$10000="Adhérent")*($P$2:$P$10000="Autre")*($S$2:$S$10000="Couple")*($R$2:$R$10000="Valide")))</f>
        <v>0</v>
      </c>
      <c r="CM11" s="32">
        <f>SUMPRODUCT((($O$2:$O$10000="Adhérent")*($P$2:$P$10000="Autre")*($S$2:$S$10000="Conjoint")*($R$2:$R$10000="Valide")))</f>
        <v>0</v>
      </c>
      <c r="CN11" s="32">
        <f>SUMPRODUCT((($O$2:$O$10000="Adhérent")*($P$2:$P$10000="Autre")*($S$2:$S$10000="Réversion")*($R$2:$R$10000="Valide")))</f>
        <v>0</v>
      </c>
      <c r="CO11" s="34">
        <f t="shared" si="14"/>
        <v>0</v>
      </c>
    </row>
    <row r="12" spans="4:93" ht="20.25" thickTop="1" thickBot="1" x14ac:dyDescent="0.35">
      <c r="D12" s="1"/>
      <c r="J12" s="1"/>
      <c r="M12" s="1"/>
      <c r="BG12" t="str">
        <f t="shared" ca="1" si="5"/>
        <v/>
      </c>
      <c r="BH12" t="str">
        <f t="shared" si="6"/>
        <v/>
      </c>
      <c r="BI12" t="str">
        <f t="shared" si="7"/>
        <v/>
      </c>
      <c r="BJ12" t="str">
        <f t="shared" ca="1" si="8"/>
        <v/>
      </c>
      <c r="BK12">
        <f t="shared" si="9"/>
        <v>1900</v>
      </c>
      <c r="BL12">
        <f t="shared" si="10"/>
        <v>1900</v>
      </c>
      <c r="BM12" t="str">
        <f t="shared" si="11"/>
        <v/>
      </c>
      <c r="BN12" s="69">
        <f t="shared" si="12"/>
        <v>116</v>
      </c>
      <c r="BO12" s="1">
        <v>42380</v>
      </c>
      <c r="BP12" s="1"/>
      <c r="BQ12" s="26" t="s">
        <v>42</v>
      </c>
      <c r="BR12" s="27">
        <f>SUMPRODUCT(($O$2:$O$10000="Adhérent")*($BH$2:$BH$10000="91 à 95")*($R$2:$R$10000="Valide"))</f>
        <v>0</v>
      </c>
      <c r="BS12" s="13"/>
      <c r="BT12" s="38" t="s">
        <v>43</v>
      </c>
      <c r="BU12" s="29">
        <f>BU6+BU7</f>
        <v>0</v>
      </c>
      <c r="BV12" s="13"/>
      <c r="BW12" s="14"/>
      <c r="BX12" s="35">
        <f>SUM(BX5:BX11)</f>
        <v>0</v>
      </c>
      <c r="BY12" s="13"/>
      <c r="BZ12" s="14"/>
      <c r="CA12" s="15"/>
      <c r="CD12" s="39" t="s">
        <v>44</v>
      </c>
      <c r="CE12" s="23">
        <f>CE5+CE6+CE7+CE8+CE9+CE10+CE11</f>
        <v>0</v>
      </c>
      <c r="CF12" s="23">
        <f t="shared" ref="CF12:CI12" si="15">CF5+CF6+CF7+CF8+CF9+CF10+CF11</f>
        <v>0</v>
      </c>
      <c r="CG12" s="23">
        <f t="shared" si="15"/>
        <v>0</v>
      </c>
      <c r="CH12" s="23">
        <f t="shared" si="15"/>
        <v>0</v>
      </c>
      <c r="CI12" s="23">
        <f t="shared" si="15"/>
        <v>0</v>
      </c>
      <c r="CJ12" s="22">
        <f>SUM(CE12:CI12)</f>
        <v>0</v>
      </c>
      <c r="CK12" s="23">
        <f>SUM(CK5:CK11)</f>
        <v>0</v>
      </c>
      <c r="CL12" s="23">
        <f t="shared" ref="CL12:CN12" si="16">SUM(CL5:CL11)</f>
        <v>0</v>
      </c>
      <c r="CM12" s="23">
        <f t="shared" si="16"/>
        <v>0</v>
      </c>
      <c r="CN12" s="23">
        <f t="shared" si="16"/>
        <v>0</v>
      </c>
      <c r="CO12" s="40">
        <f>CK12+CL12+CM12+CN12</f>
        <v>0</v>
      </c>
    </row>
    <row r="13" spans="4:93" ht="20.25" thickTop="1" thickBot="1" x14ac:dyDescent="0.35">
      <c r="D13" s="1"/>
      <c r="J13" s="1"/>
      <c r="L13" s="1"/>
      <c r="M13" s="1"/>
      <c r="AX13" s="1"/>
      <c r="AY13" s="1"/>
      <c r="BA13" s="1"/>
      <c r="BB13" s="1"/>
      <c r="BG13" t="str">
        <f t="shared" ca="1" si="5"/>
        <v/>
      </c>
      <c r="BH13" t="str">
        <f t="shared" si="6"/>
        <v/>
      </c>
      <c r="BI13" t="str">
        <f t="shared" si="7"/>
        <v/>
      </c>
      <c r="BJ13" t="str">
        <f t="shared" ca="1" si="8"/>
        <v/>
      </c>
      <c r="BK13">
        <f t="shared" si="9"/>
        <v>1900</v>
      </c>
      <c r="BL13">
        <f t="shared" si="10"/>
        <v>1900</v>
      </c>
      <c r="BM13" t="str">
        <f t="shared" si="11"/>
        <v/>
      </c>
      <c r="BN13" s="69">
        <f t="shared" si="12"/>
        <v>116</v>
      </c>
      <c r="BO13" s="1">
        <v>42381</v>
      </c>
      <c r="BP13" s="1"/>
      <c r="BQ13" s="26" t="s">
        <v>45</v>
      </c>
      <c r="BR13" s="27">
        <f>SUMPRODUCT(($O$2:$O$10000="Adhérent")*($BH$2:$BH$10000="96 à 100")*($R$2:$R$10000="Valide"))</f>
        <v>0</v>
      </c>
      <c r="BS13" s="13"/>
      <c r="BT13" s="14"/>
      <c r="BU13" s="35">
        <f>BU11+BU12</f>
        <v>0</v>
      </c>
      <c r="BV13" s="13"/>
      <c r="BW13" s="14"/>
      <c r="BX13" s="13"/>
      <c r="BY13" s="13"/>
      <c r="BZ13" s="14"/>
      <c r="CA13" s="15"/>
    </row>
    <row r="14" spans="4:93" ht="17.25" thickTop="1" thickBot="1" x14ac:dyDescent="0.3">
      <c r="D14" s="1"/>
      <c r="J14" s="1"/>
      <c r="L14" s="1"/>
      <c r="BA14" s="1"/>
      <c r="BG14" t="str">
        <f t="shared" ca="1" si="5"/>
        <v/>
      </c>
      <c r="BH14" t="str">
        <f t="shared" si="6"/>
        <v/>
      </c>
      <c r="BI14" t="str">
        <f t="shared" si="7"/>
        <v/>
      </c>
      <c r="BJ14" t="str">
        <f t="shared" ca="1" si="8"/>
        <v/>
      </c>
      <c r="BK14">
        <f t="shared" si="9"/>
        <v>1900</v>
      </c>
      <c r="BL14">
        <f t="shared" si="10"/>
        <v>1900</v>
      </c>
      <c r="BM14" t="str">
        <f t="shared" si="11"/>
        <v/>
      </c>
      <c r="BN14" s="69">
        <f t="shared" si="12"/>
        <v>116</v>
      </c>
      <c r="BO14" s="1">
        <v>42382</v>
      </c>
      <c r="BP14" s="1"/>
      <c r="BQ14" s="26" t="s">
        <v>46</v>
      </c>
      <c r="BR14" s="27">
        <f>SUMPRODUCT(($O$2:$O$10000="Adhérent")*($BH$2:$BH$10000="101 et plus")*($R$2:$R$10000="Valide"))</f>
        <v>0</v>
      </c>
      <c r="BS14" s="13"/>
      <c r="BT14" s="14"/>
      <c r="BU14" s="13"/>
      <c r="BV14" s="13"/>
      <c r="BW14" s="14"/>
      <c r="BX14" s="13"/>
      <c r="BY14" s="13"/>
      <c r="BZ14" s="14"/>
      <c r="CA14" s="15"/>
      <c r="CD14" s="41" t="s">
        <v>47</v>
      </c>
      <c r="CE14" s="42">
        <f>BU12</f>
        <v>0</v>
      </c>
      <c r="CF14" s="41" t="s">
        <v>48</v>
      </c>
      <c r="CG14" s="43">
        <f>BU11</f>
        <v>0</v>
      </c>
      <c r="CI14" s="128" t="s">
        <v>49</v>
      </c>
      <c r="CJ14" s="21"/>
      <c r="CK14" s="44" t="e">
        <f>BR17</f>
        <v>#DIV/0!</v>
      </c>
    </row>
    <row r="15" spans="4:93" ht="19.5" thickTop="1" x14ac:dyDescent="0.25">
      <c r="D15" s="1"/>
      <c r="J15" s="1"/>
      <c r="L15" s="1"/>
      <c r="M15" s="1"/>
      <c r="AX15" s="1"/>
      <c r="AY15" s="1"/>
      <c r="BA15" s="1"/>
      <c r="BB15" s="1"/>
      <c r="BG15" t="str">
        <f t="shared" ca="1" si="5"/>
        <v/>
      </c>
      <c r="BH15" t="str">
        <f t="shared" si="6"/>
        <v/>
      </c>
      <c r="BI15" t="str">
        <f t="shared" si="7"/>
        <v/>
      </c>
      <c r="BJ15" t="str">
        <f t="shared" ca="1" si="8"/>
        <v/>
      </c>
      <c r="BK15">
        <f t="shared" si="9"/>
        <v>1900</v>
      </c>
      <c r="BL15">
        <f t="shared" si="10"/>
        <v>1900</v>
      </c>
      <c r="BM15" t="str">
        <f t="shared" si="11"/>
        <v/>
      </c>
      <c r="BN15" s="69">
        <f t="shared" si="12"/>
        <v>116</v>
      </c>
      <c r="BO15" s="1">
        <v>42383</v>
      </c>
      <c r="BP15" s="1"/>
      <c r="BQ15" s="11"/>
      <c r="BR15" s="45">
        <f>SUM(BR5:BR14)</f>
        <v>0</v>
      </c>
      <c r="BS15" s="13"/>
      <c r="BT15" s="14"/>
      <c r="BU15" s="13"/>
      <c r="BV15" s="13"/>
      <c r="BW15" s="14"/>
      <c r="BX15" s="13"/>
      <c r="BY15" s="13"/>
      <c r="BZ15" s="14"/>
      <c r="CA15" s="15"/>
    </row>
    <row r="16" spans="4:93" ht="15.75" thickBot="1" x14ac:dyDescent="0.3">
      <c r="D16" s="1"/>
      <c r="J16" s="1"/>
      <c r="L16" s="1"/>
      <c r="M16" s="1"/>
      <c r="BA16" s="1"/>
      <c r="BG16" t="str">
        <f t="shared" ca="1" si="5"/>
        <v/>
      </c>
      <c r="BH16" t="str">
        <f t="shared" si="6"/>
        <v/>
      </c>
      <c r="BI16" t="str">
        <f t="shared" si="7"/>
        <v/>
      </c>
      <c r="BJ16" t="str">
        <f t="shared" ca="1" si="8"/>
        <v/>
      </c>
      <c r="BK16">
        <f t="shared" si="9"/>
        <v>1900</v>
      </c>
      <c r="BL16">
        <f t="shared" si="10"/>
        <v>1900</v>
      </c>
      <c r="BM16" t="str">
        <f t="shared" si="11"/>
        <v/>
      </c>
      <c r="BN16" s="69">
        <f t="shared" si="12"/>
        <v>116</v>
      </c>
      <c r="BO16" s="1">
        <v>42384</v>
      </c>
      <c r="BP16" s="1"/>
      <c r="BQ16" s="11"/>
      <c r="BR16" s="12"/>
      <c r="BS16" s="13"/>
      <c r="BT16" s="14"/>
      <c r="BU16" s="13"/>
      <c r="BV16" s="13"/>
      <c r="BW16" s="14"/>
      <c r="BX16" s="13"/>
      <c r="BY16" s="13"/>
      <c r="BZ16" s="14"/>
      <c r="CA16" s="15"/>
    </row>
    <row r="17" spans="4:88" ht="18.75" x14ac:dyDescent="0.25">
      <c r="D17" s="1"/>
      <c r="J17" s="1"/>
      <c r="L17" s="1"/>
      <c r="M17" s="1"/>
      <c r="AX17" s="1"/>
      <c r="AY17" s="1"/>
      <c r="BA17" s="1"/>
      <c r="BB17" s="1"/>
      <c r="BG17" t="str">
        <f t="shared" ca="1" si="5"/>
        <v/>
      </c>
      <c r="BH17" t="str">
        <f t="shared" si="6"/>
        <v/>
      </c>
      <c r="BI17" t="str">
        <f t="shared" si="7"/>
        <v/>
      </c>
      <c r="BJ17" t="str">
        <f t="shared" ca="1" si="8"/>
        <v/>
      </c>
      <c r="BK17">
        <f t="shared" si="9"/>
        <v>1900</v>
      </c>
      <c r="BL17">
        <f t="shared" si="10"/>
        <v>1900</v>
      </c>
      <c r="BM17" t="str">
        <f t="shared" si="11"/>
        <v/>
      </c>
      <c r="BN17" s="69">
        <f t="shared" si="12"/>
        <v>116</v>
      </c>
      <c r="BO17" s="1">
        <v>42385</v>
      </c>
      <c r="BP17" s="1"/>
      <c r="BQ17" s="16" t="s">
        <v>50</v>
      </c>
      <c r="BR17" s="46" t="e">
        <f>SUM(BM2:BM10000)/COUNT(BM2:BM10000)</f>
        <v>#DIV/0!</v>
      </c>
      <c r="BS17" s="46"/>
      <c r="BT17" s="14"/>
      <c r="BU17" s="13"/>
      <c r="BV17" s="13"/>
      <c r="BW17" s="14"/>
      <c r="BX17" s="13"/>
      <c r="BY17" s="13"/>
      <c r="BZ17" s="14"/>
      <c r="CA17" s="15"/>
      <c r="CD17" s="47" t="s">
        <v>116</v>
      </c>
      <c r="CE17" s="48">
        <v>2013</v>
      </c>
      <c r="CF17" s="48">
        <v>2014</v>
      </c>
      <c r="CG17" s="48">
        <v>2015</v>
      </c>
      <c r="CH17" s="48">
        <v>2016</v>
      </c>
      <c r="CI17" s="48">
        <v>2017</v>
      </c>
      <c r="CJ17" s="127">
        <v>2018</v>
      </c>
    </row>
    <row r="18" spans="4:88" ht="15.75" x14ac:dyDescent="0.25">
      <c r="D18" s="1"/>
      <c r="J18" s="1"/>
      <c r="L18" s="1"/>
      <c r="M18" s="1"/>
      <c r="AX18" s="1"/>
      <c r="AY18" s="1"/>
      <c r="BA18" s="1"/>
      <c r="BB18" s="1"/>
      <c r="BG18" t="str">
        <f t="shared" ca="1" si="5"/>
        <v/>
      </c>
      <c r="BH18" t="str">
        <f t="shared" si="6"/>
        <v/>
      </c>
      <c r="BI18" t="str">
        <f t="shared" si="7"/>
        <v/>
      </c>
      <c r="BJ18" t="str">
        <f t="shared" ca="1" si="8"/>
        <v/>
      </c>
      <c r="BK18">
        <f t="shared" si="9"/>
        <v>1900</v>
      </c>
      <c r="BL18">
        <f t="shared" si="10"/>
        <v>1900</v>
      </c>
      <c r="BM18" t="str">
        <f t="shared" si="11"/>
        <v/>
      </c>
      <c r="BN18" s="69">
        <f t="shared" si="12"/>
        <v>116</v>
      </c>
      <c r="BO18" s="1">
        <v>42386</v>
      </c>
      <c r="BP18" s="1"/>
      <c r="BQ18" s="11"/>
      <c r="BR18" s="27"/>
      <c r="BS18" s="13"/>
      <c r="BT18" s="14"/>
      <c r="BU18" s="13"/>
      <c r="BV18" s="13"/>
      <c r="BW18" s="14"/>
      <c r="BX18" s="13"/>
      <c r="BY18" s="13"/>
      <c r="BZ18" s="14"/>
      <c r="CA18" s="15"/>
      <c r="CD18" s="51" t="s">
        <v>6</v>
      </c>
      <c r="CE18" s="71">
        <f>SUMPRODUCT(($O$2:$O$10000="Adhérent")*($P$2:$P$10000="La Poste")*($BK$2:$BK$10000=2013))</f>
        <v>0</v>
      </c>
      <c r="CF18" s="71">
        <f>SUMPRODUCT(($O$2:$O$10000="Adhérent")*($P$2:$P$10000="La Poste")*($BK$2:$BK$10000=2014))+SUMPRODUCT(($O$2:$O$10000="Ex Adhérent")*($P$2:$P$10000="La Poste")*($BK$2:$BK$10000=2014))</f>
        <v>0</v>
      </c>
      <c r="CG18" s="71">
        <f>SUMPRODUCT(($O$2:$O$10000="Adhérent")*($P$2:$P$10000="La Poste")*($BK$2:$BK$10000=2015))+SUMPRODUCT(($O$2:$O$10000="Ex Adhérent")*($P$2:$P$10000="La Poste")*($BK$2:$BK$10000=2015))</f>
        <v>0</v>
      </c>
      <c r="CH18" s="71">
        <f>SUMPRODUCT(($O$2:$O$10000="Adhérent")*($P$2:$P$10000="La Poste")*($BK$2:$BK$10000=2016))+SUMPRODUCT(($O$2:$O$10000="Ex Adhérent")*($P$2:$P$10000="La Poste")*($BK$2:$BK$10000=2016))</f>
        <v>0</v>
      </c>
      <c r="CI18" s="71">
        <f>SUMPRODUCT(($O$2:$O$10000="Adhérent")*($P$2:$P$10000="La Poste")*($BK$2:$BK$10000=2017))+SUMPRODUCT(($O$2:$O$10000="Ex Adhérent")*($P$2:$P$10000="La Poste")*($BK$2:$BK$10000=2017))</f>
        <v>0</v>
      </c>
      <c r="CJ18" s="75">
        <f>SUMPRODUCT(($O$2:$O$10000="Adhérent")*($P$2:$P$10000="La Poste")*($BK$2:$BK$10000=2018))+SUMPRODUCT(($O$2:$O$10000="Ex Adhérent")*($P$2:$P$10000="La Poste")*($BK$2:$BK$10000=2018))</f>
        <v>0</v>
      </c>
    </row>
    <row r="19" spans="4:88" ht="21" x14ac:dyDescent="0.35">
      <c r="D19" s="1"/>
      <c r="J19" s="1"/>
      <c r="L19" s="1"/>
      <c r="M19" s="1"/>
      <c r="AX19" s="1"/>
      <c r="AY19" s="1"/>
      <c r="BA19" s="1"/>
      <c r="BB19" s="1"/>
      <c r="BG19" t="str">
        <f t="shared" ca="1" si="5"/>
        <v/>
      </c>
      <c r="BH19" t="str">
        <f t="shared" si="6"/>
        <v/>
      </c>
      <c r="BI19" t="str">
        <f t="shared" si="7"/>
        <v/>
      </c>
      <c r="BJ19" t="str">
        <f t="shared" ca="1" si="8"/>
        <v/>
      </c>
      <c r="BK19">
        <f t="shared" si="9"/>
        <v>1900</v>
      </c>
      <c r="BL19">
        <f t="shared" si="10"/>
        <v>1900</v>
      </c>
      <c r="BM19" t="str">
        <f t="shared" si="11"/>
        <v/>
      </c>
      <c r="BN19" s="69">
        <f t="shared" si="12"/>
        <v>116</v>
      </c>
      <c r="BO19" s="1">
        <v>42387</v>
      </c>
      <c r="BP19" s="1"/>
      <c r="BQ19" s="16"/>
      <c r="BR19" s="49"/>
      <c r="BS19" s="13"/>
      <c r="BT19" s="17"/>
      <c r="BU19" s="50"/>
      <c r="BV19" s="13"/>
      <c r="BW19" s="14"/>
      <c r="BX19" s="13"/>
      <c r="BY19" s="13"/>
      <c r="BZ19" s="14"/>
      <c r="CA19" s="15"/>
      <c r="CD19" s="51" t="s">
        <v>33</v>
      </c>
      <c r="CE19" s="71">
        <f>SUMPRODUCT(($O$2:$O$10000="Adhérent")*($P$2:$P$10000="France Télécom")*($BK$2:$BK$10000=2013))</f>
        <v>0</v>
      </c>
      <c r="CF19" s="71">
        <f>SUMPRODUCT(($O$2:$O$10000="Adhérent")*($P$2:$P$10000="France Télécom")*($BK$2:$BK$10000=2014))+SUMPRODUCT(($O$2:$O$10000="Ex Adhérent")*($P$2:$P$10000="France Télécom")*($BK$2:$BK$10000=2014))</f>
        <v>0</v>
      </c>
      <c r="CG19" s="71">
        <f>SUMPRODUCT(($O$2:$O$10000="Adhérent")*($P$2:$P$10000="France Télécom")*($BK$2:$BK$10000=2015))+SUMPRODUCT(($O$2:$O$10000="Ex Adhérent")*($P$2:$P$10000="France Télécom")*($BK$2:$BK$10000=2015))</f>
        <v>0</v>
      </c>
      <c r="CH19" s="71">
        <f>SUMPRODUCT(($O$2:$O$10000="Adhérent")*($P$2:$P$10000="France Télécom")*($BK$2:$BK$10000=2016))+SUMPRODUCT(($O$2:$O$10000="Ex Adhérent")*($P$2:$P$10000="France Télécom")*($BK$2:$BK$10000=2016))</f>
        <v>0</v>
      </c>
      <c r="CI19" s="71">
        <f>SUMPRODUCT(($O$2:$O$10000="Adhérent")*($P$2:$P$10000="France Télécom")*($BK$2:$BK$10000=2017))+SUMPRODUCT(($O$2:$O$10000="Ex Adhérent")*($P$2:$P$10000="France Télécom")*($BK$2:$BK$10000=2017))</f>
        <v>0</v>
      </c>
      <c r="CJ19" s="75">
        <f>SUMPRODUCT(($O$2:$O$10000="Adhérent")*($P$2:$P$10000="France Télécom")*($BK$2:$BK$10000=2018))+SUMPRODUCT(($O$2:$O$10000="Ex Adhérent")*($P$2:$P$10000="France Télécom")*($BK$2:$BK$10000=2018))</f>
        <v>0</v>
      </c>
    </row>
    <row r="20" spans="4:88" ht="18.75" x14ac:dyDescent="0.3">
      <c r="D20" s="1"/>
      <c r="J20" s="1"/>
      <c r="M20" s="1"/>
      <c r="BG20" t="str">
        <f t="shared" ca="1" si="5"/>
        <v/>
      </c>
      <c r="BH20" t="str">
        <f t="shared" si="6"/>
        <v/>
      </c>
      <c r="BI20" t="str">
        <f t="shared" si="7"/>
        <v/>
      </c>
      <c r="BJ20" t="str">
        <f t="shared" ca="1" si="8"/>
        <v/>
      </c>
      <c r="BK20">
        <f t="shared" si="9"/>
        <v>1900</v>
      </c>
      <c r="BL20">
        <f t="shared" si="10"/>
        <v>1900</v>
      </c>
      <c r="BM20" t="str">
        <f t="shared" si="11"/>
        <v/>
      </c>
      <c r="BN20" s="69">
        <f t="shared" si="12"/>
        <v>116</v>
      </c>
      <c r="BO20" s="1">
        <v>42388</v>
      </c>
      <c r="BP20" s="1"/>
      <c r="BQ20" s="16"/>
      <c r="BR20" s="52"/>
      <c r="BS20" s="13"/>
      <c r="BT20" s="64"/>
      <c r="BU20" s="53"/>
      <c r="BV20" s="13"/>
      <c r="BW20" s="14"/>
      <c r="BX20" s="13"/>
      <c r="BY20" s="13"/>
      <c r="BZ20" s="14"/>
      <c r="CA20" s="15"/>
      <c r="CD20" s="51" t="s">
        <v>35</v>
      </c>
      <c r="CE20" s="71">
        <f>SUMPRODUCT(($O$2:$O$10000="Adhérent")*($P$2:$P$10000="Associé")*($BK$2:$BK$10000=2013))</f>
        <v>0</v>
      </c>
      <c r="CF20" s="71">
        <f>SUMPRODUCT(($O$2:$O$10000="Adhérent")*($P$2:$P$10000="Associé")*($BK$2:$BK$10000=2014))+SUMPRODUCT(($O$2:$O$10000="Ex Adhérent")*($P$2:$P$10000="Associé")*($BK$2:$BK$10000=2014))</f>
        <v>0</v>
      </c>
      <c r="CG20" s="71">
        <f>SUMPRODUCT(($O$2:$O$10000="Adhérent")*($P$2:$P$10000="Associé")*($BK$2:$BK$10000=2015))+SUMPRODUCT(($O$2:$O$10000="Ex Adhérent")*($P$2:$P$10000="Associé")*($BK$2:$BK$10000=2015))</f>
        <v>0</v>
      </c>
      <c r="CH20" s="71">
        <f>SUMPRODUCT(($O$2:$O$10000="Adhérent")*($P$2:$P$10000="Associé")*($BK$2:$BK$10000=2016))+SUMPRODUCT(($O$2:$O$10000="Ex Adhérent")*($P$2:$P$10000="Associé")*($BK$2:$BK$10000=2016))</f>
        <v>0</v>
      </c>
      <c r="CI20" s="71">
        <f>SUMPRODUCT(($O$2:$O$10000="Adhérent")*($P$2:$P$10000="Associé")*($BK$2:$BK$10000=2017))+SUMPRODUCT(($O$2:$O$10000="Ex Adhérent")*($P$2:$P$10000="Associé")*($BK$2:$BK$10000=2017))</f>
        <v>0</v>
      </c>
      <c r="CJ20" s="75">
        <f>SUMPRODUCT(($O$2:$O$10000="Adhérent")*($P$2:$P$10000="Associé")*($BK$2:$BK$10000=2018))+SUMPRODUCT(($O$2:$O$10000="Ex Adhérent")*($P$2:$P$10000="Associé")*($BK$2:$BK$10000=2018))</f>
        <v>0</v>
      </c>
    </row>
    <row r="21" spans="4:88" ht="21" x14ac:dyDescent="0.35">
      <c r="D21" s="1"/>
      <c r="J21" s="1"/>
      <c r="L21" s="1"/>
      <c r="M21" s="1"/>
      <c r="AY21" s="1"/>
      <c r="AZ21" s="1"/>
      <c r="BB21" s="1"/>
      <c r="BC21" s="1"/>
      <c r="BG21" t="str">
        <f t="shared" ca="1" si="5"/>
        <v/>
      </c>
      <c r="BH21" t="str">
        <f t="shared" si="6"/>
        <v/>
      </c>
      <c r="BI21" t="str">
        <f t="shared" si="7"/>
        <v/>
      </c>
      <c r="BJ21" t="str">
        <f t="shared" ca="1" si="8"/>
        <v/>
      </c>
      <c r="BK21">
        <f t="shared" si="9"/>
        <v>1900</v>
      </c>
      <c r="BL21">
        <f t="shared" si="10"/>
        <v>1900</v>
      </c>
      <c r="BM21" t="str">
        <f t="shared" si="11"/>
        <v/>
      </c>
      <c r="BN21" s="69">
        <f t="shared" si="12"/>
        <v>116</v>
      </c>
      <c r="BO21" s="1">
        <v>42389</v>
      </c>
      <c r="BP21" s="1"/>
      <c r="BQ21" s="16"/>
      <c r="BR21" s="52"/>
      <c r="BS21" s="13"/>
      <c r="BT21" s="38"/>
      <c r="BU21" s="65"/>
      <c r="BV21" s="50"/>
      <c r="BW21" s="14"/>
      <c r="BX21" s="13"/>
      <c r="BY21" s="13"/>
      <c r="BZ21" s="14"/>
      <c r="CA21" s="15"/>
      <c r="CD21" s="51" t="s">
        <v>59</v>
      </c>
      <c r="CE21" s="71">
        <f>SUMPRODUCT(($O$2:$O$10000="Adhérent")*($P$2:$P$10000="Autre LP")*($BK$2:$BK$10000=2013))</f>
        <v>0</v>
      </c>
      <c r="CF21" s="71">
        <f>SUMPRODUCT(($O$2:$O$10000="Adhérent")*($P$2:$P$10000="Autre LP")*($BK$2:$BK$10000=2014))+SUMPRODUCT(($O$2:$O$10000="Ex Adhérent")*($P$2:$P$10000="Autre LP")*($BK$2:$BK$10000=2014))</f>
        <v>0</v>
      </c>
      <c r="CG21" s="71">
        <f>SUMPRODUCT(($O$2:$O$10000="Adhérent")*($P$2:$P$10000="Autre LP")*($BK$2:$BK$10000=2015))+SUMPRODUCT(($O$2:$O$10000="Ex Adhérent")*($P$2:$P$10000="Autre LP")*($BK$2:$BK$10000=2015))</f>
        <v>0</v>
      </c>
      <c r="CH21" s="71">
        <f>SUMPRODUCT(($O$2:$O$10000="Adhérent")*($P$2:$P$10000="Autre LP")*($BK$2:$BK$10000=2016))+SUMPRODUCT(($O$2:$O$10000="Ex Adhérent")*($P$2:$P$10000="Autre LP")*($BK$2:$BK$10000=20167))</f>
        <v>0</v>
      </c>
      <c r="CI21" s="71">
        <f>SUMPRODUCT(($O$2:$O$10000="Adhérent")*($P$2:$P$10000="Autre LP")*($BK$2:$BK$10000=2017))+SUMPRODUCT(($O$2:$O$10000="Ex Adhérent")*($P$2:$P$10000="Autre LP")*($BK$2:$BK$10000=2017))</f>
        <v>0</v>
      </c>
      <c r="CJ21" s="75">
        <f>SUMPRODUCT(($O$2:$O$10000="Adhérent")*($P$2:$P$10000="Autre LP")*($BK$2:$BK$10000=2018))+SUMPRODUCT(($O$2:$O$10000="Ex Adhérent")*($P$2:$P$10000="Autre LP")*($BK$2:$BK$10000=2018))</f>
        <v>0</v>
      </c>
    </row>
    <row r="22" spans="4:88" ht="21" x14ac:dyDescent="0.35">
      <c r="D22" s="1"/>
      <c r="J22" s="1"/>
      <c r="L22" s="1"/>
      <c r="M22" s="1"/>
      <c r="BA22" s="1"/>
      <c r="BG22" t="str">
        <f t="shared" ca="1" si="5"/>
        <v/>
      </c>
      <c r="BH22" t="str">
        <f t="shared" si="6"/>
        <v/>
      </c>
      <c r="BI22" t="str">
        <f t="shared" si="7"/>
        <v/>
      </c>
      <c r="BJ22" t="str">
        <f t="shared" ca="1" si="8"/>
        <v/>
      </c>
      <c r="BK22">
        <f t="shared" si="9"/>
        <v>1900</v>
      </c>
      <c r="BL22">
        <f t="shared" si="10"/>
        <v>1900</v>
      </c>
      <c r="BM22" t="str">
        <f t="shared" si="11"/>
        <v/>
      </c>
      <c r="BN22" s="69">
        <f t="shared" si="12"/>
        <v>116</v>
      </c>
      <c r="BO22" s="1">
        <v>42390</v>
      </c>
      <c r="BP22" s="1"/>
      <c r="BQ22" s="16"/>
      <c r="BR22" s="54"/>
      <c r="BS22" s="55"/>
      <c r="BT22" s="38"/>
      <c r="BU22" s="65"/>
      <c r="BV22" s="50"/>
      <c r="BW22" s="14"/>
      <c r="BX22" s="13"/>
      <c r="BY22" s="13"/>
      <c r="BZ22" s="14"/>
      <c r="CA22" s="15"/>
      <c r="CD22" s="61" t="s">
        <v>58</v>
      </c>
      <c r="CE22" s="71">
        <f>SUMPRODUCT(($O$2:$O$10000="Adhérent")*($P$2:$P$10000="Autre FT")*($BK$2:$BK$10000=2013))</f>
        <v>0</v>
      </c>
      <c r="CF22" s="71">
        <f>SUMPRODUCT(($O$2:$O$10000="Adhérent")*($P$2:$P$10000="Autre FT")*($BK$2:$BK$10000=2014))+SUMPRODUCT(($O$2:$O$10000="Ex Adhérent")*($P$2:$P$10000="Autre FT")*($BK$2:$BK$10000=2014))</f>
        <v>0</v>
      </c>
      <c r="CG22" s="71">
        <f>SUMPRODUCT(($O$2:$O$10000="Adhérent")*($P$2:$P$10000="Autre FT")*($BK$2:$BK$10000=2015))+SUMPRODUCT(($O$2:$O$10000="Ex Adhérent")*($P$2:$P$10000="Autre FT")*($BK$2:$BK$10000=2015))</f>
        <v>0</v>
      </c>
      <c r="CH22" s="71">
        <f>SUMPRODUCT(($O$2:$O$10000="Adhérent")*($P$2:$P$10000="Autre FT")*($BK$2:$BK$10000=2016))+SUMPRODUCT(($O$2:$O$10000="Ex Adhérent")*($P$2:$P$10000="Autre FT")*($BK$2:$BK$10000=2016))</f>
        <v>0</v>
      </c>
      <c r="CI22" s="71">
        <f>SUMPRODUCT(($O$2:$O$10000="Adhérent")*($P$2:$P$10000="Autre FT")*($BK$2:$BK$10000=2017))+SUMPRODUCT(($O$2:$O$10000="Ex Adhérent")*($P$2:$P$10000="Autre FT")*($BK$2:$BK$10000=2017))</f>
        <v>0</v>
      </c>
      <c r="CJ22" s="75">
        <f>SUMPRODUCT(($O$2:$O$10000="Adhérent")*($P$2:$P$10000="Autre FT")*($BK$2:$BK$10000=2018))+SUMPRODUCT(($O$2:$O$10000="Ex Adhérent")*($P$2:$P$10000="Autre FT")*($BK$2:$BK$10000=2018))</f>
        <v>0</v>
      </c>
    </row>
    <row r="23" spans="4:88" ht="21.75" thickBot="1" x14ac:dyDescent="0.4">
      <c r="D23" s="1"/>
      <c r="J23" s="1"/>
      <c r="L23" s="1"/>
      <c r="M23" s="1"/>
      <c r="BA23" s="1"/>
      <c r="BG23" t="str">
        <f t="shared" ca="1" si="5"/>
        <v/>
      </c>
      <c r="BH23" t="str">
        <f t="shared" si="6"/>
        <v/>
      </c>
      <c r="BI23" t="str">
        <f t="shared" si="7"/>
        <v/>
      </c>
      <c r="BJ23" t="str">
        <f t="shared" ca="1" si="8"/>
        <v/>
      </c>
      <c r="BK23">
        <f t="shared" si="9"/>
        <v>1900</v>
      </c>
      <c r="BL23">
        <f t="shared" si="10"/>
        <v>1900</v>
      </c>
      <c r="BM23" t="str">
        <f t="shared" si="11"/>
        <v/>
      </c>
      <c r="BN23" s="69">
        <f t="shared" si="12"/>
        <v>116</v>
      </c>
      <c r="BO23" s="1">
        <v>42391</v>
      </c>
      <c r="BP23" s="1"/>
      <c r="BQ23" s="56"/>
      <c r="BR23" s="57"/>
      <c r="BS23" s="58"/>
      <c r="BT23" s="66"/>
      <c r="BU23" s="67"/>
      <c r="BV23" s="68"/>
      <c r="BW23" s="59"/>
      <c r="BX23" s="58"/>
      <c r="BY23" s="58"/>
      <c r="BZ23" s="59"/>
      <c r="CA23" s="60"/>
      <c r="CD23" s="51" t="s">
        <v>13</v>
      </c>
      <c r="CE23" s="71">
        <f>SUMPRODUCT(($O$2:$O$10000="Adhérent")*($P$2:$P$10000="PTT")*($BK$2:$BK$10000=2013))</f>
        <v>0</v>
      </c>
      <c r="CF23" s="71">
        <f>SUMPRODUCT(($O$2:$O$10000="Adhérent")*($P$2:$P$10000="PTT")*($BK$2:$BK$10000=2014))+SUMPRODUCT(($O$2:$O$10000="Ex Adhérent")*($P$2:$P$10000="PTT")*($BK$2:$BK$10000=2014))</f>
        <v>0</v>
      </c>
      <c r="CG23" s="71">
        <f>SUMPRODUCT(($O$2:$O$10000="Adhérent")*($P$2:$P$10000="PTT")*($BK$2:$BK$10000=2015))+SUMPRODUCT(($O$2:$O$10000="Ex Adhérent")*($P$2:$P$10000="PTT")*($BK$2:$BK$10000=2015))</f>
        <v>0</v>
      </c>
      <c r="CH23" s="71">
        <f>SUMPRODUCT(($O$2:$O$10000="Adhérent")*($P$2:$P$10000="PTT")*($BK$2:$BK$10000=2016))+SUMPRODUCT(($O$2:$O$10000="Ex Adhérent")*($P$2:$P$10000="PTT")*($BK$2:$BK$10000=2016))</f>
        <v>0</v>
      </c>
      <c r="CI23" s="71">
        <f>SUMPRODUCT(($O$2:$O$10000="Adhérent")*($P$2:$P$10000="PTT")*($BK$2:$BK$10000=2017))+SUMPRODUCT(($O$2:$O$10000="Ex Adhérent")*($P$2:$P$10000="PTT")*($BK$2:$BK$10000=2017))</f>
        <v>0</v>
      </c>
      <c r="CJ23" s="75">
        <f>SUMPRODUCT(($O$2:$O$10000="Adhérent")*($P$2:$P$10000="PTT")*($BK$2:$BK$10000=2018))+SUMPRODUCT(($O$2:$O$10000="Ex Adhérent")*($P$2:$P$10000="PTT")*($BK$2:$BK$10000=2018))</f>
        <v>0</v>
      </c>
    </row>
    <row r="24" spans="4:88" ht="15.75" thickTop="1" x14ac:dyDescent="0.25">
      <c r="D24" s="1"/>
      <c r="J24" s="1"/>
      <c r="L24" s="1"/>
      <c r="M24" s="1"/>
      <c r="AX24" s="1"/>
      <c r="AY24" s="1"/>
      <c r="BA24" s="1"/>
      <c r="BB24" s="1"/>
      <c r="BG24" t="str">
        <f t="shared" ca="1" si="5"/>
        <v/>
      </c>
      <c r="BH24" t="str">
        <f t="shared" si="6"/>
        <v/>
      </c>
      <c r="BI24" t="str">
        <f t="shared" si="7"/>
        <v/>
      </c>
      <c r="BJ24" t="str">
        <f t="shared" ca="1" si="8"/>
        <v/>
      </c>
      <c r="BK24">
        <f t="shared" si="9"/>
        <v>1900</v>
      </c>
      <c r="BL24">
        <f t="shared" si="10"/>
        <v>1900</v>
      </c>
      <c r="BM24" t="str">
        <f t="shared" si="11"/>
        <v/>
      </c>
      <c r="BN24" s="69">
        <f t="shared" si="12"/>
        <v>116</v>
      </c>
      <c r="BO24" s="1">
        <v>42392</v>
      </c>
      <c r="BP24" s="1"/>
      <c r="BQ24" s="3"/>
      <c r="BR24" s="4"/>
      <c r="BS24" s="5"/>
      <c r="BT24" s="6"/>
      <c r="BU24" s="5"/>
      <c r="BV24" s="5"/>
      <c r="BW24" s="6"/>
      <c r="BX24" s="5"/>
      <c r="BY24" s="5"/>
      <c r="BZ24" s="6"/>
      <c r="CA24" s="5"/>
      <c r="CD24" s="51" t="s">
        <v>9</v>
      </c>
      <c r="CE24" s="71">
        <f>SUMPRODUCT(($O$2:$O$10000="Adhérent")*($P$2:$P$10000="Autre")*($BK$2:$BK$10000=2013))</f>
        <v>0</v>
      </c>
      <c r="CF24" s="71">
        <f>SUMPRODUCT(($O$2:$O$10000="Adhérent")*($P$2:$P$10000="Autre")*($BK$2:$BK$10000=2014))+SUMPRODUCT(($O$2:$O$10000="Ex Adhérent")*($P$2:$P$10000="Autre")*($BK$2:$BK$10000=2014))</f>
        <v>0</v>
      </c>
      <c r="CG24" s="71">
        <f>SUMPRODUCT(($O$2:$O$10000="Adhérent")*($P$2:$P$10000="Autre")*($BK$2:$BK$10000=2015))+SUMPRODUCT(($O$2:$O$10000="Ex Adhérent")*($P$2:$P$10000="Autre")*($BK$2:$BK$10000=2015))</f>
        <v>0</v>
      </c>
      <c r="CH24" s="71">
        <f>SUMPRODUCT(($O$2:$O$10000="Adhérent")*($P$2:$P$10000="Autre")*($BK$2:$BK$10000=2016))+SUMPRODUCT(($O$2:$O$10000="Ex Adhérent")*($P$2:$P$10000="Autre")*($BK$2:$BK$10000=2016))</f>
        <v>0</v>
      </c>
      <c r="CI24" s="71">
        <f>SUMPRODUCT(($O$2:$O$10000="Adhérent")*($P$2:$P$10000="Autre")*($BK$2:$BK$10000=2017))+SUMPRODUCT(($O$2:$O$10000="Ex Adhérent")*($P$2:$P$10000="Autre")*($BK$2:$BK$10000=2017))</f>
        <v>0</v>
      </c>
      <c r="CJ24" s="75">
        <f>SUMPRODUCT(($O$2:$O$10000="Adhérent")*($P$2:$P$10000="Autre")*($BK$2:$BK$10000=2018))+SUMPRODUCT(($O$2:$O$10000="Ex Adhérent")*($P$2:$P$10000="Autre")*($BK$2:$BK$10000=2018))</f>
        <v>0</v>
      </c>
    </row>
    <row r="25" spans="4:88" ht="19.5" thickBot="1" x14ac:dyDescent="0.35">
      <c r="D25" s="1"/>
      <c r="J25" s="1"/>
      <c r="L25" s="1"/>
      <c r="AX25" s="1"/>
      <c r="AY25" s="1"/>
      <c r="BA25" s="1"/>
      <c r="BB25" s="1"/>
      <c r="BG25" t="str">
        <f t="shared" ca="1" si="5"/>
        <v/>
      </c>
      <c r="BH25" t="str">
        <f t="shared" si="6"/>
        <v/>
      </c>
      <c r="BI25" t="str">
        <f t="shared" si="7"/>
        <v/>
      </c>
      <c r="BJ25" t="str">
        <f t="shared" ca="1" si="8"/>
        <v/>
      </c>
      <c r="BK25">
        <f t="shared" si="9"/>
        <v>1900</v>
      </c>
      <c r="BL25">
        <f t="shared" si="10"/>
        <v>1900</v>
      </c>
      <c r="BM25" t="str">
        <f t="shared" si="11"/>
        <v/>
      </c>
      <c r="BN25" s="69">
        <f t="shared" si="12"/>
        <v>116</v>
      </c>
      <c r="BO25" s="1">
        <v>42393</v>
      </c>
      <c r="BP25" s="1"/>
      <c r="BQ25" s="3"/>
      <c r="BR25" s="4"/>
      <c r="BS25" s="5"/>
      <c r="BT25" s="6"/>
      <c r="BU25" s="5"/>
      <c r="BV25" s="5"/>
      <c r="BW25" s="6"/>
      <c r="BX25" s="5"/>
      <c r="BY25" s="5"/>
      <c r="BZ25" s="6"/>
      <c r="CA25" s="5"/>
      <c r="CD25" s="63" t="s">
        <v>44</v>
      </c>
      <c r="CE25" s="72">
        <f t="shared" ref="CE25:CJ25" si="17">SUM(CE18:CE24)</f>
        <v>0</v>
      </c>
      <c r="CF25" s="72">
        <f t="shared" si="17"/>
        <v>0</v>
      </c>
      <c r="CG25" s="72">
        <f t="shared" si="17"/>
        <v>0</v>
      </c>
      <c r="CH25" s="72">
        <f t="shared" si="17"/>
        <v>0</v>
      </c>
      <c r="CI25" s="72">
        <f t="shared" si="17"/>
        <v>0</v>
      </c>
      <c r="CJ25" s="76">
        <f t="shared" si="17"/>
        <v>0</v>
      </c>
    </row>
    <row r="26" spans="4:88" ht="15.75" x14ac:dyDescent="0.25">
      <c r="D26" s="1"/>
      <c r="J26" s="1"/>
      <c r="L26" s="1"/>
      <c r="M26" s="1"/>
      <c r="AX26" s="1"/>
      <c r="AY26" s="1"/>
      <c r="BA26" s="1"/>
      <c r="BB26" s="1"/>
      <c r="BG26" t="str">
        <f t="shared" ca="1" si="5"/>
        <v/>
      </c>
      <c r="BH26" t="str">
        <f t="shared" si="6"/>
        <v/>
      </c>
      <c r="BI26" t="str">
        <f t="shared" si="7"/>
        <v/>
      </c>
      <c r="BJ26" t="str">
        <f t="shared" ca="1" si="8"/>
        <v/>
      </c>
      <c r="BK26">
        <f t="shared" si="9"/>
        <v>1900</v>
      </c>
      <c r="BL26">
        <f t="shared" si="10"/>
        <v>1900</v>
      </c>
      <c r="BM26" t="str">
        <f t="shared" si="11"/>
        <v/>
      </c>
      <c r="BN26" s="69">
        <f t="shared" si="12"/>
        <v>116</v>
      </c>
      <c r="BO26" s="1">
        <v>42394</v>
      </c>
      <c r="BP26" s="1"/>
      <c r="BQ26" s="3"/>
      <c r="BR26" s="4"/>
      <c r="BS26" s="5"/>
      <c r="BT26" s="6"/>
      <c r="BU26" s="5"/>
      <c r="BV26" s="5"/>
      <c r="BW26" s="6"/>
      <c r="BX26" s="5"/>
      <c r="BY26" s="5"/>
      <c r="BZ26" s="6"/>
      <c r="CA26" s="5"/>
      <c r="CD26" s="148" t="s">
        <v>117</v>
      </c>
      <c r="CE26" s="150" t="s">
        <v>120</v>
      </c>
    </row>
    <row r="27" spans="4:88" ht="15.75" thickBot="1" x14ac:dyDescent="0.3">
      <c r="D27" s="1"/>
      <c r="E27" s="1"/>
      <c r="J27" s="1"/>
      <c r="L27" s="1"/>
      <c r="AX27" s="1"/>
      <c r="AY27" s="1"/>
      <c r="BA27" s="1"/>
      <c r="BG27" t="str">
        <f t="shared" ca="1" si="5"/>
        <v/>
      </c>
      <c r="BH27" t="str">
        <f t="shared" si="6"/>
        <v/>
      </c>
      <c r="BI27" t="str">
        <f t="shared" si="7"/>
        <v/>
      </c>
      <c r="BJ27" t="str">
        <f t="shared" ca="1" si="8"/>
        <v/>
      </c>
      <c r="BK27">
        <f t="shared" si="9"/>
        <v>1900</v>
      </c>
      <c r="BL27">
        <f t="shared" si="10"/>
        <v>1900</v>
      </c>
      <c r="BM27" t="str">
        <f t="shared" si="11"/>
        <v/>
      </c>
      <c r="BN27" s="69">
        <f t="shared" si="12"/>
        <v>116</v>
      </c>
      <c r="BO27" s="1">
        <v>42395</v>
      </c>
      <c r="BP27" s="1"/>
      <c r="BQ27" s="3"/>
      <c r="BR27" s="4"/>
      <c r="BS27" s="5"/>
      <c r="BT27" s="6"/>
      <c r="BU27" s="5"/>
      <c r="BV27" s="5"/>
      <c r="BW27" s="6"/>
      <c r="BX27" s="5"/>
      <c r="BY27" s="5"/>
      <c r="BZ27" s="6"/>
      <c r="CA27" s="5"/>
      <c r="CD27" s="148"/>
      <c r="CE27" s="146"/>
    </row>
    <row r="28" spans="4:88" ht="15.75" x14ac:dyDescent="0.25">
      <c r="D28" s="1"/>
      <c r="L28" s="1"/>
      <c r="AX28" s="1"/>
      <c r="AY28" s="1"/>
      <c r="BG28" t="str">
        <f t="shared" ca="1" si="5"/>
        <v/>
      </c>
      <c r="BH28" t="str">
        <f t="shared" si="6"/>
        <v/>
      </c>
      <c r="BI28" t="str">
        <f t="shared" si="7"/>
        <v/>
      </c>
      <c r="BJ28" t="str">
        <f t="shared" ca="1" si="8"/>
        <v/>
      </c>
      <c r="BK28">
        <f t="shared" si="9"/>
        <v>1900</v>
      </c>
      <c r="BL28">
        <f t="shared" si="10"/>
        <v>1900</v>
      </c>
      <c r="BM28" t="str">
        <f t="shared" si="11"/>
        <v/>
      </c>
      <c r="BN28" s="69">
        <f t="shared" si="12"/>
        <v>116</v>
      </c>
      <c r="BO28" s="1">
        <v>42396</v>
      </c>
      <c r="BP28" s="1"/>
      <c r="BQ28" s="3"/>
      <c r="BR28" s="4"/>
      <c r="BS28" s="5"/>
      <c r="BT28" s="6"/>
      <c r="BU28" s="5"/>
      <c r="BV28" s="5"/>
      <c r="BW28" s="6"/>
      <c r="BX28" s="5"/>
      <c r="BY28" s="5"/>
      <c r="BZ28" s="6"/>
      <c r="CA28" s="5"/>
      <c r="CD28" s="47" t="s">
        <v>51</v>
      </c>
      <c r="CE28" s="73">
        <v>2013</v>
      </c>
      <c r="CF28" s="73">
        <v>2014</v>
      </c>
      <c r="CG28" s="73">
        <v>2015</v>
      </c>
      <c r="CH28" s="73">
        <v>2016</v>
      </c>
      <c r="CI28" s="73">
        <v>2017</v>
      </c>
      <c r="CJ28" s="74">
        <v>2018</v>
      </c>
    </row>
    <row r="29" spans="4:88" x14ac:dyDescent="0.25">
      <c r="D29" s="1"/>
      <c r="J29" s="1"/>
      <c r="L29" s="1"/>
      <c r="M29" s="1"/>
      <c r="AX29" s="1"/>
      <c r="AY29" s="1"/>
      <c r="BA29" s="1"/>
      <c r="BB29" s="1"/>
      <c r="BF29" s="1"/>
      <c r="BG29" t="str">
        <f t="shared" ca="1" si="5"/>
        <v/>
      </c>
      <c r="BH29" t="str">
        <f t="shared" si="6"/>
        <v/>
      </c>
      <c r="BI29" t="str">
        <f t="shared" si="7"/>
        <v/>
      </c>
      <c r="BJ29" t="str">
        <f t="shared" ca="1" si="8"/>
        <v/>
      </c>
      <c r="BK29">
        <f t="shared" si="9"/>
        <v>1900</v>
      </c>
      <c r="BL29">
        <f t="shared" si="10"/>
        <v>1900</v>
      </c>
      <c r="BM29" t="str">
        <f t="shared" si="11"/>
        <v/>
      </c>
      <c r="BN29" s="69">
        <f t="shared" si="12"/>
        <v>116</v>
      </c>
      <c r="BO29" s="1">
        <v>42397</v>
      </c>
      <c r="BP29" s="1"/>
      <c r="BQ29" s="3"/>
      <c r="BR29" s="4"/>
      <c r="BS29" s="5"/>
      <c r="BT29" s="6"/>
      <c r="BU29" s="5"/>
      <c r="BV29" s="5"/>
      <c r="BW29" s="6"/>
      <c r="BX29" s="5"/>
      <c r="BY29" s="5"/>
      <c r="BZ29" s="6"/>
      <c r="CA29" s="5"/>
      <c r="CD29" s="51" t="s">
        <v>52</v>
      </c>
      <c r="CE29" s="71">
        <f>SUMPRODUCT(($O$2:$O$10000="Ex Adhérent")*($R$2:$R$10000="Décédé")*($BL$2:$BL$10000=2013))</f>
        <v>0</v>
      </c>
      <c r="CF29" s="71">
        <f>SUMPRODUCT(($O$2:$O$10000="Ex Adhérent")*($R$2:$R$10000="Décédé")*($BL$2:$BL$10000=2014))</f>
        <v>0</v>
      </c>
      <c r="CG29" s="71">
        <f>SUMPRODUCT(($O$2:$O$10000="Ex Adhérent")*($R$2:$R$10000="Décédé")*($BL$2:$BL$10000=2015))</f>
        <v>0</v>
      </c>
      <c r="CH29" s="71">
        <f>SUMPRODUCT(($O$2:$O$10000="Ex Adhérent")*($R$2:$R$10000="Décédé")*($BL$2:$BL$10000=2016))</f>
        <v>0</v>
      </c>
      <c r="CI29" s="71">
        <f>SUMPRODUCT(($O$2:$O$10000="Ex Adhérent")*($R$2:$R$10000="Décédé")*($BL$2:$BL$10000=2017))</f>
        <v>0</v>
      </c>
      <c r="CJ29" s="75">
        <f>SUMPRODUCT(($O$2:$O$10000="Ex Adhérent")*($R$2:$R$10000="Décédé")*($BL$2:$BL$10000=2018))</f>
        <v>0</v>
      </c>
    </row>
    <row r="30" spans="4:88" x14ac:dyDescent="0.25">
      <c r="D30" s="1"/>
      <c r="E30" s="1"/>
      <c r="J30" s="1"/>
      <c r="L30" s="1"/>
      <c r="M30" s="1"/>
      <c r="AX30" s="1"/>
      <c r="AY30" s="1"/>
      <c r="BA30" s="1"/>
      <c r="BG30" t="str">
        <f t="shared" ca="1" si="5"/>
        <v/>
      </c>
      <c r="BH30" t="str">
        <f t="shared" si="6"/>
        <v/>
      </c>
      <c r="BI30" t="str">
        <f t="shared" si="7"/>
        <v/>
      </c>
      <c r="BJ30" t="str">
        <f t="shared" ca="1" si="8"/>
        <v/>
      </c>
      <c r="BK30">
        <f t="shared" si="9"/>
        <v>1900</v>
      </c>
      <c r="BL30">
        <f t="shared" si="10"/>
        <v>1900</v>
      </c>
      <c r="BM30" t="str">
        <f t="shared" si="11"/>
        <v/>
      </c>
      <c r="BN30" s="69">
        <f t="shared" si="12"/>
        <v>116</v>
      </c>
      <c r="BO30" s="1">
        <v>42398</v>
      </c>
      <c r="BP30" s="1"/>
      <c r="BQ30" s="3"/>
      <c r="BR30" s="4"/>
      <c r="BS30" s="5"/>
      <c r="BT30" s="6"/>
      <c r="BU30" s="5"/>
      <c r="BV30" s="5"/>
      <c r="BW30" s="6"/>
      <c r="BX30" s="5"/>
      <c r="BY30" s="5"/>
      <c r="BZ30" s="6"/>
      <c r="CA30" s="5"/>
      <c r="CD30" s="51" t="s">
        <v>53</v>
      </c>
      <c r="CE30" s="71">
        <f>SUMPRODUCT(($O$2:$O$10000="Ex Adhérent")*($R$2:$R$10000="Démissionné")*($BL$2:$BL$10000=2013))</f>
        <v>0</v>
      </c>
      <c r="CF30" s="71">
        <f>SUMPRODUCT(($O$2:$O$10000="Ex Adhérent")*($R$2:$R$10000="Démissionné")*($BL$2:$BL$10000=2014))</f>
        <v>0</v>
      </c>
      <c r="CG30" s="71">
        <f>SUMPRODUCT(($O$2:$O$10000="Ex Adhérent")*($R$2:$R$10000="Démissionné")*($BL$2:$BL$10000=2015))</f>
        <v>0</v>
      </c>
      <c r="CH30" s="71">
        <f>SUMPRODUCT(($O$2:$O$10000="Ex Adhérent")*($R$2:$R$10000="Démissionné")*($BL$2:$BL$10000=2016))</f>
        <v>0</v>
      </c>
      <c r="CI30" s="71">
        <f>SUMPRODUCT(($O$2:$O$10000="Ex Adhérent")*($R$2:$R$10000="Démissionné")*($BL$2:$BL$10000=2017))</f>
        <v>0</v>
      </c>
      <c r="CJ30" s="75">
        <f>SUMPRODUCT(($O$2:$O$10000="Ex Adhérent")*($R$2:$R$10000="Démissionné")*($BL$2:$BL$10000=2018))</f>
        <v>0</v>
      </c>
    </row>
    <row r="31" spans="4:88" x14ac:dyDescent="0.25">
      <c r="D31" s="1"/>
      <c r="J31" s="1"/>
      <c r="L31" s="1"/>
      <c r="M31" s="1"/>
      <c r="AX31" s="1"/>
      <c r="AY31" s="1"/>
      <c r="BA31" s="1"/>
      <c r="BB31" s="1"/>
      <c r="BG31" t="str">
        <f t="shared" ca="1" si="5"/>
        <v/>
      </c>
      <c r="BH31" t="str">
        <f t="shared" si="6"/>
        <v/>
      </c>
      <c r="BI31" t="str">
        <f t="shared" si="7"/>
        <v/>
      </c>
      <c r="BJ31" t="str">
        <f t="shared" ca="1" si="8"/>
        <v/>
      </c>
      <c r="BK31">
        <f t="shared" si="9"/>
        <v>1900</v>
      </c>
      <c r="BL31">
        <f t="shared" si="10"/>
        <v>1900</v>
      </c>
      <c r="BM31" t="str">
        <f t="shared" si="11"/>
        <v/>
      </c>
      <c r="BN31" s="69">
        <f t="shared" si="12"/>
        <v>116</v>
      </c>
      <c r="BO31" s="1">
        <v>42399</v>
      </c>
      <c r="BP31" s="1"/>
      <c r="BQ31" s="3"/>
      <c r="BR31" s="4"/>
      <c r="BS31" s="5"/>
      <c r="BT31" s="6"/>
      <c r="BU31" s="5"/>
      <c r="BV31" s="5"/>
      <c r="BW31" s="6"/>
      <c r="BX31" s="5"/>
      <c r="BY31" s="5"/>
      <c r="BZ31" s="6"/>
      <c r="CA31" s="5"/>
      <c r="CD31" s="51" t="s">
        <v>54</v>
      </c>
      <c r="CE31" s="71">
        <f>SUMPRODUCT(($O$2:$O$10000="Ex Adhérent")*($R$2:$R$10000="Muté")*($BL$2:$BL$10000=2013))</f>
        <v>0</v>
      </c>
      <c r="CF31" s="71">
        <f>SUMPRODUCT(($O$2:$O$10000="Ex Adhérent")*($R$2:$R$10000="Muté")*($BL$2:$BL$10000=2014))</f>
        <v>0</v>
      </c>
      <c r="CG31" s="71">
        <f>SUMPRODUCT(($O$2:$O$10000="Ex Adhérent")*($R$2:$R$10000="Muté")*($BL$2:$BL$10000=2015))</f>
        <v>0</v>
      </c>
      <c r="CH31" s="71">
        <f>SUMPRODUCT(($O$2:$O$10000="Ex Adhérent")*($R$2:$R$10000="Muté")*($BL$2:$BL$10000=2016))</f>
        <v>0</v>
      </c>
      <c r="CI31" s="71">
        <f>SUMPRODUCT(($O$2:$O$10000="Ex Adhérent")*($R$2:$R$10000="Muté")*($BL$2:$BL$10000=2017))</f>
        <v>0</v>
      </c>
      <c r="CJ31" s="75">
        <f>SUMPRODUCT(($O$2:$O$10000="Ex Adhérent")*($R$2:$R$10000="Muté")*($BL$2:$BL$10000=2018))</f>
        <v>0</v>
      </c>
    </row>
    <row r="32" spans="4:88" x14ac:dyDescent="0.25">
      <c r="D32" s="1"/>
      <c r="J32" s="1"/>
      <c r="L32" s="1"/>
      <c r="M32" s="1"/>
      <c r="AX32" s="1"/>
      <c r="AY32" s="1"/>
      <c r="BA32" s="1"/>
      <c r="BB32" s="1"/>
      <c r="BG32" t="str">
        <f t="shared" ca="1" si="5"/>
        <v/>
      </c>
      <c r="BH32" t="str">
        <f t="shared" si="6"/>
        <v/>
      </c>
      <c r="BI32" t="str">
        <f t="shared" si="7"/>
        <v/>
      </c>
      <c r="BJ32" t="str">
        <f t="shared" ca="1" si="8"/>
        <v/>
      </c>
      <c r="BK32">
        <f t="shared" si="9"/>
        <v>1900</v>
      </c>
      <c r="BL32">
        <f t="shared" si="10"/>
        <v>1900</v>
      </c>
      <c r="BM32" t="str">
        <f t="shared" si="11"/>
        <v/>
      </c>
      <c r="BN32" s="69">
        <f t="shared" si="12"/>
        <v>116</v>
      </c>
      <c r="BO32" s="1">
        <v>42400</v>
      </c>
      <c r="BP32" s="1"/>
      <c r="BQ32" s="3"/>
      <c r="BR32" s="4"/>
      <c r="BS32" s="5"/>
      <c r="BT32" s="6"/>
      <c r="BU32" s="5"/>
      <c r="BV32" s="5"/>
      <c r="BW32" s="6"/>
      <c r="BX32" s="5"/>
      <c r="BY32" s="5"/>
      <c r="BZ32" s="6"/>
      <c r="CA32" s="5"/>
      <c r="CD32" s="51" t="s">
        <v>55</v>
      </c>
      <c r="CE32" s="71">
        <f>SUMPRODUCT(($O$2:$O$10000="Ex Adhérent")*($R$2:$R$10000="Radié")*($BL$2:$BL$10000=2013))</f>
        <v>0</v>
      </c>
      <c r="CF32" s="71">
        <f>SUMPRODUCT(($O$2:$O$10000="Ex Adhérent")*($R$2:$R$10000="Radié")*($BL$2:$BL$10000=2014))</f>
        <v>0</v>
      </c>
      <c r="CG32" s="71">
        <f>SUMPRODUCT(($O$2:$O$10000="Ex Adhérent")*($R$2:$R$10000="Radié")*($BL$2:$BL$10000=2015))</f>
        <v>0</v>
      </c>
      <c r="CH32" s="71">
        <f>SUMPRODUCT(($O$2:$O$10000="Ex Adhérent")*($R$2:$R$10000="Radié")*($BL$2:$BL$10000=2016))</f>
        <v>0</v>
      </c>
      <c r="CI32" s="71">
        <f>SUMPRODUCT(($O$2:$O$10000="Ex Adhérent")*($R$2:$R$10000="Radié")*($BL$2:$BL$10000=2017))</f>
        <v>0</v>
      </c>
      <c r="CJ32" s="75">
        <f>SUMPRODUCT(($O$2:$O$10000="Ex Adhérent")*($R$2:$R$10000="Radié")*($BL$2:$BL$10000=2018))</f>
        <v>0</v>
      </c>
    </row>
    <row r="33" spans="4:92" ht="19.5" thickBot="1" x14ac:dyDescent="0.35">
      <c r="D33" s="1"/>
      <c r="J33" s="1"/>
      <c r="L33" s="1"/>
      <c r="M33" s="1"/>
      <c r="AX33" s="1"/>
      <c r="AY33" s="1"/>
      <c r="BA33" s="1"/>
      <c r="BB33" s="1"/>
      <c r="BF33" s="1"/>
      <c r="BG33" t="str">
        <f t="shared" ca="1" si="5"/>
        <v/>
      </c>
      <c r="BH33" t="str">
        <f t="shared" si="6"/>
        <v/>
      </c>
      <c r="BI33" t="str">
        <f t="shared" si="7"/>
        <v/>
      </c>
      <c r="BJ33" t="str">
        <f t="shared" ca="1" si="8"/>
        <v/>
      </c>
      <c r="BK33">
        <f t="shared" si="9"/>
        <v>1900</v>
      </c>
      <c r="BL33">
        <f t="shared" si="10"/>
        <v>1900</v>
      </c>
      <c r="BM33" t="str">
        <f t="shared" si="11"/>
        <v/>
      </c>
      <c r="BN33" s="69">
        <f t="shared" si="12"/>
        <v>116</v>
      </c>
      <c r="BO33" s="1">
        <v>42401</v>
      </c>
      <c r="BP33" s="1"/>
      <c r="BQ33" s="3"/>
      <c r="BR33" s="4"/>
      <c r="BS33" s="5"/>
      <c r="BT33" s="6"/>
      <c r="BU33" s="5"/>
      <c r="BV33" s="5"/>
      <c r="BW33" s="6"/>
      <c r="BX33" s="5"/>
      <c r="BY33" s="5"/>
      <c r="BZ33" s="6"/>
      <c r="CA33" s="5"/>
      <c r="CD33" s="63" t="s">
        <v>44</v>
      </c>
      <c r="CE33" s="72">
        <f t="shared" ref="CE33:CJ33" si="18">SUM(CE29:CE32)</f>
        <v>0</v>
      </c>
      <c r="CF33" s="72">
        <f t="shared" si="18"/>
        <v>0</v>
      </c>
      <c r="CG33" s="72">
        <f t="shared" si="18"/>
        <v>0</v>
      </c>
      <c r="CH33" s="72">
        <f t="shared" si="18"/>
        <v>0</v>
      </c>
      <c r="CI33" s="72">
        <f t="shared" si="18"/>
        <v>0</v>
      </c>
      <c r="CJ33" s="76">
        <f t="shared" si="18"/>
        <v>0</v>
      </c>
    </row>
    <row r="34" spans="4:92" ht="15.75" thickBot="1" x14ac:dyDescent="0.3">
      <c r="D34" s="1"/>
      <c r="J34" s="1"/>
      <c r="L34" s="1"/>
      <c r="M34" s="1"/>
      <c r="AZ34" s="1"/>
      <c r="BA34" s="1"/>
      <c r="BC34" s="1"/>
      <c r="BD34" s="1"/>
      <c r="BG34" t="str">
        <f t="shared" ca="1" si="5"/>
        <v/>
      </c>
      <c r="BH34" t="str">
        <f t="shared" si="6"/>
        <v/>
      </c>
      <c r="BI34" t="str">
        <f t="shared" si="7"/>
        <v/>
      </c>
      <c r="BJ34" t="str">
        <f t="shared" ca="1" si="8"/>
        <v/>
      </c>
      <c r="BK34">
        <f t="shared" si="9"/>
        <v>1900</v>
      </c>
      <c r="BL34">
        <f t="shared" si="10"/>
        <v>1900</v>
      </c>
      <c r="BM34" t="str">
        <f t="shared" si="11"/>
        <v/>
      </c>
      <c r="BN34" s="69">
        <f t="shared" si="12"/>
        <v>116</v>
      </c>
      <c r="BO34" s="1">
        <v>42402</v>
      </c>
      <c r="BP34" s="1"/>
      <c r="BQ34" s="3"/>
      <c r="BR34" s="4"/>
      <c r="BS34" s="5"/>
      <c r="BT34" s="6"/>
      <c r="BU34" s="5"/>
      <c r="BV34" s="5"/>
      <c r="BW34" s="6"/>
      <c r="BX34" s="5"/>
      <c r="BY34" s="5"/>
      <c r="BZ34" s="6"/>
      <c r="CA34" s="5"/>
      <c r="CE34" s="70"/>
      <c r="CF34" s="70"/>
      <c r="CG34" s="70"/>
      <c r="CH34" s="70"/>
      <c r="CI34" s="70"/>
    </row>
    <row r="35" spans="4:92" ht="15.75" x14ac:dyDescent="0.25">
      <c r="D35" s="1"/>
      <c r="J35" s="1"/>
      <c r="L35" s="1"/>
      <c r="BA35" s="1"/>
      <c r="BF35" s="1"/>
      <c r="BG35" t="str">
        <f t="shared" ca="1" si="5"/>
        <v/>
      </c>
      <c r="BH35" t="str">
        <f t="shared" si="6"/>
        <v/>
      </c>
      <c r="BI35" t="str">
        <f t="shared" si="7"/>
        <v/>
      </c>
      <c r="BJ35" t="str">
        <f t="shared" ca="1" si="8"/>
        <v/>
      </c>
      <c r="BK35">
        <f t="shared" si="9"/>
        <v>1900</v>
      </c>
      <c r="BL35">
        <f t="shared" si="10"/>
        <v>1900</v>
      </c>
      <c r="BM35" t="str">
        <f t="shared" si="11"/>
        <v/>
      </c>
      <c r="BN35" s="69">
        <f t="shared" si="12"/>
        <v>116</v>
      </c>
      <c r="BO35" s="1">
        <v>42403</v>
      </c>
      <c r="BP35" s="1"/>
      <c r="BQ35" s="3"/>
      <c r="BR35" s="4"/>
      <c r="BS35" s="5"/>
      <c r="BT35" s="6"/>
      <c r="BU35" s="5"/>
      <c r="BV35" s="5"/>
      <c r="BW35" s="6"/>
      <c r="BX35" s="5"/>
      <c r="BY35" s="5"/>
      <c r="BZ35" s="6"/>
      <c r="CA35" s="5"/>
      <c r="CD35" s="47" t="s">
        <v>56</v>
      </c>
      <c r="CE35" s="73">
        <v>2013</v>
      </c>
      <c r="CF35" s="73">
        <v>2014</v>
      </c>
      <c r="CG35" s="73">
        <v>2015</v>
      </c>
      <c r="CH35" s="73">
        <v>2016</v>
      </c>
      <c r="CI35" s="73">
        <v>2017</v>
      </c>
      <c r="CJ35" s="124">
        <v>2018</v>
      </c>
    </row>
    <row r="36" spans="4:92" ht="19.5" thickBot="1" x14ac:dyDescent="0.35">
      <c r="D36" s="1"/>
      <c r="J36" s="1"/>
      <c r="L36" s="1"/>
      <c r="AX36" s="1"/>
      <c r="AY36" s="1"/>
      <c r="BA36" s="1"/>
      <c r="BB36" s="1"/>
      <c r="BF36" s="1"/>
      <c r="BG36" t="str">
        <f t="shared" ca="1" si="5"/>
        <v/>
      </c>
      <c r="BH36" t="str">
        <f t="shared" si="6"/>
        <v/>
      </c>
      <c r="BI36" t="str">
        <f t="shared" si="7"/>
        <v/>
      </c>
      <c r="BJ36" t="str">
        <f t="shared" ca="1" si="8"/>
        <v/>
      </c>
      <c r="BK36">
        <f t="shared" si="9"/>
        <v>1900</v>
      </c>
      <c r="BL36">
        <f t="shared" si="10"/>
        <v>1900</v>
      </c>
      <c r="BM36" t="str">
        <f t="shared" si="11"/>
        <v/>
      </c>
      <c r="BN36" s="69">
        <f t="shared" si="12"/>
        <v>116</v>
      </c>
      <c r="BO36" s="1">
        <v>42404</v>
      </c>
      <c r="BP36" s="1"/>
      <c r="BQ36" s="3"/>
      <c r="BR36" s="4"/>
      <c r="BS36" s="5"/>
      <c r="BT36" s="6"/>
      <c r="BU36" s="5"/>
      <c r="BV36" s="5"/>
      <c r="BW36" s="6"/>
      <c r="BX36" s="5"/>
      <c r="BY36" s="5"/>
      <c r="BZ36" s="6"/>
      <c r="CA36" s="5"/>
      <c r="CD36" s="63"/>
      <c r="CE36" s="72">
        <f t="shared" ref="CE36:CJ36" si="19">CE25-CE33</f>
        <v>0</v>
      </c>
      <c r="CF36" s="72">
        <f t="shared" si="19"/>
        <v>0</v>
      </c>
      <c r="CG36" s="72">
        <f t="shared" si="19"/>
        <v>0</v>
      </c>
      <c r="CH36" s="72">
        <f t="shared" si="19"/>
        <v>0</v>
      </c>
      <c r="CI36" s="72">
        <f t="shared" si="19"/>
        <v>0</v>
      </c>
      <c r="CJ36" s="76">
        <f t="shared" si="19"/>
        <v>0</v>
      </c>
    </row>
    <row r="37" spans="4:92" x14ac:dyDescent="0.25">
      <c r="D37" s="1"/>
      <c r="J37" s="1"/>
      <c r="L37" s="1"/>
      <c r="M37" s="1"/>
      <c r="AX37" s="1"/>
      <c r="AY37" s="1"/>
      <c r="BA37" s="1"/>
      <c r="BB37" s="1"/>
      <c r="BG37" t="str">
        <f t="shared" ca="1" si="5"/>
        <v/>
      </c>
      <c r="BH37" t="str">
        <f t="shared" si="6"/>
        <v/>
      </c>
      <c r="BI37" t="str">
        <f t="shared" si="7"/>
        <v/>
      </c>
      <c r="BJ37" t="str">
        <f t="shared" ca="1" si="8"/>
        <v/>
      </c>
      <c r="BK37">
        <f t="shared" si="9"/>
        <v>1900</v>
      </c>
      <c r="BL37">
        <f t="shared" si="10"/>
        <v>1900</v>
      </c>
      <c r="BM37" t="str">
        <f t="shared" si="11"/>
        <v/>
      </c>
      <c r="BN37" s="69">
        <f t="shared" si="12"/>
        <v>116</v>
      </c>
      <c r="BO37" s="1">
        <v>42405</v>
      </c>
      <c r="BP37" s="1"/>
      <c r="BQ37" s="3"/>
      <c r="BR37" s="4"/>
      <c r="BS37" s="5"/>
      <c r="BT37" s="6"/>
      <c r="BU37" s="5"/>
      <c r="BV37" s="5"/>
      <c r="BW37" s="6"/>
      <c r="BX37" s="5"/>
      <c r="BY37" s="5"/>
      <c r="BZ37" s="6"/>
      <c r="CA37" s="5"/>
      <c r="CD37" s="148"/>
      <c r="CE37" s="146"/>
    </row>
    <row r="38" spans="4:92" ht="15.75" thickBot="1" x14ac:dyDescent="0.3">
      <c r="D38" s="1"/>
      <c r="J38" s="1"/>
      <c r="M38" s="1"/>
      <c r="BB38" s="1"/>
      <c r="BG38" t="str">
        <f t="shared" ca="1" si="5"/>
        <v/>
      </c>
      <c r="BH38" t="str">
        <f t="shared" si="6"/>
        <v/>
      </c>
      <c r="BI38" t="str">
        <f t="shared" si="7"/>
        <v/>
      </c>
      <c r="BJ38" t="str">
        <f t="shared" ca="1" si="8"/>
        <v/>
      </c>
      <c r="BK38">
        <f t="shared" si="9"/>
        <v>1900</v>
      </c>
      <c r="BL38">
        <f t="shared" si="10"/>
        <v>1900</v>
      </c>
      <c r="BM38" t="str">
        <f t="shared" si="11"/>
        <v/>
      </c>
      <c r="BN38" s="69">
        <f t="shared" si="12"/>
        <v>116</v>
      </c>
      <c r="BO38" s="1">
        <v>42406</v>
      </c>
      <c r="BP38" s="1"/>
      <c r="BQ38" s="3"/>
      <c r="BR38" s="4"/>
      <c r="BS38" s="5"/>
      <c r="BT38" s="6"/>
      <c r="BU38" s="5"/>
      <c r="BV38" s="5"/>
      <c r="BW38" s="6"/>
      <c r="BX38" s="5"/>
      <c r="BY38" s="5"/>
      <c r="BZ38" s="6"/>
      <c r="CA38" s="5"/>
    </row>
    <row r="39" spans="4:92" ht="15.75" x14ac:dyDescent="0.25">
      <c r="D39" s="1"/>
      <c r="J39" s="1"/>
      <c r="L39" s="1"/>
      <c r="M39" s="1"/>
      <c r="AX39" s="1"/>
      <c r="AY39" s="1"/>
      <c r="BA39" s="1"/>
      <c r="BB39" s="1"/>
      <c r="BG39" t="str">
        <f t="shared" ca="1" si="5"/>
        <v/>
      </c>
      <c r="BH39" t="str">
        <f t="shared" si="6"/>
        <v/>
      </c>
      <c r="BI39" t="str">
        <f t="shared" si="7"/>
        <v/>
      </c>
      <c r="BJ39" t="str">
        <f t="shared" ca="1" si="8"/>
        <v/>
      </c>
      <c r="BK39">
        <f t="shared" si="9"/>
        <v>1900</v>
      </c>
      <c r="BL39">
        <f t="shared" si="10"/>
        <v>1900</v>
      </c>
      <c r="BM39" t="str">
        <f t="shared" si="11"/>
        <v/>
      </c>
      <c r="BN39" s="69">
        <f t="shared" si="12"/>
        <v>116</v>
      </c>
      <c r="BO39" s="1">
        <v>42407</v>
      </c>
      <c r="BP39" s="1"/>
      <c r="BQ39" s="3"/>
      <c r="BR39" s="4"/>
      <c r="BS39" s="5"/>
      <c r="BT39" s="6"/>
      <c r="BU39" s="5"/>
      <c r="BV39" s="5"/>
      <c r="BW39" s="6"/>
      <c r="BX39" s="5"/>
      <c r="BY39" s="5"/>
      <c r="BZ39" s="6"/>
      <c r="CA39" s="5"/>
      <c r="CC39" s="62"/>
      <c r="CD39" s="98" t="s">
        <v>61</v>
      </c>
      <c r="CE39" s="91"/>
      <c r="CF39" s="92"/>
      <c r="CH39" s="98" t="s">
        <v>99</v>
      </c>
      <c r="CI39" s="125"/>
      <c r="CJ39" s="92"/>
      <c r="CL39" s="98" t="s">
        <v>100</v>
      </c>
      <c r="CM39" s="92"/>
    </row>
    <row r="40" spans="4:92" x14ac:dyDescent="0.25">
      <c r="D40" s="1"/>
      <c r="J40" s="1"/>
      <c r="L40" s="1"/>
      <c r="AX40" s="1"/>
      <c r="AY40" s="1"/>
      <c r="BA40" s="1"/>
      <c r="BB40" s="1"/>
      <c r="BG40" t="str">
        <f t="shared" ca="1" si="5"/>
        <v/>
      </c>
      <c r="BH40" t="str">
        <f t="shared" si="6"/>
        <v/>
      </c>
      <c r="BI40" t="str">
        <f t="shared" si="7"/>
        <v/>
      </c>
      <c r="BJ40" t="str">
        <f t="shared" ca="1" si="8"/>
        <v/>
      </c>
      <c r="BK40">
        <f t="shared" si="9"/>
        <v>1900</v>
      </c>
      <c r="BL40">
        <f t="shared" si="10"/>
        <v>1900</v>
      </c>
      <c r="BM40" t="str">
        <f t="shared" si="11"/>
        <v/>
      </c>
      <c r="BN40" s="69">
        <f t="shared" si="12"/>
        <v>116</v>
      </c>
      <c r="BO40" s="1">
        <v>42408</v>
      </c>
      <c r="BP40" s="1"/>
      <c r="BQ40" s="3"/>
      <c r="BR40" s="4"/>
      <c r="BS40" s="5"/>
      <c r="BT40" s="6"/>
      <c r="BU40" s="5"/>
      <c r="BV40" s="5"/>
      <c r="BW40" s="6"/>
      <c r="BX40" s="5"/>
      <c r="BY40" s="5"/>
      <c r="BZ40" s="6"/>
      <c r="CA40" s="5"/>
      <c r="CD40" s="51" t="s">
        <v>62</v>
      </c>
      <c r="CE40" s="71">
        <f>COUNTIF($O$2:$O$10000,"Retraité")</f>
        <v>0</v>
      </c>
      <c r="CF40" s="83"/>
      <c r="CH40" s="51" t="s">
        <v>6</v>
      </c>
      <c r="CI40" s="80"/>
      <c r="CJ40" s="75">
        <f>SUMPRODUCT(($O$2:$O$10000="Adhérent")*($P$2:$P$10000="La Poste"))</f>
        <v>0</v>
      </c>
      <c r="CL40" s="51" t="s">
        <v>62</v>
      </c>
      <c r="CM40" s="75">
        <f>SUMPRODUCT(($O$2:$O$10000="Adhérent")*($Q$2:$Q$10000="Retraité"))</f>
        <v>0</v>
      </c>
    </row>
    <row r="41" spans="4:92" x14ac:dyDescent="0.25">
      <c r="D41" s="1"/>
      <c r="J41" s="1"/>
      <c r="L41" s="1"/>
      <c r="M41" s="1"/>
      <c r="AX41" s="1"/>
      <c r="AY41" s="1"/>
      <c r="BA41" s="1"/>
      <c r="BB41" s="1"/>
      <c r="BG41" t="str">
        <f t="shared" ca="1" si="5"/>
        <v/>
      </c>
      <c r="BH41" t="str">
        <f t="shared" si="6"/>
        <v/>
      </c>
      <c r="BI41" t="str">
        <f t="shared" si="7"/>
        <v/>
      </c>
      <c r="BJ41" t="str">
        <f t="shared" ca="1" si="8"/>
        <v/>
      </c>
      <c r="BK41">
        <f t="shared" si="9"/>
        <v>1900</v>
      </c>
      <c r="BL41">
        <f t="shared" si="10"/>
        <v>1900</v>
      </c>
      <c r="BM41" t="str">
        <f t="shared" si="11"/>
        <v/>
      </c>
      <c r="BN41" s="69">
        <f t="shared" si="12"/>
        <v>116</v>
      </c>
      <c r="BO41" s="1">
        <v>42409</v>
      </c>
      <c r="BP41" s="1"/>
      <c r="BQ41" s="3"/>
      <c r="BR41" s="4"/>
      <c r="BS41" s="5"/>
      <c r="BT41" s="6"/>
      <c r="BU41" s="5"/>
      <c r="BV41" s="5"/>
      <c r="BW41" s="6"/>
      <c r="BX41" s="5"/>
      <c r="BY41" s="5"/>
      <c r="BZ41" s="6"/>
      <c r="CA41" s="5"/>
      <c r="CD41" s="51" t="s">
        <v>63</v>
      </c>
      <c r="CE41" s="71">
        <f>COUNTIF($O$2:$O$10000,"Contact")</f>
        <v>0</v>
      </c>
      <c r="CF41" s="83"/>
      <c r="CH41" s="51" t="s">
        <v>33</v>
      </c>
      <c r="CI41" s="80"/>
      <c r="CJ41" s="75">
        <f>SUMPRODUCT(($O$2:$O$10000="Adhérent")*($P$2:$P$10000="France Télécom"))</f>
        <v>0</v>
      </c>
      <c r="CL41" s="51" t="s">
        <v>64</v>
      </c>
      <c r="CM41" s="75">
        <f>SUMPRODUCT(($O$2:$O$10000="Adhérent")*($Q$2:$Q$10000="Actif"))</f>
        <v>0</v>
      </c>
    </row>
    <row r="42" spans="4:92" x14ac:dyDescent="0.25">
      <c r="D42" s="1"/>
      <c r="J42" s="1"/>
      <c r="M42" s="1"/>
      <c r="BG42" t="str">
        <f t="shared" ca="1" si="5"/>
        <v/>
      </c>
      <c r="BH42" t="str">
        <f t="shared" si="6"/>
        <v/>
      </c>
      <c r="BI42" t="str">
        <f t="shared" si="7"/>
        <v/>
      </c>
      <c r="BJ42" t="str">
        <f t="shared" ca="1" si="8"/>
        <v/>
      </c>
      <c r="BK42">
        <f t="shared" si="9"/>
        <v>1900</v>
      </c>
      <c r="BL42">
        <f t="shared" si="10"/>
        <v>1900</v>
      </c>
      <c r="BM42" t="str">
        <f t="shared" si="11"/>
        <v/>
      </c>
      <c r="BN42" s="69">
        <f t="shared" si="12"/>
        <v>116</v>
      </c>
      <c r="BO42" s="1">
        <v>42410</v>
      </c>
      <c r="BP42" s="1"/>
      <c r="BQ42" s="3"/>
      <c r="BR42" s="4"/>
      <c r="BS42" s="5"/>
      <c r="BT42" s="6"/>
      <c r="BU42" s="5"/>
      <c r="BV42" s="5"/>
      <c r="BW42" s="6"/>
      <c r="BX42" s="5"/>
      <c r="BY42" s="5"/>
      <c r="BZ42" s="6"/>
      <c r="CA42" s="5"/>
      <c r="CD42" s="51" t="s">
        <v>65</v>
      </c>
      <c r="CE42" s="71">
        <f>COUNTIF($O$2:$O$10000,"Prospect")</f>
        <v>0</v>
      </c>
      <c r="CF42" s="83"/>
      <c r="CH42" s="51" t="s">
        <v>35</v>
      </c>
      <c r="CI42" s="80"/>
      <c r="CJ42" s="75">
        <f>SUMPRODUCT(($O$2:$O$10000="Adhérent")*($P$2:$P$10000="Associé"))</f>
        <v>0</v>
      </c>
      <c r="CL42" s="51" t="s">
        <v>66</v>
      </c>
      <c r="CM42" s="75">
        <f>SUMPRODUCT(($O$2:$O$10000="Adhérent")*($Q$2:$Q$10000="Autre"))</f>
        <v>0</v>
      </c>
    </row>
    <row r="43" spans="4:92" ht="15.75" thickBot="1" x14ac:dyDescent="0.3">
      <c r="D43" s="1"/>
      <c r="E43" s="1"/>
      <c r="J43" s="1"/>
      <c r="L43" s="1"/>
      <c r="AX43" s="1"/>
      <c r="AY43" s="1"/>
      <c r="BA43" s="1"/>
      <c r="BG43" t="str">
        <f t="shared" ca="1" si="5"/>
        <v/>
      </c>
      <c r="BH43" t="str">
        <f t="shared" si="6"/>
        <v/>
      </c>
      <c r="BI43" t="str">
        <f t="shared" si="7"/>
        <v/>
      </c>
      <c r="BJ43" t="str">
        <f t="shared" ca="1" si="8"/>
        <v/>
      </c>
      <c r="BK43">
        <f t="shared" si="9"/>
        <v>1900</v>
      </c>
      <c r="BL43">
        <f t="shared" si="10"/>
        <v>1900</v>
      </c>
      <c r="BM43" t="str">
        <f t="shared" si="11"/>
        <v/>
      </c>
      <c r="BN43" s="69">
        <f t="shared" si="12"/>
        <v>116</v>
      </c>
      <c r="BO43" s="1">
        <v>42411</v>
      </c>
      <c r="BP43" s="1"/>
      <c r="BQ43" s="3"/>
      <c r="BR43" s="4"/>
      <c r="BS43" s="5"/>
      <c r="BT43" s="6"/>
      <c r="BU43" s="5"/>
      <c r="BV43" s="5"/>
      <c r="BW43" s="6"/>
      <c r="BX43" s="5"/>
      <c r="BY43" s="5"/>
      <c r="BZ43" s="6"/>
      <c r="CA43" s="5"/>
      <c r="CD43" s="51" t="s">
        <v>67</v>
      </c>
      <c r="CE43" s="71">
        <f>COUNTIF($O$2:$O$10000,"Abonné")</f>
        <v>0</v>
      </c>
      <c r="CF43" s="83"/>
      <c r="CH43" s="51" t="s">
        <v>68</v>
      </c>
      <c r="CI43" s="80"/>
      <c r="CJ43" s="75">
        <f>SUMPRODUCT(($O$2:$O$10000="Adhérent")*($P$2:$P$10000="Autre LP"))</f>
        <v>0</v>
      </c>
      <c r="CL43" s="85" t="s">
        <v>69</v>
      </c>
      <c r="CM43" s="88">
        <f>SUM(CM40:CM42)</f>
        <v>0</v>
      </c>
    </row>
    <row r="44" spans="4:92" ht="15.75" thickBot="1" x14ac:dyDescent="0.3">
      <c r="D44" s="1"/>
      <c r="E44" s="1"/>
      <c r="J44" s="1"/>
      <c r="L44" s="1"/>
      <c r="AX44" s="1"/>
      <c r="AY44" s="1"/>
      <c r="BA44" s="1"/>
      <c r="BB44" s="1"/>
      <c r="BG44" t="str">
        <f t="shared" ca="1" si="5"/>
        <v/>
      </c>
      <c r="BH44" t="str">
        <f t="shared" si="6"/>
        <v/>
      </c>
      <c r="BI44" t="str">
        <f t="shared" si="7"/>
        <v/>
      </c>
      <c r="BJ44" t="str">
        <f t="shared" ca="1" si="8"/>
        <v/>
      </c>
      <c r="BK44">
        <f t="shared" si="9"/>
        <v>1900</v>
      </c>
      <c r="BL44">
        <f t="shared" si="10"/>
        <v>1900</v>
      </c>
      <c r="BM44" t="str">
        <f t="shared" si="11"/>
        <v/>
      </c>
      <c r="BN44" s="69">
        <f t="shared" si="12"/>
        <v>116</v>
      </c>
      <c r="BO44" s="1">
        <v>42412</v>
      </c>
      <c r="BP44" s="1"/>
      <c r="BQ44" s="3"/>
      <c r="BR44" s="4"/>
      <c r="BS44" s="5"/>
      <c r="BT44" s="6"/>
      <c r="BU44" s="5"/>
      <c r="BV44" s="5"/>
      <c r="BW44" s="6"/>
      <c r="BX44" s="5"/>
      <c r="BY44" s="5"/>
      <c r="BZ44" s="6"/>
      <c r="CA44" s="5"/>
      <c r="CD44" s="51" t="s">
        <v>70</v>
      </c>
      <c r="CE44" s="71">
        <f>COUNTIF($O$2:$O$10000,"Ex Abonné")</f>
        <v>0</v>
      </c>
      <c r="CF44" s="83"/>
      <c r="CH44" s="51" t="s">
        <v>71</v>
      </c>
      <c r="CI44" s="80"/>
      <c r="CJ44" s="75">
        <f>SUMPRODUCT(($O$2:$O$10000="Adhérent")*($P$2:$P$10000="Autre FT"))</f>
        <v>0</v>
      </c>
      <c r="CN44" s="70"/>
    </row>
    <row r="45" spans="4:92" x14ac:dyDescent="0.25">
      <c r="D45" s="1"/>
      <c r="J45" s="1"/>
      <c r="L45" s="1"/>
      <c r="AX45" s="1"/>
      <c r="AY45" s="1"/>
      <c r="BA45" s="1"/>
      <c r="BB45" s="1"/>
      <c r="BG45" t="str">
        <f t="shared" ca="1" si="5"/>
        <v/>
      </c>
      <c r="BH45" t="str">
        <f t="shared" si="6"/>
        <v/>
      </c>
      <c r="BI45" t="str">
        <f t="shared" si="7"/>
        <v/>
      </c>
      <c r="BJ45" t="str">
        <f t="shared" ca="1" si="8"/>
        <v/>
      </c>
      <c r="BK45">
        <f t="shared" si="9"/>
        <v>1900</v>
      </c>
      <c r="BL45">
        <f t="shared" si="10"/>
        <v>1900</v>
      </c>
      <c r="BM45" t="str">
        <f t="shared" si="11"/>
        <v/>
      </c>
      <c r="BN45" s="69">
        <f t="shared" si="12"/>
        <v>116</v>
      </c>
      <c r="BO45" s="1">
        <v>42413</v>
      </c>
      <c r="BP45" s="1"/>
      <c r="BQ45" s="3"/>
      <c r="BR45" s="4"/>
      <c r="BS45" s="5"/>
      <c r="BT45" s="6"/>
      <c r="BU45" s="5"/>
      <c r="BV45" s="5"/>
      <c r="BW45" s="6"/>
      <c r="BX45" s="5"/>
      <c r="BY45" s="5"/>
      <c r="BZ45" s="6"/>
      <c r="CA45" s="5"/>
      <c r="CD45" s="51" t="s">
        <v>72</v>
      </c>
      <c r="CE45" s="71">
        <f>COUNTIF($O$2:$O$10000,"Adhérent")</f>
        <v>0</v>
      </c>
      <c r="CF45" s="83"/>
      <c r="CH45" s="51" t="s">
        <v>13</v>
      </c>
      <c r="CI45" s="80"/>
      <c r="CJ45" s="75">
        <f>SUMPRODUCT(($O$2:$O$10000="Adhérent")*($P$2:$P$10000="PTT"))</f>
        <v>0</v>
      </c>
      <c r="CL45" s="98" t="s">
        <v>73</v>
      </c>
      <c r="CM45" s="93"/>
    </row>
    <row r="46" spans="4:92" x14ac:dyDescent="0.25">
      <c r="D46" s="1"/>
      <c r="J46" s="1"/>
      <c r="L46" s="1"/>
      <c r="M46" s="1"/>
      <c r="BA46" s="1"/>
      <c r="BG46" t="str">
        <f t="shared" ca="1" si="5"/>
        <v/>
      </c>
      <c r="BH46" t="str">
        <f t="shared" si="6"/>
        <v/>
      </c>
      <c r="BI46" t="str">
        <f t="shared" si="7"/>
        <v/>
      </c>
      <c r="BJ46" t="str">
        <f t="shared" ca="1" si="8"/>
        <v/>
      </c>
      <c r="BK46">
        <f t="shared" si="9"/>
        <v>1900</v>
      </c>
      <c r="BL46">
        <f t="shared" si="10"/>
        <v>1900</v>
      </c>
      <c r="BM46" t="str">
        <f t="shared" si="11"/>
        <v/>
      </c>
      <c r="BN46" s="69">
        <f t="shared" si="12"/>
        <v>116</v>
      </c>
      <c r="BO46" s="1">
        <v>42414</v>
      </c>
      <c r="BP46" s="1"/>
      <c r="BQ46" s="3"/>
      <c r="BR46" s="4"/>
      <c r="BS46" s="5"/>
      <c r="BT46" s="6"/>
      <c r="BU46" s="5"/>
      <c r="BV46" s="5"/>
      <c r="BW46" s="6"/>
      <c r="BX46" s="5"/>
      <c r="BY46" s="5"/>
      <c r="BZ46" s="6"/>
      <c r="CA46" s="5"/>
      <c r="CD46" s="84" t="s">
        <v>95</v>
      </c>
      <c r="CE46" s="77">
        <f>SUMPRODUCT((($O$2:$O$10000="Adhérent")*($R$2:$R$10000="Valide")))</f>
        <v>0</v>
      </c>
      <c r="CF46" s="83"/>
      <c r="CH46" s="51" t="s">
        <v>75</v>
      </c>
      <c r="CI46" s="80"/>
      <c r="CJ46" s="75">
        <f>SUMPRODUCT(($O$2:$O$10000="Adhérent")*($P$2:$P$10000="Autre"))</f>
        <v>0</v>
      </c>
      <c r="CL46" s="51" t="s">
        <v>76</v>
      </c>
      <c r="CM46" s="75">
        <f>SUMPRODUCT(($O$2:$O$10000="Adhérent")*($AV$2:$AV$10000="Gratuite")*($R$2:$R$10000="Valide"))</f>
        <v>0</v>
      </c>
    </row>
    <row r="47" spans="4:92" ht="15.75" thickBot="1" x14ac:dyDescent="0.3">
      <c r="D47" s="1"/>
      <c r="E47" s="1"/>
      <c r="J47" s="1"/>
      <c r="L47" s="1"/>
      <c r="M47" s="1"/>
      <c r="N47" s="1"/>
      <c r="AZ47" s="1"/>
      <c r="BA47" s="1"/>
      <c r="BC47" s="1"/>
      <c r="BD47" s="1"/>
      <c r="BG47" t="str">
        <f t="shared" ca="1" si="5"/>
        <v/>
      </c>
      <c r="BH47" t="str">
        <f t="shared" si="6"/>
        <v/>
      </c>
      <c r="BI47" t="str">
        <f t="shared" si="7"/>
        <v/>
      </c>
      <c r="BJ47" t="str">
        <f t="shared" ca="1" si="8"/>
        <v/>
      </c>
      <c r="BK47">
        <f t="shared" si="9"/>
        <v>1900</v>
      </c>
      <c r="BL47">
        <f t="shared" si="10"/>
        <v>1900</v>
      </c>
      <c r="BM47" t="str">
        <f t="shared" si="11"/>
        <v/>
      </c>
      <c r="BN47" s="69">
        <f t="shared" si="12"/>
        <v>116</v>
      </c>
      <c r="BO47" s="1">
        <v>42415</v>
      </c>
      <c r="BP47" s="1"/>
      <c r="BQ47" s="3"/>
      <c r="BR47" s="4"/>
      <c r="BS47" s="5"/>
      <c r="BT47" s="6"/>
      <c r="BU47" s="5"/>
      <c r="BV47" s="5"/>
      <c r="BW47" s="6"/>
      <c r="BX47" s="5"/>
      <c r="BY47" s="5"/>
      <c r="BZ47" s="6"/>
      <c r="CA47" s="5"/>
      <c r="CD47" s="51" t="s">
        <v>74</v>
      </c>
      <c r="CE47" s="71">
        <f>COUNTIF($O$2:$O$10000,"Ex Adhérent")</f>
        <v>0</v>
      </c>
      <c r="CF47" s="83"/>
      <c r="CH47" s="85" t="s">
        <v>69</v>
      </c>
      <c r="CI47" s="126"/>
      <c r="CJ47" s="88">
        <f>SUM(CJ40:CJ46)</f>
        <v>0</v>
      </c>
      <c r="CL47" s="51" t="s">
        <v>77</v>
      </c>
      <c r="CM47" s="75">
        <f>SUMPRODUCT(($O$2:$O$10000="Adhérent")*($AV$2:$AV$10000="Offerte")*($R$2:$R$10000="Valide"))</f>
        <v>0</v>
      </c>
    </row>
    <row r="48" spans="4:92" ht="15.75" thickBot="1" x14ac:dyDescent="0.3">
      <c r="D48" s="1"/>
      <c r="J48" s="1"/>
      <c r="L48" s="1"/>
      <c r="BA48" s="1"/>
      <c r="BB48" s="1"/>
      <c r="BG48" t="str">
        <f t="shared" ca="1" si="5"/>
        <v/>
      </c>
      <c r="BH48" t="str">
        <f t="shared" si="6"/>
        <v/>
      </c>
      <c r="BI48" t="str">
        <f t="shared" si="7"/>
        <v/>
      </c>
      <c r="BJ48" t="str">
        <f t="shared" ca="1" si="8"/>
        <v/>
      </c>
      <c r="BK48">
        <f t="shared" si="9"/>
        <v>1900</v>
      </c>
      <c r="BL48">
        <f t="shared" si="10"/>
        <v>1900</v>
      </c>
      <c r="BM48" t="str">
        <f t="shared" si="11"/>
        <v/>
      </c>
      <c r="BN48" s="69">
        <f t="shared" si="12"/>
        <v>116</v>
      </c>
      <c r="BO48" s="1">
        <v>42416</v>
      </c>
      <c r="BP48" s="1"/>
      <c r="BQ48" s="3"/>
      <c r="BR48" s="4"/>
      <c r="BS48" s="5"/>
      <c r="BT48" s="6"/>
      <c r="BU48" s="5"/>
      <c r="BV48" s="5"/>
      <c r="BW48" s="6"/>
      <c r="BX48" s="5"/>
      <c r="BY48" s="5"/>
      <c r="BZ48" s="6"/>
      <c r="CA48" s="5"/>
      <c r="CD48" s="85" t="s">
        <v>69</v>
      </c>
      <c r="CE48" s="86">
        <f>CE40+CE41+CE42+CE43+CE44+CE45+CE47</f>
        <v>0</v>
      </c>
      <c r="CF48" s="87"/>
      <c r="CL48" s="51" t="s">
        <v>3</v>
      </c>
      <c r="CM48" s="75">
        <f>SUMPRODUCT(($O$2:$O$10000="Adhérent")*($AV$2:$AV$10000="Conjoint")*($R$2:$R$10000="Valide"))</f>
        <v>0</v>
      </c>
    </row>
    <row r="49" spans="4:93" ht="16.5" thickBot="1" x14ac:dyDescent="0.3">
      <c r="D49" s="1"/>
      <c r="J49" s="1"/>
      <c r="L49" s="1"/>
      <c r="M49" s="1"/>
      <c r="AX49" s="1"/>
      <c r="AY49" s="1"/>
      <c r="BA49" s="1"/>
      <c r="BB49" s="1"/>
      <c r="BG49" t="str">
        <f t="shared" ca="1" si="5"/>
        <v/>
      </c>
      <c r="BH49" t="str">
        <f t="shared" si="6"/>
        <v/>
      </c>
      <c r="BI49" t="str">
        <f t="shared" si="7"/>
        <v/>
      </c>
      <c r="BJ49" t="str">
        <f t="shared" ca="1" si="8"/>
        <v/>
      </c>
      <c r="BK49">
        <f t="shared" si="9"/>
        <v>1900</v>
      </c>
      <c r="BL49">
        <f t="shared" si="10"/>
        <v>1900</v>
      </c>
      <c r="BM49" t="str">
        <f t="shared" si="11"/>
        <v/>
      </c>
      <c r="BN49" s="69">
        <f t="shared" si="12"/>
        <v>116</v>
      </c>
      <c r="BO49" s="1">
        <v>42417</v>
      </c>
      <c r="BP49" s="1"/>
      <c r="BQ49" s="3"/>
      <c r="BR49" s="4"/>
      <c r="BS49" s="5"/>
      <c r="BT49" s="6"/>
      <c r="BU49" s="5"/>
      <c r="BV49" s="5"/>
      <c r="BW49" s="6"/>
      <c r="BX49" s="5"/>
      <c r="BY49" s="5"/>
      <c r="BZ49" s="6"/>
      <c r="CA49" s="5"/>
      <c r="CC49" s="62"/>
      <c r="CD49" s="104"/>
      <c r="CE49" s="71"/>
      <c r="CL49" s="89" t="s">
        <v>78</v>
      </c>
      <c r="CM49" s="88">
        <f>SUMPRODUCT(($O$2:$O$10000="Adhérent")*($AV$2:$AV$10000="Payante")*($R$2:$R$10000="Valide"))</f>
        <v>0</v>
      </c>
    </row>
    <row r="50" spans="4:93" ht="15.75" thickBot="1" x14ac:dyDescent="0.3">
      <c r="D50" s="1"/>
      <c r="J50" s="1"/>
      <c r="L50" s="1"/>
      <c r="AZ50" s="1"/>
      <c r="BA50" s="1"/>
      <c r="BC50" s="1"/>
      <c r="BD50" s="1"/>
      <c r="BG50" t="str">
        <f t="shared" ca="1" si="5"/>
        <v/>
      </c>
      <c r="BH50" t="str">
        <f t="shared" si="6"/>
        <v/>
      </c>
      <c r="BI50" t="str">
        <f t="shared" si="7"/>
        <v/>
      </c>
      <c r="BJ50" t="str">
        <f t="shared" ca="1" si="8"/>
        <v/>
      </c>
      <c r="BK50">
        <f t="shared" si="9"/>
        <v>1900</v>
      </c>
      <c r="BL50">
        <f t="shared" si="10"/>
        <v>1900</v>
      </c>
      <c r="BM50" t="str">
        <f t="shared" si="11"/>
        <v/>
      </c>
      <c r="BN50" s="69">
        <f t="shared" si="12"/>
        <v>116</v>
      </c>
      <c r="BO50" s="1">
        <v>42418</v>
      </c>
      <c r="BP50" s="1"/>
      <c r="BQ50" s="3"/>
      <c r="BR50" s="4"/>
      <c r="BS50" s="5"/>
      <c r="BT50" s="6"/>
      <c r="BU50" s="5"/>
      <c r="BV50" s="5"/>
      <c r="BW50" s="6"/>
      <c r="BX50" s="5"/>
      <c r="BY50" s="5"/>
      <c r="BZ50" s="6"/>
      <c r="CA50" s="5"/>
      <c r="CD50" s="104"/>
      <c r="CE50" s="71"/>
      <c r="CM50" s="80"/>
      <c r="CN50" s="71"/>
    </row>
    <row r="51" spans="4:93" ht="15.75" thickBot="1" x14ac:dyDescent="0.3">
      <c r="D51" s="1"/>
      <c r="J51" s="1"/>
      <c r="L51" s="1"/>
      <c r="M51" s="1"/>
      <c r="AY51" s="1"/>
      <c r="AZ51" s="1"/>
      <c r="BB51" s="1"/>
      <c r="BC51" s="1"/>
      <c r="BG51" t="str">
        <f t="shared" ca="1" si="5"/>
        <v/>
      </c>
      <c r="BH51" t="str">
        <f t="shared" si="6"/>
        <v/>
      </c>
      <c r="BI51" t="str">
        <f t="shared" si="7"/>
        <v/>
      </c>
      <c r="BJ51" t="str">
        <f t="shared" ca="1" si="8"/>
        <v/>
      </c>
      <c r="BK51">
        <f t="shared" si="9"/>
        <v>1900</v>
      </c>
      <c r="BL51">
        <f t="shared" si="10"/>
        <v>1900</v>
      </c>
      <c r="BM51" t="str">
        <f t="shared" si="11"/>
        <v/>
      </c>
      <c r="BN51" s="69">
        <f t="shared" si="12"/>
        <v>116</v>
      </c>
      <c r="BO51" s="1">
        <v>42419</v>
      </c>
      <c r="BP51" s="1"/>
      <c r="BQ51" s="3"/>
      <c r="BR51" s="4"/>
      <c r="BS51" s="5"/>
      <c r="BT51" s="6"/>
      <c r="BU51" s="5"/>
      <c r="BV51" s="5"/>
      <c r="BW51" s="6"/>
      <c r="BX51" s="5"/>
      <c r="BY51" s="5"/>
      <c r="BZ51" s="6"/>
      <c r="CA51" s="5"/>
      <c r="CE51" s="70"/>
      <c r="CL51" s="131" t="s">
        <v>112</v>
      </c>
      <c r="CM51" s="132"/>
      <c r="CN51" s="133"/>
    </row>
    <row r="52" spans="4:93" x14ac:dyDescent="0.25">
      <c r="D52" s="1"/>
      <c r="J52" s="1"/>
      <c r="L52" s="1"/>
      <c r="M52" s="1"/>
      <c r="AX52" s="1"/>
      <c r="AY52" s="1"/>
      <c r="BA52" s="1"/>
      <c r="BB52" s="1"/>
      <c r="BG52" t="str">
        <f t="shared" ca="1" si="5"/>
        <v/>
      </c>
      <c r="BH52" t="str">
        <f t="shared" si="6"/>
        <v/>
      </c>
      <c r="BI52" t="str">
        <f t="shared" si="7"/>
        <v/>
      </c>
      <c r="BJ52" t="str">
        <f t="shared" ca="1" si="8"/>
        <v/>
      </c>
      <c r="BK52">
        <f t="shared" si="9"/>
        <v>1900</v>
      </c>
      <c r="BL52">
        <f t="shared" si="10"/>
        <v>1900</v>
      </c>
      <c r="BM52" t="str">
        <f t="shared" si="11"/>
        <v/>
      </c>
      <c r="BN52" s="69">
        <f t="shared" si="12"/>
        <v>116</v>
      </c>
      <c r="BO52" s="1">
        <v>42420</v>
      </c>
      <c r="BP52" s="1"/>
      <c r="BQ52" s="3"/>
      <c r="BR52" s="4"/>
      <c r="BS52" s="5"/>
      <c r="BT52" s="6"/>
      <c r="BU52" s="5"/>
      <c r="BV52" s="5"/>
      <c r="BW52" s="6"/>
      <c r="BX52" s="5"/>
      <c r="BY52" s="5"/>
      <c r="BZ52" s="6"/>
      <c r="CA52" s="5"/>
      <c r="CD52" s="98" t="s">
        <v>101</v>
      </c>
      <c r="CE52" s="93"/>
      <c r="CG52" s="105"/>
      <c r="CH52" s="106" t="s">
        <v>102</v>
      </c>
      <c r="CI52" s="106"/>
      <c r="CJ52" s="110"/>
      <c r="CL52" s="129"/>
      <c r="CM52" s="140" t="s">
        <v>114</v>
      </c>
      <c r="CN52" s="103">
        <f>COUNTIF(AG2:AG10000,"*@*")</f>
        <v>0</v>
      </c>
    </row>
    <row r="53" spans="4:93" ht="15.75" x14ac:dyDescent="0.3">
      <c r="D53" s="1"/>
      <c r="J53" s="1"/>
      <c r="L53" s="1"/>
      <c r="M53" s="1"/>
      <c r="AX53" s="1"/>
      <c r="AY53" s="1"/>
      <c r="BA53" s="1"/>
      <c r="BB53" s="1"/>
      <c r="BG53" t="str">
        <f t="shared" ca="1" si="5"/>
        <v/>
      </c>
      <c r="BH53" t="str">
        <f t="shared" si="6"/>
        <v/>
      </c>
      <c r="BI53" t="str">
        <f t="shared" si="7"/>
        <v/>
      </c>
      <c r="BJ53" t="str">
        <f t="shared" ca="1" si="8"/>
        <v/>
      </c>
      <c r="BK53">
        <f t="shared" si="9"/>
        <v>1900</v>
      </c>
      <c r="BL53">
        <f t="shared" si="10"/>
        <v>1900</v>
      </c>
      <c r="BM53" t="str">
        <f t="shared" si="11"/>
        <v/>
      </c>
      <c r="BN53" s="69">
        <f t="shared" si="12"/>
        <v>116</v>
      </c>
      <c r="BO53" s="1">
        <v>42421</v>
      </c>
      <c r="BP53" s="1"/>
      <c r="BQ53" s="3"/>
      <c r="BR53" s="4"/>
      <c r="BS53" s="5"/>
      <c r="BT53" s="6"/>
      <c r="BU53" s="5"/>
      <c r="BV53" s="5"/>
      <c r="BW53" s="6"/>
      <c r="BX53" s="5"/>
      <c r="BY53" s="5"/>
      <c r="BZ53" s="6"/>
      <c r="CA53" s="5"/>
      <c r="CD53" s="51" t="s">
        <v>79</v>
      </c>
      <c r="CE53" s="75">
        <f>SUMPRODUCT(($O$2:$O$10000="Adhérent")*($S$2:$S$10000="Individuelle"))</f>
        <v>0</v>
      </c>
      <c r="CG53" s="107"/>
      <c r="CH53" s="80" t="s">
        <v>103</v>
      </c>
      <c r="CI53" s="80"/>
      <c r="CJ53" s="96">
        <f>SUMPRODUCT(($O$2:$O$10000="Adhérent")*($BC$2:$BC$10000="Oui")*($R$2:$R$10000="Valide"))</f>
        <v>0</v>
      </c>
      <c r="CL53" s="90"/>
      <c r="CM53" s="81" t="s">
        <v>113</v>
      </c>
      <c r="CN53" s="75">
        <f>SUMPRODUCT(($O$2:$O$10000="Adhérent")*($AG$2:$AG$10000&lt;&gt;"")*($R$2:$R$10000="Valide"))</f>
        <v>0</v>
      </c>
    </row>
    <row r="54" spans="4:93" ht="15.75" thickBot="1" x14ac:dyDescent="0.3">
      <c r="D54" s="1"/>
      <c r="J54" s="1"/>
      <c r="L54" s="1"/>
      <c r="M54" s="1"/>
      <c r="AX54" s="1"/>
      <c r="AY54" s="1"/>
      <c r="BA54" s="1"/>
      <c r="BB54" s="1"/>
      <c r="BG54" t="str">
        <f t="shared" ca="1" si="5"/>
        <v/>
      </c>
      <c r="BH54" t="str">
        <f t="shared" si="6"/>
        <v/>
      </c>
      <c r="BI54" t="str">
        <f t="shared" si="7"/>
        <v/>
      </c>
      <c r="BJ54" t="str">
        <f t="shared" ca="1" si="8"/>
        <v/>
      </c>
      <c r="BK54">
        <f t="shared" si="9"/>
        <v>1900</v>
      </c>
      <c r="BL54">
        <f t="shared" si="10"/>
        <v>1900</v>
      </c>
      <c r="BM54" t="str">
        <f t="shared" si="11"/>
        <v/>
      </c>
      <c r="BN54" s="69">
        <f t="shared" si="12"/>
        <v>116</v>
      </c>
      <c r="BO54" s="1">
        <v>42422</v>
      </c>
      <c r="BP54" s="1"/>
      <c r="BQ54" s="3"/>
      <c r="BR54" s="4"/>
      <c r="BS54" s="5"/>
      <c r="BT54" s="6"/>
      <c r="BU54" s="5"/>
      <c r="BV54" s="5"/>
      <c r="BW54" s="6"/>
      <c r="BX54" s="5"/>
      <c r="BY54" s="5"/>
      <c r="BZ54" s="6"/>
      <c r="CA54" s="5"/>
      <c r="CD54" s="51" t="s">
        <v>80</v>
      </c>
      <c r="CE54" s="75">
        <f>SUMPRODUCT(($O$2:$O$10000="Adhérent")*($S$2:$S$10000="Couple"))</f>
        <v>0</v>
      </c>
      <c r="CG54" s="108"/>
      <c r="CH54" s="109" t="s">
        <v>104</v>
      </c>
      <c r="CI54" s="109"/>
      <c r="CJ54" s="111" t="str">
        <f>IF(CM49&lt;&gt;0,CJ53/CM49,"")</f>
        <v/>
      </c>
      <c r="CL54" s="89"/>
      <c r="CM54" s="138" t="s">
        <v>104</v>
      </c>
      <c r="CN54" s="139" t="str">
        <f>IF(CE46&lt;&gt;0,CN53/CE46,"")</f>
        <v/>
      </c>
    </row>
    <row r="55" spans="4:93" ht="15.75" thickBot="1" x14ac:dyDescent="0.3">
      <c r="D55" s="1"/>
      <c r="J55" s="1"/>
      <c r="L55" s="1"/>
      <c r="M55" s="1"/>
      <c r="AX55" s="1"/>
      <c r="AY55" s="1"/>
      <c r="BA55" s="1"/>
      <c r="BB55" s="1"/>
      <c r="BF55" s="1"/>
      <c r="BG55" t="str">
        <f t="shared" ca="1" si="5"/>
        <v/>
      </c>
      <c r="BH55" t="str">
        <f t="shared" si="6"/>
        <v/>
      </c>
      <c r="BI55" t="str">
        <f t="shared" si="7"/>
        <v/>
      </c>
      <c r="BJ55" t="str">
        <f t="shared" ca="1" si="8"/>
        <v/>
      </c>
      <c r="BK55">
        <f t="shared" si="9"/>
        <v>1900</v>
      </c>
      <c r="BL55">
        <f t="shared" si="10"/>
        <v>1900</v>
      </c>
      <c r="BM55" t="str">
        <f t="shared" si="11"/>
        <v/>
      </c>
      <c r="BN55" s="69">
        <f t="shared" si="12"/>
        <v>116</v>
      </c>
      <c r="BO55" s="1">
        <v>42423</v>
      </c>
      <c r="BP55" s="1"/>
      <c r="BQ55" s="3"/>
      <c r="BR55" s="4"/>
      <c r="BS55" s="5"/>
      <c r="BT55" s="6"/>
      <c r="BU55" s="5"/>
      <c r="BV55" s="5"/>
      <c r="BW55" s="6"/>
      <c r="BX55" s="5"/>
      <c r="BY55" s="5"/>
      <c r="BZ55" s="6"/>
      <c r="CA55" s="5"/>
      <c r="CD55" s="51" t="s">
        <v>30</v>
      </c>
      <c r="CE55" s="75">
        <f>SUMPRODUCT(($O$2:$O$10000="Adhérent")*($S$2:$S$10000="Réversion"))</f>
        <v>0</v>
      </c>
    </row>
    <row r="56" spans="4:93" ht="15.75" thickBot="1" x14ac:dyDescent="0.3">
      <c r="D56" s="1"/>
      <c r="J56" s="1"/>
      <c r="L56" s="1"/>
      <c r="M56" s="1"/>
      <c r="AX56" s="1"/>
      <c r="AY56" s="1"/>
      <c r="BA56" s="1"/>
      <c r="BB56" s="1"/>
      <c r="BF56" s="1"/>
      <c r="BG56" t="str">
        <f t="shared" ca="1" si="5"/>
        <v/>
      </c>
      <c r="BH56" t="str">
        <f t="shared" si="6"/>
        <v/>
      </c>
      <c r="BI56" t="str">
        <f t="shared" si="7"/>
        <v/>
      </c>
      <c r="BJ56" t="str">
        <f t="shared" ca="1" si="8"/>
        <v/>
      </c>
      <c r="BK56">
        <f t="shared" si="9"/>
        <v>1900</v>
      </c>
      <c r="BL56">
        <f t="shared" si="10"/>
        <v>1900</v>
      </c>
      <c r="BM56" t="str">
        <f t="shared" si="11"/>
        <v/>
      </c>
      <c r="BN56" s="69">
        <f t="shared" si="12"/>
        <v>116</v>
      </c>
      <c r="BO56" s="1">
        <v>42424</v>
      </c>
      <c r="BP56" s="1"/>
      <c r="BQ56" s="3"/>
      <c r="BR56" s="4"/>
      <c r="BS56" s="5"/>
      <c r="BT56" s="6"/>
      <c r="BU56" s="5"/>
      <c r="BV56" s="5"/>
      <c r="BW56" s="6"/>
      <c r="BX56" s="5"/>
      <c r="BY56" s="5"/>
      <c r="BZ56" s="6"/>
      <c r="CA56" s="5"/>
      <c r="CD56" s="84" t="s">
        <v>121</v>
      </c>
      <c r="CE56" s="75">
        <f>SUMPRODUCT(($O$2:$O$10000="Adhérent")*($S$2:$S$10000="Réversion")*($F$2:$F$10000="M."))</f>
        <v>0</v>
      </c>
      <c r="CL56" s="131" t="s">
        <v>106</v>
      </c>
      <c r="CM56" s="132"/>
      <c r="CN56" s="133"/>
      <c r="CO56" s="113"/>
    </row>
    <row r="57" spans="4:93" x14ac:dyDescent="0.25">
      <c r="D57" s="1"/>
      <c r="BB57" s="1"/>
      <c r="BG57" t="str">
        <f t="shared" ca="1" si="5"/>
        <v/>
      </c>
      <c r="BH57" t="str">
        <f t="shared" si="6"/>
        <v/>
      </c>
      <c r="BI57" t="str">
        <f t="shared" si="7"/>
        <v/>
      </c>
      <c r="BJ57" t="str">
        <f t="shared" ca="1" si="8"/>
        <v/>
      </c>
      <c r="BK57">
        <f t="shared" si="9"/>
        <v>1900</v>
      </c>
      <c r="BL57">
        <f t="shared" si="10"/>
        <v>1900</v>
      </c>
      <c r="BM57" t="str">
        <f t="shared" si="11"/>
        <v/>
      </c>
      <c r="BN57" s="69">
        <f t="shared" si="12"/>
        <v>116</v>
      </c>
      <c r="BO57" s="1">
        <v>42425</v>
      </c>
      <c r="BP57" s="1"/>
      <c r="BQ57" s="3"/>
      <c r="BR57" s="4"/>
      <c r="BS57" s="5"/>
      <c r="BT57" s="6"/>
      <c r="BU57" s="5"/>
      <c r="BV57" s="5"/>
      <c r="BW57" s="6"/>
      <c r="BX57" s="5"/>
      <c r="BY57" s="5"/>
      <c r="BZ57" s="6"/>
      <c r="CA57" s="5"/>
      <c r="CD57" s="51" t="s">
        <v>3</v>
      </c>
      <c r="CE57" s="75">
        <f>SUMPRODUCT(($O$2:$O$10000="Adhérent")*($S$2:$S$10000="Conjoint"))</f>
        <v>0</v>
      </c>
      <c r="CG57" s="97"/>
      <c r="CH57" s="99" t="s">
        <v>82</v>
      </c>
      <c r="CI57" s="99"/>
      <c r="CJ57" s="93"/>
      <c r="CK57" s="114"/>
      <c r="CL57" s="101"/>
      <c r="CM57" s="102" t="s">
        <v>97</v>
      </c>
      <c r="CN57" s="103">
        <f>SUMPRODUCT((($R$2:$R$10000="Valide")*($AZ$2:$AZ$10000&lt;&gt;0)))</f>
        <v>0</v>
      </c>
      <c r="CO57" s="130"/>
    </row>
    <row r="58" spans="4:93" ht="16.5" thickBot="1" x14ac:dyDescent="0.35">
      <c r="D58" s="1"/>
      <c r="J58" s="1"/>
      <c r="L58" s="1"/>
      <c r="M58" s="1"/>
      <c r="BA58" s="1"/>
      <c r="BG58" t="str">
        <f t="shared" ca="1" si="5"/>
        <v/>
      </c>
      <c r="BH58" t="str">
        <f t="shared" si="6"/>
        <v/>
      </c>
      <c r="BI58" t="str">
        <f t="shared" si="7"/>
        <v/>
      </c>
      <c r="BJ58" t="str">
        <f t="shared" ca="1" si="8"/>
        <v/>
      </c>
      <c r="BK58">
        <f t="shared" si="9"/>
        <v>1900</v>
      </c>
      <c r="BL58">
        <f t="shared" si="10"/>
        <v>1900</v>
      </c>
      <c r="BM58" t="str">
        <f t="shared" si="11"/>
        <v/>
      </c>
      <c r="BN58" s="69">
        <f t="shared" si="12"/>
        <v>116</v>
      </c>
      <c r="BO58" s="1">
        <v>42426</v>
      </c>
      <c r="BP58" s="1"/>
      <c r="BQ58" s="3"/>
      <c r="BR58" s="4"/>
      <c r="BS58" s="5"/>
      <c r="BT58" s="6"/>
      <c r="BU58" s="5"/>
      <c r="BV58" s="5"/>
      <c r="BW58" s="6"/>
      <c r="BX58" s="5"/>
      <c r="BY58" s="5"/>
      <c r="BZ58" s="6"/>
      <c r="CA58" s="5"/>
      <c r="CD58" s="85" t="s">
        <v>81</v>
      </c>
      <c r="CE58" s="88">
        <f>CE53+CE54+CE55+CE57</f>
        <v>0</v>
      </c>
      <c r="CG58" s="107"/>
      <c r="CH58" s="80" t="s">
        <v>82</v>
      </c>
      <c r="CI58" s="80"/>
      <c r="CJ58" s="117">
        <f>SUMPRODUCT(($O$2:$O$10000="Adhérent")*($BE$2:$BE$10000&lt;&gt;"")*($R$2:$R$10000="Valide"))</f>
        <v>0</v>
      </c>
      <c r="CK58" s="71"/>
      <c r="CL58" s="90"/>
      <c r="CM58" s="82" t="s">
        <v>96</v>
      </c>
      <c r="CN58" s="75">
        <f>SUMPRODUCT((($O$2:$O$10000="Adhérent")*($AZ$2:$AZ$10000&lt;&gt;0)))</f>
        <v>0</v>
      </c>
      <c r="CO58" s="71"/>
    </row>
    <row r="59" spans="4:93" ht="16.5" thickBot="1" x14ac:dyDescent="0.35">
      <c r="D59" s="1"/>
      <c r="J59" s="1"/>
      <c r="L59" s="1"/>
      <c r="M59" s="1"/>
      <c r="AX59" s="1"/>
      <c r="AY59" s="1"/>
      <c r="BA59" s="1"/>
      <c r="BB59" s="1"/>
      <c r="BG59" t="str">
        <f t="shared" ca="1" si="5"/>
        <v/>
      </c>
      <c r="BH59" t="str">
        <f t="shared" si="6"/>
        <v/>
      </c>
      <c r="BI59" t="str">
        <f t="shared" si="7"/>
        <v/>
      </c>
      <c r="BJ59" t="str">
        <f t="shared" ca="1" si="8"/>
        <v/>
      </c>
      <c r="BK59">
        <f t="shared" si="9"/>
        <v>1900</v>
      </c>
      <c r="BL59">
        <f t="shared" si="10"/>
        <v>1900</v>
      </c>
      <c r="BM59" t="str">
        <f t="shared" si="11"/>
        <v/>
      </c>
      <c r="BN59" s="69">
        <f t="shared" si="12"/>
        <v>116</v>
      </c>
      <c r="BO59" s="1">
        <v>42427</v>
      </c>
      <c r="BP59" s="1"/>
      <c r="BQ59" s="3"/>
      <c r="BR59" s="4"/>
      <c r="BS59" s="5"/>
      <c r="BT59" s="6"/>
      <c r="BU59" s="5"/>
      <c r="BV59" s="5"/>
      <c r="BW59" s="6"/>
      <c r="BX59" s="5"/>
      <c r="BY59" s="5"/>
      <c r="BZ59" s="6"/>
      <c r="CA59" s="5"/>
      <c r="CG59" s="108"/>
      <c r="CH59" s="109" t="s">
        <v>98</v>
      </c>
      <c r="CI59" s="109"/>
      <c r="CJ59" s="111" t="str">
        <f>IF(CE46 &lt;&gt;0,CJ58/CE46,"")</f>
        <v/>
      </c>
      <c r="CK59" s="115"/>
      <c r="CL59" s="135"/>
      <c r="CM59" s="136" t="s">
        <v>115</v>
      </c>
      <c r="CN59" s="137">
        <f>SUMPRODUCT((($O$2:$O$10000="Adhérent")*($AZ$2:$AZ$10000=0)*($S$2:$S$10000 &lt;&gt; "Conjoint")))</f>
        <v>0</v>
      </c>
      <c r="CO59" s="134"/>
    </row>
    <row r="60" spans="4:93" x14ac:dyDescent="0.25">
      <c r="D60" s="1"/>
      <c r="J60" s="1"/>
      <c r="L60" s="1"/>
      <c r="AX60" s="1"/>
      <c r="AY60" s="1"/>
      <c r="BA60" s="1"/>
      <c r="BB60" s="1"/>
      <c r="BF60" s="1"/>
      <c r="BG60" t="str">
        <f t="shared" ca="1" si="5"/>
        <v/>
      </c>
      <c r="BH60" t="str">
        <f t="shared" si="6"/>
        <v/>
      </c>
      <c r="BI60" t="str">
        <f t="shared" si="7"/>
        <v/>
      </c>
      <c r="BJ60" t="str">
        <f t="shared" ca="1" si="8"/>
        <v/>
      </c>
      <c r="BK60">
        <f t="shared" si="9"/>
        <v>1900</v>
      </c>
      <c r="BL60">
        <f t="shared" si="10"/>
        <v>1900</v>
      </c>
      <c r="BM60" t="str">
        <f t="shared" si="11"/>
        <v/>
      </c>
      <c r="BN60" s="69">
        <f t="shared" si="12"/>
        <v>116</v>
      </c>
      <c r="BO60" s="1">
        <v>42428</v>
      </c>
      <c r="BP60" s="1"/>
      <c r="BQ60" s="3"/>
      <c r="BR60" s="4"/>
      <c r="BS60" s="5"/>
      <c r="BT60" s="6"/>
      <c r="BU60" s="5"/>
      <c r="BV60" s="5"/>
      <c r="BW60" s="6"/>
      <c r="BX60" s="5"/>
      <c r="BY60" s="5"/>
      <c r="BZ60" s="6"/>
      <c r="CA60" s="5"/>
      <c r="CD60" s="98" t="s">
        <v>83</v>
      </c>
      <c r="CE60" s="93"/>
      <c r="CK60" s="78"/>
    </row>
    <row r="61" spans="4:93" ht="15.75" thickBot="1" x14ac:dyDescent="0.3">
      <c r="D61" s="1"/>
      <c r="J61" s="1"/>
      <c r="L61" s="1"/>
      <c r="BA61" s="1"/>
      <c r="BG61" t="str">
        <f t="shared" ca="1" si="5"/>
        <v/>
      </c>
      <c r="BH61" t="str">
        <f t="shared" si="6"/>
        <v/>
      </c>
      <c r="BI61" t="str">
        <f t="shared" si="7"/>
        <v/>
      </c>
      <c r="BJ61" t="str">
        <f t="shared" ca="1" si="8"/>
        <v/>
      </c>
      <c r="BK61">
        <f t="shared" si="9"/>
        <v>1900</v>
      </c>
      <c r="BL61">
        <f t="shared" si="10"/>
        <v>1900</v>
      </c>
      <c r="BM61" t="str">
        <f t="shared" si="11"/>
        <v/>
      </c>
      <c r="BN61" s="69">
        <f t="shared" si="12"/>
        <v>116</v>
      </c>
      <c r="BO61" s="1">
        <v>42429</v>
      </c>
      <c r="BP61" s="1"/>
      <c r="BQ61" s="3"/>
      <c r="BR61" s="4"/>
      <c r="BS61" s="5"/>
      <c r="BT61" s="6"/>
      <c r="BU61" s="5"/>
      <c r="BV61" s="5"/>
      <c r="BW61" s="6"/>
      <c r="BX61" s="5"/>
      <c r="BY61" s="5"/>
      <c r="BZ61" s="6"/>
      <c r="CA61" s="5"/>
      <c r="CD61" s="51" t="s">
        <v>84</v>
      </c>
      <c r="CE61" s="75">
        <f>SUMPRODUCT(($O$2:$O$10000="Adhérent")*($S$2:$S$10000="Individuelle")*($P$2:$P$10000="Associé"))</f>
        <v>0</v>
      </c>
      <c r="CK61" s="78"/>
      <c r="CL61" s="79"/>
      <c r="CM61" s="71"/>
    </row>
    <row r="62" spans="4:93" x14ac:dyDescent="0.25">
      <c r="D62" s="1"/>
      <c r="J62" s="1"/>
      <c r="L62" s="1"/>
      <c r="BA62" s="1"/>
      <c r="BG62" t="str">
        <f t="shared" ca="1" si="5"/>
        <v/>
      </c>
      <c r="BH62" t="str">
        <f t="shared" si="6"/>
        <v/>
      </c>
      <c r="BI62" t="str">
        <f t="shared" si="7"/>
        <v/>
      </c>
      <c r="BJ62" t="str">
        <f t="shared" ca="1" si="8"/>
        <v/>
      </c>
      <c r="BK62">
        <f t="shared" si="9"/>
        <v>1900</v>
      </c>
      <c r="BL62">
        <f t="shared" si="10"/>
        <v>1900</v>
      </c>
      <c r="BM62" t="str">
        <f t="shared" si="11"/>
        <v/>
      </c>
      <c r="BN62" s="69">
        <f t="shared" si="12"/>
        <v>116</v>
      </c>
      <c r="BO62" s="1">
        <v>42430</v>
      </c>
      <c r="BP62" s="1"/>
      <c r="BQ62" s="3"/>
      <c r="BR62" s="4"/>
      <c r="BS62" s="5"/>
      <c r="BT62" s="6"/>
      <c r="BU62" s="5"/>
      <c r="BV62" s="5"/>
      <c r="BW62" s="6"/>
      <c r="BX62" s="5"/>
      <c r="BY62" s="5"/>
      <c r="BZ62" s="6"/>
      <c r="CA62" s="5"/>
      <c r="CD62" s="51" t="s">
        <v>85</v>
      </c>
      <c r="CE62" s="75">
        <f>SUMPRODUCT(($O$2:$O$10000="Adhérent")*($S$2:$S$10000="Couple")*($P$2:$P$10000="Associé"))</f>
        <v>0</v>
      </c>
      <c r="CG62" s="98" t="s">
        <v>105</v>
      </c>
      <c r="CH62" s="91"/>
      <c r="CI62" s="91"/>
      <c r="CJ62" s="91"/>
      <c r="CK62" s="119" t="s">
        <v>5</v>
      </c>
      <c r="CL62" s="119" t="s">
        <v>107</v>
      </c>
      <c r="CM62" s="119" t="s">
        <v>108</v>
      </c>
      <c r="CN62" s="119" t="s">
        <v>109</v>
      </c>
      <c r="CO62" s="123" t="s">
        <v>110</v>
      </c>
    </row>
    <row r="63" spans="4:93" ht="15.75" thickBot="1" x14ac:dyDescent="0.3">
      <c r="D63" s="1"/>
      <c r="J63" s="1"/>
      <c r="L63" s="1"/>
      <c r="AX63" s="1"/>
      <c r="AY63" s="1"/>
      <c r="BA63" s="1"/>
      <c r="BB63" s="1"/>
      <c r="BG63" t="str">
        <f t="shared" ca="1" si="5"/>
        <v/>
      </c>
      <c r="BH63" t="str">
        <f t="shared" si="6"/>
        <v/>
      </c>
      <c r="BI63" t="str">
        <f t="shared" si="7"/>
        <v/>
      </c>
      <c r="BJ63" t="str">
        <f t="shared" ca="1" si="8"/>
        <v/>
      </c>
      <c r="BK63">
        <f t="shared" si="9"/>
        <v>1900</v>
      </c>
      <c r="BL63">
        <f t="shared" si="10"/>
        <v>1900</v>
      </c>
      <c r="BM63" t="str">
        <f t="shared" si="11"/>
        <v/>
      </c>
      <c r="BN63" s="69">
        <f t="shared" si="12"/>
        <v>116</v>
      </c>
      <c r="BO63" s="1">
        <v>42431</v>
      </c>
      <c r="BP63" s="1"/>
      <c r="BQ63" s="3"/>
      <c r="BR63" s="4"/>
      <c r="BS63" s="5"/>
      <c r="BT63" s="6"/>
      <c r="BU63" s="5"/>
      <c r="BV63" s="5"/>
      <c r="BW63" s="6"/>
      <c r="BX63" s="5"/>
      <c r="BY63" s="5"/>
      <c r="BZ63" s="6"/>
      <c r="CA63" s="5"/>
      <c r="CD63" s="89" t="s">
        <v>86</v>
      </c>
      <c r="CE63" s="88">
        <f>SUMPRODUCT(($O$2:$O$10000="Adhérent")*($S$2:$S$10000="Réversion")*($P$2:$P$10000="Associé"))</f>
        <v>0</v>
      </c>
      <c r="CG63" s="51"/>
      <c r="CH63" s="81" t="s">
        <v>90</v>
      </c>
      <c r="CI63" s="81"/>
      <c r="CJ63" s="79">
        <f>SUMPRODUCT(($O$2:$O$10000="Adhérent")*($AY$2:$AY$10000=41639)*($R$2:$R$10000="Valide")*($AV$2:$AV$10000&lt;&gt;"Conjoint"))</f>
        <v>0</v>
      </c>
      <c r="CK63" s="79">
        <f>SUMPRODUCT(($O$2:$O$10000="Adhérent")*($AY$2:$AY$10000=41639)*($R$2:$R$10000="Valide")*($AV$2:$AV$10000&lt;&gt;"Conjoint")*($S$2:$S$10000="Couple"))</f>
        <v>0</v>
      </c>
      <c r="CL63" s="79">
        <f>SUMPRODUCT(($O$2:$O$10000="Adhérent")*($AY$2:$AY$10000=41639)*($R$2:$R$10000="Valide")*($AV$2:$AV$10000&lt;&gt;"Conjoint")*($S$2:$S$10000="Individuelle"))</f>
        <v>0</v>
      </c>
      <c r="CM63" s="79">
        <f>SUMPRODUCT(($O$2:$O$10000="Adhérent")*($AY$2:$AY$10000=41639)*($R$2:$R$10000="Valide")*($AV$2:$AV$10000&lt;&gt;"Conjoint")*($S$2:$S$10000="Réversion"))</f>
        <v>0</v>
      </c>
      <c r="CN63" s="71" t="str">
        <f t="shared" ref="CN63:CN70" si="20">IF(CJ63=(CK63+CL63+CM63),"ok",(CJ63-CK63-CL63-CM63))</f>
        <v>ok</v>
      </c>
      <c r="CO63" s="120">
        <f>SUMPRODUCT(($O$2:$O$10000="Adhérent")*($AY$2:$AY$10000=41639)*($R$2:$R$10000="Valide")*($AV$2:$AV$10000&lt;&gt;"Conjoint")*($AW$2:$AW$10000="Payante"))</f>
        <v>0</v>
      </c>
    </row>
    <row r="64" spans="4:93" x14ac:dyDescent="0.25">
      <c r="D64" s="1"/>
      <c r="J64" s="1"/>
      <c r="L64" s="1"/>
      <c r="M64" s="1"/>
      <c r="AX64" s="1"/>
      <c r="AY64" s="1"/>
      <c r="BA64" s="1"/>
      <c r="BB64" s="1"/>
      <c r="BG64" t="str">
        <f t="shared" ca="1" si="5"/>
        <v/>
      </c>
      <c r="BH64" t="str">
        <f t="shared" si="6"/>
        <v/>
      </c>
      <c r="BI64" t="str">
        <f t="shared" si="7"/>
        <v/>
      </c>
      <c r="BJ64" t="str">
        <f t="shared" ca="1" si="8"/>
        <v/>
      </c>
      <c r="BK64">
        <f t="shared" si="9"/>
        <v>1900</v>
      </c>
      <c r="BL64">
        <f t="shared" si="10"/>
        <v>1900</v>
      </c>
      <c r="BM64" t="str">
        <f t="shared" si="11"/>
        <v/>
      </c>
      <c r="BN64" s="69">
        <f t="shared" si="12"/>
        <v>116</v>
      </c>
      <c r="BO64" s="1">
        <v>42432</v>
      </c>
      <c r="BP64" s="1"/>
      <c r="BQ64" s="3"/>
      <c r="BR64" s="4"/>
      <c r="BS64" s="5"/>
      <c r="BT64" s="6"/>
      <c r="BU64" s="5"/>
      <c r="BV64" s="5"/>
      <c r="BW64" s="6"/>
      <c r="BX64" s="5"/>
      <c r="BY64" s="5"/>
      <c r="BZ64" s="6"/>
      <c r="CA64" s="5"/>
      <c r="CG64" s="51"/>
      <c r="CH64" s="81" t="s">
        <v>87</v>
      </c>
      <c r="CI64" s="81"/>
      <c r="CJ64" s="79">
        <f>SUMPRODUCT(($O$2:$O$10000="Adhérent")*($AY$2:$AY$10000=42004)*($R$2:$R$10000="Valide")*($AV$2:$AV$10000&lt;&gt;"Conjoint"))</f>
        <v>0</v>
      </c>
      <c r="CK64" s="79">
        <f>SUMPRODUCT(($O$2:$O$10000="Adhérent")*($AY$2:$AY$10000=42004)*($R$2:$R$10000="Valide")*($AV$2:$AV$10000&lt;&gt;"Conjoint")*($S$2:$S$10000="Couple"))</f>
        <v>0</v>
      </c>
      <c r="CL64" s="79">
        <f>SUMPRODUCT(($O$2:$O$10000="Adhérent")*($AY$2:$AY$10000=42004)*($R$2:$R$10000="Valide")*($AV$2:$AV$10000&lt;&gt;"Conjoint")*($S$2:$S$10000="Individuelle"))</f>
        <v>0</v>
      </c>
      <c r="CM64" s="79">
        <f>SUMPRODUCT(($O$2:$O$10000="Adhérent")*($AY$2:$AY$10000=42004)*($R$2:$R$10000="Valide")*($AV$2:$AV$10000&lt;&gt;"Conjoint")*($S$2:$S$10000="Réversion"))</f>
        <v>0</v>
      </c>
      <c r="CN64" s="71" t="str">
        <f t="shared" si="20"/>
        <v>ok</v>
      </c>
      <c r="CO64" s="120">
        <f>SUMPRODUCT(($O$2:$O$10000="Adhérent")*($AY$2:$AY$10000=42004)*($R$2:$R$10000="Valide")*($AV$2:$AV$10000&lt;&gt;"Conjoint")*($AW$2:$AW$10000="Payante"))</f>
        <v>0</v>
      </c>
    </row>
    <row r="65" spans="4:96" x14ac:dyDescent="0.25">
      <c r="D65" s="1"/>
      <c r="J65" s="1"/>
      <c r="L65" s="1"/>
      <c r="M65" s="1"/>
      <c r="BA65" s="1"/>
      <c r="BG65" t="str">
        <f t="shared" ca="1" si="5"/>
        <v/>
      </c>
      <c r="BH65" t="str">
        <f t="shared" si="6"/>
        <v/>
      </c>
      <c r="BI65" t="str">
        <f t="shared" si="7"/>
        <v/>
      </c>
      <c r="BJ65" t="str">
        <f t="shared" ca="1" si="8"/>
        <v/>
      </c>
      <c r="BK65">
        <f t="shared" si="9"/>
        <v>1900</v>
      </c>
      <c r="BL65">
        <f t="shared" si="10"/>
        <v>1900</v>
      </c>
      <c r="BM65" t="str">
        <f t="shared" si="11"/>
        <v/>
      </c>
      <c r="BN65" s="69">
        <f t="shared" si="12"/>
        <v>116</v>
      </c>
      <c r="BO65" s="1">
        <v>42433</v>
      </c>
      <c r="BP65" s="1"/>
      <c r="BQ65" s="3"/>
      <c r="BR65" s="4"/>
      <c r="BS65" s="5"/>
      <c r="BT65" s="6"/>
      <c r="BU65" s="5"/>
      <c r="BV65" s="5"/>
      <c r="BW65" s="6"/>
      <c r="BX65" s="5"/>
      <c r="BY65" s="5"/>
      <c r="BZ65" s="6"/>
      <c r="CA65" s="5"/>
      <c r="CG65" s="51"/>
      <c r="CH65" s="81" t="s">
        <v>88</v>
      </c>
      <c r="CI65" s="81"/>
      <c r="CJ65" s="79">
        <f>SUMPRODUCT(($O$2:$O$10000="Adhérent")*($AY$2:$AY$10000=42369)*($R$2:$R$10000="Valide")*($AV$2:$AV$10000&lt;&gt;"Conjoint"))</f>
        <v>0</v>
      </c>
      <c r="CK65" s="79">
        <f>SUMPRODUCT(($O$2:$O$10000="Adhérent")*($AY$2:$AY$10000=42369)*($R$2:$R$10000="Valide")*($AV$2:$AV$10000&lt;&gt;"Conjoint")*($S$2:$S$10000="Couple"))</f>
        <v>0</v>
      </c>
      <c r="CL65" s="79">
        <f>SUMPRODUCT(($O$2:$O$10000="Adhérent")*($AY$2:$AY$10000=42369)*($R$2:$R$10000="Valide")*($AV$2:$AV$10000&lt;&gt;"Conjoint")*($S$2:$S$10000="Individuelle"))</f>
        <v>0</v>
      </c>
      <c r="CM65" s="79">
        <f>SUMPRODUCT(($O$2:$O$10000="Adhérent")*($AY$2:$AY$10000=42369)*($R$2:$R$10000="Valide")*($AV$2:$AV$10000&lt;&gt;"Conjoint")*($S$2:$S$10000="Réversion"))</f>
        <v>0</v>
      </c>
      <c r="CN65" s="71" t="str">
        <f t="shared" si="20"/>
        <v>ok</v>
      </c>
      <c r="CO65" s="120">
        <f>SUMPRODUCT(($O$2:$O$10000="Adhérent")*($AY$2:$AY$10000=42369)*($R$2:$R$10000="Valide")*($AV$2:$AV$10000&lt;&gt;"Conjoint")*($AW$2:$AW$10000="Payante"))</f>
        <v>0</v>
      </c>
      <c r="CP65" s="116"/>
    </row>
    <row r="66" spans="4:96" x14ac:dyDescent="0.25">
      <c r="D66" s="1"/>
      <c r="J66" s="1"/>
      <c r="L66" s="1"/>
      <c r="M66" s="1"/>
      <c r="AX66" s="1"/>
      <c r="AY66" s="1"/>
      <c r="BA66" s="1"/>
      <c r="BB66" s="1"/>
      <c r="BG66" t="str">
        <f t="shared" ca="1" si="5"/>
        <v/>
      </c>
      <c r="BH66" t="str">
        <f t="shared" si="6"/>
        <v/>
      </c>
      <c r="BI66" t="str">
        <f t="shared" si="7"/>
        <v/>
      </c>
      <c r="BJ66" t="str">
        <f t="shared" ca="1" si="8"/>
        <v/>
      </c>
      <c r="BK66">
        <f t="shared" si="9"/>
        <v>1900</v>
      </c>
      <c r="BL66">
        <f t="shared" si="10"/>
        <v>1900</v>
      </c>
      <c r="BM66" t="str">
        <f t="shared" si="11"/>
        <v/>
      </c>
      <c r="BN66" s="69">
        <f t="shared" si="12"/>
        <v>116</v>
      </c>
      <c r="BO66" s="1">
        <v>42434</v>
      </c>
      <c r="BP66" s="1"/>
      <c r="BQ66" s="3"/>
      <c r="BR66" s="4"/>
      <c r="BS66" s="5"/>
      <c r="BT66" s="6"/>
      <c r="BU66" s="5"/>
      <c r="BV66" s="5"/>
      <c r="BW66" s="6"/>
      <c r="BX66" s="5"/>
      <c r="BY66" s="5"/>
      <c r="BZ66" s="6"/>
      <c r="CA66" s="5"/>
      <c r="CG66" s="51"/>
      <c r="CH66" s="81" t="s">
        <v>89</v>
      </c>
      <c r="CI66" s="81"/>
      <c r="CJ66" s="79">
        <f>SUMPRODUCT(($O$2:$O$10000="Adhérent")*($AY$2:$AY$10000=42735)*($R$2:$R$10000="Valide")*($AV$2:$AV$10000&lt;&gt;"Conjoint"))</f>
        <v>0</v>
      </c>
      <c r="CK66" s="79">
        <f>SUMPRODUCT(($O$2:$O$10000="Adhérent")*($AY$2:$AY$10000=42735)*($R$2:$R$10000="Valide")*($AV$2:$AV$10000&lt;&gt;"Conjoint")*($S$2:$S$10000="Couple"))</f>
        <v>0</v>
      </c>
      <c r="CL66" s="79">
        <f>SUMPRODUCT(($O$2:$O$10000="Adhérent")*($AY$2:$AY$10000=42735)*($R$2:$R$10000="Valide")*($AV$2:$AV$10000&lt;&gt;"Conjoint")*($S$2:$S$10000="Individuelle"))</f>
        <v>0</v>
      </c>
      <c r="CM66" s="79">
        <f>SUMPRODUCT(($O$2:$O$10000="Adhérent")*($AY$2:$AY$10000=42735)*($R$2:$R$10000="Valide")*($AV$2:$AV$10000&lt;&gt;"Conjoint")*($S$2:$S$10000="Réversion"))</f>
        <v>0</v>
      </c>
      <c r="CN66" s="71" t="str">
        <f t="shared" si="20"/>
        <v>ok</v>
      </c>
      <c r="CO66" s="121">
        <f>SUMPRODUCT(($O$2:$O$10000="Adhérent")*($AY$2:$AY$10000=42735)*($R$2:$R$10000="Valide")*($AV$2:$AV$10000&lt;&gt;"Conjoint")*($AW$2:$AW$10000="Payante"))</f>
        <v>0</v>
      </c>
      <c r="CP66" s="95"/>
    </row>
    <row r="67" spans="4:96" x14ac:dyDescent="0.25">
      <c r="D67" s="1"/>
      <c r="J67" s="1"/>
      <c r="L67" s="1"/>
      <c r="M67" s="1"/>
      <c r="AX67" s="1"/>
      <c r="AY67" s="1"/>
      <c r="BA67" s="1"/>
      <c r="BB67" s="1"/>
      <c r="BG67" t="str">
        <f t="shared" ref="BG67:BG130" ca="1" si="21">IF(A67="","",DATEDIF(J67,TODAY(),"y"))</f>
        <v/>
      </c>
      <c r="BH67" t="str">
        <f t="shared" ref="BH67:BH130" si="22">IF(A67="","",IF(BG67&lt;61,"Moins de 61",IF(BG67&lt;66,"61 à 65",IF(BG67&lt;71,"66 à 70",IF(BG67&lt;76,"71 à 75",IF(BG67&lt;81,"76 à 80",IF(BG67&lt;86,"81 à 85",IF(BG67&lt;91,"86 à 90",IF(BG67&lt;96,"91 à 95",IF(BG67&lt;101,"96 à 100",IF(BG67&gt;=101,"101 et plus","")))))))))))</f>
        <v/>
      </c>
      <c r="BI67" t="str">
        <f t="shared" ref="BI67:BI130" si="23">IF(B67="","",IF(BG67&lt;66,"Moins de 66",IF(BG67&lt;71,"66 à 70",IF(BG67&lt;76,"71 à 75",IF(BG67&lt;81,"76 à 80",IF(BG67&gt;=81,"plus de 80",""))))))</f>
        <v/>
      </c>
      <c r="BJ67" t="str">
        <f t="shared" ref="BJ67:BJ130" ca="1" si="24">IF(A67="","",DATEDIF(L67,TODAY(),"y"))</f>
        <v/>
      </c>
      <c r="BK67">
        <f t="shared" ref="BK67:BK130" si="25">YEAR(L67)</f>
        <v>1900</v>
      </c>
      <c r="BL67">
        <f t="shared" ref="BL67:BL130" si="26">YEAR(E67)</f>
        <v>1900</v>
      </c>
      <c r="BM67" t="str">
        <f t="shared" ref="BM67:BM130" si="27">IF(A67="","",IF(O67="Adhérent",BG67,""))</f>
        <v/>
      </c>
      <c r="BN67" s="69">
        <f t="shared" ref="BN67:BN130" si="28">YEAR(BO67)-YEAR(J67)</f>
        <v>116</v>
      </c>
      <c r="BO67" s="1">
        <v>42435</v>
      </c>
      <c r="BP67" s="1"/>
      <c r="BQ67" s="3"/>
      <c r="BR67" s="4"/>
      <c r="BS67" s="5"/>
      <c r="BT67" s="6"/>
      <c r="BU67" s="5"/>
      <c r="BV67" s="5"/>
      <c r="BW67" s="6"/>
      <c r="BX67" s="5"/>
      <c r="BY67" s="5"/>
      <c r="BZ67" s="6"/>
      <c r="CA67" s="5"/>
      <c r="CG67" s="51"/>
      <c r="CH67" s="81" t="s">
        <v>91</v>
      </c>
      <c r="CI67" s="81"/>
      <c r="CJ67" s="112">
        <f>SUMPRODUCT(($O$2:$O$10000="Adhérent")*($AY$2:$AY$10000=43100)*($R$2:$R$10000="Valide")*($AV$2:$AV$10000&lt;&gt;"Conjoint"))</f>
        <v>0</v>
      </c>
      <c r="CK67" s="79">
        <f>SUMPRODUCT(($O$2:$O$10000="Adhérent")*($AY$2:$AY$10000=43100)*($R$2:$R$10000="Valide")*($AV$2:$AV$10000&lt;&gt;"Conjoint")*($S$2:$S$10000="Couple"))</f>
        <v>0</v>
      </c>
      <c r="CL67" s="79">
        <f>SUMPRODUCT(($O$2:$O$10000="Adhérent")*($AY$2:$AY$10000=43100)*($R$2:$R$10000="Valide")*($AV$2:$AV$10000&lt;&gt;"Conjoint")*($S$2:$S$10000="Individuelle"))</f>
        <v>0</v>
      </c>
      <c r="CM67" s="79">
        <f>SUMPRODUCT(($O$2:$O$10000="Adhérent")*($AY$2:$AY$10000=43100)*($R$2:$R$10000="Valide")*($AV$2:$AV$10000&lt;&gt;"Conjoint")*($S$2:$S$10000="Réversion"))</f>
        <v>0</v>
      </c>
      <c r="CN67" s="71" t="str">
        <f t="shared" si="20"/>
        <v>ok</v>
      </c>
      <c r="CO67" s="121">
        <f>SUMPRODUCT(($O$2:$O$10000="Adhérent")*($AY$2:$AY$10000=43100)*($R$2:$R$10000="Valide")*($AV$2:$AV$10000&lt;&gt;"Conjoint")*($AW$2:$AW$10000="Payante"))</f>
        <v>0</v>
      </c>
      <c r="CP67" s="95"/>
    </row>
    <row r="68" spans="4:96" x14ac:dyDescent="0.25">
      <c r="D68" s="1"/>
      <c r="E68" s="1"/>
      <c r="J68" s="1"/>
      <c r="L68" s="1"/>
      <c r="M68" s="1"/>
      <c r="AX68" s="1"/>
      <c r="AY68" s="1"/>
      <c r="BA68" s="1"/>
      <c r="BB68" s="1"/>
      <c r="BG68" t="str">
        <f t="shared" ca="1" si="21"/>
        <v/>
      </c>
      <c r="BH68" t="str">
        <f t="shared" si="22"/>
        <v/>
      </c>
      <c r="BI68" t="str">
        <f t="shared" si="23"/>
        <v/>
      </c>
      <c r="BJ68" t="str">
        <f t="shared" ca="1" si="24"/>
        <v/>
      </c>
      <c r="BK68">
        <f t="shared" si="25"/>
        <v>1900</v>
      </c>
      <c r="BL68">
        <f t="shared" si="26"/>
        <v>1900</v>
      </c>
      <c r="BM68" t="str">
        <f t="shared" si="27"/>
        <v/>
      </c>
      <c r="BN68" s="69">
        <f t="shared" si="28"/>
        <v>116</v>
      </c>
      <c r="BO68" s="1">
        <v>42436</v>
      </c>
      <c r="BP68" s="1"/>
      <c r="BQ68" s="3"/>
      <c r="BR68" s="4"/>
      <c r="BS68" s="5"/>
      <c r="BT68" s="6"/>
      <c r="BU68" s="5"/>
      <c r="BV68" s="5"/>
      <c r="BW68" s="6"/>
      <c r="BX68" s="5"/>
      <c r="BY68" s="5"/>
      <c r="BZ68" s="6"/>
      <c r="CA68" s="5"/>
      <c r="CG68" s="51"/>
      <c r="CH68" s="81" t="s">
        <v>92</v>
      </c>
      <c r="CI68" s="81"/>
      <c r="CJ68" s="112">
        <f>SUMPRODUCT(($O$2:$O$10000="Adhérent")*($AY$2:$AY$10000=43465)*($R$2:$R$10000="Valide")*($AV$2:$AV$10000&lt;&gt;"Conjoint"))</f>
        <v>0</v>
      </c>
      <c r="CK68" s="79">
        <f>SUMPRODUCT(($O$2:$O$10000="Adhérent")*($AY$2:$AY$10000=43465)*($R$2:$R$10000="Valide")*($AV$2:$AV$10000&lt;&gt;"Conjoint")*($S$2:$S$10000="Couple"))</f>
        <v>0</v>
      </c>
      <c r="CL68" s="79">
        <f>SUMPRODUCT(($O$2:$O$10000="Adhérent")*($AY$2:$AY$10000=43465)*($R$2:$R$10000="Valide")*($AV$2:$AV$10000&lt;&gt;"Conjoint")*($S$2:$S$10000="Individuelle"))</f>
        <v>0</v>
      </c>
      <c r="CM68" s="79">
        <f>SUMPRODUCT(($O$2:$O$10000="Adhérent")*($AY$2:$AY$10000=43465)*($R$2:$R$10000="Valide")*($AV$2:$AV$10000&lt;&gt;"Conjoint")*($S$2:$S$10000="Réversion"))</f>
        <v>0</v>
      </c>
      <c r="CN68" s="71" t="str">
        <f t="shared" si="20"/>
        <v>ok</v>
      </c>
      <c r="CO68" s="121">
        <f>SUMPRODUCT(($O$2:$O$10000="Adhérent")*($AY$2:$AY$10000=43465)*($R$2:$R$10000="Valide")*($AV$2:$AV$10000&lt;&gt;"Conjoint")*($AW$2:$AW$10000="Payante"))</f>
        <v>0</v>
      </c>
    </row>
    <row r="69" spans="4:96" x14ac:dyDescent="0.25">
      <c r="D69" s="1"/>
      <c r="BB69" s="1"/>
      <c r="BG69" t="str">
        <f t="shared" ca="1" si="21"/>
        <v/>
      </c>
      <c r="BH69" t="str">
        <f t="shared" si="22"/>
        <v/>
      </c>
      <c r="BI69" t="str">
        <f t="shared" si="23"/>
        <v/>
      </c>
      <c r="BJ69" t="str">
        <f t="shared" ca="1" si="24"/>
        <v/>
      </c>
      <c r="BK69">
        <f t="shared" si="25"/>
        <v>1900</v>
      </c>
      <c r="BL69">
        <f t="shared" si="26"/>
        <v>1900</v>
      </c>
      <c r="BM69" t="str">
        <f t="shared" si="27"/>
        <v/>
      </c>
      <c r="BN69" s="69">
        <f t="shared" si="28"/>
        <v>116</v>
      </c>
      <c r="BO69" s="1">
        <v>42437</v>
      </c>
      <c r="BP69" s="1"/>
      <c r="BQ69" s="3"/>
      <c r="BR69" s="4"/>
      <c r="BS69" s="5"/>
      <c r="BT69" s="6"/>
      <c r="BU69" s="5"/>
      <c r="BV69" s="5"/>
      <c r="BW69" s="6"/>
      <c r="BX69" s="5"/>
      <c r="BY69" s="5"/>
      <c r="BZ69" s="6"/>
      <c r="CA69" s="5"/>
      <c r="CC69" s="80"/>
      <c r="CG69" s="51"/>
      <c r="CH69" s="81" t="s">
        <v>93</v>
      </c>
      <c r="CI69" s="81"/>
      <c r="CJ69" s="79">
        <f>SUMPRODUCT(($O$2:$O$10000="Adhérent")*($AY$2:$AY$10000=43830)*($R$2:$R$10000="Valide")*($AV$2:$AV$10000&lt;&gt;"Conjoint"))</f>
        <v>0</v>
      </c>
      <c r="CK69" s="79">
        <f>SUMPRODUCT(($O$2:$O$10000="Adhérent")*($AY$2:$AY$10000=43830)*($R$2:$R$10000="Valide")*($AV$2:$AV$10000&lt;&gt;"Conjoint")*($S$2:$S$10000="Couple"))</f>
        <v>0</v>
      </c>
      <c r="CL69" s="79">
        <f>SUMPRODUCT(($O$2:$O$10000="Adhérent")*($AY$2:$AY$10000=43830)*($R$2:$R$10000="Valide")*($AV$2:$AV$10000&lt;&gt;"Conjoint")*($S$2:$S$10000="Individuelle"))</f>
        <v>0</v>
      </c>
      <c r="CM69" s="79">
        <f>SUMPRODUCT(($O$2:$O$10000="Adhérent")*($AY$2:$AY$10000=43830)*($R$2:$R$10000="Valide")*($AV$2:$AV$10000&lt;&gt;"Conjoint")*($S$2:$S$10000="Réversion"))</f>
        <v>0</v>
      </c>
      <c r="CN69" s="71" t="str">
        <f t="shared" si="20"/>
        <v>ok</v>
      </c>
      <c r="CO69" s="121">
        <f>SUMPRODUCT(($O$2:$O$10000="Adhérent")*($AY$2:$AY$10000=43830)*($R$2:$R$10000="Valide")*($AV$2:$AV$10000&lt;&gt;"Conjoint")*($AW$2:$AW$10000="Payante"))</f>
        <v>0</v>
      </c>
    </row>
    <row r="70" spans="4:96" ht="15.75" thickBot="1" x14ac:dyDescent="0.3">
      <c r="D70" s="1"/>
      <c r="J70" s="1"/>
      <c r="L70" s="1"/>
      <c r="M70" s="1"/>
      <c r="AX70" s="1"/>
      <c r="AY70" s="1"/>
      <c r="BA70" s="1"/>
      <c r="BB70" s="1"/>
      <c r="BG70" t="str">
        <f t="shared" ca="1" si="21"/>
        <v/>
      </c>
      <c r="BH70" t="str">
        <f t="shared" si="22"/>
        <v/>
      </c>
      <c r="BI70" t="str">
        <f t="shared" si="23"/>
        <v/>
      </c>
      <c r="BJ70" t="str">
        <f t="shared" ca="1" si="24"/>
        <v/>
      </c>
      <c r="BK70">
        <f t="shared" si="25"/>
        <v>1900</v>
      </c>
      <c r="BL70">
        <f t="shared" si="26"/>
        <v>1900</v>
      </c>
      <c r="BM70" t="str">
        <f t="shared" si="27"/>
        <v/>
      </c>
      <c r="BN70" s="69">
        <f t="shared" si="28"/>
        <v>116</v>
      </c>
      <c r="BO70" s="1">
        <v>42438</v>
      </c>
      <c r="BP70" s="1"/>
      <c r="BQ70" s="3"/>
      <c r="BR70" s="4"/>
      <c r="BS70" s="5"/>
      <c r="BT70" s="6"/>
      <c r="BU70" s="5"/>
      <c r="BV70" s="5"/>
      <c r="BW70" s="6"/>
      <c r="BX70" s="5"/>
      <c r="BY70" s="5"/>
      <c r="BZ70" s="6"/>
      <c r="CA70" s="5"/>
      <c r="CG70" s="89"/>
      <c r="CH70" s="94" t="s">
        <v>94</v>
      </c>
      <c r="CI70" s="94"/>
      <c r="CJ70" s="118">
        <f>SUMPRODUCT(($O$2:$O$10000="Adhérent")*($AY$2:$AY$10000=44196)*($R$2:$R$10000="Valide")*($AV$2:$AV$10000&lt;&gt;"Conjoint"))</f>
        <v>0</v>
      </c>
      <c r="CK70" s="118">
        <f>SUMPRODUCT(($O$2:$O$10000="Adhérent")*($AY$2:$AY$10000=44196)*($R$2:$R$10000="Valide")*($AV$2:$AV$10000&lt;&gt;"Conjoint")*($S$2:$S$10000="Couple"))</f>
        <v>0</v>
      </c>
      <c r="CL70" s="118">
        <f>SUMPRODUCT(($O$2:$O$10000="Adhérent")*($AY$2:$AY$10000=44196)*($R$2:$R$10000="Valide")*($AV$2:$AV$10000&lt;&gt;"Conjoint")*($S$2:$S$10000="Individuelle"))</f>
        <v>0</v>
      </c>
      <c r="CM70" s="118">
        <f>SUMPRODUCT(($O$2:$O$10000="Adhérent")*($AY$2:$AY$10000=44196)*($R$2:$R$10000="Valide")*($AV$2:$AV$10000&lt;&gt;"Conjoint")*($S$2:$S$10000="Réversion"))</f>
        <v>0</v>
      </c>
      <c r="CN70" s="88" t="str">
        <f t="shared" si="20"/>
        <v>ok</v>
      </c>
      <c r="CO70" s="122">
        <f>SUMPRODUCT(($O$2:$O$10000="Adhérent")*($AY$2:$AY$10000=44196)*($R$2:$R$10000="Valide")*($AV$2:$AV$10000&lt;&gt;"Conjoint")*($AW$2:$AW$10000="Payante"))</f>
        <v>0</v>
      </c>
    </row>
    <row r="71" spans="4:96" x14ac:dyDescent="0.25">
      <c r="D71" s="1"/>
      <c r="E71" s="1"/>
      <c r="J71" s="1"/>
      <c r="L71" s="1"/>
      <c r="M71" s="1"/>
      <c r="AX71" s="1"/>
      <c r="AY71" s="1"/>
      <c r="BA71" s="1"/>
      <c r="BG71" t="str">
        <f t="shared" ca="1" si="21"/>
        <v/>
      </c>
      <c r="BH71" t="str">
        <f t="shared" si="22"/>
        <v/>
      </c>
      <c r="BI71" t="str">
        <f t="shared" si="23"/>
        <v/>
      </c>
      <c r="BJ71" t="str">
        <f t="shared" ca="1" si="24"/>
        <v/>
      </c>
      <c r="BK71">
        <f t="shared" si="25"/>
        <v>1900</v>
      </c>
      <c r="BL71">
        <f t="shared" si="26"/>
        <v>1900</v>
      </c>
      <c r="BM71" t="str">
        <f t="shared" si="27"/>
        <v/>
      </c>
      <c r="BN71" s="69">
        <f t="shared" si="28"/>
        <v>116</v>
      </c>
      <c r="BO71" s="1">
        <v>42439</v>
      </c>
      <c r="BP71" s="1"/>
      <c r="BQ71" s="3"/>
      <c r="BR71" s="4"/>
      <c r="BS71" s="5"/>
      <c r="BT71" s="6"/>
      <c r="BU71" s="5"/>
      <c r="BV71" s="5"/>
      <c r="BW71" s="6"/>
      <c r="BX71" s="5"/>
      <c r="BY71" s="5"/>
      <c r="BZ71" s="6"/>
      <c r="CA71" s="5"/>
      <c r="CH71" s="80"/>
      <c r="CI71" s="71"/>
      <c r="CJ71" s="71"/>
      <c r="CK71" s="80"/>
    </row>
    <row r="72" spans="4:96" x14ac:dyDescent="0.25">
      <c r="D72" s="1"/>
      <c r="J72" s="1"/>
      <c r="L72" s="1"/>
      <c r="BA72" s="1"/>
      <c r="BF72" s="1"/>
      <c r="BG72" t="str">
        <f t="shared" ca="1" si="21"/>
        <v/>
      </c>
      <c r="BH72" t="str">
        <f t="shared" si="22"/>
        <v/>
      </c>
      <c r="BI72" t="str">
        <f t="shared" si="23"/>
        <v/>
      </c>
      <c r="BJ72" t="str">
        <f t="shared" ca="1" si="24"/>
        <v/>
      </c>
      <c r="BK72">
        <f t="shared" si="25"/>
        <v>1900</v>
      </c>
      <c r="BL72">
        <f t="shared" si="26"/>
        <v>1900</v>
      </c>
      <c r="BM72" t="str">
        <f t="shared" si="27"/>
        <v/>
      </c>
      <c r="BN72" s="69">
        <f t="shared" si="28"/>
        <v>116</v>
      </c>
      <c r="BO72" s="1">
        <v>42440</v>
      </c>
      <c r="BP72" s="1"/>
      <c r="BQ72" s="3"/>
      <c r="BR72" s="4"/>
      <c r="BS72" s="5"/>
      <c r="BT72" s="6"/>
      <c r="BU72" s="5"/>
      <c r="BV72" s="5"/>
      <c r="BW72" s="6"/>
      <c r="BX72" s="5"/>
      <c r="BY72" s="5"/>
      <c r="BZ72" s="6"/>
      <c r="CA72" s="5"/>
      <c r="CH72" s="80"/>
      <c r="CI72" s="80"/>
      <c r="CJ72" s="80"/>
      <c r="CK72" s="80"/>
      <c r="CL72" s="80"/>
    </row>
    <row r="73" spans="4:96" x14ac:dyDescent="0.25">
      <c r="D73" s="1"/>
      <c r="J73" s="1"/>
      <c r="L73" s="1"/>
      <c r="M73" s="1"/>
      <c r="AX73" s="1"/>
      <c r="AY73" s="1"/>
      <c r="BA73" s="1"/>
      <c r="BB73" s="1"/>
      <c r="BF73" s="1"/>
      <c r="BG73" t="str">
        <f t="shared" ca="1" si="21"/>
        <v/>
      </c>
      <c r="BH73" t="str">
        <f t="shared" si="22"/>
        <v/>
      </c>
      <c r="BI73" t="str">
        <f t="shared" si="23"/>
        <v/>
      </c>
      <c r="BJ73" t="str">
        <f t="shared" ca="1" si="24"/>
        <v/>
      </c>
      <c r="BK73">
        <f t="shared" si="25"/>
        <v>1900</v>
      </c>
      <c r="BL73">
        <f t="shared" si="26"/>
        <v>1900</v>
      </c>
      <c r="BM73" t="str">
        <f t="shared" si="27"/>
        <v/>
      </c>
      <c r="BN73" s="69">
        <f t="shared" si="28"/>
        <v>116</v>
      </c>
      <c r="BO73" s="1">
        <v>42441</v>
      </c>
      <c r="BP73" s="1"/>
      <c r="BQ73" s="3"/>
      <c r="BR73" s="4"/>
      <c r="BS73" s="5"/>
      <c r="BT73" s="6"/>
      <c r="BU73" s="5"/>
      <c r="BV73" s="5"/>
      <c r="BW73" s="6"/>
      <c r="BX73" s="5"/>
      <c r="BY73" s="5"/>
      <c r="BZ73" s="6"/>
      <c r="CA73" s="5"/>
      <c r="CH73" s="80"/>
      <c r="CI73" s="80"/>
      <c r="CJ73" s="80"/>
      <c r="CK73" s="80"/>
      <c r="CL73" s="80"/>
    </row>
    <row r="74" spans="4:96" x14ac:dyDescent="0.25">
      <c r="D74" s="1"/>
      <c r="J74" s="1"/>
      <c r="L74" s="1"/>
      <c r="M74" s="1"/>
      <c r="AX74" s="1"/>
      <c r="AY74" s="1"/>
      <c r="BA74" s="1"/>
      <c r="BB74" s="1"/>
      <c r="BG74" t="str">
        <f t="shared" ca="1" si="21"/>
        <v/>
      </c>
      <c r="BH74" t="str">
        <f t="shared" si="22"/>
        <v/>
      </c>
      <c r="BI74" t="str">
        <f t="shared" si="23"/>
        <v/>
      </c>
      <c r="BJ74" t="str">
        <f t="shared" ca="1" si="24"/>
        <v/>
      </c>
      <c r="BK74">
        <f t="shared" si="25"/>
        <v>1900</v>
      </c>
      <c r="BL74">
        <f t="shared" si="26"/>
        <v>1900</v>
      </c>
      <c r="BM74" t="str">
        <f t="shared" si="27"/>
        <v/>
      </c>
      <c r="BN74" s="69">
        <f t="shared" si="28"/>
        <v>116</v>
      </c>
      <c r="BO74" s="1">
        <v>42442</v>
      </c>
      <c r="BP74" s="1"/>
      <c r="BQ74" s="3"/>
      <c r="BR74" s="4"/>
      <c r="BS74" s="5"/>
      <c r="BT74" s="6"/>
      <c r="BU74" s="5"/>
      <c r="BV74" s="5"/>
      <c r="BW74" s="6"/>
      <c r="BX74" s="5"/>
      <c r="BY74" s="5"/>
      <c r="BZ74" s="6"/>
      <c r="CA74" s="5"/>
      <c r="CH74" s="80"/>
      <c r="CI74" s="80"/>
      <c r="CJ74" s="80"/>
      <c r="CK74" s="71"/>
      <c r="CL74" s="80"/>
    </row>
    <row r="75" spans="4:96" x14ac:dyDescent="0.25">
      <c r="D75" s="1"/>
      <c r="J75" s="1"/>
      <c r="L75" s="1"/>
      <c r="M75" s="1"/>
      <c r="BA75" s="1"/>
      <c r="BG75" t="str">
        <f t="shared" ca="1" si="21"/>
        <v/>
      </c>
      <c r="BH75" t="str">
        <f t="shared" si="22"/>
        <v/>
      </c>
      <c r="BI75" t="str">
        <f t="shared" si="23"/>
        <v/>
      </c>
      <c r="BJ75" t="str">
        <f t="shared" ca="1" si="24"/>
        <v/>
      </c>
      <c r="BK75">
        <f t="shared" si="25"/>
        <v>1900</v>
      </c>
      <c r="BL75">
        <f t="shared" si="26"/>
        <v>1900</v>
      </c>
      <c r="BM75" t="str">
        <f t="shared" si="27"/>
        <v/>
      </c>
      <c r="BN75" s="69">
        <f t="shared" si="28"/>
        <v>116</v>
      </c>
      <c r="BO75" s="1">
        <v>42443</v>
      </c>
      <c r="BP75" s="1"/>
      <c r="BQ75" s="3"/>
      <c r="BR75" s="4"/>
      <c r="BS75" s="5"/>
      <c r="BT75" s="6"/>
      <c r="BU75" s="5"/>
      <c r="BV75" s="5"/>
      <c r="BW75" s="6"/>
      <c r="BX75" s="5"/>
      <c r="BY75" s="5"/>
      <c r="BZ75" s="6"/>
      <c r="CA75" s="5"/>
      <c r="CH75" s="80"/>
      <c r="CI75" s="80"/>
      <c r="CJ75" s="80"/>
      <c r="CK75" s="71"/>
      <c r="CL75" s="80"/>
      <c r="CR75" s="113"/>
    </row>
    <row r="76" spans="4:96" x14ac:dyDescent="0.25">
      <c r="D76" s="1"/>
      <c r="J76" s="1"/>
      <c r="L76" s="1"/>
      <c r="M76" s="1"/>
      <c r="AX76" s="1"/>
      <c r="AY76" s="1"/>
      <c r="BA76" s="1"/>
      <c r="BB76" s="1"/>
      <c r="BG76" t="str">
        <f t="shared" ca="1" si="21"/>
        <v/>
      </c>
      <c r="BH76" t="str">
        <f t="shared" si="22"/>
        <v/>
      </c>
      <c r="BI76" t="str">
        <f t="shared" si="23"/>
        <v/>
      </c>
      <c r="BJ76" t="str">
        <f t="shared" ca="1" si="24"/>
        <v/>
      </c>
      <c r="BK76">
        <f t="shared" si="25"/>
        <v>1900</v>
      </c>
      <c r="BL76">
        <f t="shared" si="26"/>
        <v>1900</v>
      </c>
      <c r="BM76" t="str">
        <f t="shared" si="27"/>
        <v/>
      </c>
      <c r="BN76" s="69">
        <f t="shared" si="28"/>
        <v>116</v>
      </c>
      <c r="BO76" s="1">
        <v>42444</v>
      </c>
      <c r="BP76" s="1"/>
      <c r="BQ76" s="3"/>
      <c r="BR76" s="4"/>
      <c r="BS76" s="5"/>
      <c r="BT76" s="6"/>
      <c r="BU76" s="5"/>
      <c r="BV76" s="5"/>
      <c r="BW76" s="6"/>
      <c r="BX76" s="5"/>
      <c r="BY76" s="5"/>
      <c r="BZ76" s="6"/>
      <c r="CA76" s="5"/>
      <c r="CH76" s="80"/>
      <c r="CI76" s="80"/>
      <c r="CJ76" s="80"/>
      <c r="CK76" s="71"/>
      <c r="CL76" s="80"/>
      <c r="CR76" s="114"/>
    </row>
    <row r="77" spans="4:96" x14ac:dyDescent="0.25">
      <c r="D77" s="1"/>
      <c r="J77" s="1"/>
      <c r="L77" s="1"/>
      <c r="M77" s="1"/>
      <c r="BA77" s="1"/>
      <c r="BG77" t="str">
        <f t="shared" ca="1" si="21"/>
        <v/>
      </c>
      <c r="BH77" t="str">
        <f t="shared" si="22"/>
        <v/>
      </c>
      <c r="BI77" t="str">
        <f t="shared" si="23"/>
        <v/>
      </c>
      <c r="BJ77" t="str">
        <f t="shared" ca="1" si="24"/>
        <v/>
      </c>
      <c r="BK77">
        <f t="shared" si="25"/>
        <v>1900</v>
      </c>
      <c r="BL77">
        <f t="shared" si="26"/>
        <v>1900</v>
      </c>
      <c r="BM77" t="str">
        <f t="shared" si="27"/>
        <v/>
      </c>
      <c r="BN77" s="69">
        <f t="shared" si="28"/>
        <v>116</v>
      </c>
      <c r="BO77" s="1">
        <v>42445</v>
      </c>
      <c r="BP77" s="1"/>
      <c r="BQ77" s="3"/>
      <c r="BR77" s="4"/>
      <c r="BS77" s="5"/>
      <c r="BT77" s="6"/>
      <c r="BU77" s="5"/>
      <c r="BV77" s="5"/>
      <c r="BW77" s="6"/>
      <c r="BX77" s="5"/>
      <c r="BY77" s="5"/>
      <c r="BZ77" s="6"/>
      <c r="CA77" s="5"/>
      <c r="CH77" s="80"/>
      <c r="CI77" s="80"/>
      <c r="CJ77" s="80"/>
      <c r="CK77" s="71"/>
      <c r="CL77" s="80"/>
      <c r="CR77" s="115"/>
    </row>
    <row r="78" spans="4:96" x14ac:dyDescent="0.25">
      <c r="D78" s="1"/>
      <c r="E78" s="1"/>
      <c r="J78" s="1"/>
      <c r="L78" s="1"/>
      <c r="M78" s="1"/>
      <c r="N78" s="1"/>
      <c r="AX78" s="1"/>
      <c r="AY78" s="1"/>
      <c r="BA78" s="1"/>
      <c r="BB78" s="1"/>
      <c r="BG78" t="str">
        <f t="shared" ca="1" si="21"/>
        <v/>
      </c>
      <c r="BH78" t="str">
        <f t="shared" si="22"/>
        <v/>
      </c>
      <c r="BI78" t="str">
        <f t="shared" si="23"/>
        <v/>
      </c>
      <c r="BJ78" t="str">
        <f t="shared" ca="1" si="24"/>
        <v/>
      </c>
      <c r="BK78">
        <f t="shared" si="25"/>
        <v>1900</v>
      </c>
      <c r="BL78">
        <f t="shared" si="26"/>
        <v>1900</v>
      </c>
      <c r="BM78" t="str">
        <f t="shared" si="27"/>
        <v/>
      </c>
      <c r="BN78" s="69">
        <f t="shared" si="28"/>
        <v>116</v>
      </c>
      <c r="BO78" s="1">
        <v>42446</v>
      </c>
      <c r="BP78" s="1"/>
      <c r="BQ78" s="3"/>
      <c r="BR78" s="4"/>
      <c r="BS78" s="5"/>
      <c r="BT78" s="6"/>
      <c r="BU78" s="5"/>
      <c r="BV78" s="5"/>
      <c r="BW78" s="6"/>
      <c r="BX78" s="5"/>
      <c r="BY78" s="5"/>
      <c r="BZ78" s="6"/>
      <c r="CA78" s="5"/>
      <c r="CH78" s="80"/>
      <c r="CI78" s="80"/>
      <c r="CJ78" s="80"/>
      <c r="CK78" s="71"/>
      <c r="CL78" s="80"/>
    </row>
    <row r="79" spans="4:96" x14ac:dyDescent="0.25">
      <c r="D79" s="1"/>
      <c r="J79" s="1"/>
      <c r="M79" s="1"/>
      <c r="BG79" t="str">
        <f t="shared" ca="1" si="21"/>
        <v/>
      </c>
      <c r="BH79" t="str">
        <f t="shared" si="22"/>
        <v/>
      </c>
      <c r="BI79" t="str">
        <f t="shared" si="23"/>
        <v/>
      </c>
      <c r="BJ79" t="str">
        <f t="shared" ca="1" si="24"/>
        <v/>
      </c>
      <c r="BK79">
        <f t="shared" si="25"/>
        <v>1900</v>
      </c>
      <c r="BL79">
        <f t="shared" si="26"/>
        <v>1900</v>
      </c>
      <c r="BM79" t="str">
        <f t="shared" si="27"/>
        <v/>
      </c>
      <c r="BN79" s="69">
        <f t="shared" si="28"/>
        <v>116</v>
      </c>
      <c r="BO79" s="1">
        <v>42447</v>
      </c>
      <c r="BP79" s="1"/>
      <c r="BQ79" s="3"/>
      <c r="BR79" s="4"/>
      <c r="BS79" s="5"/>
      <c r="BT79" s="6"/>
      <c r="BU79" s="5"/>
      <c r="BV79" s="5"/>
      <c r="BW79" s="6"/>
      <c r="BX79" s="5"/>
      <c r="BY79" s="5"/>
      <c r="BZ79" s="6"/>
      <c r="CA79" s="5"/>
      <c r="CH79" s="80"/>
      <c r="CI79" s="80"/>
      <c r="CJ79" s="80"/>
      <c r="CK79" s="71"/>
      <c r="CL79" s="80"/>
    </row>
    <row r="80" spans="4:96" x14ac:dyDescent="0.25">
      <c r="D80" s="1"/>
      <c r="E80" s="1"/>
      <c r="J80" s="1"/>
      <c r="L80" s="1"/>
      <c r="M80" s="1"/>
      <c r="AX80" s="1"/>
      <c r="AY80" s="1"/>
      <c r="BA80" s="1"/>
      <c r="BB80" s="1"/>
      <c r="BG80" t="str">
        <f t="shared" ca="1" si="21"/>
        <v/>
      </c>
      <c r="BH80" t="str">
        <f t="shared" si="22"/>
        <v/>
      </c>
      <c r="BI80" t="str">
        <f t="shared" si="23"/>
        <v/>
      </c>
      <c r="BJ80" t="str">
        <f t="shared" ca="1" si="24"/>
        <v/>
      </c>
      <c r="BK80">
        <f t="shared" si="25"/>
        <v>1900</v>
      </c>
      <c r="BL80">
        <f t="shared" si="26"/>
        <v>1900</v>
      </c>
      <c r="BM80" t="str">
        <f t="shared" si="27"/>
        <v/>
      </c>
      <c r="BN80" s="69">
        <f t="shared" si="28"/>
        <v>116</v>
      </c>
      <c r="BO80" s="1">
        <v>42448</v>
      </c>
      <c r="BP80" s="1"/>
      <c r="BQ80" s="3"/>
      <c r="BR80" s="4"/>
      <c r="BS80" s="5"/>
      <c r="BT80" s="6"/>
      <c r="BU80" s="5"/>
      <c r="BV80" s="5"/>
      <c r="BW80" s="6"/>
      <c r="BX80" s="5"/>
      <c r="BY80" s="5"/>
      <c r="BZ80" s="6"/>
      <c r="CA80" s="5"/>
      <c r="CH80" s="80"/>
      <c r="CI80" s="80"/>
      <c r="CJ80" s="80"/>
      <c r="CK80" s="71"/>
      <c r="CL80" s="80"/>
    </row>
    <row r="81" spans="4:90" x14ac:dyDescent="0.25">
      <c r="D81" s="1"/>
      <c r="J81" s="1"/>
      <c r="L81" s="1"/>
      <c r="M81" s="1"/>
      <c r="AX81" s="1"/>
      <c r="AY81" s="1"/>
      <c r="BA81" s="1"/>
      <c r="BB81" s="1"/>
      <c r="BG81" t="str">
        <f t="shared" ca="1" si="21"/>
        <v/>
      </c>
      <c r="BH81" t="str">
        <f t="shared" si="22"/>
        <v/>
      </c>
      <c r="BI81" t="str">
        <f t="shared" si="23"/>
        <v/>
      </c>
      <c r="BJ81" t="str">
        <f t="shared" ca="1" si="24"/>
        <v/>
      </c>
      <c r="BK81">
        <f t="shared" si="25"/>
        <v>1900</v>
      </c>
      <c r="BL81">
        <f t="shared" si="26"/>
        <v>1900</v>
      </c>
      <c r="BM81" t="str">
        <f t="shared" si="27"/>
        <v/>
      </c>
      <c r="BN81" s="69">
        <f t="shared" si="28"/>
        <v>116</v>
      </c>
      <c r="BO81" s="1">
        <v>42449</v>
      </c>
      <c r="BP81" s="1"/>
      <c r="BQ81" s="3"/>
      <c r="BR81" s="4"/>
      <c r="BS81" s="5"/>
      <c r="BT81" s="6"/>
      <c r="BU81" s="5"/>
      <c r="BV81" s="5"/>
      <c r="BW81" s="6"/>
      <c r="BX81" s="5"/>
      <c r="BY81" s="5"/>
      <c r="BZ81" s="6"/>
      <c r="CA81" s="5"/>
      <c r="CH81" s="80"/>
      <c r="CI81" s="104"/>
      <c r="CJ81" s="104"/>
      <c r="CK81" s="71"/>
      <c r="CL81" s="80"/>
    </row>
    <row r="82" spans="4:90" x14ac:dyDescent="0.25">
      <c r="D82" s="1"/>
      <c r="J82" s="1"/>
      <c r="L82" s="1"/>
      <c r="M82" s="1"/>
      <c r="AX82" s="1"/>
      <c r="AY82" s="1"/>
      <c r="BA82" s="1"/>
      <c r="BB82" s="1"/>
      <c r="BF82" s="1"/>
      <c r="BG82" t="str">
        <f t="shared" ca="1" si="21"/>
        <v/>
      </c>
      <c r="BH82" t="str">
        <f t="shared" si="22"/>
        <v/>
      </c>
      <c r="BI82" t="str">
        <f t="shared" si="23"/>
        <v/>
      </c>
      <c r="BJ82" t="str">
        <f t="shared" ca="1" si="24"/>
        <v/>
      </c>
      <c r="BK82">
        <f t="shared" si="25"/>
        <v>1900</v>
      </c>
      <c r="BL82">
        <f t="shared" si="26"/>
        <v>1900</v>
      </c>
      <c r="BM82" t="str">
        <f t="shared" si="27"/>
        <v/>
      </c>
      <c r="BN82" s="69">
        <f t="shared" si="28"/>
        <v>116</v>
      </c>
      <c r="BO82" s="1">
        <v>42450</v>
      </c>
      <c r="BP82" s="1"/>
      <c r="BQ82" s="3"/>
      <c r="BR82" s="4"/>
      <c r="BS82" s="5"/>
      <c r="BT82" s="6"/>
      <c r="BU82" s="5"/>
      <c r="BV82" s="5"/>
      <c r="BW82" s="6"/>
      <c r="BX82" s="5"/>
      <c r="BY82" s="5"/>
      <c r="BZ82" s="6"/>
      <c r="CA82" s="5"/>
      <c r="CH82" s="80"/>
      <c r="CI82" s="80"/>
      <c r="CJ82" s="80"/>
      <c r="CK82" s="80"/>
      <c r="CL82" s="80"/>
    </row>
    <row r="83" spans="4:90" x14ac:dyDescent="0.25">
      <c r="D83" s="1"/>
      <c r="E83" s="1"/>
      <c r="J83" s="1"/>
      <c r="L83" s="1"/>
      <c r="M83" s="1"/>
      <c r="AX83" s="1"/>
      <c r="AY83" s="1"/>
      <c r="BA83" s="1"/>
      <c r="BB83" s="1"/>
      <c r="BG83" t="str">
        <f t="shared" ca="1" si="21"/>
        <v/>
      </c>
      <c r="BH83" t="str">
        <f t="shared" si="22"/>
        <v/>
      </c>
      <c r="BI83" t="str">
        <f t="shared" si="23"/>
        <v/>
      </c>
      <c r="BJ83" t="str">
        <f t="shared" ca="1" si="24"/>
        <v/>
      </c>
      <c r="BK83">
        <f t="shared" si="25"/>
        <v>1900</v>
      </c>
      <c r="BL83">
        <f t="shared" si="26"/>
        <v>1900</v>
      </c>
      <c r="BM83" t="str">
        <f t="shared" si="27"/>
        <v/>
      </c>
      <c r="BN83" s="69">
        <f t="shared" si="28"/>
        <v>116</v>
      </c>
      <c r="BO83" s="1">
        <v>42451</v>
      </c>
      <c r="BP83" s="1"/>
      <c r="BQ83" s="3"/>
      <c r="BR83" s="4"/>
      <c r="BS83" s="5"/>
      <c r="BT83" s="6"/>
      <c r="BU83" s="5"/>
      <c r="BV83" s="5"/>
      <c r="BW83" s="6"/>
      <c r="BX83" s="5"/>
      <c r="BY83" s="5"/>
      <c r="BZ83" s="6"/>
      <c r="CA83" s="5"/>
      <c r="CH83" s="80"/>
      <c r="CI83" s="80"/>
      <c r="CJ83" s="80"/>
      <c r="CK83" s="80"/>
      <c r="CL83" s="80"/>
    </row>
    <row r="84" spans="4:90" x14ac:dyDescent="0.25">
      <c r="D84" s="1"/>
      <c r="BB84" s="1"/>
      <c r="BG84" t="str">
        <f t="shared" ca="1" si="21"/>
        <v/>
      </c>
      <c r="BH84" t="str">
        <f t="shared" si="22"/>
        <v/>
      </c>
      <c r="BI84" t="str">
        <f t="shared" si="23"/>
        <v/>
      </c>
      <c r="BJ84" t="str">
        <f t="shared" ca="1" si="24"/>
        <v/>
      </c>
      <c r="BK84">
        <f t="shared" si="25"/>
        <v>1900</v>
      </c>
      <c r="BL84">
        <f t="shared" si="26"/>
        <v>1900</v>
      </c>
      <c r="BM84" t="str">
        <f t="shared" si="27"/>
        <v/>
      </c>
      <c r="BN84" s="69">
        <f t="shared" si="28"/>
        <v>116</v>
      </c>
      <c r="BO84" s="1">
        <v>42452</v>
      </c>
      <c r="BP84" s="1"/>
      <c r="BQ84" s="3"/>
      <c r="BR84" s="4"/>
      <c r="BS84" s="5"/>
      <c r="BT84" s="6"/>
      <c r="BU84" s="5"/>
      <c r="BV84" s="5"/>
      <c r="BW84" s="6"/>
      <c r="BX84" s="5"/>
      <c r="BY84" s="5"/>
      <c r="BZ84" s="6"/>
      <c r="CA84" s="5"/>
    </row>
    <row r="85" spans="4:90" x14ac:dyDescent="0.25">
      <c r="D85" s="1"/>
      <c r="E85" s="1"/>
      <c r="J85" s="1"/>
      <c r="L85" s="1"/>
      <c r="M85" s="1"/>
      <c r="AX85" s="1"/>
      <c r="AY85" s="1"/>
      <c r="BA85" s="1"/>
      <c r="BG85" t="str">
        <f t="shared" ca="1" si="21"/>
        <v/>
      </c>
      <c r="BH85" t="str">
        <f t="shared" si="22"/>
        <v/>
      </c>
      <c r="BI85" t="str">
        <f t="shared" si="23"/>
        <v/>
      </c>
      <c r="BJ85" t="str">
        <f t="shared" ca="1" si="24"/>
        <v/>
      </c>
      <c r="BK85">
        <f t="shared" si="25"/>
        <v>1900</v>
      </c>
      <c r="BL85">
        <f t="shared" si="26"/>
        <v>1900</v>
      </c>
      <c r="BM85" t="str">
        <f t="shared" si="27"/>
        <v/>
      </c>
      <c r="BN85" s="69">
        <f t="shared" si="28"/>
        <v>116</v>
      </c>
      <c r="BO85" s="1">
        <v>42453</v>
      </c>
      <c r="BP85" s="1"/>
      <c r="BQ85" s="3"/>
      <c r="BR85" s="4"/>
      <c r="BS85" s="5"/>
      <c r="BT85" s="6"/>
      <c r="BU85" s="5"/>
      <c r="BV85" s="5"/>
      <c r="BW85" s="6"/>
      <c r="BX85" s="5"/>
      <c r="BY85" s="5"/>
      <c r="BZ85" s="6"/>
      <c r="CA85" s="5"/>
    </row>
    <row r="86" spans="4:90" x14ac:dyDescent="0.25">
      <c r="D86" s="1"/>
      <c r="J86" s="1"/>
      <c r="L86" s="1"/>
      <c r="M86" s="1"/>
      <c r="AX86" s="1"/>
      <c r="AY86" s="1"/>
      <c r="BA86" s="1"/>
      <c r="BB86" s="1"/>
      <c r="BG86" t="str">
        <f t="shared" ca="1" si="21"/>
        <v/>
      </c>
      <c r="BH86" t="str">
        <f t="shared" si="22"/>
        <v/>
      </c>
      <c r="BI86" t="str">
        <f t="shared" si="23"/>
        <v/>
      </c>
      <c r="BJ86" t="str">
        <f t="shared" ca="1" si="24"/>
        <v/>
      </c>
      <c r="BK86">
        <f t="shared" si="25"/>
        <v>1900</v>
      </c>
      <c r="BL86">
        <f t="shared" si="26"/>
        <v>1900</v>
      </c>
      <c r="BM86" t="str">
        <f t="shared" si="27"/>
        <v/>
      </c>
      <c r="BN86" s="69">
        <f t="shared" si="28"/>
        <v>116</v>
      </c>
      <c r="BO86" s="1">
        <v>42454</v>
      </c>
      <c r="BP86" s="1"/>
      <c r="BQ86" s="3"/>
      <c r="BR86" s="4"/>
      <c r="BS86" s="5"/>
      <c r="BT86" s="6"/>
      <c r="BU86" s="5"/>
      <c r="BV86" s="5"/>
      <c r="BW86" s="6"/>
      <c r="BX86" s="5"/>
      <c r="BY86" s="5"/>
      <c r="BZ86" s="6"/>
      <c r="CA86" s="5"/>
    </row>
    <row r="87" spans="4:90" x14ac:dyDescent="0.25">
      <c r="D87" s="1"/>
      <c r="J87" s="1"/>
      <c r="L87" s="1"/>
      <c r="M87" s="1"/>
      <c r="BA87" s="1"/>
      <c r="BG87" t="str">
        <f t="shared" ca="1" si="21"/>
        <v/>
      </c>
      <c r="BH87" t="str">
        <f t="shared" si="22"/>
        <v/>
      </c>
      <c r="BI87" t="str">
        <f t="shared" si="23"/>
        <v/>
      </c>
      <c r="BJ87" t="str">
        <f t="shared" ca="1" si="24"/>
        <v/>
      </c>
      <c r="BK87">
        <f t="shared" si="25"/>
        <v>1900</v>
      </c>
      <c r="BL87">
        <f t="shared" si="26"/>
        <v>1900</v>
      </c>
      <c r="BM87" t="str">
        <f t="shared" si="27"/>
        <v/>
      </c>
      <c r="BN87" s="69">
        <f t="shared" si="28"/>
        <v>116</v>
      </c>
      <c r="BO87" s="1">
        <v>42455</v>
      </c>
      <c r="BP87" s="1"/>
      <c r="BQ87" s="3"/>
      <c r="BR87" s="4"/>
      <c r="BS87" s="5"/>
      <c r="BT87" s="6"/>
      <c r="BU87" s="5"/>
      <c r="BV87" s="5"/>
      <c r="BW87" s="6"/>
      <c r="BX87" s="5"/>
      <c r="BY87" s="5"/>
      <c r="BZ87" s="6"/>
      <c r="CA87" s="5"/>
    </row>
    <row r="88" spans="4:90" x14ac:dyDescent="0.25">
      <c r="D88" s="1"/>
      <c r="J88" s="1"/>
      <c r="L88" s="1"/>
      <c r="AX88" s="1"/>
      <c r="AY88" s="1"/>
      <c r="BA88" s="1"/>
      <c r="BB88" s="1"/>
      <c r="BF88" s="1"/>
      <c r="BG88" t="str">
        <f t="shared" ca="1" si="21"/>
        <v/>
      </c>
      <c r="BH88" t="str">
        <f t="shared" si="22"/>
        <v/>
      </c>
      <c r="BI88" t="str">
        <f t="shared" si="23"/>
        <v/>
      </c>
      <c r="BJ88" t="str">
        <f t="shared" ca="1" si="24"/>
        <v/>
      </c>
      <c r="BK88">
        <f t="shared" si="25"/>
        <v>1900</v>
      </c>
      <c r="BL88">
        <f t="shared" si="26"/>
        <v>1900</v>
      </c>
      <c r="BM88" t="str">
        <f t="shared" si="27"/>
        <v/>
      </c>
      <c r="BN88" s="69">
        <f t="shared" si="28"/>
        <v>116</v>
      </c>
      <c r="BO88" s="1">
        <v>42456</v>
      </c>
      <c r="BP88" s="1"/>
      <c r="BQ88" s="3"/>
      <c r="BR88" s="4"/>
      <c r="BS88" s="5"/>
      <c r="BT88" s="6"/>
      <c r="BU88" s="5"/>
      <c r="BV88" s="5"/>
      <c r="BW88" s="6"/>
      <c r="BX88" s="5"/>
      <c r="BY88" s="5"/>
      <c r="BZ88" s="6"/>
      <c r="CA88" s="5"/>
    </row>
    <row r="89" spans="4:90" x14ac:dyDescent="0.25">
      <c r="D89" s="1"/>
      <c r="J89" s="1"/>
      <c r="L89" s="1"/>
      <c r="M89" s="1"/>
      <c r="BA89" s="1"/>
      <c r="BG89" t="str">
        <f t="shared" ca="1" si="21"/>
        <v/>
      </c>
      <c r="BH89" t="str">
        <f t="shared" si="22"/>
        <v/>
      </c>
      <c r="BI89" t="str">
        <f t="shared" si="23"/>
        <v/>
      </c>
      <c r="BJ89" t="str">
        <f t="shared" ca="1" si="24"/>
        <v/>
      </c>
      <c r="BK89">
        <f t="shared" si="25"/>
        <v>1900</v>
      </c>
      <c r="BL89">
        <f t="shared" si="26"/>
        <v>1900</v>
      </c>
      <c r="BM89" t="str">
        <f t="shared" si="27"/>
        <v/>
      </c>
      <c r="BN89" s="69">
        <f t="shared" si="28"/>
        <v>116</v>
      </c>
      <c r="BO89" s="1">
        <v>42457</v>
      </c>
      <c r="BP89" s="1"/>
      <c r="BQ89" s="3"/>
      <c r="BR89" s="4"/>
      <c r="BS89" s="5"/>
      <c r="BT89" s="6"/>
      <c r="BU89" s="5"/>
      <c r="BV89" s="5"/>
      <c r="BW89" s="6"/>
      <c r="BX89" s="5"/>
      <c r="BY89" s="5"/>
      <c r="BZ89" s="6"/>
      <c r="CA89" s="5"/>
    </row>
    <row r="90" spans="4:90" x14ac:dyDescent="0.25">
      <c r="D90" s="1"/>
      <c r="J90" s="1"/>
      <c r="L90" s="1"/>
      <c r="AX90" s="1"/>
      <c r="AY90" s="1"/>
      <c r="BA90" s="1"/>
      <c r="BB90" s="1"/>
      <c r="BG90" t="str">
        <f t="shared" ca="1" si="21"/>
        <v/>
      </c>
      <c r="BH90" t="str">
        <f t="shared" si="22"/>
        <v/>
      </c>
      <c r="BI90" t="str">
        <f t="shared" si="23"/>
        <v/>
      </c>
      <c r="BJ90" t="str">
        <f t="shared" ca="1" si="24"/>
        <v/>
      </c>
      <c r="BK90">
        <f t="shared" si="25"/>
        <v>1900</v>
      </c>
      <c r="BL90">
        <f t="shared" si="26"/>
        <v>1900</v>
      </c>
      <c r="BM90" t="str">
        <f t="shared" si="27"/>
        <v/>
      </c>
      <c r="BN90" s="69">
        <f t="shared" si="28"/>
        <v>116</v>
      </c>
      <c r="BO90" s="1">
        <v>42458</v>
      </c>
      <c r="BP90" s="1"/>
      <c r="BQ90" s="3"/>
      <c r="BR90" s="4"/>
      <c r="BS90" s="5"/>
      <c r="BT90" s="6"/>
      <c r="BU90" s="5"/>
      <c r="BV90" s="5"/>
      <c r="BW90" s="6"/>
      <c r="BX90" s="5"/>
      <c r="BY90" s="5"/>
      <c r="BZ90" s="6"/>
      <c r="CA90" s="5"/>
    </row>
    <row r="91" spans="4:90" x14ac:dyDescent="0.25">
      <c r="D91" s="1"/>
      <c r="J91" s="1"/>
      <c r="L91" s="1"/>
      <c r="M91" s="1"/>
      <c r="AX91" s="1"/>
      <c r="AY91" s="1"/>
      <c r="BA91" s="1"/>
      <c r="BB91" s="1"/>
      <c r="BG91" t="str">
        <f t="shared" ca="1" si="21"/>
        <v/>
      </c>
      <c r="BH91" t="str">
        <f t="shared" si="22"/>
        <v/>
      </c>
      <c r="BI91" t="str">
        <f t="shared" si="23"/>
        <v/>
      </c>
      <c r="BJ91" t="str">
        <f t="shared" ca="1" si="24"/>
        <v/>
      </c>
      <c r="BK91">
        <f t="shared" si="25"/>
        <v>1900</v>
      </c>
      <c r="BL91">
        <f t="shared" si="26"/>
        <v>1900</v>
      </c>
      <c r="BM91" t="str">
        <f t="shared" si="27"/>
        <v/>
      </c>
      <c r="BN91" s="69">
        <f t="shared" si="28"/>
        <v>116</v>
      </c>
      <c r="BO91" s="1">
        <v>42459</v>
      </c>
      <c r="BP91" s="1"/>
      <c r="BQ91" s="3"/>
      <c r="BR91" s="4"/>
      <c r="BS91" s="5"/>
      <c r="BT91" s="6"/>
      <c r="BU91" s="5"/>
      <c r="BV91" s="5"/>
      <c r="BW91" s="6"/>
      <c r="BX91" s="5"/>
      <c r="BY91" s="5"/>
      <c r="BZ91" s="6"/>
      <c r="CA91" s="5"/>
    </row>
    <row r="92" spans="4:90" x14ac:dyDescent="0.25">
      <c r="D92" s="1"/>
      <c r="J92" s="1"/>
      <c r="L92" s="1"/>
      <c r="M92" s="1"/>
      <c r="AX92" s="1"/>
      <c r="AY92" s="1"/>
      <c r="BA92" s="1"/>
      <c r="BB92" s="1"/>
      <c r="BG92" t="str">
        <f t="shared" ca="1" si="21"/>
        <v/>
      </c>
      <c r="BH92" t="str">
        <f t="shared" si="22"/>
        <v/>
      </c>
      <c r="BI92" t="str">
        <f t="shared" si="23"/>
        <v/>
      </c>
      <c r="BJ92" t="str">
        <f t="shared" ca="1" si="24"/>
        <v/>
      </c>
      <c r="BK92">
        <f t="shared" si="25"/>
        <v>1900</v>
      </c>
      <c r="BL92">
        <f t="shared" si="26"/>
        <v>1900</v>
      </c>
      <c r="BM92" t="str">
        <f t="shared" si="27"/>
        <v/>
      </c>
      <c r="BN92" s="69">
        <f t="shared" si="28"/>
        <v>116</v>
      </c>
      <c r="BO92" s="1">
        <v>42460</v>
      </c>
      <c r="BP92" s="1"/>
      <c r="BQ92" s="3"/>
      <c r="BR92" s="4"/>
      <c r="BS92" s="5"/>
      <c r="BT92" s="6"/>
      <c r="BU92" s="5"/>
      <c r="BV92" s="5"/>
      <c r="BW92" s="6"/>
      <c r="BX92" s="5"/>
      <c r="BY92" s="5"/>
      <c r="BZ92" s="6"/>
      <c r="CA92" s="5"/>
    </row>
    <row r="93" spans="4:90" x14ac:dyDescent="0.25">
      <c r="D93" s="1"/>
      <c r="J93" s="1"/>
      <c r="L93" s="1"/>
      <c r="BA93" s="1"/>
      <c r="BG93" t="str">
        <f t="shared" ca="1" si="21"/>
        <v/>
      </c>
      <c r="BH93" t="str">
        <f t="shared" si="22"/>
        <v/>
      </c>
      <c r="BI93" t="str">
        <f t="shared" si="23"/>
        <v/>
      </c>
      <c r="BJ93" t="str">
        <f t="shared" ca="1" si="24"/>
        <v/>
      </c>
      <c r="BK93">
        <f t="shared" si="25"/>
        <v>1900</v>
      </c>
      <c r="BL93">
        <f t="shared" si="26"/>
        <v>1900</v>
      </c>
      <c r="BM93" t="str">
        <f t="shared" si="27"/>
        <v/>
      </c>
      <c r="BN93" s="69">
        <f t="shared" si="28"/>
        <v>116</v>
      </c>
      <c r="BO93" s="1">
        <v>42461</v>
      </c>
      <c r="BP93" s="1"/>
      <c r="BQ93" s="3"/>
      <c r="BR93" s="4"/>
      <c r="BS93" s="5"/>
      <c r="BT93" s="6"/>
      <c r="BU93" s="5"/>
      <c r="BV93" s="5"/>
      <c r="BW93" s="6"/>
      <c r="BX93" s="5"/>
      <c r="BY93" s="5"/>
      <c r="BZ93" s="6"/>
      <c r="CA93" s="5"/>
    </row>
    <row r="94" spans="4:90" x14ac:dyDescent="0.25">
      <c r="D94" s="1"/>
      <c r="J94" s="1"/>
      <c r="M94" s="1"/>
      <c r="BG94" t="str">
        <f t="shared" ca="1" si="21"/>
        <v/>
      </c>
      <c r="BH94" t="str">
        <f t="shared" si="22"/>
        <v/>
      </c>
      <c r="BI94" t="str">
        <f t="shared" si="23"/>
        <v/>
      </c>
      <c r="BJ94" t="str">
        <f t="shared" ca="1" si="24"/>
        <v/>
      </c>
      <c r="BK94">
        <f t="shared" si="25"/>
        <v>1900</v>
      </c>
      <c r="BL94">
        <f t="shared" si="26"/>
        <v>1900</v>
      </c>
      <c r="BM94" t="str">
        <f t="shared" si="27"/>
        <v/>
      </c>
      <c r="BN94" s="69">
        <f t="shared" si="28"/>
        <v>116</v>
      </c>
      <c r="BO94" s="1">
        <v>42462</v>
      </c>
      <c r="BP94" s="1"/>
      <c r="BQ94" s="3"/>
      <c r="BR94" s="4"/>
      <c r="BS94" s="5"/>
      <c r="BT94" s="6"/>
      <c r="BU94" s="5"/>
      <c r="BV94" s="5"/>
      <c r="BW94" s="6"/>
      <c r="BX94" s="5"/>
      <c r="BY94" s="5"/>
      <c r="BZ94" s="6"/>
      <c r="CA94" s="5"/>
    </row>
    <row r="95" spans="4:90" x14ac:dyDescent="0.25">
      <c r="D95" s="1"/>
      <c r="J95" s="1"/>
      <c r="L95" s="1"/>
      <c r="M95" s="1"/>
      <c r="AX95" s="1"/>
      <c r="AY95" s="1"/>
      <c r="BA95" s="1"/>
      <c r="BB95" s="1"/>
      <c r="BF95" s="1"/>
      <c r="BG95" t="str">
        <f t="shared" ca="1" si="21"/>
        <v/>
      </c>
      <c r="BH95" t="str">
        <f t="shared" si="22"/>
        <v/>
      </c>
      <c r="BI95" t="str">
        <f t="shared" si="23"/>
        <v/>
      </c>
      <c r="BJ95" t="str">
        <f t="shared" ca="1" si="24"/>
        <v/>
      </c>
      <c r="BK95">
        <f t="shared" si="25"/>
        <v>1900</v>
      </c>
      <c r="BL95">
        <f t="shared" si="26"/>
        <v>1900</v>
      </c>
      <c r="BM95" t="str">
        <f t="shared" si="27"/>
        <v/>
      </c>
      <c r="BN95" s="69">
        <f t="shared" si="28"/>
        <v>116</v>
      </c>
      <c r="BO95" s="1">
        <v>42463</v>
      </c>
      <c r="BP95" s="1"/>
      <c r="BQ95" s="3"/>
      <c r="BR95" s="4"/>
      <c r="BS95" s="5"/>
      <c r="BT95" s="6"/>
      <c r="BU95" s="5"/>
      <c r="BV95" s="5"/>
      <c r="BW95" s="6"/>
      <c r="BX95" s="5"/>
      <c r="BY95" s="5"/>
      <c r="BZ95" s="6"/>
      <c r="CA95" s="5"/>
    </row>
    <row r="96" spans="4:90" x14ac:dyDescent="0.25">
      <c r="D96" s="1"/>
      <c r="J96" s="1"/>
      <c r="L96" s="1"/>
      <c r="AX96" s="1"/>
      <c r="AY96" s="1"/>
      <c r="BA96" s="1"/>
      <c r="BB96" s="1"/>
      <c r="BG96" t="str">
        <f t="shared" ca="1" si="21"/>
        <v/>
      </c>
      <c r="BH96" t="str">
        <f t="shared" si="22"/>
        <v/>
      </c>
      <c r="BI96" t="str">
        <f t="shared" si="23"/>
        <v/>
      </c>
      <c r="BJ96" t="str">
        <f t="shared" ca="1" si="24"/>
        <v/>
      </c>
      <c r="BK96">
        <f t="shared" si="25"/>
        <v>1900</v>
      </c>
      <c r="BL96">
        <f t="shared" si="26"/>
        <v>1900</v>
      </c>
      <c r="BM96" t="str">
        <f t="shared" si="27"/>
        <v/>
      </c>
      <c r="BN96" s="69">
        <f t="shared" si="28"/>
        <v>116</v>
      </c>
      <c r="BO96" s="1">
        <v>42464</v>
      </c>
      <c r="BP96" s="1"/>
      <c r="BQ96" s="3"/>
      <c r="BR96" s="4"/>
      <c r="BS96" s="5"/>
      <c r="BT96" s="6"/>
      <c r="BU96" s="5"/>
      <c r="BV96" s="5"/>
      <c r="BW96" s="6"/>
      <c r="BX96" s="5"/>
      <c r="BY96" s="5"/>
      <c r="BZ96" s="6"/>
      <c r="CA96" s="5"/>
    </row>
    <row r="97" spans="4:79" x14ac:dyDescent="0.25">
      <c r="D97" s="1"/>
      <c r="J97" s="1"/>
      <c r="L97" s="1"/>
      <c r="BA97" s="1"/>
      <c r="BF97" s="1"/>
      <c r="BG97" t="str">
        <f t="shared" ca="1" si="21"/>
        <v/>
      </c>
      <c r="BH97" t="str">
        <f t="shared" si="22"/>
        <v/>
      </c>
      <c r="BI97" t="str">
        <f t="shared" si="23"/>
        <v/>
      </c>
      <c r="BJ97" t="str">
        <f t="shared" ca="1" si="24"/>
        <v/>
      </c>
      <c r="BK97">
        <f t="shared" si="25"/>
        <v>1900</v>
      </c>
      <c r="BL97">
        <f t="shared" si="26"/>
        <v>1900</v>
      </c>
      <c r="BM97" t="str">
        <f t="shared" si="27"/>
        <v/>
      </c>
      <c r="BN97" s="69">
        <f t="shared" si="28"/>
        <v>116</v>
      </c>
      <c r="BO97" s="1">
        <v>42465</v>
      </c>
      <c r="BP97" s="1"/>
      <c r="BQ97" s="3"/>
      <c r="BR97" s="4"/>
      <c r="BS97" s="5"/>
      <c r="BT97" s="6"/>
      <c r="BU97" s="5"/>
      <c r="BV97" s="5"/>
      <c r="BW97" s="6"/>
      <c r="BX97" s="5"/>
      <c r="BY97" s="5"/>
      <c r="BZ97" s="6"/>
      <c r="CA97" s="5"/>
    </row>
    <row r="98" spans="4:79" x14ac:dyDescent="0.25">
      <c r="D98" s="1"/>
      <c r="J98" s="1"/>
      <c r="L98" s="1"/>
      <c r="AZ98" s="1"/>
      <c r="BA98" s="1"/>
      <c r="BC98" s="1"/>
      <c r="BD98" s="1"/>
      <c r="BG98" t="str">
        <f t="shared" ca="1" si="21"/>
        <v/>
      </c>
      <c r="BH98" t="str">
        <f t="shared" si="22"/>
        <v/>
      </c>
      <c r="BI98" t="str">
        <f t="shared" si="23"/>
        <v/>
      </c>
      <c r="BJ98" t="str">
        <f t="shared" ca="1" si="24"/>
        <v/>
      </c>
      <c r="BK98">
        <f t="shared" si="25"/>
        <v>1900</v>
      </c>
      <c r="BL98">
        <f t="shared" si="26"/>
        <v>1900</v>
      </c>
      <c r="BM98" t="str">
        <f t="shared" si="27"/>
        <v/>
      </c>
      <c r="BN98" s="69">
        <f t="shared" si="28"/>
        <v>116</v>
      </c>
      <c r="BO98" s="1">
        <v>42466</v>
      </c>
      <c r="BP98" s="1"/>
      <c r="BQ98" s="3"/>
      <c r="BR98" s="4"/>
      <c r="BS98" s="5"/>
      <c r="BT98" s="6"/>
      <c r="BU98" s="5"/>
      <c r="BV98" s="5"/>
      <c r="BW98" s="6"/>
      <c r="BX98" s="5"/>
      <c r="BY98" s="5"/>
      <c r="BZ98" s="6"/>
      <c r="CA98" s="5"/>
    </row>
    <row r="99" spans="4:79" x14ac:dyDescent="0.25">
      <c r="D99" s="1"/>
      <c r="J99" s="1"/>
      <c r="L99" s="1"/>
      <c r="BA99" s="1"/>
      <c r="BB99" s="1"/>
      <c r="BG99" t="str">
        <f t="shared" ca="1" si="21"/>
        <v/>
      </c>
      <c r="BH99" t="str">
        <f t="shared" si="22"/>
        <v/>
      </c>
      <c r="BI99" t="str">
        <f t="shared" si="23"/>
        <v/>
      </c>
      <c r="BJ99" t="str">
        <f t="shared" ca="1" si="24"/>
        <v/>
      </c>
      <c r="BK99">
        <f t="shared" si="25"/>
        <v>1900</v>
      </c>
      <c r="BL99">
        <f t="shared" si="26"/>
        <v>1900</v>
      </c>
      <c r="BM99" t="str">
        <f t="shared" si="27"/>
        <v/>
      </c>
      <c r="BN99" s="69">
        <f t="shared" si="28"/>
        <v>116</v>
      </c>
      <c r="BO99" s="1">
        <v>42467</v>
      </c>
      <c r="BP99" s="1"/>
      <c r="BQ99" s="3"/>
      <c r="BR99" s="4"/>
      <c r="BS99" s="5"/>
      <c r="BT99" s="6"/>
      <c r="BU99" s="5"/>
      <c r="BV99" s="5"/>
      <c r="BW99" s="6"/>
      <c r="BX99" s="5"/>
      <c r="BY99" s="5"/>
      <c r="BZ99" s="6"/>
      <c r="CA99" s="5"/>
    </row>
    <row r="100" spans="4:79" x14ac:dyDescent="0.25">
      <c r="D100" s="1"/>
      <c r="BB100" s="1"/>
      <c r="BG100" t="str">
        <f t="shared" ca="1" si="21"/>
        <v/>
      </c>
      <c r="BH100" t="str">
        <f t="shared" si="22"/>
        <v/>
      </c>
      <c r="BI100" t="str">
        <f t="shared" si="23"/>
        <v/>
      </c>
      <c r="BJ100" t="str">
        <f t="shared" ca="1" si="24"/>
        <v/>
      </c>
      <c r="BK100">
        <f t="shared" si="25"/>
        <v>1900</v>
      </c>
      <c r="BL100">
        <f t="shared" si="26"/>
        <v>1900</v>
      </c>
      <c r="BM100" t="str">
        <f t="shared" si="27"/>
        <v/>
      </c>
      <c r="BN100" s="69">
        <f t="shared" si="28"/>
        <v>116</v>
      </c>
      <c r="BO100" s="1">
        <v>42468</v>
      </c>
      <c r="BP100" s="1"/>
      <c r="BQ100" s="3"/>
      <c r="BR100" s="4"/>
      <c r="BS100" s="5"/>
      <c r="BT100" s="6"/>
      <c r="BU100" s="5"/>
      <c r="BV100" s="5"/>
      <c r="BW100" s="6"/>
      <c r="BX100" s="5"/>
      <c r="BY100" s="5"/>
      <c r="BZ100" s="6"/>
      <c r="CA100" s="5"/>
    </row>
    <row r="101" spans="4:79" x14ac:dyDescent="0.25">
      <c r="D101" s="1"/>
      <c r="J101" s="1"/>
      <c r="M101" s="1"/>
      <c r="BG101" t="str">
        <f t="shared" ca="1" si="21"/>
        <v/>
      </c>
      <c r="BH101" t="str">
        <f t="shared" si="22"/>
        <v/>
      </c>
      <c r="BI101" t="str">
        <f t="shared" si="23"/>
        <v/>
      </c>
      <c r="BJ101" t="str">
        <f t="shared" ca="1" si="24"/>
        <v/>
      </c>
      <c r="BK101">
        <f t="shared" si="25"/>
        <v>1900</v>
      </c>
      <c r="BL101">
        <f t="shared" si="26"/>
        <v>1900</v>
      </c>
      <c r="BM101" t="str">
        <f t="shared" si="27"/>
        <v/>
      </c>
      <c r="BN101" s="69">
        <f t="shared" si="28"/>
        <v>116</v>
      </c>
      <c r="BO101" s="1">
        <v>42469</v>
      </c>
      <c r="BP101" s="1"/>
      <c r="BQ101" s="3"/>
      <c r="BR101" s="4"/>
      <c r="BS101" s="5"/>
      <c r="BT101" s="6"/>
      <c r="BU101" s="5"/>
      <c r="BV101" s="5"/>
      <c r="BW101" s="6"/>
      <c r="BX101" s="5"/>
      <c r="BY101" s="5"/>
      <c r="BZ101" s="6"/>
      <c r="CA101" s="5"/>
    </row>
    <row r="102" spans="4:79" x14ac:dyDescent="0.25">
      <c r="D102" s="1"/>
      <c r="J102" s="1"/>
      <c r="L102" s="1"/>
      <c r="M102" s="1"/>
      <c r="AX102" s="1"/>
      <c r="AY102" s="1"/>
      <c r="BA102" s="1"/>
      <c r="BB102" s="1"/>
      <c r="BG102" t="str">
        <f t="shared" ca="1" si="21"/>
        <v/>
      </c>
      <c r="BH102" t="str">
        <f t="shared" si="22"/>
        <v/>
      </c>
      <c r="BI102" t="str">
        <f t="shared" si="23"/>
        <v/>
      </c>
      <c r="BJ102" t="str">
        <f t="shared" ca="1" si="24"/>
        <v/>
      </c>
      <c r="BK102">
        <f t="shared" si="25"/>
        <v>1900</v>
      </c>
      <c r="BL102">
        <f t="shared" si="26"/>
        <v>1900</v>
      </c>
      <c r="BM102" t="str">
        <f t="shared" si="27"/>
        <v/>
      </c>
      <c r="BN102" s="69">
        <f t="shared" si="28"/>
        <v>116</v>
      </c>
      <c r="BO102" s="1">
        <v>42470</v>
      </c>
      <c r="BP102" s="1"/>
      <c r="BQ102" s="3"/>
      <c r="BR102" s="4"/>
      <c r="BS102" s="5"/>
      <c r="BT102" s="6"/>
      <c r="BU102" s="5"/>
      <c r="BV102" s="5"/>
      <c r="BW102" s="6"/>
      <c r="BX102" s="5"/>
      <c r="BY102" s="5"/>
      <c r="BZ102" s="6"/>
      <c r="CA102" s="5"/>
    </row>
    <row r="103" spans="4:79" x14ac:dyDescent="0.25">
      <c r="D103" s="1"/>
      <c r="J103" s="1"/>
      <c r="L103" s="1"/>
      <c r="AX103" s="1"/>
      <c r="AY103" s="1"/>
      <c r="BA103" s="1"/>
      <c r="BB103" s="1"/>
      <c r="BG103" t="str">
        <f t="shared" ca="1" si="21"/>
        <v/>
      </c>
      <c r="BH103" t="str">
        <f t="shared" si="22"/>
        <v/>
      </c>
      <c r="BI103" t="str">
        <f t="shared" si="23"/>
        <v/>
      </c>
      <c r="BJ103" t="str">
        <f t="shared" ca="1" si="24"/>
        <v/>
      </c>
      <c r="BK103">
        <f t="shared" si="25"/>
        <v>1900</v>
      </c>
      <c r="BL103">
        <f t="shared" si="26"/>
        <v>1900</v>
      </c>
      <c r="BM103" t="str">
        <f t="shared" si="27"/>
        <v/>
      </c>
      <c r="BN103" s="69">
        <f t="shared" si="28"/>
        <v>116</v>
      </c>
      <c r="BO103" s="1">
        <v>42471</v>
      </c>
      <c r="BP103" s="1"/>
      <c r="BQ103" s="3"/>
      <c r="BR103" s="4"/>
      <c r="BS103" s="5"/>
      <c r="BT103" s="6"/>
      <c r="BU103" s="5"/>
      <c r="BV103" s="5"/>
      <c r="BW103" s="6"/>
      <c r="BX103" s="5"/>
      <c r="BY103" s="5"/>
      <c r="BZ103" s="6"/>
      <c r="CA103" s="5"/>
    </row>
    <row r="104" spans="4:79" x14ac:dyDescent="0.25">
      <c r="D104" s="1"/>
      <c r="J104" s="1"/>
      <c r="L104" s="1"/>
      <c r="M104" s="1"/>
      <c r="AX104" s="1"/>
      <c r="AY104" s="1"/>
      <c r="BA104" s="1"/>
      <c r="BB104" s="1"/>
      <c r="BG104" t="str">
        <f t="shared" ca="1" si="21"/>
        <v/>
      </c>
      <c r="BH104" t="str">
        <f t="shared" si="22"/>
        <v/>
      </c>
      <c r="BI104" t="str">
        <f t="shared" si="23"/>
        <v/>
      </c>
      <c r="BJ104" t="str">
        <f t="shared" ca="1" si="24"/>
        <v/>
      </c>
      <c r="BK104">
        <f t="shared" si="25"/>
        <v>1900</v>
      </c>
      <c r="BL104">
        <f t="shared" si="26"/>
        <v>1900</v>
      </c>
      <c r="BM104" t="str">
        <f t="shared" si="27"/>
        <v/>
      </c>
      <c r="BN104" s="69">
        <f t="shared" si="28"/>
        <v>116</v>
      </c>
      <c r="BO104" s="1">
        <v>42472</v>
      </c>
      <c r="BP104" s="1"/>
      <c r="BQ104" s="3"/>
      <c r="BR104" s="4"/>
      <c r="BS104" s="5"/>
      <c r="BT104" s="6"/>
      <c r="BU104" s="5"/>
      <c r="BV104" s="5"/>
      <c r="BW104" s="6"/>
      <c r="BX104" s="5"/>
      <c r="BY104" s="5"/>
      <c r="BZ104" s="6"/>
      <c r="CA104" s="5"/>
    </row>
    <row r="105" spans="4:79" x14ac:dyDescent="0.25">
      <c r="D105" s="1"/>
      <c r="J105" s="1"/>
      <c r="L105" s="1"/>
      <c r="M105" s="1"/>
      <c r="AX105" s="1"/>
      <c r="AY105" s="1"/>
      <c r="BA105" s="1"/>
      <c r="BB105" s="1"/>
      <c r="BG105" t="str">
        <f t="shared" ca="1" si="21"/>
        <v/>
      </c>
      <c r="BH105" t="str">
        <f t="shared" si="22"/>
        <v/>
      </c>
      <c r="BI105" t="str">
        <f t="shared" si="23"/>
        <v/>
      </c>
      <c r="BJ105" t="str">
        <f t="shared" ca="1" si="24"/>
        <v/>
      </c>
      <c r="BK105">
        <f t="shared" si="25"/>
        <v>1900</v>
      </c>
      <c r="BL105">
        <f t="shared" si="26"/>
        <v>1900</v>
      </c>
      <c r="BM105" t="str">
        <f t="shared" si="27"/>
        <v/>
      </c>
      <c r="BN105" s="69">
        <f t="shared" si="28"/>
        <v>116</v>
      </c>
      <c r="BO105" s="1">
        <v>42473</v>
      </c>
      <c r="BP105" s="1"/>
      <c r="BQ105" s="3"/>
      <c r="BR105" s="4"/>
      <c r="BS105" s="5"/>
      <c r="BT105" s="6"/>
      <c r="BU105" s="5"/>
      <c r="BV105" s="5"/>
      <c r="BW105" s="6"/>
      <c r="BX105" s="5"/>
      <c r="BY105" s="5"/>
      <c r="BZ105" s="6"/>
      <c r="CA105" s="5"/>
    </row>
    <row r="106" spans="4:79" x14ac:dyDescent="0.25">
      <c r="D106" s="1"/>
      <c r="J106" s="1"/>
      <c r="L106" s="1"/>
      <c r="M106" s="1"/>
      <c r="AY106" s="1"/>
      <c r="AZ106" s="1"/>
      <c r="BB106" s="1"/>
      <c r="BC106" s="1"/>
      <c r="BG106" t="str">
        <f t="shared" ca="1" si="21"/>
        <v/>
      </c>
      <c r="BH106" t="str">
        <f t="shared" si="22"/>
        <v/>
      </c>
      <c r="BI106" t="str">
        <f t="shared" si="23"/>
        <v/>
      </c>
      <c r="BJ106" t="str">
        <f t="shared" ca="1" si="24"/>
        <v/>
      </c>
      <c r="BK106">
        <f t="shared" si="25"/>
        <v>1900</v>
      </c>
      <c r="BL106">
        <f t="shared" si="26"/>
        <v>1900</v>
      </c>
      <c r="BM106" t="str">
        <f t="shared" si="27"/>
        <v/>
      </c>
      <c r="BN106" s="69">
        <f t="shared" si="28"/>
        <v>116</v>
      </c>
      <c r="BO106" s="1">
        <v>42474</v>
      </c>
      <c r="BP106" s="1"/>
      <c r="BQ106" s="3"/>
      <c r="BR106" s="4"/>
      <c r="BS106" s="5"/>
      <c r="BT106" s="6"/>
      <c r="BU106" s="5"/>
      <c r="BV106" s="5"/>
      <c r="BW106" s="6"/>
      <c r="BX106" s="5"/>
      <c r="BY106" s="5"/>
      <c r="BZ106" s="6"/>
      <c r="CA106" s="5"/>
    </row>
    <row r="107" spans="4:79" x14ac:dyDescent="0.25">
      <c r="D107" s="1"/>
      <c r="J107" s="1"/>
      <c r="L107" s="1"/>
      <c r="BA107" s="1"/>
      <c r="BG107" t="str">
        <f t="shared" ca="1" si="21"/>
        <v/>
      </c>
      <c r="BH107" t="str">
        <f t="shared" si="22"/>
        <v/>
      </c>
      <c r="BI107" t="str">
        <f t="shared" si="23"/>
        <v/>
      </c>
      <c r="BJ107" t="str">
        <f t="shared" ca="1" si="24"/>
        <v/>
      </c>
      <c r="BK107">
        <f t="shared" si="25"/>
        <v>1900</v>
      </c>
      <c r="BL107">
        <f t="shared" si="26"/>
        <v>1900</v>
      </c>
      <c r="BM107" t="str">
        <f t="shared" si="27"/>
        <v/>
      </c>
      <c r="BN107" s="69">
        <f t="shared" si="28"/>
        <v>116</v>
      </c>
      <c r="BO107" s="1">
        <v>42475</v>
      </c>
      <c r="BP107" s="1"/>
      <c r="BQ107" s="3"/>
      <c r="BR107" s="4"/>
      <c r="BS107" s="5"/>
      <c r="BT107" s="6"/>
      <c r="BU107" s="5"/>
      <c r="BV107" s="5"/>
      <c r="BW107" s="6"/>
      <c r="BX107" s="5"/>
      <c r="BY107" s="5"/>
      <c r="BZ107" s="6"/>
      <c r="CA107" s="5"/>
    </row>
    <row r="108" spans="4:79" x14ac:dyDescent="0.25">
      <c r="D108" s="1"/>
      <c r="J108" s="1"/>
      <c r="M108" s="1"/>
      <c r="BG108" t="str">
        <f t="shared" ca="1" si="21"/>
        <v/>
      </c>
      <c r="BH108" t="str">
        <f t="shared" si="22"/>
        <v/>
      </c>
      <c r="BI108" t="str">
        <f t="shared" si="23"/>
        <v/>
      </c>
      <c r="BJ108" t="str">
        <f t="shared" ca="1" si="24"/>
        <v/>
      </c>
      <c r="BK108">
        <f t="shared" si="25"/>
        <v>1900</v>
      </c>
      <c r="BL108">
        <f t="shared" si="26"/>
        <v>1900</v>
      </c>
      <c r="BM108" t="str">
        <f t="shared" si="27"/>
        <v/>
      </c>
      <c r="BN108" s="69">
        <f t="shared" si="28"/>
        <v>116</v>
      </c>
      <c r="BO108" s="1">
        <v>42476</v>
      </c>
      <c r="BP108" s="1"/>
      <c r="BQ108" s="3"/>
      <c r="BR108" s="4"/>
      <c r="BS108" s="5"/>
      <c r="BT108" s="6"/>
      <c r="BU108" s="5"/>
      <c r="BV108" s="5"/>
      <c r="BW108" s="6"/>
      <c r="BX108" s="5"/>
      <c r="BY108" s="5"/>
      <c r="BZ108" s="6"/>
      <c r="CA108" s="5"/>
    </row>
    <row r="109" spans="4:79" x14ac:dyDescent="0.25">
      <c r="D109" s="1"/>
      <c r="J109" s="1"/>
      <c r="L109" s="1"/>
      <c r="AX109" s="1"/>
      <c r="AY109" s="1"/>
      <c r="BA109" s="1"/>
      <c r="BB109" s="1"/>
      <c r="BG109" t="str">
        <f t="shared" ca="1" si="21"/>
        <v/>
      </c>
      <c r="BH109" t="str">
        <f t="shared" si="22"/>
        <v/>
      </c>
      <c r="BI109" t="str">
        <f t="shared" si="23"/>
        <v/>
      </c>
      <c r="BJ109" t="str">
        <f t="shared" ca="1" si="24"/>
        <v/>
      </c>
      <c r="BK109">
        <f t="shared" si="25"/>
        <v>1900</v>
      </c>
      <c r="BL109">
        <f t="shared" si="26"/>
        <v>1900</v>
      </c>
      <c r="BM109" t="str">
        <f t="shared" si="27"/>
        <v/>
      </c>
      <c r="BN109" s="69">
        <f t="shared" si="28"/>
        <v>116</v>
      </c>
      <c r="BO109" s="1">
        <v>42477</v>
      </c>
      <c r="BP109" s="1"/>
      <c r="BQ109" s="3"/>
      <c r="BR109" s="4"/>
      <c r="BS109" s="5"/>
      <c r="BT109" s="6"/>
      <c r="BU109" s="5"/>
      <c r="BV109" s="5"/>
      <c r="BW109" s="6"/>
      <c r="BX109" s="5"/>
      <c r="BY109" s="5"/>
      <c r="BZ109" s="6"/>
      <c r="CA109" s="5"/>
    </row>
    <row r="110" spans="4:79" x14ac:dyDescent="0.25">
      <c r="D110" s="1"/>
      <c r="J110" s="1"/>
      <c r="L110" s="1"/>
      <c r="M110" s="1"/>
      <c r="BA110" s="1"/>
      <c r="BB110" s="1"/>
      <c r="BG110" t="str">
        <f t="shared" ca="1" si="21"/>
        <v/>
      </c>
      <c r="BH110" t="str">
        <f t="shared" si="22"/>
        <v/>
      </c>
      <c r="BI110" t="str">
        <f t="shared" si="23"/>
        <v/>
      </c>
      <c r="BJ110" t="str">
        <f t="shared" ca="1" si="24"/>
        <v/>
      </c>
      <c r="BK110">
        <f t="shared" si="25"/>
        <v>1900</v>
      </c>
      <c r="BL110">
        <f t="shared" si="26"/>
        <v>1900</v>
      </c>
      <c r="BM110" t="str">
        <f t="shared" si="27"/>
        <v/>
      </c>
      <c r="BN110" s="69">
        <f t="shared" si="28"/>
        <v>116</v>
      </c>
      <c r="BO110" s="1">
        <v>42478</v>
      </c>
      <c r="BP110" s="1"/>
      <c r="BQ110" s="3"/>
      <c r="BR110" s="4"/>
      <c r="BS110" s="5"/>
      <c r="BT110" s="6"/>
      <c r="BU110" s="5"/>
      <c r="BV110" s="5"/>
      <c r="BW110" s="6"/>
      <c r="BX110" s="5"/>
      <c r="BY110" s="5"/>
      <c r="BZ110" s="6"/>
      <c r="CA110" s="5"/>
    </row>
    <row r="111" spans="4:79" x14ac:dyDescent="0.25">
      <c r="D111" s="1"/>
      <c r="J111" s="1"/>
      <c r="L111" s="1"/>
      <c r="M111" s="1"/>
      <c r="AX111" s="1"/>
      <c r="AY111" s="1"/>
      <c r="BA111" s="1"/>
      <c r="BB111" s="1"/>
      <c r="BG111" t="str">
        <f t="shared" ca="1" si="21"/>
        <v/>
      </c>
      <c r="BH111" t="str">
        <f t="shared" si="22"/>
        <v/>
      </c>
      <c r="BI111" t="str">
        <f t="shared" si="23"/>
        <v/>
      </c>
      <c r="BJ111" t="str">
        <f t="shared" ca="1" si="24"/>
        <v/>
      </c>
      <c r="BK111">
        <f t="shared" si="25"/>
        <v>1900</v>
      </c>
      <c r="BL111">
        <f t="shared" si="26"/>
        <v>1900</v>
      </c>
      <c r="BM111" t="str">
        <f t="shared" si="27"/>
        <v/>
      </c>
      <c r="BN111" s="69">
        <f t="shared" si="28"/>
        <v>116</v>
      </c>
      <c r="BO111" s="1">
        <v>42479</v>
      </c>
      <c r="BP111" s="1"/>
      <c r="BQ111" s="3"/>
      <c r="BR111" s="4"/>
      <c r="BS111" s="5"/>
      <c r="BT111" s="6"/>
      <c r="BU111" s="5"/>
      <c r="BV111" s="5"/>
      <c r="BW111" s="6"/>
      <c r="BX111" s="5"/>
      <c r="BY111" s="5"/>
      <c r="BZ111" s="6"/>
      <c r="CA111" s="5"/>
    </row>
    <row r="112" spans="4:79" x14ac:dyDescent="0.25">
      <c r="D112" s="1"/>
      <c r="BB112" s="1"/>
      <c r="BG112" t="str">
        <f t="shared" ca="1" si="21"/>
        <v/>
      </c>
      <c r="BH112" t="str">
        <f t="shared" si="22"/>
        <v/>
      </c>
      <c r="BI112" t="str">
        <f t="shared" si="23"/>
        <v/>
      </c>
      <c r="BJ112" t="str">
        <f t="shared" ca="1" si="24"/>
        <v/>
      </c>
      <c r="BK112">
        <f t="shared" si="25"/>
        <v>1900</v>
      </c>
      <c r="BL112">
        <f t="shared" si="26"/>
        <v>1900</v>
      </c>
      <c r="BM112" t="str">
        <f t="shared" si="27"/>
        <v/>
      </c>
      <c r="BN112" s="69">
        <f t="shared" si="28"/>
        <v>116</v>
      </c>
      <c r="BO112" s="1">
        <v>42480</v>
      </c>
      <c r="BP112" s="1"/>
      <c r="BQ112" s="3"/>
      <c r="BR112" s="4"/>
      <c r="BS112" s="5"/>
      <c r="BT112" s="6"/>
      <c r="BU112" s="5"/>
      <c r="BV112" s="5"/>
      <c r="BW112" s="6"/>
      <c r="BX112" s="5"/>
      <c r="BY112" s="5"/>
      <c r="BZ112" s="6"/>
      <c r="CA112" s="5"/>
    </row>
    <row r="113" spans="4:79" x14ac:dyDescent="0.25">
      <c r="D113" s="1"/>
      <c r="E113" s="1"/>
      <c r="J113" s="1"/>
      <c r="L113" s="1"/>
      <c r="N113" s="1"/>
      <c r="AX113" s="1"/>
      <c r="AY113" s="1"/>
      <c r="BA113" s="1"/>
      <c r="BB113" s="1"/>
      <c r="BG113" t="str">
        <f t="shared" ca="1" si="21"/>
        <v/>
      </c>
      <c r="BH113" t="str">
        <f t="shared" si="22"/>
        <v/>
      </c>
      <c r="BI113" t="str">
        <f t="shared" si="23"/>
        <v/>
      </c>
      <c r="BJ113" t="str">
        <f t="shared" ca="1" si="24"/>
        <v/>
      </c>
      <c r="BK113">
        <f t="shared" si="25"/>
        <v>1900</v>
      </c>
      <c r="BL113">
        <f t="shared" si="26"/>
        <v>1900</v>
      </c>
      <c r="BM113" t="str">
        <f t="shared" si="27"/>
        <v/>
      </c>
      <c r="BN113" s="69">
        <f t="shared" si="28"/>
        <v>116</v>
      </c>
      <c r="BO113" s="1">
        <v>42481</v>
      </c>
      <c r="BP113" s="1"/>
      <c r="BQ113" s="3"/>
      <c r="BR113" s="4"/>
      <c r="BS113" s="5"/>
      <c r="BT113" s="6"/>
      <c r="BU113" s="5"/>
      <c r="BV113" s="5"/>
      <c r="BW113" s="6"/>
      <c r="BX113" s="5"/>
      <c r="BY113" s="5"/>
      <c r="BZ113" s="6"/>
      <c r="CA113" s="5"/>
    </row>
    <row r="114" spans="4:79" x14ac:dyDescent="0.25">
      <c r="D114" s="1"/>
      <c r="E114" s="1"/>
      <c r="J114" s="1"/>
      <c r="L114" s="1"/>
      <c r="BA114" s="1"/>
      <c r="BG114" t="str">
        <f t="shared" ca="1" si="21"/>
        <v/>
      </c>
      <c r="BH114" t="str">
        <f t="shared" si="22"/>
        <v/>
      </c>
      <c r="BI114" t="str">
        <f t="shared" si="23"/>
        <v/>
      </c>
      <c r="BJ114" t="str">
        <f t="shared" ca="1" si="24"/>
        <v/>
      </c>
      <c r="BK114">
        <f t="shared" si="25"/>
        <v>1900</v>
      </c>
      <c r="BL114">
        <f t="shared" si="26"/>
        <v>1900</v>
      </c>
      <c r="BM114" t="str">
        <f t="shared" si="27"/>
        <v/>
      </c>
      <c r="BN114" s="69">
        <f t="shared" si="28"/>
        <v>116</v>
      </c>
      <c r="BO114" s="1">
        <v>42482</v>
      </c>
      <c r="BP114" s="1"/>
      <c r="BQ114" s="3"/>
      <c r="BR114" s="4"/>
      <c r="BS114" s="5"/>
      <c r="BT114" s="6"/>
      <c r="BU114" s="5"/>
      <c r="BV114" s="5"/>
      <c r="BW114" s="6"/>
      <c r="BX114" s="5"/>
      <c r="BY114" s="5"/>
      <c r="BZ114" s="6"/>
      <c r="CA114" s="5"/>
    </row>
    <row r="115" spans="4:79" x14ac:dyDescent="0.25">
      <c r="D115" s="1"/>
      <c r="J115" s="1"/>
      <c r="L115" s="1"/>
      <c r="M115" s="1"/>
      <c r="AX115" s="1"/>
      <c r="AY115" s="1"/>
      <c r="BA115" s="1"/>
      <c r="BB115" s="1"/>
      <c r="BG115" t="str">
        <f t="shared" ca="1" si="21"/>
        <v/>
      </c>
      <c r="BH115" t="str">
        <f t="shared" si="22"/>
        <v/>
      </c>
      <c r="BI115" t="str">
        <f t="shared" si="23"/>
        <v/>
      </c>
      <c r="BJ115" t="str">
        <f t="shared" ca="1" si="24"/>
        <v/>
      </c>
      <c r="BK115">
        <f t="shared" si="25"/>
        <v>1900</v>
      </c>
      <c r="BL115">
        <f t="shared" si="26"/>
        <v>1900</v>
      </c>
      <c r="BM115" t="str">
        <f t="shared" si="27"/>
        <v/>
      </c>
      <c r="BN115" s="69">
        <f t="shared" si="28"/>
        <v>116</v>
      </c>
      <c r="BO115" s="1">
        <v>42483</v>
      </c>
      <c r="BP115" s="1"/>
      <c r="BQ115" s="3"/>
      <c r="BR115" s="4"/>
      <c r="BS115" s="5"/>
      <c r="BT115" s="6"/>
      <c r="BU115" s="5"/>
      <c r="BV115" s="5"/>
      <c r="BW115" s="6"/>
      <c r="BX115" s="5"/>
      <c r="BY115" s="5"/>
      <c r="BZ115" s="6"/>
      <c r="CA115" s="5"/>
    </row>
    <row r="116" spans="4:79" x14ac:dyDescent="0.25">
      <c r="D116" s="1"/>
      <c r="J116" s="1"/>
      <c r="M116" s="1"/>
      <c r="BG116" t="str">
        <f t="shared" ca="1" si="21"/>
        <v/>
      </c>
      <c r="BH116" t="str">
        <f t="shared" si="22"/>
        <v/>
      </c>
      <c r="BI116" t="str">
        <f t="shared" si="23"/>
        <v/>
      </c>
      <c r="BJ116" t="str">
        <f t="shared" ca="1" si="24"/>
        <v/>
      </c>
      <c r="BK116">
        <f t="shared" si="25"/>
        <v>1900</v>
      </c>
      <c r="BL116">
        <f t="shared" si="26"/>
        <v>1900</v>
      </c>
      <c r="BM116" t="str">
        <f t="shared" si="27"/>
        <v/>
      </c>
      <c r="BN116" s="69">
        <f t="shared" si="28"/>
        <v>116</v>
      </c>
      <c r="BO116" s="1">
        <v>42484</v>
      </c>
      <c r="BP116" s="1"/>
      <c r="BQ116" s="3"/>
      <c r="BR116" s="4"/>
      <c r="BS116" s="5"/>
      <c r="BT116" s="6"/>
      <c r="BU116" s="5"/>
      <c r="BV116" s="5"/>
      <c r="BW116" s="6"/>
      <c r="BX116" s="5"/>
      <c r="BY116" s="5"/>
      <c r="BZ116" s="6"/>
      <c r="CA116" s="5"/>
    </row>
    <row r="117" spans="4:79" x14ac:dyDescent="0.25">
      <c r="D117" s="1"/>
      <c r="J117" s="1"/>
      <c r="L117" s="1"/>
      <c r="M117" s="1"/>
      <c r="AX117" s="1"/>
      <c r="AY117" s="1"/>
      <c r="BA117" s="1"/>
      <c r="BB117" s="1"/>
      <c r="BG117" t="str">
        <f t="shared" ca="1" si="21"/>
        <v/>
      </c>
      <c r="BH117" t="str">
        <f t="shared" si="22"/>
        <v/>
      </c>
      <c r="BI117" t="str">
        <f t="shared" si="23"/>
        <v/>
      </c>
      <c r="BJ117" t="str">
        <f t="shared" ca="1" si="24"/>
        <v/>
      </c>
      <c r="BK117">
        <f t="shared" si="25"/>
        <v>1900</v>
      </c>
      <c r="BL117">
        <f t="shared" si="26"/>
        <v>1900</v>
      </c>
      <c r="BM117" t="str">
        <f t="shared" si="27"/>
        <v/>
      </c>
      <c r="BN117" s="69">
        <f t="shared" si="28"/>
        <v>116</v>
      </c>
      <c r="BO117" s="1">
        <v>42485</v>
      </c>
      <c r="BP117" s="1"/>
      <c r="BQ117" s="3"/>
      <c r="BR117" s="4"/>
      <c r="BS117" s="5"/>
      <c r="BT117" s="6"/>
      <c r="BU117" s="5"/>
      <c r="BV117" s="5"/>
      <c r="BW117" s="6"/>
      <c r="BX117" s="5"/>
      <c r="BY117" s="5"/>
      <c r="BZ117" s="6"/>
      <c r="CA117" s="5"/>
    </row>
    <row r="118" spans="4:79" x14ac:dyDescent="0.25">
      <c r="D118" s="1"/>
      <c r="J118" s="1"/>
      <c r="L118" s="1"/>
      <c r="M118" s="1"/>
      <c r="AX118" s="1"/>
      <c r="AY118" s="1"/>
      <c r="BA118" s="1"/>
      <c r="BB118" s="1"/>
      <c r="BG118" t="str">
        <f t="shared" ca="1" si="21"/>
        <v/>
      </c>
      <c r="BH118" t="str">
        <f t="shared" si="22"/>
        <v/>
      </c>
      <c r="BI118" t="str">
        <f t="shared" si="23"/>
        <v/>
      </c>
      <c r="BJ118" t="str">
        <f t="shared" ca="1" si="24"/>
        <v/>
      </c>
      <c r="BK118">
        <f t="shared" si="25"/>
        <v>1900</v>
      </c>
      <c r="BL118">
        <f t="shared" si="26"/>
        <v>1900</v>
      </c>
      <c r="BM118" t="str">
        <f t="shared" si="27"/>
        <v/>
      </c>
      <c r="BN118" s="69">
        <f t="shared" si="28"/>
        <v>116</v>
      </c>
      <c r="BO118" s="1">
        <v>42486</v>
      </c>
      <c r="BP118" s="1"/>
      <c r="BQ118" s="3"/>
      <c r="BR118" s="4"/>
      <c r="BS118" s="5"/>
      <c r="BT118" s="6"/>
      <c r="BU118" s="5"/>
      <c r="BV118" s="5"/>
      <c r="BW118" s="6"/>
      <c r="BX118" s="5"/>
      <c r="BY118" s="5"/>
      <c r="BZ118" s="6"/>
      <c r="CA118" s="5"/>
    </row>
    <row r="119" spans="4:79" x14ac:dyDescent="0.25">
      <c r="D119" s="1"/>
      <c r="J119" s="1"/>
      <c r="L119" s="1"/>
      <c r="M119" s="1"/>
      <c r="AX119" s="1"/>
      <c r="AY119" s="1"/>
      <c r="BA119" s="1"/>
      <c r="BB119" s="1"/>
      <c r="BG119" t="str">
        <f t="shared" ca="1" si="21"/>
        <v/>
      </c>
      <c r="BH119" t="str">
        <f t="shared" si="22"/>
        <v/>
      </c>
      <c r="BI119" t="str">
        <f t="shared" si="23"/>
        <v/>
      </c>
      <c r="BJ119" t="str">
        <f t="shared" ca="1" si="24"/>
        <v/>
      </c>
      <c r="BK119">
        <f t="shared" si="25"/>
        <v>1900</v>
      </c>
      <c r="BL119">
        <f t="shared" si="26"/>
        <v>1900</v>
      </c>
      <c r="BM119" t="str">
        <f t="shared" si="27"/>
        <v/>
      </c>
      <c r="BN119" s="69">
        <f t="shared" si="28"/>
        <v>116</v>
      </c>
      <c r="BO119" s="1">
        <v>42487</v>
      </c>
      <c r="BP119" s="1"/>
      <c r="BQ119" s="3"/>
      <c r="BR119" s="4"/>
      <c r="BS119" s="5"/>
      <c r="BT119" s="6"/>
      <c r="BU119" s="5"/>
      <c r="BV119" s="5"/>
      <c r="BW119" s="6"/>
      <c r="BX119" s="5"/>
      <c r="BY119" s="5"/>
      <c r="BZ119" s="6"/>
      <c r="CA119" s="5"/>
    </row>
    <row r="120" spans="4:79" x14ac:dyDescent="0.25">
      <c r="D120" s="1"/>
      <c r="E120" s="1"/>
      <c r="J120" s="1"/>
      <c r="L120" s="1"/>
      <c r="M120" s="1"/>
      <c r="N120" s="1"/>
      <c r="AX120" s="1"/>
      <c r="AY120" s="1"/>
      <c r="BA120" s="1"/>
      <c r="BG120" t="str">
        <f t="shared" ca="1" si="21"/>
        <v/>
      </c>
      <c r="BH120" t="str">
        <f t="shared" si="22"/>
        <v/>
      </c>
      <c r="BI120" t="str">
        <f t="shared" si="23"/>
        <v/>
      </c>
      <c r="BJ120" t="str">
        <f t="shared" ca="1" si="24"/>
        <v/>
      </c>
      <c r="BK120">
        <f t="shared" si="25"/>
        <v>1900</v>
      </c>
      <c r="BL120">
        <f t="shared" si="26"/>
        <v>1900</v>
      </c>
      <c r="BM120" t="str">
        <f t="shared" si="27"/>
        <v/>
      </c>
      <c r="BN120" s="69">
        <f t="shared" si="28"/>
        <v>116</v>
      </c>
      <c r="BO120" s="1">
        <v>42488</v>
      </c>
      <c r="BP120" s="1"/>
      <c r="BQ120" s="3"/>
      <c r="BR120" s="4"/>
      <c r="BS120" s="5"/>
      <c r="BT120" s="6"/>
      <c r="BU120" s="5"/>
      <c r="BV120" s="5"/>
      <c r="BW120" s="6"/>
      <c r="BX120" s="5"/>
      <c r="BY120" s="5"/>
      <c r="BZ120" s="6"/>
      <c r="CA120" s="5"/>
    </row>
    <row r="121" spans="4:79" x14ac:dyDescent="0.25">
      <c r="D121" s="1"/>
      <c r="J121" s="1"/>
      <c r="L121" s="1"/>
      <c r="BA121" s="1"/>
      <c r="BG121" t="str">
        <f t="shared" ca="1" si="21"/>
        <v/>
      </c>
      <c r="BH121" t="str">
        <f t="shared" si="22"/>
        <v/>
      </c>
      <c r="BI121" t="str">
        <f t="shared" si="23"/>
        <v/>
      </c>
      <c r="BJ121" t="str">
        <f t="shared" ca="1" si="24"/>
        <v/>
      </c>
      <c r="BK121">
        <f t="shared" si="25"/>
        <v>1900</v>
      </c>
      <c r="BL121">
        <f t="shared" si="26"/>
        <v>1900</v>
      </c>
      <c r="BM121" t="str">
        <f t="shared" si="27"/>
        <v/>
      </c>
      <c r="BN121" s="69">
        <f t="shared" si="28"/>
        <v>116</v>
      </c>
      <c r="BO121" s="1">
        <v>42489</v>
      </c>
      <c r="BP121" s="1"/>
      <c r="BQ121" s="3"/>
      <c r="BR121" s="4"/>
      <c r="BS121" s="5"/>
      <c r="BT121" s="6"/>
      <c r="BU121" s="5"/>
      <c r="BV121" s="5"/>
      <c r="BW121" s="6"/>
      <c r="BX121" s="5"/>
      <c r="BY121" s="5"/>
      <c r="BZ121" s="6"/>
      <c r="CA121" s="5"/>
    </row>
    <row r="122" spans="4:79" x14ac:dyDescent="0.25">
      <c r="D122" s="1"/>
      <c r="J122" s="1"/>
      <c r="L122" s="1"/>
      <c r="M122" s="1"/>
      <c r="AX122" s="1"/>
      <c r="AY122" s="1"/>
      <c r="BA122" s="1"/>
      <c r="BB122" s="1"/>
      <c r="BG122" t="str">
        <f t="shared" ca="1" si="21"/>
        <v/>
      </c>
      <c r="BH122" t="str">
        <f t="shared" si="22"/>
        <v/>
      </c>
      <c r="BI122" t="str">
        <f t="shared" si="23"/>
        <v/>
      </c>
      <c r="BJ122" t="str">
        <f t="shared" ca="1" si="24"/>
        <v/>
      </c>
      <c r="BK122">
        <f t="shared" si="25"/>
        <v>1900</v>
      </c>
      <c r="BL122">
        <f t="shared" si="26"/>
        <v>1900</v>
      </c>
      <c r="BM122" t="str">
        <f t="shared" si="27"/>
        <v/>
      </c>
      <c r="BN122" s="69">
        <f t="shared" si="28"/>
        <v>116</v>
      </c>
      <c r="BO122" s="1">
        <v>42490</v>
      </c>
      <c r="BP122" s="1"/>
      <c r="BQ122" s="3"/>
      <c r="BR122" s="4"/>
      <c r="BS122" s="5"/>
      <c r="BT122" s="6"/>
      <c r="BU122" s="5"/>
      <c r="BV122" s="5"/>
      <c r="BW122" s="6"/>
      <c r="BX122" s="5"/>
      <c r="BY122" s="5"/>
      <c r="BZ122" s="6"/>
      <c r="CA122" s="5"/>
    </row>
    <row r="123" spans="4:79" x14ac:dyDescent="0.25">
      <c r="D123" s="1"/>
      <c r="J123" s="1"/>
      <c r="M123" s="1"/>
      <c r="BG123" t="str">
        <f t="shared" ca="1" si="21"/>
        <v/>
      </c>
      <c r="BH123" t="str">
        <f t="shared" si="22"/>
        <v/>
      </c>
      <c r="BI123" t="str">
        <f t="shared" si="23"/>
        <v/>
      </c>
      <c r="BJ123" t="str">
        <f t="shared" ca="1" si="24"/>
        <v/>
      </c>
      <c r="BK123">
        <f t="shared" si="25"/>
        <v>1900</v>
      </c>
      <c r="BL123">
        <f t="shared" si="26"/>
        <v>1900</v>
      </c>
      <c r="BM123" t="str">
        <f t="shared" si="27"/>
        <v/>
      </c>
      <c r="BN123" s="69">
        <f t="shared" si="28"/>
        <v>116</v>
      </c>
      <c r="BO123" s="1">
        <v>42491</v>
      </c>
      <c r="BP123" s="1"/>
      <c r="BQ123" s="3"/>
      <c r="BR123" s="4"/>
      <c r="BS123" s="5"/>
      <c r="BT123" s="6"/>
      <c r="BU123" s="5"/>
      <c r="BV123" s="5"/>
      <c r="BW123" s="6"/>
      <c r="BX123" s="5"/>
      <c r="BY123" s="5"/>
      <c r="BZ123" s="6"/>
      <c r="CA123" s="5"/>
    </row>
    <row r="124" spans="4:79" x14ac:dyDescent="0.25">
      <c r="D124" s="1"/>
      <c r="J124" s="1"/>
      <c r="L124" s="1"/>
      <c r="M124" s="1"/>
      <c r="AX124" s="1"/>
      <c r="AY124" s="1"/>
      <c r="BA124" s="1"/>
      <c r="BB124" s="1"/>
      <c r="BG124" t="str">
        <f t="shared" ca="1" si="21"/>
        <v/>
      </c>
      <c r="BH124" t="str">
        <f t="shared" si="22"/>
        <v/>
      </c>
      <c r="BI124" t="str">
        <f t="shared" si="23"/>
        <v/>
      </c>
      <c r="BJ124" t="str">
        <f t="shared" ca="1" si="24"/>
        <v/>
      </c>
      <c r="BK124">
        <f t="shared" si="25"/>
        <v>1900</v>
      </c>
      <c r="BL124">
        <f t="shared" si="26"/>
        <v>1900</v>
      </c>
      <c r="BM124" t="str">
        <f t="shared" si="27"/>
        <v/>
      </c>
      <c r="BN124" s="69">
        <f t="shared" si="28"/>
        <v>116</v>
      </c>
      <c r="BO124" s="1">
        <v>42492</v>
      </c>
      <c r="BP124" s="1"/>
      <c r="BQ124" s="3"/>
      <c r="BR124" s="4"/>
      <c r="BS124" s="5"/>
      <c r="BT124" s="6"/>
      <c r="BU124" s="5"/>
      <c r="BV124" s="5"/>
      <c r="BW124" s="6"/>
      <c r="BX124" s="5"/>
      <c r="BY124" s="5"/>
      <c r="BZ124" s="6"/>
      <c r="CA124" s="5"/>
    </row>
    <row r="125" spans="4:79" x14ac:dyDescent="0.25">
      <c r="D125" s="1"/>
      <c r="J125" s="1"/>
      <c r="L125" s="1"/>
      <c r="M125" s="1"/>
      <c r="BA125" s="1"/>
      <c r="BG125" t="str">
        <f t="shared" ca="1" si="21"/>
        <v/>
      </c>
      <c r="BH125" t="str">
        <f t="shared" si="22"/>
        <v/>
      </c>
      <c r="BI125" t="str">
        <f t="shared" si="23"/>
        <v/>
      </c>
      <c r="BJ125" t="str">
        <f t="shared" ca="1" si="24"/>
        <v/>
      </c>
      <c r="BK125">
        <f t="shared" si="25"/>
        <v>1900</v>
      </c>
      <c r="BL125">
        <f t="shared" si="26"/>
        <v>1900</v>
      </c>
      <c r="BM125" t="str">
        <f t="shared" si="27"/>
        <v/>
      </c>
      <c r="BN125" s="69">
        <f t="shared" si="28"/>
        <v>116</v>
      </c>
      <c r="BO125" s="1">
        <v>42493</v>
      </c>
      <c r="BP125" s="1"/>
      <c r="BQ125" s="3"/>
      <c r="BR125" s="4"/>
      <c r="BS125" s="5"/>
      <c r="BT125" s="6"/>
      <c r="BU125" s="5"/>
      <c r="BV125" s="5"/>
      <c r="BW125" s="6"/>
      <c r="BX125" s="5"/>
      <c r="BY125" s="5"/>
      <c r="BZ125" s="6"/>
      <c r="CA125" s="5"/>
    </row>
    <row r="126" spans="4:79" x14ac:dyDescent="0.25">
      <c r="D126" s="1"/>
      <c r="J126" s="1"/>
      <c r="M126" s="1"/>
      <c r="BG126" t="str">
        <f t="shared" ca="1" si="21"/>
        <v/>
      </c>
      <c r="BH126" t="str">
        <f t="shared" si="22"/>
        <v/>
      </c>
      <c r="BI126" t="str">
        <f t="shared" si="23"/>
        <v/>
      </c>
      <c r="BJ126" t="str">
        <f t="shared" ca="1" si="24"/>
        <v/>
      </c>
      <c r="BK126">
        <f t="shared" si="25"/>
        <v>1900</v>
      </c>
      <c r="BL126">
        <f t="shared" si="26"/>
        <v>1900</v>
      </c>
      <c r="BM126" t="str">
        <f t="shared" si="27"/>
        <v/>
      </c>
      <c r="BN126" s="69">
        <f t="shared" si="28"/>
        <v>116</v>
      </c>
      <c r="BO126" s="1">
        <v>42494</v>
      </c>
      <c r="BP126" s="1"/>
      <c r="BQ126" s="3"/>
      <c r="BR126" s="4"/>
      <c r="BS126" s="5"/>
      <c r="BT126" s="6"/>
      <c r="BU126" s="5"/>
      <c r="BV126" s="5"/>
      <c r="BW126" s="6"/>
      <c r="BX126" s="5"/>
      <c r="BY126" s="5"/>
      <c r="BZ126" s="6"/>
      <c r="CA126" s="5"/>
    </row>
    <row r="127" spans="4:79" x14ac:dyDescent="0.25">
      <c r="D127" s="1"/>
      <c r="J127" s="1"/>
      <c r="L127" s="1"/>
      <c r="AX127" s="1"/>
      <c r="AY127" s="1"/>
      <c r="BA127" s="1"/>
      <c r="BB127" s="1"/>
      <c r="BF127" s="1"/>
      <c r="BG127" t="str">
        <f t="shared" ca="1" si="21"/>
        <v/>
      </c>
      <c r="BH127" t="str">
        <f t="shared" si="22"/>
        <v/>
      </c>
      <c r="BI127" t="str">
        <f t="shared" si="23"/>
        <v/>
      </c>
      <c r="BJ127" t="str">
        <f t="shared" ca="1" si="24"/>
        <v/>
      </c>
      <c r="BK127">
        <f t="shared" si="25"/>
        <v>1900</v>
      </c>
      <c r="BL127">
        <f t="shared" si="26"/>
        <v>1900</v>
      </c>
      <c r="BM127" t="str">
        <f t="shared" si="27"/>
        <v/>
      </c>
      <c r="BN127" s="69">
        <f t="shared" si="28"/>
        <v>116</v>
      </c>
      <c r="BO127" s="1">
        <v>42495</v>
      </c>
      <c r="BP127" s="1"/>
      <c r="BQ127" s="3"/>
      <c r="BR127" s="4"/>
      <c r="BS127" s="5"/>
      <c r="BT127" s="6"/>
      <c r="BU127" s="5"/>
      <c r="BV127" s="5"/>
      <c r="BW127" s="6"/>
      <c r="BX127" s="5"/>
      <c r="BY127" s="5"/>
      <c r="BZ127" s="6"/>
      <c r="CA127" s="5"/>
    </row>
    <row r="128" spans="4:79" x14ac:dyDescent="0.25">
      <c r="D128" s="1"/>
      <c r="J128" s="1"/>
      <c r="M128" s="1"/>
      <c r="BG128" t="str">
        <f t="shared" ca="1" si="21"/>
        <v/>
      </c>
      <c r="BH128" t="str">
        <f t="shared" si="22"/>
        <v/>
      </c>
      <c r="BI128" t="str">
        <f t="shared" si="23"/>
        <v/>
      </c>
      <c r="BJ128" t="str">
        <f t="shared" ca="1" si="24"/>
        <v/>
      </c>
      <c r="BK128">
        <f t="shared" si="25"/>
        <v>1900</v>
      </c>
      <c r="BL128">
        <f t="shared" si="26"/>
        <v>1900</v>
      </c>
      <c r="BM128" t="str">
        <f t="shared" si="27"/>
        <v/>
      </c>
      <c r="BN128" s="69">
        <f t="shared" si="28"/>
        <v>116</v>
      </c>
      <c r="BO128" s="1">
        <v>42496</v>
      </c>
      <c r="BP128" s="1"/>
      <c r="BQ128" s="3"/>
      <c r="BR128" s="4"/>
      <c r="BS128" s="5"/>
      <c r="BT128" s="6"/>
      <c r="BU128" s="5"/>
      <c r="BV128" s="5"/>
      <c r="BW128" s="6"/>
      <c r="BX128" s="5"/>
      <c r="BY128" s="5"/>
      <c r="BZ128" s="6"/>
      <c r="CA128" s="5"/>
    </row>
    <row r="129" spans="4:79" x14ac:dyDescent="0.25">
      <c r="D129" s="1"/>
      <c r="J129" s="1"/>
      <c r="L129" s="1"/>
      <c r="M129" s="1"/>
      <c r="AX129" s="1"/>
      <c r="AY129" s="1"/>
      <c r="BA129" s="1"/>
      <c r="BB129" s="1"/>
      <c r="BG129" t="str">
        <f t="shared" ca="1" si="21"/>
        <v/>
      </c>
      <c r="BH129" t="str">
        <f t="shared" si="22"/>
        <v/>
      </c>
      <c r="BI129" t="str">
        <f t="shared" si="23"/>
        <v/>
      </c>
      <c r="BJ129" t="str">
        <f t="shared" ca="1" si="24"/>
        <v/>
      </c>
      <c r="BK129">
        <f t="shared" si="25"/>
        <v>1900</v>
      </c>
      <c r="BL129">
        <f t="shared" si="26"/>
        <v>1900</v>
      </c>
      <c r="BM129" t="str">
        <f t="shared" si="27"/>
        <v/>
      </c>
      <c r="BN129" s="69">
        <f t="shared" si="28"/>
        <v>116</v>
      </c>
      <c r="BO129" s="1">
        <v>42497</v>
      </c>
      <c r="BP129" s="1"/>
      <c r="BQ129" s="3"/>
      <c r="BR129" s="4"/>
      <c r="BS129" s="5"/>
      <c r="BT129" s="6"/>
      <c r="BU129" s="5"/>
      <c r="BV129" s="5"/>
      <c r="BW129" s="6"/>
      <c r="BX129" s="5"/>
      <c r="BY129" s="5"/>
      <c r="BZ129" s="6"/>
      <c r="CA129" s="5"/>
    </row>
    <row r="130" spans="4:79" x14ac:dyDescent="0.25">
      <c r="D130" s="1"/>
      <c r="J130" s="1"/>
      <c r="L130" s="1"/>
      <c r="BA130" s="1"/>
      <c r="BG130" t="str">
        <f t="shared" ca="1" si="21"/>
        <v/>
      </c>
      <c r="BH130" t="str">
        <f t="shared" si="22"/>
        <v/>
      </c>
      <c r="BI130" t="str">
        <f t="shared" si="23"/>
        <v/>
      </c>
      <c r="BJ130" t="str">
        <f t="shared" ca="1" si="24"/>
        <v/>
      </c>
      <c r="BK130">
        <f t="shared" si="25"/>
        <v>1900</v>
      </c>
      <c r="BL130">
        <f t="shared" si="26"/>
        <v>1900</v>
      </c>
      <c r="BM130" t="str">
        <f t="shared" si="27"/>
        <v/>
      </c>
      <c r="BN130" s="69">
        <f t="shared" si="28"/>
        <v>116</v>
      </c>
      <c r="BO130" s="1">
        <v>42498</v>
      </c>
      <c r="BP130" s="1"/>
      <c r="BQ130" s="3"/>
      <c r="BR130" s="4"/>
      <c r="BS130" s="5"/>
      <c r="BT130" s="6"/>
      <c r="BU130" s="5"/>
      <c r="BV130" s="5"/>
      <c r="BW130" s="6"/>
      <c r="BX130" s="5"/>
      <c r="BY130" s="5"/>
      <c r="BZ130" s="6"/>
      <c r="CA130" s="5"/>
    </row>
    <row r="131" spans="4:79" x14ac:dyDescent="0.25">
      <c r="D131" s="1"/>
      <c r="J131" s="1"/>
      <c r="L131" s="1"/>
      <c r="AX131" s="1"/>
      <c r="AY131" s="1"/>
      <c r="BA131" s="1"/>
      <c r="BB131" s="1"/>
      <c r="BG131" t="str">
        <f t="shared" ref="BG131:BG194" ca="1" si="29">IF(A131="","",DATEDIF(J131,TODAY(),"y"))</f>
        <v/>
      </c>
      <c r="BH131" t="str">
        <f t="shared" ref="BH131:BH194" si="30">IF(A131="","",IF(BG131&lt;61,"Moins de 61",IF(BG131&lt;66,"61 à 65",IF(BG131&lt;71,"66 à 70",IF(BG131&lt;76,"71 à 75",IF(BG131&lt;81,"76 à 80",IF(BG131&lt;86,"81 à 85",IF(BG131&lt;91,"86 à 90",IF(BG131&lt;96,"91 à 95",IF(BG131&lt;101,"96 à 100",IF(BG131&gt;=101,"101 et plus","")))))))))))</f>
        <v/>
      </c>
      <c r="BI131" t="str">
        <f t="shared" ref="BI131:BI194" si="31">IF(B131="","",IF(BG131&lt;66,"Moins de 66",IF(BG131&lt;71,"66 à 70",IF(BG131&lt;76,"71 à 75",IF(BG131&lt;81,"76 à 80",IF(BG131&gt;=81,"plus de 80",""))))))</f>
        <v/>
      </c>
      <c r="BJ131" t="str">
        <f t="shared" ref="BJ131:BJ194" ca="1" si="32">IF(A131="","",DATEDIF(L131,TODAY(),"y"))</f>
        <v/>
      </c>
      <c r="BK131">
        <f t="shared" ref="BK131:BK194" si="33">YEAR(L131)</f>
        <v>1900</v>
      </c>
      <c r="BL131">
        <f t="shared" ref="BL131:BL194" si="34">YEAR(E131)</f>
        <v>1900</v>
      </c>
      <c r="BM131" t="str">
        <f t="shared" ref="BM131:BM194" si="35">IF(A131="","",IF(O131="Adhérent",BG131,""))</f>
        <v/>
      </c>
      <c r="BN131" s="69">
        <f t="shared" ref="BN131:BN194" si="36">YEAR(BO131)-YEAR(J131)</f>
        <v>116</v>
      </c>
      <c r="BO131" s="1">
        <v>42499</v>
      </c>
      <c r="BP131" s="1"/>
      <c r="BQ131" s="3"/>
      <c r="BR131" s="4"/>
      <c r="BS131" s="5"/>
      <c r="BT131" s="6"/>
      <c r="BU131" s="5"/>
      <c r="BV131" s="5"/>
      <c r="BW131" s="6"/>
      <c r="BX131" s="5"/>
      <c r="BY131" s="5"/>
      <c r="BZ131" s="6"/>
      <c r="CA131" s="5"/>
    </row>
    <row r="132" spans="4:79" x14ac:dyDescent="0.25">
      <c r="D132" s="1"/>
      <c r="J132" s="1"/>
      <c r="L132" s="1"/>
      <c r="AX132" s="1"/>
      <c r="AY132" s="1"/>
      <c r="BA132" s="1"/>
      <c r="BB132" s="1"/>
      <c r="BG132" t="str">
        <f t="shared" ca="1" si="29"/>
        <v/>
      </c>
      <c r="BH132" t="str">
        <f t="shared" si="30"/>
        <v/>
      </c>
      <c r="BI132" t="str">
        <f t="shared" si="31"/>
        <v/>
      </c>
      <c r="BJ132" t="str">
        <f t="shared" ca="1" si="32"/>
        <v/>
      </c>
      <c r="BK132">
        <f t="shared" si="33"/>
        <v>1900</v>
      </c>
      <c r="BL132">
        <f t="shared" si="34"/>
        <v>1900</v>
      </c>
      <c r="BM132" t="str">
        <f t="shared" si="35"/>
        <v/>
      </c>
      <c r="BN132" s="69">
        <f t="shared" si="36"/>
        <v>116</v>
      </c>
      <c r="BO132" s="1">
        <v>42500</v>
      </c>
      <c r="BP132" s="1"/>
      <c r="BQ132" s="3"/>
      <c r="BR132" s="4"/>
      <c r="BS132" s="5"/>
      <c r="BT132" s="6"/>
      <c r="BU132" s="5"/>
      <c r="BV132" s="5"/>
      <c r="BW132" s="6"/>
      <c r="BX132" s="5"/>
      <c r="BY132" s="5"/>
      <c r="BZ132" s="6"/>
      <c r="CA132" s="5"/>
    </row>
    <row r="133" spans="4:79" x14ac:dyDescent="0.25">
      <c r="D133" s="1"/>
      <c r="E133" s="1"/>
      <c r="J133" s="1"/>
      <c r="L133" s="1"/>
      <c r="M133" s="1"/>
      <c r="N133" s="1"/>
      <c r="AX133" s="1"/>
      <c r="AY133" s="1"/>
      <c r="BA133" s="1"/>
      <c r="BB133" s="1"/>
      <c r="BG133" t="str">
        <f t="shared" ca="1" si="29"/>
        <v/>
      </c>
      <c r="BH133" t="str">
        <f t="shared" si="30"/>
        <v/>
      </c>
      <c r="BI133" t="str">
        <f t="shared" si="31"/>
        <v/>
      </c>
      <c r="BJ133" t="str">
        <f t="shared" ca="1" si="32"/>
        <v/>
      </c>
      <c r="BK133">
        <f t="shared" si="33"/>
        <v>1900</v>
      </c>
      <c r="BL133">
        <f t="shared" si="34"/>
        <v>1900</v>
      </c>
      <c r="BM133" t="str">
        <f t="shared" si="35"/>
        <v/>
      </c>
      <c r="BN133" s="69">
        <f t="shared" si="36"/>
        <v>116</v>
      </c>
      <c r="BO133" s="1">
        <v>42501</v>
      </c>
      <c r="BP133" s="1"/>
      <c r="BQ133" s="3"/>
      <c r="BR133" s="4"/>
      <c r="BS133" s="5"/>
      <c r="BT133" s="6"/>
      <c r="BU133" s="5"/>
      <c r="BV133" s="5"/>
      <c r="BW133" s="6"/>
      <c r="BX133" s="5"/>
      <c r="BY133" s="5"/>
      <c r="BZ133" s="6"/>
      <c r="CA133" s="5"/>
    </row>
    <row r="134" spans="4:79" x14ac:dyDescent="0.25">
      <c r="D134" s="1"/>
      <c r="E134" s="1"/>
      <c r="J134" s="1"/>
      <c r="L134" s="1"/>
      <c r="N134" s="1"/>
      <c r="BA134" s="1"/>
      <c r="BG134" t="str">
        <f t="shared" ca="1" si="29"/>
        <v/>
      </c>
      <c r="BH134" t="str">
        <f t="shared" si="30"/>
        <v/>
      </c>
      <c r="BI134" t="str">
        <f t="shared" si="31"/>
        <v/>
      </c>
      <c r="BJ134" t="str">
        <f t="shared" ca="1" si="32"/>
        <v/>
      </c>
      <c r="BK134">
        <f t="shared" si="33"/>
        <v>1900</v>
      </c>
      <c r="BL134">
        <f t="shared" si="34"/>
        <v>1900</v>
      </c>
      <c r="BM134" t="str">
        <f t="shared" si="35"/>
        <v/>
      </c>
      <c r="BN134" s="69">
        <f t="shared" si="36"/>
        <v>116</v>
      </c>
      <c r="BO134" s="1">
        <v>42502</v>
      </c>
      <c r="BP134" s="1"/>
      <c r="BQ134" s="3"/>
      <c r="BR134" s="4"/>
      <c r="BS134" s="5"/>
      <c r="BT134" s="6"/>
      <c r="BU134" s="5"/>
      <c r="BV134" s="5"/>
      <c r="BW134" s="6"/>
      <c r="BX134" s="5"/>
      <c r="BY134" s="5"/>
      <c r="BZ134" s="6"/>
      <c r="CA134" s="5"/>
    </row>
    <row r="135" spans="4:79" x14ac:dyDescent="0.25">
      <c r="D135" s="1"/>
      <c r="J135" s="1"/>
      <c r="M135" s="1"/>
      <c r="BG135" t="str">
        <f t="shared" ca="1" si="29"/>
        <v/>
      </c>
      <c r="BH135" t="str">
        <f t="shared" si="30"/>
        <v/>
      </c>
      <c r="BI135" t="str">
        <f t="shared" si="31"/>
        <v/>
      </c>
      <c r="BJ135" t="str">
        <f t="shared" ca="1" si="32"/>
        <v/>
      </c>
      <c r="BK135">
        <f t="shared" si="33"/>
        <v>1900</v>
      </c>
      <c r="BL135">
        <f t="shared" si="34"/>
        <v>1900</v>
      </c>
      <c r="BM135" t="str">
        <f t="shared" si="35"/>
        <v/>
      </c>
      <c r="BN135" s="69">
        <f t="shared" si="36"/>
        <v>116</v>
      </c>
      <c r="BO135" s="1">
        <v>42503</v>
      </c>
      <c r="BP135" s="1"/>
      <c r="BQ135" s="3"/>
      <c r="BR135" s="4"/>
      <c r="BS135" s="5"/>
      <c r="BT135" s="6"/>
      <c r="BU135" s="5"/>
      <c r="BV135" s="5"/>
      <c r="BW135" s="6"/>
      <c r="BX135" s="5"/>
      <c r="BY135" s="5"/>
      <c r="BZ135" s="6"/>
      <c r="CA135" s="5"/>
    </row>
    <row r="136" spans="4:79" x14ac:dyDescent="0.25">
      <c r="D136" s="1"/>
      <c r="J136" s="1"/>
      <c r="M136" s="1"/>
      <c r="BG136" t="str">
        <f t="shared" ca="1" si="29"/>
        <v/>
      </c>
      <c r="BH136" t="str">
        <f t="shared" si="30"/>
        <v/>
      </c>
      <c r="BI136" t="str">
        <f t="shared" si="31"/>
        <v/>
      </c>
      <c r="BJ136" t="str">
        <f t="shared" ca="1" si="32"/>
        <v/>
      </c>
      <c r="BK136">
        <f t="shared" si="33"/>
        <v>1900</v>
      </c>
      <c r="BL136">
        <f t="shared" si="34"/>
        <v>1900</v>
      </c>
      <c r="BM136" t="str">
        <f t="shared" si="35"/>
        <v/>
      </c>
      <c r="BN136" s="69">
        <f t="shared" si="36"/>
        <v>116</v>
      </c>
      <c r="BO136" s="1">
        <v>42504</v>
      </c>
      <c r="BP136" s="1"/>
      <c r="BQ136" s="3"/>
      <c r="BR136" s="4"/>
      <c r="BS136" s="5"/>
      <c r="BT136" s="6"/>
      <c r="BU136" s="5"/>
      <c r="BV136" s="5"/>
      <c r="BW136" s="6"/>
      <c r="BX136" s="5"/>
      <c r="BY136" s="5"/>
      <c r="BZ136" s="6"/>
      <c r="CA136" s="5"/>
    </row>
    <row r="137" spans="4:79" x14ac:dyDescent="0.25">
      <c r="D137" s="1"/>
      <c r="J137" s="1"/>
      <c r="L137" s="1"/>
      <c r="M137" s="1"/>
      <c r="AX137" s="1"/>
      <c r="AY137" s="1"/>
      <c r="BA137" s="1"/>
      <c r="BB137" s="1"/>
      <c r="BG137" t="str">
        <f t="shared" ca="1" si="29"/>
        <v/>
      </c>
      <c r="BH137" t="str">
        <f t="shared" si="30"/>
        <v/>
      </c>
      <c r="BI137" t="str">
        <f t="shared" si="31"/>
        <v/>
      </c>
      <c r="BJ137" t="str">
        <f t="shared" ca="1" si="32"/>
        <v/>
      </c>
      <c r="BK137">
        <f t="shared" si="33"/>
        <v>1900</v>
      </c>
      <c r="BL137">
        <f t="shared" si="34"/>
        <v>1900</v>
      </c>
      <c r="BM137" t="str">
        <f t="shared" si="35"/>
        <v/>
      </c>
      <c r="BN137" s="69">
        <f t="shared" si="36"/>
        <v>116</v>
      </c>
      <c r="BO137" s="1">
        <v>42505</v>
      </c>
      <c r="BP137" s="1"/>
      <c r="BQ137" s="3"/>
      <c r="BR137" s="4"/>
      <c r="BS137" s="5"/>
      <c r="BT137" s="6"/>
      <c r="BU137" s="5"/>
      <c r="BV137" s="5"/>
      <c r="BW137" s="6"/>
      <c r="BX137" s="5"/>
      <c r="BY137" s="5"/>
      <c r="BZ137" s="6"/>
      <c r="CA137" s="5"/>
    </row>
    <row r="138" spans="4:79" x14ac:dyDescent="0.25">
      <c r="D138" s="1"/>
      <c r="E138" s="1"/>
      <c r="J138" s="1"/>
      <c r="L138" s="1"/>
      <c r="M138" s="1"/>
      <c r="N138" s="1"/>
      <c r="AX138" s="1"/>
      <c r="AY138" s="1"/>
      <c r="BA138" s="1"/>
      <c r="BB138" s="1"/>
      <c r="BF138" s="1"/>
      <c r="BG138" t="str">
        <f t="shared" ca="1" si="29"/>
        <v/>
      </c>
      <c r="BH138" t="str">
        <f t="shared" si="30"/>
        <v/>
      </c>
      <c r="BI138" t="str">
        <f t="shared" si="31"/>
        <v/>
      </c>
      <c r="BJ138" t="str">
        <f t="shared" ca="1" si="32"/>
        <v/>
      </c>
      <c r="BK138">
        <f t="shared" si="33"/>
        <v>1900</v>
      </c>
      <c r="BL138">
        <f t="shared" si="34"/>
        <v>1900</v>
      </c>
      <c r="BM138" t="str">
        <f t="shared" si="35"/>
        <v/>
      </c>
      <c r="BN138" s="69">
        <f t="shared" si="36"/>
        <v>116</v>
      </c>
      <c r="BO138" s="1">
        <v>42506</v>
      </c>
      <c r="BP138" s="1"/>
      <c r="BQ138" s="3"/>
      <c r="BR138" s="4"/>
      <c r="BS138" s="5"/>
      <c r="BT138" s="6"/>
      <c r="BU138" s="5"/>
      <c r="BV138" s="5"/>
      <c r="BW138" s="6"/>
      <c r="BX138" s="5"/>
      <c r="BY138" s="5"/>
      <c r="BZ138" s="6"/>
      <c r="CA138" s="5"/>
    </row>
    <row r="139" spans="4:79" x14ac:dyDescent="0.25">
      <c r="D139" s="1"/>
      <c r="J139" s="1"/>
      <c r="L139" s="1"/>
      <c r="AX139" s="1"/>
      <c r="AY139" s="1"/>
      <c r="BA139" s="1"/>
      <c r="BB139" s="1"/>
      <c r="BG139" t="str">
        <f t="shared" ca="1" si="29"/>
        <v/>
      </c>
      <c r="BH139" t="str">
        <f t="shared" si="30"/>
        <v/>
      </c>
      <c r="BI139" t="str">
        <f t="shared" si="31"/>
        <v/>
      </c>
      <c r="BJ139" t="str">
        <f t="shared" ca="1" si="32"/>
        <v/>
      </c>
      <c r="BK139">
        <f t="shared" si="33"/>
        <v>1900</v>
      </c>
      <c r="BL139">
        <f t="shared" si="34"/>
        <v>1900</v>
      </c>
      <c r="BM139" t="str">
        <f t="shared" si="35"/>
        <v/>
      </c>
      <c r="BN139" s="69">
        <f t="shared" si="36"/>
        <v>116</v>
      </c>
      <c r="BO139" s="1">
        <v>42507</v>
      </c>
      <c r="BP139" s="1"/>
      <c r="BQ139" s="3"/>
      <c r="BR139" s="4"/>
      <c r="BS139" s="5"/>
      <c r="BT139" s="6"/>
      <c r="BU139" s="5"/>
      <c r="BV139" s="5"/>
      <c r="BW139" s="6"/>
      <c r="BX139" s="5"/>
      <c r="BY139" s="5"/>
      <c r="BZ139" s="6"/>
      <c r="CA139" s="5"/>
    </row>
    <row r="140" spans="4:79" x14ac:dyDescent="0.25">
      <c r="D140" s="1"/>
      <c r="J140" s="1"/>
      <c r="L140" s="1"/>
      <c r="AX140" s="1"/>
      <c r="AY140" s="1"/>
      <c r="BA140" s="1"/>
      <c r="BB140" s="1"/>
      <c r="BG140" t="str">
        <f t="shared" ca="1" si="29"/>
        <v/>
      </c>
      <c r="BH140" t="str">
        <f t="shared" si="30"/>
        <v/>
      </c>
      <c r="BI140" t="str">
        <f t="shared" si="31"/>
        <v/>
      </c>
      <c r="BJ140" t="str">
        <f t="shared" ca="1" si="32"/>
        <v/>
      </c>
      <c r="BK140">
        <f t="shared" si="33"/>
        <v>1900</v>
      </c>
      <c r="BL140">
        <f t="shared" si="34"/>
        <v>1900</v>
      </c>
      <c r="BM140" t="str">
        <f t="shared" si="35"/>
        <v/>
      </c>
      <c r="BN140" s="69">
        <f t="shared" si="36"/>
        <v>116</v>
      </c>
      <c r="BO140" s="1">
        <v>42508</v>
      </c>
      <c r="BP140" s="1"/>
      <c r="BQ140" s="3"/>
      <c r="BR140" s="4"/>
      <c r="BS140" s="5"/>
      <c r="BT140" s="6"/>
      <c r="BU140" s="5"/>
      <c r="BV140" s="5"/>
      <c r="BW140" s="6"/>
      <c r="BX140" s="5"/>
      <c r="BY140" s="5"/>
      <c r="BZ140" s="6"/>
      <c r="CA140" s="5"/>
    </row>
    <row r="141" spans="4:79" x14ac:dyDescent="0.25">
      <c r="D141" s="1"/>
      <c r="J141" s="1"/>
      <c r="L141" s="1"/>
      <c r="M141" s="1"/>
      <c r="BA141" s="1"/>
      <c r="BG141" t="str">
        <f t="shared" ca="1" si="29"/>
        <v/>
      </c>
      <c r="BH141" t="str">
        <f t="shared" si="30"/>
        <v/>
      </c>
      <c r="BI141" t="str">
        <f t="shared" si="31"/>
        <v/>
      </c>
      <c r="BJ141" t="str">
        <f t="shared" ca="1" si="32"/>
        <v/>
      </c>
      <c r="BK141">
        <f t="shared" si="33"/>
        <v>1900</v>
      </c>
      <c r="BL141">
        <f t="shared" si="34"/>
        <v>1900</v>
      </c>
      <c r="BM141" t="str">
        <f t="shared" si="35"/>
        <v/>
      </c>
      <c r="BN141" s="69">
        <f t="shared" si="36"/>
        <v>116</v>
      </c>
      <c r="BO141" s="1">
        <v>42509</v>
      </c>
      <c r="BP141" s="1"/>
      <c r="BQ141" s="3"/>
      <c r="BR141" s="4"/>
      <c r="BS141" s="5"/>
      <c r="BT141" s="6"/>
      <c r="BU141" s="5"/>
      <c r="BV141" s="5"/>
      <c r="BW141" s="6"/>
      <c r="BX141" s="5"/>
      <c r="BY141" s="5"/>
      <c r="BZ141" s="6"/>
      <c r="CA141" s="5"/>
    </row>
    <row r="142" spans="4:79" x14ac:dyDescent="0.25">
      <c r="D142" s="1"/>
      <c r="J142" s="1"/>
      <c r="M142" s="1"/>
      <c r="BG142" t="str">
        <f t="shared" ca="1" si="29"/>
        <v/>
      </c>
      <c r="BH142" t="str">
        <f t="shared" si="30"/>
        <v/>
      </c>
      <c r="BI142" t="str">
        <f t="shared" si="31"/>
        <v/>
      </c>
      <c r="BJ142" t="str">
        <f t="shared" ca="1" si="32"/>
        <v/>
      </c>
      <c r="BK142">
        <f t="shared" si="33"/>
        <v>1900</v>
      </c>
      <c r="BL142">
        <f t="shared" si="34"/>
        <v>1900</v>
      </c>
      <c r="BM142" t="str">
        <f t="shared" si="35"/>
        <v/>
      </c>
      <c r="BN142" s="69">
        <f t="shared" si="36"/>
        <v>116</v>
      </c>
      <c r="BO142" s="1">
        <v>42510</v>
      </c>
      <c r="BP142" s="1"/>
      <c r="BQ142" s="3"/>
      <c r="BR142" s="4"/>
      <c r="BS142" s="5"/>
      <c r="BT142" s="6"/>
      <c r="BU142" s="5"/>
      <c r="BV142" s="5"/>
      <c r="BW142" s="6"/>
      <c r="BX142" s="5"/>
      <c r="BY142" s="5"/>
      <c r="BZ142" s="6"/>
      <c r="CA142" s="5"/>
    </row>
    <row r="143" spans="4:79" x14ac:dyDescent="0.25">
      <c r="D143" s="1"/>
      <c r="J143" s="1"/>
      <c r="L143" s="1"/>
      <c r="AX143" s="1"/>
      <c r="AY143" s="1"/>
      <c r="BA143" s="1"/>
      <c r="BB143" s="1"/>
      <c r="BF143" s="1"/>
      <c r="BG143" t="str">
        <f t="shared" ca="1" si="29"/>
        <v/>
      </c>
      <c r="BH143" t="str">
        <f t="shared" si="30"/>
        <v/>
      </c>
      <c r="BI143" t="str">
        <f t="shared" si="31"/>
        <v/>
      </c>
      <c r="BJ143" t="str">
        <f t="shared" ca="1" si="32"/>
        <v/>
      </c>
      <c r="BK143">
        <f t="shared" si="33"/>
        <v>1900</v>
      </c>
      <c r="BL143">
        <f t="shared" si="34"/>
        <v>1900</v>
      </c>
      <c r="BM143" t="str">
        <f t="shared" si="35"/>
        <v/>
      </c>
      <c r="BN143" s="69">
        <f t="shared" si="36"/>
        <v>116</v>
      </c>
      <c r="BO143" s="1">
        <v>42511</v>
      </c>
      <c r="BP143" s="1"/>
      <c r="BQ143" s="3"/>
      <c r="BR143" s="4"/>
      <c r="BS143" s="5"/>
      <c r="BT143" s="6"/>
      <c r="BU143" s="5"/>
      <c r="BV143" s="5"/>
      <c r="BW143" s="6"/>
      <c r="BX143" s="5"/>
      <c r="BY143" s="5"/>
      <c r="BZ143" s="6"/>
      <c r="CA143" s="5"/>
    </row>
    <row r="144" spans="4:79" x14ac:dyDescent="0.25">
      <c r="D144" s="1"/>
      <c r="J144" s="1"/>
      <c r="L144" s="1"/>
      <c r="M144" s="1"/>
      <c r="BA144" s="1"/>
      <c r="BF144" s="1"/>
      <c r="BG144" t="str">
        <f t="shared" ca="1" si="29"/>
        <v/>
      </c>
      <c r="BH144" t="str">
        <f t="shared" si="30"/>
        <v/>
      </c>
      <c r="BI144" t="str">
        <f t="shared" si="31"/>
        <v/>
      </c>
      <c r="BJ144" t="str">
        <f t="shared" ca="1" si="32"/>
        <v/>
      </c>
      <c r="BK144">
        <f t="shared" si="33"/>
        <v>1900</v>
      </c>
      <c r="BL144">
        <f t="shared" si="34"/>
        <v>1900</v>
      </c>
      <c r="BM144" t="str">
        <f t="shared" si="35"/>
        <v/>
      </c>
      <c r="BN144" s="69">
        <f t="shared" si="36"/>
        <v>116</v>
      </c>
      <c r="BO144" s="1">
        <v>42512</v>
      </c>
      <c r="BP144" s="1"/>
      <c r="BQ144" s="3"/>
      <c r="BR144" s="4"/>
      <c r="BS144" s="5"/>
      <c r="BT144" s="6"/>
      <c r="BU144" s="5"/>
      <c r="BV144" s="5"/>
      <c r="BW144" s="6"/>
      <c r="BX144" s="5"/>
      <c r="BY144" s="5"/>
      <c r="BZ144" s="6"/>
      <c r="CA144" s="5"/>
    </row>
    <row r="145" spans="4:79" x14ac:dyDescent="0.25">
      <c r="D145" s="1"/>
      <c r="J145" s="1"/>
      <c r="L145" s="1"/>
      <c r="M145" s="1"/>
      <c r="AX145" s="1"/>
      <c r="AY145" s="1"/>
      <c r="BA145" s="1"/>
      <c r="BB145" s="1"/>
      <c r="BF145" s="1"/>
      <c r="BG145" t="str">
        <f t="shared" ca="1" si="29"/>
        <v/>
      </c>
      <c r="BH145" t="str">
        <f t="shared" si="30"/>
        <v/>
      </c>
      <c r="BI145" t="str">
        <f t="shared" si="31"/>
        <v/>
      </c>
      <c r="BJ145" t="str">
        <f t="shared" ca="1" si="32"/>
        <v/>
      </c>
      <c r="BK145">
        <f t="shared" si="33"/>
        <v>1900</v>
      </c>
      <c r="BL145">
        <f t="shared" si="34"/>
        <v>1900</v>
      </c>
      <c r="BM145" t="str">
        <f t="shared" si="35"/>
        <v/>
      </c>
      <c r="BN145" s="69">
        <f t="shared" si="36"/>
        <v>116</v>
      </c>
      <c r="BO145" s="1">
        <v>42513</v>
      </c>
      <c r="BP145" s="1"/>
      <c r="BQ145" s="3"/>
      <c r="BR145" s="4"/>
      <c r="BS145" s="5"/>
      <c r="BT145" s="6"/>
      <c r="BU145" s="5"/>
      <c r="BV145" s="5"/>
      <c r="BW145" s="6"/>
      <c r="BX145" s="5"/>
      <c r="BY145" s="5"/>
      <c r="BZ145" s="6"/>
      <c r="CA145" s="5"/>
    </row>
    <row r="146" spans="4:79" x14ac:dyDescent="0.25">
      <c r="D146" s="1"/>
      <c r="J146" s="1"/>
      <c r="L146" s="1"/>
      <c r="BA146" s="1"/>
      <c r="BG146" t="str">
        <f t="shared" ca="1" si="29"/>
        <v/>
      </c>
      <c r="BH146" t="str">
        <f t="shared" si="30"/>
        <v/>
      </c>
      <c r="BI146" t="str">
        <f t="shared" si="31"/>
        <v/>
      </c>
      <c r="BJ146" t="str">
        <f t="shared" ca="1" si="32"/>
        <v/>
      </c>
      <c r="BK146">
        <f t="shared" si="33"/>
        <v>1900</v>
      </c>
      <c r="BL146">
        <f t="shared" si="34"/>
        <v>1900</v>
      </c>
      <c r="BM146" t="str">
        <f t="shared" si="35"/>
        <v/>
      </c>
      <c r="BN146" s="69">
        <f t="shared" si="36"/>
        <v>116</v>
      </c>
      <c r="BO146" s="1">
        <v>42514</v>
      </c>
      <c r="BP146" s="1"/>
      <c r="BQ146" s="3"/>
      <c r="BR146" s="4"/>
      <c r="BS146" s="5"/>
      <c r="BT146" s="6"/>
      <c r="BU146" s="5"/>
      <c r="BV146" s="5"/>
      <c r="BW146" s="6"/>
      <c r="BX146" s="5"/>
      <c r="BY146" s="5"/>
      <c r="BZ146" s="6"/>
      <c r="CA146" s="5"/>
    </row>
    <row r="147" spans="4:79" x14ac:dyDescent="0.25">
      <c r="D147" s="1"/>
      <c r="J147" s="1"/>
      <c r="L147" s="1"/>
      <c r="M147" s="1"/>
      <c r="AX147" s="1"/>
      <c r="AY147" s="1"/>
      <c r="BA147" s="1"/>
      <c r="BB147" s="1"/>
      <c r="BG147" t="str">
        <f t="shared" ca="1" si="29"/>
        <v/>
      </c>
      <c r="BH147" t="str">
        <f t="shared" si="30"/>
        <v/>
      </c>
      <c r="BI147" t="str">
        <f t="shared" si="31"/>
        <v/>
      </c>
      <c r="BJ147" t="str">
        <f t="shared" ca="1" si="32"/>
        <v/>
      </c>
      <c r="BK147">
        <f t="shared" si="33"/>
        <v>1900</v>
      </c>
      <c r="BL147">
        <f t="shared" si="34"/>
        <v>1900</v>
      </c>
      <c r="BM147" t="str">
        <f t="shared" si="35"/>
        <v/>
      </c>
      <c r="BN147" s="69">
        <f t="shared" si="36"/>
        <v>116</v>
      </c>
      <c r="BO147" s="1">
        <v>42515</v>
      </c>
      <c r="BP147" s="1"/>
      <c r="BQ147" s="3"/>
      <c r="BR147" s="4"/>
      <c r="BS147" s="5"/>
      <c r="BT147" s="6"/>
      <c r="BU147" s="5"/>
      <c r="BV147" s="5"/>
      <c r="BW147" s="6"/>
      <c r="BX147" s="5"/>
      <c r="BY147" s="5"/>
      <c r="BZ147" s="6"/>
      <c r="CA147" s="5"/>
    </row>
    <row r="148" spans="4:79" x14ac:dyDescent="0.25">
      <c r="D148" s="1"/>
      <c r="J148" s="1"/>
      <c r="L148" s="1"/>
      <c r="BA148" s="1"/>
      <c r="BG148" t="str">
        <f t="shared" ca="1" si="29"/>
        <v/>
      </c>
      <c r="BH148" t="str">
        <f t="shared" si="30"/>
        <v/>
      </c>
      <c r="BI148" t="str">
        <f t="shared" si="31"/>
        <v/>
      </c>
      <c r="BJ148" t="str">
        <f t="shared" ca="1" si="32"/>
        <v/>
      </c>
      <c r="BK148">
        <f t="shared" si="33"/>
        <v>1900</v>
      </c>
      <c r="BL148">
        <f t="shared" si="34"/>
        <v>1900</v>
      </c>
      <c r="BM148" t="str">
        <f t="shared" si="35"/>
        <v/>
      </c>
      <c r="BN148" s="69">
        <f t="shared" si="36"/>
        <v>116</v>
      </c>
      <c r="BO148" s="1">
        <v>42516</v>
      </c>
      <c r="BP148" s="1"/>
      <c r="BQ148" s="3"/>
      <c r="BR148" s="4"/>
      <c r="BS148" s="5"/>
      <c r="BT148" s="6"/>
      <c r="BU148" s="5"/>
      <c r="BV148" s="5"/>
      <c r="BW148" s="6"/>
      <c r="BX148" s="5"/>
      <c r="BY148" s="5"/>
      <c r="BZ148" s="6"/>
      <c r="CA148" s="5"/>
    </row>
    <row r="149" spans="4:79" x14ac:dyDescent="0.25">
      <c r="D149" s="1"/>
      <c r="J149" s="1"/>
      <c r="L149" s="1"/>
      <c r="M149" s="1"/>
      <c r="AX149" s="1"/>
      <c r="AY149" s="1"/>
      <c r="BA149" s="1"/>
      <c r="BB149" s="1"/>
      <c r="BG149" t="str">
        <f t="shared" ca="1" si="29"/>
        <v/>
      </c>
      <c r="BH149" t="str">
        <f t="shared" si="30"/>
        <v/>
      </c>
      <c r="BI149" t="str">
        <f t="shared" si="31"/>
        <v/>
      </c>
      <c r="BJ149" t="str">
        <f t="shared" ca="1" si="32"/>
        <v/>
      </c>
      <c r="BK149">
        <f t="shared" si="33"/>
        <v>1900</v>
      </c>
      <c r="BL149">
        <f t="shared" si="34"/>
        <v>1900</v>
      </c>
      <c r="BM149" t="str">
        <f t="shared" si="35"/>
        <v/>
      </c>
      <c r="BN149" s="69">
        <f t="shared" si="36"/>
        <v>116</v>
      </c>
      <c r="BO149" s="1">
        <v>42517</v>
      </c>
      <c r="BP149" s="1"/>
      <c r="BQ149" s="3"/>
      <c r="BR149" s="4"/>
      <c r="BS149" s="5"/>
      <c r="BT149" s="6"/>
      <c r="BU149" s="5"/>
      <c r="BV149" s="5"/>
      <c r="BW149" s="6"/>
      <c r="BX149" s="5"/>
      <c r="BY149" s="5"/>
      <c r="BZ149" s="6"/>
      <c r="CA149" s="5"/>
    </row>
    <row r="150" spans="4:79" x14ac:dyDescent="0.25">
      <c r="D150" s="1"/>
      <c r="J150" s="1"/>
      <c r="L150" s="1"/>
      <c r="M150" s="1"/>
      <c r="AX150" s="1"/>
      <c r="AY150" s="1"/>
      <c r="BA150" s="1"/>
      <c r="BB150" s="1"/>
      <c r="BF150" s="1"/>
      <c r="BG150" t="str">
        <f t="shared" ca="1" si="29"/>
        <v/>
      </c>
      <c r="BH150" t="str">
        <f t="shared" si="30"/>
        <v/>
      </c>
      <c r="BI150" t="str">
        <f t="shared" si="31"/>
        <v/>
      </c>
      <c r="BJ150" t="str">
        <f t="shared" ca="1" si="32"/>
        <v/>
      </c>
      <c r="BK150">
        <f t="shared" si="33"/>
        <v>1900</v>
      </c>
      <c r="BL150">
        <f t="shared" si="34"/>
        <v>1900</v>
      </c>
      <c r="BM150" t="str">
        <f t="shared" si="35"/>
        <v/>
      </c>
      <c r="BN150" s="69">
        <f t="shared" si="36"/>
        <v>116</v>
      </c>
      <c r="BO150" s="1">
        <v>42518</v>
      </c>
      <c r="BP150" s="1"/>
      <c r="BQ150" s="3"/>
      <c r="BR150" s="4"/>
      <c r="BS150" s="5"/>
      <c r="BT150" s="6"/>
      <c r="BU150" s="5"/>
      <c r="BV150" s="5"/>
      <c r="BW150" s="6"/>
      <c r="BX150" s="5"/>
      <c r="BY150" s="5"/>
      <c r="BZ150" s="6"/>
      <c r="CA150" s="5"/>
    </row>
    <row r="151" spans="4:79" x14ac:dyDescent="0.25">
      <c r="D151" s="1"/>
      <c r="J151" s="1"/>
      <c r="L151" s="1"/>
      <c r="BA151" s="1"/>
      <c r="BB151" s="1"/>
      <c r="BF151" s="1"/>
      <c r="BG151" t="str">
        <f t="shared" ca="1" si="29"/>
        <v/>
      </c>
      <c r="BH151" t="str">
        <f t="shared" si="30"/>
        <v/>
      </c>
      <c r="BI151" t="str">
        <f t="shared" si="31"/>
        <v/>
      </c>
      <c r="BJ151" t="str">
        <f t="shared" ca="1" si="32"/>
        <v/>
      </c>
      <c r="BK151">
        <f t="shared" si="33"/>
        <v>1900</v>
      </c>
      <c r="BL151">
        <f t="shared" si="34"/>
        <v>1900</v>
      </c>
      <c r="BM151" t="str">
        <f t="shared" si="35"/>
        <v/>
      </c>
      <c r="BN151" s="69">
        <f t="shared" si="36"/>
        <v>116</v>
      </c>
      <c r="BO151" s="1">
        <v>42519</v>
      </c>
      <c r="BP151" s="1"/>
      <c r="BQ151" s="3"/>
      <c r="BR151" s="4"/>
      <c r="BS151" s="5"/>
      <c r="BT151" s="6"/>
      <c r="BU151" s="5"/>
      <c r="BV151" s="5"/>
      <c r="BW151" s="6"/>
      <c r="BX151" s="5"/>
      <c r="BY151" s="5"/>
      <c r="BZ151" s="6"/>
      <c r="CA151" s="5"/>
    </row>
    <row r="152" spans="4:79" x14ac:dyDescent="0.25">
      <c r="D152" s="1"/>
      <c r="J152" s="1"/>
      <c r="L152" s="1"/>
      <c r="M152" s="1"/>
      <c r="AX152" s="1"/>
      <c r="AY152" s="1"/>
      <c r="BA152" s="1"/>
      <c r="BB152" s="1"/>
      <c r="BG152" t="str">
        <f t="shared" ca="1" si="29"/>
        <v/>
      </c>
      <c r="BH152" t="str">
        <f t="shared" si="30"/>
        <v/>
      </c>
      <c r="BI152" t="str">
        <f t="shared" si="31"/>
        <v/>
      </c>
      <c r="BJ152" t="str">
        <f t="shared" ca="1" si="32"/>
        <v/>
      </c>
      <c r="BK152">
        <f t="shared" si="33"/>
        <v>1900</v>
      </c>
      <c r="BL152">
        <f t="shared" si="34"/>
        <v>1900</v>
      </c>
      <c r="BM152" t="str">
        <f t="shared" si="35"/>
        <v/>
      </c>
      <c r="BN152" s="69">
        <f t="shared" si="36"/>
        <v>116</v>
      </c>
      <c r="BO152" s="1">
        <v>42520</v>
      </c>
      <c r="BP152" s="1"/>
      <c r="BQ152" s="3"/>
      <c r="BR152" s="4"/>
      <c r="BS152" s="5"/>
      <c r="BT152" s="6"/>
      <c r="BU152" s="5"/>
      <c r="BV152" s="5"/>
      <c r="BW152" s="6"/>
      <c r="BX152" s="5"/>
      <c r="BY152" s="5"/>
      <c r="BZ152" s="6"/>
      <c r="CA152" s="5"/>
    </row>
    <row r="153" spans="4:79" x14ac:dyDescent="0.25">
      <c r="D153" s="1"/>
      <c r="J153" s="1"/>
      <c r="L153" s="1"/>
      <c r="M153" s="1"/>
      <c r="AX153" s="1"/>
      <c r="AY153" s="1"/>
      <c r="BA153" s="1"/>
      <c r="BB153" s="1"/>
      <c r="BG153" t="str">
        <f t="shared" ca="1" si="29"/>
        <v/>
      </c>
      <c r="BH153" t="str">
        <f t="shared" si="30"/>
        <v/>
      </c>
      <c r="BI153" t="str">
        <f t="shared" si="31"/>
        <v/>
      </c>
      <c r="BJ153" t="str">
        <f t="shared" ca="1" si="32"/>
        <v/>
      </c>
      <c r="BK153">
        <f t="shared" si="33"/>
        <v>1900</v>
      </c>
      <c r="BL153">
        <f t="shared" si="34"/>
        <v>1900</v>
      </c>
      <c r="BM153" t="str">
        <f t="shared" si="35"/>
        <v/>
      </c>
      <c r="BN153" s="69">
        <f t="shared" si="36"/>
        <v>116</v>
      </c>
      <c r="BO153" s="1">
        <v>42521</v>
      </c>
      <c r="BP153" s="1"/>
      <c r="BQ153" s="3"/>
      <c r="BR153" s="4"/>
      <c r="BS153" s="5"/>
      <c r="BT153" s="6"/>
      <c r="BU153" s="5"/>
      <c r="BV153" s="5"/>
      <c r="BW153" s="6"/>
      <c r="BX153" s="5"/>
      <c r="BY153" s="5"/>
      <c r="BZ153" s="6"/>
      <c r="CA153" s="5"/>
    </row>
    <row r="154" spans="4:79" x14ac:dyDescent="0.25">
      <c r="D154" s="1"/>
      <c r="BB154" s="1"/>
      <c r="BG154" t="str">
        <f t="shared" ca="1" si="29"/>
        <v/>
      </c>
      <c r="BH154" t="str">
        <f t="shared" si="30"/>
        <v/>
      </c>
      <c r="BI154" t="str">
        <f t="shared" si="31"/>
        <v/>
      </c>
      <c r="BJ154" t="str">
        <f t="shared" ca="1" si="32"/>
        <v/>
      </c>
      <c r="BK154">
        <f t="shared" si="33"/>
        <v>1900</v>
      </c>
      <c r="BL154">
        <f t="shared" si="34"/>
        <v>1900</v>
      </c>
      <c r="BM154" t="str">
        <f t="shared" si="35"/>
        <v/>
      </c>
      <c r="BN154" s="69">
        <f t="shared" si="36"/>
        <v>116</v>
      </c>
      <c r="BO154" s="1">
        <v>42522</v>
      </c>
      <c r="BP154" s="1"/>
      <c r="BQ154" s="3"/>
      <c r="BR154" s="4"/>
      <c r="BS154" s="5"/>
      <c r="BT154" s="6"/>
      <c r="BU154" s="5"/>
      <c r="BV154" s="5"/>
      <c r="BW154" s="6"/>
      <c r="BX154" s="5"/>
      <c r="BY154" s="5"/>
      <c r="BZ154" s="6"/>
      <c r="CA154" s="5"/>
    </row>
    <row r="155" spans="4:79" x14ac:dyDescent="0.25">
      <c r="D155" s="1"/>
      <c r="J155" s="1"/>
      <c r="M155" s="1"/>
      <c r="BG155" t="str">
        <f t="shared" ca="1" si="29"/>
        <v/>
      </c>
      <c r="BH155" t="str">
        <f t="shared" si="30"/>
        <v/>
      </c>
      <c r="BI155" t="str">
        <f t="shared" si="31"/>
        <v/>
      </c>
      <c r="BJ155" t="str">
        <f t="shared" ca="1" si="32"/>
        <v/>
      </c>
      <c r="BK155">
        <f t="shared" si="33"/>
        <v>1900</v>
      </c>
      <c r="BL155">
        <f t="shared" si="34"/>
        <v>1900</v>
      </c>
      <c r="BM155" t="str">
        <f t="shared" si="35"/>
        <v/>
      </c>
      <c r="BN155" s="69">
        <f t="shared" si="36"/>
        <v>116</v>
      </c>
      <c r="BO155" s="1">
        <v>42523</v>
      </c>
      <c r="BP155" s="1"/>
      <c r="BQ155" s="3"/>
      <c r="BR155" s="4"/>
      <c r="BS155" s="5"/>
      <c r="BT155" s="6"/>
      <c r="BU155" s="5"/>
      <c r="BV155" s="5"/>
      <c r="BW155" s="6"/>
      <c r="BX155" s="5"/>
      <c r="BY155" s="5"/>
      <c r="BZ155" s="6"/>
      <c r="CA155" s="5"/>
    </row>
    <row r="156" spans="4:79" x14ac:dyDescent="0.25">
      <c r="D156" s="1"/>
      <c r="J156" s="1"/>
      <c r="L156" s="1"/>
      <c r="M156" s="1"/>
      <c r="AX156" s="1"/>
      <c r="AY156" s="1"/>
      <c r="BA156" s="1"/>
      <c r="BB156" s="1"/>
      <c r="BG156" t="str">
        <f t="shared" ca="1" si="29"/>
        <v/>
      </c>
      <c r="BH156" t="str">
        <f t="shared" si="30"/>
        <v/>
      </c>
      <c r="BI156" t="str">
        <f t="shared" si="31"/>
        <v/>
      </c>
      <c r="BJ156" t="str">
        <f t="shared" ca="1" si="32"/>
        <v/>
      </c>
      <c r="BK156">
        <f t="shared" si="33"/>
        <v>1900</v>
      </c>
      <c r="BL156">
        <f t="shared" si="34"/>
        <v>1900</v>
      </c>
      <c r="BM156" t="str">
        <f t="shared" si="35"/>
        <v/>
      </c>
      <c r="BN156" s="69">
        <f t="shared" si="36"/>
        <v>116</v>
      </c>
      <c r="BO156" s="1">
        <v>42524</v>
      </c>
      <c r="BP156" s="1"/>
      <c r="BQ156" s="3"/>
      <c r="BR156" s="4"/>
      <c r="BS156" s="5"/>
      <c r="BT156" s="6"/>
      <c r="BU156" s="5"/>
      <c r="BV156" s="5"/>
      <c r="BW156" s="6"/>
      <c r="BX156" s="5"/>
      <c r="BY156" s="5"/>
      <c r="BZ156" s="6"/>
      <c r="CA156" s="5"/>
    </row>
    <row r="157" spans="4:79" x14ac:dyDescent="0.25">
      <c r="D157" s="1"/>
      <c r="J157" s="1"/>
      <c r="M157" s="1"/>
      <c r="BG157" t="str">
        <f t="shared" ca="1" si="29"/>
        <v/>
      </c>
      <c r="BH157" t="str">
        <f t="shared" si="30"/>
        <v/>
      </c>
      <c r="BI157" t="str">
        <f t="shared" si="31"/>
        <v/>
      </c>
      <c r="BJ157" t="str">
        <f t="shared" ca="1" si="32"/>
        <v/>
      </c>
      <c r="BK157">
        <f t="shared" si="33"/>
        <v>1900</v>
      </c>
      <c r="BL157">
        <f t="shared" si="34"/>
        <v>1900</v>
      </c>
      <c r="BM157" t="str">
        <f t="shared" si="35"/>
        <v/>
      </c>
      <c r="BN157" s="69">
        <f t="shared" si="36"/>
        <v>116</v>
      </c>
      <c r="BO157" s="1">
        <v>42525</v>
      </c>
      <c r="BP157" s="1"/>
      <c r="BQ157" s="3"/>
      <c r="BR157" s="4"/>
      <c r="BS157" s="5"/>
      <c r="BT157" s="6"/>
      <c r="BU157" s="5"/>
      <c r="BV157" s="5"/>
      <c r="BW157" s="6"/>
      <c r="BX157" s="5"/>
      <c r="BY157" s="5"/>
      <c r="BZ157" s="6"/>
      <c r="CA157" s="5"/>
    </row>
    <row r="158" spans="4:79" x14ac:dyDescent="0.25">
      <c r="D158" s="1"/>
      <c r="J158" s="1"/>
      <c r="L158" s="1"/>
      <c r="AX158" s="1"/>
      <c r="AY158" s="1"/>
      <c r="BA158" s="1"/>
      <c r="BB158" s="1"/>
      <c r="BF158" s="1"/>
      <c r="BG158" t="str">
        <f t="shared" ca="1" si="29"/>
        <v/>
      </c>
      <c r="BH158" t="str">
        <f t="shared" si="30"/>
        <v/>
      </c>
      <c r="BI158" t="str">
        <f t="shared" si="31"/>
        <v/>
      </c>
      <c r="BJ158" t="str">
        <f t="shared" ca="1" si="32"/>
        <v/>
      </c>
      <c r="BK158">
        <f t="shared" si="33"/>
        <v>1900</v>
      </c>
      <c r="BL158">
        <f t="shared" si="34"/>
        <v>1900</v>
      </c>
      <c r="BM158" t="str">
        <f t="shared" si="35"/>
        <v/>
      </c>
      <c r="BN158" s="69">
        <f t="shared" si="36"/>
        <v>116</v>
      </c>
      <c r="BO158" s="1">
        <v>42526</v>
      </c>
      <c r="BP158" s="1"/>
      <c r="BQ158" s="3"/>
      <c r="BR158" s="4"/>
      <c r="BS158" s="5"/>
      <c r="BT158" s="6"/>
      <c r="BU158" s="5"/>
      <c r="BV158" s="5"/>
      <c r="BW158" s="6"/>
      <c r="BX158" s="5"/>
      <c r="BY158" s="5"/>
      <c r="BZ158" s="6"/>
      <c r="CA158" s="5"/>
    </row>
    <row r="159" spans="4:79" x14ac:dyDescent="0.25">
      <c r="D159" s="1"/>
      <c r="J159" s="1"/>
      <c r="L159" s="1"/>
      <c r="AX159" s="1"/>
      <c r="AY159" s="1"/>
      <c r="BA159" s="1"/>
      <c r="BB159" s="1"/>
      <c r="BF159" s="1"/>
      <c r="BG159" t="str">
        <f t="shared" ca="1" si="29"/>
        <v/>
      </c>
      <c r="BH159" t="str">
        <f t="shared" si="30"/>
        <v/>
      </c>
      <c r="BI159" t="str">
        <f t="shared" si="31"/>
        <v/>
      </c>
      <c r="BJ159" t="str">
        <f t="shared" ca="1" si="32"/>
        <v/>
      </c>
      <c r="BK159">
        <f t="shared" si="33"/>
        <v>1900</v>
      </c>
      <c r="BL159">
        <f t="shared" si="34"/>
        <v>1900</v>
      </c>
      <c r="BM159" t="str">
        <f t="shared" si="35"/>
        <v/>
      </c>
      <c r="BN159" s="69">
        <f t="shared" si="36"/>
        <v>116</v>
      </c>
      <c r="BO159" s="1">
        <v>42527</v>
      </c>
      <c r="BP159" s="1"/>
      <c r="BQ159" s="3"/>
      <c r="BR159" s="4"/>
      <c r="BS159" s="5"/>
      <c r="BT159" s="6"/>
      <c r="BU159" s="5"/>
      <c r="BV159" s="5"/>
      <c r="BW159" s="6"/>
      <c r="BX159" s="5"/>
      <c r="BY159" s="5"/>
      <c r="BZ159" s="6"/>
      <c r="CA159" s="5"/>
    </row>
    <row r="160" spans="4:79" x14ac:dyDescent="0.25">
      <c r="D160" s="1"/>
      <c r="J160" s="1"/>
      <c r="L160" s="1"/>
      <c r="M160" s="1"/>
      <c r="AX160" s="1"/>
      <c r="AY160" s="1"/>
      <c r="BA160" s="1"/>
      <c r="BB160" s="1"/>
      <c r="BG160" t="str">
        <f t="shared" ca="1" si="29"/>
        <v/>
      </c>
      <c r="BH160" t="str">
        <f t="shared" si="30"/>
        <v/>
      </c>
      <c r="BI160" t="str">
        <f t="shared" si="31"/>
        <v/>
      </c>
      <c r="BJ160" t="str">
        <f t="shared" ca="1" si="32"/>
        <v/>
      </c>
      <c r="BK160">
        <f t="shared" si="33"/>
        <v>1900</v>
      </c>
      <c r="BL160">
        <f t="shared" si="34"/>
        <v>1900</v>
      </c>
      <c r="BM160" t="str">
        <f t="shared" si="35"/>
        <v/>
      </c>
      <c r="BN160" s="69">
        <f t="shared" si="36"/>
        <v>116</v>
      </c>
      <c r="BO160" s="1">
        <v>42528</v>
      </c>
      <c r="BP160" s="1"/>
      <c r="BQ160" s="3"/>
      <c r="BR160" s="4"/>
      <c r="BS160" s="5"/>
      <c r="BT160" s="6"/>
      <c r="BU160" s="5"/>
      <c r="BV160" s="5"/>
      <c r="BW160" s="6"/>
      <c r="BX160" s="5"/>
      <c r="BY160" s="5"/>
      <c r="BZ160" s="6"/>
      <c r="CA160" s="5"/>
    </row>
    <row r="161" spans="4:79" x14ac:dyDescent="0.25">
      <c r="D161" s="1"/>
      <c r="J161" s="1"/>
      <c r="M161" s="1"/>
      <c r="BG161" t="str">
        <f t="shared" ca="1" si="29"/>
        <v/>
      </c>
      <c r="BH161" t="str">
        <f t="shared" si="30"/>
        <v/>
      </c>
      <c r="BI161" t="str">
        <f t="shared" si="31"/>
        <v/>
      </c>
      <c r="BJ161" t="str">
        <f t="shared" ca="1" si="32"/>
        <v/>
      </c>
      <c r="BK161">
        <f t="shared" si="33"/>
        <v>1900</v>
      </c>
      <c r="BL161">
        <f t="shared" si="34"/>
        <v>1900</v>
      </c>
      <c r="BM161" t="str">
        <f t="shared" si="35"/>
        <v/>
      </c>
      <c r="BN161" s="69">
        <f t="shared" si="36"/>
        <v>116</v>
      </c>
      <c r="BO161" s="1">
        <v>42529</v>
      </c>
      <c r="BP161" s="1"/>
      <c r="BQ161" s="3"/>
      <c r="BR161" s="4"/>
      <c r="BS161" s="5"/>
      <c r="BT161" s="6"/>
      <c r="BU161" s="5"/>
      <c r="BV161" s="5"/>
      <c r="BW161" s="6"/>
      <c r="BX161" s="5"/>
      <c r="BY161" s="5"/>
      <c r="BZ161" s="6"/>
      <c r="CA161" s="5"/>
    </row>
    <row r="162" spans="4:79" x14ac:dyDescent="0.25">
      <c r="D162" s="1"/>
      <c r="J162" s="1"/>
      <c r="L162" s="1"/>
      <c r="AX162" s="1"/>
      <c r="AY162" s="1"/>
      <c r="BA162" s="1"/>
      <c r="BB162" s="1"/>
      <c r="BG162" t="str">
        <f t="shared" ca="1" si="29"/>
        <v/>
      </c>
      <c r="BH162" t="str">
        <f t="shared" si="30"/>
        <v/>
      </c>
      <c r="BI162" t="str">
        <f t="shared" si="31"/>
        <v/>
      </c>
      <c r="BJ162" t="str">
        <f t="shared" ca="1" si="32"/>
        <v/>
      </c>
      <c r="BK162">
        <f t="shared" si="33"/>
        <v>1900</v>
      </c>
      <c r="BL162">
        <f t="shared" si="34"/>
        <v>1900</v>
      </c>
      <c r="BM162" t="str">
        <f t="shared" si="35"/>
        <v/>
      </c>
      <c r="BN162" s="69">
        <f t="shared" si="36"/>
        <v>116</v>
      </c>
      <c r="BO162" s="1">
        <v>42530</v>
      </c>
      <c r="BP162" s="1"/>
      <c r="BQ162" s="3"/>
      <c r="BR162" s="4"/>
      <c r="BS162" s="5"/>
      <c r="BT162" s="6"/>
      <c r="BU162" s="5"/>
      <c r="BV162" s="5"/>
      <c r="BW162" s="6"/>
      <c r="BX162" s="5"/>
      <c r="BY162" s="5"/>
      <c r="BZ162" s="6"/>
      <c r="CA162" s="5"/>
    </row>
    <row r="163" spans="4:79" x14ac:dyDescent="0.25">
      <c r="D163" s="1"/>
      <c r="J163" s="1"/>
      <c r="L163" s="1"/>
      <c r="AX163" s="1"/>
      <c r="AY163" s="1"/>
      <c r="BA163" s="1"/>
      <c r="BB163" s="1"/>
      <c r="BF163" s="1"/>
      <c r="BG163" t="str">
        <f t="shared" ca="1" si="29"/>
        <v/>
      </c>
      <c r="BH163" t="str">
        <f t="shared" si="30"/>
        <v/>
      </c>
      <c r="BI163" t="str">
        <f t="shared" si="31"/>
        <v/>
      </c>
      <c r="BJ163" t="str">
        <f t="shared" ca="1" si="32"/>
        <v/>
      </c>
      <c r="BK163">
        <f t="shared" si="33"/>
        <v>1900</v>
      </c>
      <c r="BL163">
        <f t="shared" si="34"/>
        <v>1900</v>
      </c>
      <c r="BM163" t="str">
        <f t="shared" si="35"/>
        <v/>
      </c>
      <c r="BN163" s="69">
        <f t="shared" si="36"/>
        <v>116</v>
      </c>
      <c r="BO163" s="1">
        <v>42531</v>
      </c>
      <c r="BP163" s="1"/>
      <c r="BQ163" s="3"/>
      <c r="BR163" s="4"/>
      <c r="BS163" s="5"/>
      <c r="BT163" s="6"/>
      <c r="BU163" s="5"/>
      <c r="BV163" s="5"/>
      <c r="BW163" s="6"/>
      <c r="BX163" s="5"/>
      <c r="BY163" s="5"/>
      <c r="BZ163" s="6"/>
      <c r="CA163" s="5"/>
    </row>
    <row r="164" spans="4:79" x14ac:dyDescent="0.25">
      <c r="D164" s="1"/>
      <c r="J164" s="1"/>
      <c r="L164" s="1"/>
      <c r="AX164" s="1"/>
      <c r="AY164" s="1"/>
      <c r="BA164" s="1"/>
      <c r="BB164" s="1"/>
      <c r="BG164" t="str">
        <f t="shared" ca="1" si="29"/>
        <v/>
      </c>
      <c r="BH164" t="str">
        <f t="shared" si="30"/>
        <v/>
      </c>
      <c r="BI164" t="str">
        <f t="shared" si="31"/>
        <v/>
      </c>
      <c r="BJ164" t="str">
        <f t="shared" ca="1" si="32"/>
        <v/>
      </c>
      <c r="BK164">
        <f t="shared" si="33"/>
        <v>1900</v>
      </c>
      <c r="BL164">
        <f t="shared" si="34"/>
        <v>1900</v>
      </c>
      <c r="BM164" t="str">
        <f t="shared" si="35"/>
        <v/>
      </c>
      <c r="BN164" s="69">
        <f t="shared" si="36"/>
        <v>116</v>
      </c>
      <c r="BO164" s="1">
        <v>42532</v>
      </c>
      <c r="BP164" s="1"/>
      <c r="BQ164" s="3"/>
      <c r="BR164" s="4"/>
      <c r="BS164" s="5"/>
      <c r="BT164" s="6"/>
      <c r="BU164" s="5"/>
      <c r="BV164" s="5"/>
      <c r="BW164" s="6"/>
      <c r="BX164" s="5"/>
      <c r="BY164" s="5"/>
      <c r="BZ164" s="6"/>
      <c r="CA164" s="5"/>
    </row>
    <row r="165" spans="4:79" x14ac:dyDescent="0.25">
      <c r="D165" s="1"/>
      <c r="J165" s="1"/>
      <c r="L165" s="1"/>
      <c r="AY165" s="1"/>
      <c r="AZ165" s="1"/>
      <c r="BB165" s="1"/>
      <c r="BC165" s="1"/>
      <c r="BG165" t="str">
        <f t="shared" ca="1" si="29"/>
        <v/>
      </c>
      <c r="BH165" t="str">
        <f t="shared" si="30"/>
        <v/>
      </c>
      <c r="BI165" t="str">
        <f t="shared" si="31"/>
        <v/>
      </c>
      <c r="BJ165" t="str">
        <f t="shared" ca="1" si="32"/>
        <v/>
      </c>
      <c r="BK165">
        <f t="shared" si="33"/>
        <v>1900</v>
      </c>
      <c r="BL165">
        <f t="shared" si="34"/>
        <v>1900</v>
      </c>
      <c r="BM165" t="str">
        <f t="shared" si="35"/>
        <v/>
      </c>
      <c r="BN165" s="69">
        <f t="shared" si="36"/>
        <v>116</v>
      </c>
      <c r="BO165" s="1">
        <v>42533</v>
      </c>
      <c r="BP165" s="1"/>
      <c r="BQ165" s="3"/>
      <c r="BR165" s="4"/>
      <c r="BS165" s="5"/>
      <c r="BT165" s="6"/>
      <c r="BU165" s="5"/>
      <c r="BV165" s="5"/>
      <c r="BW165" s="6"/>
      <c r="BX165" s="5"/>
      <c r="BY165" s="5"/>
      <c r="BZ165" s="6"/>
      <c r="CA165" s="5"/>
    </row>
    <row r="166" spans="4:79" x14ac:dyDescent="0.25">
      <c r="D166" s="1"/>
      <c r="J166" s="1"/>
      <c r="L166" s="1"/>
      <c r="AX166" s="1"/>
      <c r="AY166" s="1"/>
      <c r="BA166" s="1"/>
      <c r="BB166" s="1"/>
      <c r="BF166" s="1"/>
      <c r="BG166" t="str">
        <f t="shared" ca="1" si="29"/>
        <v/>
      </c>
      <c r="BH166" t="str">
        <f t="shared" si="30"/>
        <v/>
      </c>
      <c r="BI166" t="str">
        <f t="shared" si="31"/>
        <v/>
      </c>
      <c r="BJ166" t="str">
        <f t="shared" ca="1" si="32"/>
        <v/>
      </c>
      <c r="BK166">
        <f t="shared" si="33"/>
        <v>1900</v>
      </c>
      <c r="BL166">
        <f t="shared" si="34"/>
        <v>1900</v>
      </c>
      <c r="BM166" t="str">
        <f t="shared" si="35"/>
        <v/>
      </c>
      <c r="BN166" s="69">
        <f t="shared" si="36"/>
        <v>116</v>
      </c>
      <c r="BO166" s="1">
        <v>42534</v>
      </c>
      <c r="BP166" s="1"/>
      <c r="BQ166" s="3"/>
      <c r="BR166" s="4"/>
      <c r="BS166" s="5"/>
      <c r="BT166" s="6"/>
      <c r="BU166" s="5"/>
      <c r="BV166" s="5"/>
      <c r="BW166" s="6"/>
      <c r="BX166" s="5"/>
      <c r="BY166" s="5"/>
      <c r="BZ166" s="6"/>
      <c r="CA166" s="5"/>
    </row>
    <row r="167" spans="4:79" x14ac:dyDescent="0.25">
      <c r="D167" s="1"/>
      <c r="J167" s="1"/>
      <c r="L167" s="1"/>
      <c r="M167" s="1"/>
      <c r="AX167" s="1"/>
      <c r="AY167" s="1"/>
      <c r="BA167" s="1"/>
      <c r="BB167" s="1"/>
      <c r="BG167" t="str">
        <f t="shared" ca="1" si="29"/>
        <v/>
      </c>
      <c r="BH167" t="str">
        <f t="shared" si="30"/>
        <v/>
      </c>
      <c r="BI167" t="str">
        <f t="shared" si="31"/>
        <v/>
      </c>
      <c r="BJ167" t="str">
        <f t="shared" ca="1" si="32"/>
        <v/>
      </c>
      <c r="BK167">
        <f t="shared" si="33"/>
        <v>1900</v>
      </c>
      <c r="BL167">
        <f t="shared" si="34"/>
        <v>1900</v>
      </c>
      <c r="BM167" t="str">
        <f t="shared" si="35"/>
        <v/>
      </c>
      <c r="BN167" s="69">
        <f t="shared" si="36"/>
        <v>116</v>
      </c>
      <c r="BO167" s="1">
        <v>42535</v>
      </c>
      <c r="BP167" s="1"/>
      <c r="BQ167" s="3"/>
      <c r="BR167" s="4"/>
      <c r="BS167" s="5"/>
      <c r="BT167" s="6"/>
      <c r="BU167" s="5"/>
      <c r="BV167" s="5"/>
      <c r="BW167" s="6"/>
      <c r="BX167" s="5"/>
      <c r="BY167" s="5"/>
      <c r="BZ167" s="6"/>
      <c r="CA167" s="5"/>
    </row>
    <row r="168" spans="4:79" x14ac:dyDescent="0.25">
      <c r="D168" s="1"/>
      <c r="J168" s="1"/>
      <c r="L168" s="1"/>
      <c r="M168" s="1"/>
      <c r="AX168" s="1"/>
      <c r="AY168" s="1"/>
      <c r="BA168" s="1"/>
      <c r="BB168" s="1"/>
      <c r="BG168" t="str">
        <f t="shared" ca="1" si="29"/>
        <v/>
      </c>
      <c r="BH168" t="str">
        <f t="shared" si="30"/>
        <v/>
      </c>
      <c r="BI168" t="str">
        <f t="shared" si="31"/>
        <v/>
      </c>
      <c r="BJ168" t="str">
        <f t="shared" ca="1" si="32"/>
        <v/>
      </c>
      <c r="BK168">
        <f t="shared" si="33"/>
        <v>1900</v>
      </c>
      <c r="BL168">
        <f t="shared" si="34"/>
        <v>1900</v>
      </c>
      <c r="BM168" t="str">
        <f t="shared" si="35"/>
        <v/>
      </c>
      <c r="BN168" s="69">
        <f t="shared" si="36"/>
        <v>116</v>
      </c>
      <c r="BO168" s="1">
        <v>42536</v>
      </c>
      <c r="BP168" s="1"/>
      <c r="BQ168" s="3"/>
      <c r="BR168" s="4"/>
      <c r="BS168" s="5"/>
      <c r="BT168" s="6"/>
      <c r="BU168" s="5"/>
      <c r="BV168" s="5"/>
      <c r="BW168" s="6"/>
      <c r="BX168" s="5"/>
      <c r="BY168" s="5"/>
      <c r="BZ168" s="6"/>
      <c r="CA168" s="5"/>
    </row>
    <row r="169" spans="4:79" x14ac:dyDescent="0.25">
      <c r="D169" s="1"/>
      <c r="J169" s="1"/>
      <c r="L169" s="1"/>
      <c r="BA169" s="1"/>
      <c r="BG169" t="str">
        <f t="shared" ca="1" si="29"/>
        <v/>
      </c>
      <c r="BH169" t="str">
        <f t="shared" si="30"/>
        <v/>
      </c>
      <c r="BI169" t="str">
        <f t="shared" si="31"/>
        <v/>
      </c>
      <c r="BJ169" t="str">
        <f t="shared" ca="1" si="32"/>
        <v/>
      </c>
      <c r="BK169">
        <f t="shared" si="33"/>
        <v>1900</v>
      </c>
      <c r="BL169">
        <f t="shared" si="34"/>
        <v>1900</v>
      </c>
      <c r="BM169" t="str">
        <f t="shared" si="35"/>
        <v/>
      </c>
      <c r="BN169" s="69">
        <f t="shared" si="36"/>
        <v>116</v>
      </c>
      <c r="BO169" s="1">
        <v>42537</v>
      </c>
      <c r="BP169" s="1"/>
      <c r="BQ169" s="3"/>
      <c r="BR169" s="4"/>
      <c r="BS169" s="5"/>
      <c r="BT169" s="6"/>
      <c r="BU169" s="5"/>
      <c r="BV169" s="5"/>
      <c r="BW169" s="6"/>
      <c r="BX169" s="5"/>
      <c r="BY169" s="5"/>
      <c r="BZ169" s="6"/>
      <c r="CA169" s="5"/>
    </row>
    <row r="170" spans="4:79" x14ac:dyDescent="0.25">
      <c r="D170" s="1"/>
      <c r="J170" s="1"/>
      <c r="L170" s="1"/>
      <c r="M170" s="1"/>
      <c r="AX170" s="1"/>
      <c r="AY170" s="1"/>
      <c r="BA170" s="1"/>
      <c r="BB170" s="1"/>
      <c r="BG170" t="str">
        <f t="shared" ca="1" si="29"/>
        <v/>
      </c>
      <c r="BH170" t="str">
        <f t="shared" si="30"/>
        <v/>
      </c>
      <c r="BI170" t="str">
        <f t="shared" si="31"/>
        <v/>
      </c>
      <c r="BJ170" t="str">
        <f t="shared" ca="1" si="32"/>
        <v/>
      </c>
      <c r="BK170">
        <f t="shared" si="33"/>
        <v>1900</v>
      </c>
      <c r="BL170">
        <f t="shared" si="34"/>
        <v>1900</v>
      </c>
      <c r="BM170" t="str">
        <f t="shared" si="35"/>
        <v/>
      </c>
      <c r="BN170" s="69">
        <f t="shared" si="36"/>
        <v>116</v>
      </c>
      <c r="BO170" s="1">
        <v>42538</v>
      </c>
      <c r="BP170" s="1"/>
      <c r="BQ170" s="3"/>
      <c r="BR170" s="4"/>
      <c r="BS170" s="5"/>
      <c r="BT170" s="6"/>
      <c r="BU170" s="5"/>
      <c r="BV170" s="5"/>
      <c r="BW170" s="6"/>
      <c r="BX170" s="5"/>
      <c r="BY170" s="5"/>
      <c r="BZ170" s="6"/>
      <c r="CA170" s="5"/>
    </row>
    <row r="171" spans="4:79" x14ac:dyDescent="0.25">
      <c r="D171" s="1"/>
      <c r="J171" s="1"/>
      <c r="L171" s="1"/>
      <c r="BA171" s="1"/>
      <c r="BG171" t="str">
        <f t="shared" ca="1" si="29"/>
        <v/>
      </c>
      <c r="BH171" t="str">
        <f t="shared" si="30"/>
        <v/>
      </c>
      <c r="BI171" t="str">
        <f t="shared" si="31"/>
        <v/>
      </c>
      <c r="BJ171" t="str">
        <f t="shared" ca="1" si="32"/>
        <v/>
      </c>
      <c r="BK171">
        <f t="shared" si="33"/>
        <v>1900</v>
      </c>
      <c r="BL171">
        <f t="shared" si="34"/>
        <v>1900</v>
      </c>
      <c r="BM171" t="str">
        <f t="shared" si="35"/>
        <v/>
      </c>
      <c r="BN171" s="69">
        <f t="shared" si="36"/>
        <v>116</v>
      </c>
      <c r="BO171" s="1">
        <v>42539</v>
      </c>
      <c r="BP171" s="1"/>
      <c r="BQ171" s="3"/>
      <c r="BR171" s="4"/>
      <c r="BS171" s="5"/>
      <c r="BT171" s="6"/>
      <c r="BU171" s="5"/>
      <c r="BV171" s="5"/>
      <c r="BW171" s="6"/>
      <c r="BX171" s="5"/>
      <c r="BY171" s="5"/>
      <c r="BZ171" s="6"/>
      <c r="CA171" s="5"/>
    </row>
    <row r="172" spans="4:79" x14ac:dyDescent="0.25">
      <c r="D172" s="1"/>
      <c r="E172" s="1"/>
      <c r="J172" s="1"/>
      <c r="L172" s="1"/>
      <c r="AX172" s="1"/>
      <c r="AY172" s="1"/>
      <c r="BA172" s="1"/>
      <c r="BG172" t="str">
        <f t="shared" ca="1" si="29"/>
        <v/>
      </c>
      <c r="BH172" t="str">
        <f t="shared" si="30"/>
        <v/>
      </c>
      <c r="BI172" t="str">
        <f t="shared" si="31"/>
        <v/>
      </c>
      <c r="BJ172" t="str">
        <f t="shared" ca="1" si="32"/>
        <v/>
      </c>
      <c r="BK172">
        <f t="shared" si="33"/>
        <v>1900</v>
      </c>
      <c r="BL172">
        <f t="shared" si="34"/>
        <v>1900</v>
      </c>
      <c r="BM172" t="str">
        <f t="shared" si="35"/>
        <v/>
      </c>
      <c r="BN172" s="69">
        <f t="shared" si="36"/>
        <v>116</v>
      </c>
      <c r="BO172" s="1">
        <v>42540</v>
      </c>
      <c r="BP172" s="1"/>
      <c r="BQ172" s="3"/>
      <c r="BR172" s="4"/>
      <c r="BS172" s="5"/>
      <c r="BT172" s="6"/>
      <c r="BU172" s="5"/>
      <c r="BV172" s="5"/>
      <c r="BW172" s="6"/>
      <c r="BX172" s="5"/>
      <c r="BY172" s="5"/>
      <c r="BZ172" s="6"/>
      <c r="CA172" s="5"/>
    </row>
    <row r="173" spans="4:79" x14ac:dyDescent="0.25">
      <c r="D173" s="1"/>
      <c r="J173" s="1"/>
      <c r="L173" s="1"/>
      <c r="M173" s="1"/>
      <c r="AX173" s="1"/>
      <c r="AY173" s="1"/>
      <c r="BA173" s="1"/>
      <c r="BB173" s="1"/>
      <c r="BG173" t="str">
        <f t="shared" ca="1" si="29"/>
        <v/>
      </c>
      <c r="BH173" t="str">
        <f t="shared" si="30"/>
        <v/>
      </c>
      <c r="BI173" t="str">
        <f t="shared" si="31"/>
        <v/>
      </c>
      <c r="BJ173" t="str">
        <f t="shared" ca="1" si="32"/>
        <v/>
      </c>
      <c r="BK173">
        <f t="shared" si="33"/>
        <v>1900</v>
      </c>
      <c r="BL173">
        <f t="shared" si="34"/>
        <v>1900</v>
      </c>
      <c r="BM173" t="str">
        <f t="shared" si="35"/>
        <v/>
      </c>
      <c r="BN173" s="69">
        <f t="shared" si="36"/>
        <v>116</v>
      </c>
      <c r="BO173" s="1">
        <v>42541</v>
      </c>
      <c r="BP173" s="1"/>
      <c r="BQ173" s="3"/>
      <c r="BR173" s="4"/>
      <c r="BS173" s="5"/>
      <c r="BT173" s="6"/>
      <c r="BU173" s="5"/>
      <c r="BV173" s="5"/>
      <c r="BW173" s="6"/>
      <c r="BX173" s="5"/>
      <c r="BY173" s="5"/>
      <c r="BZ173" s="6"/>
      <c r="CA173" s="5"/>
    </row>
    <row r="174" spans="4:79" x14ac:dyDescent="0.25">
      <c r="D174" s="1"/>
      <c r="J174" s="1"/>
      <c r="M174" s="1"/>
      <c r="BG174" t="str">
        <f t="shared" ca="1" si="29"/>
        <v/>
      </c>
      <c r="BH174" t="str">
        <f t="shared" si="30"/>
        <v/>
      </c>
      <c r="BI174" t="str">
        <f t="shared" si="31"/>
        <v/>
      </c>
      <c r="BJ174" t="str">
        <f t="shared" ca="1" si="32"/>
        <v/>
      </c>
      <c r="BK174">
        <f t="shared" si="33"/>
        <v>1900</v>
      </c>
      <c r="BL174">
        <f t="shared" si="34"/>
        <v>1900</v>
      </c>
      <c r="BM174" t="str">
        <f t="shared" si="35"/>
        <v/>
      </c>
      <c r="BN174" s="69">
        <f t="shared" si="36"/>
        <v>116</v>
      </c>
      <c r="BO174" s="1">
        <v>42542</v>
      </c>
      <c r="BP174" s="1"/>
      <c r="BQ174" s="3"/>
      <c r="BR174" s="4"/>
      <c r="BS174" s="5"/>
      <c r="BT174" s="6"/>
      <c r="BU174" s="5"/>
      <c r="BV174" s="5"/>
      <c r="BW174" s="6"/>
      <c r="BX174" s="5"/>
      <c r="BY174" s="5"/>
      <c r="BZ174" s="6"/>
      <c r="CA174" s="5"/>
    </row>
    <row r="175" spans="4:79" x14ac:dyDescent="0.25">
      <c r="D175" s="1"/>
      <c r="BB175" s="1"/>
      <c r="BG175" t="str">
        <f t="shared" ca="1" si="29"/>
        <v/>
      </c>
      <c r="BH175" t="str">
        <f t="shared" si="30"/>
        <v/>
      </c>
      <c r="BI175" t="str">
        <f t="shared" si="31"/>
        <v/>
      </c>
      <c r="BJ175" t="str">
        <f t="shared" ca="1" si="32"/>
        <v/>
      </c>
      <c r="BK175">
        <f t="shared" si="33"/>
        <v>1900</v>
      </c>
      <c r="BL175">
        <f t="shared" si="34"/>
        <v>1900</v>
      </c>
      <c r="BM175" t="str">
        <f t="shared" si="35"/>
        <v/>
      </c>
      <c r="BN175" s="69">
        <f t="shared" si="36"/>
        <v>116</v>
      </c>
      <c r="BO175" s="1">
        <v>42543</v>
      </c>
      <c r="BP175" s="1"/>
      <c r="BQ175" s="3"/>
      <c r="BR175" s="4"/>
      <c r="BS175" s="5"/>
      <c r="BT175" s="6"/>
      <c r="BU175" s="5"/>
      <c r="BV175" s="5"/>
      <c r="BW175" s="6"/>
      <c r="BX175" s="5"/>
      <c r="BY175" s="5"/>
      <c r="BZ175" s="6"/>
      <c r="CA175" s="5"/>
    </row>
    <row r="176" spans="4:79" x14ac:dyDescent="0.25">
      <c r="D176" s="1"/>
      <c r="J176" s="1"/>
      <c r="M176" s="1"/>
      <c r="BG176" t="str">
        <f t="shared" ca="1" si="29"/>
        <v/>
      </c>
      <c r="BH176" t="str">
        <f t="shared" si="30"/>
        <v/>
      </c>
      <c r="BI176" t="str">
        <f t="shared" si="31"/>
        <v/>
      </c>
      <c r="BJ176" t="str">
        <f t="shared" ca="1" si="32"/>
        <v/>
      </c>
      <c r="BK176">
        <f t="shared" si="33"/>
        <v>1900</v>
      </c>
      <c r="BL176">
        <f t="shared" si="34"/>
        <v>1900</v>
      </c>
      <c r="BM176" t="str">
        <f t="shared" si="35"/>
        <v/>
      </c>
      <c r="BN176" s="69">
        <f t="shared" si="36"/>
        <v>116</v>
      </c>
      <c r="BO176" s="1">
        <v>42544</v>
      </c>
      <c r="BP176" s="1"/>
      <c r="BQ176" s="3"/>
      <c r="BR176" s="4"/>
      <c r="BS176" s="5"/>
      <c r="BT176" s="6"/>
      <c r="BU176" s="5"/>
      <c r="BV176" s="5"/>
      <c r="BW176" s="6"/>
      <c r="BX176" s="5"/>
      <c r="BY176" s="5"/>
      <c r="BZ176" s="6"/>
      <c r="CA176" s="5"/>
    </row>
    <row r="177" spans="4:79" x14ac:dyDescent="0.25">
      <c r="D177" s="1"/>
      <c r="J177" s="1"/>
      <c r="L177" s="1"/>
      <c r="M177" s="1"/>
      <c r="AZ177" s="1"/>
      <c r="BA177" s="1"/>
      <c r="BC177" s="1"/>
      <c r="BD177" s="1"/>
      <c r="BG177" t="str">
        <f t="shared" ca="1" si="29"/>
        <v/>
      </c>
      <c r="BH177" t="str">
        <f t="shared" si="30"/>
        <v/>
      </c>
      <c r="BI177" t="str">
        <f t="shared" si="31"/>
        <v/>
      </c>
      <c r="BJ177" t="str">
        <f t="shared" ca="1" si="32"/>
        <v/>
      </c>
      <c r="BK177">
        <f t="shared" si="33"/>
        <v>1900</v>
      </c>
      <c r="BL177">
        <f t="shared" si="34"/>
        <v>1900</v>
      </c>
      <c r="BM177" t="str">
        <f t="shared" si="35"/>
        <v/>
      </c>
      <c r="BN177" s="69">
        <f t="shared" si="36"/>
        <v>116</v>
      </c>
      <c r="BO177" s="1">
        <v>42545</v>
      </c>
      <c r="BP177" s="1"/>
      <c r="BQ177" s="3"/>
      <c r="BR177" s="4"/>
      <c r="BS177" s="5"/>
      <c r="BT177" s="6"/>
      <c r="BU177" s="5"/>
      <c r="BV177" s="5"/>
      <c r="BW177" s="6"/>
      <c r="BX177" s="5"/>
      <c r="BY177" s="5"/>
      <c r="BZ177" s="6"/>
      <c r="CA177" s="5"/>
    </row>
    <row r="178" spans="4:79" x14ac:dyDescent="0.25">
      <c r="D178" s="1"/>
      <c r="J178" s="1"/>
      <c r="L178" s="1"/>
      <c r="M178" s="1"/>
      <c r="AX178" s="1"/>
      <c r="AY178" s="1"/>
      <c r="BA178" s="1"/>
      <c r="BB178" s="1"/>
      <c r="BG178" t="str">
        <f t="shared" ca="1" si="29"/>
        <v/>
      </c>
      <c r="BH178" t="str">
        <f t="shared" si="30"/>
        <v/>
      </c>
      <c r="BI178" t="str">
        <f t="shared" si="31"/>
        <v/>
      </c>
      <c r="BJ178" t="str">
        <f t="shared" ca="1" si="32"/>
        <v/>
      </c>
      <c r="BK178">
        <f t="shared" si="33"/>
        <v>1900</v>
      </c>
      <c r="BL178">
        <f t="shared" si="34"/>
        <v>1900</v>
      </c>
      <c r="BM178" t="str">
        <f t="shared" si="35"/>
        <v/>
      </c>
      <c r="BN178" s="69">
        <f t="shared" si="36"/>
        <v>116</v>
      </c>
      <c r="BO178" s="1">
        <v>42546</v>
      </c>
      <c r="BP178" s="1"/>
      <c r="BQ178" s="3"/>
      <c r="BR178" s="4"/>
      <c r="BS178" s="5"/>
      <c r="BT178" s="6"/>
      <c r="BU178" s="5"/>
      <c r="BV178" s="5"/>
      <c r="BW178" s="6"/>
      <c r="BX178" s="5"/>
      <c r="BY178" s="5"/>
      <c r="BZ178" s="6"/>
      <c r="CA178" s="5"/>
    </row>
    <row r="179" spans="4:79" x14ac:dyDescent="0.25">
      <c r="D179" s="1"/>
      <c r="J179" s="1"/>
      <c r="M179" s="1"/>
      <c r="BG179" t="str">
        <f t="shared" ca="1" si="29"/>
        <v/>
      </c>
      <c r="BH179" t="str">
        <f t="shared" si="30"/>
        <v/>
      </c>
      <c r="BI179" t="str">
        <f t="shared" si="31"/>
        <v/>
      </c>
      <c r="BJ179" t="str">
        <f t="shared" ca="1" si="32"/>
        <v/>
      </c>
      <c r="BK179">
        <f t="shared" si="33"/>
        <v>1900</v>
      </c>
      <c r="BL179">
        <f t="shared" si="34"/>
        <v>1900</v>
      </c>
      <c r="BM179" t="str">
        <f t="shared" si="35"/>
        <v/>
      </c>
      <c r="BN179" s="69">
        <f t="shared" si="36"/>
        <v>116</v>
      </c>
      <c r="BO179" s="1">
        <v>42547</v>
      </c>
      <c r="BP179" s="1"/>
      <c r="BQ179" s="3"/>
      <c r="BR179" s="4"/>
      <c r="BS179" s="5"/>
      <c r="BT179" s="6"/>
      <c r="BU179" s="5"/>
      <c r="BV179" s="5"/>
      <c r="BW179" s="6"/>
      <c r="BX179" s="5"/>
      <c r="BY179" s="5"/>
      <c r="BZ179" s="6"/>
      <c r="CA179" s="5"/>
    </row>
    <row r="180" spans="4:79" x14ac:dyDescent="0.25">
      <c r="D180" s="1"/>
      <c r="J180" s="1"/>
      <c r="L180" s="1"/>
      <c r="M180" s="1"/>
      <c r="AX180" s="1"/>
      <c r="AY180" s="1"/>
      <c r="BB180" s="1"/>
      <c r="BG180" t="str">
        <f t="shared" ca="1" si="29"/>
        <v/>
      </c>
      <c r="BH180" t="str">
        <f t="shared" si="30"/>
        <v/>
      </c>
      <c r="BI180" t="str">
        <f t="shared" si="31"/>
        <v/>
      </c>
      <c r="BJ180" t="str">
        <f t="shared" ca="1" si="32"/>
        <v/>
      </c>
      <c r="BK180">
        <f t="shared" si="33"/>
        <v>1900</v>
      </c>
      <c r="BL180">
        <f t="shared" si="34"/>
        <v>1900</v>
      </c>
      <c r="BM180" t="str">
        <f t="shared" si="35"/>
        <v/>
      </c>
      <c r="BN180" s="69">
        <f t="shared" si="36"/>
        <v>116</v>
      </c>
      <c r="BO180" s="1">
        <v>42548</v>
      </c>
      <c r="BP180" s="1"/>
      <c r="BQ180" s="3"/>
      <c r="BR180" s="4"/>
      <c r="BS180" s="5"/>
      <c r="BT180" s="6"/>
      <c r="BU180" s="5"/>
      <c r="BV180" s="5"/>
      <c r="BW180" s="6"/>
      <c r="BX180" s="5"/>
      <c r="BY180" s="5"/>
      <c r="BZ180" s="6"/>
      <c r="CA180" s="5"/>
    </row>
    <row r="181" spans="4:79" x14ac:dyDescent="0.25">
      <c r="D181" s="1"/>
      <c r="J181" s="1"/>
      <c r="L181" s="1"/>
      <c r="AX181" s="1"/>
      <c r="AY181" s="1"/>
      <c r="BA181" s="1"/>
      <c r="BB181" s="1"/>
      <c r="BG181" t="str">
        <f t="shared" ca="1" si="29"/>
        <v/>
      </c>
      <c r="BH181" t="str">
        <f t="shared" si="30"/>
        <v/>
      </c>
      <c r="BI181" t="str">
        <f t="shared" si="31"/>
        <v/>
      </c>
      <c r="BJ181" t="str">
        <f t="shared" ca="1" si="32"/>
        <v/>
      </c>
      <c r="BK181">
        <f t="shared" si="33"/>
        <v>1900</v>
      </c>
      <c r="BL181">
        <f t="shared" si="34"/>
        <v>1900</v>
      </c>
      <c r="BM181" t="str">
        <f t="shared" si="35"/>
        <v/>
      </c>
      <c r="BN181" s="69">
        <f t="shared" si="36"/>
        <v>116</v>
      </c>
      <c r="BO181" s="1">
        <v>42549</v>
      </c>
      <c r="BP181" s="1"/>
      <c r="BQ181" s="3"/>
      <c r="BR181" s="4"/>
      <c r="BS181" s="5"/>
      <c r="BT181" s="6"/>
      <c r="BU181" s="5"/>
      <c r="BV181" s="5"/>
      <c r="BW181" s="6"/>
      <c r="BX181" s="5"/>
      <c r="BY181" s="5"/>
      <c r="BZ181" s="6"/>
      <c r="CA181" s="5"/>
    </row>
    <row r="182" spans="4:79" x14ac:dyDescent="0.25">
      <c r="D182" s="1"/>
      <c r="J182" s="1"/>
      <c r="L182" s="1"/>
      <c r="M182" s="1"/>
      <c r="AX182" s="1"/>
      <c r="AY182" s="1"/>
      <c r="BA182" s="1"/>
      <c r="BB182" s="1"/>
      <c r="BG182" t="str">
        <f t="shared" ca="1" si="29"/>
        <v/>
      </c>
      <c r="BH182" t="str">
        <f t="shared" si="30"/>
        <v/>
      </c>
      <c r="BI182" t="str">
        <f t="shared" si="31"/>
        <v/>
      </c>
      <c r="BJ182" t="str">
        <f t="shared" ca="1" si="32"/>
        <v/>
      </c>
      <c r="BK182">
        <f t="shared" si="33"/>
        <v>1900</v>
      </c>
      <c r="BL182">
        <f t="shared" si="34"/>
        <v>1900</v>
      </c>
      <c r="BM182" t="str">
        <f t="shared" si="35"/>
        <v/>
      </c>
      <c r="BN182" s="69">
        <f t="shared" si="36"/>
        <v>116</v>
      </c>
      <c r="BO182" s="1">
        <v>42550</v>
      </c>
      <c r="BP182" s="1"/>
      <c r="BQ182" s="3"/>
      <c r="BR182" s="4"/>
      <c r="BS182" s="5"/>
      <c r="BT182" s="6"/>
      <c r="BU182" s="5"/>
      <c r="BV182" s="5"/>
      <c r="BW182" s="6"/>
      <c r="BX182" s="5"/>
      <c r="BY182" s="5"/>
      <c r="BZ182" s="6"/>
      <c r="CA182" s="5"/>
    </row>
    <row r="183" spans="4:79" x14ac:dyDescent="0.25">
      <c r="D183" s="1"/>
      <c r="E183" s="1"/>
      <c r="J183" s="1"/>
      <c r="L183" s="1"/>
      <c r="AX183" s="1"/>
      <c r="AY183" s="1"/>
      <c r="BA183" s="1"/>
      <c r="BG183" t="str">
        <f t="shared" ca="1" si="29"/>
        <v/>
      </c>
      <c r="BH183" t="str">
        <f t="shared" si="30"/>
        <v/>
      </c>
      <c r="BI183" t="str">
        <f t="shared" si="31"/>
        <v/>
      </c>
      <c r="BJ183" t="str">
        <f t="shared" ca="1" si="32"/>
        <v/>
      </c>
      <c r="BK183">
        <f t="shared" si="33"/>
        <v>1900</v>
      </c>
      <c r="BL183">
        <f t="shared" si="34"/>
        <v>1900</v>
      </c>
      <c r="BM183" t="str">
        <f t="shared" si="35"/>
        <v/>
      </c>
      <c r="BN183" s="69">
        <f t="shared" si="36"/>
        <v>116</v>
      </c>
      <c r="BO183" s="1">
        <v>42551</v>
      </c>
      <c r="BP183" s="1"/>
      <c r="BQ183" s="3"/>
      <c r="BR183" s="4"/>
      <c r="BS183" s="5"/>
      <c r="BT183" s="6"/>
      <c r="BU183" s="5"/>
      <c r="BV183" s="5"/>
      <c r="BW183" s="6"/>
      <c r="BX183" s="5"/>
      <c r="BY183" s="5"/>
      <c r="BZ183" s="6"/>
      <c r="CA183" s="5"/>
    </row>
    <row r="184" spans="4:79" x14ac:dyDescent="0.25">
      <c r="D184" s="1"/>
      <c r="J184" s="1"/>
      <c r="L184" s="1"/>
      <c r="M184" s="1"/>
      <c r="BA184" s="1"/>
      <c r="BG184" t="str">
        <f t="shared" ca="1" si="29"/>
        <v/>
      </c>
      <c r="BH184" t="str">
        <f t="shared" si="30"/>
        <v/>
      </c>
      <c r="BI184" t="str">
        <f t="shared" si="31"/>
        <v/>
      </c>
      <c r="BJ184" t="str">
        <f t="shared" ca="1" si="32"/>
        <v/>
      </c>
      <c r="BK184">
        <f t="shared" si="33"/>
        <v>1900</v>
      </c>
      <c r="BL184">
        <f t="shared" si="34"/>
        <v>1900</v>
      </c>
      <c r="BM184" t="str">
        <f t="shared" si="35"/>
        <v/>
      </c>
      <c r="BN184" s="69">
        <f t="shared" si="36"/>
        <v>116</v>
      </c>
      <c r="BO184" s="1">
        <v>42552</v>
      </c>
      <c r="BP184" s="1"/>
      <c r="BQ184" s="3"/>
      <c r="BR184" s="4"/>
      <c r="BS184" s="5"/>
      <c r="BT184" s="6"/>
      <c r="BU184" s="5"/>
      <c r="BV184" s="5"/>
      <c r="BW184" s="6"/>
      <c r="BX184" s="5"/>
      <c r="BY184" s="5"/>
      <c r="BZ184" s="6"/>
      <c r="CA184" s="5"/>
    </row>
    <row r="185" spans="4:79" x14ac:dyDescent="0.25">
      <c r="D185" s="1"/>
      <c r="J185" s="1"/>
      <c r="L185" s="1"/>
      <c r="M185" s="1"/>
      <c r="BA185" s="1"/>
      <c r="BB185" s="1"/>
      <c r="BG185" t="str">
        <f t="shared" ca="1" si="29"/>
        <v/>
      </c>
      <c r="BH185" t="str">
        <f t="shared" si="30"/>
        <v/>
      </c>
      <c r="BI185" t="str">
        <f t="shared" si="31"/>
        <v/>
      </c>
      <c r="BJ185" t="str">
        <f t="shared" ca="1" si="32"/>
        <v/>
      </c>
      <c r="BK185">
        <f t="shared" si="33"/>
        <v>1900</v>
      </c>
      <c r="BL185">
        <f t="shared" si="34"/>
        <v>1900</v>
      </c>
      <c r="BM185" t="str">
        <f t="shared" si="35"/>
        <v/>
      </c>
      <c r="BN185" s="69">
        <f t="shared" si="36"/>
        <v>116</v>
      </c>
      <c r="BO185" s="1">
        <v>42553</v>
      </c>
      <c r="BP185" s="1"/>
      <c r="BQ185" s="3"/>
      <c r="BR185" s="4"/>
      <c r="BS185" s="5"/>
      <c r="BT185" s="6"/>
      <c r="BU185" s="5"/>
      <c r="BV185" s="5"/>
      <c r="BW185" s="6"/>
      <c r="BX185" s="5"/>
      <c r="BY185" s="5"/>
      <c r="BZ185" s="6"/>
      <c r="CA185" s="5"/>
    </row>
    <row r="186" spans="4:79" x14ac:dyDescent="0.25">
      <c r="D186" s="1"/>
      <c r="J186" s="1"/>
      <c r="L186" s="1"/>
      <c r="M186" s="1"/>
      <c r="AX186" s="1"/>
      <c r="AY186" s="1"/>
      <c r="BA186" s="1"/>
      <c r="BB186" s="1"/>
      <c r="BG186" t="str">
        <f t="shared" ca="1" si="29"/>
        <v/>
      </c>
      <c r="BH186" t="str">
        <f t="shared" si="30"/>
        <v/>
      </c>
      <c r="BI186" t="str">
        <f t="shared" si="31"/>
        <v/>
      </c>
      <c r="BJ186" t="str">
        <f t="shared" ca="1" si="32"/>
        <v/>
      </c>
      <c r="BK186">
        <f t="shared" si="33"/>
        <v>1900</v>
      </c>
      <c r="BL186">
        <f t="shared" si="34"/>
        <v>1900</v>
      </c>
      <c r="BM186" t="str">
        <f t="shared" si="35"/>
        <v/>
      </c>
      <c r="BN186" s="69">
        <f t="shared" si="36"/>
        <v>116</v>
      </c>
      <c r="BO186" s="1">
        <v>42554</v>
      </c>
      <c r="BP186" s="1"/>
      <c r="BQ186" s="3"/>
      <c r="BR186" s="4"/>
      <c r="BS186" s="5"/>
      <c r="BT186" s="6"/>
      <c r="BU186" s="5"/>
      <c r="BV186" s="5"/>
      <c r="BW186" s="6"/>
      <c r="BX186" s="5"/>
      <c r="BY186" s="5"/>
      <c r="BZ186" s="6"/>
      <c r="CA186" s="5"/>
    </row>
    <row r="187" spans="4:79" x14ac:dyDescent="0.25">
      <c r="D187" s="1"/>
      <c r="J187" s="1"/>
      <c r="L187" s="1"/>
      <c r="M187" s="1"/>
      <c r="AX187" s="1"/>
      <c r="AY187" s="1"/>
      <c r="BA187" s="1"/>
      <c r="BB187" s="1"/>
      <c r="BG187" t="str">
        <f t="shared" ca="1" si="29"/>
        <v/>
      </c>
      <c r="BH187" t="str">
        <f t="shared" si="30"/>
        <v/>
      </c>
      <c r="BI187" t="str">
        <f t="shared" si="31"/>
        <v/>
      </c>
      <c r="BJ187" t="str">
        <f t="shared" ca="1" si="32"/>
        <v/>
      </c>
      <c r="BK187">
        <f t="shared" si="33"/>
        <v>1900</v>
      </c>
      <c r="BL187">
        <f t="shared" si="34"/>
        <v>1900</v>
      </c>
      <c r="BM187" t="str">
        <f t="shared" si="35"/>
        <v/>
      </c>
      <c r="BN187" s="69">
        <f t="shared" si="36"/>
        <v>116</v>
      </c>
      <c r="BO187" s="1">
        <v>42555</v>
      </c>
      <c r="BP187" s="1"/>
      <c r="BQ187" s="3"/>
      <c r="BR187" s="4"/>
      <c r="BS187" s="5"/>
      <c r="BT187" s="6"/>
      <c r="BU187" s="5"/>
      <c r="BV187" s="5"/>
      <c r="BW187" s="6"/>
      <c r="BX187" s="5"/>
      <c r="BY187" s="5"/>
      <c r="BZ187" s="6"/>
      <c r="CA187" s="5"/>
    </row>
    <row r="188" spans="4:79" x14ac:dyDescent="0.25">
      <c r="D188" s="1"/>
      <c r="J188" s="1"/>
      <c r="L188" s="1"/>
      <c r="M188" s="1"/>
      <c r="AX188" s="1"/>
      <c r="AY188" s="1"/>
      <c r="BA188" s="1"/>
      <c r="BB188" s="1"/>
      <c r="BG188" t="str">
        <f t="shared" ca="1" si="29"/>
        <v/>
      </c>
      <c r="BH188" t="str">
        <f t="shared" si="30"/>
        <v/>
      </c>
      <c r="BI188" t="str">
        <f t="shared" si="31"/>
        <v/>
      </c>
      <c r="BJ188" t="str">
        <f t="shared" ca="1" si="32"/>
        <v/>
      </c>
      <c r="BK188">
        <f t="shared" si="33"/>
        <v>1900</v>
      </c>
      <c r="BL188">
        <f t="shared" si="34"/>
        <v>1900</v>
      </c>
      <c r="BM188" t="str">
        <f t="shared" si="35"/>
        <v/>
      </c>
      <c r="BN188" s="69">
        <f t="shared" si="36"/>
        <v>116</v>
      </c>
      <c r="BO188" s="1">
        <v>42556</v>
      </c>
      <c r="BP188" s="1"/>
      <c r="BQ188" s="3"/>
      <c r="BR188" s="4"/>
      <c r="BS188" s="5"/>
      <c r="BT188" s="6"/>
      <c r="BU188" s="5"/>
      <c r="BV188" s="5"/>
      <c r="BW188" s="6"/>
      <c r="BX188" s="5"/>
      <c r="BY188" s="5"/>
      <c r="BZ188" s="6"/>
      <c r="CA188" s="5"/>
    </row>
    <row r="189" spans="4:79" x14ac:dyDescent="0.25">
      <c r="D189" s="1"/>
      <c r="J189" s="1"/>
      <c r="L189" s="1"/>
      <c r="M189" s="1"/>
      <c r="AX189" s="1"/>
      <c r="AY189" s="1"/>
      <c r="BA189" s="1"/>
      <c r="BB189" s="1"/>
      <c r="BG189" t="str">
        <f t="shared" ca="1" si="29"/>
        <v/>
      </c>
      <c r="BH189" t="str">
        <f t="shared" si="30"/>
        <v/>
      </c>
      <c r="BI189" t="str">
        <f t="shared" si="31"/>
        <v/>
      </c>
      <c r="BJ189" t="str">
        <f t="shared" ca="1" si="32"/>
        <v/>
      </c>
      <c r="BK189">
        <f t="shared" si="33"/>
        <v>1900</v>
      </c>
      <c r="BL189">
        <f t="shared" si="34"/>
        <v>1900</v>
      </c>
      <c r="BM189" t="str">
        <f t="shared" si="35"/>
        <v/>
      </c>
      <c r="BN189" s="69">
        <f t="shared" si="36"/>
        <v>116</v>
      </c>
      <c r="BO189" s="1">
        <v>42557</v>
      </c>
      <c r="BP189" s="1"/>
      <c r="BQ189" s="3"/>
      <c r="BR189" s="4"/>
      <c r="BS189" s="5"/>
      <c r="BT189" s="6"/>
      <c r="BU189" s="5"/>
      <c r="BV189" s="5"/>
      <c r="BW189" s="6"/>
      <c r="BX189" s="5"/>
      <c r="BY189" s="5"/>
      <c r="BZ189" s="6"/>
      <c r="CA189" s="5"/>
    </row>
    <row r="190" spans="4:79" x14ac:dyDescent="0.25">
      <c r="D190" s="1"/>
      <c r="J190" s="1"/>
      <c r="L190" s="1"/>
      <c r="M190" s="1"/>
      <c r="BA190" s="1"/>
      <c r="BB190" s="1"/>
      <c r="BG190" t="str">
        <f t="shared" ca="1" si="29"/>
        <v/>
      </c>
      <c r="BH190" t="str">
        <f t="shared" si="30"/>
        <v/>
      </c>
      <c r="BI190" t="str">
        <f t="shared" si="31"/>
        <v/>
      </c>
      <c r="BJ190" t="str">
        <f t="shared" ca="1" si="32"/>
        <v/>
      </c>
      <c r="BK190">
        <f t="shared" si="33"/>
        <v>1900</v>
      </c>
      <c r="BL190">
        <f t="shared" si="34"/>
        <v>1900</v>
      </c>
      <c r="BM190" t="str">
        <f t="shared" si="35"/>
        <v/>
      </c>
      <c r="BN190" s="69">
        <f t="shared" si="36"/>
        <v>116</v>
      </c>
      <c r="BO190" s="1">
        <v>42558</v>
      </c>
      <c r="BP190" s="1"/>
      <c r="BQ190" s="3"/>
      <c r="BR190" s="4"/>
      <c r="BS190" s="5"/>
      <c r="BT190" s="6"/>
      <c r="BU190" s="5"/>
      <c r="BV190" s="5"/>
      <c r="BW190" s="6"/>
      <c r="BX190" s="5"/>
      <c r="BY190" s="5"/>
      <c r="BZ190" s="6"/>
      <c r="CA190" s="5"/>
    </row>
    <row r="191" spans="4:79" x14ac:dyDescent="0.25">
      <c r="D191" s="1"/>
      <c r="J191" s="1"/>
      <c r="L191" s="1"/>
      <c r="M191" s="1"/>
      <c r="BA191" s="1"/>
      <c r="BG191" t="str">
        <f t="shared" ca="1" si="29"/>
        <v/>
      </c>
      <c r="BH191" t="str">
        <f t="shared" si="30"/>
        <v/>
      </c>
      <c r="BI191" t="str">
        <f t="shared" si="31"/>
        <v/>
      </c>
      <c r="BJ191" t="str">
        <f t="shared" ca="1" si="32"/>
        <v/>
      </c>
      <c r="BK191">
        <f t="shared" si="33"/>
        <v>1900</v>
      </c>
      <c r="BL191">
        <f t="shared" si="34"/>
        <v>1900</v>
      </c>
      <c r="BM191" t="str">
        <f t="shared" si="35"/>
        <v/>
      </c>
      <c r="BN191" s="69">
        <f t="shared" si="36"/>
        <v>116</v>
      </c>
      <c r="BO191" s="1">
        <v>42559</v>
      </c>
      <c r="BP191" s="1"/>
      <c r="BQ191" s="3"/>
      <c r="BR191" s="4"/>
      <c r="BS191" s="5"/>
      <c r="BT191" s="6"/>
      <c r="BU191" s="5"/>
      <c r="BV191" s="5"/>
      <c r="BW191" s="6"/>
      <c r="BX191" s="5"/>
      <c r="BY191" s="5"/>
      <c r="BZ191" s="6"/>
      <c r="CA191" s="5"/>
    </row>
    <row r="192" spans="4:79" x14ac:dyDescent="0.25">
      <c r="D192" s="1"/>
      <c r="J192" s="1"/>
      <c r="L192" s="1"/>
      <c r="AX192" s="1"/>
      <c r="AY192" s="1"/>
      <c r="BA192" s="1"/>
      <c r="BB192" s="1"/>
      <c r="BF192" s="1"/>
      <c r="BG192" t="str">
        <f t="shared" ca="1" si="29"/>
        <v/>
      </c>
      <c r="BH192" t="str">
        <f t="shared" si="30"/>
        <v/>
      </c>
      <c r="BI192" t="str">
        <f t="shared" si="31"/>
        <v/>
      </c>
      <c r="BJ192" t="str">
        <f t="shared" ca="1" si="32"/>
        <v/>
      </c>
      <c r="BK192">
        <f t="shared" si="33"/>
        <v>1900</v>
      </c>
      <c r="BL192">
        <f t="shared" si="34"/>
        <v>1900</v>
      </c>
      <c r="BM192" t="str">
        <f t="shared" si="35"/>
        <v/>
      </c>
      <c r="BN192" s="69">
        <f t="shared" si="36"/>
        <v>116</v>
      </c>
      <c r="BO192" s="1">
        <v>42560</v>
      </c>
      <c r="BP192" s="1"/>
      <c r="BQ192" s="3"/>
      <c r="BR192" s="4"/>
      <c r="BS192" s="5"/>
      <c r="BT192" s="6"/>
      <c r="BU192" s="5"/>
      <c r="BV192" s="5"/>
      <c r="BW192" s="6"/>
      <c r="BX192" s="5"/>
      <c r="BY192" s="5"/>
      <c r="BZ192" s="6"/>
      <c r="CA192" s="5"/>
    </row>
    <row r="193" spans="4:79" x14ac:dyDescent="0.25">
      <c r="D193" s="1"/>
      <c r="J193" s="1"/>
      <c r="L193" s="1"/>
      <c r="M193" s="1"/>
      <c r="AX193" s="1"/>
      <c r="AY193" s="1"/>
      <c r="BA193" s="1"/>
      <c r="BB193" s="1"/>
      <c r="BG193" t="str">
        <f t="shared" ca="1" si="29"/>
        <v/>
      </c>
      <c r="BH193" t="str">
        <f t="shared" si="30"/>
        <v/>
      </c>
      <c r="BI193" t="str">
        <f t="shared" si="31"/>
        <v/>
      </c>
      <c r="BJ193" t="str">
        <f t="shared" ca="1" si="32"/>
        <v/>
      </c>
      <c r="BK193">
        <f t="shared" si="33"/>
        <v>1900</v>
      </c>
      <c r="BL193">
        <f t="shared" si="34"/>
        <v>1900</v>
      </c>
      <c r="BM193" t="str">
        <f t="shared" si="35"/>
        <v/>
      </c>
      <c r="BN193" s="69">
        <f t="shared" si="36"/>
        <v>116</v>
      </c>
      <c r="BO193" s="1">
        <v>42561</v>
      </c>
      <c r="BP193" s="1"/>
      <c r="BQ193" s="3"/>
      <c r="BR193" s="4"/>
      <c r="BS193" s="5"/>
      <c r="BT193" s="6"/>
      <c r="BU193" s="5"/>
      <c r="BV193" s="5"/>
      <c r="BW193" s="6"/>
      <c r="BX193" s="5"/>
      <c r="BY193" s="5"/>
      <c r="BZ193" s="6"/>
      <c r="CA193" s="5"/>
    </row>
    <row r="194" spans="4:79" x14ac:dyDescent="0.25">
      <c r="D194" s="1"/>
      <c r="J194" s="1"/>
      <c r="L194" s="1"/>
      <c r="M194" s="1"/>
      <c r="AX194" s="1"/>
      <c r="AY194" s="1"/>
      <c r="BA194" s="1"/>
      <c r="BB194" s="1"/>
      <c r="BG194" t="str">
        <f t="shared" ca="1" si="29"/>
        <v/>
      </c>
      <c r="BH194" t="str">
        <f t="shared" si="30"/>
        <v/>
      </c>
      <c r="BI194" t="str">
        <f t="shared" si="31"/>
        <v/>
      </c>
      <c r="BJ194" t="str">
        <f t="shared" ca="1" si="32"/>
        <v/>
      </c>
      <c r="BK194">
        <f t="shared" si="33"/>
        <v>1900</v>
      </c>
      <c r="BL194">
        <f t="shared" si="34"/>
        <v>1900</v>
      </c>
      <c r="BM194" t="str">
        <f t="shared" si="35"/>
        <v/>
      </c>
      <c r="BN194" s="69">
        <f t="shared" si="36"/>
        <v>116</v>
      </c>
      <c r="BO194" s="1">
        <v>42562</v>
      </c>
      <c r="BP194" s="1"/>
      <c r="BQ194" s="3"/>
      <c r="BR194" s="4"/>
      <c r="BS194" s="5"/>
      <c r="BT194" s="6"/>
      <c r="BU194" s="5"/>
      <c r="BV194" s="5"/>
      <c r="BW194" s="6"/>
      <c r="BX194" s="5"/>
      <c r="BY194" s="5"/>
      <c r="BZ194" s="6"/>
      <c r="CA194" s="5"/>
    </row>
    <row r="195" spans="4:79" x14ac:dyDescent="0.25">
      <c r="D195" s="1"/>
      <c r="J195" s="1"/>
      <c r="L195" s="1"/>
      <c r="M195" s="1"/>
      <c r="AX195" s="1"/>
      <c r="AY195" s="1"/>
      <c r="BA195" s="1"/>
      <c r="BB195" s="1"/>
      <c r="BG195" t="str">
        <f t="shared" ref="BG195:BG258" ca="1" si="37">IF(A195="","",DATEDIF(J195,TODAY(),"y"))</f>
        <v/>
      </c>
      <c r="BH195" t="str">
        <f t="shared" ref="BH195:BH258" si="38">IF(A195="","",IF(BG195&lt;61,"Moins de 61",IF(BG195&lt;66,"61 à 65",IF(BG195&lt;71,"66 à 70",IF(BG195&lt;76,"71 à 75",IF(BG195&lt;81,"76 à 80",IF(BG195&lt;86,"81 à 85",IF(BG195&lt;91,"86 à 90",IF(BG195&lt;96,"91 à 95",IF(BG195&lt;101,"96 à 100",IF(BG195&gt;=101,"101 et plus","")))))))))))</f>
        <v/>
      </c>
      <c r="BI195" t="str">
        <f t="shared" ref="BI195:BI258" si="39">IF(B195="","",IF(BG195&lt;66,"Moins de 66",IF(BG195&lt;71,"66 à 70",IF(BG195&lt;76,"71 à 75",IF(BG195&lt;81,"76 à 80",IF(BG195&gt;=81,"plus de 80",""))))))</f>
        <v/>
      </c>
      <c r="BJ195" t="str">
        <f t="shared" ref="BJ195:BJ258" ca="1" si="40">IF(A195="","",DATEDIF(L195,TODAY(),"y"))</f>
        <v/>
      </c>
      <c r="BK195">
        <f t="shared" ref="BK195:BK258" si="41">YEAR(L195)</f>
        <v>1900</v>
      </c>
      <c r="BL195">
        <f t="shared" ref="BL195:BL258" si="42">YEAR(E195)</f>
        <v>1900</v>
      </c>
      <c r="BM195" t="str">
        <f t="shared" ref="BM195:BM258" si="43">IF(A195="","",IF(O195="Adhérent",BG195,""))</f>
        <v/>
      </c>
      <c r="BN195" s="69">
        <f t="shared" ref="BN195:BN258" si="44">YEAR(BO195)-YEAR(J195)</f>
        <v>116</v>
      </c>
      <c r="BO195" s="1">
        <v>42563</v>
      </c>
      <c r="BP195" s="1"/>
      <c r="BQ195" s="3"/>
      <c r="BR195" s="4"/>
      <c r="BS195" s="5"/>
      <c r="BT195" s="6"/>
      <c r="BU195" s="5"/>
      <c r="BV195" s="5"/>
      <c r="BW195" s="6"/>
      <c r="BX195" s="5"/>
      <c r="BY195" s="5"/>
      <c r="BZ195" s="6"/>
      <c r="CA195" s="5"/>
    </row>
    <row r="196" spans="4:79" x14ac:dyDescent="0.25">
      <c r="D196" s="1"/>
      <c r="J196" s="1"/>
      <c r="L196" s="1"/>
      <c r="M196" s="1"/>
      <c r="AX196" s="1"/>
      <c r="AY196" s="1"/>
      <c r="BA196" s="1"/>
      <c r="BB196" s="1"/>
      <c r="BG196" t="str">
        <f t="shared" ca="1" si="37"/>
        <v/>
      </c>
      <c r="BH196" t="str">
        <f t="shared" si="38"/>
        <v/>
      </c>
      <c r="BI196" t="str">
        <f t="shared" si="39"/>
        <v/>
      </c>
      <c r="BJ196" t="str">
        <f t="shared" ca="1" si="40"/>
        <v/>
      </c>
      <c r="BK196">
        <f t="shared" si="41"/>
        <v>1900</v>
      </c>
      <c r="BL196">
        <f t="shared" si="42"/>
        <v>1900</v>
      </c>
      <c r="BM196" t="str">
        <f t="shared" si="43"/>
        <v/>
      </c>
      <c r="BN196" s="69">
        <f t="shared" si="44"/>
        <v>116</v>
      </c>
      <c r="BO196" s="1">
        <v>42564</v>
      </c>
      <c r="BP196" s="1"/>
      <c r="BQ196" s="3"/>
      <c r="BR196" s="4"/>
      <c r="BS196" s="5"/>
      <c r="BT196" s="6"/>
      <c r="BU196" s="5"/>
      <c r="BV196" s="5"/>
      <c r="BW196" s="6"/>
      <c r="BX196" s="5"/>
      <c r="BY196" s="5"/>
      <c r="BZ196" s="6"/>
      <c r="CA196" s="5"/>
    </row>
    <row r="197" spans="4:79" x14ac:dyDescent="0.25">
      <c r="D197" s="1"/>
      <c r="J197" s="1"/>
      <c r="L197" s="1"/>
      <c r="M197" s="1"/>
      <c r="AX197" s="1"/>
      <c r="AY197" s="1"/>
      <c r="BA197" s="1"/>
      <c r="BB197" s="1"/>
      <c r="BG197" t="str">
        <f t="shared" ca="1" si="37"/>
        <v/>
      </c>
      <c r="BH197" t="str">
        <f t="shared" si="38"/>
        <v/>
      </c>
      <c r="BI197" t="str">
        <f t="shared" si="39"/>
        <v/>
      </c>
      <c r="BJ197" t="str">
        <f t="shared" ca="1" si="40"/>
        <v/>
      </c>
      <c r="BK197">
        <f t="shared" si="41"/>
        <v>1900</v>
      </c>
      <c r="BL197">
        <f t="shared" si="42"/>
        <v>1900</v>
      </c>
      <c r="BM197" t="str">
        <f t="shared" si="43"/>
        <v/>
      </c>
      <c r="BN197" s="69">
        <f t="shared" si="44"/>
        <v>116</v>
      </c>
      <c r="BO197" s="1">
        <v>42565</v>
      </c>
      <c r="BP197" s="1"/>
      <c r="BQ197" s="3"/>
      <c r="BR197" s="4"/>
      <c r="BS197" s="5"/>
      <c r="BT197" s="6"/>
      <c r="BU197" s="5"/>
      <c r="BV197" s="5"/>
      <c r="BW197" s="6"/>
      <c r="BX197" s="5"/>
      <c r="BY197" s="5"/>
      <c r="BZ197" s="6"/>
      <c r="CA197" s="5"/>
    </row>
    <row r="198" spans="4:79" x14ac:dyDescent="0.25">
      <c r="D198" s="1"/>
      <c r="J198" s="1"/>
      <c r="L198" s="1"/>
      <c r="AX198" s="1"/>
      <c r="AY198" s="1"/>
      <c r="BA198" s="1"/>
      <c r="BB198" s="1"/>
      <c r="BG198" t="str">
        <f t="shared" ca="1" si="37"/>
        <v/>
      </c>
      <c r="BH198" t="str">
        <f t="shared" si="38"/>
        <v/>
      </c>
      <c r="BI198" t="str">
        <f t="shared" si="39"/>
        <v/>
      </c>
      <c r="BJ198" t="str">
        <f t="shared" ca="1" si="40"/>
        <v/>
      </c>
      <c r="BK198">
        <f t="shared" si="41"/>
        <v>1900</v>
      </c>
      <c r="BL198">
        <f t="shared" si="42"/>
        <v>1900</v>
      </c>
      <c r="BM198" t="str">
        <f t="shared" si="43"/>
        <v/>
      </c>
      <c r="BN198" s="69">
        <f t="shared" si="44"/>
        <v>116</v>
      </c>
      <c r="BO198" s="1">
        <v>42566</v>
      </c>
      <c r="BP198" s="1"/>
      <c r="BQ198" s="3"/>
      <c r="BR198" s="4"/>
      <c r="BS198" s="5"/>
      <c r="BT198" s="6"/>
      <c r="BU198" s="5"/>
      <c r="BV198" s="5"/>
      <c r="BW198" s="6"/>
      <c r="BX198" s="5"/>
      <c r="BY198" s="5"/>
      <c r="BZ198" s="6"/>
      <c r="CA198" s="5"/>
    </row>
    <row r="199" spans="4:79" x14ac:dyDescent="0.25">
      <c r="D199" s="1"/>
      <c r="J199" s="1"/>
      <c r="L199" s="1"/>
      <c r="M199" s="1"/>
      <c r="AX199" s="1"/>
      <c r="AY199" s="1"/>
      <c r="BA199" s="1"/>
      <c r="BB199" s="1"/>
      <c r="BG199" t="str">
        <f t="shared" ca="1" si="37"/>
        <v/>
      </c>
      <c r="BH199" t="str">
        <f t="shared" si="38"/>
        <v/>
      </c>
      <c r="BI199" t="str">
        <f t="shared" si="39"/>
        <v/>
      </c>
      <c r="BJ199" t="str">
        <f t="shared" ca="1" si="40"/>
        <v/>
      </c>
      <c r="BK199">
        <f t="shared" si="41"/>
        <v>1900</v>
      </c>
      <c r="BL199">
        <f t="shared" si="42"/>
        <v>1900</v>
      </c>
      <c r="BM199" t="str">
        <f t="shared" si="43"/>
        <v/>
      </c>
      <c r="BN199" s="69">
        <f t="shared" si="44"/>
        <v>116</v>
      </c>
      <c r="BO199" s="1">
        <v>42567</v>
      </c>
      <c r="BP199" s="1"/>
      <c r="BQ199" s="3"/>
      <c r="BR199" s="4"/>
      <c r="BS199" s="5"/>
      <c r="BT199" s="6"/>
      <c r="BU199" s="5"/>
      <c r="BV199" s="5"/>
      <c r="BW199" s="6"/>
      <c r="BX199" s="5"/>
      <c r="BY199" s="5"/>
      <c r="BZ199" s="6"/>
      <c r="CA199" s="5"/>
    </row>
    <row r="200" spans="4:79" x14ac:dyDescent="0.25">
      <c r="D200" s="1"/>
      <c r="J200" s="1"/>
      <c r="L200" s="1"/>
      <c r="M200" s="1"/>
      <c r="BA200" s="1"/>
      <c r="BG200" t="str">
        <f t="shared" ca="1" si="37"/>
        <v/>
      </c>
      <c r="BH200" t="str">
        <f t="shared" si="38"/>
        <v/>
      </c>
      <c r="BI200" t="str">
        <f t="shared" si="39"/>
        <v/>
      </c>
      <c r="BJ200" t="str">
        <f t="shared" ca="1" si="40"/>
        <v/>
      </c>
      <c r="BK200">
        <f t="shared" si="41"/>
        <v>1900</v>
      </c>
      <c r="BL200">
        <f t="shared" si="42"/>
        <v>1900</v>
      </c>
      <c r="BM200" t="str">
        <f t="shared" si="43"/>
        <v/>
      </c>
      <c r="BN200" s="69">
        <f t="shared" si="44"/>
        <v>116</v>
      </c>
      <c r="BO200" s="1">
        <v>42568</v>
      </c>
      <c r="BP200" s="1"/>
      <c r="BQ200" s="3"/>
      <c r="BR200" s="4"/>
      <c r="BS200" s="5"/>
      <c r="BT200" s="6"/>
      <c r="BU200" s="5"/>
      <c r="BV200" s="5"/>
      <c r="BW200" s="6"/>
      <c r="BX200" s="5"/>
      <c r="BY200" s="5"/>
      <c r="BZ200" s="6"/>
      <c r="CA200" s="5"/>
    </row>
    <row r="201" spans="4:79" x14ac:dyDescent="0.25">
      <c r="D201" s="1"/>
      <c r="J201" s="1"/>
      <c r="M201" s="1"/>
      <c r="BG201" t="str">
        <f t="shared" ca="1" si="37"/>
        <v/>
      </c>
      <c r="BH201" t="str">
        <f t="shared" si="38"/>
        <v/>
      </c>
      <c r="BI201" t="str">
        <f t="shared" si="39"/>
        <v/>
      </c>
      <c r="BJ201" t="str">
        <f t="shared" ca="1" si="40"/>
        <v/>
      </c>
      <c r="BK201">
        <f t="shared" si="41"/>
        <v>1900</v>
      </c>
      <c r="BL201">
        <f t="shared" si="42"/>
        <v>1900</v>
      </c>
      <c r="BM201" t="str">
        <f t="shared" si="43"/>
        <v/>
      </c>
      <c r="BN201" s="69">
        <f t="shared" si="44"/>
        <v>116</v>
      </c>
      <c r="BO201" s="1">
        <v>42569</v>
      </c>
      <c r="BP201" s="1"/>
      <c r="BQ201" s="3"/>
      <c r="BR201" s="4"/>
      <c r="BS201" s="5"/>
      <c r="BT201" s="6"/>
      <c r="BU201" s="5"/>
      <c r="BV201" s="5"/>
      <c r="BW201" s="6"/>
      <c r="BX201" s="5"/>
      <c r="BY201" s="5"/>
      <c r="BZ201" s="6"/>
      <c r="CA201" s="5"/>
    </row>
    <row r="202" spans="4:79" x14ac:dyDescent="0.25">
      <c r="D202" s="1"/>
      <c r="J202" s="1"/>
      <c r="M202" s="1"/>
      <c r="BG202" t="str">
        <f t="shared" ca="1" si="37"/>
        <v/>
      </c>
      <c r="BH202" t="str">
        <f t="shared" si="38"/>
        <v/>
      </c>
      <c r="BI202" t="str">
        <f t="shared" si="39"/>
        <v/>
      </c>
      <c r="BJ202" t="str">
        <f t="shared" ca="1" si="40"/>
        <v/>
      </c>
      <c r="BK202">
        <f t="shared" si="41"/>
        <v>1900</v>
      </c>
      <c r="BL202">
        <f t="shared" si="42"/>
        <v>1900</v>
      </c>
      <c r="BM202" t="str">
        <f t="shared" si="43"/>
        <v/>
      </c>
      <c r="BN202" s="69">
        <f t="shared" si="44"/>
        <v>116</v>
      </c>
      <c r="BO202" s="1">
        <v>42570</v>
      </c>
      <c r="BP202" s="1"/>
      <c r="BQ202" s="3"/>
      <c r="BR202" s="4"/>
      <c r="BS202" s="5"/>
      <c r="BT202" s="6"/>
      <c r="BU202" s="5"/>
      <c r="BV202" s="5"/>
      <c r="BW202" s="6"/>
      <c r="BX202" s="5"/>
      <c r="BY202" s="5"/>
      <c r="BZ202" s="6"/>
      <c r="CA202" s="5"/>
    </row>
    <row r="203" spans="4:79" x14ac:dyDescent="0.25">
      <c r="D203" s="1"/>
      <c r="J203" s="1"/>
      <c r="L203" s="1"/>
      <c r="BA203" s="1"/>
      <c r="BG203" t="str">
        <f t="shared" ca="1" si="37"/>
        <v/>
      </c>
      <c r="BH203" t="str">
        <f t="shared" si="38"/>
        <v/>
      </c>
      <c r="BI203" t="str">
        <f t="shared" si="39"/>
        <v/>
      </c>
      <c r="BJ203" t="str">
        <f t="shared" ca="1" si="40"/>
        <v/>
      </c>
      <c r="BK203">
        <f t="shared" si="41"/>
        <v>1900</v>
      </c>
      <c r="BL203">
        <f t="shared" si="42"/>
        <v>1900</v>
      </c>
      <c r="BM203" t="str">
        <f t="shared" si="43"/>
        <v/>
      </c>
      <c r="BN203" s="69">
        <f t="shared" si="44"/>
        <v>116</v>
      </c>
      <c r="BO203" s="1">
        <v>42571</v>
      </c>
      <c r="BP203" s="1"/>
      <c r="BQ203" s="3"/>
      <c r="BR203" s="4"/>
      <c r="BS203" s="5"/>
      <c r="BT203" s="6"/>
      <c r="BU203" s="5"/>
      <c r="BV203" s="5"/>
      <c r="BW203" s="6"/>
      <c r="BX203" s="5"/>
      <c r="BY203" s="5"/>
      <c r="BZ203" s="6"/>
      <c r="CA203" s="5"/>
    </row>
    <row r="204" spans="4:79" x14ac:dyDescent="0.25">
      <c r="D204" s="1"/>
      <c r="J204" s="1"/>
      <c r="L204" s="1"/>
      <c r="M204" s="1"/>
      <c r="AX204" s="1"/>
      <c r="AY204" s="1"/>
      <c r="BA204" s="1"/>
      <c r="BB204" s="1"/>
      <c r="BG204" t="str">
        <f t="shared" ca="1" si="37"/>
        <v/>
      </c>
      <c r="BH204" t="str">
        <f t="shared" si="38"/>
        <v/>
      </c>
      <c r="BI204" t="str">
        <f t="shared" si="39"/>
        <v/>
      </c>
      <c r="BJ204" t="str">
        <f t="shared" ca="1" si="40"/>
        <v/>
      </c>
      <c r="BK204">
        <f t="shared" si="41"/>
        <v>1900</v>
      </c>
      <c r="BL204">
        <f t="shared" si="42"/>
        <v>1900</v>
      </c>
      <c r="BM204" t="str">
        <f t="shared" si="43"/>
        <v/>
      </c>
      <c r="BN204" s="69">
        <f t="shared" si="44"/>
        <v>116</v>
      </c>
      <c r="BO204" s="1">
        <v>42572</v>
      </c>
      <c r="BP204" s="1"/>
      <c r="BQ204" s="3"/>
      <c r="BR204" s="4"/>
      <c r="BS204" s="5"/>
      <c r="BT204" s="6"/>
      <c r="BU204" s="5"/>
      <c r="BV204" s="5"/>
      <c r="BW204" s="6"/>
      <c r="BX204" s="5"/>
      <c r="BY204" s="5"/>
      <c r="BZ204" s="6"/>
      <c r="CA204" s="5"/>
    </row>
    <row r="205" spans="4:79" x14ac:dyDescent="0.25">
      <c r="D205" s="1"/>
      <c r="J205" s="1"/>
      <c r="L205" s="1"/>
      <c r="AX205" s="1"/>
      <c r="AY205" s="1"/>
      <c r="BA205" s="1"/>
      <c r="BB205" s="1"/>
      <c r="BG205" t="str">
        <f t="shared" ca="1" si="37"/>
        <v/>
      </c>
      <c r="BH205" t="str">
        <f t="shared" si="38"/>
        <v/>
      </c>
      <c r="BI205" t="str">
        <f t="shared" si="39"/>
        <v/>
      </c>
      <c r="BJ205" t="str">
        <f t="shared" ca="1" si="40"/>
        <v/>
      </c>
      <c r="BK205">
        <f t="shared" si="41"/>
        <v>1900</v>
      </c>
      <c r="BL205">
        <f t="shared" si="42"/>
        <v>1900</v>
      </c>
      <c r="BM205" t="str">
        <f t="shared" si="43"/>
        <v/>
      </c>
      <c r="BN205" s="69">
        <f t="shared" si="44"/>
        <v>116</v>
      </c>
      <c r="BO205" s="1">
        <v>42573</v>
      </c>
      <c r="BP205" s="1"/>
      <c r="BQ205" s="3"/>
      <c r="BR205" s="4"/>
      <c r="BS205" s="5"/>
      <c r="BT205" s="6"/>
      <c r="BU205" s="5"/>
      <c r="BV205" s="5"/>
      <c r="BW205" s="6"/>
      <c r="BX205" s="5"/>
      <c r="BY205" s="5"/>
      <c r="BZ205" s="6"/>
      <c r="CA205" s="5"/>
    </row>
    <row r="206" spans="4:79" x14ac:dyDescent="0.25">
      <c r="D206" s="1"/>
      <c r="J206" s="1"/>
      <c r="L206" s="1"/>
      <c r="M206" s="1"/>
      <c r="AY206" s="1"/>
      <c r="AZ206" s="1"/>
      <c r="BB206" s="1"/>
      <c r="BC206" s="1"/>
      <c r="BG206" t="str">
        <f t="shared" ca="1" si="37"/>
        <v/>
      </c>
      <c r="BH206" t="str">
        <f t="shared" si="38"/>
        <v/>
      </c>
      <c r="BI206" t="str">
        <f t="shared" si="39"/>
        <v/>
      </c>
      <c r="BJ206" t="str">
        <f t="shared" ca="1" si="40"/>
        <v/>
      </c>
      <c r="BK206">
        <f t="shared" si="41"/>
        <v>1900</v>
      </c>
      <c r="BL206">
        <f t="shared" si="42"/>
        <v>1900</v>
      </c>
      <c r="BM206" t="str">
        <f t="shared" si="43"/>
        <v/>
      </c>
      <c r="BN206" s="69">
        <f t="shared" si="44"/>
        <v>116</v>
      </c>
      <c r="BO206" s="1">
        <v>42574</v>
      </c>
      <c r="BP206" s="1"/>
      <c r="BQ206" s="3"/>
      <c r="BR206" s="4"/>
      <c r="BS206" s="5"/>
      <c r="BT206" s="6"/>
      <c r="BU206" s="5"/>
      <c r="BV206" s="5"/>
      <c r="BW206" s="6"/>
      <c r="BX206" s="5"/>
      <c r="BY206" s="5"/>
      <c r="BZ206" s="6"/>
      <c r="CA206" s="5"/>
    </row>
    <row r="207" spans="4:79" x14ac:dyDescent="0.25">
      <c r="D207" s="1"/>
      <c r="J207" s="1"/>
      <c r="L207" s="1"/>
      <c r="M207" s="1"/>
      <c r="AX207" s="1"/>
      <c r="AY207" s="1"/>
      <c r="BA207" s="1"/>
      <c r="BB207" s="1"/>
      <c r="BG207" t="str">
        <f t="shared" ca="1" si="37"/>
        <v/>
      </c>
      <c r="BH207" t="str">
        <f t="shared" si="38"/>
        <v/>
      </c>
      <c r="BI207" t="str">
        <f t="shared" si="39"/>
        <v/>
      </c>
      <c r="BJ207" t="str">
        <f t="shared" ca="1" si="40"/>
        <v/>
      </c>
      <c r="BK207">
        <f t="shared" si="41"/>
        <v>1900</v>
      </c>
      <c r="BL207">
        <f t="shared" si="42"/>
        <v>1900</v>
      </c>
      <c r="BM207" t="str">
        <f t="shared" si="43"/>
        <v/>
      </c>
      <c r="BN207" s="69">
        <f t="shared" si="44"/>
        <v>116</v>
      </c>
      <c r="BO207" s="1">
        <v>42575</v>
      </c>
      <c r="BP207" s="1"/>
      <c r="BQ207" s="3"/>
      <c r="BR207" s="4"/>
      <c r="BS207" s="5"/>
      <c r="BT207" s="6"/>
      <c r="BU207" s="5"/>
      <c r="BV207" s="5"/>
      <c r="BW207" s="6"/>
      <c r="BX207" s="5"/>
      <c r="BY207" s="5"/>
      <c r="BZ207" s="6"/>
      <c r="CA207" s="5"/>
    </row>
    <row r="208" spans="4:79" x14ac:dyDescent="0.25">
      <c r="D208" s="1"/>
      <c r="J208" s="1"/>
      <c r="M208" s="1"/>
      <c r="BG208" t="str">
        <f t="shared" ca="1" si="37"/>
        <v/>
      </c>
      <c r="BH208" t="str">
        <f t="shared" si="38"/>
        <v/>
      </c>
      <c r="BI208" t="str">
        <f t="shared" si="39"/>
        <v/>
      </c>
      <c r="BJ208" t="str">
        <f t="shared" ca="1" si="40"/>
        <v/>
      </c>
      <c r="BK208">
        <f t="shared" si="41"/>
        <v>1900</v>
      </c>
      <c r="BL208">
        <f t="shared" si="42"/>
        <v>1900</v>
      </c>
      <c r="BM208" t="str">
        <f t="shared" si="43"/>
        <v/>
      </c>
      <c r="BN208" s="69">
        <f t="shared" si="44"/>
        <v>116</v>
      </c>
      <c r="BO208" s="1">
        <v>42576</v>
      </c>
      <c r="BP208" s="1"/>
      <c r="BQ208" s="3"/>
      <c r="BR208" s="4"/>
      <c r="BS208" s="5"/>
      <c r="BT208" s="6"/>
      <c r="BU208" s="5"/>
      <c r="BV208" s="5"/>
      <c r="BW208" s="6"/>
      <c r="BX208" s="5"/>
      <c r="BY208" s="5"/>
      <c r="BZ208" s="6"/>
      <c r="CA208" s="5"/>
    </row>
    <row r="209" spans="4:79" x14ac:dyDescent="0.25">
      <c r="D209" s="1"/>
      <c r="J209" s="1"/>
      <c r="M209" s="1"/>
      <c r="BG209" t="str">
        <f t="shared" ca="1" si="37"/>
        <v/>
      </c>
      <c r="BH209" t="str">
        <f t="shared" si="38"/>
        <v/>
      </c>
      <c r="BI209" t="str">
        <f t="shared" si="39"/>
        <v/>
      </c>
      <c r="BJ209" t="str">
        <f t="shared" ca="1" si="40"/>
        <v/>
      </c>
      <c r="BK209">
        <f t="shared" si="41"/>
        <v>1900</v>
      </c>
      <c r="BL209">
        <f t="shared" si="42"/>
        <v>1900</v>
      </c>
      <c r="BM209" t="str">
        <f t="shared" si="43"/>
        <v/>
      </c>
      <c r="BN209" s="69">
        <f t="shared" si="44"/>
        <v>116</v>
      </c>
      <c r="BO209" s="1">
        <v>42577</v>
      </c>
      <c r="BP209" s="1"/>
      <c r="BQ209" s="3"/>
      <c r="BR209" s="4"/>
      <c r="BS209" s="5"/>
      <c r="BT209" s="6"/>
      <c r="BU209" s="5"/>
      <c r="BV209" s="5"/>
      <c r="BW209" s="6"/>
      <c r="BX209" s="5"/>
      <c r="BY209" s="5"/>
      <c r="BZ209" s="6"/>
      <c r="CA209" s="5"/>
    </row>
    <row r="210" spans="4:79" x14ac:dyDescent="0.25">
      <c r="D210" s="1"/>
      <c r="J210" s="1"/>
      <c r="L210" s="1"/>
      <c r="M210" s="1"/>
      <c r="AX210" s="1"/>
      <c r="AY210" s="1"/>
      <c r="BA210" s="1"/>
      <c r="BB210" s="1"/>
      <c r="BG210" t="str">
        <f t="shared" ca="1" si="37"/>
        <v/>
      </c>
      <c r="BH210" t="str">
        <f t="shared" si="38"/>
        <v/>
      </c>
      <c r="BI210" t="str">
        <f t="shared" si="39"/>
        <v/>
      </c>
      <c r="BJ210" t="str">
        <f t="shared" ca="1" si="40"/>
        <v/>
      </c>
      <c r="BK210">
        <f t="shared" si="41"/>
        <v>1900</v>
      </c>
      <c r="BL210">
        <f t="shared" si="42"/>
        <v>1900</v>
      </c>
      <c r="BM210" t="str">
        <f t="shared" si="43"/>
        <v/>
      </c>
      <c r="BN210" s="69">
        <f t="shared" si="44"/>
        <v>116</v>
      </c>
      <c r="BO210" s="1">
        <v>42578</v>
      </c>
      <c r="BP210" s="1"/>
      <c r="BQ210" s="3"/>
      <c r="BR210" s="4"/>
      <c r="BS210" s="5"/>
      <c r="BT210" s="6"/>
      <c r="BU210" s="5"/>
      <c r="BV210" s="5"/>
      <c r="BW210" s="6"/>
      <c r="BX210" s="5"/>
      <c r="BY210" s="5"/>
      <c r="BZ210" s="6"/>
      <c r="CA210" s="5"/>
    </row>
    <row r="211" spans="4:79" x14ac:dyDescent="0.25">
      <c r="D211" s="1"/>
      <c r="E211" s="1"/>
      <c r="J211" s="1"/>
      <c r="L211" s="1"/>
      <c r="M211" s="1"/>
      <c r="AX211" s="1"/>
      <c r="AY211" s="1"/>
      <c r="BA211" s="1"/>
      <c r="BG211" t="str">
        <f t="shared" ca="1" si="37"/>
        <v/>
      </c>
      <c r="BH211" t="str">
        <f t="shared" si="38"/>
        <v/>
      </c>
      <c r="BI211" t="str">
        <f t="shared" si="39"/>
        <v/>
      </c>
      <c r="BJ211" t="str">
        <f t="shared" ca="1" si="40"/>
        <v/>
      </c>
      <c r="BK211">
        <f t="shared" si="41"/>
        <v>1900</v>
      </c>
      <c r="BL211">
        <f t="shared" si="42"/>
        <v>1900</v>
      </c>
      <c r="BM211" t="str">
        <f t="shared" si="43"/>
        <v/>
      </c>
      <c r="BN211" s="69">
        <f t="shared" si="44"/>
        <v>116</v>
      </c>
      <c r="BO211" s="1">
        <v>42579</v>
      </c>
      <c r="BP211" s="1"/>
      <c r="BQ211" s="3"/>
      <c r="BR211" s="4"/>
      <c r="BS211" s="5"/>
      <c r="BT211" s="6"/>
      <c r="BU211" s="5"/>
      <c r="BV211" s="5"/>
      <c r="BW211" s="6"/>
      <c r="BX211" s="5"/>
      <c r="BY211" s="5"/>
      <c r="BZ211" s="6"/>
      <c r="CA211" s="5"/>
    </row>
    <row r="212" spans="4:79" x14ac:dyDescent="0.25">
      <c r="D212" s="1"/>
      <c r="E212" s="1"/>
      <c r="J212" s="1"/>
      <c r="L212" s="1"/>
      <c r="M212" s="1"/>
      <c r="BA212" s="1"/>
      <c r="BG212" t="str">
        <f t="shared" ca="1" si="37"/>
        <v/>
      </c>
      <c r="BH212" t="str">
        <f t="shared" si="38"/>
        <v/>
      </c>
      <c r="BI212" t="str">
        <f t="shared" si="39"/>
        <v/>
      </c>
      <c r="BJ212" t="str">
        <f t="shared" ca="1" si="40"/>
        <v/>
      </c>
      <c r="BK212">
        <f t="shared" si="41"/>
        <v>1900</v>
      </c>
      <c r="BL212">
        <f t="shared" si="42"/>
        <v>1900</v>
      </c>
      <c r="BM212" t="str">
        <f t="shared" si="43"/>
        <v/>
      </c>
      <c r="BN212" s="69">
        <f t="shared" si="44"/>
        <v>116</v>
      </c>
      <c r="BO212" s="1">
        <v>42580</v>
      </c>
      <c r="BP212" s="1"/>
      <c r="BQ212" s="3"/>
      <c r="BR212" s="4"/>
      <c r="BS212" s="5"/>
      <c r="BT212" s="6"/>
      <c r="BU212" s="5"/>
      <c r="BV212" s="5"/>
      <c r="BW212" s="6"/>
      <c r="BX212" s="5"/>
      <c r="BY212" s="5"/>
      <c r="BZ212" s="6"/>
      <c r="CA212" s="5"/>
    </row>
    <row r="213" spans="4:79" x14ac:dyDescent="0.25">
      <c r="D213" s="1"/>
      <c r="J213" s="1"/>
      <c r="L213" s="1"/>
      <c r="M213" s="1"/>
      <c r="AX213" s="1"/>
      <c r="AY213" s="1"/>
      <c r="BA213" s="1"/>
      <c r="BB213" s="1"/>
      <c r="BG213" t="str">
        <f t="shared" ca="1" si="37"/>
        <v/>
      </c>
      <c r="BH213" t="str">
        <f t="shared" si="38"/>
        <v/>
      </c>
      <c r="BI213" t="str">
        <f t="shared" si="39"/>
        <v/>
      </c>
      <c r="BJ213" t="str">
        <f t="shared" ca="1" si="40"/>
        <v/>
      </c>
      <c r="BK213">
        <f t="shared" si="41"/>
        <v>1900</v>
      </c>
      <c r="BL213">
        <f t="shared" si="42"/>
        <v>1900</v>
      </c>
      <c r="BM213" t="str">
        <f t="shared" si="43"/>
        <v/>
      </c>
      <c r="BN213" s="69">
        <f t="shared" si="44"/>
        <v>116</v>
      </c>
      <c r="BO213" s="1">
        <v>42581</v>
      </c>
      <c r="BP213" s="1"/>
      <c r="BQ213" s="3"/>
      <c r="BR213" s="4"/>
      <c r="BS213" s="5"/>
      <c r="BT213" s="6"/>
      <c r="BU213" s="5"/>
      <c r="BV213" s="5"/>
      <c r="BW213" s="6"/>
      <c r="BX213" s="5"/>
      <c r="BY213" s="5"/>
      <c r="BZ213" s="6"/>
      <c r="CA213" s="5"/>
    </row>
    <row r="214" spans="4:79" x14ac:dyDescent="0.25">
      <c r="D214" s="1"/>
      <c r="J214" s="1"/>
      <c r="L214" s="1"/>
      <c r="M214" s="1"/>
      <c r="BA214" s="1"/>
      <c r="BG214" t="str">
        <f t="shared" ca="1" si="37"/>
        <v/>
      </c>
      <c r="BH214" t="str">
        <f t="shared" si="38"/>
        <v/>
      </c>
      <c r="BI214" t="str">
        <f t="shared" si="39"/>
        <v/>
      </c>
      <c r="BJ214" t="str">
        <f t="shared" ca="1" si="40"/>
        <v/>
      </c>
      <c r="BK214">
        <f t="shared" si="41"/>
        <v>1900</v>
      </c>
      <c r="BL214">
        <f t="shared" si="42"/>
        <v>1900</v>
      </c>
      <c r="BM214" t="str">
        <f t="shared" si="43"/>
        <v/>
      </c>
      <c r="BN214" s="69">
        <f t="shared" si="44"/>
        <v>116</v>
      </c>
      <c r="BO214" s="1">
        <v>42582</v>
      </c>
      <c r="BP214" s="1"/>
      <c r="BQ214" s="3"/>
      <c r="BR214" s="4"/>
      <c r="BS214" s="5"/>
      <c r="BT214" s="6"/>
      <c r="BU214" s="5"/>
      <c r="BV214" s="5"/>
      <c r="BW214" s="6"/>
      <c r="BX214" s="5"/>
      <c r="BY214" s="5"/>
      <c r="BZ214" s="6"/>
      <c r="CA214" s="5"/>
    </row>
    <row r="215" spans="4:79" x14ac:dyDescent="0.25">
      <c r="D215" s="1"/>
      <c r="J215" s="1"/>
      <c r="M215" s="1"/>
      <c r="BG215" t="str">
        <f t="shared" ca="1" si="37"/>
        <v/>
      </c>
      <c r="BH215" t="str">
        <f t="shared" si="38"/>
        <v/>
      </c>
      <c r="BI215" t="str">
        <f t="shared" si="39"/>
        <v/>
      </c>
      <c r="BJ215" t="str">
        <f t="shared" ca="1" si="40"/>
        <v/>
      </c>
      <c r="BK215">
        <f t="shared" si="41"/>
        <v>1900</v>
      </c>
      <c r="BL215">
        <f t="shared" si="42"/>
        <v>1900</v>
      </c>
      <c r="BM215" t="str">
        <f t="shared" si="43"/>
        <v/>
      </c>
      <c r="BN215" s="69">
        <f t="shared" si="44"/>
        <v>116</v>
      </c>
      <c r="BO215" s="1">
        <v>42583</v>
      </c>
      <c r="BP215" s="1"/>
      <c r="BQ215" s="3"/>
      <c r="BR215" s="4"/>
      <c r="BS215" s="5"/>
      <c r="BT215" s="6"/>
      <c r="BU215" s="5"/>
      <c r="BV215" s="5"/>
      <c r="BW215" s="6"/>
      <c r="BX215" s="5"/>
      <c r="BY215" s="5"/>
      <c r="BZ215" s="6"/>
      <c r="CA215" s="5"/>
    </row>
    <row r="216" spans="4:79" x14ac:dyDescent="0.25">
      <c r="D216" s="1"/>
      <c r="J216" s="1"/>
      <c r="L216" s="1"/>
      <c r="M216" s="1"/>
      <c r="AX216" s="1"/>
      <c r="AY216" s="1"/>
      <c r="BA216" s="1"/>
      <c r="BB216" s="1"/>
      <c r="BG216" t="str">
        <f t="shared" ca="1" si="37"/>
        <v/>
      </c>
      <c r="BH216" t="str">
        <f t="shared" si="38"/>
        <v/>
      </c>
      <c r="BI216" t="str">
        <f t="shared" si="39"/>
        <v/>
      </c>
      <c r="BJ216" t="str">
        <f t="shared" ca="1" si="40"/>
        <v/>
      </c>
      <c r="BK216">
        <f t="shared" si="41"/>
        <v>1900</v>
      </c>
      <c r="BL216">
        <f t="shared" si="42"/>
        <v>1900</v>
      </c>
      <c r="BM216" t="str">
        <f t="shared" si="43"/>
        <v/>
      </c>
      <c r="BN216" s="69">
        <f t="shared" si="44"/>
        <v>116</v>
      </c>
      <c r="BO216" s="1">
        <v>42584</v>
      </c>
      <c r="BP216" s="1"/>
      <c r="BQ216" s="3"/>
      <c r="BR216" s="4"/>
      <c r="BS216" s="5"/>
      <c r="BT216" s="6"/>
      <c r="BU216" s="5"/>
      <c r="BV216" s="5"/>
      <c r="BW216" s="6"/>
      <c r="BX216" s="5"/>
      <c r="BY216" s="5"/>
      <c r="BZ216" s="6"/>
      <c r="CA216" s="5"/>
    </row>
    <row r="217" spans="4:79" x14ac:dyDescent="0.25">
      <c r="D217" s="1"/>
      <c r="E217" s="1"/>
      <c r="J217" s="1"/>
      <c r="L217" s="1"/>
      <c r="M217" s="1"/>
      <c r="AX217" s="1"/>
      <c r="AY217" s="1"/>
      <c r="BA217" s="1"/>
      <c r="BB217" s="1"/>
      <c r="BG217" t="str">
        <f t="shared" ca="1" si="37"/>
        <v/>
      </c>
      <c r="BH217" t="str">
        <f t="shared" si="38"/>
        <v/>
      </c>
      <c r="BI217" t="str">
        <f t="shared" si="39"/>
        <v/>
      </c>
      <c r="BJ217" t="str">
        <f t="shared" ca="1" si="40"/>
        <v/>
      </c>
      <c r="BK217">
        <f t="shared" si="41"/>
        <v>1900</v>
      </c>
      <c r="BL217">
        <f t="shared" si="42"/>
        <v>1900</v>
      </c>
      <c r="BM217" t="str">
        <f t="shared" si="43"/>
        <v/>
      </c>
      <c r="BN217" s="69">
        <f t="shared" si="44"/>
        <v>116</v>
      </c>
      <c r="BO217" s="1">
        <v>42585</v>
      </c>
      <c r="BP217" s="1"/>
      <c r="BQ217" s="3"/>
      <c r="BR217" s="4"/>
      <c r="BS217" s="5"/>
      <c r="BT217" s="6"/>
      <c r="BU217" s="5"/>
      <c r="BV217" s="5"/>
      <c r="BW217" s="6"/>
      <c r="BX217" s="5"/>
      <c r="BY217" s="5"/>
      <c r="BZ217" s="6"/>
      <c r="CA217" s="5"/>
    </row>
    <row r="218" spans="4:79" x14ac:dyDescent="0.25">
      <c r="D218" s="1"/>
      <c r="J218" s="1"/>
      <c r="L218" s="1"/>
      <c r="M218" s="1"/>
      <c r="AX218" s="1"/>
      <c r="AY218" s="1"/>
      <c r="BA218" s="1"/>
      <c r="BB218" s="1"/>
      <c r="BG218" t="str">
        <f t="shared" ca="1" si="37"/>
        <v/>
      </c>
      <c r="BH218" t="str">
        <f t="shared" si="38"/>
        <v/>
      </c>
      <c r="BI218" t="str">
        <f t="shared" si="39"/>
        <v/>
      </c>
      <c r="BJ218" t="str">
        <f t="shared" ca="1" si="40"/>
        <v/>
      </c>
      <c r="BK218">
        <f t="shared" si="41"/>
        <v>1900</v>
      </c>
      <c r="BL218">
        <f t="shared" si="42"/>
        <v>1900</v>
      </c>
      <c r="BM218" t="str">
        <f t="shared" si="43"/>
        <v/>
      </c>
      <c r="BN218" s="69">
        <f t="shared" si="44"/>
        <v>116</v>
      </c>
      <c r="BO218" s="1">
        <v>42586</v>
      </c>
      <c r="BP218" s="1"/>
      <c r="BQ218" s="3"/>
      <c r="BR218" s="4"/>
      <c r="BS218" s="5"/>
      <c r="BT218" s="6"/>
      <c r="BU218" s="5"/>
      <c r="BV218" s="5"/>
      <c r="BW218" s="6"/>
      <c r="BX218" s="5"/>
      <c r="BY218" s="5"/>
      <c r="BZ218" s="6"/>
      <c r="CA218" s="5"/>
    </row>
    <row r="219" spans="4:79" x14ac:dyDescent="0.25">
      <c r="D219" s="1"/>
      <c r="J219" s="1"/>
      <c r="M219" s="1"/>
      <c r="BG219" t="str">
        <f t="shared" ca="1" si="37"/>
        <v/>
      </c>
      <c r="BH219" t="str">
        <f t="shared" si="38"/>
        <v/>
      </c>
      <c r="BI219" t="str">
        <f t="shared" si="39"/>
        <v/>
      </c>
      <c r="BJ219" t="str">
        <f t="shared" ca="1" si="40"/>
        <v/>
      </c>
      <c r="BK219">
        <f t="shared" si="41"/>
        <v>1900</v>
      </c>
      <c r="BL219">
        <f t="shared" si="42"/>
        <v>1900</v>
      </c>
      <c r="BM219" t="str">
        <f t="shared" si="43"/>
        <v/>
      </c>
      <c r="BN219" s="69">
        <f t="shared" si="44"/>
        <v>116</v>
      </c>
      <c r="BO219" s="1">
        <v>42587</v>
      </c>
      <c r="BP219" s="1"/>
      <c r="BQ219" s="3"/>
      <c r="BR219" s="4"/>
      <c r="BS219" s="5"/>
      <c r="BT219" s="6"/>
      <c r="BU219" s="5"/>
      <c r="BV219" s="5"/>
      <c r="BW219" s="6"/>
      <c r="BX219" s="5"/>
      <c r="BY219" s="5"/>
      <c r="BZ219" s="6"/>
      <c r="CA219" s="5"/>
    </row>
    <row r="220" spans="4:79" x14ac:dyDescent="0.25">
      <c r="D220" s="1"/>
      <c r="E220" s="1"/>
      <c r="J220" s="1"/>
      <c r="L220" s="1"/>
      <c r="M220" s="1"/>
      <c r="N220" s="1"/>
      <c r="AX220" s="1"/>
      <c r="AY220" s="1"/>
      <c r="BA220" s="1"/>
      <c r="BB220" s="1"/>
      <c r="BG220" t="str">
        <f t="shared" ca="1" si="37"/>
        <v/>
      </c>
      <c r="BH220" t="str">
        <f t="shared" si="38"/>
        <v/>
      </c>
      <c r="BI220" t="str">
        <f t="shared" si="39"/>
        <v/>
      </c>
      <c r="BJ220" t="str">
        <f t="shared" ca="1" si="40"/>
        <v/>
      </c>
      <c r="BK220">
        <f t="shared" si="41"/>
        <v>1900</v>
      </c>
      <c r="BL220">
        <f t="shared" si="42"/>
        <v>1900</v>
      </c>
      <c r="BM220" t="str">
        <f t="shared" si="43"/>
        <v/>
      </c>
      <c r="BN220" s="69">
        <f t="shared" si="44"/>
        <v>116</v>
      </c>
      <c r="BO220" s="1">
        <v>42588</v>
      </c>
      <c r="BP220" s="1"/>
      <c r="BQ220" s="3"/>
      <c r="BR220" s="4"/>
      <c r="BS220" s="5"/>
      <c r="BT220" s="6"/>
      <c r="BU220" s="5"/>
      <c r="BV220" s="5"/>
      <c r="BW220" s="6"/>
      <c r="BX220" s="5"/>
      <c r="BY220" s="5"/>
      <c r="BZ220" s="6"/>
      <c r="CA220" s="5"/>
    </row>
    <row r="221" spans="4:79" x14ac:dyDescent="0.25">
      <c r="D221" s="1"/>
      <c r="J221" s="1"/>
      <c r="L221" s="1"/>
      <c r="AX221" s="1"/>
      <c r="AY221" s="1"/>
      <c r="BA221" s="1"/>
      <c r="BB221" s="1"/>
      <c r="BG221" t="str">
        <f t="shared" ca="1" si="37"/>
        <v/>
      </c>
      <c r="BH221" t="str">
        <f t="shared" si="38"/>
        <v/>
      </c>
      <c r="BI221" t="str">
        <f t="shared" si="39"/>
        <v/>
      </c>
      <c r="BJ221" t="str">
        <f t="shared" ca="1" si="40"/>
        <v/>
      </c>
      <c r="BK221">
        <f t="shared" si="41"/>
        <v>1900</v>
      </c>
      <c r="BL221">
        <f t="shared" si="42"/>
        <v>1900</v>
      </c>
      <c r="BM221" t="str">
        <f t="shared" si="43"/>
        <v/>
      </c>
      <c r="BN221" s="69">
        <f t="shared" si="44"/>
        <v>116</v>
      </c>
      <c r="BO221" s="1">
        <v>42589</v>
      </c>
      <c r="BP221" s="1"/>
      <c r="BQ221" s="3"/>
      <c r="BR221" s="4"/>
      <c r="BS221" s="5"/>
      <c r="BT221" s="6"/>
      <c r="BU221" s="5"/>
      <c r="BV221" s="5"/>
      <c r="BW221" s="6"/>
      <c r="BX221" s="5"/>
      <c r="BY221" s="5"/>
      <c r="BZ221" s="6"/>
      <c r="CA221" s="5"/>
    </row>
    <row r="222" spans="4:79" x14ac:dyDescent="0.25">
      <c r="D222" s="1"/>
      <c r="J222" s="1"/>
      <c r="L222" s="1"/>
      <c r="M222" s="1"/>
      <c r="BA222" s="1"/>
      <c r="BG222" t="str">
        <f t="shared" ca="1" si="37"/>
        <v/>
      </c>
      <c r="BH222" t="str">
        <f t="shared" si="38"/>
        <v/>
      </c>
      <c r="BI222" t="str">
        <f t="shared" si="39"/>
        <v/>
      </c>
      <c r="BJ222" t="str">
        <f t="shared" ca="1" si="40"/>
        <v/>
      </c>
      <c r="BK222">
        <f t="shared" si="41"/>
        <v>1900</v>
      </c>
      <c r="BL222">
        <f t="shared" si="42"/>
        <v>1900</v>
      </c>
      <c r="BM222" t="str">
        <f t="shared" si="43"/>
        <v/>
      </c>
      <c r="BN222" s="69">
        <f t="shared" si="44"/>
        <v>116</v>
      </c>
      <c r="BO222" s="1">
        <v>42590</v>
      </c>
      <c r="BP222" s="1"/>
      <c r="BQ222" s="3"/>
      <c r="BR222" s="4"/>
      <c r="BS222" s="5"/>
      <c r="BT222" s="6"/>
      <c r="BU222" s="5"/>
      <c r="BV222" s="5"/>
      <c r="BW222" s="6"/>
      <c r="BX222" s="5"/>
      <c r="BY222" s="5"/>
      <c r="BZ222" s="6"/>
      <c r="CA222" s="5"/>
    </row>
    <row r="223" spans="4:79" x14ac:dyDescent="0.25">
      <c r="D223" s="1"/>
      <c r="E223" s="1"/>
      <c r="J223" s="1"/>
      <c r="L223" s="1"/>
      <c r="AX223" s="1"/>
      <c r="AY223" s="1"/>
      <c r="BA223" s="1"/>
      <c r="BG223" t="str">
        <f t="shared" ca="1" si="37"/>
        <v/>
      </c>
      <c r="BH223" t="str">
        <f t="shared" si="38"/>
        <v/>
      </c>
      <c r="BI223" t="str">
        <f t="shared" si="39"/>
        <v/>
      </c>
      <c r="BJ223" t="str">
        <f t="shared" ca="1" si="40"/>
        <v/>
      </c>
      <c r="BK223">
        <f t="shared" si="41"/>
        <v>1900</v>
      </c>
      <c r="BL223">
        <f t="shared" si="42"/>
        <v>1900</v>
      </c>
      <c r="BM223" t="str">
        <f t="shared" si="43"/>
        <v/>
      </c>
      <c r="BN223" s="69">
        <f t="shared" si="44"/>
        <v>116</v>
      </c>
      <c r="BO223" s="1">
        <v>42591</v>
      </c>
      <c r="BP223" s="1"/>
      <c r="BQ223" s="3"/>
      <c r="BR223" s="4"/>
      <c r="BS223" s="5"/>
      <c r="BT223" s="6"/>
      <c r="BU223" s="5"/>
      <c r="BV223" s="5"/>
      <c r="BW223" s="6"/>
      <c r="BX223" s="5"/>
      <c r="BY223" s="5"/>
      <c r="BZ223" s="6"/>
      <c r="CA223" s="5"/>
    </row>
    <row r="224" spans="4:79" x14ac:dyDescent="0.25">
      <c r="D224" s="1"/>
      <c r="J224" s="1"/>
      <c r="L224" s="1"/>
      <c r="BA224" s="1"/>
      <c r="BG224" t="str">
        <f t="shared" ca="1" si="37"/>
        <v/>
      </c>
      <c r="BH224" t="str">
        <f t="shared" si="38"/>
        <v/>
      </c>
      <c r="BI224" t="str">
        <f t="shared" si="39"/>
        <v/>
      </c>
      <c r="BJ224" t="str">
        <f t="shared" ca="1" si="40"/>
        <v/>
      </c>
      <c r="BK224">
        <f t="shared" si="41"/>
        <v>1900</v>
      </c>
      <c r="BL224">
        <f t="shared" si="42"/>
        <v>1900</v>
      </c>
      <c r="BM224" t="str">
        <f t="shared" si="43"/>
        <v/>
      </c>
      <c r="BN224" s="69">
        <f t="shared" si="44"/>
        <v>116</v>
      </c>
      <c r="BO224" s="1">
        <v>42592</v>
      </c>
      <c r="BP224" s="1"/>
      <c r="BQ224" s="3"/>
      <c r="BR224" s="4"/>
      <c r="BS224" s="5"/>
      <c r="BT224" s="6"/>
      <c r="BU224" s="5"/>
      <c r="BV224" s="5"/>
      <c r="BW224" s="6"/>
      <c r="BX224" s="5"/>
      <c r="BY224" s="5"/>
      <c r="BZ224" s="6"/>
      <c r="CA224" s="5"/>
    </row>
    <row r="225" spans="4:79" x14ac:dyDescent="0.25">
      <c r="D225" s="1"/>
      <c r="E225" s="1"/>
      <c r="J225" s="1"/>
      <c r="L225" s="1"/>
      <c r="BA225" s="1"/>
      <c r="BG225" t="str">
        <f t="shared" ca="1" si="37"/>
        <v/>
      </c>
      <c r="BH225" t="str">
        <f t="shared" si="38"/>
        <v/>
      </c>
      <c r="BI225" t="str">
        <f t="shared" si="39"/>
        <v/>
      </c>
      <c r="BJ225" t="str">
        <f t="shared" ca="1" si="40"/>
        <v/>
      </c>
      <c r="BK225">
        <f t="shared" si="41"/>
        <v>1900</v>
      </c>
      <c r="BL225">
        <f t="shared" si="42"/>
        <v>1900</v>
      </c>
      <c r="BM225" t="str">
        <f t="shared" si="43"/>
        <v/>
      </c>
      <c r="BN225" s="69">
        <f t="shared" si="44"/>
        <v>116</v>
      </c>
      <c r="BO225" s="1">
        <v>42593</v>
      </c>
      <c r="BP225" s="1"/>
      <c r="BQ225" s="3"/>
      <c r="BR225" s="4"/>
      <c r="BS225" s="5"/>
      <c r="BT225" s="6"/>
      <c r="BU225" s="5"/>
      <c r="BV225" s="5"/>
      <c r="BW225" s="6"/>
      <c r="BX225" s="5"/>
      <c r="BY225" s="5"/>
      <c r="BZ225" s="6"/>
      <c r="CA225" s="5"/>
    </row>
    <row r="226" spans="4:79" x14ac:dyDescent="0.25">
      <c r="D226" s="1"/>
      <c r="J226" s="1"/>
      <c r="L226" s="1"/>
      <c r="M226" s="1"/>
      <c r="AX226" s="1"/>
      <c r="AY226" s="1"/>
      <c r="BA226" s="1"/>
      <c r="BB226" s="1"/>
      <c r="BG226" t="str">
        <f t="shared" ca="1" si="37"/>
        <v/>
      </c>
      <c r="BH226" t="str">
        <f t="shared" si="38"/>
        <v/>
      </c>
      <c r="BI226" t="str">
        <f t="shared" si="39"/>
        <v/>
      </c>
      <c r="BJ226" t="str">
        <f t="shared" ca="1" si="40"/>
        <v/>
      </c>
      <c r="BK226">
        <f t="shared" si="41"/>
        <v>1900</v>
      </c>
      <c r="BL226">
        <f t="shared" si="42"/>
        <v>1900</v>
      </c>
      <c r="BM226" t="str">
        <f t="shared" si="43"/>
        <v/>
      </c>
      <c r="BN226" s="69">
        <f t="shared" si="44"/>
        <v>116</v>
      </c>
      <c r="BO226" s="1">
        <v>42594</v>
      </c>
      <c r="BP226" s="1"/>
      <c r="BQ226" s="3"/>
      <c r="BR226" s="4"/>
      <c r="BS226" s="5"/>
      <c r="BT226" s="6"/>
      <c r="BU226" s="5"/>
      <c r="BV226" s="5"/>
      <c r="BW226" s="6"/>
      <c r="BX226" s="5"/>
      <c r="BY226" s="5"/>
      <c r="BZ226" s="6"/>
      <c r="CA226" s="5"/>
    </row>
    <row r="227" spans="4:79" x14ac:dyDescent="0.25">
      <c r="D227" s="1"/>
      <c r="J227" s="1"/>
      <c r="L227" s="1"/>
      <c r="M227" s="1"/>
      <c r="AX227" s="1"/>
      <c r="AY227" s="1"/>
      <c r="BA227" s="1"/>
      <c r="BB227" s="1"/>
      <c r="BG227" t="str">
        <f t="shared" ca="1" si="37"/>
        <v/>
      </c>
      <c r="BH227" t="str">
        <f t="shared" si="38"/>
        <v/>
      </c>
      <c r="BI227" t="str">
        <f t="shared" si="39"/>
        <v/>
      </c>
      <c r="BJ227" t="str">
        <f t="shared" ca="1" si="40"/>
        <v/>
      </c>
      <c r="BK227">
        <f t="shared" si="41"/>
        <v>1900</v>
      </c>
      <c r="BL227">
        <f t="shared" si="42"/>
        <v>1900</v>
      </c>
      <c r="BM227" t="str">
        <f t="shared" si="43"/>
        <v/>
      </c>
      <c r="BN227" s="69">
        <f t="shared" si="44"/>
        <v>116</v>
      </c>
      <c r="BO227" s="1">
        <v>42595</v>
      </c>
      <c r="BP227" s="1"/>
      <c r="BQ227" s="3"/>
      <c r="BR227" s="4"/>
      <c r="BS227" s="5"/>
      <c r="BT227" s="6"/>
      <c r="BU227" s="5"/>
      <c r="BV227" s="5"/>
      <c r="BW227" s="6"/>
      <c r="BX227" s="5"/>
      <c r="BY227" s="5"/>
      <c r="BZ227" s="6"/>
      <c r="CA227" s="5"/>
    </row>
    <row r="228" spans="4:79" x14ac:dyDescent="0.25">
      <c r="D228" s="1"/>
      <c r="E228" s="1"/>
      <c r="J228" s="1"/>
      <c r="L228" s="1"/>
      <c r="BA228" s="1"/>
      <c r="BG228" t="str">
        <f t="shared" ca="1" si="37"/>
        <v/>
      </c>
      <c r="BH228" t="str">
        <f t="shared" si="38"/>
        <v/>
      </c>
      <c r="BI228" t="str">
        <f t="shared" si="39"/>
        <v/>
      </c>
      <c r="BJ228" t="str">
        <f t="shared" ca="1" si="40"/>
        <v/>
      </c>
      <c r="BK228">
        <f t="shared" si="41"/>
        <v>1900</v>
      </c>
      <c r="BL228">
        <f t="shared" si="42"/>
        <v>1900</v>
      </c>
      <c r="BM228" t="str">
        <f t="shared" si="43"/>
        <v/>
      </c>
      <c r="BN228" s="69">
        <f t="shared" si="44"/>
        <v>116</v>
      </c>
      <c r="BO228" s="1">
        <v>42596</v>
      </c>
      <c r="BP228" s="1"/>
      <c r="BQ228" s="3"/>
      <c r="BR228" s="4"/>
      <c r="BS228" s="5"/>
      <c r="BT228" s="6"/>
      <c r="BU228" s="5"/>
      <c r="BV228" s="5"/>
      <c r="BW228" s="6"/>
      <c r="BX228" s="5"/>
      <c r="BY228" s="5"/>
      <c r="BZ228" s="6"/>
      <c r="CA228" s="5"/>
    </row>
    <row r="229" spans="4:79" x14ac:dyDescent="0.25">
      <c r="D229" s="1"/>
      <c r="J229" s="1"/>
      <c r="M229" s="1"/>
      <c r="BG229" t="str">
        <f t="shared" ca="1" si="37"/>
        <v/>
      </c>
      <c r="BH229" t="str">
        <f t="shared" si="38"/>
        <v/>
      </c>
      <c r="BI229" t="str">
        <f t="shared" si="39"/>
        <v/>
      </c>
      <c r="BJ229" t="str">
        <f t="shared" ca="1" si="40"/>
        <v/>
      </c>
      <c r="BK229">
        <f t="shared" si="41"/>
        <v>1900</v>
      </c>
      <c r="BL229">
        <f t="shared" si="42"/>
        <v>1900</v>
      </c>
      <c r="BM229" t="str">
        <f t="shared" si="43"/>
        <v/>
      </c>
      <c r="BN229" s="69">
        <f t="shared" si="44"/>
        <v>116</v>
      </c>
      <c r="BO229" s="1">
        <v>42597</v>
      </c>
      <c r="BP229" s="1"/>
      <c r="BQ229" s="3"/>
      <c r="BR229" s="4"/>
      <c r="BS229" s="5"/>
      <c r="BT229" s="6"/>
      <c r="BU229" s="5"/>
      <c r="BV229" s="5"/>
      <c r="BW229" s="6"/>
      <c r="BX229" s="5"/>
      <c r="BY229" s="5"/>
      <c r="BZ229" s="6"/>
      <c r="CA229" s="5"/>
    </row>
    <row r="230" spans="4:79" x14ac:dyDescent="0.25">
      <c r="D230" s="1"/>
      <c r="E230" s="1"/>
      <c r="J230" s="1"/>
      <c r="L230" s="1"/>
      <c r="M230" s="1"/>
      <c r="AX230" s="1"/>
      <c r="AY230" s="1"/>
      <c r="BA230" s="1"/>
      <c r="BG230" t="str">
        <f t="shared" ca="1" si="37"/>
        <v/>
      </c>
      <c r="BH230" t="str">
        <f t="shared" si="38"/>
        <v/>
      </c>
      <c r="BI230" t="str">
        <f t="shared" si="39"/>
        <v/>
      </c>
      <c r="BJ230" t="str">
        <f t="shared" ca="1" si="40"/>
        <v/>
      </c>
      <c r="BK230">
        <f t="shared" si="41"/>
        <v>1900</v>
      </c>
      <c r="BL230">
        <f t="shared" si="42"/>
        <v>1900</v>
      </c>
      <c r="BM230" t="str">
        <f t="shared" si="43"/>
        <v/>
      </c>
      <c r="BN230" s="69">
        <f t="shared" si="44"/>
        <v>116</v>
      </c>
      <c r="BO230" s="1">
        <v>42598</v>
      </c>
      <c r="BP230" s="1"/>
      <c r="BQ230" s="3"/>
      <c r="BR230" s="4"/>
      <c r="BS230" s="5"/>
      <c r="BT230" s="6"/>
      <c r="BU230" s="5"/>
      <c r="BV230" s="5"/>
      <c r="BW230" s="6"/>
      <c r="BX230" s="5"/>
      <c r="BY230" s="5"/>
      <c r="BZ230" s="6"/>
      <c r="CA230" s="5"/>
    </row>
    <row r="231" spans="4:79" x14ac:dyDescent="0.25">
      <c r="D231" s="1"/>
      <c r="J231" s="1"/>
      <c r="M231" s="1"/>
      <c r="BG231" t="str">
        <f t="shared" ca="1" si="37"/>
        <v/>
      </c>
      <c r="BH231" t="str">
        <f t="shared" si="38"/>
        <v/>
      </c>
      <c r="BI231" t="str">
        <f t="shared" si="39"/>
        <v/>
      </c>
      <c r="BJ231" t="str">
        <f t="shared" ca="1" si="40"/>
        <v/>
      </c>
      <c r="BK231">
        <f t="shared" si="41"/>
        <v>1900</v>
      </c>
      <c r="BL231">
        <f t="shared" si="42"/>
        <v>1900</v>
      </c>
      <c r="BM231" t="str">
        <f t="shared" si="43"/>
        <v/>
      </c>
      <c r="BN231" s="69">
        <f t="shared" si="44"/>
        <v>116</v>
      </c>
      <c r="BO231" s="1">
        <v>42599</v>
      </c>
      <c r="BP231" s="1"/>
      <c r="BQ231" s="3"/>
      <c r="BR231" s="4"/>
      <c r="BS231" s="5"/>
      <c r="BT231" s="6"/>
      <c r="BU231" s="5"/>
      <c r="BV231" s="5"/>
      <c r="BW231" s="6"/>
      <c r="BX231" s="5"/>
      <c r="BY231" s="5"/>
      <c r="BZ231" s="6"/>
      <c r="CA231" s="5"/>
    </row>
    <row r="232" spans="4:79" x14ac:dyDescent="0.25">
      <c r="D232" s="1"/>
      <c r="E232" s="1"/>
      <c r="J232" s="1"/>
      <c r="L232" s="1"/>
      <c r="M232" s="1"/>
      <c r="AX232" s="1"/>
      <c r="AY232" s="1"/>
      <c r="BA232" s="1"/>
      <c r="BB232" s="1"/>
      <c r="BG232" t="str">
        <f t="shared" ca="1" si="37"/>
        <v/>
      </c>
      <c r="BH232" t="str">
        <f t="shared" si="38"/>
        <v/>
      </c>
      <c r="BI232" t="str">
        <f t="shared" si="39"/>
        <v/>
      </c>
      <c r="BJ232" t="str">
        <f t="shared" ca="1" si="40"/>
        <v/>
      </c>
      <c r="BK232">
        <f t="shared" si="41"/>
        <v>1900</v>
      </c>
      <c r="BL232">
        <f t="shared" si="42"/>
        <v>1900</v>
      </c>
      <c r="BM232" t="str">
        <f t="shared" si="43"/>
        <v/>
      </c>
      <c r="BN232" s="69">
        <f t="shared" si="44"/>
        <v>116</v>
      </c>
      <c r="BO232" s="1">
        <v>42600</v>
      </c>
      <c r="BP232" s="1"/>
      <c r="BQ232" s="3"/>
      <c r="BR232" s="4"/>
      <c r="BS232" s="5"/>
      <c r="BT232" s="6"/>
      <c r="BU232" s="5"/>
      <c r="BV232" s="5"/>
      <c r="BW232" s="6"/>
      <c r="BX232" s="5"/>
      <c r="BY232" s="5"/>
      <c r="BZ232" s="6"/>
      <c r="CA232" s="5"/>
    </row>
    <row r="233" spans="4:79" x14ac:dyDescent="0.25">
      <c r="D233" s="1"/>
      <c r="J233" s="1"/>
      <c r="L233" s="1"/>
      <c r="BA233" s="1"/>
      <c r="BG233" t="str">
        <f t="shared" ca="1" si="37"/>
        <v/>
      </c>
      <c r="BH233" t="str">
        <f t="shared" si="38"/>
        <v/>
      </c>
      <c r="BI233" t="str">
        <f t="shared" si="39"/>
        <v/>
      </c>
      <c r="BJ233" t="str">
        <f t="shared" ca="1" si="40"/>
        <v/>
      </c>
      <c r="BK233">
        <f t="shared" si="41"/>
        <v>1900</v>
      </c>
      <c r="BL233">
        <f t="shared" si="42"/>
        <v>1900</v>
      </c>
      <c r="BM233" t="str">
        <f t="shared" si="43"/>
        <v/>
      </c>
      <c r="BN233" s="69">
        <f t="shared" si="44"/>
        <v>116</v>
      </c>
      <c r="BO233" s="1">
        <v>42601</v>
      </c>
      <c r="BP233" s="1"/>
      <c r="BQ233" s="3"/>
      <c r="BR233" s="4"/>
      <c r="BS233" s="5"/>
      <c r="BT233" s="6"/>
      <c r="BU233" s="5"/>
      <c r="BV233" s="5"/>
      <c r="BW233" s="6"/>
      <c r="BX233" s="5"/>
      <c r="BY233" s="5"/>
      <c r="BZ233" s="6"/>
      <c r="CA233" s="5"/>
    </row>
    <row r="234" spans="4:79" x14ac:dyDescent="0.25">
      <c r="D234" s="1"/>
      <c r="J234" s="1"/>
      <c r="L234" s="1"/>
      <c r="M234" s="1"/>
      <c r="AX234" s="1"/>
      <c r="AY234" s="1"/>
      <c r="BA234" s="1"/>
      <c r="BB234" s="1"/>
      <c r="BG234" t="str">
        <f t="shared" ca="1" si="37"/>
        <v/>
      </c>
      <c r="BH234" t="str">
        <f t="shared" si="38"/>
        <v/>
      </c>
      <c r="BI234" t="str">
        <f t="shared" si="39"/>
        <v/>
      </c>
      <c r="BJ234" t="str">
        <f t="shared" ca="1" si="40"/>
        <v/>
      </c>
      <c r="BK234">
        <f t="shared" si="41"/>
        <v>1900</v>
      </c>
      <c r="BL234">
        <f t="shared" si="42"/>
        <v>1900</v>
      </c>
      <c r="BM234" t="str">
        <f t="shared" si="43"/>
        <v/>
      </c>
      <c r="BN234" s="69">
        <f t="shared" si="44"/>
        <v>116</v>
      </c>
      <c r="BO234" s="1">
        <v>42602</v>
      </c>
      <c r="BP234" s="1"/>
      <c r="BQ234" s="3"/>
      <c r="BR234" s="4"/>
      <c r="BS234" s="5"/>
      <c r="BT234" s="6"/>
      <c r="BU234" s="5"/>
      <c r="BV234" s="5"/>
      <c r="BW234" s="6"/>
      <c r="BX234" s="5"/>
      <c r="BY234" s="5"/>
      <c r="BZ234" s="6"/>
      <c r="CA234" s="5"/>
    </row>
    <row r="235" spans="4:79" x14ac:dyDescent="0.25">
      <c r="D235" s="1"/>
      <c r="E235" s="1"/>
      <c r="J235" s="1"/>
      <c r="L235" s="1"/>
      <c r="M235" s="1"/>
      <c r="N235" s="1"/>
      <c r="BA235" s="1"/>
      <c r="BG235" t="str">
        <f t="shared" ca="1" si="37"/>
        <v/>
      </c>
      <c r="BH235" t="str">
        <f t="shared" si="38"/>
        <v/>
      </c>
      <c r="BI235" t="str">
        <f t="shared" si="39"/>
        <v/>
      </c>
      <c r="BJ235" t="str">
        <f t="shared" ca="1" si="40"/>
        <v/>
      </c>
      <c r="BK235">
        <f t="shared" si="41"/>
        <v>1900</v>
      </c>
      <c r="BL235">
        <f t="shared" si="42"/>
        <v>1900</v>
      </c>
      <c r="BM235" t="str">
        <f t="shared" si="43"/>
        <v/>
      </c>
      <c r="BN235" s="69">
        <f t="shared" si="44"/>
        <v>116</v>
      </c>
      <c r="BO235" s="1">
        <v>42603</v>
      </c>
      <c r="BP235" s="1"/>
      <c r="BQ235" s="3"/>
      <c r="BR235" s="4"/>
      <c r="BS235" s="5"/>
      <c r="BT235" s="6"/>
      <c r="BU235" s="5"/>
      <c r="BV235" s="5"/>
      <c r="BW235" s="6"/>
      <c r="BX235" s="5"/>
      <c r="BY235" s="5"/>
      <c r="BZ235" s="6"/>
      <c r="CA235" s="5"/>
    </row>
    <row r="236" spans="4:79" x14ac:dyDescent="0.25">
      <c r="D236" s="1"/>
      <c r="J236" s="1"/>
      <c r="L236" s="1"/>
      <c r="M236" s="1"/>
      <c r="AX236" s="1"/>
      <c r="AY236" s="1"/>
      <c r="BA236" s="1"/>
      <c r="BB236" s="1"/>
      <c r="BG236" t="str">
        <f t="shared" ca="1" si="37"/>
        <v/>
      </c>
      <c r="BH236" t="str">
        <f t="shared" si="38"/>
        <v/>
      </c>
      <c r="BI236" t="str">
        <f t="shared" si="39"/>
        <v/>
      </c>
      <c r="BJ236" t="str">
        <f t="shared" ca="1" si="40"/>
        <v/>
      </c>
      <c r="BK236">
        <f t="shared" si="41"/>
        <v>1900</v>
      </c>
      <c r="BL236">
        <f t="shared" si="42"/>
        <v>1900</v>
      </c>
      <c r="BM236" t="str">
        <f t="shared" si="43"/>
        <v/>
      </c>
      <c r="BN236" s="69">
        <f t="shared" si="44"/>
        <v>116</v>
      </c>
      <c r="BO236" s="1">
        <v>42604</v>
      </c>
      <c r="BP236" s="1"/>
      <c r="BQ236" s="3"/>
      <c r="BR236" s="4"/>
      <c r="BS236" s="5"/>
      <c r="BT236" s="6"/>
      <c r="BU236" s="5"/>
      <c r="BV236" s="5"/>
      <c r="BW236" s="6"/>
      <c r="BX236" s="5"/>
      <c r="BY236" s="5"/>
      <c r="BZ236" s="6"/>
      <c r="CA236" s="5"/>
    </row>
    <row r="237" spans="4:79" x14ac:dyDescent="0.25">
      <c r="D237" s="1"/>
      <c r="J237" s="1"/>
      <c r="L237" s="1"/>
      <c r="M237" s="1"/>
      <c r="BA237" s="1"/>
      <c r="BG237" t="str">
        <f t="shared" ca="1" si="37"/>
        <v/>
      </c>
      <c r="BH237" t="str">
        <f t="shared" si="38"/>
        <v/>
      </c>
      <c r="BI237" t="str">
        <f t="shared" si="39"/>
        <v/>
      </c>
      <c r="BJ237" t="str">
        <f t="shared" ca="1" si="40"/>
        <v/>
      </c>
      <c r="BK237">
        <f t="shared" si="41"/>
        <v>1900</v>
      </c>
      <c r="BL237">
        <f t="shared" si="42"/>
        <v>1900</v>
      </c>
      <c r="BM237" t="str">
        <f t="shared" si="43"/>
        <v/>
      </c>
      <c r="BN237" s="69">
        <f t="shared" si="44"/>
        <v>116</v>
      </c>
      <c r="BO237" s="1">
        <v>42605</v>
      </c>
      <c r="BP237" s="1"/>
      <c r="BQ237" s="3"/>
      <c r="BR237" s="4"/>
      <c r="BS237" s="5"/>
      <c r="BT237" s="6"/>
      <c r="BU237" s="5"/>
      <c r="BV237" s="5"/>
      <c r="BW237" s="6"/>
      <c r="BX237" s="5"/>
      <c r="BY237" s="5"/>
      <c r="BZ237" s="6"/>
      <c r="CA237" s="5"/>
    </row>
    <row r="238" spans="4:79" x14ac:dyDescent="0.25">
      <c r="D238" s="1"/>
      <c r="J238" s="1"/>
      <c r="L238" s="1"/>
      <c r="M238" s="1"/>
      <c r="AX238" s="1"/>
      <c r="AY238" s="1"/>
      <c r="BA238" s="1"/>
      <c r="BB238" s="1"/>
      <c r="BG238" t="str">
        <f t="shared" ca="1" si="37"/>
        <v/>
      </c>
      <c r="BH238" t="str">
        <f t="shared" si="38"/>
        <v/>
      </c>
      <c r="BI238" t="str">
        <f t="shared" si="39"/>
        <v/>
      </c>
      <c r="BJ238" t="str">
        <f t="shared" ca="1" si="40"/>
        <v/>
      </c>
      <c r="BK238">
        <f t="shared" si="41"/>
        <v>1900</v>
      </c>
      <c r="BL238">
        <f t="shared" si="42"/>
        <v>1900</v>
      </c>
      <c r="BM238" t="str">
        <f t="shared" si="43"/>
        <v/>
      </c>
      <c r="BN238" s="69">
        <f t="shared" si="44"/>
        <v>116</v>
      </c>
      <c r="BO238" s="1">
        <v>42606</v>
      </c>
      <c r="BP238" s="1"/>
      <c r="BQ238" s="3"/>
      <c r="BR238" s="4"/>
      <c r="BS238" s="5"/>
      <c r="BT238" s="6"/>
      <c r="BU238" s="5"/>
      <c r="BV238" s="5"/>
      <c r="BW238" s="6"/>
      <c r="BX238" s="5"/>
      <c r="BY238" s="5"/>
      <c r="BZ238" s="6"/>
      <c r="CA238" s="5"/>
    </row>
    <row r="239" spans="4:79" x14ac:dyDescent="0.25">
      <c r="D239" s="1"/>
      <c r="J239" s="1"/>
      <c r="L239" s="1"/>
      <c r="M239" s="1"/>
      <c r="BA239" s="1"/>
      <c r="BF239" s="1"/>
      <c r="BG239" t="str">
        <f t="shared" ca="1" si="37"/>
        <v/>
      </c>
      <c r="BH239" t="str">
        <f t="shared" si="38"/>
        <v/>
      </c>
      <c r="BI239" t="str">
        <f t="shared" si="39"/>
        <v/>
      </c>
      <c r="BJ239" t="str">
        <f t="shared" ca="1" si="40"/>
        <v/>
      </c>
      <c r="BK239">
        <f t="shared" si="41"/>
        <v>1900</v>
      </c>
      <c r="BL239">
        <f t="shared" si="42"/>
        <v>1900</v>
      </c>
      <c r="BM239" t="str">
        <f t="shared" si="43"/>
        <v/>
      </c>
      <c r="BN239" s="69">
        <f t="shared" si="44"/>
        <v>116</v>
      </c>
      <c r="BO239" s="1">
        <v>42607</v>
      </c>
      <c r="BP239" s="1"/>
      <c r="BQ239" s="3"/>
      <c r="BR239" s="4"/>
      <c r="BS239" s="5"/>
      <c r="BT239" s="6"/>
      <c r="BU239" s="5"/>
      <c r="BV239" s="5"/>
      <c r="BW239" s="6"/>
      <c r="BX239" s="5"/>
      <c r="BY239" s="5"/>
      <c r="BZ239" s="6"/>
      <c r="CA239" s="5"/>
    </row>
    <row r="240" spans="4:79" x14ac:dyDescent="0.25">
      <c r="D240" s="1"/>
      <c r="J240" s="1"/>
      <c r="L240" s="1"/>
      <c r="M240" s="1"/>
      <c r="AX240" s="1"/>
      <c r="AY240" s="1"/>
      <c r="BA240" s="1"/>
      <c r="BB240" s="1"/>
      <c r="BG240" t="str">
        <f t="shared" ca="1" si="37"/>
        <v/>
      </c>
      <c r="BH240" t="str">
        <f t="shared" si="38"/>
        <v/>
      </c>
      <c r="BI240" t="str">
        <f t="shared" si="39"/>
        <v/>
      </c>
      <c r="BJ240" t="str">
        <f t="shared" ca="1" si="40"/>
        <v/>
      </c>
      <c r="BK240">
        <f t="shared" si="41"/>
        <v>1900</v>
      </c>
      <c r="BL240">
        <f t="shared" si="42"/>
        <v>1900</v>
      </c>
      <c r="BM240" t="str">
        <f t="shared" si="43"/>
        <v/>
      </c>
      <c r="BN240" s="69">
        <f t="shared" si="44"/>
        <v>116</v>
      </c>
      <c r="BO240" s="1">
        <v>42608</v>
      </c>
      <c r="BP240" s="1"/>
      <c r="BQ240" s="3"/>
      <c r="BR240" s="4"/>
      <c r="BS240" s="5"/>
      <c r="BT240" s="6"/>
      <c r="BU240" s="5"/>
      <c r="BV240" s="5"/>
      <c r="BW240" s="6"/>
      <c r="BX240" s="5"/>
      <c r="BY240" s="5"/>
      <c r="BZ240" s="6"/>
      <c r="CA240" s="5"/>
    </row>
    <row r="241" spans="4:79" x14ac:dyDescent="0.25">
      <c r="D241" s="1"/>
      <c r="J241" s="1"/>
      <c r="L241" s="1"/>
      <c r="M241" s="1"/>
      <c r="AX241" s="1"/>
      <c r="AY241" s="1"/>
      <c r="BA241" s="1"/>
      <c r="BB241" s="1"/>
      <c r="BF241" s="1"/>
      <c r="BG241" t="str">
        <f t="shared" ca="1" si="37"/>
        <v/>
      </c>
      <c r="BH241" t="str">
        <f t="shared" si="38"/>
        <v/>
      </c>
      <c r="BI241" t="str">
        <f t="shared" si="39"/>
        <v/>
      </c>
      <c r="BJ241" t="str">
        <f t="shared" ca="1" si="40"/>
        <v/>
      </c>
      <c r="BK241">
        <f t="shared" si="41"/>
        <v>1900</v>
      </c>
      <c r="BL241">
        <f t="shared" si="42"/>
        <v>1900</v>
      </c>
      <c r="BM241" t="str">
        <f t="shared" si="43"/>
        <v/>
      </c>
      <c r="BN241" s="69">
        <f t="shared" si="44"/>
        <v>116</v>
      </c>
      <c r="BO241" s="1">
        <v>42609</v>
      </c>
      <c r="BP241" s="1"/>
      <c r="BQ241" s="3"/>
      <c r="BR241" s="4"/>
      <c r="BS241" s="5"/>
      <c r="BT241" s="6"/>
      <c r="BU241" s="5"/>
      <c r="BV241" s="5"/>
      <c r="BW241" s="6"/>
      <c r="BX241" s="5"/>
      <c r="BY241" s="5"/>
      <c r="BZ241" s="6"/>
      <c r="CA241" s="5"/>
    </row>
    <row r="242" spans="4:79" x14ac:dyDescent="0.25">
      <c r="D242" s="1"/>
      <c r="J242" s="1"/>
      <c r="L242" s="1"/>
      <c r="M242" s="1"/>
      <c r="AX242" s="1"/>
      <c r="AY242" s="1"/>
      <c r="BA242" s="1"/>
      <c r="BB242" s="1"/>
      <c r="BG242" t="str">
        <f t="shared" ca="1" si="37"/>
        <v/>
      </c>
      <c r="BH242" t="str">
        <f t="shared" si="38"/>
        <v/>
      </c>
      <c r="BI242" t="str">
        <f t="shared" si="39"/>
        <v/>
      </c>
      <c r="BJ242" t="str">
        <f t="shared" ca="1" si="40"/>
        <v/>
      </c>
      <c r="BK242">
        <f t="shared" si="41"/>
        <v>1900</v>
      </c>
      <c r="BL242">
        <f t="shared" si="42"/>
        <v>1900</v>
      </c>
      <c r="BM242" t="str">
        <f t="shared" si="43"/>
        <v/>
      </c>
      <c r="BN242" s="69">
        <f t="shared" si="44"/>
        <v>116</v>
      </c>
      <c r="BO242" s="1">
        <v>42610</v>
      </c>
      <c r="BP242" s="1"/>
      <c r="BQ242" s="3"/>
      <c r="BR242" s="4"/>
      <c r="BS242" s="5"/>
      <c r="BT242" s="6"/>
      <c r="BU242" s="5"/>
      <c r="BV242" s="5"/>
      <c r="BW242" s="6"/>
      <c r="BX242" s="5"/>
      <c r="BY242" s="5"/>
      <c r="BZ242" s="6"/>
      <c r="CA242" s="5"/>
    </row>
    <row r="243" spans="4:79" x14ac:dyDescent="0.25">
      <c r="D243" s="1"/>
      <c r="E243" s="1"/>
      <c r="J243" s="1"/>
      <c r="L243" s="1"/>
      <c r="M243" s="1"/>
      <c r="AX243" s="1"/>
      <c r="AY243" s="1"/>
      <c r="BA243" s="1"/>
      <c r="BB243" s="1"/>
      <c r="BG243" t="str">
        <f t="shared" ca="1" si="37"/>
        <v/>
      </c>
      <c r="BH243" t="str">
        <f t="shared" si="38"/>
        <v/>
      </c>
      <c r="BI243" t="str">
        <f t="shared" si="39"/>
        <v/>
      </c>
      <c r="BJ243" t="str">
        <f t="shared" ca="1" si="40"/>
        <v/>
      </c>
      <c r="BK243">
        <f t="shared" si="41"/>
        <v>1900</v>
      </c>
      <c r="BL243">
        <f t="shared" si="42"/>
        <v>1900</v>
      </c>
      <c r="BM243" t="str">
        <f t="shared" si="43"/>
        <v/>
      </c>
      <c r="BN243" s="69">
        <f t="shared" si="44"/>
        <v>116</v>
      </c>
      <c r="BO243" s="1">
        <v>42611</v>
      </c>
      <c r="BP243" s="1"/>
      <c r="BQ243" s="3"/>
      <c r="BR243" s="4"/>
      <c r="BS243" s="5"/>
      <c r="BT243" s="6"/>
      <c r="BU243" s="5"/>
      <c r="BV243" s="5"/>
      <c r="BW243" s="6"/>
      <c r="BX243" s="5"/>
      <c r="BY243" s="5"/>
      <c r="BZ243" s="6"/>
      <c r="CA243" s="5"/>
    </row>
    <row r="244" spans="4:79" x14ac:dyDescent="0.25">
      <c r="D244" s="1"/>
      <c r="J244" s="1"/>
      <c r="L244" s="1"/>
      <c r="M244" s="1"/>
      <c r="AX244" s="1"/>
      <c r="AY244" s="1"/>
      <c r="BA244" s="1"/>
      <c r="BB244" s="1"/>
      <c r="BG244" t="str">
        <f t="shared" ca="1" si="37"/>
        <v/>
      </c>
      <c r="BH244" t="str">
        <f t="shared" si="38"/>
        <v/>
      </c>
      <c r="BI244" t="str">
        <f t="shared" si="39"/>
        <v/>
      </c>
      <c r="BJ244" t="str">
        <f t="shared" ca="1" si="40"/>
        <v/>
      </c>
      <c r="BK244">
        <f t="shared" si="41"/>
        <v>1900</v>
      </c>
      <c r="BL244">
        <f t="shared" si="42"/>
        <v>1900</v>
      </c>
      <c r="BM244" t="str">
        <f t="shared" si="43"/>
        <v/>
      </c>
      <c r="BN244" s="69">
        <f t="shared" si="44"/>
        <v>116</v>
      </c>
      <c r="BO244" s="1">
        <v>42612</v>
      </c>
      <c r="BP244" s="1"/>
      <c r="BQ244" s="3"/>
      <c r="BR244" s="4"/>
      <c r="BS244" s="5"/>
      <c r="BT244" s="6"/>
      <c r="BU244" s="5"/>
      <c r="BV244" s="5"/>
      <c r="BW244" s="6"/>
      <c r="BX244" s="5"/>
      <c r="BY244" s="5"/>
      <c r="BZ244" s="6"/>
      <c r="CA244" s="5"/>
    </row>
    <row r="245" spans="4:79" x14ac:dyDescent="0.25">
      <c r="D245" s="1"/>
      <c r="J245" s="1"/>
      <c r="L245" s="1"/>
      <c r="AX245" s="1"/>
      <c r="AY245" s="1"/>
      <c r="BA245" s="1"/>
      <c r="BB245" s="1"/>
      <c r="BG245" t="str">
        <f t="shared" ca="1" si="37"/>
        <v/>
      </c>
      <c r="BH245" t="str">
        <f t="shared" si="38"/>
        <v/>
      </c>
      <c r="BI245" t="str">
        <f t="shared" si="39"/>
        <v/>
      </c>
      <c r="BJ245" t="str">
        <f t="shared" ca="1" si="40"/>
        <v/>
      </c>
      <c r="BK245">
        <f t="shared" si="41"/>
        <v>1900</v>
      </c>
      <c r="BL245">
        <f t="shared" si="42"/>
        <v>1900</v>
      </c>
      <c r="BM245" t="str">
        <f t="shared" si="43"/>
        <v/>
      </c>
      <c r="BN245" s="69">
        <f t="shared" si="44"/>
        <v>116</v>
      </c>
      <c r="BO245" s="1">
        <v>42613</v>
      </c>
      <c r="BP245" s="1"/>
      <c r="BQ245" s="3"/>
      <c r="BR245" s="4"/>
      <c r="BS245" s="5"/>
      <c r="BT245" s="6"/>
      <c r="BU245" s="5"/>
      <c r="BV245" s="5"/>
      <c r="BW245" s="6"/>
      <c r="BX245" s="5"/>
      <c r="BY245" s="5"/>
      <c r="BZ245" s="6"/>
      <c r="CA245" s="5"/>
    </row>
    <row r="246" spans="4:79" x14ac:dyDescent="0.25">
      <c r="D246" s="1"/>
      <c r="J246" s="1"/>
      <c r="L246" s="1"/>
      <c r="BA246" s="1"/>
      <c r="BG246" t="str">
        <f t="shared" ca="1" si="37"/>
        <v/>
      </c>
      <c r="BH246" t="str">
        <f t="shared" si="38"/>
        <v/>
      </c>
      <c r="BI246" t="str">
        <f t="shared" si="39"/>
        <v/>
      </c>
      <c r="BJ246" t="str">
        <f t="shared" ca="1" si="40"/>
        <v/>
      </c>
      <c r="BK246">
        <f t="shared" si="41"/>
        <v>1900</v>
      </c>
      <c r="BL246">
        <f t="shared" si="42"/>
        <v>1900</v>
      </c>
      <c r="BM246" t="str">
        <f t="shared" si="43"/>
        <v/>
      </c>
      <c r="BN246" s="69">
        <f t="shared" si="44"/>
        <v>116</v>
      </c>
      <c r="BO246" s="1">
        <v>42614</v>
      </c>
      <c r="BP246" s="1"/>
      <c r="BQ246" s="3"/>
      <c r="BR246" s="4"/>
      <c r="BS246" s="5"/>
      <c r="BT246" s="6"/>
      <c r="BU246" s="5"/>
      <c r="BV246" s="5"/>
      <c r="BW246" s="6"/>
      <c r="BX246" s="5"/>
      <c r="BY246" s="5"/>
      <c r="BZ246" s="6"/>
      <c r="CA246" s="5"/>
    </row>
    <row r="247" spans="4:79" x14ac:dyDescent="0.25">
      <c r="D247" s="1"/>
      <c r="J247" s="1"/>
      <c r="L247" s="1"/>
      <c r="M247" s="1"/>
      <c r="AX247" s="1"/>
      <c r="AY247" s="1"/>
      <c r="BA247" s="1"/>
      <c r="BB247" s="1"/>
      <c r="BG247" t="str">
        <f t="shared" ca="1" si="37"/>
        <v/>
      </c>
      <c r="BH247" t="str">
        <f t="shared" si="38"/>
        <v/>
      </c>
      <c r="BI247" t="str">
        <f t="shared" si="39"/>
        <v/>
      </c>
      <c r="BJ247" t="str">
        <f t="shared" ca="1" si="40"/>
        <v/>
      </c>
      <c r="BK247">
        <f t="shared" si="41"/>
        <v>1900</v>
      </c>
      <c r="BL247">
        <f t="shared" si="42"/>
        <v>1900</v>
      </c>
      <c r="BM247" t="str">
        <f t="shared" si="43"/>
        <v/>
      </c>
      <c r="BN247" s="69">
        <f t="shared" si="44"/>
        <v>116</v>
      </c>
      <c r="BO247" s="1">
        <v>42615</v>
      </c>
      <c r="BP247" s="1"/>
      <c r="BQ247" s="3"/>
      <c r="BR247" s="4"/>
      <c r="BS247" s="5"/>
      <c r="BT247" s="6"/>
      <c r="BU247" s="5"/>
      <c r="BV247" s="5"/>
      <c r="BW247" s="6"/>
      <c r="BX247" s="5"/>
      <c r="BY247" s="5"/>
      <c r="BZ247" s="6"/>
      <c r="CA247" s="5"/>
    </row>
    <row r="248" spans="4:79" x14ac:dyDescent="0.25">
      <c r="D248" s="1"/>
      <c r="J248" s="1"/>
      <c r="L248" s="1"/>
      <c r="M248" s="1"/>
      <c r="AX248" s="1"/>
      <c r="AY248" s="1"/>
      <c r="BA248" s="1"/>
      <c r="BB248" s="1"/>
      <c r="BG248" t="str">
        <f t="shared" ca="1" si="37"/>
        <v/>
      </c>
      <c r="BH248" t="str">
        <f t="shared" si="38"/>
        <v/>
      </c>
      <c r="BI248" t="str">
        <f t="shared" si="39"/>
        <v/>
      </c>
      <c r="BJ248" t="str">
        <f t="shared" ca="1" si="40"/>
        <v/>
      </c>
      <c r="BK248">
        <f t="shared" si="41"/>
        <v>1900</v>
      </c>
      <c r="BL248">
        <f t="shared" si="42"/>
        <v>1900</v>
      </c>
      <c r="BM248" t="str">
        <f t="shared" si="43"/>
        <v/>
      </c>
      <c r="BN248" s="69">
        <f t="shared" si="44"/>
        <v>116</v>
      </c>
      <c r="BO248" s="1">
        <v>42616</v>
      </c>
      <c r="BP248" s="1"/>
      <c r="BQ248" s="3"/>
      <c r="BR248" s="4"/>
      <c r="BS248" s="5"/>
      <c r="BT248" s="6"/>
      <c r="BU248" s="5"/>
      <c r="BV248" s="5"/>
      <c r="BW248" s="6"/>
      <c r="BX248" s="5"/>
      <c r="BY248" s="5"/>
      <c r="BZ248" s="6"/>
      <c r="CA248" s="5"/>
    </row>
    <row r="249" spans="4:79" x14ac:dyDescent="0.25">
      <c r="D249" s="1"/>
      <c r="J249" s="1"/>
      <c r="L249" s="1"/>
      <c r="M249" s="1"/>
      <c r="BA249" s="1"/>
      <c r="BF249" s="1"/>
      <c r="BG249" t="str">
        <f t="shared" ca="1" si="37"/>
        <v/>
      </c>
      <c r="BH249" t="str">
        <f t="shared" si="38"/>
        <v/>
      </c>
      <c r="BI249" t="str">
        <f t="shared" si="39"/>
        <v/>
      </c>
      <c r="BJ249" t="str">
        <f t="shared" ca="1" si="40"/>
        <v/>
      </c>
      <c r="BK249">
        <f t="shared" si="41"/>
        <v>1900</v>
      </c>
      <c r="BL249">
        <f t="shared" si="42"/>
        <v>1900</v>
      </c>
      <c r="BM249" t="str">
        <f t="shared" si="43"/>
        <v/>
      </c>
      <c r="BN249" s="69">
        <f t="shared" si="44"/>
        <v>116</v>
      </c>
      <c r="BO249" s="1">
        <v>42617</v>
      </c>
      <c r="BP249" s="1"/>
      <c r="BQ249" s="3"/>
      <c r="BR249" s="4"/>
      <c r="BS249" s="5"/>
      <c r="BT249" s="6"/>
      <c r="BU249" s="5"/>
      <c r="BV249" s="5"/>
      <c r="BW249" s="6"/>
      <c r="BX249" s="5"/>
      <c r="BY249" s="5"/>
      <c r="BZ249" s="6"/>
      <c r="CA249" s="5"/>
    </row>
    <row r="250" spans="4:79" x14ac:dyDescent="0.25">
      <c r="D250" s="1"/>
      <c r="J250" s="1"/>
      <c r="L250" s="1"/>
      <c r="M250" s="1"/>
      <c r="AX250" s="1"/>
      <c r="AY250" s="1"/>
      <c r="BA250" s="1"/>
      <c r="BB250" s="1"/>
      <c r="BF250" s="1"/>
      <c r="BG250" t="str">
        <f t="shared" ca="1" si="37"/>
        <v/>
      </c>
      <c r="BH250" t="str">
        <f t="shared" si="38"/>
        <v/>
      </c>
      <c r="BI250" t="str">
        <f t="shared" si="39"/>
        <v/>
      </c>
      <c r="BJ250" t="str">
        <f t="shared" ca="1" si="40"/>
        <v/>
      </c>
      <c r="BK250">
        <f t="shared" si="41"/>
        <v>1900</v>
      </c>
      <c r="BL250">
        <f t="shared" si="42"/>
        <v>1900</v>
      </c>
      <c r="BM250" t="str">
        <f t="shared" si="43"/>
        <v/>
      </c>
      <c r="BN250" s="69">
        <f t="shared" si="44"/>
        <v>116</v>
      </c>
      <c r="BO250" s="1">
        <v>42618</v>
      </c>
      <c r="BP250" s="1"/>
      <c r="BQ250" s="3"/>
      <c r="BR250" s="4"/>
      <c r="BS250" s="5"/>
      <c r="BT250" s="6"/>
      <c r="BU250" s="5"/>
      <c r="BV250" s="5"/>
      <c r="BW250" s="6"/>
      <c r="BX250" s="5"/>
      <c r="BY250" s="5"/>
      <c r="BZ250" s="6"/>
      <c r="CA250" s="5"/>
    </row>
    <row r="251" spans="4:79" x14ac:dyDescent="0.25">
      <c r="D251" s="1"/>
      <c r="BB251" s="1"/>
      <c r="BG251" t="str">
        <f t="shared" ca="1" si="37"/>
        <v/>
      </c>
      <c r="BH251" t="str">
        <f t="shared" si="38"/>
        <v/>
      </c>
      <c r="BI251" t="str">
        <f t="shared" si="39"/>
        <v/>
      </c>
      <c r="BJ251" t="str">
        <f t="shared" ca="1" si="40"/>
        <v/>
      </c>
      <c r="BK251">
        <f t="shared" si="41"/>
        <v>1900</v>
      </c>
      <c r="BL251">
        <f t="shared" si="42"/>
        <v>1900</v>
      </c>
      <c r="BM251" t="str">
        <f t="shared" si="43"/>
        <v/>
      </c>
      <c r="BN251" s="69">
        <f t="shared" si="44"/>
        <v>116</v>
      </c>
      <c r="BO251" s="1">
        <v>42619</v>
      </c>
      <c r="BP251" s="1"/>
      <c r="BQ251" s="3"/>
      <c r="BR251" s="4"/>
      <c r="BS251" s="5"/>
      <c r="BT251" s="6"/>
      <c r="BU251" s="5"/>
      <c r="BV251" s="5"/>
      <c r="BW251" s="6"/>
      <c r="BX251" s="5"/>
      <c r="BY251" s="5"/>
      <c r="BZ251" s="6"/>
      <c r="CA251" s="5"/>
    </row>
    <row r="252" spans="4:79" x14ac:dyDescent="0.25">
      <c r="D252" s="1"/>
      <c r="E252" s="1"/>
      <c r="J252" s="1"/>
      <c r="L252" s="1"/>
      <c r="AX252" s="1"/>
      <c r="AY252" s="1"/>
      <c r="BA252" s="1"/>
      <c r="BG252" t="str">
        <f t="shared" ca="1" si="37"/>
        <v/>
      </c>
      <c r="BH252" t="str">
        <f t="shared" si="38"/>
        <v/>
      </c>
      <c r="BI252" t="str">
        <f t="shared" si="39"/>
        <v/>
      </c>
      <c r="BJ252" t="str">
        <f t="shared" ca="1" si="40"/>
        <v/>
      </c>
      <c r="BK252">
        <f t="shared" si="41"/>
        <v>1900</v>
      </c>
      <c r="BL252">
        <f t="shared" si="42"/>
        <v>1900</v>
      </c>
      <c r="BM252" t="str">
        <f t="shared" si="43"/>
        <v/>
      </c>
      <c r="BN252" s="69">
        <f t="shared" si="44"/>
        <v>116</v>
      </c>
      <c r="BO252" s="1">
        <v>42620</v>
      </c>
      <c r="BP252" s="1"/>
      <c r="BQ252" s="3"/>
      <c r="BR252" s="4"/>
      <c r="BS252" s="5"/>
      <c r="BT252" s="6"/>
      <c r="BU252" s="5"/>
      <c r="BV252" s="5"/>
      <c r="BW252" s="6"/>
      <c r="BX252" s="5"/>
      <c r="BY252" s="5"/>
      <c r="BZ252" s="6"/>
      <c r="CA252" s="5"/>
    </row>
    <row r="253" spans="4:79" x14ac:dyDescent="0.25">
      <c r="D253" s="1"/>
      <c r="J253" s="1"/>
      <c r="L253" s="1"/>
      <c r="M253" s="1"/>
      <c r="AX253" s="1"/>
      <c r="AY253" s="1"/>
      <c r="BA253" s="1"/>
      <c r="BB253" s="1"/>
      <c r="BG253" t="str">
        <f t="shared" ca="1" si="37"/>
        <v/>
      </c>
      <c r="BH253" t="str">
        <f t="shared" si="38"/>
        <v/>
      </c>
      <c r="BI253" t="str">
        <f t="shared" si="39"/>
        <v/>
      </c>
      <c r="BJ253" t="str">
        <f t="shared" ca="1" si="40"/>
        <v/>
      </c>
      <c r="BK253">
        <f t="shared" si="41"/>
        <v>1900</v>
      </c>
      <c r="BL253">
        <f t="shared" si="42"/>
        <v>1900</v>
      </c>
      <c r="BM253" t="str">
        <f t="shared" si="43"/>
        <v/>
      </c>
      <c r="BN253" s="69">
        <f t="shared" si="44"/>
        <v>116</v>
      </c>
      <c r="BO253" s="1">
        <v>42621</v>
      </c>
      <c r="BP253" s="1"/>
      <c r="BQ253" s="3"/>
      <c r="BR253" s="4"/>
      <c r="BS253" s="5"/>
      <c r="BT253" s="6"/>
      <c r="BU253" s="5"/>
      <c r="BV253" s="5"/>
      <c r="BW253" s="6"/>
      <c r="BX253" s="5"/>
      <c r="BY253" s="5"/>
      <c r="BZ253" s="6"/>
      <c r="CA253" s="5"/>
    </row>
    <row r="254" spans="4:79" x14ac:dyDescent="0.25">
      <c r="D254" s="1"/>
      <c r="J254" s="1"/>
      <c r="L254" s="1"/>
      <c r="M254" s="1"/>
      <c r="BA254" s="1"/>
      <c r="BG254" t="str">
        <f t="shared" ca="1" si="37"/>
        <v/>
      </c>
      <c r="BH254" t="str">
        <f t="shared" si="38"/>
        <v/>
      </c>
      <c r="BI254" t="str">
        <f t="shared" si="39"/>
        <v/>
      </c>
      <c r="BJ254" t="str">
        <f t="shared" ca="1" si="40"/>
        <v/>
      </c>
      <c r="BK254">
        <f t="shared" si="41"/>
        <v>1900</v>
      </c>
      <c r="BL254">
        <f t="shared" si="42"/>
        <v>1900</v>
      </c>
      <c r="BM254" t="str">
        <f t="shared" si="43"/>
        <v/>
      </c>
      <c r="BN254" s="69">
        <f t="shared" si="44"/>
        <v>116</v>
      </c>
      <c r="BO254" s="1">
        <v>42622</v>
      </c>
      <c r="BP254" s="1"/>
      <c r="BQ254" s="3"/>
      <c r="BR254" s="4"/>
      <c r="BS254" s="5"/>
      <c r="BT254" s="6"/>
      <c r="BU254" s="5"/>
      <c r="BV254" s="5"/>
      <c r="BW254" s="6"/>
      <c r="BX254" s="5"/>
      <c r="BY254" s="5"/>
      <c r="BZ254" s="6"/>
      <c r="CA254" s="5"/>
    </row>
    <row r="255" spans="4:79" x14ac:dyDescent="0.25">
      <c r="D255" s="1"/>
      <c r="E255" s="1"/>
      <c r="J255" s="1"/>
      <c r="L255" s="1"/>
      <c r="M255" s="1"/>
      <c r="N255" s="1"/>
      <c r="AX255" s="1"/>
      <c r="AY255" s="1"/>
      <c r="BA255" s="1"/>
      <c r="BG255" t="str">
        <f t="shared" ca="1" si="37"/>
        <v/>
      </c>
      <c r="BH255" t="str">
        <f t="shared" si="38"/>
        <v/>
      </c>
      <c r="BI255" t="str">
        <f t="shared" si="39"/>
        <v/>
      </c>
      <c r="BJ255" t="str">
        <f t="shared" ca="1" si="40"/>
        <v/>
      </c>
      <c r="BK255">
        <f t="shared" si="41"/>
        <v>1900</v>
      </c>
      <c r="BL255">
        <f t="shared" si="42"/>
        <v>1900</v>
      </c>
      <c r="BM255" t="str">
        <f t="shared" si="43"/>
        <v/>
      </c>
      <c r="BN255" s="69">
        <f t="shared" si="44"/>
        <v>116</v>
      </c>
      <c r="BO255" s="1">
        <v>42623</v>
      </c>
      <c r="BP255" s="1"/>
      <c r="BQ255" s="3"/>
      <c r="BR255" s="4"/>
      <c r="BS255" s="5"/>
      <c r="BT255" s="6"/>
      <c r="BU255" s="5"/>
      <c r="BV255" s="5"/>
      <c r="BW255" s="6"/>
      <c r="BX255" s="5"/>
      <c r="BY255" s="5"/>
      <c r="BZ255" s="6"/>
      <c r="CA255" s="5"/>
    </row>
    <row r="256" spans="4:79" x14ac:dyDescent="0.25">
      <c r="D256" s="1"/>
      <c r="J256" s="1"/>
      <c r="L256" s="1"/>
      <c r="AX256" s="1"/>
      <c r="AY256" s="1"/>
      <c r="BA256" s="1"/>
      <c r="BB256" s="1"/>
      <c r="BG256" t="str">
        <f t="shared" ca="1" si="37"/>
        <v/>
      </c>
      <c r="BH256" t="str">
        <f t="shared" si="38"/>
        <v/>
      </c>
      <c r="BI256" t="str">
        <f t="shared" si="39"/>
        <v/>
      </c>
      <c r="BJ256" t="str">
        <f t="shared" ca="1" si="40"/>
        <v/>
      </c>
      <c r="BK256">
        <f t="shared" si="41"/>
        <v>1900</v>
      </c>
      <c r="BL256">
        <f t="shared" si="42"/>
        <v>1900</v>
      </c>
      <c r="BM256" t="str">
        <f t="shared" si="43"/>
        <v/>
      </c>
      <c r="BN256" s="69">
        <f t="shared" si="44"/>
        <v>116</v>
      </c>
      <c r="BO256" s="1">
        <v>42624</v>
      </c>
      <c r="BP256" s="1"/>
      <c r="BQ256" s="3"/>
      <c r="BR256" s="4"/>
      <c r="BS256" s="5"/>
      <c r="BT256" s="6"/>
      <c r="BU256" s="5"/>
      <c r="BV256" s="5"/>
      <c r="BW256" s="6"/>
      <c r="BX256" s="5"/>
      <c r="BY256" s="5"/>
      <c r="BZ256" s="6"/>
      <c r="CA256" s="5"/>
    </row>
    <row r="257" spans="4:79" x14ac:dyDescent="0.25">
      <c r="D257" s="1"/>
      <c r="J257" s="1"/>
      <c r="L257" s="1"/>
      <c r="AX257" s="1"/>
      <c r="AY257" s="1"/>
      <c r="BA257" s="1"/>
      <c r="BB257" s="1"/>
      <c r="BG257" t="str">
        <f t="shared" ca="1" si="37"/>
        <v/>
      </c>
      <c r="BH257" t="str">
        <f t="shared" si="38"/>
        <v/>
      </c>
      <c r="BI257" t="str">
        <f t="shared" si="39"/>
        <v/>
      </c>
      <c r="BJ257" t="str">
        <f t="shared" ca="1" si="40"/>
        <v/>
      </c>
      <c r="BK257">
        <f t="shared" si="41"/>
        <v>1900</v>
      </c>
      <c r="BL257">
        <f t="shared" si="42"/>
        <v>1900</v>
      </c>
      <c r="BM257" t="str">
        <f t="shared" si="43"/>
        <v/>
      </c>
      <c r="BN257" s="69">
        <f t="shared" si="44"/>
        <v>116</v>
      </c>
      <c r="BO257" s="1">
        <v>42625</v>
      </c>
      <c r="BP257" s="1"/>
      <c r="BQ257" s="3"/>
      <c r="BR257" s="4"/>
      <c r="BS257" s="5"/>
      <c r="BT257" s="6"/>
      <c r="BU257" s="5"/>
      <c r="BV257" s="5"/>
      <c r="BW257" s="6"/>
      <c r="BX257" s="5"/>
      <c r="BY257" s="5"/>
      <c r="BZ257" s="6"/>
      <c r="CA257" s="5"/>
    </row>
    <row r="258" spans="4:79" x14ac:dyDescent="0.25">
      <c r="D258" s="1"/>
      <c r="J258" s="1"/>
      <c r="L258" s="1"/>
      <c r="M258" s="1"/>
      <c r="AX258" s="1"/>
      <c r="AY258" s="1"/>
      <c r="BA258" s="1"/>
      <c r="BB258" s="1"/>
      <c r="BG258" t="str">
        <f t="shared" ca="1" si="37"/>
        <v/>
      </c>
      <c r="BH258" t="str">
        <f t="shared" si="38"/>
        <v/>
      </c>
      <c r="BI258" t="str">
        <f t="shared" si="39"/>
        <v/>
      </c>
      <c r="BJ258" t="str">
        <f t="shared" ca="1" si="40"/>
        <v/>
      </c>
      <c r="BK258">
        <f t="shared" si="41"/>
        <v>1900</v>
      </c>
      <c r="BL258">
        <f t="shared" si="42"/>
        <v>1900</v>
      </c>
      <c r="BM258" t="str">
        <f t="shared" si="43"/>
        <v/>
      </c>
      <c r="BN258" s="69">
        <f t="shared" si="44"/>
        <v>116</v>
      </c>
      <c r="BO258" s="1">
        <v>42626</v>
      </c>
      <c r="BP258" s="1"/>
      <c r="BQ258" s="3"/>
      <c r="BR258" s="4"/>
      <c r="BS258" s="5"/>
      <c r="BT258" s="6"/>
      <c r="BU258" s="5"/>
      <c r="BV258" s="5"/>
      <c r="BW258" s="6"/>
      <c r="BX258" s="5"/>
      <c r="BY258" s="5"/>
      <c r="BZ258" s="6"/>
      <c r="CA258" s="5"/>
    </row>
    <row r="259" spans="4:79" x14ac:dyDescent="0.25">
      <c r="D259" s="1"/>
      <c r="J259" s="1"/>
      <c r="L259" s="1"/>
      <c r="M259" s="1"/>
      <c r="BA259" s="1"/>
      <c r="BG259" t="str">
        <f t="shared" ref="BG259:BG322" ca="1" si="45">IF(A259="","",DATEDIF(J259,TODAY(),"y"))</f>
        <v/>
      </c>
      <c r="BH259" t="str">
        <f t="shared" ref="BH259:BH322" si="46">IF(A259="","",IF(BG259&lt;61,"Moins de 61",IF(BG259&lt;66,"61 à 65",IF(BG259&lt;71,"66 à 70",IF(BG259&lt;76,"71 à 75",IF(BG259&lt;81,"76 à 80",IF(BG259&lt;86,"81 à 85",IF(BG259&lt;91,"86 à 90",IF(BG259&lt;96,"91 à 95",IF(BG259&lt;101,"96 à 100",IF(BG259&gt;=101,"101 et plus","")))))))))))</f>
        <v/>
      </c>
      <c r="BI259" t="str">
        <f t="shared" ref="BI259:BI322" si="47">IF(B259="","",IF(BG259&lt;66,"Moins de 66",IF(BG259&lt;71,"66 à 70",IF(BG259&lt;76,"71 à 75",IF(BG259&lt;81,"76 à 80",IF(BG259&gt;=81,"plus de 80",""))))))</f>
        <v/>
      </c>
      <c r="BJ259" t="str">
        <f t="shared" ref="BJ259:BJ322" ca="1" si="48">IF(A259="","",DATEDIF(L259,TODAY(),"y"))</f>
        <v/>
      </c>
      <c r="BK259">
        <f t="shared" ref="BK259:BK322" si="49">YEAR(L259)</f>
        <v>1900</v>
      </c>
      <c r="BL259">
        <f t="shared" ref="BL259:BL322" si="50">YEAR(E259)</f>
        <v>1900</v>
      </c>
      <c r="BM259" t="str">
        <f t="shared" ref="BM259:BM322" si="51">IF(A259="","",IF(O259="Adhérent",BG259,""))</f>
        <v/>
      </c>
      <c r="BN259" s="69">
        <f t="shared" ref="BN259:BN322" si="52">YEAR(BO259)-YEAR(J259)</f>
        <v>116</v>
      </c>
      <c r="BO259" s="1">
        <v>42627</v>
      </c>
      <c r="BP259" s="1"/>
      <c r="BQ259" s="3"/>
      <c r="BR259" s="4"/>
      <c r="BS259" s="5"/>
      <c r="BT259" s="6"/>
      <c r="BU259" s="5"/>
      <c r="BV259" s="5"/>
      <c r="BW259" s="6"/>
      <c r="BX259" s="5"/>
      <c r="BY259" s="5"/>
      <c r="BZ259" s="6"/>
      <c r="CA259" s="5"/>
    </row>
    <row r="260" spans="4:79" x14ac:dyDescent="0.25">
      <c r="D260" s="1"/>
      <c r="E260" s="1"/>
      <c r="J260" s="1"/>
      <c r="L260" s="1"/>
      <c r="AX260" s="1"/>
      <c r="AY260" s="1"/>
      <c r="BA260" s="1"/>
      <c r="BG260" t="str">
        <f t="shared" ca="1" si="45"/>
        <v/>
      </c>
      <c r="BH260" t="str">
        <f t="shared" si="46"/>
        <v/>
      </c>
      <c r="BI260" t="str">
        <f t="shared" si="47"/>
        <v/>
      </c>
      <c r="BJ260" t="str">
        <f t="shared" ca="1" si="48"/>
        <v/>
      </c>
      <c r="BK260">
        <f t="shared" si="49"/>
        <v>1900</v>
      </c>
      <c r="BL260">
        <f t="shared" si="50"/>
        <v>1900</v>
      </c>
      <c r="BM260" t="str">
        <f t="shared" si="51"/>
        <v/>
      </c>
      <c r="BN260" s="69">
        <f t="shared" si="52"/>
        <v>116</v>
      </c>
      <c r="BO260" s="1">
        <v>42628</v>
      </c>
      <c r="BP260" s="1"/>
      <c r="BQ260" s="3"/>
      <c r="BR260" s="4"/>
      <c r="BS260" s="5"/>
      <c r="BT260" s="6"/>
      <c r="BU260" s="5"/>
      <c r="BV260" s="5"/>
      <c r="BW260" s="6"/>
      <c r="BX260" s="5"/>
      <c r="BY260" s="5"/>
      <c r="BZ260" s="6"/>
      <c r="CA260" s="5"/>
    </row>
    <row r="261" spans="4:79" x14ac:dyDescent="0.25">
      <c r="D261" s="1"/>
      <c r="J261" s="1"/>
      <c r="L261" s="1"/>
      <c r="M261" s="1"/>
      <c r="AY261" s="1"/>
      <c r="AZ261" s="1"/>
      <c r="BB261" s="1"/>
      <c r="BC261" s="1"/>
      <c r="BG261" t="str">
        <f t="shared" ca="1" si="45"/>
        <v/>
      </c>
      <c r="BH261" t="str">
        <f t="shared" si="46"/>
        <v/>
      </c>
      <c r="BI261" t="str">
        <f t="shared" si="47"/>
        <v/>
      </c>
      <c r="BJ261" t="str">
        <f t="shared" ca="1" si="48"/>
        <v/>
      </c>
      <c r="BK261">
        <f t="shared" si="49"/>
        <v>1900</v>
      </c>
      <c r="BL261">
        <f t="shared" si="50"/>
        <v>1900</v>
      </c>
      <c r="BM261" t="str">
        <f t="shared" si="51"/>
        <v/>
      </c>
      <c r="BN261" s="69">
        <f t="shared" si="52"/>
        <v>116</v>
      </c>
      <c r="BO261" s="1">
        <v>42629</v>
      </c>
      <c r="BP261" s="1"/>
      <c r="BQ261" s="3"/>
      <c r="BR261" s="4"/>
      <c r="BS261" s="5"/>
      <c r="BT261" s="6"/>
      <c r="BU261" s="5"/>
      <c r="BV261" s="5"/>
      <c r="BW261" s="6"/>
      <c r="BX261" s="5"/>
      <c r="BY261" s="5"/>
      <c r="BZ261" s="6"/>
      <c r="CA261" s="5"/>
    </row>
    <row r="262" spans="4:79" x14ac:dyDescent="0.25">
      <c r="D262" s="1"/>
      <c r="J262" s="1"/>
      <c r="L262" s="1"/>
      <c r="M262" s="1"/>
      <c r="BA262" s="1"/>
      <c r="BB262" s="1"/>
      <c r="BG262" t="str">
        <f t="shared" ca="1" si="45"/>
        <v/>
      </c>
      <c r="BH262" t="str">
        <f t="shared" si="46"/>
        <v/>
      </c>
      <c r="BI262" t="str">
        <f t="shared" si="47"/>
        <v/>
      </c>
      <c r="BJ262" t="str">
        <f t="shared" ca="1" si="48"/>
        <v/>
      </c>
      <c r="BK262">
        <f t="shared" si="49"/>
        <v>1900</v>
      </c>
      <c r="BL262">
        <f t="shared" si="50"/>
        <v>1900</v>
      </c>
      <c r="BM262" t="str">
        <f t="shared" si="51"/>
        <v/>
      </c>
      <c r="BN262" s="69">
        <f t="shared" si="52"/>
        <v>116</v>
      </c>
      <c r="BO262" s="1">
        <v>42630</v>
      </c>
      <c r="BP262" s="1"/>
      <c r="BQ262" s="3"/>
      <c r="BR262" s="4"/>
      <c r="BS262" s="5"/>
      <c r="BT262" s="6"/>
      <c r="BU262" s="5"/>
      <c r="BV262" s="5"/>
      <c r="BW262" s="6"/>
      <c r="BX262" s="5"/>
      <c r="BY262" s="5"/>
      <c r="BZ262" s="6"/>
      <c r="CA262" s="5"/>
    </row>
    <row r="263" spans="4:79" x14ac:dyDescent="0.25">
      <c r="D263" s="1"/>
      <c r="J263" s="1"/>
      <c r="L263" s="1"/>
      <c r="M263" s="1"/>
      <c r="AY263" s="1"/>
      <c r="AZ263" s="1"/>
      <c r="BB263" s="1"/>
      <c r="BC263" s="1"/>
      <c r="BG263" t="str">
        <f t="shared" ca="1" si="45"/>
        <v/>
      </c>
      <c r="BH263" t="str">
        <f t="shared" si="46"/>
        <v/>
      </c>
      <c r="BI263" t="str">
        <f t="shared" si="47"/>
        <v/>
      </c>
      <c r="BJ263" t="str">
        <f t="shared" ca="1" si="48"/>
        <v/>
      </c>
      <c r="BK263">
        <f t="shared" si="49"/>
        <v>1900</v>
      </c>
      <c r="BL263">
        <f t="shared" si="50"/>
        <v>1900</v>
      </c>
      <c r="BM263" t="str">
        <f t="shared" si="51"/>
        <v/>
      </c>
      <c r="BN263" s="69">
        <f t="shared" si="52"/>
        <v>116</v>
      </c>
      <c r="BO263" s="1">
        <v>42631</v>
      </c>
      <c r="BP263" s="1"/>
      <c r="BQ263" s="3"/>
      <c r="BR263" s="4"/>
      <c r="BS263" s="5"/>
      <c r="BT263" s="6"/>
      <c r="BU263" s="5"/>
      <c r="BV263" s="5"/>
      <c r="BW263" s="6"/>
      <c r="BX263" s="5"/>
      <c r="BY263" s="5"/>
      <c r="BZ263" s="6"/>
      <c r="CA263" s="5"/>
    </row>
    <row r="264" spans="4:79" x14ac:dyDescent="0.25">
      <c r="D264" s="1"/>
      <c r="E264" s="1"/>
      <c r="J264" s="1"/>
      <c r="L264" s="1"/>
      <c r="N264" s="1"/>
      <c r="AX264" s="1"/>
      <c r="AY264" s="1"/>
      <c r="BA264" s="1"/>
      <c r="BG264" t="str">
        <f t="shared" ca="1" si="45"/>
        <v/>
      </c>
      <c r="BH264" t="str">
        <f t="shared" si="46"/>
        <v/>
      </c>
      <c r="BI264" t="str">
        <f t="shared" si="47"/>
        <v/>
      </c>
      <c r="BJ264" t="str">
        <f t="shared" ca="1" si="48"/>
        <v/>
      </c>
      <c r="BK264">
        <f t="shared" si="49"/>
        <v>1900</v>
      </c>
      <c r="BL264">
        <f t="shared" si="50"/>
        <v>1900</v>
      </c>
      <c r="BM264" t="str">
        <f t="shared" si="51"/>
        <v/>
      </c>
      <c r="BN264" s="69">
        <f t="shared" si="52"/>
        <v>116</v>
      </c>
      <c r="BO264" s="1">
        <v>42632</v>
      </c>
      <c r="BP264" s="1"/>
      <c r="BQ264" s="3"/>
      <c r="BR264" s="4"/>
      <c r="BS264" s="5"/>
      <c r="BT264" s="6"/>
      <c r="BU264" s="5"/>
      <c r="BV264" s="5"/>
      <c r="BW264" s="6"/>
      <c r="BX264" s="5"/>
      <c r="BY264" s="5"/>
      <c r="BZ264" s="6"/>
      <c r="CA264" s="5"/>
    </row>
    <row r="265" spans="4:79" x14ac:dyDescent="0.25">
      <c r="D265" s="1"/>
      <c r="J265" s="1"/>
      <c r="L265" s="1"/>
      <c r="AX265" s="1"/>
      <c r="AY265" s="1"/>
      <c r="BA265" s="1"/>
      <c r="BB265" s="1"/>
      <c r="BG265" t="str">
        <f t="shared" ca="1" si="45"/>
        <v/>
      </c>
      <c r="BH265" t="str">
        <f t="shared" si="46"/>
        <v/>
      </c>
      <c r="BI265" t="str">
        <f t="shared" si="47"/>
        <v/>
      </c>
      <c r="BJ265" t="str">
        <f t="shared" ca="1" si="48"/>
        <v/>
      </c>
      <c r="BK265">
        <f t="shared" si="49"/>
        <v>1900</v>
      </c>
      <c r="BL265">
        <f t="shared" si="50"/>
        <v>1900</v>
      </c>
      <c r="BM265" t="str">
        <f t="shared" si="51"/>
        <v/>
      </c>
      <c r="BN265" s="69">
        <f t="shared" si="52"/>
        <v>116</v>
      </c>
      <c r="BO265" s="1">
        <v>42633</v>
      </c>
      <c r="BP265" s="1"/>
      <c r="BQ265" s="3"/>
      <c r="BR265" s="4"/>
      <c r="BS265" s="5"/>
      <c r="BT265" s="6"/>
      <c r="BU265" s="5"/>
      <c r="BV265" s="5"/>
      <c r="BW265" s="6"/>
      <c r="BX265" s="5"/>
      <c r="BY265" s="5"/>
      <c r="BZ265" s="6"/>
      <c r="CA265" s="5"/>
    </row>
    <row r="266" spans="4:79" x14ac:dyDescent="0.25">
      <c r="D266" s="1"/>
      <c r="J266" s="1"/>
      <c r="L266" s="1"/>
      <c r="M266" s="1"/>
      <c r="AX266" s="1"/>
      <c r="AY266" s="1"/>
      <c r="BA266" s="1"/>
      <c r="BB266" s="1"/>
      <c r="BG266" t="str">
        <f t="shared" ca="1" si="45"/>
        <v/>
      </c>
      <c r="BH266" t="str">
        <f t="shared" si="46"/>
        <v/>
      </c>
      <c r="BI266" t="str">
        <f t="shared" si="47"/>
        <v/>
      </c>
      <c r="BJ266" t="str">
        <f t="shared" ca="1" si="48"/>
        <v/>
      </c>
      <c r="BK266">
        <f t="shared" si="49"/>
        <v>1900</v>
      </c>
      <c r="BL266">
        <f t="shared" si="50"/>
        <v>1900</v>
      </c>
      <c r="BM266" t="str">
        <f t="shared" si="51"/>
        <v/>
      </c>
      <c r="BN266" s="69">
        <f t="shared" si="52"/>
        <v>116</v>
      </c>
      <c r="BO266" s="1">
        <v>42634</v>
      </c>
      <c r="BP266" s="1"/>
      <c r="BQ266" s="3"/>
      <c r="BR266" s="4"/>
      <c r="BS266" s="5"/>
      <c r="BT266" s="6"/>
      <c r="BU266" s="5"/>
      <c r="BV266" s="5"/>
      <c r="BW266" s="6"/>
      <c r="BX266" s="5"/>
      <c r="BY266" s="5"/>
      <c r="BZ266" s="6"/>
      <c r="CA266" s="5"/>
    </row>
    <row r="267" spans="4:79" x14ac:dyDescent="0.25">
      <c r="D267" s="1"/>
      <c r="J267" s="1"/>
      <c r="L267" s="1"/>
      <c r="AX267" s="1"/>
      <c r="AY267" s="1"/>
      <c r="BA267" s="1"/>
      <c r="BB267" s="1"/>
      <c r="BG267" t="str">
        <f t="shared" ca="1" si="45"/>
        <v/>
      </c>
      <c r="BH267" t="str">
        <f t="shared" si="46"/>
        <v/>
      </c>
      <c r="BI267" t="str">
        <f t="shared" si="47"/>
        <v/>
      </c>
      <c r="BJ267" t="str">
        <f t="shared" ca="1" si="48"/>
        <v/>
      </c>
      <c r="BK267">
        <f t="shared" si="49"/>
        <v>1900</v>
      </c>
      <c r="BL267">
        <f t="shared" si="50"/>
        <v>1900</v>
      </c>
      <c r="BM267" t="str">
        <f t="shared" si="51"/>
        <v/>
      </c>
      <c r="BN267" s="69">
        <f t="shared" si="52"/>
        <v>116</v>
      </c>
      <c r="BO267" s="1">
        <v>42635</v>
      </c>
      <c r="BP267" s="1"/>
      <c r="BQ267" s="3"/>
      <c r="BR267" s="4"/>
      <c r="BS267" s="5"/>
      <c r="BT267" s="6"/>
      <c r="BU267" s="5"/>
      <c r="BV267" s="5"/>
      <c r="BW267" s="6"/>
      <c r="BX267" s="5"/>
      <c r="BY267" s="5"/>
      <c r="BZ267" s="6"/>
      <c r="CA267" s="5"/>
    </row>
    <row r="268" spans="4:79" x14ac:dyDescent="0.25">
      <c r="D268" s="1"/>
      <c r="J268" s="1"/>
      <c r="L268" s="1"/>
      <c r="BA268" s="1"/>
      <c r="BG268" t="str">
        <f t="shared" ca="1" si="45"/>
        <v/>
      </c>
      <c r="BH268" t="str">
        <f t="shared" si="46"/>
        <v/>
      </c>
      <c r="BI268" t="str">
        <f t="shared" si="47"/>
        <v/>
      </c>
      <c r="BJ268" t="str">
        <f t="shared" ca="1" si="48"/>
        <v/>
      </c>
      <c r="BK268">
        <f t="shared" si="49"/>
        <v>1900</v>
      </c>
      <c r="BL268">
        <f t="shared" si="50"/>
        <v>1900</v>
      </c>
      <c r="BM268" t="str">
        <f t="shared" si="51"/>
        <v/>
      </c>
      <c r="BN268" s="69">
        <f t="shared" si="52"/>
        <v>116</v>
      </c>
      <c r="BO268" s="1">
        <v>42636</v>
      </c>
      <c r="BP268" s="1"/>
      <c r="BQ268" s="3"/>
      <c r="BR268" s="4"/>
      <c r="BS268" s="5"/>
      <c r="BT268" s="6"/>
      <c r="BU268" s="5"/>
      <c r="BV268" s="5"/>
      <c r="BW268" s="6"/>
      <c r="BX268" s="5"/>
      <c r="BY268" s="5"/>
      <c r="BZ268" s="6"/>
      <c r="CA268" s="5"/>
    </row>
    <row r="269" spans="4:79" x14ac:dyDescent="0.25">
      <c r="D269" s="1"/>
      <c r="J269" s="1"/>
      <c r="L269" s="1"/>
      <c r="M269" s="1"/>
      <c r="AX269" s="1"/>
      <c r="AY269" s="1"/>
      <c r="BA269" s="1"/>
      <c r="BB269" s="1"/>
      <c r="BG269" t="str">
        <f t="shared" ca="1" si="45"/>
        <v/>
      </c>
      <c r="BH269" t="str">
        <f t="shared" si="46"/>
        <v/>
      </c>
      <c r="BI269" t="str">
        <f t="shared" si="47"/>
        <v/>
      </c>
      <c r="BJ269" t="str">
        <f t="shared" ca="1" si="48"/>
        <v/>
      </c>
      <c r="BK269">
        <f t="shared" si="49"/>
        <v>1900</v>
      </c>
      <c r="BL269">
        <f t="shared" si="50"/>
        <v>1900</v>
      </c>
      <c r="BM269" t="str">
        <f t="shared" si="51"/>
        <v/>
      </c>
      <c r="BN269" s="69">
        <f t="shared" si="52"/>
        <v>116</v>
      </c>
      <c r="BO269" s="1">
        <v>42637</v>
      </c>
      <c r="BP269" s="1"/>
      <c r="BQ269" s="3"/>
      <c r="BR269" s="4"/>
      <c r="BS269" s="5"/>
      <c r="BT269" s="6"/>
      <c r="BU269" s="5"/>
      <c r="BV269" s="5"/>
      <c r="BW269" s="6"/>
      <c r="BX269" s="5"/>
      <c r="BY269" s="5"/>
      <c r="BZ269" s="6"/>
      <c r="CA269" s="5"/>
    </row>
    <row r="270" spans="4:79" x14ac:dyDescent="0.25">
      <c r="D270" s="1"/>
      <c r="J270" s="1"/>
      <c r="L270" s="1"/>
      <c r="BA270" s="1"/>
      <c r="BG270" t="str">
        <f t="shared" ca="1" si="45"/>
        <v/>
      </c>
      <c r="BH270" t="str">
        <f t="shared" si="46"/>
        <v/>
      </c>
      <c r="BI270" t="str">
        <f t="shared" si="47"/>
        <v/>
      </c>
      <c r="BJ270" t="str">
        <f t="shared" ca="1" si="48"/>
        <v/>
      </c>
      <c r="BK270">
        <f t="shared" si="49"/>
        <v>1900</v>
      </c>
      <c r="BL270">
        <f t="shared" si="50"/>
        <v>1900</v>
      </c>
      <c r="BM270" t="str">
        <f t="shared" si="51"/>
        <v/>
      </c>
      <c r="BN270" s="69">
        <f t="shared" si="52"/>
        <v>116</v>
      </c>
      <c r="BO270" s="1">
        <v>42638</v>
      </c>
      <c r="BP270" s="1"/>
      <c r="BQ270" s="3"/>
      <c r="BR270" s="4"/>
      <c r="BS270" s="5"/>
      <c r="BT270" s="6"/>
      <c r="BU270" s="5"/>
      <c r="BV270" s="5"/>
      <c r="BW270" s="6"/>
      <c r="BX270" s="5"/>
      <c r="BY270" s="5"/>
      <c r="BZ270" s="6"/>
      <c r="CA270" s="5"/>
    </row>
    <row r="271" spans="4:79" x14ac:dyDescent="0.25">
      <c r="D271" s="1"/>
      <c r="J271" s="1"/>
      <c r="L271" s="1"/>
      <c r="AX271" s="1"/>
      <c r="AY271" s="1"/>
      <c r="BA271" s="1"/>
      <c r="BB271" s="1"/>
      <c r="BG271" t="str">
        <f t="shared" ca="1" si="45"/>
        <v/>
      </c>
      <c r="BH271" t="str">
        <f t="shared" si="46"/>
        <v/>
      </c>
      <c r="BI271" t="str">
        <f t="shared" si="47"/>
        <v/>
      </c>
      <c r="BJ271" t="str">
        <f t="shared" ca="1" si="48"/>
        <v/>
      </c>
      <c r="BK271">
        <f t="shared" si="49"/>
        <v>1900</v>
      </c>
      <c r="BL271">
        <f t="shared" si="50"/>
        <v>1900</v>
      </c>
      <c r="BM271" t="str">
        <f t="shared" si="51"/>
        <v/>
      </c>
      <c r="BN271" s="69">
        <f t="shared" si="52"/>
        <v>116</v>
      </c>
      <c r="BO271" s="1">
        <v>42639</v>
      </c>
      <c r="BP271" s="1"/>
      <c r="BQ271" s="3"/>
      <c r="BR271" s="4"/>
      <c r="BS271" s="5"/>
      <c r="BT271" s="6"/>
      <c r="BU271" s="5"/>
      <c r="BV271" s="5"/>
      <c r="BW271" s="6"/>
      <c r="BX271" s="5"/>
      <c r="BY271" s="5"/>
      <c r="BZ271" s="6"/>
      <c r="CA271" s="5"/>
    </row>
    <row r="272" spans="4:79" x14ac:dyDescent="0.25">
      <c r="D272" s="1"/>
      <c r="J272" s="1"/>
      <c r="L272" s="1"/>
      <c r="M272" s="1"/>
      <c r="AX272" s="1"/>
      <c r="AY272" s="1"/>
      <c r="BA272" s="1"/>
      <c r="BB272" s="1"/>
      <c r="BG272" t="str">
        <f t="shared" ca="1" si="45"/>
        <v/>
      </c>
      <c r="BH272" t="str">
        <f t="shared" si="46"/>
        <v/>
      </c>
      <c r="BI272" t="str">
        <f t="shared" si="47"/>
        <v/>
      </c>
      <c r="BJ272" t="str">
        <f t="shared" ca="1" si="48"/>
        <v/>
      </c>
      <c r="BK272">
        <f t="shared" si="49"/>
        <v>1900</v>
      </c>
      <c r="BL272">
        <f t="shared" si="50"/>
        <v>1900</v>
      </c>
      <c r="BM272" t="str">
        <f t="shared" si="51"/>
        <v/>
      </c>
      <c r="BN272" s="69">
        <f t="shared" si="52"/>
        <v>116</v>
      </c>
      <c r="BO272" s="1">
        <v>42640</v>
      </c>
      <c r="BP272" s="1"/>
      <c r="BQ272" s="3"/>
      <c r="BR272" s="4"/>
      <c r="BS272" s="5"/>
      <c r="BT272" s="6"/>
      <c r="BU272" s="5"/>
      <c r="BV272" s="5"/>
      <c r="BW272" s="6"/>
      <c r="BX272" s="5"/>
      <c r="BY272" s="5"/>
      <c r="BZ272" s="6"/>
      <c r="CA272" s="5"/>
    </row>
    <row r="273" spans="4:79" x14ac:dyDescent="0.25">
      <c r="D273" s="1"/>
      <c r="J273" s="1"/>
      <c r="L273" s="1"/>
      <c r="M273" s="1"/>
      <c r="AX273" s="1"/>
      <c r="AY273" s="1"/>
      <c r="BA273" s="1"/>
      <c r="BB273" s="1"/>
      <c r="BG273" t="str">
        <f t="shared" ca="1" si="45"/>
        <v/>
      </c>
      <c r="BH273" t="str">
        <f t="shared" si="46"/>
        <v/>
      </c>
      <c r="BI273" t="str">
        <f t="shared" si="47"/>
        <v/>
      </c>
      <c r="BJ273" t="str">
        <f t="shared" ca="1" si="48"/>
        <v/>
      </c>
      <c r="BK273">
        <f t="shared" si="49"/>
        <v>1900</v>
      </c>
      <c r="BL273">
        <f t="shared" si="50"/>
        <v>1900</v>
      </c>
      <c r="BM273" t="str">
        <f t="shared" si="51"/>
        <v/>
      </c>
      <c r="BN273" s="69">
        <f t="shared" si="52"/>
        <v>116</v>
      </c>
      <c r="BO273" s="1">
        <v>42641</v>
      </c>
      <c r="BP273" s="1"/>
      <c r="BQ273" s="3"/>
      <c r="BR273" s="4"/>
      <c r="BS273" s="5"/>
      <c r="BT273" s="6"/>
      <c r="BU273" s="5"/>
      <c r="BV273" s="5"/>
      <c r="BW273" s="6"/>
      <c r="BX273" s="5"/>
      <c r="BY273" s="5"/>
      <c r="BZ273" s="6"/>
      <c r="CA273" s="5"/>
    </row>
    <row r="274" spans="4:79" x14ac:dyDescent="0.25">
      <c r="D274" s="1"/>
      <c r="J274" s="1"/>
      <c r="M274" s="1"/>
      <c r="BG274" t="str">
        <f t="shared" ca="1" si="45"/>
        <v/>
      </c>
      <c r="BH274" t="str">
        <f t="shared" si="46"/>
        <v/>
      </c>
      <c r="BI274" t="str">
        <f t="shared" si="47"/>
        <v/>
      </c>
      <c r="BJ274" t="str">
        <f t="shared" ca="1" si="48"/>
        <v/>
      </c>
      <c r="BK274">
        <f t="shared" si="49"/>
        <v>1900</v>
      </c>
      <c r="BL274">
        <f t="shared" si="50"/>
        <v>1900</v>
      </c>
      <c r="BM274" t="str">
        <f t="shared" si="51"/>
        <v/>
      </c>
      <c r="BN274" s="69">
        <f t="shared" si="52"/>
        <v>116</v>
      </c>
      <c r="BO274" s="1">
        <v>42642</v>
      </c>
      <c r="BP274" s="1"/>
      <c r="BQ274" s="3"/>
      <c r="BR274" s="4"/>
      <c r="BS274" s="5"/>
      <c r="BT274" s="6"/>
      <c r="BU274" s="5"/>
      <c r="BV274" s="5"/>
      <c r="BW274" s="6"/>
      <c r="BX274" s="5"/>
      <c r="BY274" s="5"/>
      <c r="BZ274" s="6"/>
      <c r="CA274" s="5"/>
    </row>
    <row r="275" spans="4:79" x14ac:dyDescent="0.25">
      <c r="D275" s="1"/>
      <c r="J275" s="1"/>
      <c r="L275" s="1"/>
      <c r="M275" s="1"/>
      <c r="AX275" s="1"/>
      <c r="AY275" s="1"/>
      <c r="BA275" s="1"/>
      <c r="BB275" s="1"/>
      <c r="BG275" t="str">
        <f t="shared" ca="1" si="45"/>
        <v/>
      </c>
      <c r="BH275" t="str">
        <f t="shared" si="46"/>
        <v/>
      </c>
      <c r="BI275" t="str">
        <f t="shared" si="47"/>
        <v/>
      </c>
      <c r="BJ275" t="str">
        <f t="shared" ca="1" si="48"/>
        <v/>
      </c>
      <c r="BK275">
        <f t="shared" si="49"/>
        <v>1900</v>
      </c>
      <c r="BL275">
        <f t="shared" si="50"/>
        <v>1900</v>
      </c>
      <c r="BM275" t="str">
        <f t="shared" si="51"/>
        <v/>
      </c>
      <c r="BN275" s="69">
        <f t="shared" si="52"/>
        <v>116</v>
      </c>
      <c r="BO275" s="1">
        <v>42643</v>
      </c>
      <c r="BP275" s="1"/>
      <c r="BQ275" s="3"/>
      <c r="BR275" s="4"/>
      <c r="BS275" s="5"/>
      <c r="BT275" s="6"/>
      <c r="BU275" s="5"/>
      <c r="BV275" s="5"/>
      <c r="BW275" s="6"/>
      <c r="BX275" s="5"/>
      <c r="BY275" s="5"/>
      <c r="BZ275" s="6"/>
      <c r="CA275" s="5"/>
    </row>
    <row r="276" spans="4:79" x14ac:dyDescent="0.25">
      <c r="D276" s="1"/>
      <c r="E276" s="1"/>
      <c r="J276" s="1"/>
      <c r="L276" s="1"/>
      <c r="AX276" s="1"/>
      <c r="AY276" s="1"/>
      <c r="BA276" s="1"/>
      <c r="BG276" t="str">
        <f t="shared" ca="1" si="45"/>
        <v/>
      </c>
      <c r="BH276" t="str">
        <f t="shared" si="46"/>
        <v/>
      </c>
      <c r="BI276" t="str">
        <f t="shared" si="47"/>
        <v/>
      </c>
      <c r="BJ276" t="str">
        <f t="shared" ca="1" si="48"/>
        <v/>
      </c>
      <c r="BK276">
        <f t="shared" si="49"/>
        <v>1900</v>
      </c>
      <c r="BL276">
        <f t="shared" si="50"/>
        <v>1900</v>
      </c>
      <c r="BM276" t="str">
        <f t="shared" si="51"/>
        <v/>
      </c>
      <c r="BN276" s="69">
        <f t="shared" si="52"/>
        <v>116</v>
      </c>
      <c r="BO276" s="1">
        <v>42644</v>
      </c>
      <c r="BP276" s="1"/>
      <c r="BQ276" s="3"/>
      <c r="BR276" s="4"/>
      <c r="BS276" s="5"/>
      <c r="BT276" s="6"/>
      <c r="BU276" s="5"/>
      <c r="BV276" s="5"/>
      <c r="BW276" s="6"/>
      <c r="BX276" s="5"/>
      <c r="BY276" s="5"/>
      <c r="BZ276" s="6"/>
      <c r="CA276" s="5"/>
    </row>
    <row r="277" spans="4:79" x14ac:dyDescent="0.25">
      <c r="D277" s="1"/>
      <c r="J277" s="1"/>
      <c r="M277" s="1"/>
      <c r="BG277" t="str">
        <f t="shared" ca="1" si="45"/>
        <v/>
      </c>
      <c r="BH277" t="str">
        <f t="shared" si="46"/>
        <v/>
      </c>
      <c r="BI277" t="str">
        <f t="shared" si="47"/>
        <v/>
      </c>
      <c r="BJ277" t="str">
        <f t="shared" ca="1" si="48"/>
        <v/>
      </c>
      <c r="BK277">
        <f t="shared" si="49"/>
        <v>1900</v>
      </c>
      <c r="BL277">
        <f t="shared" si="50"/>
        <v>1900</v>
      </c>
      <c r="BM277" t="str">
        <f t="shared" si="51"/>
        <v/>
      </c>
      <c r="BN277" s="69">
        <f t="shared" si="52"/>
        <v>116</v>
      </c>
      <c r="BO277" s="1">
        <v>42645</v>
      </c>
      <c r="BP277" s="1"/>
      <c r="BQ277" s="3"/>
      <c r="BR277" s="4"/>
      <c r="BS277" s="5"/>
      <c r="BT277" s="6"/>
      <c r="BU277" s="5"/>
      <c r="BV277" s="5"/>
      <c r="BW277" s="6"/>
      <c r="BX277" s="5"/>
      <c r="BY277" s="5"/>
      <c r="BZ277" s="6"/>
      <c r="CA277" s="5"/>
    </row>
    <row r="278" spans="4:79" x14ac:dyDescent="0.25">
      <c r="D278" s="1"/>
      <c r="J278" s="1"/>
      <c r="L278" s="1"/>
      <c r="M278" s="1"/>
      <c r="AX278" s="1"/>
      <c r="AY278" s="1"/>
      <c r="BA278" s="1"/>
      <c r="BB278" s="1"/>
      <c r="BG278" t="str">
        <f t="shared" ca="1" si="45"/>
        <v/>
      </c>
      <c r="BH278" t="str">
        <f t="shared" si="46"/>
        <v/>
      </c>
      <c r="BI278" t="str">
        <f t="shared" si="47"/>
        <v/>
      </c>
      <c r="BJ278" t="str">
        <f t="shared" ca="1" si="48"/>
        <v/>
      </c>
      <c r="BK278">
        <f t="shared" si="49"/>
        <v>1900</v>
      </c>
      <c r="BL278">
        <f t="shared" si="50"/>
        <v>1900</v>
      </c>
      <c r="BM278" t="str">
        <f t="shared" si="51"/>
        <v/>
      </c>
      <c r="BN278" s="69">
        <f t="shared" si="52"/>
        <v>116</v>
      </c>
      <c r="BO278" s="1">
        <v>42646</v>
      </c>
      <c r="BP278" s="1"/>
      <c r="BQ278" s="3"/>
      <c r="BR278" s="4"/>
      <c r="BS278" s="5"/>
      <c r="BT278" s="6"/>
      <c r="BU278" s="5"/>
      <c r="BV278" s="5"/>
      <c r="BW278" s="6"/>
      <c r="BX278" s="5"/>
      <c r="BY278" s="5"/>
      <c r="BZ278" s="6"/>
      <c r="CA278" s="5"/>
    </row>
    <row r="279" spans="4:79" x14ac:dyDescent="0.25">
      <c r="D279" s="1"/>
      <c r="J279" s="1"/>
      <c r="L279" s="1"/>
      <c r="M279" s="1"/>
      <c r="BA279" s="1"/>
      <c r="BG279" t="str">
        <f t="shared" ca="1" si="45"/>
        <v/>
      </c>
      <c r="BH279" t="str">
        <f t="shared" si="46"/>
        <v/>
      </c>
      <c r="BI279" t="str">
        <f t="shared" si="47"/>
        <v/>
      </c>
      <c r="BJ279" t="str">
        <f t="shared" ca="1" si="48"/>
        <v/>
      </c>
      <c r="BK279">
        <f t="shared" si="49"/>
        <v>1900</v>
      </c>
      <c r="BL279">
        <f t="shared" si="50"/>
        <v>1900</v>
      </c>
      <c r="BM279" t="str">
        <f t="shared" si="51"/>
        <v/>
      </c>
      <c r="BN279" s="69">
        <f t="shared" si="52"/>
        <v>116</v>
      </c>
      <c r="BO279" s="1">
        <v>42647</v>
      </c>
      <c r="BP279" s="1"/>
      <c r="BQ279" s="3"/>
      <c r="BR279" s="4"/>
      <c r="BS279" s="5"/>
      <c r="BT279" s="6"/>
      <c r="BU279" s="5"/>
      <c r="BV279" s="5"/>
      <c r="BW279" s="6"/>
      <c r="BX279" s="5"/>
      <c r="BY279" s="5"/>
      <c r="BZ279" s="6"/>
      <c r="CA279" s="5"/>
    </row>
    <row r="280" spans="4:79" x14ac:dyDescent="0.25">
      <c r="D280" s="1"/>
      <c r="J280" s="1"/>
      <c r="L280" s="1"/>
      <c r="BA280" s="1"/>
      <c r="BB280" s="1"/>
      <c r="BG280" t="str">
        <f t="shared" ca="1" si="45"/>
        <v/>
      </c>
      <c r="BH280" t="str">
        <f t="shared" si="46"/>
        <v/>
      </c>
      <c r="BI280" t="str">
        <f t="shared" si="47"/>
        <v/>
      </c>
      <c r="BJ280" t="str">
        <f t="shared" ca="1" si="48"/>
        <v/>
      </c>
      <c r="BK280">
        <f t="shared" si="49"/>
        <v>1900</v>
      </c>
      <c r="BL280">
        <f t="shared" si="50"/>
        <v>1900</v>
      </c>
      <c r="BM280" t="str">
        <f t="shared" si="51"/>
        <v/>
      </c>
      <c r="BN280" s="69">
        <f t="shared" si="52"/>
        <v>116</v>
      </c>
      <c r="BO280" s="1">
        <v>42648</v>
      </c>
      <c r="BP280" s="1"/>
      <c r="BQ280" s="3"/>
      <c r="BR280" s="4"/>
      <c r="BS280" s="5"/>
      <c r="BT280" s="6"/>
      <c r="BU280" s="5"/>
      <c r="BV280" s="5"/>
      <c r="BW280" s="6"/>
      <c r="BX280" s="5"/>
      <c r="BY280" s="5"/>
      <c r="BZ280" s="6"/>
      <c r="CA280" s="5"/>
    </row>
    <row r="281" spans="4:79" x14ac:dyDescent="0.25">
      <c r="D281" s="1"/>
      <c r="J281" s="1"/>
      <c r="L281" s="1"/>
      <c r="AX281" s="1"/>
      <c r="AY281" s="1"/>
      <c r="BA281" s="1"/>
      <c r="BB281" s="1"/>
      <c r="BG281" t="str">
        <f t="shared" ca="1" si="45"/>
        <v/>
      </c>
      <c r="BH281" t="str">
        <f t="shared" si="46"/>
        <v/>
      </c>
      <c r="BI281" t="str">
        <f t="shared" si="47"/>
        <v/>
      </c>
      <c r="BJ281" t="str">
        <f t="shared" ca="1" si="48"/>
        <v/>
      </c>
      <c r="BK281">
        <f t="shared" si="49"/>
        <v>1900</v>
      </c>
      <c r="BL281">
        <f t="shared" si="50"/>
        <v>1900</v>
      </c>
      <c r="BM281" t="str">
        <f t="shared" si="51"/>
        <v/>
      </c>
      <c r="BN281" s="69">
        <f t="shared" si="52"/>
        <v>116</v>
      </c>
      <c r="BO281" s="1">
        <v>42649</v>
      </c>
      <c r="BP281" s="1"/>
      <c r="BQ281" s="3"/>
      <c r="BR281" s="4"/>
      <c r="BS281" s="5"/>
      <c r="BT281" s="6"/>
      <c r="BU281" s="5"/>
      <c r="BV281" s="5"/>
      <c r="BW281" s="6"/>
      <c r="BX281" s="5"/>
      <c r="BY281" s="5"/>
      <c r="BZ281" s="6"/>
      <c r="CA281" s="5"/>
    </row>
    <row r="282" spans="4:79" x14ac:dyDescent="0.25">
      <c r="D282" s="1"/>
      <c r="J282" s="1"/>
      <c r="L282" s="1"/>
      <c r="M282" s="1"/>
      <c r="AX282" s="1"/>
      <c r="AY282" s="1"/>
      <c r="BA282" s="1"/>
      <c r="BB282" s="1"/>
      <c r="BG282" t="str">
        <f t="shared" ca="1" si="45"/>
        <v/>
      </c>
      <c r="BH282" t="str">
        <f t="shared" si="46"/>
        <v/>
      </c>
      <c r="BI282" t="str">
        <f t="shared" si="47"/>
        <v/>
      </c>
      <c r="BJ282" t="str">
        <f t="shared" ca="1" si="48"/>
        <v/>
      </c>
      <c r="BK282">
        <f t="shared" si="49"/>
        <v>1900</v>
      </c>
      <c r="BL282">
        <f t="shared" si="50"/>
        <v>1900</v>
      </c>
      <c r="BM282" t="str">
        <f t="shared" si="51"/>
        <v/>
      </c>
      <c r="BN282" s="69">
        <f t="shared" si="52"/>
        <v>116</v>
      </c>
      <c r="BO282" s="1">
        <v>42650</v>
      </c>
      <c r="BP282" s="1"/>
      <c r="BQ282" s="3"/>
      <c r="BR282" s="4"/>
      <c r="BS282" s="5"/>
      <c r="BT282" s="6"/>
      <c r="BU282" s="5"/>
      <c r="BV282" s="5"/>
      <c r="BW282" s="6"/>
      <c r="BX282" s="5"/>
      <c r="BY282" s="5"/>
      <c r="BZ282" s="6"/>
      <c r="CA282" s="5"/>
    </row>
    <row r="283" spans="4:79" x14ac:dyDescent="0.25">
      <c r="D283" s="1"/>
      <c r="J283" s="1"/>
      <c r="M283" s="1"/>
      <c r="BG283" t="str">
        <f t="shared" ca="1" si="45"/>
        <v/>
      </c>
      <c r="BH283" t="str">
        <f t="shared" si="46"/>
        <v/>
      </c>
      <c r="BI283" t="str">
        <f t="shared" si="47"/>
        <v/>
      </c>
      <c r="BJ283" t="str">
        <f t="shared" ca="1" si="48"/>
        <v/>
      </c>
      <c r="BK283">
        <f t="shared" si="49"/>
        <v>1900</v>
      </c>
      <c r="BL283">
        <f t="shared" si="50"/>
        <v>1900</v>
      </c>
      <c r="BM283" t="str">
        <f t="shared" si="51"/>
        <v/>
      </c>
      <c r="BN283" s="69">
        <f t="shared" si="52"/>
        <v>116</v>
      </c>
      <c r="BO283" s="1">
        <v>42651</v>
      </c>
      <c r="BP283" s="1"/>
      <c r="BQ283" s="3"/>
      <c r="BR283" s="4"/>
      <c r="BS283" s="5"/>
      <c r="BT283" s="6"/>
      <c r="BU283" s="5"/>
      <c r="BV283" s="5"/>
      <c r="BW283" s="6"/>
      <c r="BX283" s="5"/>
      <c r="BY283" s="5"/>
      <c r="BZ283" s="6"/>
      <c r="CA283" s="5"/>
    </row>
    <row r="284" spans="4:79" x14ac:dyDescent="0.25">
      <c r="D284" s="1"/>
      <c r="J284" s="1"/>
      <c r="L284" s="1"/>
      <c r="M284" s="1"/>
      <c r="AX284" s="1"/>
      <c r="AY284" s="1"/>
      <c r="BA284" s="1"/>
      <c r="BB284" s="1"/>
      <c r="BG284" t="str">
        <f t="shared" ca="1" si="45"/>
        <v/>
      </c>
      <c r="BH284" t="str">
        <f t="shared" si="46"/>
        <v/>
      </c>
      <c r="BI284" t="str">
        <f t="shared" si="47"/>
        <v/>
      </c>
      <c r="BJ284" t="str">
        <f t="shared" ca="1" si="48"/>
        <v/>
      </c>
      <c r="BK284">
        <f t="shared" si="49"/>
        <v>1900</v>
      </c>
      <c r="BL284">
        <f t="shared" si="50"/>
        <v>1900</v>
      </c>
      <c r="BM284" t="str">
        <f t="shared" si="51"/>
        <v/>
      </c>
      <c r="BN284" s="69">
        <f t="shared" si="52"/>
        <v>116</v>
      </c>
      <c r="BO284" s="1">
        <v>42652</v>
      </c>
      <c r="BP284" s="1"/>
      <c r="BQ284" s="3"/>
      <c r="BR284" s="4"/>
      <c r="BS284" s="5"/>
      <c r="BT284" s="6"/>
      <c r="BU284" s="5"/>
      <c r="BV284" s="5"/>
      <c r="BW284" s="6"/>
      <c r="BX284" s="5"/>
      <c r="BY284" s="5"/>
      <c r="BZ284" s="6"/>
      <c r="CA284" s="5"/>
    </row>
    <row r="285" spans="4:79" x14ac:dyDescent="0.25">
      <c r="D285" s="1"/>
      <c r="J285" s="1"/>
      <c r="L285" s="1"/>
      <c r="AY285" s="1"/>
      <c r="AZ285" s="1"/>
      <c r="BB285" s="1"/>
      <c r="BC285" s="1"/>
      <c r="BG285" t="str">
        <f t="shared" ca="1" si="45"/>
        <v/>
      </c>
      <c r="BH285" t="str">
        <f t="shared" si="46"/>
        <v/>
      </c>
      <c r="BI285" t="str">
        <f t="shared" si="47"/>
        <v/>
      </c>
      <c r="BJ285" t="str">
        <f t="shared" ca="1" si="48"/>
        <v/>
      </c>
      <c r="BK285">
        <f t="shared" si="49"/>
        <v>1900</v>
      </c>
      <c r="BL285">
        <f t="shared" si="50"/>
        <v>1900</v>
      </c>
      <c r="BM285" t="str">
        <f t="shared" si="51"/>
        <v/>
      </c>
      <c r="BN285" s="69">
        <f t="shared" si="52"/>
        <v>116</v>
      </c>
      <c r="BO285" s="1">
        <v>42653</v>
      </c>
      <c r="BP285" s="1"/>
      <c r="BQ285" s="3"/>
      <c r="BR285" s="4"/>
      <c r="BS285" s="5"/>
      <c r="BT285" s="6"/>
      <c r="BU285" s="5"/>
      <c r="BV285" s="5"/>
      <c r="BW285" s="6"/>
      <c r="BX285" s="5"/>
      <c r="BY285" s="5"/>
      <c r="BZ285" s="6"/>
      <c r="CA285" s="5"/>
    </row>
    <row r="286" spans="4:79" x14ac:dyDescent="0.25">
      <c r="D286" s="1"/>
      <c r="J286" s="1"/>
      <c r="L286" s="1"/>
      <c r="M286" s="1"/>
      <c r="AX286" s="1"/>
      <c r="AY286" s="1"/>
      <c r="BA286" s="1"/>
      <c r="BB286" s="1"/>
      <c r="BG286" t="str">
        <f t="shared" ca="1" si="45"/>
        <v/>
      </c>
      <c r="BH286" t="str">
        <f t="shared" si="46"/>
        <v/>
      </c>
      <c r="BI286" t="str">
        <f t="shared" si="47"/>
        <v/>
      </c>
      <c r="BJ286" t="str">
        <f t="shared" ca="1" si="48"/>
        <v/>
      </c>
      <c r="BK286">
        <f t="shared" si="49"/>
        <v>1900</v>
      </c>
      <c r="BL286">
        <f t="shared" si="50"/>
        <v>1900</v>
      </c>
      <c r="BM286" t="str">
        <f t="shared" si="51"/>
        <v/>
      </c>
      <c r="BN286" s="69">
        <f t="shared" si="52"/>
        <v>116</v>
      </c>
      <c r="BO286" s="1">
        <v>42654</v>
      </c>
      <c r="BP286" s="1"/>
      <c r="BQ286" s="3"/>
      <c r="BR286" s="4"/>
      <c r="BS286" s="5"/>
      <c r="BT286" s="6"/>
      <c r="BU286" s="5"/>
      <c r="BV286" s="5"/>
      <c r="BW286" s="6"/>
      <c r="BX286" s="5"/>
      <c r="BY286" s="5"/>
      <c r="BZ286" s="6"/>
      <c r="CA286" s="5"/>
    </row>
    <row r="287" spans="4:79" x14ac:dyDescent="0.25">
      <c r="D287" s="1"/>
      <c r="J287" s="1"/>
      <c r="L287" s="1"/>
      <c r="M287" s="1"/>
      <c r="AX287" s="1"/>
      <c r="AY287" s="1"/>
      <c r="BA287" s="1"/>
      <c r="BB287" s="1"/>
      <c r="BG287" t="str">
        <f t="shared" ca="1" si="45"/>
        <v/>
      </c>
      <c r="BH287" t="str">
        <f t="shared" si="46"/>
        <v/>
      </c>
      <c r="BI287" t="str">
        <f t="shared" si="47"/>
        <v/>
      </c>
      <c r="BJ287" t="str">
        <f t="shared" ca="1" si="48"/>
        <v/>
      </c>
      <c r="BK287">
        <f t="shared" si="49"/>
        <v>1900</v>
      </c>
      <c r="BL287">
        <f t="shared" si="50"/>
        <v>1900</v>
      </c>
      <c r="BM287" t="str">
        <f t="shared" si="51"/>
        <v/>
      </c>
      <c r="BN287" s="69">
        <f t="shared" si="52"/>
        <v>116</v>
      </c>
      <c r="BO287" s="1">
        <v>42655</v>
      </c>
      <c r="BP287" s="1"/>
      <c r="BQ287" s="3"/>
      <c r="BR287" s="4"/>
      <c r="BS287" s="5"/>
      <c r="BT287" s="6"/>
      <c r="BU287" s="5"/>
      <c r="BV287" s="5"/>
      <c r="BW287" s="6"/>
      <c r="BX287" s="5"/>
      <c r="BY287" s="5"/>
      <c r="BZ287" s="6"/>
      <c r="CA287" s="5"/>
    </row>
    <row r="288" spans="4:79" x14ac:dyDescent="0.25">
      <c r="D288" s="1"/>
      <c r="J288" s="1"/>
      <c r="L288" s="1"/>
      <c r="BA288" s="1"/>
      <c r="BG288" t="str">
        <f t="shared" ca="1" si="45"/>
        <v/>
      </c>
      <c r="BH288" t="str">
        <f t="shared" si="46"/>
        <v/>
      </c>
      <c r="BI288" t="str">
        <f t="shared" si="47"/>
        <v/>
      </c>
      <c r="BJ288" t="str">
        <f t="shared" ca="1" si="48"/>
        <v/>
      </c>
      <c r="BK288">
        <f t="shared" si="49"/>
        <v>1900</v>
      </c>
      <c r="BL288">
        <f t="shared" si="50"/>
        <v>1900</v>
      </c>
      <c r="BM288" t="str">
        <f t="shared" si="51"/>
        <v/>
      </c>
      <c r="BN288" s="69">
        <f t="shared" si="52"/>
        <v>116</v>
      </c>
      <c r="BO288" s="1">
        <v>42656</v>
      </c>
      <c r="BP288" s="1"/>
      <c r="BQ288" s="3"/>
      <c r="BR288" s="4"/>
      <c r="BS288" s="5"/>
      <c r="BT288" s="6"/>
      <c r="BU288" s="5"/>
      <c r="BV288" s="5"/>
      <c r="BW288" s="6"/>
      <c r="BX288" s="5"/>
      <c r="BY288" s="5"/>
      <c r="BZ288" s="6"/>
      <c r="CA288" s="5"/>
    </row>
    <row r="289" spans="4:79" x14ac:dyDescent="0.25">
      <c r="D289" s="1"/>
      <c r="J289" s="1"/>
      <c r="L289" s="1"/>
      <c r="M289" s="1"/>
      <c r="AX289" s="1"/>
      <c r="AY289" s="1"/>
      <c r="BA289" s="1"/>
      <c r="BB289" s="1"/>
      <c r="BG289" t="str">
        <f t="shared" ca="1" si="45"/>
        <v/>
      </c>
      <c r="BH289" t="str">
        <f t="shared" si="46"/>
        <v/>
      </c>
      <c r="BI289" t="str">
        <f t="shared" si="47"/>
        <v/>
      </c>
      <c r="BJ289" t="str">
        <f t="shared" ca="1" si="48"/>
        <v/>
      </c>
      <c r="BK289">
        <f t="shared" si="49"/>
        <v>1900</v>
      </c>
      <c r="BL289">
        <f t="shared" si="50"/>
        <v>1900</v>
      </c>
      <c r="BM289" t="str">
        <f t="shared" si="51"/>
        <v/>
      </c>
      <c r="BN289" s="69">
        <f t="shared" si="52"/>
        <v>116</v>
      </c>
      <c r="BO289" s="1">
        <v>42657</v>
      </c>
      <c r="BP289" s="1"/>
      <c r="BQ289" s="3"/>
      <c r="BR289" s="4"/>
      <c r="BS289" s="5"/>
      <c r="BT289" s="6"/>
      <c r="BU289" s="5"/>
      <c r="BV289" s="5"/>
      <c r="BW289" s="6"/>
      <c r="BX289" s="5"/>
      <c r="BY289" s="5"/>
      <c r="BZ289" s="6"/>
      <c r="CA289" s="5"/>
    </row>
    <row r="290" spans="4:79" x14ac:dyDescent="0.25">
      <c r="D290" s="1"/>
      <c r="J290" s="1"/>
      <c r="M290" s="1"/>
      <c r="BG290" t="str">
        <f t="shared" ca="1" si="45"/>
        <v/>
      </c>
      <c r="BH290" t="str">
        <f t="shared" si="46"/>
        <v/>
      </c>
      <c r="BI290" t="str">
        <f t="shared" si="47"/>
        <v/>
      </c>
      <c r="BJ290" t="str">
        <f t="shared" ca="1" si="48"/>
        <v/>
      </c>
      <c r="BK290">
        <f t="shared" si="49"/>
        <v>1900</v>
      </c>
      <c r="BL290">
        <f t="shared" si="50"/>
        <v>1900</v>
      </c>
      <c r="BM290" t="str">
        <f t="shared" si="51"/>
        <v/>
      </c>
      <c r="BN290" s="69">
        <f t="shared" si="52"/>
        <v>116</v>
      </c>
      <c r="BO290" s="1">
        <v>42658</v>
      </c>
      <c r="BP290" s="1"/>
      <c r="BQ290" s="3"/>
      <c r="BR290" s="4"/>
      <c r="BS290" s="5"/>
      <c r="BT290" s="6"/>
      <c r="BU290" s="5"/>
      <c r="BV290" s="5"/>
      <c r="BW290" s="6"/>
      <c r="BX290" s="5"/>
      <c r="BY290" s="5"/>
      <c r="BZ290" s="6"/>
      <c r="CA290" s="5"/>
    </row>
    <row r="291" spans="4:79" x14ac:dyDescent="0.25">
      <c r="D291" s="1"/>
      <c r="J291" s="1"/>
      <c r="L291" s="1"/>
      <c r="AX291" s="1"/>
      <c r="AY291" s="1"/>
      <c r="BA291" s="1"/>
      <c r="BB291" s="1"/>
      <c r="BG291" t="str">
        <f t="shared" ca="1" si="45"/>
        <v/>
      </c>
      <c r="BH291" t="str">
        <f t="shared" si="46"/>
        <v/>
      </c>
      <c r="BI291" t="str">
        <f t="shared" si="47"/>
        <v/>
      </c>
      <c r="BJ291" t="str">
        <f t="shared" ca="1" si="48"/>
        <v/>
      </c>
      <c r="BK291">
        <f t="shared" si="49"/>
        <v>1900</v>
      </c>
      <c r="BL291">
        <f t="shared" si="50"/>
        <v>1900</v>
      </c>
      <c r="BM291" t="str">
        <f t="shared" si="51"/>
        <v/>
      </c>
      <c r="BN291" s="69">
        <f t="shared" si="52"/>
        <v>116</v>
      </c>
      <c r="BO291" s="1">
        <v>42659</v>
      </c>
      <c r="BP291" s="1"/>
      <c r="BQ291" s="3"/>
      <c r="BR291" s="4"/>
      <c r="BS291" s="5"/>
      <c r="BT291" s="6"/>
      <c r="BU291" s="5"/>
      <c r="BV291" s="5"/>
      <c r="BW291" s="6"/>
      <c r="BX291" s="5"/>
      <c r="BY291" s="5"/>
      <c r="BZ291" s="6"/>
      <c r="CA291" s="5"/>
    </row>
    <row r="292" spans="4:79" x14ac:dyDescent="0.25">
      <c r="D292" s="1"/>
      <c r="J292" s="1"/>
      <c r="M292" s="1"/>
      <c r="BG292" t="str">
        <f t="shared" ca="1" si="45"/>
        <v/>
      </c>
      <c r="BH292" t="str">
        <f t="shared" si="46"/>
        <v/>
      </c>
      <c r="BI292" t="str">
        <f t="shared" si="47"/>
        <v/>
      </c>
      <c r="BJ292" t="str">
        <f t="shared" ca="1" si="48"/>
        <v/>
      </c>
      <c r="BK292">
        <f t="shared" si="49"/>
        <v>1900</v>
      </c>
      <c r="BL292">
        <f t="shared" si="50"/>
        <v>1900</v>
      </c>
      <c r="BM292" t="str">
        <f t="shared" si="51"/>
        <v/>
      </c>
      <c r="BN292" s="69">
        <f t="shared" si="52"/>
        <v>116</v>
      </c>
      <c r="BO292" s="1">
        <v>42660</v>
      </c>
      <c r="BP292" s="1"/>
      <c r="BQ292" s="3"/>
      <c r="BR292" s="4"/>
      <c r="BS292" s="5"/>
      <c r="BT292" s="6"/>
      <c r="BU292" s="5"/>
      <c r="BV292" s="5"/>
      <c r="BW292" s="6"/>
      <c r="BX292" s="5"/>
      <c r="BY292" s="5"/>
      <c r="BZ292" s="6"/>
      <c r="CA292" s="5"/>
    </row>
    <row r="293" spans="4:79" x14ac:dyDescent="0.25">
      <c r="D293" s="1"/>
      <c r="J293" s="1"/>
      <c r="L293" s="1"/>
      <c r="AX293" s="1"/>
      <c r="AY293" s="1"/>
      <c r="BA293" s="1"/>
      <c r="BB293" s="1"/>
      <c r="BG293" t="str">
        <f t="shared" ca="1" si="45"/>
        <v/>
      </c>
      <c r="BH293" t="str">
        <f t="shared" si="46"/>
        <v/>
      </c>
      <c r="BI293" t="str">
        <f t="shared" si="47"/>
        <v/>
      </c>
      <c r="BJ293" t="str">
        <f t="shared" ca="1" si="48"/>
        <v/>
      </c>
      <c r="BK293">
        <f t="shared" si="49"/>
        <v>1900</v>
      </c>
      <c r="BL293">
        <f t="shared" si="50"/>
        <v>1900</v>
      </c>
      <c r="BM293" t="str">
        <f t="shared" si="51"/>
        <v/>
      </c>
      <c r="BN293" s="69">
        <f t="shared" si="52"/>
        <v>116</v>
      </c>
      <c r="BO293" s="1">
        <v>42661</v>
      </c>
      <c r="BP293" s="1"/>
      <c r="BQ293" s="3"/>
      <c r="BR293" s="4"/>
      <c r="BS293" s="5"/>
      <c r="BT293" s="6"/>
      <c r="BU293" s="5"/>
      <c r="BV293" s="5"/>
      <c r="BW293" s="6"/>
      <c r="BX293" s="5"/>
      <c r="BY293" s="5"/>
      <c r="BZ293" s="6"/>
      <c r="CA293" s="5"/>
    </row>
    <row r="294" spans="4:79" x14ac:dyDescent="0.25">
      <c r="D294" s="1"/>
      <c r="J294" s="1"/>
      <c r="L294" s="1"/>
      <c r="M294" s="1"/>
      <c r="AX294" s="1"/>
      <c r="AY294" s="1"/>
      <c r="BA294" s="1"/>
      <c r="BB294" s="1"/>
      <c r="BG294" t="str">
        <f t="shared" ca="1" si="45"/>
        <v/>
      </c>
      <c r="BH294" t="str">
        <f t="shared" si="46"/>
        <v/>
      </c>
      <c r="BI294" t="str">
        <f t="shared" si="47"/>
        <v/>
      </c>
      <c r="BJ294" t="str">
        <f t="shared" ca="1" si="48"/>
        <v/>
      </c>
      <c r="BK294">
        <f t="shared" si="49"/>
        <v>1900</v>
      </c>
      <c r="BL294">
        <f t="shared" si="50"/>
        <v>1900</v>
      </c>
      <c r="BM294" t="str">
        <f t="shared" si="51"/>
        <v/>
      </c>
      <c r="BN294" s="69">
        <f t="shared" si="52"/>
        <v>116</v>
      </c>
      <c r="BO294" s="1">
        <v>42662</v>
      </c>
      <c r="BP294" s="1"/>
      <c r="BQ294" s="3"/>
      <c r="BR294" s="4"/>
      <c r="BS294" s="5"/>
      <c r="BT294" s="6"/>
      <c r="BU294" s="5"/>
      <c r="BV294" s="5"/>
      <c r="BW294" s="6"/>
      <c r="BX294" s="5"/>
      <c r="BY294" s="5"/>
      <c r="BZ294" s="6"/>
      <c r="CA294" s="5"/>
    </row>
    <row r="295" spans="4:79" x14ac:dyDescent="0.25">
      <c r="D295" s="1"/>
      <c r="J295" s="1"/>
      <c r="L295" s="1"/>
      <c r="BA295" s="1"/>
      <c r="BG295" t="str">
        <f t="shared" ca="1" si="45"/>
        <v/>
      </c>
      <c r="BH295" t="str">
        <f t="shared" si="46"/>
        <v/>
      </c>
      <c r="BI295" t="str">
        <f t="shared" si="47"/>
        <v/>
      </c>
      <c r="BJ295" t="str">
        <f t="shared" ca="1" si="48"/>
        <v/>
      </c>
      <c r="BK295">
        <f t="shared" si="49"/>
        <v>1900</v>
      </c>
      <c r="BL295">
        <f t="shared" si="50"/>
        <v>1900</v>
      </c>
      <c r="BM295" t="str">
        <f t="shared" si="51"/>
        <v/>
      </c>
      <c r="BN295" s="69">
        <f t="shared" si="52"/>
        <v>116</v>
      </c>
      <c r="BO295" s="1">
        <v>42663</v>
      </c>
      <c r="BP295" s="1"/>
      <c r="BQ295" s="3"/>
      <c r="BR295" s="4"/>
      <c r="BS295" s="5"/>
      <c r="BT295" s="6"/>
      <c r="BU295" s="5"/>
      <c r="BV295" s="5"/>
      <c r="BW295" s="6"/>
      <c r="BX295" s="5"/>
      <c r="BY295" s="5"/>
      <c r="BZ295" s="6"/>
      <c r="CA295" s="5"/>
    </row>
    <row r="296" spans="4:79" x14ac:dyDescent="0.25">
      <c r="D296" s="1"/>
      <c r="J296" s="1"/>
      <c r="L296" s="1"/>
      <c r="BA296" s="1"/>
      <c r="BG296" t="str">
        <f t="shared" ca="1" si="45"/>
        <v/>
      </c>
      <c r="BH296" t="str">
        <f t="shared" si="46"/>
        <v/>
      </c>
      <c r="BI296" t="str">
        <f t="shared" si="47"/>
        <v/>
      </c>
      <c r="BJ296" t="str">
        <f t="shared" ca="1" si="48"/>
        <v/>
      </c>
      <c r="BK296">
        <f t="shared" si="49"/>
        <v>1900</v>
      </c>
      <c r="BL296">
        <f t="shared" si="50"/>
        <v>1900</v>
      </c>
      <c r="BM296" t="str">
        <f t="shared" si="51"/>
        <v/>
      </c>
      <c r="BN296" s="69">
        <f t="shared" si="52"/>
        <v>116</v>
      </c>
      <c r="BO296" s="1">
        <v>42664</v>
      </c>
      <c r="BP296" s="1"/>
      <c r="BQ296" s="3"/>
      <c r="BR296" s="4"/>
      <c r="BS296" s="5"/>
      <c r="BT296" s="6"/>
      <c r="BU296" s="5"/>
      <c r="BV296" s="5"/>
      <c r="BW296" s="6"/>
      <c r="BX296" s="5"/>
      <c r="BY296" s="5"/>
      <c r="BZ296" s="6"/>
      <c r="CA296" s="5"/>
    </row>
    <row r="297" spans="4:79" x14ac:dyDescent="0.25">
      <c r="D297" s="1"/>
      <c r="J297" s="1"/>
      <c r="L297" s="1"/>
      <c r="M297" s="1"/>
      <c r="AX297" s="1"/>
      <c r="AY297" s="1"/>
      <c r="BA297" s="1"/>
      <c r="BB297" s="1"/>
      <c r="BF297" s="1"/>
      <c r="BG297" t="str">
        <f t="shared" ca="1" si="45"/>
        <v/>
      </c>
      <c r="BH297" t="str">
        <f t="shared" si="46"/>
        <v/>
      </c>
      <c r="BI297" t="str">
        <f t="shared" si="47"/>
        <v/>
      </c>
      <c r="BJ297" t="str">
        <f t="shared" ca="1" si="48"/>
        <v/>
      </c>
      <c r="BK297">
        <f t="shared" si="49"/>
        <v>1900</v>
      </c>
      <c r="BL297">
        <f t="shared" si="50"/>
        <v>1900</v>
      </c>
      <c r="BM297" t="str">
        <f t="shared" si="51"/>
        <v/>
      </c>
      <c r="BN297" s="69">
        <f t="shared" si="52"/>
        <v>116</v>
      </c>
      <c r="BO297" s="1">
        <v>42665</v>
      </c>
      <c r="BP297" s="1"/>
      <c r="BQ297" s="3"/>
      <c r="BR297" s="4"/>
      <c r="BS297" s="5"/>
      <c r="BT297" s="6"/>
      <c r="BU297" s="5"/>
      <c r="BV297" s="5"/>
      <c r="BW297" s="6"/>
      <c r="BX297" s="5"/>
      <c r="BY297" s="5"/>
      <c r="BZ297" s="6"/>
      <c r="CA297" s="5"/>
    </row>
    <row r="298" spans="4:79" x14ac:dyDescent="0.25">
      <c r="D298" s="1"/>
      <c r="J298" s="1"/>
      <c r="L298" s="1"/>
      <c r="M298" s="1"/>
      <c r="AX298" s="1"/>
      <c r="AY298" s="1"/>
      <c r="BA298" s="1"/>
      <c r="BB298" s="1"/>
      <c r="BG298" t="str">
        <f t="shared" ca="1" si="45"/>
        <v/>
      </c>
      <c r="BH298" t="str">
        <f t="shared" si="46"/>
        <v/>
      </c>
      <c r="BI298" t="str">
        <f t="shared" si="47"/>
        <v/>
      </c>
      <c r="BJ298" t="str">
        <f t="shared" ca="1" si="48"/>
        <v/>
      </c>
      <c r="BK298">
        <f t="shared" si="49"/>
        <v>1900</v>
      </c>
      <c r="BL298">
        <f t="shared" si="50"/>
        <v>1900</v>
      </c>
      <c r="BM298" t="str">
        <f t="shared" si="51"/>
        <v/>
      </c>
      <c r="BN298" s="69">
        <f t="shared" si="52"/>
        <v>116</v>
      </c>
      <c r="BO298" s="1">
        <v>42666</v>
      </c>
      <c r="BP298" s="1"/>
      <c r="BQ298" s="3"/>
      <c r="BR298" s="4"/>
      <c r="BS298" s="5"/>
      <c r="BT298" s="6"/>
      <c r="BU298" s="5"/>
      <c r="BV298" s="5"/>
      <c r="BW298" s="6"/>
      <c r="BX298" s="5"/>
      <c r="BY298" s="5"/>
      <c r="BZ298" s="6"/>
      <c r="CA298" s="5"/>
    </row>
    <row r="299" spans="4:79" x14ac:dyDescent="0.25">
      <c r="D299" s="1"/>
      <c r="J299" s="1"/>
      <c r="L299" s="1"/>
      <c r="BA299" s="1"/>
      <c r="BB299" s="1"/>
      <c r="BG299" t="str">
        <f t="shared" ca="1" si="45"/>
        <v/>
      </c>
      <c r="BH299" t="str">
        <f t="shared" si="46"/>
        <v/>
      </c>
      <c r="BI299" t="str">
        <f t="shared" si="47"/>
        <v/>
      </c>
      <c r="BJ299" t="str">
        <f t="shared" ca="1" si="48"/>
        <v/>
      </c>
      <c r="BK299">
        <f t="shared" si="49"/>
        <v>1900</v>
      </c>
      <c r="BL299">
        <f t="shared" si="50"/>
        <v>1900</v>
      </c>
      <c r="BM299" t="str">
        <f t="shared" si="51"/>
        <v/>
      </c>
      <c r="BN299" s="69">
        <f t="shared" si="52"/>
        <v>116</v>
      </c>
      <c r="BO299" s="1">
        <v>42667</v>
      </c>
      <c r="BP299" s="1"/>
      <c r="BQ299" s="3"/>
      <c r="BR299" s="4"/>
      <c r="BS299" s="5"/>
      <c r="BT299" s="6"/>
      <c r="BU299" s="5"/>
      <c r="BV299" s="5"/>
      <c r="BW299" s="6"/>
      <c r="BX299" s="5"/>
      <c r="BY299" s="5"/>
      <c r="BZ299" s="6"/>
      <c r="CA299" s="5"/>
    </row>
    <row r="300" spans="4:79" x14ac:dyDescent="0.25">
      <c r="D300" s="1"/>
      <c r="J300" s="1"/>
      <c r="L300" s="1"/>
      <c r="M300" s="1"/>
      <c r="AX300" s="1"/>
      <c r="AY300" s="1"/>
      <c r="BA300" s="1"/>
      <c r="BB300" s="1"/>
      <c r="BG300" t="str">
        <f t="shared" ca="1" si="45"/>
        <v/>
      </c>
      <c r="BH300" t="str">
        <f t="shared" si="46"/>
        <v/>
      </c>
      <c r="BI300" t="str">
        <f t="shared" si="47"/>
        <v/>
      </c>
      <c r="BJ300" t="str">
        <f t="shared" ca="1" si="48"/>
        <v/>
      </c>
      <c r="BK300">
        <f t="shared" si="49"/>
        <v>1900</v>
      </c>
      <c r="BL300">
        <f t="shared" si="50"/>
        <v>1900</v>
      </c>
      <c r="BM300" t="str">
        <f t="shared" si="51"/>
        <v/>
      </c>
      <c r="BN300" s="69">
        <f t="shared" si="52"/>
        <v>116</v>
      </c>
      <c r="BO300" s="1">
        <v>42668</v>
      </c>
      <c r="BP300" s="1"/>
      <c r="BQ300" s="3"/>
      <c r="BR300" s="4"/>
      <c r="BS300" s="5"/>
      <c r="BT300" s="6"/>
      <c r="BU300" s="5"/>
      <c r="BV300" s="5"/>
      <c r="BW300" s="6"/>
      <c r="BX300" s="5"/>
      <c r="BY300" s="5"/>
      <c r="BZ300" s="6"/>
      <c r="CA300" s="5"/>
    </row>
    <row r="301" spans="4:79" x14ac:dyDescent="0.25">
      <c r="D301" s="1"/>
      <c r="J301" s="1"/>
      <c r="L301" s="1"/>
      <c r="AZ301" s="1"/>
      <c r="BA301" s="1"/>
      <c r="BC301" s="1"/>
      <c r="BD301" s="1"/>
      <c r="BG301" t="str">
        <f t="shared" ca="1" si="45"/>
        <v/>
      </c>
      <c r="BH301" t="str">
        <f t="shared" si="46"/>
        <v/>
      </c>
      <c r="BI301" t="str">
        <f t="shared" si="47"/>
        <v/>
      </c>
      <c r="BJ301" t="str">
        <f t="shared" ca="1" si="48"/>
        <v/>
      </c>
      <c r="BK301">
        <f t="shared" si="49"/>
        <v>1900</v>
      </c>
      <c r="BL301">
        <f t="shared" si="50"/>
        <v>1900</v>
      </c>
      <c r="BM301" t="str">
        <f t="shared" si="51"/>
        <v/>
      </c>
      <c r="BN301" s="69">
        <f t="shared" si="52"/>
        <v>116</v>
      </c>
      <c r="BO301" s="1">
        <v>42669</v>
      </c>
      <c r="BP301" s="1"/>
      <c r="BQ301" s="3"/>
      <c r="BR301" s="4"/>
      <c r="BS301" s="5"/>
      <c r="BT301" s="6"/>
      <c r="BU301" s="5"/>
      <c r="BV301" s="5"/>
      <c r="BW301" s="6"/>
      <c r="BX301" s="5"/>
      <c r="BY301" s="5"/>
      <c r="BZ301" s="6"/>
      <c r="CA301" s="5"/>
    </row>
    <row r="302" spans="4:79" x14ac:dyDescent="0.25">
      <c r="D302" s="1"/>
      <c r="J302" s="1"/>
      <c r="L302" s="1"/>
      <c r="BA302" s="1"/>
      <c r="BG302" t="str">
        <f t="shared" ca="1" si="45"/>
        <v/>
      </c>
      <c r="BH302" t="str">
        <f t="shared" si="46"/>
        <v/>
      </c>
      <c r="BI302" t="str">
        <f t="shared" si="47"/>
        <v/>
      </c>
      <c r="BJ302" t="str">
        <f t="shared" ca="1" si="48"/>
        <v/>
      </c>
      <c r="BK302">
        <f t="shared" si="49"/>
        <v>1900</v>
      </c>
      <c r="BL302">
        <f t="shared" si="50"/>
        <v>1900</v>
      </c>
      <c r="BM302" t="str">
        <f t="shared" si="51"/>
        <v/>
      </c>
      <c r="BN302" s="69">
        <f t="shared" si="52"/>
        <v>116</v>
      </c>
      <c r="BO302" s="1">
        <v>42670</v>
      </c>
      <c r="BP302" s="1"/>
      <c r="BQ302" s="3"/>
      <c r="BR302" s="4"/>
      <c r="BS302" s="5"/>
      <c r="BT302" s="6"/>
      <c r="BU302" s="5"/>
      <c r="BV302" s="5"/>
      <c r="BW302" s="6"/>
      <c r="BX302" s="5"/>
      <c r="BY302" s="5"/>
      <c r="BZ302" s="6"/>
      <c r="CA302" s="5"/>
    </row>
    <row r="303" spans="4:79" x14ac:dyDescent="0.25">
      <c r="D303" s="1"/>
      <c r="J303" s="1"/>
      <c r="M303" s="1"/>
      <c r="BG303" t="str">
        <f t="shared" ca="1" si="45"/>
        <v/>
      </c>
      <c r="BH303" t="str">
        <f t="shared" si="46"/>
        <v/>
      </c>
      <c r="BI303" t="str">
        <f t="shared" si="47"/>
        <v/>
      </c>
      <c r="BJ303" t="str">
        <f t="shared" ca="1" si="48"/>
        <v/>
      </c>
      <c r="BK303">
        <f t="shared" si="49"/>
        <v>1900</v>
      </c>
      <c r="BL303">
        <f t="shared" si="50"/>
        <v>1900</v>
      </c>
      <c r="BM303" t="str">
        <f t="shared" si="51"/>
        <v/>
      </c>
      <c r="BN303" s="69">
        <f t="shared" si="52"/>
        <v>116</v>
      </c>
      <c r="BO303" s="1">
        <v>42671</v>
      </c>
      <c r="BP303" s="1"/>
      <c r="BQ303" s="3"/>
      <c r="BR303" s="4"/>
      <c r="BS303" s="5"/>
      <c r="BT303" s="6"/>
      <c r="BU303" s="5"/>
      <c r="BV303" s="5"/>
      <c r="BW303" s="6"/>
      <c r="BX303" s="5"/>
      <c r="BY303" s="5"/>
      <c r="BZ303" s="6"/>
      <c r="CA303" s="5"/>
    </row>
    <row r="304" spans="4:79" x14ac:dyDescent="0.25">
      <c r="D304" s="1"/>
      <c r="J304" s="1"/>
      <c r="L304" s="1"/>
      <c r="M304" s="1"/>
      <c r="AX304" s="1"/>
      <c r="AY304" s="1"/>
      <c r="BA304" s="1"/>
      <c r="BB304" s="1"/>
      <c r="BG304" t="str">
        <f t="shared" ca="1" si="45"/>
        <v/>
      </c>
      <c r="BH304" t="str">
        <f t="shared" si="46"/>
        <v/>
      </c>
      <c r="BI304" t="str">
        <f t="shared" si="47"/>
        <v/>
      </c>
      <c r="BJ304" t="str">
        <f t="shared" ca="1" si="48"/>
        <v/>
      </c>
      <c r="BK304">
        <f t="shared" si="49"/>
        <v>1900</v>
      </c>
      <c r="BL304">
        <f t="shared" si="50"/>
        <v>1900</v>
      </c>
      <c r="BM304" t="str">
        <f t="shared" si="51"/>
        <v/>
      </c>
      <c r="BN304" s="69">
        <f t="shared" si="52"/>
        <v>116</v>
      </c>
      <c r="BO304" s="1">
        <v>42672</v>
      </c>
      <c r="BP304" s="1"/>
      <c r="BQ304" s="3"/>
      <c r="BR304" s="4"/>
      <c r="BS304" s="5"/>
      <c r="BT304" s="6"/>
      <c r="BU304" s="5"/>
      <c r="BV304" s="5"/>
      <c r="BW304" s="6"/>
      <c r="BX304" s="5"/>
      <c r="BY304" s="5"/>
      <c r="BZ304" s="6"/>
      <c r="CA304" s="5"/>
    </row>
    <row r="305" spans="4:79" x14ac:dyDescent="0.25">
      <c r="D305" s="1"/>
      <c r="J305" s="1"/>
      <c r="L305" s="1"/>
      <c r="BA305" s="1"/>
      <c r="BG305" t="str">
        <f t="shared" ca="1" si="45"/>
        <v/>
      </c>
      <c r="BH305" t="str">
        <f t="shared" si="46"/>
        <v/>
      </c>
      <c r="BI305" t="str">
        <f t="shared" si="47"/>
        <v/>
      </c>
      <c r="BJ305" t="str">
        <f t="shared" ca="1" si="48"/>
        <v/>
      </c>
      <c r="BK305">
        <f t="shared" si="49"/>
        <v>1900</v>
      </c>
      <c r="BL305">
        <f t="shared" si="50"/>
        <v>1900</v>
      </c>
      <c r="BM305" t="str">
        <f t="shared" si="51"/>
        <v/>
      </c>
      <c r="BN305" s="69">
        <f t="shared" si="52"/>
        <v>116</v>
      </c>
      <c r="BO305" s="1">
        <v>42673</v>
      </c>
      <c r="BP305" s="1"/>
      <c r="BQ305" s="3"/>
      <c r="BR305" s="4"/>
      <c r="BS305" s="5"/>
      <c r="BT305" s="6"/>
      <c r="BU305" s="5"/>
      <c r="BV305" s="5"/>
      <c r="BW305" s="6"/>
      <c r="BX305" s="5"/>
      <c r="BY305" s="5"/>
      <c r="BZ305" s="6"/>
      <c r="CA305" s="5"/>
    </row>
    <row r="306" spans="4:79" x14ac:dyDescent="0.25">
      <c r="D306" s="1"/>
      <c r="J306" s="1"/>
      <c r="L306" s="1"/>
      <c r="AY306" s="1"/>
      <c r="AZ306" s="1"/>
      <c r="BB306" s="1"/>
      <c r="BC306" s="1"/>
      <c r="BG306" t="str">
        <f t="shared" ca="1" si="45"/>
        <v/>
      </c>
      <c r="BH306" t="str">
        <f t="shared" si="46"/>
        <v/>
      </c>
      <c r="BI306" t="str">
        <f t="shared" si="47"/>
        <v/>
      </c>
      <c r="BJ306" t="str">
        <f t="shared" ca="1" si="48"/>
        <v/>
      </c>
      <c r="BK306">
        <f t="shared" si="49"/>
        <v>1900</v>
      </c>
      <c r="BL306">
        <f t="shared" si="50"/>
        <v>1900</v>
      </c>
      <c r="BM306" t="str">
        <f t="shared" si="51"/>
        <v/>
      </c>
      <c r="BN306" s="69">
        <f t="shared" si="52"/>
        <v>116</v>
      </c>
      <c r="BO306" s="1">
        <v>42674</v>
      </c>
      <c r="BP306" s="1"/>
      <c r="BQ306" s="3"/>
      <c r="BR306" s="4"/>
      <c r="BS306" s="5"/>
      <c r="BT306" s="6"/>
      <c r="BU306" s="5"/>
      <c r="BV306" s="5"/>
      <c r="BW306" s="6"/>
      <c r="BX306" s="5"/>
      <c r="BY306" s="5"/>
      <c r="BZ306" s="6"/>
      <c r="CA306" s="5"/>
    </row>
    <row r="307" spans="4:79" x14ac:dyDescent="0.25">
      <c r="D307" s="1"/>
      <c r="J307" s="1"/>
      <c r="L307" s="1"/>
      <c r="AX307" s="1"/>
      <c r="AY307" s="1"/>
      <c r="BA307" s="1"/>
      <c r="BB307" s="1"/>
      <c r="BG307" t="str">
        <f t="shared" ca="1" si="45"/>
        <v/>
      </c>
      <c r="BH307" t="str">
        <f t="shared" si="46"/>
        <v/>
      </c>
      <c r="BI307" t="str">
        <f t="shared" si="47"/>
        <v/>
      </c>
      <c r="BJ307" t="str">
        <f t="shared" ca="1" si="48"/>
        <v/>
      </c>
      <c r="BK307">
        <f t="shared" si="49"/>
        <v>1900</v>
      </c>
      <c r="BL307">
        <f t="shared" si="50"/>
        <v>1900</v>
      </c>
      <c r="BM307" t="str">
        <f t="shared" si="51"/>
        <v/>
      </c>
      <c r="BN307" s="69">
        <f t="shared" si="52"/>
        <v>116</v>
      </c>
      <c r="BO307" s="1">
        <v>42675</v>
      </c>
      <c r="BP307" s="1"/>
      <c r="BQ307" s="3"/>
      <c r="BR307" s="4"/>
      <c r="BS307" s="5"/>
      <c r="BT307" s="6"/>
      <c r="BU307" s="5"/>
      <c r="BV307" s="5"/>
      <c r="BW307" s="6"/>
      <c r="BX307" s="5"/>
      <c r="BY307" s="5"/>
      <c r="BZ307" s="6"/>
      <c r="CA307" s="5"/>
    </row>
    <row r="308" spans="4:79" x14ac:dyDescent="0.25">
      <c r="D308" s="1"/>
      <c r="J308" s="1"/>
      <c r="L308" s="1"/>
      <c r="M308" s="1"/>
      <c r="AX308" s="1"/>
      <c r="AY308" s="1"/>
      <c r="BA308" s="1"/>
      <c r="BB308" s="1"/>
      <c r="BG308" t="str">
        <f t="shared" ca="1" si="45"/>
        <v/>
      </c>
      <c r="BH308" t="str">
        <f t="shared" si="46"/>
        <v/>
      </c>
      <c r="BI308" t="str">
        <f t="shared" si="47"/>
        <v/>
      </c>
      <c r="BJ308" t="str">
        <f t="shared" ca="1" si="48"/>
        <v/>
      </c>
      <c r="BK308">
        <f t="shared" si="49"/>
        <v>1900</v>
      </c>
      <c r="BL308">
        <f t="shared" si="50"/>
        <v>1900</v>
      </c>
      <c r="BM308" t="str">
        <f t="shared" si="51"/>
        <v/>
      </c>
      <c r="BN308" s="69">
        <f t="shared" si="52"/>
        <v>116</v>
      </c>
      <c r="BO308" s="1">
        <v>42676</v>
      </c>
      <c r="BP308" s="1"/>
      <c r="BQ308" s="3"/>
      <c r="BR308" s="4"/>
      <c r="BS308" s="5"/>
      <c r="BT308" s="6"/>
      <c r="BU308" s="5"/>
      <c r="BV308" s="5"/>
      <c r="BW308" s="6"/>
      <c r="BX308" s="5"/>
      <c r="BY308" s="5"/>
      <c r="BZ308" s="6"/>
      <c r="CA308" s="5"/>
    </row>
    <row r="309" spans="4:79" x14ac:dyDescent="0.25">
      <c r="D309" s="1"/>
      <c r="J309" s="1"/>
      <c r="L309" s="1"/>
      <c r="M309" s="1"/>
      <c r="AX309" s="1"/>
      <c r="AY309" s="1"/>
      <c r="BA309" s="1"/>
      <c r="BB309" s="1"/>
      <c r="BG309" t="str">
        <f t="shared" ca="1" si="45"/>
        <v/>
      </c>
      <c r="BH309" t="str">
        <f t="shared" si="46"/>
        <v/>
      </c>
      <c r="BI309" t="str">
        <f t="shared" si="47"/>
        <v/>
      </c>
      <c r="BJ309" t="str">
        <f t="shared" ca="1" si="48"/>
        <v/>
      </c>
      <c r="BK309">
        <f t="shared" si="49"/>
        <v>1900</v>
      </c>
      <c r="BL309">
        <f t="shared" si="50"/>
        <v>1900</v>
      </c>
      <c r="BM309" t="str">
        <f t="shared" si="51"/>
        <v/>
      </c>
      <c r="BN309" s="69">
        <f t="shared" si="52"/>
        <v>116</v>
      </c>
      <c r="BO309" s="1">
        <v>42677</v>
      </c>
      <c r="BP309" s="1"/>
      <c r="BQ309" s="3"/>
      <c r="BR309" s="4"/>
      <c r="BS309" s="5"/>
      <c r="BT309" s="6"/>
      <c r="BU309" s="5"/>
      <c r="BV309" s="5"/>
      <c r="BW309" s="6"/>
      <c r="BX309" s="5"/>
      <c r="BY309" s="5"/>
      <c r="BZ309" s="6"/>
      <c r="CA309" s="5"/>
    </row>
    <row r="310" spans="4:79" x14ac:dyDescent="0.25">
      <c r="D310" s="1"/>
      <c r="J310" s="1"/>
      <c r="L310" s="1"/>
      <c r="AX310" s="1"/>
      <c r="AY310" s="1"/>
      <c r="BA310" s="1"/>
      <c r="BB310" s="1"/>
      <c r="BF310" s="1"/>
      <c r="BG310" t="str">
        <f t="shared" ca="1" si="45"/>
        <v/>
      </c>
      <c r="BH310" t="str">
        <f t="shared" si="46"/>
        <v/>
      </c>
      <c r="BI310" t="str">
        <f t="shared" si="47"/>
        <v/>
      </c>
      <c r="BJ310" t="str">
        <f t="shared" ca="1" si="48"/>
        <v/>
      </c>
      <c r="BK310">
        <f t="shared" si="49"/>
        <v>1900</v>
      </c>
      <c r="BL310">
        <f t="shared" si="50"/>
        <v>1900</v>
      </c>
      <c r="BM310" t="str">
        <f t="shared" si="51"/>
        <v/>
      </c>
      <c r="BN310" s="69">
        <f t="shared" si="52"/>
        <v>116</v>
      </c>
      <c r="BO310" s="1">
        <v>42678</v>
      </c>
      <c r="BP310" s="1"/>
      <c r="BQ310" s="3"/>
      <c r="BR310" s="4"/>
      <c r="BS310" s="5"/>
      <c r="BT310" s="6"/>
      <c r="BU310" s="5"/>
      <c r="BV310" s="5"/>
      <c r="BW310" s="6"/>
      <c r="BX310" s="5"/>
      <c r="BY310" s="5"/>
      <c r="BZ310" s="6"/>
      <c r="CA310" s="5"/>
    </row>
    <row r="311" spans="4:79" x14ac:dyDescent="0.25">
      <c r="D311" s="1"/>
      <c r="J311" s="1"/>
      <c r="L311" s="1"/>
      <c r="BA311" s="1"/>
      <c r="BF311" s="1"/>
      <c r="BG311" t="str">
        <f t="shared" ca="1" si="45"/>
        <v/>
      </c>
      <c r="BH311" t="str">
        <f t="shared" si="46"/>
        <v/>
      </c>
      <c r="BI311" t="str">
        <f t="shared" si="47"/>
        <v/>
      </c>
      <c r="BJ311" t="str">
        <f t="shared" ca="1" si="48"/>
        <v/>
      </c>
      <c r="BK311">
        <f t="shared" si="49"/>
        <v>1900</v>
      </c>
      <c r="BL311">
        <f t="shared" si="50"/>
        <v>1900</v>
      </c>
      <c r="BM311" t="str">
        <f t="shared" si="51"/>
        <v/>
      </c>
      <c r="BN311" s="69">
        <f t="shared" si="52"/>
        <v>116</v>
      </c>
      <c r="BO311" s="1">
        <v>42679</v>
      </c>
      <c r="BP311" s="1"/>
      <c r="BQ311" s="3"/>
      <c r="BR311" s="4"/>
      <c r="BS311" s="5"/>
      <c r="BT311" s="6"/>
      <c r="BU311" s="5"/>
      <c r="BV311" s="5"/>
      <c r="BW311" s="6"/>
      <c r="BX311" s="5"/>
      <c r="BY311" s="5"/>
      <c r="BZ311" s="6"/>
      <c r="CA311" s="5"/>
    </row>
    <row r="312" spans="4:79" x14ac:dyDescent="0.25">
      <c r="D312" s="1"/>
      <c r="J312" s="1"/>
      <c r="L312" s="1"/>
      <c r="M312" s="1"/>
      <c r="AX312" s="1"/>
      <c r="AY312" s="1"/>
      <c r="BA312" s="1"/>
      <c r="BB312" s="1"/>
      <c r="BG312" t="str">
        <f t="shared" ca="1" si="45"/>
        <v/>
      </c>
      <c r="BH312" t="str">
        <f t="shared" si="46"/>
        <v/>
      </c>
      <c r="BI312" t="str">
        <f t="shared" si="47"/>
        <v/>
      </c>
      <c r="BJ312" t="str">
        <f t="shared" ca="1" si="48"/>
        <v/>
      </c>
      <c r="BK312">
        <f t="shared" si="49"/>
        <v>1900</v>
      </c>
      <c r="BL312">
        <f t="shared" si="50"/>
        <v>1900</v>
      </c>
      <c r="BM312" t="str">
        <f t="shared" si="51"/>
        <v/>
      </c>
      <c r="BN312" s="69">
        <f t="shared" si="52"/>
        <v>116</v>
      </c>
      <c r="BO312" s="1">
        <v>42680</v>
      </c>
      <c r="BP312" s="1"/>
      <c r="BQ312" s="3"/>
      <c r="BR312" s="4"/>
      <c r="BS312" s="5"/>
      <c r="BT312" s="6"/>
      <c r="BU312" s="5"/>
      <c r="BV312" s="5"/>
      <c r="BW312" s="6"/>
      <c r="BX312" s="5"/>
      <c r="BY312" s="5"/>
      <c r="BZ312" s="6"/>
      <c r="CA312" s="5"/>
    </row>
    <row r="313" spans="4:79" x14ac:dyDescent="0.25">
      <c r="D313" s="1"/>
      <c r="E313" s="1"/>
      <c r="J313" s="1"/>
      <c r="L313" s="1"/>
      <c r="AX313" s="1"/>
      <c r="AY313" s="1"/>
      <c r="BA313" s="1"/>
      <c r="BG313" t="str">
        <f t="shared" ca="1" si="45"/>
        <v/>
      </c>
      <c r="BH313" t="str">
        <f t="shared" si="46"/>
        <v/>
      </c>
      <c r="BI313" t="str">
        <f t="shared" si="47"/>
        <v/>
      </c>
      <c r="BJ313" t="str">
        <f t="shared" ca="1" si="48"/>
        <v/>
      </c>
      <c r="BK313">
        <f t="shared" si="49"/>
        <v>1900</v>
      </c>
      <c r="BL313">
        <f t="shared" si="50"/>
        <v>1900</v>
      </c>
      <c r="BM313" t="str">
        <f t="shared" si="51"/>
        <v/>
      </c>
      <c r="BN313" s="69">
        <f t="shared" si="52"/>
        <v>116</v>
      </c>
      <c r="BO313" s="1">
        <v>42681</v>
      </c>
      <c r="BP313" s="1"/>
      <c r="BQ313" s="3"/>
      <c r="BR313" s="4"/>
      <c r="BS313" s="5"/>
      <c r="BT313" s="6"/>
      <c r="BU313" s="5"/>
      <c r="BV313" s="5"/>
      <c r="BW313" s="6"/>
      <c r="BX313" s="5"/>
      <c r="BY313" s="5"/>
      <c r="BZ313" s="6"/>
      <c r="CA313" s="5"/>
    </row>
    <row r="314" spans="4:79" x14ac:dyDescent="0.25">
      <c r="D314" s="1"/>
      <c r="J314" s="1"/>
      <c r="L314" s="1"/>
      <c r="M314" s="1"/>
      <c r="AX314" s="1"/>
      <c r="AY314" s="1"/>
      <c r="BA314" s="1"/>
      <c r="BB314" s="1"/>
      <c r="BG314" t="str">
        <f t="shared" ca="1" si="45"/>
        <v/>
      </c>
      <c r="BH314" t="str">
        <f t="shared" si="46"/>
        <v/>
      </c>
      <c r="BI314" t="str">
        <f t="shared" si="47"/>
        <v/>
      </c>
      <c r="BJ314" t="str">
        <f t="shared" ca="1" si="48"/>
        <v/>
      </c>
      <c r="BK314">
        <f t="shared" si="49"/>
        <v>1900</v>
      </c>
      <c r="BL314">
        <f t="shared" si="50"/>
        <v>1900</v>
      </c>
      <c r="BM314" t="str">
        <f t="shared" si="51"/>
        <v/>
      </c>
      <c r="BN314" s="69">
        <f t="shared" si="52"/>
        <v>116</v>
      </c>
      <c r="BO314" s="1">
        <v>42682</v>
      </c>
      <c r="BP314" s="1"/>
      <c r="BQ314" s="3"/>
      <c r="BR314" s="4"/>
      <c r="BS314" s="5"/>
      <c r="BT314" s="6"/>
      <c r="BU314" s="5"/>
      <c r="BV314" s="5"/>
      <c r="BW314" s="6"/>
      <c r="BX314" s="5"/>
      <c r="BY314" s="5"/>
      <c r="BZ314" s="6"/>
      <c r="CA314" s="5"/>
    </row>
    <row r="315" spans="4:79" x14ac:dyDescent="0.25">
      <c r="D315" s="1"/>
      <c r="J315" s="1"/>
      <c r="L315" s="1"/>
      <c r="M315" s="1"/>
      <c r="BA315" s="1"/>
      <c r="BG315" t="str">
        <f t="shared" ca="1" si="45"/>
        <v/>
      </c>
      <c r="BH315" t="str">
        <f t="shared" si="46"/>
        <v/>
      </c>
      <c r="BI315" t="str">
        <f t="shared" si="47"/>
        <v/>
      </c>
      <c r="BJ315" t="str">
        <f t="shared" ca="1" si="48"/>
        <v/>
      </c>
      <c r="BK315">
        <f t="shared" si="49"/>
        <v>1900</v>
      </c>
      <c r="BL315">
        <f t="shared" si="50"/>
        <v>1900</v>
      </c>
      <c r="BM315" t="str">
        <f t="shared" si="51"/>
        <v/>
      </c>
      <c r="BN315" s="69">
        <f t="shared" si="52"/>
        <v>116</v>
      </c>
      <c r="BO315" s="1">
        <v>42683</v>
      </c>
      <c r="BP315" s="1"/>
      <c r="BQ315" s="3"/>
      <c r="BR315" s="4"/>
      <c r="BS315" s="5"/>
      <c r="BT315" s="6"/>
      <c r="BU315" s="5"/>
      <c r="BV315" s="5"/>
      <c r="BW315" s="6"/>
      <c r="BX315" s="5"/>
      <c r="BY315" s="5"/>
      <c r="BZ315" s="6"/>
      <c r="CA315" s="5"/>
    </row>
    <row r="316" spans="4:79" x14ac:dyDescent="0.25">
      <c r="D316" s="1"/>
      <c r="E316" s="1"/>
      <c r="J316" s="1"/>
      <c r="L316" s="1"/>
      <c r="AX316" s="1"/>
      <c r="AY316" s="1"/>
      <c r="BA316" s="1"/>
      <c r="BG316" t="str">
        <f t="shared" ca="1" si="45"/>
        <v/>
      </c>
      <c r="BH316" t="str">
        <f t="shared" si="46"/>
        <v/>
      </c>
      <c r="BI316" t="str">
        <f t="shared" si="47"/>
        <v/>
      </c>
      <c r="BJ316" t="str">
        <f t="shared" ca="1" si="48"/>
        <v/>
      </c>
      <c r="BK316">
        <f t="shared" si="49"/>
        <v>1900</v>
      </c>
      <c r="BL316">
        <f t="shared" si="50"/>
        <v>1900</v>
      </c>
      <c r="BM316" t="str">
        <f t="shared" si="51"/>
        <v/>
      </c>
      <c r="BN316" s="69">
        <f t="shared" si="52"/>
        <v>116</v>
      </c>
      <c r="BO316" s="1">
        <v>42684</v>
      </c>
      <c r="BP316" s="1"/>
      <c r="BQ316" s="3"/>
      <c r="BR316" s="4"/>
      <c r="BS316" s="5"/>
      <c r="BT316" s="6"/>
      <c r="BU316" s="5"/>
      <c r="BV316" s="5"/>
      <c r="BW316" s="6"/>
      <c r="BX316" s="5"/>
      <c r="BY316" s="5"/>
      <c r="BZ316" s="6"/>
      <c r="CA316" s="5"/>
    </row>
    <row r="317" spans="4:79" x14ac:dyDescent="0.25">
      <c r="D317" s="1"/>
      <c r="J317" s="1"/>
      <c r="L317" s="1"/>
      <c r="M317" s="1"/>
      <c r="AX317" s="1"/>
      <c r="AY317" s="1"/>
      <c r="BA317" s="1"/>
      <c r="BB317" s="1"/>
      <c r="BF317" s="1"/>
      <c r="BG317" t="str">
        <f t="shared" ca="1" si="45"/>
        <v/>
      </c>
      <c r="BH317" t="str">
        <f t="shared" si="46"/>
        <v/>
      </c>
      <c r="BI317" t="str">
        <f t="shared" si="47"/>
        <v/>
      </c>
      <c r="BJ317" t="str">
        <f t="shared" ca="1" si="48"/>
        <v/>
      </c>
      <c r="BK317">
        <f t="shared" si="49"/>
        <v>1900</v>
      </c>
      <c r="BL317">
        <f t="shared" si="50"/>
        <v>1900</v>
      </c>
      <c r="BM317" t="str">
        <f t="shared" si="51"/>
        <v/>
      </c>
      <c r="BN317" s="69">
        <f t="shared" si="52"/>
        <v>116</v>
      </c>
      <c r="BO317" s="1">
        <v>42685</v>
      </c>
      <c r="BP317" s="1"/>
      <c r="BQ317" s="3"/>
      <c r="BR317" s="4"/>
      <c r="BS317" s="5"/>
      <c r="BT317" s="6"/>
      <c r="BU317" s="5"/>
      <c r="BV317" s="5"/>
      <c r="BW317" s="6"/>
      <c r="BX317" s="5"/>
      <c r="BY317" s="5"/>
      <c r="BZ317" s="6"/>
      <c r="CA317" s="5"/>
    </row>
    <row r="318" spans="4:79" x14ac:dyDescent="0.25">
      <c r="D318" s="1"/>
      <c r="J318" s="1"/>
      <c r="L318" s="1"/>
      <c r="AX318" s="1"/>
      <c r="AY318" s="1"/>
      <c r="BA318" s="1"/>
      <c r="BB318" s="1"/>
      <c r="BG318" t="str">
        <f t="shared" ca="1" si="45"/>
        <v/>
      </c>
      <c r="BH318" t="str">
        <f t="shared" si="46"/>
        <v/>
      </c>
      <c r="BI318" t="str">
        <f t="shared" si="47"/>
        <v/>
      </c>
      <c r="BJ318" t="str">
        <f t="shared" ca="1" si="48"/>
        <v/>
      </c>
      <c r="BK318">
        <f t="shared" si="49"/>
        <v>1900</v>
      </c>
      <c r="BL318">
        <f t="shared" si="50"/>
        <v>1900</v>
      </c>
      <c r="BM318" t="str">
        <f t="shared" si="51"/>
        <v/>
      </c>
      <c r="BN318" s="69">
        <f t="shared" si="52"/>
        <v>116</v>
      </c>
      <c r="BO318" s="1">
        <v>42686</v>
      </c>
      <c r="BP318" s="1"/>
      <c r="BQ318" s="3"/>
      <c r="BR318" s="4"/>
      <c r="BS318" s="5"/>
      <c r="BT318" s="6"/>
      <c r="BU318" s="5"/>
      <c r="BV318" s="5"/>
      <c r="BW318" s="6"/>
      <c r="BX318" s="5"/>
      <c r="BY318" s="5"/>
      <c r="BZ318" s="6"/>
      <c r="CA318" s="5"/>
    </row>
    <row r="319" spans="4:79" x14ac:dyDescent="0.25">
      <c r="D319" s="1"/>
      <c r="J319" s="1"/>
      <c r="L319" s="1"/>
      <c r="M319" s="1"/>
      <c r="BA319" s="1"/>
      <c r="BG319" t="str">
        <f t="shared" ca="1" si="45"/>
        <v/>
      </c>
      <c r="BH319" t="str">
        <f t="shared" si="46"/>
        <v/>
      </c>
      <c r="BI319" t="str">
        <f t="shared" si="47"/>
        <v/>
      </c>
      <c r="BJ319" t="str">
        <f t="shared" ca="1" si="48"/>
        <v/>
      </c>
      <c r="BK319">
        <f t="shared" si="49"/>
        <v>1900</v>
      </c>
      <c r="BL319">
        <f t="shared" si="50"/>
        <v>1900</v>
      </c>
      <c r="BM319" t="str">
        <f t="shared" si="51"/>
        <v/>
      </c>
      <c r="BN319" s="69">
        <f t="shared" si="52"/>
        <v>116</v>
      </c>
      <c r="BO319" s="1">
        <v>42687</v>
      </c>
      <c r="BP319" s="1"/>
      <c r="BQ319" s="3"/>
      <c r="BR319" s="4"/>
      <c r="BS319" s="5"/>
      <c r="BT319" s="6"/>
      <c r="BU319" s="5"/>
      <c r="BV319" s="5"/>
      <c r="BW319" s="6"/>
      <c r="BX319" s="5"/>
      <c r="BY319" s="5"/>
      <c r="BZ319" s="6"/>
      <c r="CA319" s="5"/>
    </row>
    <row r="320" spans="4:79" x14ac:dyDescent="0.25">
      <c r="D320" s="1"/>
      <c r="J320" s="1"/>
      <c r="L320" s="1"/>
      <c r="M320" s="1"/>
      <c r="AX320" s="1"/>
      <c r="AY320" s="1"/>
      <c r="BA320" s="1"/>
      <c r="BB320" s="1"/>
      <c r="BG320" t="str">
        <f t="shared" ca="1" si="45"/>
        <v/>
      </c>
      <c r="BH320" t="str">
        <f t="shared" si="46"/>
        <v/>
      </c>
      <c r="BI320" t="str">
        <f t="shared" si="47"/>
        <v/>
      </c>
      <c r="BJ320" t="str">
        <f t="shared" ca="1" si="48"/>
        <v/>
      </c>
      <c r="BK320">
        <f t="shared" si="49"/>
        <v>1900</v>
      </c>
      <c r="BL320">
        <f t="shared" si="50"/>
        <v>1900</v>
      </c>
      <c r="BM320" t="str">
        <f t="shared" si="51"/>
        <v/>
      </c>
      <c r="BN320" s="69">
        <f t="shared" si="52"/>
        <v>116</v>
      </c>
      <c r="BO320" s="1">
        <v>42688</v>
      </c>
      <c r="BP320" s="1"/>
      <c r="BQ320" s="3"/>
      <c r="BR320" s="4"/>
      <c r="BS320" s="5"/>
      <c r="BT320" s="6"/>
      <c r="BU320" s="5"/>
      <c r="BV320" s="5"/>
      <c r="BW320" s="6"/>
      <c r="BX320" s="5"/>
      <c r="BY320" s="5"/>
      <c r="BZ320" s="6"/>
      <c r="CA320" s="5"/>
    </row>
    <row r="321" spans="4:79" x14ac:dyDescent="0.25">
      <c r="D321" s="1"/>
      <c r="J321" s="1"/>
      <c r="L321" s="1"/>
      <c r="M321" s="1"/>
      <c r="AX321" s="1"/>
      <c r="AY321" s="1"/>
      <c r="BA321" s="1"/>
      <c r="BB321" s="1"/>
      <c r="BG321" t="str">
        <f t="shared" ca="1" si="45"/>
        <v/>
      </c>
      <c r="BH321" t="str">
        <f t="shared" si="46"/>
        <v/>
      </c>
      <c r="BI321" t="str">
        <f t="shared" si="47"/>
        <v/>
      </c>
      <c r="BJ321" t="str">
        <f t="shared" ca="1" si="48"/>
        <v/>
      </c>
      <c r="BK321">
        <f t="shared" si="49"/>
        <v>1900</v>
      </c>
      <c r="BL321">
        <f t="shared" si="50"/>
        <v>1900</v>
      </c>
      <c r="BM321" t="str">
        <f t="shared" si="51"/>
        <v/>
      </c>
      <c r="BN321" s="69">
        <f t="shared" si="52"/>
        <v>116</v>
      </c>
      <c r="BO321" s="1">
        <v>42689</v>
      </c>
      <c r="BP321" s="1"/>
      <c r="BQ321" s="3"/>
      <c r="BR321" s="4"/>
      <c r="BS321" s="5"/>
      <c r="BT321" s="6"/>
      <c r="BU321" s="5"/>
      <c r="BV321" s="5"/>
      <c r="BW321" s="6"/>
      <c r="BX321" s="5"/>
      <c r="BY321" s="5"/>
      <c r="BZ321" s="6"/>
      <c r="CA321" s="5"/>
    </row>
    <row r="322" spans="4:79" x14ac:dyDescent="0.25">
      <c r="D322" s="1"/>
      <c r="E322" s="1"/>
      <c r="J322" s="1"/>
      <c r="L322" s="1"/>
      <c r="AX322" s="1"/>
      <c r="AY322" s="1"/>
      <c r="BA322" s="1"/>
      <c r="BG322" t="str">
        <f t="shared" ca="1" si="45"/>
        <v/>
      </c>
      <c r="BH322" t="str">
        <f t="shared" si="46"/>
        <v/>
      </c>
      <c r="BI322" t="str">
        <f t="shared" si="47"/>
        <v/>
      </c>
      <c r="BJ322" t="str">
        <f t="shared" ca="1" si="48"/>
        <v/>
      </c>
      <c r="BK322">
        <f t="shared" si="49"/>
        <v>1900</v>
      </c>
      <c r="BL322">
        <f t="shared" si="50"/>
        <v>1900</v>
      </c>
      <c r="BM322" t="str">
        <f t="shared" si="51"/>
        <v/>
      </c>
      <c r="BN322" s="69">
        <f t="shared" si="52"/>
        <v>116</v>
      </c>
      <c r="BO322" s="1">
        <v>42690</v>
      </c>
      <c r="BP322" s="1"/>
      <c r="BQ322" s="3"/>
      <c r="BR322" s="4"/>
      <c r="BS322" s="5"/>
      <c r="BT322" s="6"/>
      <c r="BU322" s="5"/>
      <c r="BV322" s="5"/>
      <c r="BW322" s="6"/>
      <c r="BX322" s="5"/>
      <c r="BY322" s="5"/>
      <c r="BZ322" s="6"/>
      <c r="CA322" s="5"/>
    </row>
    <row r="323" spans="4:79" x14ac:dyDescent="0.25">
      <c r="D323" s="1"/>
      <c r="J323" s="1"/>
      <c r="L323" s="1"/>
      <c r="AX323" s="1"/>
      <c r="AY323" s="1"/>
      <c r="BA323" s="1"/>
      <c r="BB323" s="1"/>
      <c r="BG323" t="str">
        <f t="shared" ref="BG323:BG386" ca="1" si="53">IF(A323="","",DATEDIF(J323,TODAY(),"y"))</f>
        <v/>
      </c>
      <c r="BH323" t="str">
        <f t="shared" ref="BH323:BH386" si="54">IF(A323="","",IF(BG323&lt;61,"Moins de 61",IF(BG323&lt;66,"61 à 65",IF(BG323&lt;71,"66 à 70",IF(BG323&lt;76,"71 à 75",IF(BG323&lt;81,"76 à 80",IF(BG323&lt;86,"81 à 85",IF(BG323&lt;91,"86 à 90",IF(BG323&lt;96,"91 à 95",IF(BG323&lt;101,"96 à 100",IF(BG323&gt;=101,"101 et plus","")))))))))))</f>
        <v/>
      </c>
      <c r="BI323" t="str">
        <f t="shared" ref="BI323:BI386" si="55">IF(B323="","",IF(BG323&lt;66,"Moins de 66",IF(BG323&lt;71,"66 à 70",IF(BG323&lt;76,"71 à 75",IF(BG323&lt;81,"76 à 80",IF(BG323&gt;=81,"plus de 80",""))))))</f>
        <v/>
      </c>
      <c r="BJ323" t="str">
        <f t="shared" ref="BJ323:BJ386" ca="1" si="56">IF(A323="","",DATEDIF(L323,TODAY(),"y"))</f>
        <v/>
      </c>
      <c r="BK323">
        <f t="shared" ref="BK323:BK386" si="57">YEAR(L323)</f>
        <v>1900</v>
      </c>
      <c r="BL323">
        <f t="shared" ref="BL323:BL386" si="58">YEAR(E323)</f>
        <v>1900</v>
      </c>
      <c r="BM323" t="str">
        <f t="shared" ref="BM323:BM386" si="59">IF(A323="","",IF(O323="Adhérent",BG323,""))</f>
        <v/>
      </c>
      <c r="BN323" s="69">
        <f t="shared" ref="BN323:BN386" si="60">YEAR(BO323)-YEAR(J323)</f>
        <v>116</v>
      </c>
      <c r="BO323" s="1">
        <v>42691</v>
      </c>
      <c r="BP323" s="1"/>
      <c r="BQ323" s="3"/>
      <c r="BR323" s="4"/>
      <c r="BS323" s="5"/>
      <c r="BT323" s="6"/>
      <c r="BU323" s="5"/>
      <c r="BV323" s="5"/>
      <c r="BW323" s="6"/>
      <c r="BX323" s="5"/>
      <c r="BY323" s="5"/>
      <c r="BZ323" s="6"/>
      <c r="CA323" s="5"/>
    </row>
    <row r="324" spans="4:79" x14ac:dyDescent="0.25">
      <c r="D324" s="1"/>
      <c r="J324" s="1"/>
      <c r="L324" s="1"/>
      <c r="AY324" s="1"/>
      <c r="AZ324" s="1"/>
      <c r="BB324" s="1"/>
      <c r="BC324" s="1"/>
      <c r="BG324" t="str">
        <f t="shared" ca="1" si="53"/>
        <v/>
      </c>
      <c r="BH324" t="str">
        <f t="shared" si="54"/>
        <v/>
      </c>
      <c r="BI324" t="str">
        <f t="shared" si="55"/>
        <v/>
      </c>
      <c r="BJ324" t="str">
        <f t="shared" ca="1" si="56"/>
        <v/>
      </c>
      <c r="BK324">
        <f t="shared" si="57"/>
        <v>1900</v>
      </c>
      <c r="BL324">
        <f t="shared" si="58"/>
        <v>1900</v>
      </c>
      <c r="BM324" t="str">
        <f t="shared" si="59"/>
        <v/>
      </c>
      <c r="BN324" s="69">
        <f t="shared" si="60"/>
        <v>116</v>
      </c>
      <c r="BO324" s="1">
        <v>42692</v>
      </c>
      <c r="BP324" s="1"/>
      <c r="BQ324" s="3"/>
      <c r="BR324" s="4"/>
      <c r="BS324" s="5"/>
      <c r="BT324" s="6"/>
      <c r="BU324" s="5"/>
      <c r="BV324" s="5"/>
      <c r="BW324" s="6"/>
      <c r="BX324" s="5"/>
      <c r="BY324" s="5"/>
      <c r="BZ324" s="6"/>
      <c r="CA324" s="5"/>
    </row>
    <row r="325" spans="4:79" x14ac:dyDescent="0.25">
      <c r="D325" s="1"/>
      <c r="J325" s="1"/>
      <c r="L325" s="1"/>
      <c r="BA325" s="1"/>
      <c r="BB325" s="1"/>
      <c r="BF325" s="1"/>
      <c r="BG325" t="str">
        <f t="shared" ca="1" si="53"/>
        <v/>
      </c>
      <c r="BH325" t="str">
        <f t="shared" si="54"/>
        <v/>
      </c>
      <c r="BI325" t="str">
        <f t="shared" si="55"/>
        <v/>
      </c>
      <c r="BJ325" t="str">
        <f t="shared" ca="1" si="56"/>
        <v/>
      </c>
      <c r="BK325">
        <f t="shared" si="57"/>
        <v>1900</v>
      </c>
      <c r="BL325">
        <f t="shared" si="58"/>
        <v>1900</v>
      </c>
      <c r="BM325" t="str">
        <f t="shared" si="59"/>
        <v/>
      </c>
      <c r="BN325" s="69">
        <f t="shared" si="60"/>
        <v>116</v>
      </c>
      <c r="BO325" s="1">
        <v>42693</v>
      </c>
      <c r="BP325" s="1"/>
      <c r="BQ325" s="3"/>
      <c r="BR325" s="4"/>
      <c r="BS325" s="5"/>
      <c r="BT325" s="6"/>
      <c r="BU325" s="5"/>
      <c r="BV325" s="5"/>
      <c r="BW325" s="6"/>
      <c r="BX325" s="5"/>
      <c r="BY325" s="5"/>
      <c r="BZ325" s="6"/>
      <c r="CA325" s="5"/>
    </row>
    <row r="326" spans="4:79" x14ac:dyDescent="0.25">
      <c r="D326" s="1"/>
      <c r="J326" s="1"/>
      <c r="L326" s="1"/>
      <c r="M326" s="1"/>
      <c r="AX326" s="1"/>
      <c r="AY326" s="1"/>
      <c r="BA326" s="1"/>
      <c r="BB326" s="1"/>
      <c r="BG326" t="str">
        <f t="shared" ca="1" si="53"/>
        <v/>
      </c>
      <c r="BH326" t="str">
        <f t="shared" si="54"/>
        <v/>
      </c>
      <c r="BI326" t="str">
        <f t="shared" si="55"/>
        <v/>
      </c>
      <c r="BJ326" t="str">
        <f t="shared" ca="1" si="56"/>
        <v/>
      </c>
      <c r="BK326">
        <f t="shared" si="57"/>
        <v>1900</v>
      </c>
      <c r="BL326">
        <f t="shared" si="58"/>
        <v>1900</v>
      </c>
      <c r="BM326" t="str">
        <f t="shared" si="59"/>
        <v/>
      </c>
      <c r="BN326" s="69">
        <f t="shared" si="60"/>
        <v>116</v>
      </c>
      <c r="BO326" s="1">
        <v>42694</v>
      </c>
      <c r="BP326" s="1"/>
      <c r="BQ326" s="3"/>
      <c r="BR326" s="4"/>
      <c r="BS326" s="5"/>
      <c r="BT326" s="6"/>
      <c r="BU326" s="5"/>
      <c r="BV326" s="5"/>
      <c r="BW326" s="6"/>
      <c r="BX326" s="5"/>
      <c r="BY326" s="5"/>
      <c r="BZ326" s="6"/>
      <c r="CA326" s="5"/>
    </row>
    <row r="327" spans="4:79" x14ac:dyDescent="0.25">
      <c r="D327" s="1"/>
      <c r="J327" s="1"/>
      <c r="L327" s="1"/>
      <c r="M327" s="1"/>
      <c r="BA327" s="1"/>
      <c r="BG327" t="str">
        <f t="shared" ca="1" si="53"/>
        <v/>
      </c>
      <c r="BH327" t="str">
        <f t="shared" si="54"/>
        <v/>
      </c>
      <c r="BI327" t="str">
        <f t="shared" si="55"/>
        <v/>
      </c>
      <c r="BJ327" t="str">
        <f t="shared" ca="1" si="56"/>
        <v/>
      </c>
      <c r="BK327">
        <f t="shared" si="57"/>
        <v>1900</v>
      </c>
      <c r="BL327">
        <f t="shared" si="58"/>
        <v>1900</v>
      </c>
      <c r="BM327" t="str">
        <f t="shared" si="59"/>
        <v/>
      </c>
      <c r="BN327" s="69">
        <f t="shared" si="60"/>
        <v>116</v>
      </c>
      <c r="BO327" s="1">
        <v>42695</v>
      </c>
      <c r="BP327" s="1"/>
      <c r="BQ327" s="3"/>
      <c r="BR327" s="4"/>
      <c r="BS327" s="5"/>
      <c r="BT327" s="6"/>
      <c r="BU327" s="5"/>
      <c r="BV327" s="5"/>
      <c r="BW327" s="6"/>
      <c r="BX327" s="5"/>
      <c r="BY327" s="5"/>
      <c r="BZ327" s="6"/>
      <c r="CA327" s="5"/>
    </row>
    <row r="328" spans="4:79" x14ac:dyDescent="0.25">
      <c r="D328" s="1"/>
      <c r="J328" s="1"/>
      <c r="L328" s="1"/>
      <c r="AX328" s="1"/>
      <c r="AY328" s="1"/>
      <c r="BA328" s="1"/>
      <c r="BB328" s="1"/>
      <c r="BF328" s="1"/>
      <c r="BG328" t="str">
        <f t="shared" ca="1" si="53"/>
        <v/>
      </c>
      <c r="BH328" t="str">
        <f t="shared" si="54"/>
        <v/>
      </c>
      <c r="BI328" t="str">
        <f t="shared" si="55"/>
        <v/>
      </c>
      <c r="BJ328" t="str">
        <f t="shared" ca="1" si="56"/>
        <v/>
      </c>
      <c r="BK328">
        <f t="shared" si="57"/>
        <v>1900</v>
      </c>
      <c r="BL328">
        <f t="shared" si="58"/>
        <v>1900</v>
      </c>
      <c r="BM328" t="str">
        <f t="shared" si="59"/>
        <v/>
      </c>
      <c r="BN328" s="69">
        <f t="shared" si="60"/>
        <v>116</v>
      </c>
      <c r="BO328" s="1">
        <v>42696</v>
      </c>
      <c r="BP328" s="1"/>
      <c r="BQ328" s="3"/>
      <c r="BR328" s="4"/>
      <c r="BS328" s="5"/>
      <c r="BT328" s="6"/>
      <c r="BU328" s="5"/>
      <c r="BV328" s="5"/>
      <c r="BW328" s="6"/>
      <c r="BX328" s="5"/>
      <c r="BY328" s="5"/>
      <c r="BZ328" s="6"/>
      <c r="CA328" s="5"/>
    </row>
    <row r="329" spans="4:79" x14ac:dyDescent="0.25">
      <c r="D329" s="1"/>
      <c r="J329" s="1"/>
      <c r="L329" s="1"/>
      <c r="M329" s="1"/>
      <c r="AX329" s="1"/>
      <c r="AY329" s="1"/>
      <c r="BA329" s="1"/>
      <c r="BB329" s="1"/>
      <c r="BG329" t="str">
        <f t="shared" ca="1" si="53"/>
        <v/>
      </c>
      <c r="BH329" t="str">
        <f t="shared" si="54"/>
        <v/>
      </c>
      <c r="BI329" t="str">
        <f t="shared" si="55"/>
        <v/>
      </c>
      <c r="BJ329" t="str">
        <f t="shared" ca="1" si="56"/>
        <v/>
      </c>
      <c r="BK329">
        <f t="shared" si="57"/>
        <v>1900</v>
      </c>
      <c r="BL329">
        <f t="shared" si="58"/>
        <v>1900</v>
      </c>
      <c r="BM329" t="str">
        <f t="shared" si="59"/>
        <v/>
      </c>
      <c r="BN329" s="69">
        <f t="shared" si="60"/>
        <v>116</v>
      </c>
      <c r="BO329" s="1">
        <v>42697</v>
      </c>
      <c r="BP329" s="1"/>
      <c r="BQ329" s="3"/>
      <c r="BR329" s="4"/>
      <c r="BS329" s="5"/>
      <c r="BT329" s="6"/>
      <c r="BU329" s="5"/>
      <c r="BV329" s="5"/>
      <c r="BW329" s="6"/>
      <c r="BX329" s="5"/>
      <c r="BY329" s="5"/>
      <c r="BZ329" s="6"/>
      <c r="CA329" s="5"/>
    </row>
    <row r="330" spans="4:79" x14ac:dyDescent="0.25">
      <c r="D330" s="1"/>
      <c r="J330" s="1"/>
      <c r="L330" s="1"/>
      <c r="M330" s="1"/>
      <c r="AX330" s="1"/>
      <c r="AY330" s="1"/>
      <c r="BA330" s="1"/>
      <c r="BB330" s="1"/>
      <c r="BG330" t="str">
        <f t="shared" ca="1" si="53"/>
        <v/>
      </c>
      <c r="BH330" t="str">
        <f t="shared" si="54"/>
        <v/>
      </c>
      <c r="BI330" t="str">
        <f t="shared" si="55"/>
        <v/>
      </c>
      <c r="BJ330" t="str">
        <f t="shared" ca="1" si="56"/>
        <v/>
      </c>
      <c r="BK330">
        <f t="shared" si="57"/>
        <v>1900</v>
      </c>
      <c r="BL330">
        <f t="shared" si="58"/>
        <v>1900</v>
      </c>
      <c r="BM330" t="str">
        <f t="shared" si="59"/>
        <v/>
      </c>
      <c r="BN330" s="69">
        <f t="shared" si="60"/>
        <v>116</v>
      </c>
      <c r="BO330" s="1">
        <v>42698</v>
      </c>
      <c r="BP330" s="1"/>
      <c r="BQ330" s="3"/>
      <c r="BR330" s="4"/>
      <c r="BS330" s="5"/>
      <c r="BT330" s="6"/>
      <c r="BU330" s="5"/>
      <c r="BV330" s="5"/>
      <c r="BW330" s="6"/>
      <c r="BX330" s="5"/>
      <c r="BY330" s="5"/>
      <c r="BZ330" s="6"/>
      <c r="CA330" s="5"/>
    </row>
    <row r="331" spans="4:79" x14ac:dyDescent="0.25">
      <c r="D331" s="1"/>
      <c r="J331" s="1"/>
      <c r="L331" s="1"/>
      <c r="M331" s="1"/>
      <c r="AX331" s="1"/>
      <c r="AY331" s="1"/>
      <c r="BA331" s="1"/>
      <c r="BB331" s="1"/>
      <c r="BG331" t="str">
        <f t="shared" ca="1" si="53"/>
        <v/>
      </c>
      <c r="BH331" t="str">
        <f t="shared" si="54"/>
        <v/>
      </c>
      <c r="BI331" t="str">
        <f t="shared" si="55"/>
        <v/>
      </c>
      <c r="BJ331" t="str">
        <f t="shared" ca="1" si="56"/>
        <v/>
      </c>
      <c r="BK331">
        <f t="shared" si="57"/>
        <v>1900</v>
      </c>
      <c r="BL331">
        <f t="shared" si="58"/>
        <v>1900</v>
      </c>
      <c r="BM331" t="str">
        <f t="shared" si="59"/>
        <v/>
      </c>
      <c r="BN331" s="69">
        <f t="shared" si="60"/>
        <v>116</v>
      </c>
      <c r="BO331" s="1">
        <v>42699</v>
      </c>
      <c r="BP331" s="1"/>
      <c r="BQ331" s="3"/>
      <c r="BR331" s="4"/>
      <c r="BS331" s="5"/>
      <c r="BT331" s="6"/>
      <c r="BU331" s="5"/>
      <c r="BV331" s="5"/>
      <c r="BW331" s="6"/>
      <c r="BX331" s="5"/>
      <c r="BY331" s="5"/>
      <c r="BZ331" s="6"/>
      <c r="CA331" s="5"/>
    </row>
    <row r="332" spans="4:79" x14ac:dyDescent="0.25">
      <c r="D332" s="1"/>
      <c r="J332" s="1"/>
      <c r="L332" s="1"/>
      <c r="AX332" s="1"/>
      <c r="AY332" s="1"/>
      <c r="BA332" s="1"/>
      <c r="BB332" s="1"/>
      <c r="BG332" t="str">
        <f t="shared" ca="1" si="53"/>
        <v/>
      </c>
      <c r="BH332" t="str">
        <f t="shared" si="54"/>
        <v/>
      </c>
      <c r="BI332" t="str">
        <f t="shared" si="55"/>
        <v/>
      </c>
      <c r="BJ332" t="str">
        <f t="shared" ca="1" si="56"/>
        <v/>
      </c>
      <c r="BK332">
        <f t="shared" si="57"/>
        <v>1900</v>
      </c>
      <c r="BL332">
        <f t="shared" si="58"/>
        <v>1900</v>
      </c>
      <c r="BM332" t="str">
        <f t="shared" si="59"/>
        <v/>
      </c>
      <c r="BN332" s="69">
        <f t="shared" si="60"/>
        <v>116</v>
      </c>
      <c r="BO332" s="1">
        <v>42700</v>
      </c>
      <c r="BP332" s="1"/>
      <c r="BQ332" s="3"/>
      <c r="BR332" s="4"/>
      <c r="BS332" s="5"/>
      <c r="BT332" s="6"/>
      <c r="BU332" s="5"/>
      <c r="BV332" s="5"/>
      <c r="BW332" s="6"/>
      <c r="BX332" s="5"/>
      <c r="BY332" s="5"/>
      <c r="BZ332" s="6"/>
      <c r="CA332" s="5"/>
    </row>
    <row r="333" spans="4:79" x14ac:dyDescent="0.25">
      <c r="D333" s="1"/>
      <c r="J333" s="1"/>
      <c r="L333" s="1"/>
      <c r="M333" s="1"/>
      <c r="BA333" s="1"/>
      <c r="BF333" s="1"/>
      <c r="BG333" t="str">
        <f t="shared" ca="1" si="53"/>
        <v/>
      </c>
      <c r="BH333" t="str">
        <f t="shared" si="54"/>
        <v/>
      </c>
      <c r="BI333" t="str">
        <f t="shared" si="55"/>
        <v/>
      </c>
      <c r="BJ333" t="str">
        <f t="shared" ca="1" si="56"/>
        <v/>
      </c>
      <c r="BK333">
        <f t="shared" si="57"/>
        <v>1900</v>
      </c>
      <c r="BL333">
        <f t="shared" si="58"/>
        <v>1900</v>
      </c>
      <c r="BM333" t="str">
        <f t="shared" si="59"/>
        <v/>
      </c>
      <c r="BN333" s="69">
        <f t="shared" si="60"/>
        <v>116</v>
      </c>
      <c r="BO333" s="1">
        <v>42701</v>
      </c>
      <c r="BP333" s="1"/>
      <c r="BQ333" s="3"/>
      <c r="BR333" s="4"/>
      <c r="BS333" s="5"/>
      <c r="BT333" s="6"/>
      <c r="BU333" s="5"/>
      <c r="BV333" s="5"/>
      <c r="BW333" s="6"/>
      <c r="BX333" s="5"/>
      <c r="BY333" s="5"/>
      <c r="BZ333" s="6"/>
      <c r="CA333" s="5"/>
    </row>
    <row r="334" spans="4:79" x14ac:dyDescent="0.25">
      <c r="D334" s="1"/>
      <c r="J334" s="1"/>
      <c r="L334" s="1"/>
      <c r="M334" s="1"/>
      <c r="AY334" s="1"/>
      <c r="AZ334" s="1"/>
      <c r="BB334" s="1"/>
      <c r="BC334" s="1"/>
      <c r="BG334" t="str">
        <f t="shared" ca="1" si="53"/>
        <v/>
      </c>
      <c r="BH334" t="str">
        <f t="shared" si="54"/>
        <v/>
      </c>
      <c r="BI334" t="str">
        <f t="shared" si="55"/>
        <v/>
      </c>
      <c r="BJ334" t="str">
        <f t="shared" ca="1" si="56"/>
        <v/>
      </c>
      <c r="BK334">
        <f t="shared" si="57"/>
        <v>1900</v>
      </c>
      <c r="BL334">
        <f t="shared" si="58"/>
        <v>1900</v>
      </c>
      <c r="BM334" t="str">
        <f t="shared" si="59"/>
        <v/>
      </c>
      <c r="BN334" s="69">
        <f t="shared" si="60"/>
        <v>116</v>
      </c>
      <c r="BO334" s="1">
        <v>42702</v>
      </c>
      <c r="BP334" s="1"/>
      <c r="BQ334" s="3"/>
      <c r="BR334" s="4"/>
      <c r="BS334" s="5"/>
      <c r="BT334" s="6"/>
      <c r="BU334" s="5"/>
      <c r="BV334" s="5"/>
      <c r="BW334" s="6"/>
      <c r="BX334" s="5"/>
      <c r="BY334" s="5"/>
      <c r="BZ334" s="6"/>
      <c r="CA334" s="5"/>
    </row>
    <row r="335" spans="4:79" x14ac:dyDescent="0.25">
      <c r="D335" s="1"/>
      <c r="J335" s="1"/>
      <c r="L335" s="1"/>
      <c r="M335" s="1"/>
      <c r="AX335" s="1"/>
      <c r="AY335" s="1"/>
      <c r="BA335" s="1"/>
      <c r="BB335" s="1"/>
      <c r="BG335" t="str">
        <f t="shared" ca="1" si="53"/>
        <v/>
      </c>
      <c r="BH335" t="str">
        <f t="shared" si="54"/>
        <v/>
      </c>
      <c r="BI335" t="str">
        <f t="shared" si="55"/>
        <v/>
      </c>
      <c r="BJ335" t="str">
        <f t="shared" ca="1" si="56"/>
        <v/>
      </c>
      <c r="BK335">
        <f t="shared" si="57"/>
        <v>1900</v>
      </c>
      <c r="BL335">
        <f t="shared" si="58"/>
        <v>1900</v>
      </c>
      <c r="BM335" t="str">
        <f t="shared" si="59"/>
        <v/>
      </c>
      <c r="BN335" s="69">
        <f t="shared" si="60"/>
        <v>116</v>
      </c>
      <c r="BO335" s="1">
        <v>42703</v>
      </c>
      <c r="BP335" s="1"/>
      <c r="BQ335" s="3"/>
      <c r="BR335" s="4"/>
      <c r="BS335" s="5"/>
      <c r="BT335" s="6"/>
      <c r="BU335" s="5"/>
      <c r="BV335" s="5"/>
      <c r="BW335" s="6"/>
      <c r="BX335" s="5"/>
      <c r="BY335" s="5"/>
      <c r="BZ335" s="6"/>
      <c r="CA335" s="5"/>
    </row>
    <row r="336" spans="4:79" x14ac:dyDescent="0.25">
      <c r="D336" s="1"/>
      <c r="J336" s="1"/>
      <c r="L336" s="1"/>
      <c r="AX336" s="1"/>
      <c r="AY336" s="1"/>
      <c r="BA336" s="1"/>
      <c r="BB336" s="1"/>
      <c r="BG336" t="str">
        <f t="shared" ca="1" si="53"/>
        <v/>
      </c>
      <c r="BH336" t="str">
        <f t="shared" si="54"/>
        <v/>
      </c>
      <c r="BI336" t="str">
        <f t="shared" si="55"/>
        <v/>
      </c>
      <c r="BJ336" t="str">
        <f t="shared" ca="1" si="56"/>
        <v/>
      </c>
      <c r="BK336">
        <f t="shared" si="57"/>
        <v>1900</v>
      </c>
      <c r="BL336">
        <f t="shared" si="58"/>
        <v>1900</v>
      </c>
      <c r="BM336" t="str">
        <f t="shared" si="59"/>
        <v/>
      </c>
      <c r="BN336" s="69">
        <f t="shared" si="60"/>
        <v>116</v>
      </c>
      <c r="BO336" s="1">
        <v>42704</v>
      </c>
      <c r="BP336" s="1"/>
      <c r="BQ336" s="3"/>
      <c r="BR336" s="4"/>
      <c r="BS336" s="5"/>
      <c r="BT336" s="6"/>
      <c r="BU336" s="5"/>
      <c r="BV336" s="5"/>
      <c r="BW336" s="6"/>
      <c r="BX336" s="5"/>
      <c r="BY336" s="5"/>
      <c r="BZ336" s="6"/>
      <c r="CA336" s="5"/>
    </row>
    <row r="337" spans="4:79" x14ac:dyDescent="0.25">
      <c r="D337" s="1"/>
      <c r="J337" s="1"/>
      <c r="L337" s="1"/>
      <c r="M337" s="1"/>
      <c r="AX337" s="1"/>
      <c r="AY337" s="1"/>
      <c r="BA337" s="1"/>
      <c r="BB337" s="1"/>
      <c r="BF337" s="1"/>
      <c r="BG337" t="str">
        <f t="shared" ca="1" si="53"/>
        <v/>
      </c>
      <c r="BH337" t="str">
        <f t="shared" si="54"/>
        <v/>
      </c>
      <c r="BI337" t="str">
        <f t="shared" si="55"/>
        <v/>
      </c>
      <c r="BJ337" t="str">
        <f t="shared" ca="1" si="56"/>
        <v/>
      </c>
      <c r="BK337">
        <f t="shared" si="57"/>
        <v>1900</v>
      </c>
      <c r="BL337">
        <f t="shared" si="58"/>
        <v>1900</v>
      </c>
      <c r="BM337" t="str">
        <f t="shared" si="59"/>
        <v/>
      </c>
      <c r="BN337" s="69">
        <f t="shared" si="60"/>
        <v>116</v>
      </c>
      <c r="BO337" s="1">
        <v>42705</v>
      </c>
      <c r="BP337" s="1"/>
      <c r="BQ337" s="3"/>
      <c r="BR337" s="4"/>
      <c r="BS337" s="5"/>
      <c r="BT337" s="6"/>
      <c r="BU337" s="5"/>
      <c r="BV337" s="5"/>
      <c r="BW337" s="6"/>
      <c r="BX337" s="5"/>
      <c r="BY337" s="5"/>
      <c r="BZ337" s="6"/>
      <c r="CA337" s="5"/>
    </row>
    <row r="338" spans="4:79" x14ac:dyDescent="0.25">
      <c r="D338" s="1"/>
      <c r="E338" s="1"/>
      <c r="J338" s="1"/>
      <c r="L338" s="1"/>
      <c r="AX338" s="1"/>
      <c r="AY338" s="1"/>
      <c r="BA338" s="1"/>
      <c r="BB338" s="1"/>
      <c r="BG338" t="str">
        <f t="shared" ca="1" si="53"/>
        <v/>
      </c>
      <c r="BH338" t="str">
        <f t="shared" si="54"/>
        <v/>
      </c>
      <c r="BI338" t="str">
        <f t="shared" si="55"/>
        <v/>
      </c>
      <c r="BJ338" t="str">
        <f t="shared" ca="1" si="56"/>
        <v/>
      </c>
      <c r="BK338">
        <f t="shared" si="57"/>
        <v>1900</v>
      </c>
      <c r="BL338">
        <f t="shared" si="58"/>
        <v>1900</v>
      </c>
      <c r="BM338" t="str">
        <f t="shared" si="59"/>
        <v/>
      </c>
      <c r="BN338" s="69">
        <f t="shared" si="60"/>
        <v>116</v>
      </c>
      <c r="BO338" s="1">
        <v>42706</v>
      </c>
      <c r="BP338" s="1"/>
      <c r="BQ338" s="3"/>
      <c r="BR338" s="4"/>
      <c r="BS338" s="5"/>
      <c r="BT338" s="6"/>
      <c r="BU338" s="5"/>
      <c r="BV338" s="5"/>
      <c r="BW338" s="6"/>
      <c r="BX338" s="5"/>
      <c r="BY338" s="5"/>
      <c r="BZ338" s="6"/>
      <c r="CA338" s="5"/>
    </row>
    <row r="339" spans="4:79" x14ac:dyDescent="0.25">
      <c r="D339" s="1"/>
      <c r="J339" s="1"/>
      <c r="L339" s="1"/>
      <c r="M339" s="1"/>
      <c r="AY339" s="1"/>
      <c r="AZ339" s="1"/>
      <c r="BB339" s="1"/>
      <c r="BC339" s="1"/>
      <c r="BG339" t="str">
        <f t="shared" ca="1" si="53"/>
        <v/>
      </c>
      <c r="BH339" t="str">
        <f t="shared" si="54"/>
        <v/>
      </c>
      <c r="BI339" t="str">
        <f t="shared" si="55"/>
        <v/>
      </c>
      <c r="BJ339" t="str">
        <f t="shared" ca="1" si="56"/>
        <v/>
      </c>
      <c r="BK339">
        <f t="shared" si="57"/>
        <v>1900</v>
      </c>
      <c r="BL339">
        <f t="shared" si="58"/>
        <v>1900</v>
      </c>
      <c r="BM339" t="str">
        <f t="shared" si="59"/>
        <v/>
      </c>
      <c r="BN339" s="69">
        <f t="shared" si="60"/>
        <v>116</v>
      </c>
      <c r="BO339" s="1">
        <v>42707</v>
      </c>
      <c r="BP339" s="1"/>
      <c r="BQ339" s="3"/>
      <c r="BR339" s="4"/>
      <c r="BS339" s="5"/>
      <c r="BT339" s="6"/>
      <c r="BU339" s="5"/>
      <c r="BV339" s="5"/>
      <c r="BW339" s="6"/>
      <c r="BX339" s="5"/>
      <c r="BY339" s="5"/>
      <c r="BZ339" s="6"/>
      <c r="CA339" s="5"/>
    </row>
    <row r="340" spans="4:79" x14ac:dyDescent="0.25">
      <c r="D340" s="1"/>
      <c r="J340" s="1"/>
      <c r="L340" s="1"/>
      <c r="M340" s="1"/>
      <c r="AX340" s="1"/>
      <c r="AY340" s="1"/>
      <c r="BA340" s="1"/>
      <c r="BB340" s="1"/>
      <c r="BG340" t="str">
        <f t="shared" ca="1" si="53"/>
        <v/>
      </c>
      <c r="BH340" t="str">
        <f t="shared" si="54"/>
        <v/>
      </c>
      <c r="BI340" t="str">
        <f t="shared" si="55"/>
        <v/>
      </c>
      <c r="BJ340" t="str">
        <f t="shared" ca="1" si="56"/>
        <v/>
      </c>
      <c r="BK340">
        <f t="shared" si="57"/>
        <v>1900</v>
      </c>
      <c r="BL340">
        <f t="shared" si="58"/>
        <v>1900</v>
      </c>
      <c r="BM340" t="str">
        <f t="shared" si="59"/>
        <v/>
      </c>
      <c r="BN340" s="69">
        <f t="shared" si="60"/>
        <v>116</v>
      </c>
      <c r="BO340" s="1">
        <v>42708</v>
      </c>
      <c r="BP340" s="1"/>
      <c r="BQ340" s="3"/>
      <c r="BR340" s="4"/>
      <c r="BS340" s="5"/>
      <c r="BT340" s="6"/>
      <c r="BU340" s="5"/>
      <c r="BV340" s="5"/>
      <c r="BW340" s="6"/>
      <c r="BX340" s="5"/>
      <c r="BY340" s="5"/>
      <c r="BZ340" s="6"/>
      <c r="CA340" s="5"/>
    </row>
    <row r="341" spans="4:79" x14ac:dyDescent="0.25">
      <c r="D341" s="1"/>
      <c r="J341" s="1"/>
      <c r="L341" s="1"/>
      <c r="BA341" s="1"/>
      <c r="BG341" t="str">
        <f t="shared" ca="1" si="53"/>
        <v/>
      </c>
      <c r="BH341" t="str">
        <f t="shared" si="54"/>
        <v/>
      </c>
      <c r="BI341" t="str">
        <f t="shared" si="55"/>
        <v/>
      </c>
      <c r="BJ341" t="str">
        <f t="shared" ca="1" si="56"/>
        <v/>
      </c>
      <c r="BK341">
        <f t="shared" si="57"/>
        <v>1900</v>
      </c>
      <c r="BL341">
        <f t="shared" si="58"/>
        <v>1900</v>
      </c>
      <c r="BM341" t="str">
        <f t="shared" si="59"/>
        <v/>
      </c>
      <c r="BN341" s="69">
        <f t="shared" si="60"/>
        <v>116</v>
      </c>
      <c r="BO341" s="1">
        <v>42709</v>
      </c>
      <c r="BP341" s="1"/>
      <c r="BQ341" s="3"/>
      <c r="BR341" s="4"/>
      <c r="BS341" s="5"/>
      <c r="BT341" s="6"/>
      <c r="BU341" s="5"/>
      <c r="BV341" s="5"/>
      <c r="BW341" s="6"/>
      <c r="BX341" s="5"/>
      <c r="BY341" s="5"/>
      <c r="BZ341" s="6"/>
      <c r="CA341" s="5"/>
    </row>
    <row r="342" spans="4:79" x14ac:dyDescent="0.25">
      <c r="D342" s="1"/>
      <c r="J342" s="1"/>
      <c r="L342" s="1"/>
      <c r="M342" s="1"/>
      <c r="AX342" s="1"/>
      <c r="AY342" s="1"/>
      <c r="BA342" s="1"/>
      <c r="BB342" s="1"/>
      <c r="BG342" t="str">
        <f t="shared" ca="1" si="53"/>
        <v/>
      </c>
      <c r="BH342" t="str">
        <f t="shared" si="54"/>
        <v/>
      </c>
      <c r="BI342" t="str">
        <f t="shared" si="55"/>
        <v/>
      </c>
      <c r="BJ342" t="str">
        <f t="shared" ca="1" si="56"/>
        <v/>
      </c>
      <c r="BK342">
        <f t="shared" si="57"/>
        <v>1900</v>
      </c>
      <c r="BL342">
        <f t="shared" si="58"/>
        <v>1900</v>
      </c>
      <c r="BM342" t="str">
        <f t="shared" si="59"/>
        <v/>
      </c>
      <c r="BN342" s="69">
        <f t="shared" si="60"/>
        <v>116</v>
      </c>
      <c r="BO342" s="1">
        <v>42710</v>
      </c>
      <c r="BP342" s="1"/>
      <c r="BQ342" s="3"/>
      <c r="BR342" s="4"/>
      <c r="BS342" s="5"/>
      <c r="BT342" s="6"/>
      <c r="BU342" s="5"/>
      <c r="BV342" s="5"/>
      <c r="BW342" s="6"/>
      <c r="BX342" s="5"/>
      <c r="BY342" s="5"/>
      <c r="BZ342" s="6"/>
      <c r="CA342" s="5"/>
    </row>
    <row r="343" spans="4:79" x14ac:dyDescent="0.25">
      <c r="D343" s="1"/>
      <c r="J343" s="1"/>
      <c r="L343" s="1"/>
      <c r="AX343" s="1"/>
      <c r="AY343" s="1"/>
      <c r="BA343" s="1"/>
      <c r="BB343" s="1"/>
      <c r="BG343" t="str">
        <f t="shared" ca="1" si="53"/>
        <v/>
      </c>
      <c r="BH343" t="str">
        <f t="shared" si="54"/>
        <v/>
      </c>
      <c r="BI343" t="str">
        <f t="shared" si="55"/>
        <v/>
      </c>
      <c r="BJ343" t="str">
        <f t="shared" ca="1" si="56"/>
        <v/>
      </c>
      <c r="BK343">
        <f t="shared" si="57"/>
        <v>1900</v>
      </c>
      <c r="BL343">
        <f t="shared" si="58"/>
        <v>1900</v>
      </c>
      <c r="BM343" t="str">
        <f t="shared" si="59"/>
        <v/>
      </c>
      <c r="BN343" s="69">
        <f t="shared" si="60"/>
        <v>116</v>
      </c>
      <c r="BO343" s="1">
        <v>42711</v>
      </c>
      <c r="BP343" s="1"/>
      <c r="BQ343" s="3"/>
      <c r="BR343" s="4"/>
      <c r="BS343" s="5"/>
      <c r="BT343" s="6"/>
      <c r="BU343" s="5"/>
      <c r="BV343" s="5"/>
      <c r="BW343" s="6"/>
      <c r="BX343" s="5"/>
      <c r="BY343" s="5"/>
      <c r="BZ343" s="6"/>
      <c r="CA343" s="5"/>
    </row>
    <row r="344" spans="4:79" x14ac:dyDescent="0.25">
      <c r="D344" s="1"/>
      <c r="J344" s="1"/>
      <c r="L344" s="1"/>
      <c r="M344" s="1"/>
      <c r="BA344" s="1"/>
      <c r="BG344" t="str">
        <f t="shared" ca="1" si="53"/>
        <v/>
      </c>
      <c r="BH344" t="str">
        <f t="shared" si="54"/>
        <v/>
      </c>
      <c r="BI344" t="str">
        <f t="shared" si="55"/>
        <v/>
      </c>
      <c r="BJ344" t="str">
        <f t="shared" ca="1" si="56"/>
        <v/>
      </c>
      <c r="BK344">
        <f t="shared" si="57"/>
        <v>1900</v>
      </c>
      <c r="BL344">
        <f t="shared" si="58"/>
        <v>1900</v>
      </c>
      <c r="BM344" t="str">
        <f t="shared" si="59"/>
        <v/>
      </c>
      <c r="BN344" s="69">
        <f t="shared" si="60"/>
        <v>116</v>
      </c>
      <c r="BO344" s="1">
        <v>42712</v>
      </c>
      <c r="BP344" s="1"/>
      <c r="BQ344" s="3"/>
      <c r="BR344" s="4"/>
      <c r="BS344" s="5"/>
      <c r="BT344" s="6"/>
      <c r="BU344" s="5"/>
      <c r="BV344" s="5"/>
      <c r="BW344" s="6"/>
      <c r="BX344" s="5"/>
      <c r="BY344" s="5"/>
      <c r="BZ344" s="6"/>
      <c r="CA344" s="5"/>
    </row>
    <row r="345" spans="4:79" x14ac:dyDescent="0.25">
      <c r="D345" s="1"/>
      <c r="J345" s="1"/>
      <c r="L345" s="1"/>
      <c r="M345" s="1"/>
      <c r="AX345" s="1"/>
      <c r="AY345" s="1"/>
      <c r="BA345" s="1"/>
      <c r="BB345" s="1"/>
      <c r="BG345" t="str">
        <f t="shared" ca="1" si="53"/>
        <v/>
      </c>
      <c r="BH345" t="str">
        <f t="shared" si="54"/>
        <v/>
      </c>
      <c r="BI345" t="str">
        <f t="shared" si="55"/>
        <v/>
      </c>
      <c r="BJ345" t="str">
        <f t="shared" ca="1" si="56"/>
        <v/>
      </c>
      <c r="BK345">
        <f t="shared" si="57"/>
        <v>1900</v>
      </c>
      <c r="BL345">
        <f t="shared" si="58"/>
        <v>1900</v>
      </c>
      <c r="BM345" t="str">
        <f t="shared" si="59"/>
        <v/>
      </c>
      <c r="BN345" s="69">
        <f t="shared" si="60"/>
        <v>116</v>
      </c>
      <c r="BO345" s="1">
        <v>42713</v>
      </c>
      <c r="BP345" s="1"/>
      <c r="BQ345" s="3"/>
      <c r="BR345" s="4"/>
      <c r="BS345" s="5"/>
      <c r="BT345" s="6"/>
      <c r="BU345" s="5"/>
      <c r="BV345" s="5"/>
      <c r="BW345" s="6"/>
      <c r="BX345" s="5"/>
      <c r="BY345" s="5"/>
      <c r="BZ345" s="6"/>
      <c r="CA345" s="5"/>
    </row>
    <row r="346" spans="4:79" x14ac:dyDescent="0.25">
      <c r="D346" s="1"/>
      <c r="J346" s="1"/>
      <c r="L346" s="1"/>
      <c r="AX346" s="1"/>
      <c r="AY346" s="1"/>
      <c r="BA346" s="1"/>
      <c r="BB346" s="1"/>
      <c r="BF346" s="1"/>
      <c r="BG346" t="str">
        <f t="shared" ca="1" si="53"/>
        <v/>
      </c>
      <c r="BH346" t="str">
        <f t="shared" si="54"/>
        <v/>
      </c>
      <c r="BI346" t="str">
        <f t="shared" si="55"/>
        <v/>
      </c>
      <c r="BJ346" t="str">
        <f t="shared" ca="1" si="56"/>
        <v/>
      </c>
      <c r="BK346">
        <f t="shared" si="57"/>
        <v>1900</v>
      </c>
      <c r="BL346">
        <f t="shared" si="58"/>
        <v>1900</v>
      </c>
      <c r="BM346" t="str">
        <f t="shared" si="59"/>
        <v/>
      </c>
      <c r="BN346" s="69">
        <f t="shared" si="60"/>
        <v>116</v>
      </c>
      <c r="BO346" s="1">
        <v>42714</v>
      </c>
      <c r="BP346" s="1"/>
      <c r="BQ346" s="3"/>
      <c r="BR346" s="4"/>
      <c r="BS346" s="5"/>
      <c r="BT346" s="6"/>
      <c r="BU346" s="5"/>
      <c r="BV346" s="5"/>
      <c r="BW346" s="6"/>
      <c r="BX346" s="5"/>
      <c r="BY346" s="5"/>
      <c r="BZ346" s="6"/>
      <c r="CA346" s="5"/>
    </row>
    <row r="347" spans="4:79" x14ac:dyDescent="0.25">
      <c r="D347" s="1"/>
      <c r="J347" s="1"/>
      <c r="L347" s="1"/>
      <c r="BA347" s="1"/>
      <c r="BG347" t="str">
        <f t="shared" ca="1" si="53"/>
        <v/>
      </c>
      <c r="BH347" t="str">
        <f t="shared" si="54"/>
        <v/>
      </c>
      <c r="BI347" t="str">
        <f t="shared" si="55"/>
        <v/>
      </c>
      <c r="BJ347" t="str">
        <f t="shared" ca="1" si="56"/>
        <v/>
      </c>
      <c r="BK347">
        <f t="shared" si="57"/>
        <v>1900</v>
      </c>
      <c r="BL347">
        <f t="shared" si="58"/>
        <v>1900</v>
      </c>
      <c r="BM347" t="str">
        <f t="shared" si="59"/>
        <v/>
      </c>
      <c r="BN347" s="69">
        <f t="shared" si="60"/>
        <v>116</v>
      </c>
      <c r="BO347" s="1">
        <v>42715</v>
      </c>
      <c r="BP347" s="1"/>
      <c r="BQ347" s="3"/>
      <c r="BR347" s="4"/>
      <c r="BS347" s="5"/>
      <c r="BT347" s="6"/>
      <c r="BU347" s="5"/>
      <c r="BV347" s="5"/>
      <c r="BW347" s="6"/>
      <c r="BX347" s="5"/>
      <c r="BY347" s="5"/>
      <c r="BZ347" s="6"/>
      <c r="CA347" s="5"/>
    </row>
    <row r="348" spans="4:79" x14ac:dyDescent="0.25">
      <c r="D348" s="1"/>
      <c r="J348" s="1"/>
      <c r="L348" s="1"/>
      <c r="AX348" s="1"/>
      <c r="AY348" s="1"/>
      <c r="BA348" s="1"/>
      <c r="BB348" s="1"/>
      <c r="BG348" t="str">
        <f t="shared" ca="1" si="53"/>
        <v/>
      </c>
      <c r="BH348" t="str">
        <f t="shared" si="54"/>
        <v/>
      </c>
      <c r="BI348" t="str">
        <f t="shared" si="55"/>
        <v/>
      </c>
      <c r="BJ348" t="str">
        <f t="shared" ca="1" si="56"/>
        <v/>
      </c>
      <c r="BK348">
        <f t="shared" si="57"/>
        <v>1900</v>
      </c>
      <c r="BL348">
        <f t="shared" si="58"/>
        <v>1900</v>
      </c>
      <c r="BM348" t="str">
        <f t="shared" si="59"/>
        <v/>
      </c>
      <c r="BN348" s="69">
        <f t="shared" si="60"/>
        <v>116</v>
      </c>
      <c r="BO348" s="1">
        <v>42716</v>
      </c>
      <c r="BP348" s="1"/>
      <c r="BQ348" s="3"/>
      <c r="BR348" s="4"/>
      <c r="BS348" s="5"/>
      <c r="BT348" s="6"/>
      <c r="BU348" s="5"/>
      <c r="BV348" s="5"/>
      <c r="BW348" s="6"/>
      <c r="BX348" s="5"/>
      <c r="BY348" s="5"/>
      <c r="BZ348" s="6"/>
      <c r="CA348" s="5"/>
    </row>
    <row r="349" spans="4:79" x14ac:dyDescent="0.25">
      <c r="D349" s="1"/>
      <c r="E349" s="1"/>
      <c r="J349" s="1"/>
      <c r="L349" s="1"/>
      <c r="AX349" s="1"/>
      <c r="AY349" s="1"/>
      <c r="BA349" s="1"/>
      <c r="BB349" s="1"/>
      <c r="BG349" t="str">
        <f t="shared" ca="1" si="53"/>
        <v/>
      </c>
      <c r="BH349" t="str">
        <f t="shared" si="54"/>
        <v/>
      </c>
      <c r="BI349" t="str">
        <f t="shared" si="55"/>
        <v/>
      </c>
      <c r="BJ349" t="str">
        <f t="shared" ca="1" si="56"/>
        <v/>
      </c>
      <c r="BK349">
        <f t="shared" si="57"/>
        <v>1900</v>
      </c>
      <c r="BL349">
        <f t="shared" si="58"/>
        <v>1900</v>
      </c>
      <c r="BM349" t="str">
        <f t="shared" si="59"/>
        <v/>
      </c>
      <c r="BN349" s="69">
        <f t="shared" si="60"/>
        <v>116</v>
      </c>
      <c r="BO349" s="1">
        <v>42717</v>
      </c>
      <c r="BP349" s="1"/>
      <c r="BQ349" s="3"/>
      <c r="BR349" s="4"/>
      <c r="BS349" s="5"/>
      <c r="BT349" s="6"/>
      <c r="BU349" s="5"/>
      <c r="BV349" s="5"/>
      <c r="BW349" s="6"/>
      <c r="BX349" s="5"/>
      <c r="BY349" s="5"/>
      <c r="BZ349" s="6"/>
      <c r="CA349" s="5"/>
    </row>
    <row r="350" spans="4:79" x14ac:dyDescent="0.25">
      <c r="D350" s="1"/>
      <c r="J350" s="1"/>
      <c r="L350" s="1"/>
      <c r="M350" s="1"/>
      <c r="AX350" s="1"/>
      <c r="AY350" s="1"/>
      <c r="BA350" s="1"/>
      <c r="BB350" s="1"/>
      <c r="BG350" t="str">
        <f t="shared" ca="1" si="53"/>
        <v/>
      </c>
      <c r="BH350" t="str">
        <f t="shared" si="54"/>
        <v/>
      </c>
      <c r="BI350" t="str">
        <f t="shared" si="55"/>
        <v/>
      </c>
      <c r="BJ350" t="str">
        <f t="shared" ca="1" si="56"/>
        <v/>
      </c>
      <c r="BK350">
        <f t="shared" si="57"/>
        <v>1900</v>
      </c>
      <c r="BL350">
        <f t="shared" si="58"/>
        <v>1900</v>
      </c>
      <c r="BM350" t="str">
        <f t="shared" si="59"/>
        <v/>
      </c>
      <c r="BN350" s="69">
        <f t="shared" si="60"/>
        <v>116</v>
      </c>
      <c r="BO350" s="1">
        <v>42718</v>
      </c>
      <c r="BP350" s="1"/>
      <c r="BQ350" s="3"/>
      <c r="BR350" s="4"/>
      <c r="BS350" s="5"/>
      <c r="BT350" s="6"/>
      <c r="BU350" s="5"/>
      <c r="BV350" s="5"/>
      <c r="BW350" s="6"/>
      <c r="BX350" s="5"/>
      <c r="BY350" s="5"/>
      <c r="BZ350" s="6"/>
      <c r="CA350" s="5"/>
    </row>
    <row r="351" spans="4:79" x14ac:dyDescent="0.25">
      <c r="D351" s="1"/>
      <c r="J351" s="1"/>
      <c r="L351" s="1"/>
      <c r="M351" s="1"/>
      <c r="AX351" s="1"/>
      <c r="AY351" s="1"/>
      <c r="BA351" s="1"/>
      <c r="BB351" s="1"/>
      <c r="BG351" t="str">
        <f t="shared" ca="1" si="53"/>
        <v/>
      </c>
      <c r="BH351" t="str">
        <f t="shared" si="54"/>
        <v/>
      </c>
      <c r="BI351" t="str">
        <f t="shared" si="55"/>
        <v/>
      </c>
      <c r="BJ351" t="str">
        <f t="shared" ca="1" si="56"/>
        <v/>
      </c>
      <c r="BK351">
        <f t="shared" si="57"/>
        <v>1900</v>
      </c>
      <c r="BL351">
        <f t="shared" si="58"/>
        <v>1900</v>
      </c>
      <c r="BM351" t="str">
        <f t="shared" si="59"/>
        <v/>
      </c>
      <c r="BN351" s="69">
        <f t="shared" si="60"/>
        <v>116</v>
      </c>
      <c r="BO351" s="1">
        <v>42719</v>
      </c>
      <c r="BP351" s="1"/>
      <c r="BQ351" s="3"/>
      <c r="BR351" s="4"/>
      <c r="BS351" s="5"/>
      <c r="BT351" s="6"/>
      <c r="BU351" s="5"/>
      <c r="BV351" s="5"/>
      <c r="BW351" s="6"/>
      <c r="BX351" s="5"/>
      <c r="BY351" s="5"/>
      <c r="BZ351" s="6"/>
      <c r="CA351" s="5"/>
    </row>
    <row r="352" spans="4:79" x14ac:dyDescent="0.25">
      <c r="D352" s="1"/>
      <c r="E352" s="1"/>
      <c r="J352" s="1"/>
      <c r="L352" s="1"/>
      <c r="AX352" s="1"/>
      <c r="AY352" s="1"/>
      <c r="BA352" s="1"/>
      <c r="BG352" t="str">
        <f t="shared" ca="1" si="53"/>
        <v/>
      </c>
      <c r="BH352" t="str">
        <f t="shared" si="54"/>
        <v/>
      </c>
      <c r="BI352" t="str">
        <f t="shared" si="55"/>
        <v/>
      </c>
      <c r="BJ352" t="str">
        <f t="shared" ca="1" si="56"/>
        <v/>
      </c>
      <c r="BK352">
        <f t="shared" si="57"/>
        <v>1900</v>
      </c>
      <c r="BL352">
        <f t="shared" si="58"/>
        <v>1900</v>
      </c>
      <c r="BM352" t="str">
        <f t="shared" si="59"/>
        <v/>
      </c>
      <c r="BN352" s="69">
        <f t="shared" si="60"/>
        <v>116</v>
      </c>
      <c r="BO352" s="1">
        <v>42720</v>
      </c>
      <c r="BP352" s="1"/>
      <c r="BQ352" s="3"/>
      <c r="BR352" s="4"/>
      <c r="BS352" s="5"/>
      <c r="BT352" s="6"/>
      <c r="BU352" s="5"/>
      <c r="BV352" s="5"/>
      <c r="BW352" s="6"/>
      <c r="BX352" s="5"/>
      <c r="BY352" s="5"/>
      <c r="BZ352" s="6"/>
      <c r="CA352" s="5"/>
    </row>
    <row r="353" spans="4:79" x14ac:dyDescent="0.25">
      <c r="D353" s="1"/>
      <c r="E353" s="1"/>
      <c r="J353" s="1"/>
      <c r="L353" s="1"/>
      <c r="AX353" s="1"/>
      <c r="AY353" s="1"/>
      <c r="BA353" s="1"/>
      <c r="BB353" s="1"/>
      <c r="BG353" t="str">
        <f t="shared" ca="1" si="53"/>
        <v/>
      </c>
      <c r="BH353" t="str">
        <f t="shared" si="54"/>
        <v/>
      </c>
      <c r="BI353" t="str">
        <f t="shared" si="55"/>
        <v/>
      </c>
      <c r="BJ353" t="str">
        <f t="shared" ca="1" si="56"/>
        <v/>
      </c>
      <c r="BK353">
        <f t="shared" si="57"/>
        <v>1900</v>
      </c>
      <c r="BL353">
        <f t="shared" si="58"/>
        <v>1900</v>
      </c>
      <c r="BM353" t="str">
        <f t="shared" si="59"/>
        <v/>
      </c>
      <c r="BN353" s="69">
        <f t="shared" si="60"/>
        <v>116</v>
      </c>
      <c r="BO353" s="1">
        <v>42721</v>
      </c>
      <c r="BP353" s="1"/>
      <c r="BQ353" s="3"/>
      <c r="BR353" s="4"/>
      <c r="BS353" s="5"/>
      <c r="BT353" s="6"/>
      <c r="BU353" s="5"/>
      <c r="BV353" s="5"/>
      <c r="BW353" s="6"/>
      <c r="BX353" s="5"/>
      <c r="BY353" s="5"/>
      <c r="BZ353" s="6"/>
      <c r="CA353" s="5"/>
    </row>
    <row r="354" spans="4:79" x14ac:dyDescent="0.25">
      <c r="D354" s="1"/>
      <c r="J354" s="1"/>
      <c r="M354" s="1"/>
      <c r="BG354" t="str">
        <f t="shared" ca="1" si="53"/>
        <v/>
      </c>
      <c r="BH354" t="str">
        <f t="shared" si="54"/>
        <v/>
      </c>
      <c r="BI354" t="str">
        <f t="shared" si="55"/>
        <v/>
      </c>
      <c r="BJ354" t="str">
        <f t="shared" ca="1" si="56"/>
        <v/>
      </c>
      <c r="BK354">
        <f t="shared" si="57"/>
        <v>1900</v>
      </c>
      <c r="BL354">
        <f t="shared" si="58"/>
        <v>1900</v>
      </c>
      <c r="BM354" t="str">
        <f t="shared" si="59"/>
        <v/>
      </c>
      <c r="BN354" s="69">
        <f t="shared" si="60"/>
        <v>116</v>
      </c>
      <c r="BO354" s="1">
        <v>42722</v>
      </c>
      <c r="BP354" s="1"/>
      <c r="BQ354" s="3"/>
      <c r="BR354" s="4"/>
      <c r="BS354" s="5"/>
      <c r="BT354" s="6"/>
      <c r="BU354" s="5"/>
      <c r="BV354" s="5"/>
      <c r="BW354" s="6"/>
      <c r="BX354" s="5"/>
      <c r="BY354" s="5"/>
      <c r="BZ354" s="6"/>
      <c r="CA354" s="5"/>
    </row>
    <row r="355" spans="4:79" x14ac:dyDescent="0.25">
      <c r="D355" s="1"/>
      <c r="J355" s="1"/>
      <c r="L355" s="1"/>
      <c r="M355" s="1"/>
      <c r="AX355" s="1"/>
      <c r="AY355" s="1"/>
      <c r="BA355" s="1"/>
      <c r="BB355" s="1"/>
      <c r="BG355" t="str">
        <f t="shared" ca="1" si="53"/>
        <v/>
      </c>
      <c r="BH355" t="str">
        <f t="shared" si="54"/>
        <v/>
      </c>
      <c r="BI355" t="str">
        <f t="shared" si="55"/>
        <v/>
      </c>
      <c r="BJ355" t="str">
        <f t="shared" ca="1" si="56"/>
        <v/>
      </c>
      <c r="BK355">
        <f t="shared" si="57"/>
        <v>1900</v>
      </c>
      <c r="BL355">
        <f t="shared" si="58"/>
        <v>1900</v>
      </c>
      <c r="BM355" t="str">
        <f t="shared" si="59"/>
        <v/>
      </c>
      <c r="BN355" s="69">
        <f t="shared" si="60"/>
        <v>116</v>
      </c>
      <c r="BO355" s="1">
        <v>42723</v>
      </c>
      <c r="BP355" s="1"/>
      <c r="BQ355" s="3"/>
      <c r="BR355" s="4"/>
      <c r="BS355" s="5"/>
      <c r="BT355" s="6"/>
      <c r="BU355" s="5"/>
      <c r="BV355" s="5"/>
      <c r="BW355" s="6"/>
      <c r="BX355" s="5"/>
      <c r="BY355" s="5"/>
      <c r="BZ355" s="6"/>
      <c r="CA355" s="5"/>
    </row>
    <row r="356" spans="4:79" x14ac:dyDescent="0.25">
      <c r="D356" s="1"/>
      <c r="J356" s="1"/>
      <c r="M356" s="1"/>
      <c r="BG356" t="str">
        <f t="shared" ca="1" si="53"/>
        <v/>
      </c>
      <c r="BH356" t="str">
        <f t="shared" si="54"/>
        <v/>
      </c>
      <c r="BI356" t="str">
        <f t="shared" si="55"/>
        <v/>
      </c>
      <c r="BJ356" t="str">
        <f t="shared" ca="1" si="56"/>
        <v/>
      </c>
      <c r="BK356">
        <f t="shared" si="57"/>
        <v>1900</v>
      </c>
      <c r="BL356">
        <f t="shared" si="58"/>
        <v>1900</v>
      </c>
      <c r="BM356" t="str">
        <f t="shared" si="59"/>
        <v/>
      </c>
      <c r="BN356" s="69">
        <f t="shared" si="60"/>
        <v>116</v>
      </c>
      <c r="BO356" s="1">
        <v>42724</v>
      </c>
      <c r="BP356" s="1"/>
      <c r="BQ356" s="3"/>
      <c r="BR356" s="4"/>
      <c r="BS356" s="5"/>
      <c r="BT356" s="6"/>
      <c r="BU356" s="5"/>
      <c r="BV356" s="5"/>
      <c r="BW356" s="6"/>
      <c r="BX356" s="5"/>
      <c r="BY356" s="5"/>
      <c r="BZ356" s="6"/>
      <c r="CA356" s="5"/>
    </row>
    <row r="357" spans="4:79" x14ac:dyDescent="0.25">
      <c r="D357" s="1"/>
      <c r="J357" s="1"/>
      <c r="L357" s="1"/>
      <c r="BA357" s="1"/>
      <c r="BG357" t="str">
        <f t="shared" ca="1" si="53"/>
        <v/>
      </c>
      <c r="BH357" t="str">
        <f t="shared" si="54"/>
        <v/>
      </c>
      <c r="BI357" t="str">
        <f t="shared" si="55"/>
        <v/>
      </c>
      <c r="BJ357" t="str">
        <f t="shared" ca="1" si="56"/>
        <v/>
      </c>
      <c r="BK357">
        <f t="shared" si="57"/>
        <v>1900</v>
      </c>
      <c r="BL357">
        <f t="shared" si="58"/>
        <v>1900</v>
      </c>
      <c r="BM357" t="str">
        <f t="shared" si="59"/>
        <v/>
      </c>
      <c r="BN357" s="69">
        <f t="shared" si="60"/>
        <v>116</v>
      </c>
      <c r="BO357" s="1">
        <v>42725</v>
      </c>
      <c r="BP357" s="1"/>
      <c r="BQ357" s="3"/>
      <c r="BR357" s="4"/>
      <c r="BS357" s="5"/>
      <c r="BT357" s="6"/>
      <c r="BU357" s="5"/>
      <c r="BV357" s="5"/>
      <c r="BW357" s="6"/>
      <c r="BX357" s="5"/>
      <c r="BY357" s="5"/>
      <c r="BZ357" s="6"/>
      <c r="CA357" s="5"/>
    </row>
    <row r="358" spans="4:79" x14ac:dyDescent="0.25">
      <c r="D358" s="1"/>
      <c r="J358" s="1"/>
      <c r="L358" s="1"/>
      <c r="M358" s="1"/>
      <c r="AX358" s="1"/>
      <c r="AY358" s="1"/>
      <c r="BA358" s="1"/>
      <c r="BB358" s="1"/>
      <c r="BG358" t="str">
        <f t="shared" ca="1" si="53"/>
        <v/>
      </c>
      <c r="BH358" t="str">
        <f t="shared" si="54"/>
        <v/>
      </c>
      <c r="BI358" t="str">
        <f t="shared" si="55"/>
        <v/>
      </c>
      <c r="BJ358" t="str">
        <f t="shared" ca="1" si="56"/>
        <v/>
      </c>
      <c r="BK358">
        <f t="shared" si="57"/>
        <v>1900</v>
      </c>
      <c r="BL358">
        <f t="shared" si="58"/>
        <v>1900</v>
      </c>
      <c r="BM358" t="str">
        <f t="shared" si="59"/>
        <v/>
      </c>
      <c r="BN358" s="69">
        <f t="shared" si="60"/>
        <v>116</v>
      </c>
      <c r="BO358" s="1">
        <v>42726</v>
      </c>
      <c r="BP358" s="1"/>
      <c r="BQ358" s="3"/>
      <c r="BR358" s="4"/>
      <c r="BS358" s="5"/>
      <c r="BT358" s="6"/>
      <c r="BU358" s="5"/>
      <c r="BV358" s="5"/>
      <c r="BW358" s="6"/>
      <c r="BX358" s="5"/>
      <c r="BY358" s="5"/>
      <c r="BZ358" s="6"/>
      <c r="CA358" s="5"/>
    </row>
    <row r="359" spans="4:79" x14ac:dyDescent="0.25">
      <c r="D359" s="1"/>
      <c r="J359" s="1"/>
      <c r="M359" s="1"/>
      <c r="BG359" t="str">
        <f t="shared" ca="1" si="53"/>
        <v/>
      </c>
      <c r="BH359" t="str">
        <f t="shared" si="54"/>
        <v/>
      </c>
      <c r="BI359" t="str">
        <f t="shared" si="55"/>
        <v/>
      </c>
      <c r="BJ359" t="str">
        <f t="shared" ca="1" si="56"/>
        <v/>
      </c>
      <c r="BK359">
        <f t="shared" si="57"/>
        <v>1900</v>
      </c>
      <c r="BL359">
        <f t="shared" si="58"/>
        <v>1900</v>
      </c>
      <c r="BM359" t="str">
        <f t="shared" si="59"/>
        <v/>
      </c>
      <c r="BN359" s="69">
        <f t="shared" si="60"/>
        <v>116</v>
      </c>
      <c r="BO359" s="1">
        <v>42727</v>
      </c>
      <c r="BP359" s="1"/>
      <c r="BQ359" s="3"/>
      <c r="BR359" s="4"/>
      <c r="BS359" s="5"/>
      <c r="BT359" s="6"/>
      <c r="BU359" s="5"/>
      <c r="BV359" s="5"/>
      <c r="BW359" s="6"/>
      <c r="BX359" s="5"/>
      <c r="BY359" s="5"/>
      <c r="BZ359" s="6"/>
      <c r="CA359" s="5"/>
    </row>
    <row r="360" spans="4:79" x14ac:dyDescent="0.25">
      <c r="D360" s="1"/>
      <c r="J360" s="1"/>
      <c r="L360" s="1"/>
      <c r="M360" s="1"/>
      <c r="AX360" s="1"/>
      <c r="AY360" s="1"/>
      <c r="BA360" s="1"/>
      <c r="BB360" s="1"/>
      <c r="BG360" t="str">
        <f t="shared" ca="1" si="53"/>
        <v/>
      </c>
      <c r="BH360" t="str">
        <f t="shared" si="54"/>
        <v/>
      </c>
      <c r="BI360" t="str">
        <f t="shared" si="55"/>
        <v/>
      </c>
      <c r="BJ360" t="str">
        <f t="shared" ca="1" si="56"/>
        <v/>
      </c>
      <c r="BK360">
        <f t="shared" si="57"/>
        <v>1900</v>
      </c>
      <c r="BL360">
        <f t="shared" si="58"/>
        <v>1900</v>
      </c>
      <c r="BM360" t="str">
        <f t="shared" si="59"/>
        <v/>
      </c>
      <c r="BN360" s="69">
        <f t="shared" si="60"/>
        <v>116</v>
      </c>
      <c r="BO360" s="1">
        <v>42728</v>
      </c>
      <c r="BP360" s="1"/>
      <c r="BQ360" s="3"/>
      <c r="BR360" s="4"/>
      <c r="BS360" s="5"/>
      <c r="BT360" s="6"/>
      <c r="BU360" s="5"/>
      <c r="BV360" s="5"/>
      <c r="BW360" s="6"/>
      <c r="BX360" s="5"/>
      <c r="BY360" s="5"/>
      <c r="BZ360" s="6"/>
      <c r="CA360" s="5"/>
    </row>
    <row r="361" spans="4:79" x14ac:dyDescent="0.25">
      <c r="D361" s="1"/>
      <c r="J361" s="1"/>
      <c r="L361" s="1"/>
      <c r="M361" s="1"/>
      <c r="BA361" s="1"/>
      <c r="BB361" s="1"/>
      <c r="BG361" t="str">
        <f t="shared" ca="1" si="53"/>
        <v/>
      </c>
      <c r="BH361" t="str">
        <f t="shared" si="54"/>
        <v/>
      </c>
      <c r="BI361" t="str">
        <f t="shared" si="55"/>
        <v/>
      </c>
      <c r="BJ361" t="str">
        <f t="shared" ca="1" si="56"/>
        <v/>
      </c>
      <c r="BK361">
        <f t="shared" si="57"/>
        <v>1900</v>
      </c>
      <c r="BL361">
        <f t="shared" si="58"/>
        <v>1900</v>
      </c>
      <c r="BM361" t="str">
        <f t="shared" si="59"/>
        <v/>
      </c>
      <c r="BN361" s="69">
        <f t="shared" si="60"/>
        <v>116</v>
      </c>
      <c r="BO361" s="1">
        <v>42729</v>
      </c>
      <c r="BP361" s="1"/>
      <c r="BQ361" s="3"/>
      <c r="BR361" s="4"/>
      <c r="BS361" s="5"/>
      <c r="BT361" s="6"/>
      <c r="BU361" s="5"/>
      <c r="BV361" s="5"/>
      <c r="BW361" s="6"/>
      <c r="BX361" s="5"/>
      <c r="BY361" s="5"/>
      <c r="BZ361" s="6"/>
      <c r="CA361" s="5"/>
    </row>
    <row r="362" spans="4:79" x14ac:dyDescent="0.25">
      <c r="D362" s="1"/>
      <c r="J362" s="1"/>
      <c r="M362" s="1"/>
      <c r="BG362" t="str">
        <f t="shared" ca="1" si="53"/>
        <v/>
      </c>
      <c r="BH362" t="str">
        <f t="shared" si="54"/>
        <v/>
      </c>
      <c r="BI362" t="str">
        <f t="shared" si="55"/>
        <v/>
      </c>
      <c r="BJ362" t="str">
        <f t="shared" ca="1" si="56"/>
        <v/>
      </c>
      <c r="BK362">
        <f t="shared" si="57"/>
        <v>1900</v>
      </c>
      <c r="BL362">
        <f t="shared" si="58"/>
        <v>1900</v>
      </c>
      <c r="BM362" t="str">
        <f t="shared" si="59"/>
        <v/>
      </c>
      <c r="BN362" s="69">
        <f t="shared" si="60"/>
        <v>116</v>
      </c>
      <c r="BO362" s="1">
        <v>42730</v>
      </c>
      <c r="BP362" s="1"/>
      <c r="BQ362" s="3"/>
      <c r="BR362" s="4"/>
      <c r="BS362" s="5"/>
      <c r="BT362" s="6"/>
      <c r="BU362" s="5"/>
      <c r="BV362" s="5"/>
      <c r="BW362" s="6"/>
      <c r="BX362" s="5"/>
      <c r="BY362" s="5"/>
      <c r="BZ362" s="6"/>
      <c r="CA362" s="5"/>
    </row>
    <row r="363" spans="4:79" x14ac:dyDescent="0.25">
      <c r="D363" s="1"/>
      <c r="J363" s="1"/>
      <c r="L363" s="1"/>
      <c r="AX363" s="1"/>
      <c r="AY363" s="1"/>
      <c r="BA363" s="1"/>
      <c r="BB363" s="1"/>
      <c r="BG363" t="str">
        <f t="shared" ca="1" si="53"/>
        <v/>
      </c>
      <c r="BH363" t="str">
        <f t="shared" si="54"/>
        <v/>
      </c>
      <c r="BI363" t="str">
        <f t="shared" si="55"/>
        <v/>
      </c>
      <c r="BJ363" t="str">
        <f t="shared" ca="1" si="56"/>
        <v/>
      </c>
      <c r="BK363">
        <f t="shared" si="57"/>
        <v>1900</v>
      </c>
      <c r="BL363">
        <f t="shared" si="58"/>
        <v>1900</v>
      </c>
      <c r="BM363" t="str">
        <f t="shared" si="59"/>
        <v/>
      </c>
      <c r="BN363" s="69">
        <f t="shared" si="60"/>
        <v>116</v>
      </c>
      <c r="BO363" s="1">
        <v>42731</v>
      </c>
      <c r="BP363" s="1"/>
      <c r="BQ363" s="3"/>
      <c r="BR363" s="4"/>
      <c r="BS363" s="5"/>
      <c r="BT363" s="6"/>
      <c r="BU363" s="5"/>
      <c r="BV363" s="5"/>
      <c r="BW363" s="6"/>
      <c r="BX363" s="5"/>
      <c r="BY363" s="5"/>
      <c r="BZ363" s="6"/>
      <c r="CA363" s="5"/>
    </row>
    <row r="364" spans="4:79" x14ac:dyDescent="0.25">
      <c r="D364" s="1"/>
      <c r="J364" s="1"/>
      <c r="L364" s="1"/>
      <c r="M364" s="1"/>
      <c r="BA364" s="1"/>
      <c r="BB364" s="1"/>
      <c r="BG364" t="str">
        <f t="shared" ca="1" si="53"/>
        <v/>
      </c>
      <c r="BH364" t="str">
        <f t="shared" si="54"/>
        <v/>
      </c>
      <c r="BI364" t="str">
        <f t="shared" si="55"/>
        <v/>
      </c>
      <c r="BJ364" t="str">
        <f t="shared" ca="1" si="56"/>
        <v/>
      </c>
      <c r="BK364">
        <f t="shared" si="57"/>
        <v>1900</v>
      </c>
      <c r="BL364">
        <f t="shared" si="58"/>
        <v>1900</v>
      </c>
      <c r="BM364" t="str">
        <f t="shared" si="59"/>
        <v/>
      </c>
      <c r="BN364" s="69">
        <f t="shared" si="60"/>
        <v>116</v>
      </c>
      <c r="BO364" s="1">
        <v>42732</v>
      </c>
      <c r="BP364" s="1"/>
      <c r="BQ364" s="3"/>
      <c r="BR364" s="4"/>
      <c r="BS364" s="5"/>
      <c r="BT364" s="6"/>
      <c r="BU364" s="5"/>
      <c r="BV364" s="5"/>
      <c r="BW364" s="6"/>
      <c r="BX364" s="5"/>
      <c r="BY364" s="5"/>
      <c r="BZ364" s="6"/>
      <c r="CA364" s="5"/>
    </row>
    <row r="365" spans="4:79" x14ac:dyDescent="0.25">
      <c r="D365" s="1"/>
      <c r="J365" s="1"/>
      <c r="L365" s="1"/>
      <c r="M365" s="1"/>
      <c r="AX365" s="1"/>
      <c r="AY365" s="1"/>
      <c r="BA365" s="1"/>
      <c r="BB365" s="1"/>
      <c r="BF365" s="1"/>
      <c r="BG365" t="str">
        <f t="shared" ca="1" si="53"/>
        <v/>
      </c>
      <c r="BH365" t="str">
        <f t="shared" si="54"/>
        <v/>
      </c>
      <c r="BI365" t="str">
        <f t="shared" si="55"/>
        <v/>
      </c>
      <c r="BJ365" t="str">
        <f t="shared" ca="1" si="56"/>
        <v/>
      </c>
      <c r="BK365">
        <f t="shared" si="57"/>
        <v>1900</v>
      </c>
      <c r="BL365">
        <f t="shared" si="58"/>
        <v>1900</v>
      </c>
      <c r="BM365" t="str">
        <f t="shared" si="59"/>
        <v/>
      </c>
      <c r="BN365" s="69">
        <f t="shared" si="60"/>
        <v>116</v>
      </c>
      <c r="BO365" s="1">
        <v>42733</v>
      </c>
      <c r="BP365" s="1"/>
      <c r="BQ365" s="3"/>
      <c r="BR365" s="4"/>
      <c r="BS365" s="5"/>
      <c r="BT365" s="6"/>
      <c r="BU365" s="5"/>
      <c r="BV365" s="5"/>
      <c r="BW365" s="6"/>
      <c r="BX365" s="5"/>
      <c r="BY365" s="5"/>
      <c r="BZ365" s="6"/>
      <c r="CA365" s="5"/>
    </row>
    <row r="366" spans="4:79" x14ac:dyDescent="0.25">
      <c r="D366" s="1"/>
      <c r="J366" s="1"/>
      <c r="L366" s="1"/>
      <c r="AX366" s="1"/>
      <c r="AY366" s="1"/>
      <c r="BA366" s="1"/>
      <c r="BB366" s="1"/>
      <c r="BG366" t="str">
        <f t="shared" ca="1" si="53"/>
        <v/>
      </c>
      <c r="BH366" t="str">
        <f t="shared" si="54"/>
        <v/>
      </c>
      <c r="BI366" t="str">
        <f t="shared" si="55"/>
        <v/>
      </c>
      <c r="BJ366" t="str">
        <f t="shared" ca="1" si="56"/>
        <v/>
      </c>
      <c r="BK366">
        <f t="shared" si="57"/>
        <v>1900</v>
      </c>
      <c r="BL366">
        <f t="shared" si="58"/>
        <v>1900</v>
      </c>
      <c r="BM366" t="str">
        <f t="shared" si="59"/>
        <v/>
      </c>
      <c r="BN366" s="69">
        <f t="shared" si="60"/>
        <v>116</v>
      </c>
      <c r="BO366" s="1">
        <v>42734</v>
      </c>
      <c r="BP366" s="1"/>
      <c r="BQ366" s="3"/>
      <c r="BR366" s="4"/>
      <c r="BS366" s="5"/>
      <c r="BT366" s="6"/>
      <c r="BU366" s="5"/>
      <c r="BV366" s="5"/>
      <c r="BW366" s="6"/>
      <c r="BX366" s="5"/>
      <c r="BY366" s="5"/>
      <c r="BZ366" s="6"/>
      <c r="CA366" s="5"/>
    </row>
    <row r="367" spans="4:79" x14ac:dyDescent="0.25">
      <c r="D367" s="1"/>
      <c r="J367" s="1"/>
      <c r="L367" s="1"/>
      <c r="BB367" s="1"/>
      <c r="BC367" s="1"/>
      <c r="BG367" t="str">
        <f t="shared" ca="1" si="53"/>
        <v/>
      </c>
      <c r="BH367" t="str">
        <f t="shared" si="54"/>
        <v/>
      </c>
      <c r="BI367" t="str">
        <f t="shared" si="55"/>
        <v/>
      </c>
      <c r="BJ367" t="str">
        <f t="shared" ca="1" si="56"/>
        <v/>
      </c>
      <c r="BK367">
        <f t="shared" si="57"/>
        <v>1900</v>
      </c>
      <c r="BL367">
        <f t="shared" si="58"/>
        <v>1900</v>
      </c>
      <c r="BM367" t="str">
        <f t="shared" si="59"/>
        <v/>
      </c>
      <c r="BN367" s="69">
        <f t="shared" si="60"/>
        <v>116</v>
      </c>
      <c r="BO367" s="1">
        <v>42735</v>
      </c>
      <c r="BP367" s="1"/>
      <c r="BQ367" s="3"/>
      <c r="BR367" s="4"/>
      <c r="BS367" s="5"/>
      <c r="BT367" s="6"/>
      <c r="BU367" s="5"/>
      <c r="BV367" s="5"/>
      <c r="BW367" s="6"/>
      <c r="BX367" s="5"/>
      <c r="BY367" s="5"/>
      <c r="BZ367" s="6"/>
      <c r="CA367" s="5"/>
    </row>
    <row r="368" spans="4:79" x14ac:dyDescent="0.25">
      <c r="D368" s="1"/>
      <c r="J368" s="1"/>
      <c r="L368" s="1"/>
      <c r="M368" s="1"/>
      <c r="AX368" s="1"/>
      <c r="AY368" s="1"/>
      <c r="BA368" s="1"/>
      <c r="BB368" s="1"/>
      <c r="BG368" t="str">
        <f t="shared" ca="1" si="53"/>
        <v/>
      </c>
      <c r="BH368" t="str">
        <f t="shared" si="54"/>
        <v/>
      </c>
      <c r="BI368" t="str">
        <f t="shared" si="55"/>
        <v/>
      </c>
      <c r="BJ368" t="str">
        <f t="shared" ca="1" si="56"/>
        <v/>
      </c>
      <c r="BK368">
        <f t="shared" si="57"/>
        <v>1900</v>
      </c>
      <c r="BL368">
        <f t="shared" si="58"/>
        <v>1900</v>
      </c>
      <c r="BM368" t="str">
        <f t="shared" si="59"/>
        <v/>
      </c>
      <c r="BN368" s="69">
        <f t="shared" si="60"/>
        <v>117</v>
      </c>
      <c r="BO368" s="1">
        <v>42736</v>
      </c>
      <c r="BP368" s="1"/>
      <c r="BQ368" s="3"/>
      <c r="BR368" s="4"/>
      <c r="BS368" s="5"/>
      <c r="BT368" s="6"/>
      <c r="BU368" s="5"/>
      <c r="BV368" s="5"/>
      <c r="BW368" s="6"/>
      <c r="BX368" s="5"/>
      <c r="BY368" s="5"/>
      <c r="BZ368" s="6"/>
      <c r="CA368" s="5"/>
    </row>
    <row r="369" spans="4:79" x14ac:dyDescent="0.25">
      <c r="D369" s="1"/>
      <c r="J369" s="1"/>
      <c r="M369" s="1"/>
      <c r="BG369" t="str">
        <f t="shared" ca="1" si="53"/>
        <v/>
      </c>
      <c r="BH369" t="str">
        <f t="shared" si="54"/>
        <v/>
      </c>
      <c r="BI369" t="str">
        <f t="shared" si="55"/>
        <v/>
      </c>
      <c r="BJ369" t="str">
        <f t="shared" ca="1" si="56"/>
        <v/>
      </c>
      <c r="BK369">
        <f t="shared" si="57"/>
        <v>1900</v>
      </c>
      <c r="BL369">
        <f t="shared" si="58"/>
        <v>1900</v>
      </c>
      <c r="BM369" t="str">
        <f t="shared" si="59"/>
        <v/>
      </c>
      <c r="BN369" s="69">
        <f t="shared" si="60"/>
        <v>117</v>
      </c>
      <c r="BO369" s="1">
        <v>42737</v>
      </c>
      <c r="BP369" s="1"/>
      <c r="BQ369" s="3"/>
      <c r="BR369" s="4"/>
      <c r="BS369" s="5"/>
      <c r="BT369" s="6"/>
      <c r="BU369" s="5"/>
      <c r="BV369" s="5"/>
      <c r="BW369" s="6"/>
      <c r="BX369" s="5"/>
      <c r="BY369" s="5"/>
      <c r="BZ369" s="6"/>
      <c r="CA369" s="5"/>
    </row>
    <row r="370" spans="4:79" x14ac:dyDescent="0.25">
      <c r="D370" s="1"/>
      <c r="J370" s="1"/>
      <c r="M370" s="1"/>
      <c r="BG370" t="str">
        <f t="shared" ca="1" si="53"/>
        <v/>
      </c>
      <c r="BH370" t="str">
        <f t="shared" si="54"/>
        <v/>
      </c>
      <c r="BI370" t="str">
        <f t="shared" si="55"/>
        <v/>
      </c>
      <c r="BJ370" t="str">
        <f t="shared" ca="1" si="56"/>
        <v/>
      </c>
      <c r="BK370">
        <f t="shared" si="57"/>
        <v>1900</v>
      </c>
      <c r="BL370">
        <f t="shared" si="58"/>
        <v>1900</v>
      </c>
      <c r="BM370" t="str">
        <f t="shared" si="59"/>
        <v/>
      </c>
      <c r="BN370" s="69">
        <f t="shared" si="60"/>
        <v>117</v>
      </c>
      <c r="BO370" s="1">
        <v>42738</v>
      </c>
      <c r="BP370" s="1"/>
      <c r="BQ370" s="3"/>
      <c r="BR370" s="4"/>
      <c r="BS370" s="5"/>
      <c r="BT370" s="6"/>
      <c r="BU370" s="5"/>
      <c r="BV370" s="5"/>
      <c r="BW370" s="6"/>
      <c r="BX370" s="5"/>
      <c r="BY370" s="5"/>
      <c r="BZ370" s="6"/>
      <c r="CA370" s="5"/>
    </row>
    <row r="371" spans="4:79" x14ac:dyDescent="0.25">
      <c r="D371" s="1"/>
      <c r="J371" s="1"/>
      <c r="L371" s="1"/>
      <c r="M371" s="1"/>
      <c r="AX371" s="1"/>
      <c r="AY371" s="1"/>
      <c r="BA371" s="1"/>
      <c r="BB371" s="1"/>
      <c r="BG371" t="str">
        <f t="shared" ca="1" si="53"/>
        <v/>
      </c>
      <c r="BH371" t="str">
        <f t="shared" si="54"/>
        <v/>
      </c>
      <c r="BI371" t="str">
        <f t="shared" si="55"/>
        <v/>
      </c>
      <c r="BJ371" t="str">
        <f t="shared" ca="1" si="56"/>
        <v/>
      </c>
      <c r="BK371">
        <f t="shared" si="57"/>
        <v>1900</v>
      </c>
      <c r="BL371">
        <f t="shared" si="58"/>
        <v>1900</v>
      </c>
      <c r="BM371" t="str">
        <f t="shared" si="59"/>
        <v/>
      </c>
      <c r="BN371" s="69">
        <f t="shared" si="60"/>
        <v>117</v>
      </c>
      <c r="BO371" s="1">
        <v>42739</v>
      </c>
      <c r="BP371" s="1"/>
      <c r="BQ371" s="3"/>
      <c r="BR371" s="4"/>
      <c r="BS371" s="5"/>
      <c r="BT371" s="6"/>
      <c r="BU371" s="5"/>
      <c r="BV371" s="5"/>
      <c r="BW371" s="6"/>
      <c r="BX371" s="5"/>
      <c r="BY371" s="5"/>
      <c r="BZ371" s="6"/>
      <c r="CA371" s="5"/>
    </row>
    <row r="372" spans="4:79" x14ac:dyDescent="0.25">
      <c r="D372" s="1"/>
      <c r="J372" s="1"/>
      <c r="L372" s="1"/>
      <c r="BA372" s="1"/>
      <c r="BB372" s="1"/>
      <c r="BG372" t="str">
        <f t="shared" ca="1" si="53"/>
        <v/>
      </c>
      <c r="BH372" t="str">
        <f t="shared" si="54"/>
        <v/>
      </c>
      <c r="BI372" t="str">
        <f t="shared" si="55"/>
        <v/>
      </c>
      <c r="BJ372" t="str">
        <f t="shared" ca="1" si="56"/>
        <v/>
      </c>
      <c r="BK372">
        <f t="shared" si="57"/>
        <v>1900</v>
      </c>
      <c r="BL372">
        <f t="shared" si="58"/>
        <v>1900</v>
      </c>
      <c r="BM372" t="str">
        <f t="shared" si="59"/>
        <v/>
      </c>
      <c r="BN372" s="69">
        <f t="shared" si="60"/>
        <v>117</v>
      </c>
      <c r="BO372" s="1">
        <v>42740</v>
      </c>
      <c r="BP372" s="1"/>
      <c r="BQ372" s="3"/>
      <c r="BR372" s="4"/>
      <c r="BS372" s="5"/>
      <c r="BT372" s="6"/>
      <c r="BU372" s="5"/>
      <c r="BV372" s="5"/>
      <c r="BW372" s="6"/>
      <c r="BX372" s="5"/>
      <c r="BY372" s="5"/>
      <c r="BZ372" s="6"/>
      <c r="CA372" s="5"/>
    </row>
    <row r="373" spans="4:79" x14ac:dyDescent="0.25">
      <c r="D373" s="1"/>
      <c r="J373" s="1"/>
      <c r="L373" s="1"/>
      <c r="M373" s="1"/>
      <c r="AX373" s="1"/>
      <c r="AY373" s="1"/>
      <c r="BA373" s="1"/>
      <c r="BB373" s="1"/>
      <c r="BG373" t="str">
        <f t="shared" ca="1" si="53"/>
        <v/>
      </c>
      <c r="BH373" t="str">
        <f t="shared" si="54"/>
        <v/>
      </c>
      <c r="BI373" t="str">
        <f t="shared" si="55"/>
        <v/>
      </c>
      <c r="BJ373" t="str">
        <f t="shared" ca="1" si="56"/>
        <v/>
      </c>
      <c r="BK373">
        <f t="shared" si="57"/>
        <v>1900</v>
      </c>
      <c r="BL373">
        <f t="shared" si="58"/>
        <v>1900</v>
      </c>
      <c r="BM373" t="str">
        <f t="shared" si="59"/>
        <v/>
      </c>
      <c r="BN373" s="69">
        <f t="shared" si="60"/>
        <v>117</v>
      </c>
      <c r="BO373" s="1">
        <v>42741</v>
      </c>
      <c r="BP373" s="1"/>
      <c r="BQ373" s="3"/>
      <c r="BR373" s="4"/>
      <c r="BS373" s="5"/>
      <c r="BT373" s="6"/>
      <c r="BU373" s="5"/>
      <c r="BV373" s="5"/>
      <c r="BW373" s="6"/>
      <c r="BX373" s="5"/>
      <c r="BY373" s="5"/>
      <c r="BZ373" s="6"/>
      <c r="CA373" s="5"/>
    </row>
    <row r="374" spans="4:79" x14ac:dyDescent="0.25">
      <c r="D374" s="1"/>
      <c r="E374" s="1"/>
      <c r="J374" s="1"/>
      <c r="L374" s="1"/>
      <c r="M374" s="1"/>
      <c r="AX374" s="1"/>
      <c r="AY374" s="1"/>
      <c r="BA374" s="1"/>
      <c r="BG374" t="str">
        <f t="shared" ca="1" si="53"/>
        <v/>
      </c>
      <c r="BH374" t="str">
        <f t="shared" si="54"/>
        <v/>
      </c>
      <c r="BI374" t="str">
        <f t="shared" si="55"/>
        <v/>
      </c>
      <c r="BJ374" t="str">
        <f t="shared" ca="1" si="56"/>
        <v/>
      </c>
      <c r="BK374">
        <f t="shared" si="57"/>
        <v>1900</v>
      </c>
      <c r="BL374">
        <f t="shared" si="58"/>
        <v>1900</v>
      </c>
      <c r="BM374" t="str">
        <f t="shared" si="59"/>
        <v/>
      </c>
      <c r="BN374" s="69">
        <f t="shared" si="60"/>
        <v>117</v>
      </c>
      <c r="BO374" s="1">
        <v>42742</v>
      </c>
      <c r="BP374" s="1"/>
      <c r="BQ374" s="3"/>
      <c r="BR374" s="4"/>
      <c r="BS374" s="5"/>
      <c r="BT374" s="6"/>
      <c r="BU374" s="5"/>
      <c r="BV374" s="5"/>
      <c r="BW374" s="6"/>
      <c r="BX374" s="5"/>
      <c r="BY374" s="5"/>
      <c r="BZ374" s="6"/>
      <c r="CA374" s="5"/>
    </row>
    <row r="375" spans="4:79" x14ac:dyDescent="0.25">
      <c r="D375" s="1"/>
      <c r="J375" s="1"/>
      <c r="M375" s="1"/>
      <c r="BG375" t="str">
        <f t="shared" ca="1" si="53"/>
        <v/>
      </c>
      <c r="BH375" t="str">
        <f t="shared" si="54"/>
        <v/>
      </c>
      <c r="BI375" t="str">
        <f t="shared" si="55"/>
        <v/>
      </c>
      <c r="BJ375" t="str">
        <f t="shared" ca="1" si="56"/>
        <v/>
      </c>
      <c r="BK375">
        <f t="shared" si="57"/>
        <v>1900</v>
      </c>
      <c r="BL375">
        <f t="shared" si="58"/>
        <v>1900</v>
      </c>
      <c r="BM375" t="str">
        <f t="shared" si="59"/>
        <v/>
      </c>
      <c r="BN375" s="69">
        <f t="shared" si="60"/>
        <v>117</v>
      </c>
      <c r="BO375" s="1">
        <v>42743</v>
      </c>
      <c r="BP375" s="1"/>
      <c r="BQ375" s="3"/>
      <c r="BR375" s="4"/>
      <c r="BS375" s="5"/>
      <c r="BT375" s="6"/>
      <c r="BU375" s="5"/>
      <c r="BV375" s="5"/>
      <c r="BW375" s="6"/>
      <c r="BX375" s="5"/>
      <c r="BY375" s="5"/>
      <c r="BZ375" s="6"/>
      <c r="CA375" s="5"/>
    </row>
    <row r="376" spans="4:79" x14ac:dyDescent="0.25">
      <c r="D376" s="1"/>
      <c r="J376" s="1"/>
      <c r="L376" s="1"/>
      <c r="M376" s="1"/>
      <c r="AX376" s="1"/>
      <c r="AY376" s="1"/>
      <c r="BA376" s="1"/>
      <c r="BB376" s="1"/>
      <c r="BG376" t="str">
        <f t="shared" ca="1" si="53"/>
        <v/>
      </c>
      <c r="BH376" t="str">
        <f t="shared" si="54"/>
        <v/>
      </c>
      <c r="BI376" t="str">
        <f t="shared" si="55"/>
        <v/>
      </c>
      <c r="BJ376" t="str">
        <f t="shared" ca="1" si="56"/>
        <v/>
      </c>
      <c r="BK376">
        <f t="shared" si="57"/>
        <v>1900</v>
      </c>
      <c r="BL376">
        <f t="shared" si="58"/>
        <v>1900</v>
      </c>
      <c r="BM376" t="str">
        <f t="shared" si="59"/>
        <v/>
      </c>
      <c r="BN376" s="69">
        <f t="shared" si="60"/>
        <v>117</v>
      </c>
      <c r="BO376" s="1">
        <v>42744</v>
      </c>
      <c r="BP376" s="1"/>
      <c r="BQ376" s="3"/>
      <c r="BR376" s="4"/>
      <c r="BS376" s="5"/>
      <c r="BT376" s="6"/>
      <c r="BU376" s="5"/>
      <c r="BV376" s="5"/>
      <c r="BW376" s="6"/>
      <c r="BX376" s="5"/>
      <c r="BY376" s="5"/>
      <c r="BZ376" s="6"/>
      <c r="CA376" s="5"/>
    </row>
    <row r="377" spans="4:79" x14ac:dyDescent="0.25">
      <c r="D377" s="1"/>
      <c r="J377" s="1"/>
      <c r="L377" s="1"/>
      <c r="M377" s="1"/>
      <c r="BA377" s="1"/>
      <c r="BG377" t="str">
        <f t="shared" ca="1" si="53"/>
        <v/>
      </c>
      <c r="BH377" t="str">
        <f t="shared" si="54"/>
        <v/>
      </c>
      <c r="BI377" t="str">
        <f t="shared" si="55"/>
        <v/>
      </c>
      <c r="BJ377" t="str">
        <f t="shared" ca="1" si="56"/>
        <v/>
      </c>
      <c r="BK377">
        <f t="shared" si="57"/>
        <v>1900</v>
      </c>
      <c r="BL377">
        <f t="shared" si="58"/>
        <v>1900</v>
      </c>
      <c r="BM377" t="str">
        <f t="shared" si="59"/>
        <v/>
      </c>
      <c r="BN377" s="69">
        <f t="shared" si="60"/>
        <v>117</v>
      </c>
      <c r="BO377" s="1">
        <v>42745</v>
      </c>
      <c r="BP377" s="1"/>
      <c r="BQ377" s="3"/>
      <c r="BR377" s="4"/>
      <c r="BS377" s="5"/>
      <c r="BT377" s="6"/>
      <c r="BU377" s="5"/>
      <c r="BV377" s="5"/>
      <c r="BW377" s="6"/>
      <c r="BX377" s="5"/>
      <c r="BY377" s="5"/>
      <c r="BZ377" s="6"/>
      <c r="CA377" s="5"/>
    </row>
    <row r="378" spans="4:79" x14ac:dyDescent="0.25">
      <c r="D378" s="1"/>
      <c r="E378" s="1"/>
      <c r="J378" s="1"/>
      <c r="L378" s="1"/>
      <c r="AX378" s="1"/>
      <c r="AY378" s="1"/>
      <c r="BA378" s="1"/>
      <c r="BG378" t="str">
        <f t="shared" ca="1" si="53"/>
        <v/>
      </c>
      <c r="BH378" t="str">
        <f t="shared" si="54"/>
        <v/>
      </c>
      <c r="BI378" t="str">
        <f t="shared" si="55"/>
        <v/>
      </c>
      <c r="BJ378" t="str">
        <f t="shared" ca="1" si="56"/>
        <v/>
      </c>
      <c r="BK378">
        <f t="shared" si="57"/>
        <v>1900</v>
      </c>
      <c r="BL378">
        <f t="shared" si="58"/>
        <v>1900</v>
      </c>
      <c r="BM378" t="str">
        <f t="shared" si="59"/>
        <v/>
      </c>
      <c r="BN378" s="69">
        <f t="shared" si="60"/>
        <v>117</v>
      </c>
      <c r="BO378" s="1">
        <v>42746</v>
      </c>
      <c r="BP378" s="1"/>
      <c r="BQ378" s="3"/>
      <c r="BR378" s="4"/>
      <c r="BS378" s="5"/>
      <c r="BT378" s="6"/>
      <c r="BU378" s="5"/>
      <c r="BV378" s="5"/>
      <c r="BW378" s="6"/>
      <c r="BX378" s="5"/>
      <c r="BY378" s="5"/>
      <c r="BZ378" s="6"/>
      <c r="CA378" s="5"/>
    </row>
    <row r="379" spans="4:79" x14ac:dyDescent="0.25">
      <c r="D379" s="1"/>
      <c r="J379" s="1"/>
      <c r="L379" s="1"/>
      <c r="M379" s="1"/>
      <c r="AX379" s="1"/>
      <c r="AY379" s="1"/>
      <c r="BA379" s="1"/>
      <c r="BB379" s="1"/>
      <c r="BG379" t="str">
        <f t="shared" ca="1" si="53"/>
        <v/>
      </c>
      <c r="BH379" t="str">
        <f t="shared" si="54"/>
        <v/>
      </c>
      <c r="BI379" t="str">
        <f t="shared" si="55"/>
        <v/>
      </c>
      <c r="BJ379" t="str">
        <f t="shared" ca="1" si="56"/>
        <v/>
      </c>
      <c r="BK379">
        <f t="shared" si="57"/>
        <v>1900</v>
      </c>
      <c r="BL379">
        <f t="shared" si="58"/>
        <v>1900</v>
      </c>
      <c r="BM379" t="str">
        <f t="shared" si="59"/>
        <v/>
      </c>
      <c r="BN379" s="69">
        <f t="shared" si="60"/>
        <v>117</v>
      </c>
      <c r="BO379" s="1">
        <v>42747</v>
      </c>
      <c r="BP379" s="1"/>
      <c r="BQ379" s="3"/>
      <c r="BR379" s="4"/>
      <c r="BS379" s="5"/>
      <c r="BT379" s="6"/>
      <c r="BU379" s="5"/>
      <c r="BV379" s="5"/>
      <c r="BW379" s="6"/>
      <c r="BX379" s="5"/>
      <c r="BY379" s="5"/>
      <c r="BZ379" s="6"/>
      <c r="CA379" s="5"/>
    </row>
    <row r="380" spans="4:79" x14ac:dyDescent="0.25">
      <c r="D380" s="1"/>
      <c r="J380" s="1"/>
      <c r="L380" s="1"/>
      <c r="M380" s="1"/>
      <c r="BA380" s="1"/>
      <c r="BG380" t="str">
        <f t="shared" ca="1" si="53"/>
        <v/>
      </c>
      <c r="BH380" t="str">
        <f t="shared" si="54"/>
        <v/>
      </c>
      <c r="BI380" t="str">
        <f t="shared" si="55"/>
        <v/>
      </c>
      <c r="BJ380" t="str">
        <f t="shared" ca="1" si="56"/>
        <v/>
      </c>
      <c r="BK380">
        <f t="shared" si="57"/>
        <v>1900</v>
      </c>
      <c r="BL380">
        <f t="shared" si="58"/>
        <v>1900</v>
      </c>
      <c r="BM380" t="str">
        <f t="shared" si="59"/>
        <v/>
      </c>
      <c r="BN380" s="69">
        <f t="shared" si="60"/>
        <v>117</v>
      </c>
      <c r="BO380" s="1">
        <v>42748</v>
      </c>
      <c r="BP380" s="1"/>
      <c r="BQ380" s="3"/>
      <c r="BR380" s="4"/>
      <c r="BS380" s="5"/>
      <c r="BT380" s="6"/>
      <c r="BU380" s="5"/>
      <c r="BV380" s="5"/>
      <c r="BW380" s="6"/>
      <c r="BX380" s="5"/>
      <c r="BY380" s="5"/>
      <c r="BZ380" s="6"/>
      <c r="CA380" s="5"/>
    </row>
    <row r="381" spans="4:79" x14ac:dyDescent="0.25">
      <c r="D381" s="1"/>
      <c r="E381" s="1"/>
      <c r="J381" s="1"/>
      <c r="L381" s="1"/>
      <c r="BA381" s="1"/>
      <c r="BG381" t="str">
        <f t="shared" ca="1" si="53"/>
        <v/>
      </c>
      <c r="BH381" t="str">
        <f t="shared" si="54"/>
        <v/>
      </c>
      <c r="BI381" t="str">
        <f t="shared" si="55"/>
        <v/>
      </c>
      <c r="BJ381" t="str">
        <f t="shared" ca="1" si="56"/>
        <v/>
      </c>
      <c r="BK381">
        <f t="shared" si="57"/>
        <v>1900</v>
      </c>
      <c r="BL381">
        <f t="shared" si="58"/>
        <v>1900</v>
      </c>
      <c r="BM381" t="str">
        <f t="shared" si="59"/>
        <v/>
      </c>
      <c r="BN381" s="69">
        <f t="shared" si="60"/>
        <v>117</v>
      </c>
      <c r="BO381" s="1">
        <v>42749</v>
      </c>
      <c r="BP381" s="1"/>
      <c r="BQ381" s="3"/>
      <c r="BR381" s="4"/>
      <c r="BS381" s="5"/>
      <c r="BT381" s="6"/>
      <c r="BU381" s="5"/>
      <c r="BV381" s="5"/>
      <c r="BW381" s="6"/>
      <c r="BX381" s="5"/>
      <c r="BY381" s="5"/>
      <c r="BZ381" s="6"/>
      <c r="CA381" s="5"/>
    </row>
    <row r="382" spans="4:79" x14ac:dyDescent="0.25">
      <c r="D382" s="1"/>
      <c r="E382" s="1"/>
      <c r="J382" s="1"/>
      <c r="L382" s="1"/>
      <c r="M382" s="1"/>
      <c r="AX382" s="1"/>
      <c r="AY382" s="1"/>
      <c r="BA382" s="1"/>
      <c r="BG382" t="str">
        <f t="shared" ca="1" si="53"/>
        <v/>
      </c>
      <c r="BH382" t="str">
        <f t="shared" si="54"/>
        <v/>
      </c>
      <c r="BI382" t="str">
        <f t="shared" si="55"/>
        <v/>
      </c>
      <c r="BJ382" t="str">
        <f t="shared" ca="1" si="56"/>
        <v/>
      </c>
      <c r="BK382">
        <f t="shared" si="57"/>
        <v>1900</v>
      </c>
      <c r="BL382">
        <f t="shared" si="58"/>
        <v>1900</v>
      </c>
      <c r="BM382" t="str">
        <f t="shared" si="59"/>
        <v/>
      </c>
      <c r="BN382" s="69">
        <f t="shared" si="60"/>
        <v>117</v>
      </c>
      <c r="BO382" s="1">
        <v>42750</v>
      </c>
      <c r="BP382" s="1"/>
      <c r="BQ382" s="3"/>
      <c r="BR382" s="4"/>
      <c r="BS382" s="5"/>
      <c r="BT382" s="6"/>
      <c r="BU382" s="5"/>
      <c r="BV382" s="5"/>
      <c r="BW382" s="6"/>
      <c r="BX382" s="5"/>
      <c r="BY382" s="5"/>
      <c r="BZ382" s="6"/>
      <c r="CA382" s="5"/>
    </row>
    <row r="383" spans="4:79" x14ac:dyDescent="0.25">
      <c r="D383" s="1"/>
      <c r="E383" s="1"/>
      <c r="J383" s="1"/>
      <c r="L383" s="1"/>
      <c r="M383" s="1"/>
      <c r="AX383" s="1"/>
      <c r="AY383" s="1"/>
      <c r="BA383" s="1"/>
      <c r="BB383" s="1"/>
      <c r="BG383" t="str">
        <f t="shared" ca="1" si="53"/>
        <v/>
      </c>
      <c r="BH383" t="str">
        <f t="shared" si="54"/>
        <v/>
      </c>
      <c r="BI383" t="str">
        <f t="shared" si="55"/>
        <v/>
      </c>
      <c r="BJ383" t="str">
        <f t="shared" ca="1" si="56"/>
        <v/>
      </c>
      <c r="BK383">
        <f t="shared" si="57"/>
        <v>1900</v>
      </c>
      <c r="BL383">
        <f t="shared" si="58"/>
        <v>1900</v>
      </c>
      <c r="BM383" t="str">
        <f t="shared" si="59"/>
        <v/>
      </c>
      <c r="BN383" s="69">
        <f t="shared" si="60"/>
        <v>117</v>
      </c>
      <c r="BO383" s="1">
        <v>42751</v>
      </c>
      <c r="BP383" s="1"/>
      <c r="BQ383" s="3"/>
      <c r="BR383" s="4"/>
      <c r="BS383" s="5"/>
      <c r="BT383" s="6"/>
      <c r="BU383" s="5"/>
      <c r="BV383" s="5"/>
      <c r="BW383" s="6"/>
      <c r="BX383" s="5"/>
      <c r="BY383" s="5"/>
      <c r="BZ383" s="6"/>
      <c r="CA383" s="5"/>
    </row>
    <row r="384" spans="4:79" x14ac:dyDescent="0.25">
      <c r="D384" s="1"/>
      <c r="J384" s="1"/>
      <c r="L384" s="1"/>
      <c r="M384" s="1"/>
      <c r="AX384" s="1"/>
      <c r="AY384" s="1"/>
      <c r="BA384" s="1"/>
      <c r="BB384" s="1"/>
      <c r="BG384" t="str">
        <f t="shared" ca="1" si="53"/>
        <v/>
      </c>
      <c r="BH384" t="str">
        <f t="shared" si="54"/>
        <v/>
      </c>
      <c r="BI384" t="str">
        <f t="shared" si="55"/>
        <v/>
      </c>
      <c r="BJ384" t="str">
        <f t="shared" ca="1" si="56"/>
        <v/>
      </c>
      <c r="BK384">
        <f t="shared" si="57"/>
        <v>1900</v>
      </c>
      <c r="BL384">
        <f t="shared" si="58"/>
        <v>1900</v>
      </c>
      <c r="BM384" t="str">
        <f t="shared" si="59"/>
        <v/>
      </c>
      <c r="BN384" s="69">
        <f t="shared" si="60"/>
        <v>117</v>
      </c>
      <c r="BO384" s="1">
        <v>42752</v>
      </c>
      <c r="BP384" s="1"/>
      <c r="BQ384" s="3"/>
      <c r="BR384" s="4"/>
      <c r="BS384" s="5"/>
      <c r="BT384" s="6"/>
      <c r="BU384" s="5"/>
      <c r="BV384" s="5"/>
      <c r="BW384" s="6"/>
      <c r="BX384" s="5"/>
      <c r="BY384" s="5"/>
      <c r="BZ384" s="6"/>
      <c r="CA384" s="5"/>
    </row>
    <row r="385" spans="4:79" x14ac:dyDescent="0.25">
      <c r="D385" s="1"/>
      <c r="J385" s="1"/>
      <c r="L385" s="1"/>
      <c r="AX385" s="1"/>
      <c r="AY385" s="1"/>
      <c r="BA385" s="1"/>
      <c r="BB385" s="1"/>
      <c r="BG385" t="str">
        <f t="shared" ca="1" si="53"/>
        <v/>
      </c>
      <c r="BH385" t="str">
        <f t="shared" si="54"/>
        <v/>
      </c>
      <c r="BI385" t="str">
        <f t="shared" si="55"/>
        <v/>
      </c>
      <c r="BJ385" t="str">
        <f t="shared" ca="1" si="56"/>
        <v/>
      </c>
      <c r="BK385">
        <f t="shared" si="57"/>
        <v>1900</v>
      </c>
      <c r="BL385">
        <f t="shared" si="58"/>
        <v>1900</v>
      </c>
      <c r="BM385" t="str">
        <f t="shared" si="59"/>
        <v/>
      </c>
      <c r="BN385" s="69">
        <f t="shared" si="60"/>
        <v>117</v>
      </c>
      <c r="BO385" s="1">
        <v>42753</v>
      </c>
      <c r="BP385" s="1"/>
      <c r="BQ385" s="3"/>
      <c r="BR385" s="4"/>
      <c r="BS385" s="5"/>
      <c r="BT385" s="6"/>
      <c r="BU385" s="5"/>
      <c r="BV385" s="5"/>
      <c r="BW385" s="6"/>
      <c r="BX385" s="5"/>
      <c r="BY385" s="5"/>
      <c r="BZ385" s="6"/>
      <c r="CA385" s="5"/>
    </row>
    <row r="386" spans="4:79" x14ac:dyDescent="0.25">
      <c r="D386" s="1"/>
      <c r="J386" s="1"/>
      <c r="L386" s="1"/>
      <c r="AX386" s="1"/>
      <c r="AY386" s="1"/>
      <c r="BA386" s="1"/>
      <c r="BB386" s="1"/>
      <c r="BG386" t="str">
        <f t="shared" ca="1" si="53"/>
        <v/>
      </c>
      <c r="BH386" t="str">
        <f t="shared" si="54"/>
        <v/>
      </c>
      <c r="BI386" t="str">
        <f t="shared" si="55"/>
        <v/>
      </c>
      <c r="BJ386" t="str">
        <f t="shared" ca="1" si="56"/>
        <v/>
      </c>
      <c r="BK386">
        <f t="shared" si="57"/>
        <v>1900</v>
      </c>
      <c r="BL386">
        <f t="shared" si="58"/>
        <v>1900</v>
      </c>
      <c r="BM386" t="str">
        <f t="shared" si="59"/>
        <v/>
      </c>
      <c r="BN386" s="69">
        <f t="shared" si="60"/>
        <v>117</v>
      </c>
      <c r="BO386" s="1">
        <v>42754</v>
      </c>
      <c r="BP386" s="1"/>
      <c r="BQ386" s="3"/>
      <c r="BR386" s="4"/>
      <c r="BS386" s="5"/>
      <c r="BT386" s="6"/>
      <c r="BU386" s="5"/>
      <c r="BV386" s="5"/>
      <c r="BW386" s="6"/>
      <c r="BX386" s="5"/>
      <c r="BY386" s="5"/>
      <c r="BZ386" s="6"/>
      <c r="CA386" s="5"/>
    </row>
    <row r="387" spans="4:79" x14ac:dyDescent="0.25">
      <c r="D387" s="1"/>
      <c r="J387" s="1"/>
      <c r="L387" s="1"/>
      <c r="M387" s="1"/>
      <c r="AX387" s="1"/>
      <c r="AY387" s="1"/>
      <c r="BA387" s="1"/>
      <c r="BB387" s="1"/>
      <c r="BG387" t="str">
        <f t="shared" ref="BG387:BG450" ca="1" si="61">IF(A387="","",DATEDIF(J387,TODAY(),"y"))</f>
        <v/>
      </c>
      <c r="BH387" t="str">
        <f t="shared" ref="BH387:BH450" si="62">IF(A387="","",IF(BG387&lt;61,"Moins de 61",IF(BG387&lt;66,"61 à 65",IF(BG387&lt;71,"66 à 70",IF(BG387&lt;76,"71 à 75",IF(BG387&lt;81,"76 à 80",IF(BG387&lt;86,"81 à 85",IF(BG387&lt;91,"86 à 90",IF(BG387&lt;96,"91 à 95",IF(BG387&lt;101,"96 à 100",IF(BG387&gt;=101,"101 et plus","")))))))))))</f>
        <v/>
      </c>
      <c r="BI387" t="str">
        <f t="shared" ref="BI387:BI450" si="63">IF(B387="","",IF(BG387&lt;66,"Moins de 66",IF(BG387&lt;71,"66 à 70",IF(BG387&lt;76,"71 à 75",IF(BG387&lt;81,"76 à 80",IF(BG387&gt;=81,"plus de 80",""))))))</f>
        <v/>
      </c>
      <c r="BJ387" t="str">
        <f t="shared" ref="BJ387:BJ450" ca="1" si="64">IF(A387="","",DATEDIF(L387,TODAY(),"y"))</f>
        <v/>
      </c>
      <c r="BK387">
        <f t="shared" ref="BK387:BK450" si="65">YEAR(L387)</f>
        <v>1900</v>
      </c>
      <c r="BL387">
        <f t="shared" ref="BL387:BL450" si="66">YEAR(E387)</f>
        <v>1900</v>
      </c>
      <c r="BM387" t="str">
        <f t="shared" ref="BM387:BM450" si="67">IF(A387="","",IF(O387="Adhérent",BG387,""))</f>
        <v/>
      </c>
      <c r="BN387" s="69">
        <f t="shared" ref="BN387:BN450" si="68">YEAR(BO387)-YEAR(J387)</f>
        <v>117</v>
      </c>
      <c r="BO387" s="1">
        <v>42755</v>
      </c>
      <c r="BP387" s="1"/>
      <c r="BQ387" s="3"/>
      <c r="BR387" s="4"/>
      <c r="BS387" s="5"/>
      <c r="BT387" s="6"/>
      <c r="BU387" s="5"/>
      <c r="BV387" s="5"/>
      <c r="BW387" s="6"/>
      <c r="BX387" s="5"/>
      <c r="BY387" s="5"/>
      <c r="BZ387" s="6"/>
      <c r="CA387" s="5"/>
    </row>
    <row r="388" spans="4:79" x14ac:dyDescent="0.25">
      <c r="D388" s="1"/>
      <c r="J388" s="1"/>
      <c r="L388" s="1"/>
      <c r="M388" s="1"/>
      <c r="AX388" s="1"/>
      <c r="AY388" s="1"/>
      <c r="BA388" s="1"/>
      <c r="BB388" s="1"/>
      <c r="BG388" t="str">
        <f t="shared" ca="1" si="61"/>
        <v/>
      </c>
      <c r="BH388" t="str">
        <f t="shared" si="62"/>
        <v/>
      </c>
      <c r="BI388" t="str">
        <f t="shared" si="63"/>
        <v/>
      </c>
      <c r="BJ388" t="str">
        <f t="shared" ca="1" si="64"/>
        <v/>
      </c>
      <c r="BK388">
        <f t="shared" si="65"/>
        <v>1900</v>
      </c>
      <c r="BL388">
        <f t="shared" si="66"/>
        <v>1900</v>
      </c>
      <c r="BM388" t="str">
        <f t="shared" si="67"/>
        <v/>
      </c>
      <c r="BN388" s="69">
        <f t="shared" si="68"/>
        <v>117</v>
      </c>
      <c r="BO388" s="1">
        <v>42756</v>
      </c>
      <c r="BP388" s="1"/>
      <c r="BQ388" s="3"/>
      <c r="BR388" s="4"/>
      <c r="BS388" s="5"/>
      <c r="BT388" s="6"/>
      <c r="BU388" s="5"/>
      <c r="BV388" s="5"/>
      <c r="BW388" s="6"/>
      <c r="BX388" s="5"/>
      <c r="BY388" s="5"/>
      <c r="BZ388" s="6"/>
      <c r="CA388" s="5"/>
    </row>
    <row r="389" spans="4:79" x14ac:dyDescent="0.25">
      <c r="D389" s="1"/>
      <c r="J389" s="1"/>
      <c r="L389" s="1"/>
      <c r="BA389" s="1"/>
      <c r="BF389" s="1"/>
      <c r="BG389" t="str">
        <f t="shared" ca="1" si="61"/>
        <v/>
      </c>
      <c r="BH389" t="str">
        <f t="shared" si="62"/>
        <v/>
      </c>
      <c r="BI389" t="str">
        <f t="shared" si="63"/>
        <v/>
      </c>
      <c r="BJ389" t="str">
        <f t="shared" ca="1" si="64"/>
        <v/>
      </c>
      <c r="BK389">
        <f t="shared" si="65"/>
        <v>1900</v>
      </c>
      <c r="BL389">
        <f t="shared" si="66"/>
        <v>1900</v>
      </c>
      <c r="BM389" t="str">
        <f t="shared" si="67"/>
        <v/>
      </c>
      <c r="BN389" s="69">
        <f t="shared" si="68"/>
        <v>117</v>
      </c>
      <c r="BO389" s="1">
        <v>42757</v>
      </c>
      <c r="BP389" s="1"/>
      <c r="BQ389" s="3"/>
      <c r="BR389" s="4"/>
      <c r="BS389" s="5"/>
      <c r="BT389" s="6"/>
      <c r="BU389" s="5"/>
      <c r="BV389" s="5"/>
      <c r="BW389" s="6"/>
      <c r="BX389" s="5"/>
      <c r="BY389" s="5"/>
      <c r="BZ389" s="6"/>
      <c r="CA389" s="5"/>
    </row>
    <row r="390" spans="4:79" x14ac:dyDescent="0.25">
      <c r="D390" s="1"/>
      <c r="J390" s="1"/>
      <c r="L390" s="1"/>
      <c r="M390" s="1"/>
      <c r="AY390" s="1"/>
      <c r="AZ390" s="1"/>
      <c r="BB390" s="1"/>
      <c r="BC390" s="1"/>
      <c r="BG390" t="str">
        <f t="shared" ca="1" si="61"/>
        <v/>
      </c>
      <c r="BH390" t="str">
        <f t="shared" si="62"/>
        <v/>
      </c>
      <c r="BI390" t="str">
        <f t="shared" si="63"/>
        <v/>
      </c>
      <c r="BJ390" t="str">
        <f t="shared" ca="1" si="64"/>
        <v/>
      </c>
      <c r="BK390">
        <f t="shared" si="65"/>
        <v>1900</v>
      </c>
      <c r="BL390">
        <f t="shared" si="66"/>
        <v>1900</v>
      </c>
      <c r="BM390" t="str">
        <f t="shared" si="67"/>
        <v/>
      </c>
      <c r="BN390" s="69">
        <f t="shared" si="68"/>
        <v>117</v>
      </c>
      <c r="BO390" s="1">
        <v>42758</v>
      </c>
      <c r="BP390" s="1"/>
      <c r="BQ390" s="3"/>
      <c r="BR390" s="4"/>
      <c r="BS390" s="5"/>
      <c r="BT390" s="6"/>
      <c r="BU390" s="5"/>
      <c r="BV390" s="5"/>
      <c r="BW390" s="6"/>
      <c r="BX390" s="5"/>
      <c r="BY390" s="5"/>
      <c r="BZ390" s="6"/>
      <c r="CA390" s="5"/>
    </row>
    <row r="391" spans="4:79" x14ac:dyDescent="0.25">
      <c r="D391" s="1"/>
      <c r="J391" s="1"/>
      <c r="L391" s="1"/>
      <c r="M391" s="1"/>
      <c r="AX391" s="1"/>
      <c r="AY391" s="1"/>
      <c r="BA391" s="1"/>
      <c r="BB391" s="1"/>
      <c r="BG391" t="str">
        <f t="shared" ca="1" si="61"/>
        <v/>
      </c>
      <c r="BH391" t="str">
        <f t="shared" si="62"/>
        <v/>
      </c>
      <c r="BI391" t="str">
        <f t="shared" si="63"/>
        <v/>
      </c>
      <c r="BJ391" t="str">
        <f t="shared" ca="1" si="64"/>
        <v/>
      </c>
      <c r="BK391">
        <f t="shared" si="65"/>
        <v>1900</v>
      </c>
      <c r="BL391">
        <f t="shared" si="66"/>
        <v>1900</v>
      </c>
      <c r="BM391" t="str">
        <f t="shared" si="67"/>
        <v/>
      </c>
      <c r="BN391" s="69">
        <f t="shared" si="68"/>
        <v>117</v>
      </c>
      <c r="BO391" s="1">
        <v>42759</v>
      </c>
      <c r="BP391" s="1"/>
      <c r="BQ391" s="3"/>
      <c r="BR391" s="4"/>
      <c r="BS391" s="5"/>
      <c r="BT391" s="6"/>
      <c r="BU391" s="5"/>
      <c r="BV391" s="5"/>
      <c r="BW391" s="6"/>
      <c r="BX391" s="5"/>
      <c r="BY391" s="5"/>
      <c r="BZ391" s="6"/>
      <c r="CA391" s="5"/>
    </row>
    <row r="392" spans="4:79" x14ac:dyDescent="0.25">
      <c r="D392" s="1"/>
      <c r="J392" s="1"/>
      <c r="L392" s="1"/>
      <c r="M392" s="1"/>
      <c r="AX392" s="1"/>
      <c r="AY392" s="1"/>
      <c r="BA392" s="1"/>
      <c r="BB392" s="1"/>
      <c r="BG392" t="str">
        <f t="shared" ca="1" si="61"/>
        <v/>
      </c>
      <c r="BH392" t="str">
        <f t="shared" si="62"/>
        <v/>
      </c>
      <c r="BI392" t="str">
        <f t="shared" si="63"/>
        <v/>
      </c>
      <c r="BJ392" t="str">
        <f t="shared" ca="1" si="64"/>
        <v/>
      </c>
      <c r="BK392">
        <f t="shared" si="65"/>
        <v>1900</v>
      </c>
      <c r="BL392">
        <f t="shared" si="66"/>
        <v>1900</v>
      </c>
      <c r="BM392" t="str">
        <f t="shared" si="67"/>
        <v/>
      </c>
      <c r="BN392" s="69">
        <f t="shared" si="68"/>
        <v>117</v>
      </c>
      <c r="BO392" s="1">
        <v>42760</v>
      </c>
      <c r="BP392" s="1"/>
      <c r="BQ392" s="3"/>
      <c r="BR392" s="4"/>
      <c r="BS392" s="5"/>
      <c r="BT392" s="6"/>
      <c r="BU392" s="5"/>
      <c r="BV392" s="5"/>
      <c r="BW392" s="6"/>
      <c r="BX392" s="5"/>
      <c r="BY392" s="5"/>
      <c r="BZ392" s="6"/>
      <c r="CA392" s="5"/>
    </row>
    <row r="393" spans="4:79" x14ac:dyDescent="0.25">
      <c r="D393" s="1"/>
      <c r="J393" s="1"/>
      <c r="L393" s="1"/>
      <c r="AX393" s="1"/>
      <c r="AY393" s="1"/>
      <c r="BA393" s="1"/>
      <c r="BB393" s="1"/>
      <c r="BG393" t="str">
        <f t="shared" ca="1" si="61"/>
        <v/>
      </c>
      <c r="BH393" t="str">
        <f t="shared" si="62"/>
        <v/>
      </c>
      <c r="BI393" t="str">
        <f t="shared" si="63"/>
        <v/>
      </c>
      <c r="BJ393" t="str">
        <f t="shared" ca="1" si="64"/>
        <v/>
      </c>
      <c r="BK393">
        <f t="shared" si="65"/>
        <v>1900</v>
      </c>
      <c r="BL393">
        <f t="shared" si="66"/>
        <v>1900</v>
      </c>
      <c r="BM393" t="str">
        <f t="shared" si="67"/>
        <v/>
      </c>
      <c r="BN393" s="69">
        <f t="shared" si="68"/>
        <v>117</v>
      </c>
      <c r="BO393" s="1">
        <v>42761</v>
      </c>
      <c r="BP393" s="1"/>
      <c r="BQ393" s="3"/>
      <c r="BR393" s="4"/>
      <c r="BS393" s="5"/>
      <c r="BT393" s="6"/>
      <c r="BU393" s="5"/>
      <c r="BV393" s="5"/>
      <c r="BW393" s="6"/>
      <c r="BX393" s="5"/>
      <c r="BY393" s="5"/>
      <c r="BZ393" s="6"/>
      <c r="CA393" s="5"/>
    </row>
    <row r="394" spans="4:79" x14ac:dyDescent="0.25">
      <c r="D394" s="1"/>
      <c r="J394" s="1"/>
      <c r="L394" s="1"/>
      <c r="M394" s="1"/>
      <c r="AX394" s="1"/>
      <c r="AY394" s="1"/>
      <c r="BA394" s="1"/>
      <c r="BB394" s="1"/>
      <c r="BG394" t="str">
        <f t="shared" ca="1" si="61"/>
        <v/>
      </c>
      <c r="BH394" t="str">
        <f t="shared" si="62"/>
        <v/>
      </c>
      <c r="BI394" t="str">
        <f t="shared" si="63"/>
        <v/>
      </c>
      <c r="BJ394" t="str">
        <f t="shared" ca="1" si="64"/>
        <v/>
      </c>
      <c r="BK394">
        <f t="shared" si="65"/>
        <v>1900</v>
      </c>
      <c r="BL394">
        <f t="shared" si="66"/>
        <v>1900</v>
      </c>
      <c r="BM394" t="str">
        <f t="shared" si="67"/>
        <v/>
      </c>
      <c r="BN394" s="69">
        <f t="shared" si="68"/>
        <v>117</v>
      </c>
      <c r="BO394" s="1">
        <v>42762</v>
      </c>
      <c r="BP394" s="1"/>
      <c r="BQ394" s="3"/>
      <c r="BR394" s="4"/>
      <c r="BS394" s="5"/>
      <c r="BT394" s="6"/>
      <c r="BU394" s="5"/>
      <c r="BV394" s="5"/>
      <c r="BW394" s="6"/>
      <c r="BX394" s="5"/>
      <c r="BY394" s="5"/>
      <c r="BZ394" s="6"/>
      <c r="CA394" s="5"/>
    </row>
    <row r="395" spans="4:79" x14ac:dyDescent="0.25">
      <c r="D395" s="1"/>
      <c r="J395" s="1"/>
      <c r="L395" s="1"/>
      <c r="M395" s="1"/>
      <c r="BG395" t="str">
        <f t="shared" ca="1" si="61"/>
        <v/>
      </c>
      <c r="BH395" t="str">
        <f t="shared" si="62"/>
        <v/>
      </c>
      <c r="BI395" t="str">
        <f t="shared" si="63"/>
        <v/>
      </c>
      <c r="BJ395" t="str">
        <f t="shared" ca="1" si="64"/>
        <v/>
      </c>
      <c r="BK395">
        <f t="shared" si="65"/>
        <v>1900</v>
      </c>
      <c r="BL395">
        <f t="shared" si="66"/>
        <v>1900</v>
      </c>
      <c r="BM395" t="str">
        <f t="shared" si="67"/>
        <v/>
      </c>
      <c r="BN395" s="69">
        <f t="shared" si="68"/>
        <v>117</v>
      </c>
      <c r="BO395" s="1">
        <v>42763</v>
      </c>
      <c r="BP395" s="1"/>
      <c r="BQ395" s="3"/>
      <c r="BR395" s="4"/>
      <c r="BS395" s="5"/>
      <c r="BT395" s="6"/>
      <c r="BU395" s="5"/>
      <c r="BV395" s="5"/>
      <c r="BW395" s="6"/>
      <c r="BX395" s="5"/>
      <c r="BY395" s="5"/>
      <c r="BZ395" s="6"/>
      <c r="CA395" s="5"/>
    </row>
    <row r="396" spans="4:79" x14ac:dyDescent="0.25">
      <c r="D396" s="1"/>
      <c r="J396" s="1"/>
      <c r="L396" s="1"/>
      <c r="M396" s="1"/>
      <c r="AX396" s="1"/>
      <c r="AY396" s="1"/>
      <c r="BB396" s="1"/>
      <c r="BG396" t="str">
        <f t="shared" ca="1" si="61"/>
        <v/>
      </c>
      <c r="BH396" t="str">
        <f t="shared" si="62"/>
        <v/>
      </c>
      <c r="BI396" t="str">
        <f t="shared" si="63"/>
        <v/>
      </c>
      <c r="BJ396" t="str">
        <f t="shared" ca="1" si="64"/>
        <v/>
      </c>
      <c r="BK396">
        <f t="shared" si="65"/>
        <v>1900</v>
      </c>
      <c r="BL396">
        <f t="shared" si="66"/>
        <v>1900</v>
      </c>
      <c r="BM396" t="str">
        <f t="shared" si="67"/>
        <v/>
      </c>
      <c r="BN396" s="69">
        <f t="shared" si="68"/>
        <v>117</v>
      </c>
      <c r="BO396" s="1">
        <v>42764</v>
      </c>
      <c r="BP396" s="1"/>
      <c r="BQ396" s="3"/>
      <c r="BR396" s="4"/>
      <c r="BS396" s="5"/>
      <c r="BT396" s="6"/>
      <c r="BU396" s="5"/>
      <c r="BV396" s="5"/>
      <c r="BW396" s="6"/>
      <c r="BX396" s="5"/>
      <c r="BY396" s="5"/>
      <c r="BZ396" s="6"/>
      <c r="CA396" s="5"/>
    </row>
    <row r="397" spans="4:79" x14ac:dyDescent="0.25">
      <c r="D397" s="1"/>
      <c r="E397" s="1"/>
      <c r="J397" s="1"/>
      <c r="L397" s="1"/>
      <c r="AX397" s="1"/>
      <c r="AY397" s="1"/>
      <c r="BA397" s="1"/>
      <c r="BG397" t="str">
        <f t="shared" ca="1" si="61"/>
        <v/>
      </c>
      <c r="BH397" t="str">
        <f t="shared" si="62"/>
        <v/>
      </c>
      <c r="BI397" t="str">
        <f t="shared" si="63"/>
        <v/>
      </c>
      <c r="BJ397" t="str">
        <f t="shared" ca="1" si="64"/>
        <v/>
      </c>
      <c r="BK397">
        <f t="shared" si="65"/>
        <v>1900</v>
      </c>
      <c r="BL397">
        <f t="shared" si="66"/>
        <v>1900</v>
      </c>
      <c r="BM397" t="str">
        <f t="shared" si="67"/>
        <v/>
      </c>
      <c r="BN397" s="69">
        <f t="shared" si="68"/>
        <v>117</v>
      </c>
      <c r="BO397" s="1">
        <v>42765</v>
      </c>
      <c r="BP397" s="1"/>
      <c r="BQ397" s="3"/>
      <c r="BR397" s="4"/>
      <c r="BS397" s="5"/>
      <c r="BT397" s="6"/>
      <c r="BU397" s="5"/>
      <c r="BV397" s="5"/>
      <c r="BW397" s="6"/>
      <c r="BX397" s="5"/>
      <c r="BY397" s="5"/>
      <c r="BZ397" s="6"/>
      <c r="CA397" s="5"/>
    </row>
    <row r="398" spans="4:79" x14ac:dyDescent="0.25">
      <c r="D398" s="1"/>
      <c r="E398" s="1"/>
      <c r="J398" s="1"/>
      <c r="L398" s="1"/>
      <c r="BA398" s="1"/>
      <c r="BG398" t="str">
        <f t="shared" ca="1" si="61"/>
        <v/>
      </c>
      <c r="BH398" t="str">
        <f t="shared" si="62"/>
        <v/>
      </c>
      <c r="BI398" t="str">
        <f t="shared" si="63"/>
        <v/>
      </c>
      <c r="BJ398" t="str">
        <f t="shared" ca="1" si="64"/>
        <v/>
      </c>
      <c r="BK398">
        <f t="shared" si="65"/>
        <v>1900</v>
      </c>
      <c r="BL398">
        <f t="shared" si="66"/>
        <v>1900</v>
      </c>
      <c r="BM398" t="str">
        <f t="shared" si="67"/>
        <v/>
      </c>
      <c r="BN398" s="69">
        <f t="shared" si="68"/>
        <v>117</v>
      </c>
      <c r="BO398" s="1">
        <v>42766</v>
      </c>
      <c r="BP398" s="1"/>
      <c r="BQ398" s="3"/>
      <c r="BR398" s="4"/>
      <c r="BS398" s="5"/>
      <c r="BT398" s="6"/>
      <c r="BU398" s="5"/>
      <c r="BV398" s="5"/>
      <c r="BW398" s="6"/>
      <c r="BX398" s="5"/>
      <c r="BY398" s="5"/>
      <c r="BZ398" s="6"/>
      <c r="CA398" s="5"/>
    </row>
    <row r="399" spans="4:79" x14ac:dyDescent="0.25">
      <c r="D399" s="1"/>
      <c r="J399" s="1"/>
      <c r="L399" s="1"/>
      <c r="M399" s="1"/>
      <c r="AZ399" s="1"/>
      <c r="BA399" s="1"/>
      <c r="BC399" s="1"/>
      <c r="BD399" s="1"/>
      <c r="BG399" t="str">
        <f t="shared" ca="1" si="61"/>
        <v/>
      </c>
      <c r="BH399" t="str">
        <f t="shared" si="62"/>
        <v/>
      </c>
      <c r="BI399" t="str">
        <f t="shared" si="63"/>
        <v/>
      </c>
      <c r="BJ399" t="str">
        <f t="shared" ca="1" si="64"/>
        <v/>
      </c>
      <c r="BK399">
        <f t="shared" si="65"/>
        <v>1900</v>
      </c>
      <c r="BL399">
        <f t="shared" si="66"/>
        <v>1900</v>
      </c>
      <c r="BM399" t="str">
        <f t="shared" si="67"/>
        <v/>
      </c>
      <c r="BN399" s="69">
        <f t="shared" si="68"/>
        <v>117</v>
      </c>
      <c r="BO399" s="1">
        <v>42767</v>
      </c>
      <c r="BP399" s="1"/>
      <c r="BQ399" s="3"/>
      <c r="BR399" s="4"/>
      <c r="BS399" s="5"/>
      <c r="BT399" s="6"/>
      <c r="BU399" s="5"/>
      <c r="BV399" s="5"/>
      <c r="BW399" s="6"/>
      <c r="BX399" s="5"/>
      <c r="BY399" s="5"/>
      <c r="BZ399" s="6"/>
      <c r="CA399" s="5"/>
    </row>
    <row r="400" spans="4:79" x14ac:dyDescent="0.25">
      <c r="D400" s="1"/>
      <c r="J400" s="1"/>
      <c r="L400" s="1"/>
      <c r="M400" s="1"/>
      <c r="AX400" s="1"/>
      <c r="AY400" s="1"/>
      <c r="BA400" s="1"/>
      <c r="BB400" s="1"/>
      <c r="BF400" s="1"/>
      <c r="BG400" t="str">
        <f t="shared" ca="1" si="61"/>
        <v/>
      </c>
      <c r="BH400" t="str">
        <f t="shared" si="62"/>
        <v/>
      </c>
      <c r="BI400" t="str">
        <f t="shared" si="63"/>
        <v/>
      </c>
      <c r="BJ400" t="str">
        <f t="shared" ca="1" si="64"/>
        <v/>
      </c>
      <c r="BK400">
        <f t="shared" si="65"/>
        <v>1900</v>
      </c>
      <c r="BL400">
        <f t="shared" si="66"/>
        <v>1900</v>
      </c>
      <c r="BM400" t="str">
        <f t="shared" si="67"/>
        <v/>
      </c>
      <c r="BN400" s="69">
        <f t="shared" si="68"/>
        <v>117</v>
      </c>
      <c r="BO400" s="1">
        <v>42768</v>
      </c>
      <c r="BP400" s="1"/>
      <c r="BQ400" s="3"/>
      <c r="BR400" s="4"/>
      <c r="BS400" s="5"/>
      <c r="BT400" s="6"/>
      <c r="BU400" s="5"/>
      <c r="BV400" s="5"/>
      <c r="BW400" s="6"/>
      <c r="BX400" s="5"/>
      <c r="BY400" s="5"/>
      <c r="BZ400" s="6"/>
      <c r="CA400" s="5"/>
    </row>
    <row r="401" spans="4:79" x14ac:dyDescent="0.25">
      <c r="D401" s="1"/>
      <c r="J401" s="1"/>
      <c r="L401" s="1"/>
      <c r="M401" s="1"/>
      <c r="AX401" s="1"/>
      <c r="AY401" s="1"/>
      <c r="BA401" s="1"/>
      <c r="BB401" s="1"/>
      <c r="BG401" t="str">
        <f t="shared" ca="1" si="61"/>
        <v/>
      </c>
      <c r="BH401" t="str">
        <f t="shared" si="62"/>
        <v/>
      </c>
      <c r="BI401" t="str">
        <f t="shared" si="63"/>
        <v/>
      </c>
      <c r="BJ401" t="str">
        <f t="shared" ca="1" si="64"/>
        <v/>
      </c>
      <c r="BK401">
        <f t="shared" si="65"/>
        <v>1900</v>
      </c>
      <c r="BL401">
        <f t="shared" si="66"/>
        <v>1900</v>
      </c>
      <c r="BM401" t="str">
        <f t="shared" si="67"/>
        <v/>
      </c>
      <c r="BN401" s="69">
        <f t="shared" si="68"/>
        <v>117</v>
      </c>
      <c r="BO401" s="1">
        <v>42769</v>
      </c>
      <c r="BP401" s="1"/>
      <c r="BQ401" s="3"/>
      <c r="BR401" s="4"/>
      <c r="BS401" s="5"/>
      <c r="BT401" s="6"/>
      <c r="BU401" s="5"/>
      <c r="BV401" s="5"/>
      <c r="BW401" s="6"/>
      <c r="BX401" s="5"/>
      <c r="BY401" s="5"/>
      <c r="BZ401" s="6"/>
      <c r="CA401" s="5"/>
    </row>
    <row r="402" spans="4:79" x14ac:dyDescent="0.25">
      <c r="D402" s="1"/>
      <c r="J402" s="1"/>
      <c r="M402" s="1"/>
      <c r="BG402" t="str">
        <f t="shared" ca="1" si="61"/>
        <v/>
      </c>
      <c r="BH402" t="str">
        <f t="shared" si="62"/>
        <v/>
      </c>
      <c r="BI402" t="str">
        <f t="shared" si="63"/>
        <v/>
      </c>
      <c r="BJ402" t="str">
        <f t="shared" ca="1" si="64"/>
        <v/>
      </c>
      <c r="BK402">
        <f t="shared" si="65"/>
        <v>1900</v>
      </c>
      <c r="BL402">
        <f t="shared" si="66"/>
        <v>1900</v>
      </c>
      <c r="BM402" t="str">
        <f t="shared" si="67"/>
        <v/>
      </c>
      <c r="BN402" s="69">
        <f t="shared" si="68"/>
        <v>117</v>
      </c>
      <c r="BO402" s="1">
        <v>42770</v>
      </c>
      <c r="BP402" s="1"/>
      <c r="BQ402" s="3"/>
      <c r="BR402" s="4"/>
      <c r="BS402" s="5"/>
      <c r="BT402" s="6"/>
      <c r="BU402" s="5"/>
      <c r="BV402" s="5"/>
      <c r="BW402" s="6"/>
      <c r="BX402" s="5"/>
      <c r="BY402" s="5"/>
      <c r="BZ402" s="6"/>
      <c r="CA402" s="5"/>
    </row>
    <row r="403" spans="4:79" x14ac:dyDescent="0.25">
      <c r="D403" s="1"/>
      <c r="J403" s="1"/>
      <c r="L403" s="1"/>
      <c r="AX403" s="1"/>
      <c r="AY403" s="1"/>
      <c r="BA403" s="1"/>
      <c r="BB403" s="1"/>
      <c r="BG403" t="str">
        <f t="shared" ca="1" si="61"/>
        <v/>
      </c>
      <c r="BH403" t="str">
        <f t="shared" si="62"/>
        <v/>
      </c>
      <c r="BI403" t="str">
        <f t="shared" si="63"/>
        <v/>
      </c>
      <c r="BJ403" t="str">
        <f t="shared" ca="1" si="64"/>
        <v/>
      </c>
      <c r="BK403">
        <f t="shared" si="65"/>
        <v>1900</v>
      </c>
      <c r="BL403">
        <f t="shared" si="66"/>
        <v>1900</v>
      </c>
      <c r="BM403" t="str">
        <f t="shared" si="67"/>
        <v/>
      </c>
      <c r="BN403" s="69">
        <f t="shared" si="68"/>
        <v>117</v>
      </c>
      <c r="BO403" s="1">
        <v>42771</v>
      </c>
      <c r="BP403" s="1"/>
      <c r="BQ403" s="3"/>
      <c r="BR403" s="4"/>
      <c r="BS403" s="5"/>
      <c r="BT403" s="6"/>
      <c r="BU403" s="5"/>
      <c r="BV403" s="5"/>
      <c r="BW403" s="6"/>
      <c r="BX403" s="5"/>
      <c r="BY403" s="5"/>
      <c r="BZ403" s="6"/>
      <c r="CA403" s="5"/>
    </row>
    <row r="404" spans="4:79" x14ac:dyDescent="0.25">
      <c r="D404" s="1"/>
      <c r="E404" s="1"/>
      <c r="J404" s="1"/>
      <c r="L404" s="1"/>
      <c r="M404" s="1"/>
      <c r="AX404" s="1"/>
      <c r="AY404" s="1"/>
      <c r="BA404" s="1"/>
      <c r="BG404" t="str">
        <f t="shared" ca="1" si="61"/>
        <v/>
      </c>
      <c r="BH404" t="str">
        <f t="shared" si="62"/>
        <v/>
      </c>
      <c r="BI404" t="str">
        <f t="shared" si="63"/>
        <v/>
      </c>
      <c r="BJ404" t="str">
        <f t="shared" ca="1" si="64"/>
        <v/>
      </c>
      <c r="BK404">
        <f t="shared" si="65"/>
        <v>1900</v>
      </c>
      <c r="BL404">
        <f t="shared" si="66"/>
        <v>1900</v>
      </c>
      <c r="BM404" t="str">
        <f t="shared" si="67"/>
        <v/>
      </c>
      <c r="BN404" s="69">
        <f t="shared" si="68"/>
        <v>117</v>
      </c>
      <c r="BO404" s="1">
        <v>42772</v>
      </c>
      <c r="BP404" s="1"/>
      <c r="BQ404" s="3"/>
      <c r="BR404" s="4"/>
      <c r="BS404" s="5"/>
      <c r="BT404" s="6"/>
      <c r="BU404" s="5"/>
      <c r="BV404" s="5"/>
      <c r="BW404" s="6"/>
      <c r="BX404" s="5"/>
      <c r="BY404" s="5"/>
      <c r="BZ404" s="6"/>
      <c r="CA404" s="5"/>
    </row>
    <row r="405" spans="4:79" x14ac:dyDescent="0.25">
      <c r="D405" s="1"/>
      <c r="J405" s="1"/>
      <c r="L405" s="1"/>
      <c r="BA405" s="1"/>
      <c r="BG405" t="str">
        <f t="shared" ca="1" si="61"/>
        <v/>
      </c>
      <c r="BH405" t="str">
        <f t="shared" si="62"/>
        <v/>
      </c>
      <c r="BI405" t="str">
        <f t="shared" si="63"/>
        <v/>
      </c>
      <c r="BJ405" t="str">
        <f t="shared" ca="1" si="64"/>
        <v/>
      </c>
      <c r="BK405">
        <f t="shared" si="65"/>
        <v>1900</v>
      </c>
      <c r="BL405">
        <f t="shared" si="66"/>
        <v>1900</v>
      </c>
      <c r="BM405" t="str">
        <f t="shared" si="67"/>
        <v/>
      </c>
      <c r="BN405" s="69">
        <f t="shared" si="68"/>
        <v>117</v>
      </c>
      <c r="BO405" s="1">
        <v>42773</v>
      </c>
      <c r="BP405" s="1"/>
      <c r="BQ405" s="3"/>
      <c r="BR405" s="4"/>
      <c r="BS405" s="5"/>
      <c r="BT405" s="6"/>
      <c r="BU405" s="5"/>
      <c r="BV405" s="5"/>
      <c r="BW405" s="6"/>
      <c r="BX405" s="5"/>
      <c r="BY405" s="5"/>
      <c r="BZ405" s="6"/>
      <c r="CA405" s="5"/>
    </row>
    <row r="406" spans="4:79" x14ac:dyDescent="0.25">
      <c r="D406" s="1"/>
      <c r="J406" s="1"/>
      <c r="M406" s="1"/>
      <c r="BG406" t="str">
        <f t="shared" ca="1" si="61"/>
        <v/>
      </c>
      <c r="BH406" t="str">
        <f t="shared" si="62"/>
        <v/>
      </c>
      <c r="BI406" t="str">
        <f t="shared" si="63"/>
        <v/>
      </c>
      <c r="BJ406" t="str">
        <f t="shared" ca="1" si="64"/>
        <v/>
      </c>
      <c r="BK406">
        <f t="shared" si="65"/>
        <v>1900</v>
      </c>
      <c r="BL406">
        <f t="shared" si="66"/>
        <v>1900</v>
      </c>
      <c r="BM406" t="str">
        <f t="shared" si="67"/>
        <v/>
      </c>
      <c r="BN406" s="69">
        <f t="shared" si="68"/>
        <v>117</v>
      </c>
      <c r="BO406" s="1">
        <v>42774</v>
      </c>
      <c r="BP406" s="1"/>
      <c r="BQ406" s="3"/>
      <c r="BR406" s="4"/>
      <c r="BS406" s="5"/>
      <c r="BT406" s="6"/>
      <c r="BU406" s="5"/>
      <c r="BV406" s="5"/>
      <c r="BW406" s="6"/>
      <c r="BX406" s="5"/>
      <c r="BY406" s="5"/>
      <c r="BZ406" s="6"/>
      <c r="CA406" s="5"/>
    </row>
    <row r="407" spans="4:79" x14ac:dyDescent="0.25">
      <c r="D407" s="1"/>
      <c r="J407" s="1"/>
      <c r="L407" s="1"/>
      <c r="M407" s="1"/>
      <c r="AX407" s="1"/>
      <c r="AY407" s="1"/>
      <c r="BA407" s="1"/>
      <c r="BB407" s="1"/>
      <c r="BF407" s="1"/>
      <c r="BG407" t="str">
        <f t="shared" ca="1" si="61"/>
        <v/>
      </c>
      <c r="BH407" t="str">
        <f t="shared" si="62"/>
        <v/>
      </c>
      <c r="BI407" t="str">
        <f t="shared" si="63"/>
        <v/>
      </c>
      <c r="BJ407" t="str">
        <f t="shared" ca="1" si="64"/>
        <v/>
      </c>
      <c r="BK407">
        <f t="shared" si="65"/>
        <v>1900</v>
      </c>
      <c r="BL407">
        <f t="shared" si="66"/>
        <v>1900</v>
      </c>
      <c r="BM407" t="str">
        <f t="shared" si="67"/>
        <v/>
      </c>
      <c r="BN407" s="69">
        <f t="shared" si="68"/>
        <v>117</v>
      </c>
      <c r="BO407" s="1">
        <v>42775</v>
      </c>
      <c r="BP407" s="1"/>
      <c r="BQ407" s="3"/>
      <c r="BR407" s="4"/>
      <c r="BS407" s="5"/>
      <c r="BT407" s="6"/>
      <c r="BU407" s="5"/>
      <c r="BV407" s="5"/>
      <c r="BW407" s="6"/>
      <c r="BX407" s="5"/>
      <c r="BY407" s="5"/>
      <c r="BZ407" s="6"/>
      <c r="CA407" s="5"/>
    </row>
    <row r="408" spans="4:79" x14ac:dyDescent="0.25">
      <c r="D408" s="1"/>
      <c r="J408" s="1"/>
      <c r="L408" s="1"/>
      <c r="M408" s="1"/>
      <c r="AX408" s="1"/>
      <c r="AY408" s="1"/>
      <c r="BA408" s="1"/>
      <c r="BB408" s="1"/>
      <c r="BF408" s="1"/>
      <c r="BG408" t="str">
        <f t="shared" ca="1" si="61"/>
        <v/>
      </c>
      <c r="BH408" t="str">
        <f t="shared" si="62"/>
        <v/>
      </c>
      <c r="BI408" t="str">
        <f t="shared" si="63"/>
        <v/>
      </c>
      <c r="BJ408" t="str">
        <f t="shared" ca="1" si="64"/>
        <v/>
      </c>
      <c r="BK408">
        <f t="shared" si="65"/>
        <v>1900</v>
      </c>
      <c r="BL408">
        <f t="shared" si="66"/>
        <v>1900</v>
      </c>
      <c r="BM408" t="str">
        <f t="shared" si="67"/>
        <v/>
      </c>
      <c r="BN408" s="69">
        <f t="shared" si="68"/>
        <v>117</v>
      </c>
      <c r="BO408" s="1">
        <v>42776</v>
      </c>
      <c r="BP408" s="1"/>
      <c r="BQ408" s="3"/>
      <c r="BR408" s="4"/>
      <c r="BS408" s="5"/>
      <c r="BT408" s="6"/>
      <c r="BU408" s="5"/>
      <c r="BV408" s="5"/>
      <c r="BW408" s="6"/>
      <c r="BX408" s="5"/>
      <c r="BY408" s="5"/>
      <c r="BZ408" s="6"/>
      <c r="CA408" s="5"/>
    </row>
    <row r="409" spans="4:79" x14ac:dyDescent="0.25">
      <c r="D409" s="1"/>
      <c r="E409" s="1"/>
      <c r="J409" s="1"/>
      <c r="L409" s="1"/>
      <c r="AX409" s="1"/>
      <c r="AY409" s="1"/>
      <c r="BA409" s="1"/>
      <c r="BG409" t="str">
        <f t="shared" ca="1" si="61"/>
        <v/>
      </c>
      <c r="BH409" t="str">
        <f t="shared" si="62"/>
        <v/>
      </c>
      <c r="BI409" t="str">
        <f t="shared" si="63"/>
        <v/>
      </c>
      <c r="BJ409" t="str">
        <f t="shared" ca="1" si="64"/>
        <v/>
      </c>
      <c r="BK409">
        <f t="shared" si="65"/>
        <v>1900</v>
      </c>
      <c r="BL409">
        <f t="shared" si="66"/>
        <v>1900</v>
      </c>
      <c r="BM409" t="str">
        <f t="shared" si="67"/>
        <v/>
      </c>
      <c r="BN409" s="69">
        <f t="shared" si="68"/>
        <v>117</v>
      </c>
      <c r="BO409" s="1">
        <v>42777</v>
      </c>
      <c r="BP409" s="1"/>
      <c r="BQ409" s="3"/>
      <c r="BR409" s="4"/>
      <c r="BS409" s="5"/>
      <c r="BT409" s="6"/>
      <c r="BU409" s="5"/>
      <c r="BV409" s="5"/>
      <c r="BW409" s="6"/>
      <c r="BX409" s="5"/>
      <c r="BY409" s="5"/>
      <c r="BZ409" s="6"/>
      <c r="CA409" s="5"/>
    </row>
    <row r="410" spans="4:79" x14ac:dyDescent="0.25">
      <c r="D410" s="1"/>
      <c r="J410" s="1"/>
      <c r="L410" s="1"/>
      <c r="BA410" s="1"/>
      <c r="BG410" t="str">
        <f t="shared" ca="1" si="61"/>
        <v/>
      </c>
      <c r="BH410" t="str">
        <f t="shared" si="62"/>
        <v/>
      </c>
      <c r="BI410" t="str">
        <f t="shared" si="63"/>
        <v/>
      </c>
      <c r="BJ410" t="str">
        <f t="shared" ca="1" si="64"/>
        <v/>
      </c>
      <c r="BK410">
        <f t="shared" si="65"/>
        <v>1900</v>
      </c>
      <c r="BL410">
        <f t="shared" si="66"/>
        <v>1900</v>
      </c>
      <c r="BM410" t="str">
        <f t="shared" si="67"/>
        <v/>
      </c>
      <c r="BN410" s="69">
        <f t="shared" si="68"/>
        <v>117</v>
      </c>
      <c r="BO410" s="1">
        <v>42778</v>
      </c>
      <c r="BP410" s="1"/>
      <c r="BQ410" s="3"/>
      <c r="BR410" s="4"/>
      <c r="BS410" s="5"/>
      <c r="BT410" s="6"/>
      <c r="BU410" s="5"/>
      <c r="BV410" s="5"/>
      <c r="BW410" s="6"/>
      <c r="BX410" s="5"/>
      <c r="BY410" s="5"/>
      <c r="BZ410" s="6"/>
      <c r="CA410" s="5"/>
    </row>
    <row r="411" spans="4:79" x14ac:dyDescent="0.25">
      <c r="D411" s="1"/>
      <c r="J411" s="1"/>
      <c r="L411" s="1"/>
      <c r="M411" s="1"/>
      <c r="AX411" s="1"/>
      <c r="AY411" s="1"/>
      <c r="BA411" s="1"/>
      <c r="BB411" s="1"/>
      <c r="BG411" t="str">
        <f t="shared" ca="1" si="61"/>
        <v/>
      </c>
      <c r="BH411" t="str">
        <f t="shared" si="62"/>
        <v/>
      </c>
      <c r="BI411" t="str">
        <f t="shared" si="63"/>
        <v/>
      </c>
      <c r="BJ411" t="str">
        <f t="shared" ca="1" si="64"/>
        <v/>
      </c>
      <c r="BK411">
        <f t="shared" si="65"/>
        <v>1900</v>
      </c>
      <c r="BL411">
        <f t="shared" si="66"/>
        <v>1900</v>
      </c>
      <c r="BM411" t="str">
        <f t="shared" si="67"/>
        <v/>
      </c>
      <c r="BN411" s="69">
        <f t="shared" si="68"/>
        <v>117</v>
      </c>
      <c r="BO411" s="1">
        <v>42779</v>
      </c>
      <c r="BP411" s="1"/>
      <c r="BQ411" s="3"/>
      <c r="BR411" s="4"/>
      <c r="BS411" s="5"/>
      <c r="BT411" s="6"/>
      <c r="BU411" s="5"/>
      <c r="BV411" s="5"/>
      <c r="BW411" s="6"/>
      <c r="BX411" s="5"/>
      <c r="BY411" s="5"/>
      <c r="BZ411" s="6"/>
      <c r="CA411" s="5"/>
    </row>
    <row r="412" spans="4:79" x14ac:dyDescent="0.25">
      <c r="D412" s="1"/>
      <c r="J412" s="1"/>
      <c r="L412" s="1"/>
      <c r="M412" s="1"/>
      <c r="AX412" s="1"/>
      <c r="AY412" s="1"/>
      <c r="BA412" s="1"/>
      <c r="BB412" s="1"/>
      <c r="BG412" t="str">
        <f t="shared" ca="1" si="61"/>
        <v/>
      </c>
      <c r="BH412" t="str">
        <f t="shared" si="62"/>
        <v/>
      </c>
      <c r="BI412" t="str">
        <f t="shared" si="63"/>
        <v/>
      </c>
      <c r="BJ412" t="str">
        <f t="shared" ca="1" si="64"/>
        <v/>
      </c>
      <c r="BK412">
        <f t="shared" si="65"/>
        <v>1900</v>
      </c>
      <c r="BL412">
        <f t="shared" si="66"/>
        <v>1900</v>
      </c>
      <c r="BM412" t="str">
        <f t="shared" si="67"/>
        <v/>
      </c>
      <c r="BN412" s="69">
        <f t="shared" si="68"/>
        <v>117</v>
      </c>
      <c r="BO412" s="1">
        <v>42780</v>
      </c>
      <c r="BP412" s="1"/>
      <c r="BQ412" s="3"/>
      <c r="BR412" s="4"/>
      <c r="BS412" s="5"/>
      <c r="BT412" s="6"/>
      <c r="BU412" s="5"/>
      <c r="BV412" s="5"/>
      <c r="BW412" s="6"/>
      <c r="BX412" s="5"/>
      <c r="BY412" s="5"/>
      <c r="BZ412" s="6"/>
      <c r="CA412" s="5"/>
    </row>
    <row r="413" spans="4:79" x14ac:dyDescent="0.25">
      <c r="D413" s="1"/>
      <c r="J413" s="1"/>
      <c r="L413" s="1"/>
      <c r="BA413" s="1"/>
      <c r="BG413" t="str">
        <f t="shared" ca="1" si="61"/>
        <v/>
      </c>
      <c r="BH413" t="str">
        <f t="shared" si="62"/>
        <v/>
      </c>
      <c r="BI413" t="str">
        <f t="shared" si="63"/>
        <v/>
      </c>
      <c r="BJ413" t="str">
        <f t="shared" ca="1" si="64"/>
        <v/>
      </c>
      <c r="BK413">
        <f t="shared" si="65"/>
        <v>1900</v>
      </c>
      <c r="BL413">
        <f t="shared" si="66"/>
        <v>1900</v>
      </c>
      <c r="BM413" t="str">
        <f t="shared" si="67"/>
        <v/>
      </c>
      <c r="BN413" s="69">
        <f t="shared" si="68"/>
        <v>117</v>
      </c>
      <c r="BO413" s="1">
        <v>42781</v>
      </c>
      <c r="BP413" s="1"/>
      <c r="BQ413" s="3"/>
      <c r="BR413" s="4"/>
      <c r="BS413" s="5"/>
      <c r="BT413" s="6"/>
      <c r="BU413" s="5"/>
      <c r="BV413" s="5"/>
      <c r="BW413" s="6"/>
      <c r="BX413" s="5"/>
      <c r="BY413" s="5"/>
      <c r="BZ413" s="6"/>
      <c r="CA413" s="5"/>
    </row>
    <row r="414" spans="4:79" x14ac:dyDescent="0.25">
      <c r="D414" s="1"/>
      <c r="J414" s="1"/>
      <c r="L414" s="1"/>
      <c r="M414" s="1"/>
      <c r="AX414" s="1"/>
      <c r="AY414" s="1"/>
      <c r="BA414" s="1"/>
      <c r="BB414" s="1"/>
      <c r="BG414" t="str">
        <f t="shared" ca="1" si="61"/>
        <v/>
      </c>
      <c r="BH414" t="str">
        <f t="shared" si="62"/>
        <v/>
      </c>
      <c r="BI414" t="str">
        <f t="shared" si="63"/>
        <v/>
      </c>
      <c r="BJ414" t="str">
        <f t="shared" ca="1" si="64"/>
        <v/>
      </c>
      <c r="BK414">
        <f t="shared" si="65"/>
        <v>1900</v>
      </c>
      <c r="BL414">
        <f t="shared" si="66"/>
        <v>1900</v>
      </c>
      <c r="BM414" t="str">
        <f t="shared" si="67"/>
        <v/>
      </c>
      <c r="BN414" s="69">
        <f t="shared" si="68"/>
        <v>117</v>
      </c>
      <c r="BO414" s="1">
        <v>42782</v>
      </c>
      <c r="BP414" s="1"/>
      <c r="BQ414" s="3"/>
      <c r="BR414" s="4"/>
      <c r="BS414" s="5"/>
      <c r="BT414" s="6"/>
      <c r="BU414" s="5"/>
      <c r="BV414" s="5"/>
      <c r="BW414" s="6"/>
      <c r="BX414" s="5"/>
      <c r="BY414" s="5"/>
      <c r="BZ414" s="6"/>
      <c r="CA414" s="5"/>
    </row>
    <row r="415" spans="4:79" x14ac:dyDescent="0.25">
      <c r="D415" s="1"/>
      <c r="J415" s="1"/>
      <c r="L415" s="1"/>
      <c r="M415" s="1"/>
      <c r="AX415" s="1"/>
      <c r="AY415" s="1"/>
      <c r="BA415" s="1"/>
      <c r="BB415" s="1"/>
      <c r="BG415" t="str">
        <f t="shared" ca="1" si="61"/>
        <v/>
      </c>
      <c r="BH415" t="str">
        <f t="shared" si="62"/>
        <v/>
      </c>
      <c r="BI415" t="str">
        <f t="shared" si="63"/>
        <v/>
      </c>
      <c r="BJ415" t="str">
        <f t="shared" ca="1" si="64"/>
        <v/>
      </c>
      <c r="BK415">
        <f t="shared" si="65"/>
        <v>1900</v>
      </c>
      <c r="BL415">
        <f t="shared" si="66"/>
        <v>1900</v>
      </c>
      <c r="BM415" t="str">
        <f t="shared" si="67"/>
        <v/>
      </c>
      <c r="BN415" s="69">
        <f t="shared" si="68"/>
        <v>117</v>
      </c>
      <c r="BO415" s="1">
        <v>42783</v>
      </c>
      <c r="BP415" s="1"/>
      <c r="BQ415" s="3"/>
      <c r="BR415" s="4"/>
      <c r="BS415" s="5"/>
      <c r="BT415" s="6"/>
      <c r="BU415" s="5"/>
      <c r="BV415" s="5"/>
      <c r="BW415" s="6"/>
      <c r="BX415" s="5"/>
      <c r="BY415" s="5"/>
      <c r="BZ415" s="6"/>
      <c r="CA415" s="5"/>
    </row>
    <row r="416" spans="4:79" x14ac:dyDescent="0.25">
      <c r="D416" s="1"/>
      <c r="J416" s="1"/>
      <c r="L416" s="1"/>
      <c r="M416" s="1"/>
      <c r="AX416" s="1"/>
      <c r="AY416" s="1"/>
      <c r="BA416" s="1"/>
      <c r="BB416" s="1"/>
      <c r="BG416" t="str">
        <f t="shared" ca="1" si="61"/>
        <v/>
      </c>
      <c r="BH416" t="str">
        <f t="shared" si="62"/>
        <v/>
      </c>
      <c r="BI416" t="str">
        <f t="shared" si="63"/>
        <v/>
      </c>
      <c r="BJ416" t="str">
        <f t="shared" ca="1" si="64"/>
        <v/>
      </c>
      <c r="BK416">
        <f t="shared" si="65"/>
        <v>1900</v>
      </c>
      <c r="BL416">
        <f t="shared" si="66"/>
        <v>1900</v>
      </c>
      <c r="BM416" t="str">
        <f t="shared" si="67"/>
        <v/>
      </c>
      <c r="BN416" s="69">
        <f t="shared" si="68"/>
        <v>117</v>
      </c>
      <c r="BO416" s="1">
        <v>42784</v>
      </c>
      <c r="BP416" s="1"/>
      <c r="BQ416" s="3"/>
      <c r="BR416" s="4"/>
      <c r="BS416" s="5"/>
      <c r="BT416" s="6"/>
      <c r="BU416" s="5"/>
      <c r="BV416" s="5"/>
      <c r="BW416" s="6"/>
      <c r="BX416" s="5"/>
      <c r="BY416" s="5"/>
      <c r="BZ416" s="6"/>
      <c r="CA416" s="5"/>
    </row>
    <row r="417" spans="4:79" x14ac:dyDescent="0.25">
      <c r="D417" s="1"/>
      <c r="J417" s="1"/>
      <c r="L417" s="1"/>
      <c r="M417" s="1"/>
      <c r="BA417" s="1"/>
      <c r="BG417" t="str">
        <f t="shared" ca="1" si="61"/>
        <v/>
      </c>
      <c r="BH417" t="str">
        <f t="shared" si="62"/>
        <v/>
      </c>
      <c r="BI417" t="str">
        <f t="shared" si="63"/>
        <v/>
      </c>
      <c r="BJ417" t="str">
        <f t="shared" ca="1" si="64"/>
        <v/>
      </c>
      <c r="BK417">
        <f t="shared" si="65"/>
        <v>1900</v>
      </c>
      <c r="BL417">
        <f t="shared" si="66"/>
        <v>1900</v>
      </c>
      <c r="BM417" t="str">
        <f t="shared" si="67"/>
        <v/>
      </c>
      <c r="BN417" s="69">
        <f t="shared" si="68"/>
        <v>117</v>
      </c>
      <c r="BO417" s="1">
        <v>42785</v>
      </c>
      <c r="BP417" s="1"/>
      <c r="BQ417" s="3"/>
      <c r="BR417" s="4"/>
      <c r="BS417" s="5"/>
      <c r="BT417" s="6"/>
      <c r="BU417" s="5"/>
      <c r="BV417" s="5"/>
      <c r="BW417" s="6"/>
      <c r="BX417" s="5"/>
      <c r="BY417" s="5"/>
      <c r="BZ417" s="6"/>
      <c r="CA417" s="5"/>
    </row>
    <row r="418" spans="4:79" x14ac:dyDescent="0.25">
      <c r="D418" s="1"/>
      <c r="J418" s="1"/>
      <c r="L418" s="1"/>
      <c r="M418" s="1"/>
      <c r="AX418" s="1"/>
      <c r="AY418" s="1"/>
      <c r="BA418" s="1"/>
      <c r="BB418" s="1"/>
      <c r="BG418" t="str">
        <f t="shared" ca="1" si="61"/>
        <v/>
      </c>
      <c r="BH418" t="str">
        <f t="shared" si="62"/>
        <v/>
      </c>
      <c r="BI418" t="str">
        <f t="shared" si="63"/>
        <v/>
      </c>
      <c r="BJ418" t="str">
        <f t="shared" ca="1" si="64"/>
        <v/>
      </c>
      <c r="BK418">
        <f t="shared" si="65"/>
        <v>1900</v>
      </c>
      <c r="BL418">
        <f t="shared" si="66"/>
        <v>1900</v>
      </c>
      <c r="BM418" t="str">
        <f t="shared" si="67"/>
        <v/>
      </c>
      <c r="BN418" s="69">
        <f t="shared" si="68"/>
        <v>117</v>
      </c>
      <c r="BO418" s="1">
        <v>42786</v>
      </c>
      <c r="BP418" s="1"/>
      <c r="BQ418" s="3"/>
      <c r="BR418" s="4"/>
      <c r="BS418" s="5"/>
      <c r="BT418" s="6"/>
      <c r="BU418" s="5"/>
      <c r="BV418" s="5"/>
      <c r="BW418" s="6"/>
      <c r="BX418" s="5"/>
      <c r="BY418" s="5"/>
      <c r="BZ418" s="6"/>
      <c r="CA418" s="5"/>
    </row>
    <row r="419" spans="4:79" x14ac:dyDescent="0.25">
      <c r="D419" s="1"/>
      <c r="J419" s="1"/>
      <c r="L419" s="1"/>
      <c r="M419" s="1"/>
      <c r="AX419" s="1"/>
      <c r="AY419" s="1"/>
      <c r="BA419" s="1"/>
      <c r="BB419" s="1"/>
      <c r="BG419" t="str">
        <f t="shared" ca="1" si="61"/>
        <v/>
      </c>
      <c r="BH419" t="str">
        <f t="shared" si="62"/>
        <v/>
      </c>
      <c r="BI419" t="str">
        <f t="shared" si="63"/>
        <v/>
      </c>
      <c r="BJ419" t="str">
        <f t="shared" ca="1" si="64"/>
        <v/>
      </c>
      <c r="BK419">
        <f t="shared" si="65"/>
        <v>1900</v>
      </c>
      <c r="BL419">
        <f t="shared" si="66"/>
        <v>1900</v>
      </c>
      <c r="BM419" t="str">
        <f t="shared" si="67"/>
        <v/>
      </c>
      <c r="BN419" s="69">
        <f t="shared" si="68"/>
        <v>117</v>
      </c>
      <c r="BO419" s="1">
        <v>42787</v>
      </c>
      <c r="BP419" s="1"/>
      <c r="BQ419" s="3"/>
      <c r="BR419" s="4"/>
      <c r="BS419" s="5"/>
      <c r="BT419" s="6"/>
      <c r="BU419" s="5"/>
      <c r="BV419" s="5"/>
      <c r="BW419" s="6"/>
      <c r="BX419" s="5"/>
      <c r="BY419" s="5"/>
      <c r="BZ419" s="6"/>
      <c r="CA419" s="5"/>
    </row>
    <row r="420" spans="4:79" x14ac:dyDescent="0.25">
      <c r="D420" s="1"/>
      <c r="J420" s="1"/>
      <c r="M420" s="1"/>
      <c r="BG420" t="str">
        <f t="shared" ca="1" si="61"/>
        <v/>
      </c>
      <c r="BH420" t="str">
        <f t="shared" si="62"/>
        <v/>
      </c>
      <c r="BI420" t="str">
        <f t="shared" si="63"/>
        <v/>
      </c>
      <c r="BJ420" t="str">
        <f t="shared" ca="1" si="64"/>
        <v/>
      </c>
      <c r="BK420">
        <f t="shared" si="65"/>
        <v>1900</v>
      </c>
      <c r="BL420">
        <f t="shared" si="66"/>
        <v>1900</v>
      </c>
      <c r="BM420" t="str">
        <f t="shared" si="67"/>
        <v/>
      </c>
      <c r="BN420" s="69">
        <f t="shared" si="68"/>
        <v>117</v>
      </c>
      <c r="BO420" s="1">
        <v>42788</v>
      </c>
      <c r="BP420" s="1"/>
      <c r="BQ420" s="3"/>
      <c r="BR420" s="4"/>
      <c r="BS420" s="5"/>
      <c r="BT420" s="6"/>
      <c r="BU420" s="5"/>
      <c r="BV420" s="5"/>
      <c r="BW420" s="6"/>
      <c r="BX420" s="5"/>
      <c r="BY420" s="5"/>
      <c r="BZ420" s="6"/>
      <c r="CA420" s="5"/>
    </row>
    <row r="421" spans="4:79" x14ac:dyDescent="0.25">
      <c r="D421" s="1"/>
      <c r="J421" s="1"/>
      <c r="L421" s="1"/>
      <c r="M421" s="1"/>
      <c r="AY421" s="1"/>
      <c r="AZ421" s="1"/>
      <c r="BB421" s="1"/>
      <c r="BC421" s="1"/>
      <c r="BG421" t="str">
        <f t="shared" ca="1" si="61"/>
        <v/>
      </c>
      <c r="BH421" t="str">
        <f t="shared" si="62"/>
        <v/>
      </c>
      <c r="BI421" t="str">
        <f t="shared" si="63"/>
        <v/>
      </c>
      <c r="BJ421" t="str">
        <f t="shared" ca="1" si="64"/>
        <v/>
      </c>
      <c r="BK421">
        <f t="shared" si="65"/>
        <v>1900</v>
      </c>
      <c r="BL421">
        <f t="shared" si="66"/>
        <v>1900</v>
      </c>
      <c r="BM421" t="str">
        <f t="shared" si="67"/>
        <v/>
      </c>
      <c r="BN421" s="69">
        <f t="shared" si="68"/>
        <v>117</v>
      </c>
      <c r="BO421" s="1">
        <v>42789</v>
      </c>
      <c r="BP421" s="1"/>
      <c r="BQ421" s="3"/>
      <c r="BR421" s="4"/>
      <c r="BS421" s="5"/>
      <c r="BT421" s="6"/>
      <c r="BU421" s="5"/>
      <c r="BV421" s="5"/>
      <c r="BW421" s="6"/>
      <c r="BX421" s="5"/>
      <c r="BY421" s="5"/>
      <c r="BZ421" s="6"/>
      <c r="CA421" s="5"/>
    </row>
    <row r="422" spans="4:79" x14ac:dyDescent="0.25">
      <c r="D422" s="1"/>
      <c r="J422" s="1"/>
      <c r="L422" s="1"/>
      <c r="BA422" s="1"/>
      <c r="BG422" t="str">
        <f t="shared" ca="1" si="61"/>
        <v/>
      </c>
      <c r="BH422" t="str">
        <f t="shared" si="62"/>
        <v/>
      </c>
      <c r="BI422" t="str">
        <f t="shared" si="63"/>
        <v/>
      </c>
      <c r="BJ422" t="str">
        <f t="shared" ca="1" si="64"/>
        <v/>
      </c>
      <c r="BK422">
        <f t="shared" si="65"/>
        <v>1900</v>
      </c>
      <c r="BL422">
        <f t="shared" si="66"/>
        <v>1900</v>
      </c>
      <c r="BM422" t="str">
        <f t="shared" si="67"/>
        <v/>
      </c>
      <c r="BN422" s="69">
        <f t="shared" si="68"/>
        <v>117</v>
      </c>
      <c r="BO422" s="1">
        <v>42790</v>
      </c>
      <c r="BP422" s="1"/>
      <c r="BQ422" s="3"/>
      <c r="BR422" s="4"/>
      <c r="BS422" s="5"/>
      <c r="BT422" s="6"/>
      <c r="BU422" s="5"/>
      <c r="BV422" s="5"/>
      <c r="BW422" s="6"/>
      <c r="BX422" s="5"/>
      <c r="BY422" s="5"/>
      <c r="BZ422" s="6"/>
      <c r="CA422" s="5"/>
    </row>
    <row r="423" spans="4:79" x14ac:dyDescent="0.25">
      <c r="D423" s="1"/>
      <c r="J423" s="1"/>
      <c r="L423" s="1"/>
      <c r="M423" s="1"/>
      <c r="BA423" s="1"/>
      <c r="BB423" s="1"/>
      <c r="BD423" s="1"/>
      <c r="BE423" s="1"/>
      <c r="BG423" t="str">
        <f t="shared" ca="1" si="61"/>
        <v/>
      </c>
      <c r="BH423" t="str">
        <f t="shared" si="62"/>
        <v/>
      </c>
      <c r="BI423" t="str">
        <f t="shared" si="63"/>
        <v/>
      </c>
      <c r="BJ423" t="str">
        <f t="shared" ca="1" si="64"/>
        <v/>
      </c>
      <c r="BK423">
        <f t="shared" si="65"/>
        <v>1900</v>
      </c>
      <c r="BL423">
        <f t="shared" si="66"/>
        <v>1900</v>
      </c>
      <c r="BM423" t="str">
        <f t="shared" si="67"/>
        <v/>
      </c>
      <c r="BN423" s="69">
        <f t="shared" si="68"/>
        <v>117</v>
      </c>
      <c r="BO423" s="1">
        <v>42791</v>
      </c>
      <c r="BP423" s="1"/>
      <c r="BQ423" s="3"/>
      <c r="BR423" s="4"/>
      <c r="BS423" s="5"/>
      <c r="BT423" s="6"/>
      <c r="BU423" s="5"/>
      <c r="BV423" s="5"/>
      <c r="BW423" s="6"/>
      <c r="BX423" s="5"/>
      <c r="BY423" s="5"/>
      <c r="BZ423" s="6"/>
      <c r="CA423" s="5"/>
    </row>
    <row r="424" spans="4:79" x14ac:dyDescent="0.25">
      <c r="D424" s="1"/>
      <c r="J424" s="1"/>
      <c r="L424" s="1"/>
      <c r="M424" s="1"/>
      <c r="BA424" s="1"/>
      <c r="BG424" t="str">
        <f t="shared" ca="1" si="61"/>
        <v/>
      </c>
      <c r="BH424" t="str">
        <f t="shared" si="62"/>
        <v/>
      </c>
      <c r="BI424" t="str">
        <f t="shared" si="63"/>
        <v/>
      </c>
      <c r="BJ424" t="str">
        <f t="shared" ca="1" si="64"/>
        <v/>
      </c>
      <c r="BK424">
        <f t="shared" si="65"/>
        <v>1900</v>
      </c>
      <c r="BL424">
        <f t="shared" si="66"/>
        <v>1900</v>
      </c>
      <c r="BM424" t="str">
        <f t="shared" si="67"/>
        <v/>
      </c>
      <c r="BN424" s="69">
        <f t="shared" si="68"/>
        <v>117</v>
      </c>
      <c r="BO424" s="1">
        <v>42792</v>
      </c>
      <c r="BP424" s="1"/>
      <c r="BQ424" s="3"/>
      <c r="BR424" s="4"/>
      <c r="BS424" s="5"/>
      <c r="BT424" s="6"/>
      <c r="BU424" s="5"/>
      <c r="BV424" s="5"/>
      <c r="BW424" s="6"/>
      <c r="BX424" s="5"/>
      <c r="BY424" s="5"/>
      <c r="BZ424" s="6"/>
      <c r="CA424" s="5"/>
    </row>
    <row r="425" spans="4:79" x14ac:dyDescent="0.25">
      <c r="D425" s="1"/>
      <c r="J425" s="1"/>
      <c r="L425" s="1"/>
      <c r="M425" s="1"/>
      <c r="AX425" s="1"/>
      <c r="AY425" s="1"/>
      <c r="BA425" s="1"/>
      <c r="BB425" s="1"/>
      <c r="BG425" t="str">
        <f t="shared" ca="1" si="61"/>
        <v/>
      </c>
      <c r="BH425" t="str">
        <f t="shared" si="62"/>
        <v/>
      </c>
      <c r="BI425" t="str">
        <f t="shared" si="63"/>
        <v/>
      </c>
      <c r="BJ425" t="str">
        <f t="shared" ca="1" si="64"/>
        <v/>
      </c>
      <c r="BK425">
        <f t="shared" si="65"/>
        <v>1900</v>
      </c>
      <c r="BL425">
        <f t="shared" si="66"/>
        <v>1900</v>
      </c>
      <c r="BM425" t="str">
        <f t="shared" si="67"/>
        <v/>
      </c>
      <c r="BN425" s="69">
        <f t="shared" si="68"/>
        <v>117</v>
      </c>
      <c r="BO425" s="1">
        <v>42793</v>
      </c>
      <c r="BP425" s="1"/>
      <c r="BQ425" s="3"/>
      <c r="BR425" s="4"/>
      <c r="BS425" s="5"/>
      <c r="BT425" s="6"/>
      <c r="BU425" s="5"/>
      <c r="BV425" s="5"/>
      <c r="BW425" s="6"/>
      <c r="BX425" s="5"/>
      <c r="BY425" s="5"/>
      <c r="BZ425" s="6"/>
      <c r="CA425" s="5"/>
    </row>
    <row r="426" spans="4:79" x14ac:dyDescent="0.25">
      <c r="D426" s="1"/>
      <c r="J426" s="1"/>
      <c r="L426" s="1"/>
      <c r="BA426" s="1"/>
      <c r="BG426" t="str">
        <f t="shared" ca="1" si="61"/>
        <v/>
      </c>
      <c r="BH426" t="str">
        <f t="shared" si="62"/>
        <v/>
      </c>
      <c r="BI426" t="str">
        <f t="shared" si="63"/>
        <v/>
      </c>
      <c r="BJ426" t="str">
        <f t="shared" ca="1" si="64"/>
        <v/>
      </c>
      <c r="BK426">
        <f t="shared" si="65"/>
        <v>1900</v>
      </c>
      <c r="BL426">
        <f t="shared" si="66"/>
        <v>1900</v>
      </c>
      <c r="BM426" t="str">
        <f t="shared" si="67"/>
        <v/>
      </c>
      <c r="BN426" s="69">
        <f t="shared" si="68"/>
        <v>117</v>
      </c>
      <c r="BO426" s="1">
        <v>42794</v>
      </c>
      <c r="BP426" s="1"/>
      <c r="BQ426" s="3"/>
      <c r="BR426" s="4"/>
      <c r="BS426" s="5"/>
      <c r="BT426" s="6"/>
      <c r="BU426" s="5"/>
      <c r="BV426" s="5"/>
      <c r="BW426" s="6"/>
      <c r="BX426" s="5"/>
      <c r="BY426" s="5"/>
      <c r="BZ426" s="6"/>
      <c r="CA426" s="5"/>
    </row>
    <row r="427" spans="4:79" x14ac:dyDescent="0.25">
      <c r="D427" s="1"/>
      <c r="J427" s="1"/>
      <c r="L427" s="1"/>
      <c r="M427" s="1"/>
      <c r="AX427" s="1"/>
      <c r="AY427" s="1"/>
      <c r="BA427" s="1"/>
      <c r="BB427" s="1"/>
      <c r="BG427" t="str">
        <f t="shared" ca="1" si="61"/>
        <v/>
      </c>
      <c r="BH427" t="str">
        <f t="shared" si="62"/>
        <v/>
      </c>
      <c r="BI427" t="str">
        <f t="shared" si="63"/>
        <v/>
      </c>
      <c r="BJ427" t="str">
        <f t="shared" ca="1" si="64"/>
        <v/>
      </c>
      <c r="BK427">
        <f t="shared" si="65"/>
        <v>1900</v>
      </c>
      <c r="BL427">
        <f t="shared" si="66"/>
        <v>1900</v>
      </c>
      <c r="BM427" t="str">
        <f t="shared" si="67"/>
        <v/>
      </c>
      <c r="BN427" s="69">
        <f t="shared" si="68"/>
        <v>117</v>
      </c>
      <c r="BO427" s="1">
        <v>42795</v>
      </c>
      <c r="BP427" s="1"/>
      <c r="BQ427" s="3"/>
      <c r="BR427" s="4"/>
      <c r="BS427" s="5"/>
      <c r="BT427" s="6"/>
      <c r="BU427" s="5"/>
      <c r="BV427" s="5"/>
      <c r="BW427" s="6"/>
      <c r="BX427" s="5"/>
      <c r="BY427" s="5"/>
      <c r="BZ427" s="6"/>
      <c r="CA427" s="5"/>
    </row>
    <row r="428" spans="4:79" x14ac:dyDescent="0.25">
      <c r="D428" s="1"/>
      <c r="J428" s="1"/>
      <c r="L428" s="1"/>
      <c r="AX428" s="1"/>
      <c r="AY428" s="1"/>
      <c r="BA428" s="1"/>
      <c r="BB428" s="1"/>
      <c r="BF428" s="1"/>
      <c r="BG428" t="str">
        <f t="shared" ca="1" si="61"/>
        <v/>
      </c>
      <c r="BH428" t="str">
        <f t="shared" si="62"/>
        <v/>
      </c>
      <c r="BI428" t="str">
        <f t="shared" si="63"/>
        <v/>
      </c>
      <c r="BJ428" t="str">
        <f t="shared" ca="1" si="64"/>
        <v/>
      </c>
      <c r="BK428">
        <f t="shared" si="65"/>
        <v>1900</v>
      </c>
      <c r="BL428">
        <f t="shared" si="66"/>
        <v>1900</v>
      </c>
      <c r="BM428" t="str">
        <f t="shared" si="67"/>
        <v/>
      </c>
      <c r="BN428" s="69">
        <f t="shared" si="68"/>
        <v>117</v>
      </c>
      <c r="BO428" s="1">
        <v>42796</v>
      </c>
      <c r="BP428" s="1"/>
      <c r="BQ428" s="3"/>
      <c r="BR428" s="4"/>
      <c r="BS428" s="5"/>
      <c r="BT428" s="6"/>
      <c r="BU428" s="5"/>
      <c r="BV428" s="5"/>
      <c r="BW428" s="6"/>
      <c r="BX428" s="5"/>
      <c r="BY428" s="5"/>
      <c r="BZ428" s="6"/>
      <c r="CA428" s="5"/>
    </row>
    <row r="429" spans="4:79" x14ac:dyDescent="0.25">
      <c r="D429" s="1"/>
      <c r="J429" s="1"/>
      <c r="M429" s="1"/>
      <c r="BG429" t="str">
        <f t="shared" ca="1" si="61"/>
        <v/>
      </c>
      <c r="BH429" t="str">
        <f t="shared" si="62"/>
        <v/>
      </c>
      <c r="BI429" t="str">
        <f t="shared" si="63"/>
        <v/>
      </c>
      <c r="BJ429" t="str">
        <f t="shared" ca="1" si="64"/>
        <v/>
      </c>
      <c r="BK429">
        <f t="shared" si="65"/>
        <v>1900</v>
      </c>
      <c r="BL429">
        <f t="shared" si="66"/>
        <v>1900</v>
      </c>
      <c r="BM429" t="str">
        <f t="shared" si="67"/>
        <v/>
      </c>
      <c r="BN429" s="69">
        <f t="shared" si="68"/>
        <v>117</v>
      </c>
      <c r="BO429" s="1">
        <v>42797</v>
      </c>
      <c r="BP429" s="1"/>
      <c r="BQ429" s="3"/>
      <c r="BR429" s="4"/>
      <c r="BS429" s="5"/>
      <c r="BT429" s="6"/>
      <c r="BU429" s="5"/>
      <c r="BV429" s="5"/>
      <c r="BW429" s="6"/>
      <c r="BX429" s="5"/>
      <c r="BY429" s="5"/>
      <c r="BZ429" s="6"/>
      <c r="CA429" s="5"/>
    </row>
    <row r="430" spans="4:79" x14ac:dyDescent="0.25">
      <c r="D430" s="1"/>
      <c r="J430" s="1"/>
      <c r="L430" s="1"/>
      <c r="AX430" s="1"/>
      <c r="AY430" s="1"/>
      <c r="BA430" s="1"/>
      <c r="BB430" s="1"/>
      <c r="BF430" s="1"/>
      <c r="BG430" t="str">
        <f t="shared" ca="1" si="61"/>
        <v/>
      </c>
      <c r="BH430" t="str">
        <f t="shared" si="62"/>
        <v/>
      </c>
      <c r="BI430" t="str">
        <f t="shared" si="63"/>
        <v/>
      </c>
      <c r="BJ430" t="str">
        <f t="shared" ca="1" si="64"/>
        <v/>
      </c>
      <c r="BK430">
        <f t="shared" si="65"/>
        <v>1900</v>
      </c>
      <c r="BL430">
        <f t="shared" si="66"/>
        <v>1900</v>
      </c>
      <c r="BM430" t="str">
        <f t="shared" si="67"/>
        <v/>
      </c>
      <c r="BN430" s="69">
        <f t="shared" si="68"/>
        <v>117</v>
      </c>
      <c r="BO430" s="1">
        <v>42798</v>
      </c>
      <c r="BP430" s="1"/>
      <c r="BQ430" s="3"/>
      <c r="BR430" s="4"/>
      <c r="BS430" s="5"/>
      <c r="BT430" s="6"/>
      <c r="BU430" s="5"/>
      <c r="BV430" s="5"/>
      <c r="BW430" s="6"/>
      <c r="BX430" s="5"/>
      <c r="BY430" s="5"/>
      <c r="BZ430" s="6"/>
      <c r="CA430" s="5"/>
    </row>
    <row r="431" spans="4:79" x14ac:dyDescent="0.25">
      <c r="D431" s="1"/>
      <c r="J431" s="1"/>
      <c r="L431" s="1"/>
      <c r="AX431" s="1"/>
      <c r="AY431" s="1"/>
      <c r="BA431" s="1"/>
      <c r="BB431" s="1"/>
      <c r="BF431" s="1"/>
      <c r="BG431" t="str">
        <f t="shared" ca="1" si="61"/>
        <v/>
      </c>
      <c r="BH431" t="str">
        <f t="shared" si="62"/>
        <v/>
      </c>
      <c r="BI431" t="str">
        <f t="shared" si="63"/>
        <v/>
      </c>
      <c r="BJ431" t="str">
        <f t="shared" ca="1" si="64"/>
        <v/>
      </c>
      <c r="BK431">
        <f t="shared" si="65"/>
        <v>1900</v>
      </c>
      <c r="BL431">
        <f t="shared" si="66"/>
        <v>1900</v>
      </c>
      <c r="BM431" t="str">
        <f t="shared" si="67"/>
        <v/>
      </c>
      <c r="BN431" s="69">
        <f t="shared" si="68"/>
        <v>117</v>
      </c>
      <c r="BO431" s="1">
        <v>42799</v>
      </c>
      <c r="BP431" s="1"/>
      <c r="BQ431" s="3"/>
      <c r="BR431" s="4"/>
      <c r="BS431" s="5"/>
      <c r="BT431" s="6"/>
      <c r="BU431" s="5"/>
      <c r="BV431" s="5"/>
      <c r="BW431" s="6"/>
      <c r="BX431" s="5"/>
      <c r="BY431" s="5"/>
      <c r="BZ431" s="6"/>
      <c r="CA431" s="5"/>
    </row>
    <row r="432" spans="4:79" x14ac:dyDescent="0.25">
      <c r="D432" s="1"/>
      <c r="J432" s="1"/>
      <c r="L432" s="1"/>
      <c r="BA432" s="1"/>
      <c r="BB432" s="1"/>
      <c r="BG432" t="str">
        <f t="shared" ca="1" si="61"/>
        <v/>
      </c>
      <c r="BH432" t="str">
        <f t="shared" si="62"/>
        <v/>
      </c>
      <c r="BI432" t="str">
        <f t="shared" si="63"/>
        <v/>
      </c>
      <c r="BJ432" t="str">
        <f t="shared" ca="1" si="64"/>
        <v/>
      </c>
      <c r="BK432">
        <f t="shared" si="65"/>
        <v>1900</v>
      </c>
      <c r="BL432">
        <f t="shared" si="66"/>
        <v>1900</v>
      </c>
      <c r="BM432" t="str">
        <f t="shared" si="67"/>
        <v/>
      </c>
      <c r="BN432" s="69">
        <f t="shared" si="68"/>
        <v>117</v>
      </c>
      <c r="BO432" s="1">
        <v>42800</v>
      </c>
      <c r="BP432" s="1"/>
      <c r="BQ432" s="3"/>
      <c r="BR432" s="4"/>
      <c r="BS432" s="5"/>
      <c r="BT432" s="6"/>
      <c r="BU432" s="5"/>
      <c r="BV432" s="5"/>
      <c r="BW432" s="6"/>
      <c r="BX432" s="5"/>
      <c r="BY432" s="5"/>
      <c r="BZ432" s="6"/>
      <c r="CA432" s="5"/>
    </row>
    <row r="433" spans="4:79" x14ac:dyDescent="0.25">
      <c r="D433" s="1"/>
      <c r="J433" s="1"/>
      <c r="L433" s="1"/>
      <c r="BA433" s="1"/>
      <c r="BB433" s="1"/>
      <c r="BF433" s="1"/>
      <c r="BG433" t="str">
        <f t="shared" ca="1" si="61"/>
        <v/>
      </c>
      <c r="BH433" t="str">
        <f t="shared" si="62"/>
        <v/>
      </c>
      <c r="BI433" t="str">
        <f t="shared" si="63"/>
        <v/>
      </c>
      <c r="BJ433" t="str">
        <f t="shared" ca="1" si="64"/>
        <v/>
      </c>
      <c r="BK433">
        <f t="shared" si="65"/>
        <v>1900</v>
      </c>
      <c r="BL433">
        <f t="shared" si="66"/>
        <v>1900</v>
      </c>
      <c r="BM433" t="str">
        <f t="shared" si="67"/>
        <v/>
      </c>
      <c r="BN433" s="69">
        <f t="shared" si="68"/>
        <v>117</v>
      </c>
      <c r="BO433" s="1">
        <v>42801</v>
      </c>
      <c r="BP433" s="1"/>
      <c r="BQ433" s="3"/>
      <c r="BR433" s="4"/>
      <c r="BS433" s="5"/>
      <c r="BT433" s="6"/>
      <c r="BU433" s="5"/>
      <c r="BV433" s="5"/>
      <c r="BW433" s="6"/>
      <c r="BX433" s="5"/>
      <c r="BY433" s="5"/>
      <c r="BZ433" s="6"/>
      <c r="CA433" s="5"/>
    </row>
    <row r="434" spans="4:79" x14ac:dyDescent="0.25">
      <c r="D434" s="1"/>
      <c r="J434" s="1"/>
      <c r="L434" s="1"/>
      <c r="AY434" s="1"/>
      <c r="AZ434" s="1"/>
      <c r="BB434" s="1"/>
      <c r="BC434" s="1"/>
      <c r="BG434" t="str">
        <f t="shared" ca="1" si="61"/>
        <v/>
      </c>
      <c r="BH434" t="str">
        <f t="shared" si="62"/>
        <v/>
      </c>
      <c r="BI434" t="str">
        <f t="shared" si="63"/>
        <v/>
      </c>
      <c r="BJ434" t="str">
        <f t="shared" ca="1" si="64"/>
        <v/>
      </c>
      <c r="BK434">
        <f t="shared" si="65"/>
        <v>1900</v>
      </c>
      <c r="BL434">
        <f t="shared" si="66"/>
        <v>1900</v>
      </c>
      <c r="BM434" t="str">
        <f t="shared" si="67"/>
        <v/>
      </c>
      <c r="BN434" s="69">
        <f t="shared" si="68"/>
        <v>117</v>
      </c>
      <c r="BO434" s="1">
        <v>42802</v>
      </c>
      <c r="BP434" s="1"/>
      <c r="BQ434" s="3"/>
      <c r="BR434" s="4"/>
      <c r="BS434" s="5"/>
      <c r="BT434" s="6"/>
      <c r="BU434" s="5"/>
      <c r="BV434" s="5"/>
      <c r="BW434" s="6"/>
      <c r="BX434" s="5"/>
      <c r="BY434" s="5"/>
      <c r="BZ434" s="6"/>
      <c r="CA434" s="5"/>
    </row>
    <row r="435" spans="4:79" x14ac:dyDescent="0.25">
      <c r="D435" s="1"/>
      <c r="J435" s="1"/>
      <c r="L435" s="1"/>
      <c r="M435" s="1"/>
      <c r="AX435" s="1"/>
      <c r="AY435" s="1"/>
      <c r="BA435" s="1"/>
      <c r="BB435" s="1"/>
      <c r="BG435" t="str">
        <f t="shared" ca="1" si="61"/>
        <v/>
      </c>
      <c r="BH435" t="str">
        <f t="shared" si="62"/>
        <v/>
      </c>
      <c r="BI435" t="str">
        <f t="shared" si="63"/>
        <v/>
      </c>
      <c r="BJ435" t="str">
        <f t="shared" ca="1" si="64"/>
        <v/>
      </c>
      <c r="BK435">
        <f t="shared" si="65"/>
        <v>1900</v>
      </c>
      <c r="BL435">
        <f t="shared" si="66"/>
        <v>1900</v>
      </c>
      <c r="BM435" t="str">
        <f t="shared" si="67"/>
        <v/>
      </c>
      <c r="BN435" s="69">
        <f t="shared" si="68"/>
        <v>117</v>
      </c>
      <c r="BO435" s="1">
        <v>42803</v>
      </c>
      <c r="BP435" s="1"/>
      <c r="BQ435" s="3"/>
      <c r="BR435" s="4"/>
      <c r="BS435" s="5"/>
      <c r="BT435" s="6"/>
      <c r="BU435" s="5"/>
      <c r="BV435" s="5"/>
      <c r="BW435" s="6"/>
      <c r="BX435" s="5"/>
      <c r="BY435" s="5"/>
      <c r="BZ435" s="6"/>
      <c r="CA435" s="5"/>
    </row>
    <row r="436" spans="4:79" x14ac:dyDescent="0.25">
      <c r="D436" s="1"/>
      <c r="J436" s="1"/>
      <c r="L436" s="1"/>
      <c r="M436" s="1"/>
      <c r="AX436" s="1"/>
      <c r="AY436" s="1"/>
      <c r="BA436" s="1"/>
      <c r="BB436" s="1"/>
      <c r="BG436" t="str">
        <f t="shared" ca="1" si="61"/>
        <v/>
      </c>
      <c r="BH436" t="str">
        <f t="shared" si="62"/>
        <v/>
      </c>
      <c r="BI436" t="str">
        <f t="shared" si="63"/>
        <v/>
      </c>
      <c r="BJ436" t="str">
        <f t="shared" ca="1" si="64"/>
        <v/>
      </c>
      <c r="BK436">
        <f t="shared" si="65"/>
        <v>1900</v>
      </c>
      <c r="BL436">
        <f t="shared" si="66"/>
        <v>1900</v>
      </c>
      <c r="BM436" t="str">
        <f t="shared" si="67"/>
        <v/>
      </c>
      <c r="BN436" s="69">
        <f t="shared" si="68"/>
        <v>117</v>
      </c>
      <c r="BO436" s="1">
        <v>42804</v>
      </c>
      <c r="BP436" s="1"/>
      <c r="BQ436" s="3"/>
      <c r="BR436" s="4"/>
      <c r="BS436" s="5"/>
      <c r="BT436" s="6"/>
      <c r="BU436" s="5"/>
      <c r="BV436" s="5"/>
      <c r="BW436" s="6"/>
      <c r="BX436" s="5"/>
      <c r="BY436" s="5"/>
      <c r="BZ436" s="6"/>
      <c r="CA436" s="5"/>
    </row>
    <row r="437" spans="4:79" x14ac:dyDescent="0.25">
      <c r="D437" s="1"/>
      <c r="E437" s="1"/>
      <c r="J437" s="1"/>
      <c r="L437" s="1"/>
      <c r="M437" s="1"/>
      <c r="BA437" s="1"/>
      <c r="BG437" t="str">
        <f t="shared" ca="1" si="61"/>
        <v/>
      </c>
      <c r="BH437" t="str">
        <f t="shared" si="62"/>
        <v/>
      </c>
      <c r="BI437" t="str">
        <f t="shared" si="63"/>
        <v/>
      </c>
      <c r="BJ437" t="str">
        <f t="shared" ca="1" si="64"/>
        <v/>
      </c>
      <c r="BK437">
        <f t="shared" si="65"/>
        <v>1900</v>
      </c>
      <c r="BL437">
        <f t="shared" si="66"/>
        <v>1900</v>
      </c>
      <c r="BM437" t="str">
        <f t="shared" si="67"/>
        <v/>
      </c>
      <c r="BN437" s="69">
        <f t="shared" si="68"/>
        <v>117</v>
      </c>
      <c r="BO437" s="1">
        <v>42805</v>
      </c>
      <c r="BP437" s="1"/>
      <c r="BQ437" s="3"/>
      <c r="BR437" s="4"/>
      <c r="BS437" s="5"/>
      <c r="BT437" s="6"/>
      <c r="BU437" s="5"/>
      <c r="BV437" s="5"/>
      <c r="BW437" s="6"/>
      <c r="BX437" s="5"/>
      <c r="BY437" s="5"/>
      <c r="BZ437" s="6"/>
      <c r="CA437" s="5"/>
    </row>
    <row r="438" spans="4:79" x14ac:dyDescent="0.25">
      <c r="D438" s="1"/>
      <c r="J438" s="1"/>
      <c r="L438" s="1"/>
      <c r="BA438" s="1"/>
      <c r="BG438" t="str">
        <f t="shared" ca="1" si="61"/>
        <v/>
      </c>
      <c r="BH438" t="str">
        <f t="shared" si="62"/>
        <v/>
      </c>
      <c r="BI438" t="str">
        <f t="shared" si="63"/>
        <v/>
      </c>
      <c r="BJ438" t="str">
        <f t="shared" ca="1" si="64"/>
        <v/>
      </c>
      <c r="BK438">
        <f t="shared" si="65"/>
        <v>1900</v>
      </c>
      <c r="BL438">
        <f t="shared" si="66"/>
        <v>1900</v>
      </c>
      <c r="BM438" t="str">
        <f t="shared" si="67"/>
        <v/>
      </c>
      <c r="BN438" s="69">
        <f t="shared" si="68"/>
        <v>117</v>
      </c>
      <c r="BO438" s="1">
        <v>42806</v>
      </c>
      <c r="BP438" s="1"/>
      <c r="BQ438" s="3"/>
      <c r="BR438" s="4"/>
      <c r="BS438" s="5"/>
      <c r="BT438" s="6"/>
      <c r="BU438" s="5"/>
      <c r="BV438" s="5"/>
      <c r="BW438" s="6"/>
      <c r="BX438" s="5"/>
      <c r="BY438" s="5"/>
      <c r="BZ438" s="6"/>
      <c r="CA438" s="5"/>
    </row>
    <row r="439" spans="4:79" x14ac:dyDescent="0.25">
      <c r="D439" s="1"/>
      <c r="J439" s="1"/>
      <c r="L439" s="1"/>
      <c r="M439" s="1"/>
      <c r="AX439" s="1"/>
      <c r="AY439" s="1"/>
      <c r="BA439" s="1"/>
      <c r="BB439" s="1"/>
      <c r="BG439" t="str">
        <f t="shared" ca="1" si="61"/>
        <v/>
      </c>
      <c r="BH439" t="str">
        <f t="shared" si="62"/>
        <v/>
      </c>
      <c r="BI439" t="str">
        <f t="shared" si="63"/>
        <v/>
      </c>
      <c r="BJ439" t="str">
        <f t="shared" ca="1" si="64"/>
        <v/>
      </c>
      <c r="BK439">
        <f t="shared" si="65"/>
        <v>1900</v>
      </c>
      <c r="BL439">
        <f t="shared" si="66"/>
        <v>1900</v>
      </c>
      <c r="BM439" t="str">
        <f t="shared" si="67"/>
        <v/>
      </c>
      <c r="BN439" s="69">
        <f t="shared" si="68"/>
        <v>117</v>
      </c>
      <c r="BO439" s="1">
        <v>42807</v>
      </c>
      <c r="BP439" s="1"/>
      <c r="BQ439" s="3"/>
      <c r="BR439" s="4"/>
      <c r="BS439" s="5"/>
      <c r="BT439" s="6"/>
      <c r="BU439" s="5"/>
      <c r="BV439" s="5"/>
      <c r="BW439" s="6"/>
      <c r="BX439" s="5"/>
      <c r="BY439" s="5"/>
      <c r="BZ439" s="6"/>
      <c r="CA439" s="5"/>
    </row>
    <row r="440" spans="4:79" x14ac:dyDescent="0.25">
      <c r="D440" s="1"/>
      <c r="J440" s="1"/>
      <c r="L440" s="1"/>
      <c r="AX440" s="1"/>
      <c r="AY440" s="1"/>
      <c r="BA440" s="1"/>
      <c r="BB440" s="1"/>
      <c r="BG440" t="str">
        <f t="shared" ca="1" si="61"/>
        <v/>
      </c>
      <c r="BH440" t="str">
        <f t="shared" si="62"/>
        <v/>
      </c>
      <c r="BI440" t="str">
        <f t="shared" si="63"/>
        <v/>
      </c>
      <c r="BJ440" t="str">
        <f t="shared" ca="1" si="64"/>
        <v/>
      </c>
      <c r="BK440">
        <f t="shared" si="65"/>
        <v>1900</v>
      </c>
      <c r="BL440">
        <f t="shared" si="66"/>
        <v>1900</v>
      </c>
      <c r="BM440" t="str">
        <f t="shared" si="67"/>
        <v/>
      </c>
      <c r="BN440" s="69">
        <f t="shared" si="68"/>
        <v>117</v>
      </c>
      <c r="BO440" s="1">
        <v>42808</v>
      </c>
      <c r="BP440" s="1"/>
      <c r="BQ440" s="3"/>
      <c r="BR440" s="4"/>
      <c r="BS440" s="5"/>
      <c r="BT440" s="6"/>
      <c r="BU440" s="5"/>
      <c r="BV440" s="5"/>
      <c r="BW440" s="6"/>
      <c r="BX440" s="5"/>
      <c r="BY440" s="5"/>
      <c r="BZ440" s="6"/>
      <c r="CA440" s="5"/>
    </row>
    <row r="441" spans="4:79" x14ac:dyDescent="0.25">
      <c r="D441" s="1"/>
      <c r="E441" s="1"/>
      <c r="J441" s="1"/>
      <c r="L441" s="1"/>
      <c r="M441" s="1"/>
      <c r="N441" s="1"/>
      <c r="AX441" s="1"/>
      <c r="AY441" s="1"/>
      <c r="BA441" s="1"/>
      <c r="BB441" s="1"/>
      <c r="BG441" t="str">
        <f t="shared" ca="1" si="61"/>
        <v/>
      </c>
      <c r="BH441" t="str">
        <f t="shared" si="62"/>
        <v/>
      </c>
      <c r="BI441" t="str">
        <f t="shared" si="63"/>
        <v/>
      </c>
      <c r="BJ441" t="str">
        <f t="shared" ca="1" si="64"/>
        <v/>
      </c>
      <c r="BK441">
        <f t="shared" si="65"/>
        <v>1900</v>
      </c>
      <c r="BL441">
        <f t="shared" si="66"/>
        <v>1900</v>
      </c>
      <c r="BM441" t="str">
        <f t="shared" si="67"/>
        <v/>
      </c>
      <c r="BN441" s="69">
        <f t="shared" si="68"/>
        <v>117</v>
      </c>
      <c r="BO441" s="1">
        <v>42809</v>
      </c>
      <c r="BP441" s="1"/>
      <c r="BQ441" s="3"/>
      <c r="BR441" s="4"/>
      <c r="BS441" s="5"/>
      <c r="BT441" s="6"/>
      <c r="BU441" s="5"/>
      <c r="BV441" s="5"/>
      <c r="BW441" s="6"/>
      <c r="BX441" s="5"/>
      <c r="BY441" s="5"/>
      <c r="BZ441" s="6"/>
      <c r="CA441" s="5"/>
    </row>
    <row r="442" spans="4:79" x14ac:dyDescent="0.25">
      <c r="D442" s="1"/>
      <c r="J442" s="1"/>
      <c r="L442" s="1"/>
      <c r="M442" s="1"/>
      <c r="AY442" s="1"/>
      <c r="AZ442" s="1"/>
      <c r="BB442" s="1"/>
      <c r="BC442" s="1"/>
      <c r="BG442" t="str">
        <f t="shared" ca="1" si="61"/>
        <v/>
      </c>
      <c r="BH442" t="str">
        <f t="shared" si="62"/>
        <v/>
      </c>
      <c r="BI442" t="str">
        <f t="shared" si="63"/>
        <v/>
      </c>
      <c r="BJ442" t="str">
        <f t="shared" ca="1" si="64"/>
        <v/>
      </c>
      <c r="BK442">
        <f t="shared" si="65"/>
        <v>1900</v>
      </c>
      <c r="BL442">
        <f t="shared" si="66"/>
        <v>1900</v>
      </c>
      <c r="BM442" t="str">
        <f t="shared" si="67"/>
        <v/>
      </c>
      <c r="BN442" s="69">
        <f t="shared" si="68"/>
        <v>117</v>
      </c>
      <c r="BO442" s="1">
        <v>42810</v>
      </c>
      <c r="BP442" s="1"/>
      <c r="BQ442" s="3"/>
      <c r="BR442" s="4"/>
      <c r="BS442" s="5"/>
      <c r="BT442" s="6"/>
      <c r="BU442" s="5"/>
      <c r="BV442" s="5"/>
      <c r="BW442" s="6"/>
      <c r="BX442" s="5"/>
      <c r="BY442" s="5"/>
      <c r="BZ442" s="6"/>
      <c r="CA442" s="5"/>
    </row>
    <row r="443" spans="4:79" x14ac:dyDescent="0.25">
      <c r="D443" s="1"/>
      <c r="BB443" s="1"/>
      <c r="BG443" t="str">
        <f t="shared" ca="1" si="61"/>
        <v/>
      </c>
      <c r="BH443" t="str">
        <f t="shared" si="62"/>
        <v/>
      </c>
      <c r="BI443" t="str">
        <f t="shared" si="63"/>
        <v/>
      </c>
      <c r="BJ443" t="str">
        <f t="shared" ca="1" si="64"/>
        <v/>
      </c>
      <c r="BK443">
        <f t="shared" si="65"/>
        <v>1900</v>
      </c>
      <c r="BL443">
        <f t="shared" si="66"/>
        <v>1900</v>
      </c>
      <c r="BM443" t="str">
        <f t="shared" si="67"/>
        <v/>
      </c>
      <c r="BN443" s="69">
        <f t="shared" si="68"/>
        <v>117</v>
      </c>
      <c r="BO443" s="1">
        <v>42811</v>
      </c>
      <c r="BP443" s="1"/>
      <c r="BQ443" s="3"/>
      <c r="BR443" s="4"/>
      <c r="BS443" s="5"/>
      <c r="BT443" s="6"/>
      <c r="BU443" s="5"/>
      <c r="BV443" s="5"/>
      <c r="BW443" s="6"/>
      <c r="BX443" s="5"/>
      <c r="BY443" s="5"/>
      <c r="BZ443" s="6"/>
      <c r="CA443" s="5"/>
    </row>
    <row r="444" spans="4:79" x14ac:dyDescent="0.25">
      <c r="D444" s="1"/>
      <c r="BB444" s="1"/>
      <c r="BG444" t="str">
        <f t="shared" ca="1" si="61"/>
        <v/>
      </c>
      <c r="BH444" t="str">
        <f t="shared" si="62"/>
        <v/>
      </c>
      <c r="BI444" t="str">
        <f t="shared" si="63"/>
        <v/>
      </c>
      <c r="BJ444" t="str">
        <f t="shared" ca="1" si="64"/>
        <v/>
      </c>
      <c r="BK444">
        <f t="shared" si="65"/>
        <v>1900</v>
      </c>
      <c r="BL444">
        <f t="shared" si="66"/>
        <v>1900</v>
      </c>
      <c r="BM444" t="str">
        <f t="shared" si="67"/>
        <v/>
      </c>
      <c r="BN444" s="69">
        <f t="shared" si="68"/>
        <v>117</v>
      </c>
      <c r="BO444" s="1">
        <v>42812</v>
      </c>
      <c r="BP444" s="1"/>
      <c r="BQ444" s="3"/>
      <c r="BR444" s="4"/>
      <c r="BS444" s="5"/>
      <c r="BT444" s="6"/>
      <c r="BU444" s="5"/>
      <c r="BV444" s="5"/>
      <c r="BW444" s="6"/>
      <c r="BX444" s="5"/>
      <c r="BY444" s="5"/>
      <c r="BZ444" s="6"/>
      <c r="CA444" s="5"/>
    </row>
    <row r="445" spans="4:79" x14ac:dyDescent="0.25">
      <c r="D445" s="1"/>
      <c r="E445" s="1"/>
      <c r="J445" s="1"/>
      <c r="L445" s="1"/>
      <c r="M445" s="1"/>
      <c r="BA445" s="1"/>
      <c r="BG445" t="str">
        <f t="shared" ca="1" si="61"/>
        <v/>
      </c>
      <c r="BH445" t="str">
        <f t="shared" si="62"/>
        <v/>
      </c>
      <c r="BI445" t="str">
        <f t="shared" si="63"/>
        <v/>
      </c>
      <c r="BJ445" t="str">
        <f t="shared" ca="1" si="64"/>
        <v/>
      </c>
      <c r="BK445">
        <f t="shared" si="65"/>
        <v>1900</v>
      </c>
      <c r="BL445">
        <f t="shared" si="66"/>
        <v>1900</v>
      </c>
      <c r="BM445" t="str">
        <f t="shared" si="67"/>
        <v/>
      </c>
      <c r="BN445" s="69">
        <f t="shared" si="68"/>
        <v>117</v>
      </c>
      <c r="BO445" s="1">
        <v>42813</v>
      </c>
      <c r="BP445" s="1"/>
      <c r="BQ445" s="3"/>
      <c r="BR445" s="4"/>
      <c r="BS445" s="5"/>
      <c r="BT445" s="6"/>
      <c r="BU445" s="5"/>
      <c r="BV445" s="5"/>
      <c r="BW445" s="6"/>
      <c r="BX445" s="5"/>
      <c r="BY445" s="5"/>
      <c r="BZ445" s="6"/>
      <c r="CA445" s="5"/>
    </row>
    <row r="446" spans="4:79" x14ac:dyDescent="0.25">
      <c r="D446" s="1"/>
      <c r="E446" s="1"/>
      <c r="J446" s="1"/>
      <c r="L446" s="1"/>
      <c r="M446" s="1"/>
      <c r="AX446" s="1"/>
      <c r="AY446" s="1"/>
      <c r="BA446" s="1"/>
      <c r="BG446" t="str">
        <f t="shared" ca="1" si="61"/>
        <v/>
      </c>
      <c r="BH446" t="str">
        <f t="shared" si="62"/>
        <v/>
      </c>
      <c r="BI446" t="str">
        <f t="shared" si="63"/>
        <v/>
      </c>
      <c r="BJ446" t="str">
        <f t="shared" ca="1" si="64"/>
        <v/>
      </c>
      <c r="BK446">
        <f t="shared" si="65"/>
        <v>1900</v>
      </c>
      <c r="BL446">
        <f t="shared" si="66"/>
        <v>1900</v>
      </c>
      <c r="BM446" t="str">
        <f t="shared" si="67"/>
        <v/>
      </c>
      <c r="BN446" s="69">
        <f t="shared" si="68"/>
        <v>117</v>
      </c>
      <c r="BO446" s="1">
        <v>42814</v>
      </c>
      <c r="BP446" s="1"/>
      <c r="BQ446" s="3"/>
      <c r="BR446" s="4"/>
      <c r="BS446" s="5"/>
      <c r="BT446" s="6"/>
      <c r="BU446" s="5"/>
      <c r="BV446" s="5"/>
      <c r="BW446" s="6"/>
      <c r="BX446" s="5"/>
      <c r="BY446" s="5"/>
      <c r="BZ446" s="6"/>
      <c r="CA446" s="5"/>
    </row>
    <row r="447" spans="4:79" x14ac:dyDescent="0.25">
      <c r="D447" s="1"/>
      <c r="J447" s="1"/>
      <c r="L447" s="1"/>
      <c r="M447" s="1"/>
      <c r="AX447" s="1"/>
      <c r="AY447" s="1"/>
      <c r="BA447" s="1"/>
      <c r="BB447" s="1"/>
      <c r="BG447" t="str">
        <f t="shared" ca="1" si="61"/>
        <v/>
      </c>
      <c r="BH447" t="str">
        <f t="shared" si="62"/>
        <v/>
      </c>
      <c r="BI447" t="str">
        <f t="shared" si="63"/>
        <v/>
      </c>
      <c r="BJ447" t="str">
        <f t="shared" ca="1" si="64"/>
        <v/>
      </c>
      <c r="BK447">
        <f t="shared" si="65"/>
        <v>1900</v>
      </c>
      <c r="BL447">
        <f t="shared" si="66"/>
        <v>1900</v>
      </c>
      <c r="BM447" t="str">
        <f t="shared" si="67"/>
        <v/>
      </c>
      <c r="BN447" s="69">
        <f t="shared" si="68"/>
        <v>117</v>
      </c>
      <c r="BO447" s="1">
        <v>42815</v>
      </c>
      <c r="BP447" s="1"/>
      <c r="BQ447" s="3"/>
      <c r="BR447" s="4"/>
      <c r="BS447" s="5"/>
      <c r="BT447" s="6"/>
      <c r="BU447" s="5"/>
      <c r="BV447" s="5"/>
      <c r="BW447" s="6"/>
      <c r="BX447" s="5"/>
      <c r="BY447" s="5"/>
      <c r="BZ447" s="6"/>
      <c r="CA447" s="5"/>
    </row>
    <row r="448" spans="4:79" x14ac:dyDescent="0.25">
      <c r="D448" s="1"/>
      <c r="J448" s="1"/>
      <c r="L448" s="1"/>
      <c r="M448" s="1"/>
      <c r="BA448" s="1"/>
      <c r="BG448" t="str">
        <f t="shared" ca="1" si="61"/>
        <v/>
      </c>
      <c r="BH448" t="str">
        <f t="shared" si="62"/>
        <v/>
      </c>
      <c r="BI448" t="str">
        <f t="shared" si="63"/>
        <v/>
      </c>
      <c r="BJ448" t="str">
        <f t="shared" ca="1" si="64"/>
        <v/>
      </c>
      <c r="BK448">
        <f t="shared" si="65"/>
        <v>1900</v>
      </c>
      <c r="BL448">
        <f t="shared" si="66"/>
        <v>1900</v>
      </c>
      <c r="BM448" t="str">
        <f t="shared" si="67"/>
        <v/>
      </c>
      <c r="BN448" s="69">
        <f t="shared" si="68"/>
        <v>117</v>
      </c>
      <c r="BO448" s="1">
        <v>42816</v>
      </c>
      <c r="BP448" s="1"/>
      <c r="BQ448" s="3"/>
      <c r="BR448" s="4"/>
      <c r="BS448" s="5"/>
      <c r="BT448" s="6"/>
      <c r="BU448" s="5"/>
      <c r="BV448" s="5"/>
      <c r="BW448" s="6"/>
      <c r="BX448" s="5"/>
      <c r="BY448" s="5"/>
      <c r="BZ448" s="6"/>
      <c r="CA448" s="5"/>
    </row>
    <row r="449" spans="4:79" x14ac:dyDescent="0.25">
      <c r="D449" s="1"/>
      <c r="J449" s="1"/>
      <c r="L449" s="1"/>
      <c r="M449" s="1"/>
      <c r="AX449" s="1"/>
      <c r="AY449" s="1"/>
      <c r="BA449" s="1"/>
      <c r="BB449" s="1"/>
      <c r="BG449" t="str">
        <f t="shared" ca="1" si="61"/>
        <v/>
      </c>
      <c r="BH449" t="str">
        <f t="shared" si="62"/>
        <v/>
      </c>
      <c r="BI449" t="str">
        <f t="shared" si="63"/>
        <v/>
      </c>
      <c r="BJ449" t="str">
        <f t="shared" ca="1" si="64"/>
        <v/>
      </c>
      <c r="BK449">
        <f t="shared" si="65"/>
        <v>1900</v>
      </c>
      <c r="BL449">
        <f t="shared" si="66"/>
        <v>1900</v>
      </c>
      <c r="BM449" t="str">
        <f t="shared" si="67"/>
        <v/>
      </c>
      <c r="BN449" s="69">
        <f t="shared" si="68"/>
        <v>117</v>
      </c>
      <c r="BO449" s="1">
        <v>42817</v>
      </c>
      <c r="BP449" s="1"/>
      <c r="BQ449" s="3"/>
      <c r="BR449" s="4"/>
      <c r="BS449" s="5"/>
      <c r="BT449" s="6"/>
      <c r="BU449" s="5"/>
      <c r="BV449" s="5"/>
      <c r="BW449" s="6"/>
      <c r="BX449" s="5"/>
      <c r="BY449" s="5"/>
      <c r="BZ449" s="6"/>
      <c r="CA449" s="5"/>
    </row>
    <row r="450" spans="4:79" x14ac:dyDescent="0.25">
      <c r="D450" s="1"/>
      <c r="BB450" s="1"/>
      <c r="BG450" t="str">
        <f t="shared" ca="1" si="61"/>
        <v/>
      </c>
      <c r="BH450" t="str">
        <f t="shared" si="62"/>
        <v/>
      </c>
      <c r="BI450" t="str">
        <f t="shared" si="63"/>
        <v/>
      </c>
      <c r="BJ450" t="str">
        <f t="shared" ca="1" si="64"/>
        <v/>
      </c>
      <c r="BK450">
        <f t="shared" si="65"/>
        <v>1900</v>
      </c>
      <c r="BL450">
        <f t="shared" si="66"/>
        <v>1900</v>
      </c>
      <c r="BM450" t="str">
        <f t="shared" si="67"/>
        <v/>
      </c>
      <c r="BN450" s="69">
        <f t="shared" si="68"/>
        <v>117</v>
      </c>
      <c r="BO450" s="1">
        <v>42818</v>
      </c>
      <c r="BP450" s="1"/>
      <c r="BQ450" s="3"/>
      <c r="BR450" s="4"/>
      <c r="BS450" s="5"/>
      <c r="BT450" s="6"/>
      <c r="BU450" s="5"/>
      <c r="BV450" s="5"/>
      <c r="BW450" s="6"/>
      <c r="BX450" s="5"/>
      <c r="BY450" s="5"/>
      <c r="BZ450" s="6"/>
      <c r="CA450" s="5"/>
    </row>
    <row r="451" spans="4:79" x14ac:dyDescent="0.25">
      <c r="D451" s="1"/>
      <c r="J451" s="1"/>
      <c r="L451" s="1"/>
      <c r="M451" s="1"/>
      <c r="AX451" s="1"/>
      <c r="AY451" s="1"/>
      <c r="BA451" s="1"/>
      <c r="BB451" s="1"/>
      <c r="BG451" t="str">
        <f t="shared" ref="BG451:BG514" ca="1" si="69">IF(A451="","",DATEDIF(J451,TODAY(),"y"))</f>
        <v/>
      </c>
      <c r="BH451" t="str">
        <f t="shared" ref="BH451:BH514" si="70">IF(A451="","",IF(BG451&lt;61,"Moins de 61",IF(BG451&lt;66,"61 à 65",IF(BG451&lt;71,"66 à 70",IF(BG451&lt;76,"71 à 75",IF(BG451&lt;81,"76 à 80",IF(BG451&lt;86,"81 à 85",IF(BG451&lt;91,"86 à 90",IF(BG451&lt;96,"91 à 95",IF(BG451&lt;101,"96 à 100",IF(BG451&gt;=101,"101 et plus","")))))))))))</f>
        <v/>
      </c>
      <c r="BI451" t="str">
        <f t="shared" ref="BI451:BI514" si="71">IF(B451="","",IF(BG451&lt;66,"Moins de 66",IF(BG451&lt;71,"66 à 70",IF(BG451&lt;76,"71 à 75",IF(BG451&lt;81,"76 à 80",IF(BG451&gt;=81,"plus de 80",""))))))</f>
        <v/>
      </c>
      <c r="BJ451" t="str">
        <f t="shared" ref="BJ451:BJ514" ca="1" si="72">IF(A451="","",DATEDIF(L451,TODAY(),"y"))</f>
        <v/>
      </c>
      <c r="BK451">
        <f t="shared" ref="BK451:BK514" si="73">YEAR(L451)</f>
        <v>1900</v>
      </c>
      <c r="BL451">
        <f t="shared" ref="BL451:BL514" si="74">YEAR(E451)</f>
        <v>1900</v>
      </c>
      <c r="BM451" t="str">
        <f t="shared" ref="BM451:BM514" si="75">IF(A451="","",IF(O451="Adhérent",BG451,""))</f>
        <v/>
      </c>
      <c r="BN451" s="69">
        <f t="shared" ref="BN451:BN514" si="76">YEAR(BO451)-YEAR(J451)</f>
        <v>117</v>
      </c>
      <c r="BO451" s="1">
        <v>42819</v>
      </c>
      <c r="BP451" s="1"/>
      <c r="BQ451" s="3"/>
      <c r="BR451" s="4"/>
      <c r="BS451" s="5"/>
      <c r="BT451" s="6"/>
      <c r="BU451" s="5"/>
      <c r="BV451" s="5"/>
      <c r="BW451" s="6"/>
      <c r="BX451" s="5"/>
      <c r="BY451" s="5"/>
      <c r="BZ451" s="6"/>
      <c r="CA451" s="5"/>
    </row>
    <row r="452" spans="4:79" x14ac:dyDescent="0.25">
      <c r="D452" s="1"/>
      <c r="J452" s="1"/>
      <c r="L452" s="1"/>
      <c r="M452" s="1"/>
      <c r="BA452" s="1"/>
      <c r="BG452" t="str">
        <f t="shared" ca="1" si="69"/>
        <v/>
      </c>
      <c r="BH452" t="str">
        <f t="shared" si="70"/>
        <v/>
      </c>
      <c r="BI452" t="str">
        <f t="shared" si="71"/>
        <v/>
      </c>
      <c r="BJ452" t="str">
        <f t="shared" ca="1" si="72"/>
        <v/>
      </c>
      <c r="BK452">
        <f t="shared" si="73"/>
        <v>1900</v>
      </c>
      <c r="BL452">
        <f t="shared" si="74"/>
        <v>1900</v>
      </c>
      <c r="BM452" t="str">
        <f t="shared" si="75"/>
        <v/>
      </c>
      <c r="BN452" s="69">
        <f t="shared" si="76"/>
        <v>117</v>
      </c>
      <c r="BO452" s="1">
        <v>42820</v>
      </c>
      <c r="BP452" s="1"/>
      <c r="BQ452" s="3"/>
      <c r="BR452" s="4"/>
      <c r="BS452" s="5"/>
      <c r="BT452" s="6"/>
      <c r="BU452" s="5"/>
      <c r="BV452" s="5"/>
      <c r="BW452" s="6"/>
      <c r="BX452" s="5"/>
      <c r="BY452" s="5"/>
      <c r="BZ452" s="6"/>
      <c r="CA452" s="5"/>
    </row>
    <row r="453" spans="4:79" x14ac:dyDescent="0.25">
      <c r="D453" s="1"/>
      <c r="E453" s="1"/>
      <c r="J453" s="1"/>
      <c r="L453" s="1"/>
      <c r="AX453" s="1"/>
      <c r="AY453" s="1"/>
      <c r="BA453" s="1"/>
      <c r="BG453" t="str">
        <f t="shared" ca="1" si="69"/>
        <v/>
      </c>
      <c r="BH453" t="str">
        <f t="shared" si="70"/>
        <v/>
      </c>
      <c r="BI453" t="str">
        <f t="shared" si="71"/>
        <v/>
      </c>
      <c r="BJ453" t="str">
        <f t="shared" ca="1" si="72"/>
        <v/>
      </c>
      <c r="BK453">
        <f t="shared" si="73"/>
        <v>1900</v>
      </c>
      <c r="BL453">
        <f t="shared" si="74"/>
        <v>1900</v>
      </c>
      <c r="BM453" t="str">
        <f t="shared" si="75"/>
        <v/>
      </c>
      <c r="BN453" s="69">
        <f t="shared" si="76"/>
        <v>117</v>
      </c>
      <c r="BO453" s="1">
        <v>42821</v>
      </c>
      <c r="BP453" s="1"/>
      <c r="BQ453" s="3"/>
      <c r="BR453" s="4"/>
      <c r="BS453" s="5"/>
      <c r="BT453" s="6"/>
      <c r="BU453" s="5"/>
      <c r="BV453" s="5"/>
      <c r="BW453" s="6"/>
      <c r="BX453" s="5"/>
      <c r="BY453" s="5"/>
      <c r="BZ453" s="6"/>
      <c r="CA453" s="5"/>
    </row>
    <row r="454" spans="4:79" x14ac:dyDescent="0.25">
      <c r="D454" s="1"/>
      <c r="J454" s="1"/>
      <c r="L454" s="1"/>
      <c r="M454" s="1"/>
      <c r="AX454" s="1"/>
      <c r="AY454" s="1"/>
      <c r="BA454" s="1"/>
      <c r="BB454" s="1"/>
      <c r="BG454" t="str">
        <f t="shared" ca="1" si="69"/>
        <v/>
      </c>
      <c r="BH454" t="str">
        <f t="shared" si="70"/>
        <v/>
      </c>
      <c r="BI454" t="str">
        <f t="shared" si="71"/>
        <v/>
      </c>
      <c r="BJ454" t="str">
        <f t="shared" ca="1" si="72"/>
        <v/>
      </c>
      <c r="BK454">
        <f t="shared" si="73"/>
        <v>1900</v>
      </c>
      <c r="BL454">
        <f t="shared" si="74"/>
        <v>1900</v>
      </c>
      <c r="BM454" t="str">
        <f t="shared" si="75"/>
        <v/>
      </c>
      <c r="BN454" s="69">
        <f t="shared" si="76"/>
        <v>117</v>
      </c>
      <c r="BO454" s="1">
        <v>42822</v>
      </c>
      <c r="BP454" s="1"/>
      <c r="BQ454" s="3"/>
      <c r="BR454" s="4"/>
      <c r="BS454" s="5"/>
      <c r="BT454" s="6"/>
      <c r="BU454" s="5"/>
      <c r="BV454" s="5"/>
      <c r="BW454" s="6"/>
      <c r="BX454" s="5"/>
      <c r="BY454" s="5"/>
      <c r="BZ454" s="6"/>
      <c r="CA454" s="5"/>
    </row>
    <row r="455" spans="4:79" x14ac:dyDescent="0.25">
      <c r="D455" s="1"/>
      <c r="J455" s="1"/>
      <c r="L455" s="1"/>
      <c r="AX455" s="1"/>
      <c r="AY455" s="1"/>
      <c r="BA455" s="1"/>
      <c r="BB455" s="1"/>
      <c r="BG455" t="str">
        <f t="shared" ca="1" si="69"/>
        <v/>
      </c>
      <c r="BH455" t="str">
        <f t="shared" si="70"/>
        <v/>
      </c>
      <c r="BI455" t="str">
        <f t="shared" si="71"/>
        <v/>
      </c>
      <c r="BJ455" t="str">
        <f t="shared" ca="1" si="72"/>
        <v/>
      </c>
      <c r="BK455">
        <f t="shared" si="73"/>
        <v>1900</v>
      </c>
      <c r="BL455">
        <f t="shared" si="74"/>
        <v>1900</v>
      </c>
      <c r="BM455" t="str">
        <f t="shared" si="75"/>
        <v/>
      </c>
      <c r="BN455" s="69">
        <f t="shared" si="76"/>
        <v>117</v>
      </c>
      <c r="BO455" s="1">
        <v>42823</v>
      </c>
      <c r="BP455" s="1"/>
      <c r="BQ455" s="3"/>
      <c r="BR455" s="4"/>
      <c r="BS455" s="5"/>
      <c r="BT455" s="6"/>
      <c r="BU455" s="5"/>
      <c r="BV455" s="5"/>
      <c r="BW455" s="6"/>
      <c r="BX455" s="5"/>
      <c r="BY455" s="5"/>
      <c r="BZ455" s="6"/>
      <c r="CA455" s="5"/>
    </row>
    <row r="456" spans="4:79" x14ac:dyDescent="0.25">
      <c r="D456" s="1"/>
      <c r="E456" s="1"/>
      <c r="J456" s="1"/>
      <c r="L456" s="1"/>
      <c r="M456" s="1"/>
      <c r="N456" s="1"/>
      <c r="AX456" s="1"/>
      <c r="AY456" s="1"/>
      <c r="BA456" s="1"/>
      <c r="BG456" t="str">
        <f t="shared" ca="1" si="69"/>
        <v/>
      </c>
      <c r="BH456" t="str">
        <f t="shared" si="70"/>
        <v/>
      </c>
      <c r="BI456" t="str">
        <f t="shared" si="71"/>
        <v/>
      </c>
      <c r="BJ456" t="str">
        <f t="shared" ca="1" si="72"/>
        <v/>
      </c>
      <c r="BK456">
        <f t="shared" si="73"/>
        <v>1900</v>
      </c>
      <c r="BL456">
        <f t="shared" si="74"/>
        <v>1900</v>
      </c>
      <c r="BM456" t="str">
        <f t="shared" si="75"/>
        <v/>
      </c>
      <c r="BN456" s="69">
        <f t="shared" si="76"/>
        <v>117</v>
      </c>
      <c r="BO456" s="1">
        <v>42824</v>
      </c>
      <c r="BP456" s="1"/>
      <c r="BQ456" s="3"/>
      <c r="BR456" s="4"/>
      <c r="BS456" s="5"/>
      <c r="BT456" s="6"/>
      <c r="BU456" s="5"/>
      <c r="BV456" s="5"/>
      <c r="BW456" s="6"/>
      <c r="BX456" s="5"/>
      <c r="BY456" s="5"/>
      <c r="BZ456" s="6"/>
      <c r="CA456" s="5"/>
    </row>
    <row r="457" spans="4:79" x14ac:dyDescent="0.25">
      <c r="D457" s="1"/>
      <c r="J457" s="1"/>
      <c r="L457" s="1"/>
      <c r="M457" s="1"/>
      <c r="AX457" s="1"/>
      <c r="AY457" s="1"/>
      <c r="BA457" s="1"/>
      <c r="BB457" s="1"/>
      <c r="BG457" t="str">
        <f t="shared" ca="1" si="69"/>
        <v/>
      </c>
      <c r="BH457" t="str">
        <f t="shared" si="70"/>
        <v/>
      </c>
      <c r="BI457" t="str">
        <f t="shared" si="71"/>
        <v/>
      </c>
      <c r="BJ457" t="str">
        <f t="shared" ca="1" si="72"/>
        <v/>
      </c>
      <c r="BK457">
        <f t="shared" si="73"/>
        <v>1900</v>
      </c>
      <c r="BL457">
        <f t="shared" si="74"/>
        <v>1900</v>
      </c>
      <c r="BM457" t="str">
        <f t="shared" si="75"/>
        <v/>
      </c>
      <c r="BN457" s="69">
        <f t="shared" si="76"/>
        <v>117</v>
      </c>
      <c r="BO457" s="1">
        <v>42825</v>
      </c>
      <c r="BP457" s="1"/>
      <c r="BQ457" s="3"/>
      <c r="BR457" s="4"/>
      <c r="BS457" s="5"/>
      <c r="BT457" s="6"/>
      <c r="BU457" s="5"/>
      <c r="BV457" s="5"/>
      <c r="BW457" s="6"/>
      <c r="BX457" s="5"/>
      <c r="BY457" s="5"/>
      <c r="BZ457" s="6"/>
      <c r="CA457" s="5"/>
    </row>
    <row r="458" spans="4:79" x14ac:dyDescent="0.25">
      <c r="D458" s="1"/>
      <c r="J458" s="1"/>
      <c r="L458" s="1"/>
      <c r="M458" s="1"/>
      <c r="BA458" s="1"/>
      <c r="BG458" t="str">
        <f t="shared" ca="1" si="69"/>
        <v/>
      </c>
      <c r="BH458" t="str">
        <f t="shared" si="70"/>
        <v/>
      </c>
      <c r="BI458" t="str">
        <f t="shared" si="71"/>
        <v/>
      </c>
      <c r="BJ458" t="str">
        <f t="shared" ca="1" si="72"/>
        <v/>
      </c>
      <c r="BK458">
        <f t="shared" si="73"/>
        <v>1900</v>
      </c>
      <c r="BL458">
        <f t="shared" si="74"/>
        <v>1900</v>
      </c>
      <c r="BM458" t="str">
        <f t="shared" si="75"/>
        <v/>
      </c>
      <c r="BN458" s="69">
        <f t="shared" si="76"/>
        <v>117</v>
      </c>
      <c r="BO458" s="1">
        <v>42826</v>
      </c>
      <c r="BP458" s="1"/>
      <c r="BQ458" s="3"/>
      <c r="BR458" s="4"/>
      <c r="BS458" s="5"/>
      <c r="BT458" s="6"/>
      <c r="BU458" s="5"/>
      <c r="BV458" s="5"/>
      <c r="BW458" s="6"/>
      <c r="BX458" s="5"/>
      <c r="BY458" s="5"/>
      <c r="BZ458" s="6"/>
      <c r="CA458" s="5"/>
    </row>
    <row r="459" spans="4:79" x14ac:dyDescent="0.25">
      <c r="D459" s="1"/>
      <c r="J459" s="1"/>
      <c r="L459" s="1"/>
      <c r="M459" s="1"/>
      <c r="AX459" s="1"/>
      <c r="AY459" s="1"/>
      <c r="BA459" s="1"/>
      <c r="BB459" s="1"/>
      <c r="BG459" t="str">
        <f t="shared" ca="1" si="69"/>
        <v/>
      </c>
      <c r="BH459" t="str">
        <f t="shared" si="70"/>
        <v/>
      </c>
      <c r="BI459" t="str">
        <f t="shared" si="71"/>
        <v/>
      </c>
      <c r="BJ459" t="str">
        <f t="shared" ca="1" si="72"/>
        <v/>
      </c>
      <c r="BK459">
        <f t="shared" si="73"/>
        <v>1900</v>
      </c>
      <c r="BL459">
        <f t="shared" si="74"/>
        <v>1900</v>
      </c>
      <c r="BM459" t="str">
        <f t="shared" si="75"/>
        <v/>
      </c>
      <c r="BN459" s="69">
        <f t="shared" si="76"/>
        <v>117</v>
      </c>
      <c r="BO459" s="1">
        <v>42827</v>
      </c>
      <c r="BP459" s="1"/>
      <c r="BQ459" s="3"/>
      <c r="BR459" s="4"/>
      <c r="BS459" s="5"/>
      <c r="BT459" s="6"/>
      <c r="BU459" s="5"/>
      <c r="BV459" s="5"/>
      <c r="BW459" s="6"/>
      <c r="BX459" s="5"/>
      <c r="BY459" s="5"/>
      <c r="BZ459" s="6"/>
      <c r="CA459" s="5"/>
    </row>
    <row r="460" spans="4:79" x14ac:dyDescent="0.25">
      <c r="D460" s="1"/>
      <c r="J460" s="1"/>
      <c r="L460" s="1"/>
      <c r="AX460" s="1"/>
      <c r="AY460" s="1"/>
      <c r="BA460" s="1"/>
      <c r="BB460" s="1"/>
      <c r="BG460" t="str">
        <f t="shared" ca="1" si="69"/>
        <v/>
      </c>
      <c r="BH460" t="str">
        <f t="shared" si="70"/>
        <v/>
      </c>
      <c r="BI460" t="str">
        <f t="shared" si="71"/>
        <v/>
      </c>
      <c r="BJ460" t="str">
        <f t="shared" ca="1" si="72"/>
        <v/>
      </c>
      <c r="BK460">
        <f t="shared" si="73"/>
        <v>1900</v>
      </c>
      <c r="BL460">
        <f t="shared" si="74"/>
        <v>1900</v>
      </c>
      <c r="BM460" t="str">
        <f t="shared" si="75"/>
        <v/>
      </c>
      <c r="BN460" s="69">
        <f t="shared" si="76"/>
        <v>117</v>
      </c>
      <c r="BO460" s="1">
        <v>42828</v>
      </c>
      <c r="BP460" s="1"/>
      <c r="BQ460" s="3"/>
      <c r="BR460" s="4"/>
      <c r="BS460" s="5"/>
      <c r="BT460" s="6"/>
      <c r="BU460" s="5"/>
      <c r="BV460" s="5"/>
      <c r="BW460" s="6"/>
      <c r="BX460" s="5"/>
      <c r="BY460" s="5"/>
      <c r="BZ460" s="6"/>
      <c r="CA460" s="5"/>
    </row>
    <row r="461" spans="4:79" x14ac:dyDescent="0.25">
      <c r="D461" s="1"/>
      <c r="E461" s="1"/>
      <c r="J461" s="1"/>
      <c r="L461" s="1"/>
      <c r="M461" s="1"/>
      <c r="AX461" s="1"/>
      <c r="AY461" s="1"/>
      <c r="BA461" s="1"/>
      <c r="BB461" s="1"/>
      <c r="BG461" t="str">
        <f t="shared" ca="1" si="69"/>
        <v/>
      </c>
      <c r="BH461" t="str">
        <f t="shared" si="70"/>
        <v/>
      </c>
      <c r="BI461" t="str">
        <f t="shared" si="71"/>
        <v/>
      </c>
      <c r="BJ461" t="str">
        <f t="shared" ca="1" si="72"/>
        <v/>
      </c>
      <c r="BK461">
        <f t="shared" si="73"/>
        <v>1900</v>
      </c>
      <c r="BL461">
        <f t="shared" si="74"/>
        <v>1900</v>
      </c>
      <c r="BM461" t="str">
        <f t="shared" si="75"/>
        <v/>
      </c>
      <c r="BN461" s="69">
        <f t="shared" si="76"/>
        <v>117</v>
      </c>
      <c r="BO461" s="1">
        <v>42829</v>
      </c>
      <c r="BP461" s="1"/>
      <c r="BQ461" s="3"/>
      <c r="BR461" s="4"/>
      <c r="BS461" s="5"/>
      <c r="BT461" s="6"/>
      <c r="BU461" s="5"/>
      <c r="BV461" s="5"/>
      <c r="BW461" s="6"/>
      <c r="BX461" s="5"/>
      <c r="BY461" s="5"/>
      <c r="BZ461" s="6"/>
      <c r="CA461" s="5"/>
    </row>
    <row r="462" spans="4:79" x14ac:dyDescent="0.25">
      <c r="D462" s="1"/>
      <c r="E462" s="1"/>
      <c r="J462" s="1"/>
      <c r="L462" s="1"/>
      <c r="N462" s="1"/>
      <c r="AX462" s="1"/>
      <c r="AY462" s="1"/>
      <c r="BA462" s="1"/>
      <c r="BB462" s="1"/>
      <c r="BG462" t="str">
        <f t="shared" ca="1" si="69"/>
        <v/>
      </c>
      <c r="BH462" t="str">
        <f t="shared" si="70"/>
        <v/>
      </c>
      <c r="BI462" t="str">
        <f t="shared" si="71"/>
        <v/>
      </c>
      <c r="BJ462" t="str">
        <f t="shared" ca="1" si="72"/>
        <v/>
      </c>
      <c r="BK462">
        <f t="shared" si="73"/>
        <v>1900</v>
      </c>
      <c r="BL462">
        <f t="shared" si="74"/>
        <v>1900</v>
      </c>
      <c r="BM462" t="str">
        <f t="shared" si="75"/>
        <v/>
      </c>
      <c r="BN462" s="69">
        <f t="shared" si="76"/>
        <v>117</v>
      </c>
      <c r="BO462" s="1">
        <v>42830</v>
      </c>
      <c r="BP462" s="1"/>
      <c r="BQ462" s="3"/>
      <c r="BR462" s="4"/>
      <c r="BS462" s="5"/>
      <c r="BT462" s="6"/>
      <c r="BU462" s="5"/>
      <c r="BV462" s="5"/>
      <c r="BW462" s="6"/>
      <c r="BX462" s="5"/>
      <c r="BY462" s="5"/>
      <c r="BZ462" s="6"/>
      <c r="CA462" s="5"/>
    </row>
    <row r="463" spans="4:79" x14ac:dyDescent="0.25">
      <c r="D463" s="1"/>
      <c r="J463" s="1"/>
      <c r="L463" s="1"/>
      <c r="M463" s="1"/>
      <c r="AX463" s="1"/>
      <c r="AY463" s="1"/>
      <c r="BA463" s="1"/>
      <c r="BB463" s="1"/>
      <c r="BG463" t="str">
        <f t="shared" ca="1" si="69"/>
        <v/>
      </c>
      <c r="BH463" t="str">
        <f t="shared" si="70"/>
        <v/>
      </c>
      <c r="BI463" t="str">
        <f t="shared" si="71"/>
        <v/>
      </c>
      <c r="BJ463" t="str">
        <f t="shared" ca="1" si="72"/>
        <v/>
      </c>
      <c r="BK463">
        <f t="shared" si="73"/>
        <v>1900</v>
      </c>
      <c r="BL463">
        <f t="shared" si="74"/>
        <v>1900</v>
      </c>
      <c r="BM463" t="str">
        <f t="shared" si="75"/>
        <v/>
      </c>
      <c r="BN463" s="69">
        <f t="shared" si="76"/>
        <v>117</v>
      </c>
      <c r="BO463" s="1">
        <v>42831</v>
      </c>
      <c r="BP463" s="1"/>
      <c r="BQ463" s="3"/>
      <c r="BR463" s="4"/>
      <c r="BS463" s="5"/>
      <c r="BT463" s="6"/>
      <c r="BU463" s="5"/>
      <c r="BV463" s="5"/>
      <c r="BW463" s="6"/>
      <c r="BX463" s="5"/>
      <c r="BY463" s="5"/>
      <c r="BZ463" s="6"/>
      <c r="CA463" s="5"/>
    </row>
    <row r="464" spans="4:79" x14ac:dyDescent="0.25">
      <c r="D464" s="1"/>
      <c r="J464" s="1"/>
      <c r="L464" s="1"/>
      <c r="AX464" s="1"/>
      <c r="AY464" s="1"/>
      <c r="BA464" s="1"/>
      <c r="BB464" s="1"/>
      <c r="BG464" t="str">
        <f t="shared" ca="1" si="69"/>
        <v/>
      </c>
      <c r="BH464" t="str">
        <f t="shared" si="70"/>
        <v/>
      </c>
      <c r="BI464" t="str">
        <f t="shared" si="71"/>
        <v/>
      </c>
      <c r="BJ464" t="str">
        <f t="shared" ca="1" si="72"/>
        <v/>
      </c>
      <c r="BK464">
        <f t="shared" si="73"/>
        <v>1900</v>
      </c>
      <c r="BL464">
        <f t="shared" si="74"/>
        <v>1900</v>
      </c>
      <c r="BM464" t="str">
        <f t="shared" si="75"/>
        <v/>
      </c>
      <c r="BN464" s="69">
        <f t="shared" si="76"/>
        <v>117</v>
      </c>
      <c r="BO464" s="1">
        <v>42832</v>
      </c>
      <c r="BP464" s="1"/>
      <c r="BQ464" s="3"/>
      <c r="BR464" s="4"/>
      <c r="BS464" s="5"/>
      <c r="BT464" s="6"/>
      <c r="BU464" s="5"/>
      <c r="BV464" s="5"/>
      <c r="BW464" s="6"/>
      <c r="BX464" s="5"/>
      <c r="BY464" s="5"/>
      <c r="BZ464" s="6"/>
      <c r="CA464" s="5"/>
    </row>
    <row r="465" spans="4:79" x14ac:dyDescent="0.25">
      <c r="D465" s="1"/>
      <c r="J465" s="1"/>
      <c r="L465" s="1"/>
      <c r="M465" s="1"/>
      <c r="AX465" s="1"/>
      <c r="AY465" s="1"/>
      <c r="BA465" s="1"/>
      <c r="BB465" s="1"/>
      <c r="BF465" s="1"/>
      <c r="BG465" t="str">
        <f t="shared" ca="1" si="69"/>
        <v/>
      </c>
      <c r="BH465" t="str">
        <f t="shared" si="70"/>
        <v/>
      </c>
      <c r="BI465" t="str">
        <f t="shared" si="71"/>
        <v/>
      </c>
      <c r="BJ465" t="str">
        <f t="shared" ca="1" si="72"/>
        <v/>
      </c>
      <c r="BK465">
        <f t="shared" si="73"/>
        <v>1900</v>
      </c>
      <c r="BL465">
        <f t="shared" si="74"/>
        <v>1900</v>
      </c>
      <c r="BM465" t="str">
        <f t="shared" si="75"/>
        <v/>
      </c>
      <c r="BN465" s="69">
        <f t="shared" si="76"/>
        <v>117</v>
      </c>
      <c r="BO465" s="1">
        <v>42833</v>
      </c>
      <c r="BP465" s="1"/>
      <c r="BQ465" s="3"/>
      <c r="BR465" s="4"/>
      <c r="BS465" s="5"/>
      <c r="BT465" s="6"/>
      <c r="BU465" s="5"/>
      <c r="BV465" s="5"/>
      <c r="BW465" s="6"/>
      <c r="BX465" s="5"/>
      <c r="BY465" s="5"/>
      <c r="BZ465" s="6"/>
      <c r="CA465" s="5"/>
    </row>
    <row r="466" spans="4:79" x14ac:dyDescent="0.25">
      <c r="D466" s="1"/>
      <c r="J466" s="1"/>
      <c r="L466" s="1"/>
      <c r="M466" s="1"/>
      <c r="AX466" s="1"/>
      <c r="AY466" s="1"/>
      <c r="BA466" s="1"/>
      <c r="BB466" s="1"/>
      <c r="BG466" t="str">
        <f t="shared" ca="1" si="69"/>
        <v/>
      </c>
      <c r="BH466" t="str">
        <f t="shared" si="70"/>
        <v/>
      </c>
      <c r="BI466" t="str">
        <f t="shared" si="71"/>
        <v/>
      </c>
      <c r="BJ466" t="str">
        <f t="shared" ca="1" si="72"/>
        <v/>
      </c>
      <c r="BK466">
        <f t="shared" si="73"/>
        <v>1900</v>
      </c>
      <c r="BL466">
        <f t="shared" si="74"/>
        <v>1900</v>
      </c>
      <c r="BM466" t="str">
        <f t="shared" si="75"/>
        <v/>
      </c>
      <c r="BN466" s="69">
        <f t="shared" si="76"/>
        <v>117</v>
      </c>
      <c r="BO466" s="1">
        <v>42834</v>
      </c>
      <c r="BP466" s="1"/>
      <c r="BQ466" s="3"/>
      <c r="BR466" s="4"/>
      <c r="BS466" s="5"/>
      <c r="BT466" s="6"/>
      <c r="BU466" s="5"/>
      <c r="BV466" s="5"/>
      <c r="BW466" s="6"/>
      <c r="BX466" s="5"/>
      <c r="BY466" s="5"/>
      <c r="BZ466" s="6"/>
      <c r="CA466" s="5"/>
    </row>
    <row r="467" spans="4:79" x14ac:dyDescent="0.25">
      <c r="D467" s="1"/>
      <c r="J467" s="1"/>
      <c r="L467" s="1"/>
      <c r="M467" s="1"/>
      <c r="AX467" s="1"/>
      <c r="AY467" s="1"/>
      <c r="BA467" s="1"/>
      <c r="BB467" s="1"/>
      <c r="BG467" t="str">
        <f t="shared" ca="1" si="69"/>
        <v/>
      </c>
      <c r="BH467" t="str">
        <f t="shared" si="70"/>
        <v/>
      </c>
      <c r="BI467" t="str">
        <f t="shared" si="71"/>
        <v/>
      </c>
      <c r="BJ467" t="str">
        <f t="shared" ca="1" si="72"/>
        <v/>
      </c>
      <c r="BK467">
        <f t="shared" si="73"/>
        <v>1900</v>
      </c>
      <c r="BL467">
        <f t="shared" si="74"/>
        <v>1900</v>
      </c>
      <c r="BM467" t="str">
        <f t="shared" si="75"/>
        <v/>
      </c>
      <c r="BN467" s="69">
        <f t="shared" si="76"/>
        <v>117</v>
      </c>
      <c r="BO467" s="1">
        <v>42835</v>
      </c>
      <c r="BP467" s="1"/>
      <c r="BQ467" s="3"/>
      <c r="BR467" s="4"/>
      <c r="BS467" s="5"/>
      <c r="BT467" s="6"/>
      <c r="BU467" s="5"/>
      <c r="BV467" s="5"/>
      <c r="BW467" s="6"/>
      <c r="BX467" s="5"/>
      <c r="BY467" s="5"/>
      <c r="BZ467" s="6"/>
      <c r="CA467" s="5"/>
    </row>
    <row r="468" spans="4:79" x14ac:dyDescent="0.25">
      <c r="D468" s="1"/>
      <c r="J468" s="1"/>
      <c r="L468" s="1"/>
      <c r="M468" s="1"/>
      <c r="AX468" s="1"/>
      <c r="AY468" s="1"/>
      <c r="BA468" s="1"/>
      <c r="BB468" s="1"/>
      <c r="BG468" t="str">
        <f t="shared" ca="1" si="69"/>
        <v/>
      </c>
      <c r="BH468" t="str">
        <f t="shared" si="70"/>
        <v/>
      </c>
      <c r="BI468" t="str">
        <f t="shared" si="71"/>
        <v/>
      </c>
      <c r="BJ468" t="str">
        <f t="shared" ca="1" si="72"/>
        <v/>
      </c>
      <c r="BK468">
        <f t="shared" si="73"/>
        <v>1900</v>
      </c>
      <c r="BL468">
        <f t="shared" si="74"/>
        <v>1900</v>
      </c>
      <c r="BM468" t="str">
        <f t="shared" si="75"/>
        <v/>
      </c>
      <c r="BN468" s="69">
        <f t="shared" si="76"/>
        <v>117</v>
      </c>
      <c r="BO468" s="1">
        <v>42836</v>
      </c>
      <c r="BP468" s="1"/>
      <c r="BQ468" s="3"/>
      <c r="BR468" s="4"/>
      <c r="BS468" s="5"/>
      <c r="BT468" s="6"/>
      <c r="BU468" s="5"/>
      <c r="BV468" s="5"/>
      <c r="BW468" s="6"/>
      <c r="BX468" s="5"/>
      <c r="BY468" s="5"/>
      <c r="BZ468" s="6"/>
      <c r="CA468" s="5"/>
    </row>
    <row r="469" spans="4:79" x14ac:dyDescent="0.25">
      <c r="D469" s="1"/>
      <c r="E469" s="1"/>
      <c r="J469" s="1"/>
      <c r="L469" s="1"/>
      <c r="AX469" s="1"/>
      <c r="AY469" s="1"/>
      <c r="BA469" s="1"/>
      <c r="BG469" t="str">
        <f t="shared" ca="1" si="69"/>
        <v/>
      </c>
      <c r="BH469" t="str">
        <f t="shared" si="70"/>
        <v/>
      </c>
      <c r="BI469" t="str">
        <f t="shared" si="71"/>
        <v/>
      </c>
      <c r="BJ469" t="str">
        <f t="shared" ca="1" si="72"/>
        <v/>
      </c>
      <c r="BK469">
        <f t="shared" si="73"/>
        <v>1900</v>
      </c>
      <c r="BL469">
        <f t="shared" si="74"/>
        <v>1900</v>
      </c>
      <c r="BM469" t="str">
        <f t="shared" si="75"/>
        <v/>
      </c>
      <c r="BN469" s="69">
        <f t="shared" si="76"/>
        <v>117</v>
      </c>
      <c r="BO469" s="1">
        <v>42837</v>
      </c>
      <c r="BP469" s="1"/>
      <c r="BQ469" s="3"/>
      <c r="BR469" s="4"/>
      <c r="BS469" s="5"/>
      <c r="BT469" s="6"/>
      <c r="BU469" s="5"/>
      <c r="BV469" s="5"/>
      <c r="BW469" s="6"/>
      <c r="BX469" s="5"/>
      <c r="BY469" s="5"/>
      <c r="BZ469" s="6"/>
      <c r="CA469" s="5"/>
    </row>
    <row r="470" spans="4:79" x14ac:dyDescent="0.25">
      <c r="D470" s="1"/>
      <c r="J470" s="1"/>
      <c r="L470" s="1"/>
      <c r="M470" s="1"/>
      <c r="AX470" s="1"/>
      <c r="AY470" s="1"/>
      <c r="BA470" s="1"/>
      <c r="BB470" s="1"/>
      <c r="BG470" t="str">
        <f t="shared" ca="1" si="69"/>
        <v/>
      </c>
      <c r="BH470" t="str">
        <f t="shared" si="70"/>
        <v/>
      </c>
      <c r="BI470" t="str">
        <f t="shared" si="71"/>
        <v/>
      </c>
      <c r="BJ470" t="str">
        <f t="shared" ca="1" si="72"/>
        <v/>
      </c>
      <c r="BK470">
        <f t="shared" si="73"/>
        <v>1900</v>
      </c>
      <c r="BL470">
        <f t="shared" si="74"/>
        <v>1900</v>
      </c>
      <c r="BM470" t="str">
        <f t="shared" si="75"/>
        <v/>
      </c>
      <c r="BN470" s="69">
        <f t="shared" si="76"/>
        <v>117</v>
      </c>
      <c r="BO470" s="1">
        <v>42838</v>
      </c>
      <c r="BP470" s="1"/>
      <c r="BQ470" s="3"/>
      <c r="BR470" s="4"/>
      <c r="BS470" s="5"/>
      <c r="BT470" s="6"/>
      <c r="BU470" s="5"/>
      <c r="BV470" s="5"/>
      <c r="BW470" s="6"/>
      <c r="BX470" s="5"/>
      <c r="BY470" s="5"/>
      <c r="BZ470" s="6"/>
      <c r="CA470" s="5"/>
    </row>
    <row r="471" spans="4:79" x14ac:dyDescent="0.25">
      <c r="D471" s="1"/>
      <c r="J471" s="1"/>
      <c r="L471" s="1"/>
      <c r="M471" s="1"/>
      <c r="AX471" s="1"/>
      <c r="AY471" s="1"/>
      <c r="BA471" s="1"/>
      <c r="BB471" s="1"/>
      <c r="BG471" t="str">
        <f t="shared" ca="1" si="69"/>
        <v/>
      </c>
      <c r="BH471" t="str">
        <f t="shared" si="70"/>
        <v/>
      </c>
      <c r="BI471" t="str">
        <f t="shared" si="71"/>
        <v/>
      </c>
      <c r="BJ471" t="str">
        <f t="shared" ca="1" si="72"/>
        <v/>
      </c>
      <c r="BK471">
        <f t="shared" si="73"/>
        <v>1900</v>
      </c>
      <c r="BL471">
        <f t="shared" si="74"/>
        <v>1900</v>
      </c>
      <c r="BM471" t="str">
        <f t="shared" si="75"/>
        <v/>
      </c>
      <c r="BN471" s="69">
        <f t="shared" si="76"/>
        <v>117</v>
      </c>
      <c r="BO471" s="1">
        <v>42839</v>
      </c>
      <c r="BP471" s="1"/>
      <c r="BQ471" s="3"/>
      <c r="BR471" s="4"/>
      <c r="BS471" s="5"/>
      <c r="BT471" s="6"/>
      <c r="BU471" s="5"/>
      <c r="BV471" s="5"/>
      <c r="BW471" s="6"/>
      <c r="BX471" s="5"/>
      <c r="BY471" s="5"/>
      <c r="BZ471" s="6"/>
      <c r="CA471" s="5"/>
    </row>
    <row r="472" spans="4:79" x14ac:dyDescent="0.25">
      <c r="D472" s="1"/>
      <c r="J472" s="1"/>
      <c r="L472" s="1"/>
      <c r="M472" s="1"/>
      <c r="BA472" s="1"/>
      <c r="BG472" t="str">
        <f t="shared" ca="1" si="69"/>
        <v/>
      </c>
      <c r="BH472" t="str">
        <f t="shared" si="70"/>
        <v/>
      </c>
      <c r="BI472" t="str">
        <f t="shared" si="71"/>
        <v/>
      </c>
      <c r="BJ472" t="str">
        <f t="shared" ca="1" si="72"/>
        <v/>
      </c>
      <c r="BK472">
        <f t="shared" si="73"/>
        <v>1900</v>
      </c>
      <c r="BL472">
        <f t="shared" si="74"/>
        <v>1900</v>
      </c>
      <c r="BM472" t="str">
        <f t="shared" si="75"/>
        <v/>
      </c>
      <c r="BN472" s="69">
        <f t="shared" si="76"/>
        <v>117</v>
      </c>
      <c r="BO472" s="1">
        <v>42840</v>
      </c>
      <c r="BP472" s="1"/>
      <c r="BQ472" s="3"/>
      <c r="BR472" s="4"/>
      <c r="BS472" s="5"/>
      <c r="BT472" s="6"/>
      <c r="BU472" s="5"/>
      <c r="BV472" s="5"/>
      <c r="BW472" s="6"/>
      <c r="BX472" s="5"/>
      <c r="BY472" s="5"/>
      <c r="BZ472" s="6"/>
      <c r="CA472" s="5"/>
    </row>
    <row r="473" spans="4:79" x14ac:dyDescent="0.25">
      <c r="D473" s="1"/>
      <c r="J473" s="1"/>
      <c r="M473" s="1"/>
      <c r="BG473" t="str">
        <f t="shared" ca="1" si="69"/>
        <v/>
      </c>
      <c r="BH473" t="str">
        <f t="shared" si="70"/>
        <v/>
      </c>
      <c r="BI473" t="str">
        <f t="shared" si="71"/>
        <v/>
      </c>
      <c r="BJ473" t="str">
        <f t="shared" ca="1" si="72"/>
        <v/>
      </c>
      <c r="BK473">
        <f t="shared" si="73"/>
        <v>1900</v>
      </c>
      <c r="BL473">
        <f t="shared" si="74"/>
        <v>1900</v>
      </c>
      <c r="BM473" t="str">
        <f t="shared" si="75"/>
        <v/>
      </c>
      <c r="BN473" s="69">
        <f t="shared" si="76"/>
        <v>117</v>
      </c>
      <c r="BO473" s="1">
        <v>42841</v>
      </c>
      <c r="BP473" s="1"/>
      <c r="BQ473" s="3"/>
      <c r="BR473" s="4"/>
      <c r="BS473" s="5"/>
      <c r="BT473" s="6"/>
      <c r="BU473" s="5"/>
      <c r="BV473" s="5"/>
      <c r="BW473" s="6"/>
      <c r="BX473" s="5"/>
      <c r="BY473" s="5"/>
      <c r="BZ473" s="6"/>
      <c r="CA473" s="5"/>
    </row>
    <row r="474" spans="4:79" x14ac:dyDescent="0.25">
      <c r="D474" s="1"/>
      <c r="E474" s="1"/>
      <c r="J474" s="1"/>
      <c r="L474" s="1"/>
      <c r="M474" s="1"/>
      <c r="N474" s="1"/>
      <c r="AX474" s="1"/>
      <c r="AY474" s="1"/>
      <c r="BA474" s="1"/>
      <c r="BB474" s="1"/>
      <c r="BG474" t="str">
        <f t="shared" ca="1" si="69"/>
        <v/>
      </c>
      <c r="BH474" t="str">
        <f t="shared" si="70"/>
        <v/>
      </c>
      <c r="BI474" t="str">
        <f t="shared" si="71"/>
        <v/>
      </c>
      <c r="BJ474" t="str">
        <f t="shared" ca="1" si="72"/>
        <v/>
      </c>
      <c r="BK474">
        <f t="shared" si="73"/>
        <v>1900</v>
      </c>
      <c r="BL474">
        <f t="shared" si="74"/>
        <v>1900</v>
      </c>
      <c r="BM474" t="str">
        <f t="shared" si="75"/>
        <v/>
      </c>
      <c r="BN474" s="69">
        <f t="shared" si="76"/>
        <v>117</v>
      </c>
      <c r="BO474" s="1">
        <v>42842</v>
      </c>
      <c r="BP474" s="1"/>
      <c r="BQ474" s="3"/>
      <c r="BR474" s="4"/>
      <c r="BS474" s="5"/>
      <c r="BT474" s="6"/>
      <c r="BU474" s="5"/>
      <c r="BV474" s="5"/>
      <c r="BW474" s="6"/>
      <c r="BX474" s="5"/>
      <c r="BY474" s="5"/>
      <c r="BZ474" s="6"/>
      <c r="CA474" s="5"/>
    </row>
    <row r="475" spans="4:79" x14ac:dyDescent="0.25">
      <c r="D475" s="1"/>
      <c r="J475" s="1"/>
      <c r="L475" s="1"/>
      <c r="M475" s="1"/>
      <c r="AX475" s="1"/>
      <c r="AY475" s="1"/>
      <c r="BA475" s="1"/>
      <c r="BB475" s="1"/>
      <c r="BF475" s="1"/>
      <c r="BG475" t="str">
        <f t="shared" ca="1" si="69"/>
        <v/>
      </c>
      <c r="BH475" t="str">
        <f t="shared" si="70"/>
        <v/>
      </c>
      <c r="BI475" t="str">
        <f t="shared" si="71"/>
        <v/>
      </c>
      <c r="BJ475" t="str">
        <f t="shared" ca="1" si="72"/>
        <v/>
      </c>
      <c r="BK475">
        <f t="shared" si="73"/>
        <v>1900</v>
      </c>
      <c r="BL475">
        <f t="shared" si="74"/>
        <v>1900</v>
      </c>
      <c r="BM475" t="str">
        <f t="shared" si="75"/>
        <v/>
      </c>
      <c r="BN475" s="69">
        <f t="shared" si="76"/>
        <v>117</v>
      </c>
      <c r="BO475" s="1">
        <v>42843</v>
      </c>
      <c r="BP475" s="1"/>
      <c r="BQ475" s="3"/>
      <c r="BR475" s="4"/>
      <c r="BS475" s="5"/>
      <c r="BT475" s="6"/>
      <c r="BU475" s="5"/>
      <c r="BV475" s="5"/>
      <c r="BW475" s="6"/>
      <c r="BX475" s="5"/>
      <c r="BY475" s="5"/>
      <c r="BZ475" s="6"/>
      <c r="CA475" s="5"/>
    </row>
    <row r="476" spans="4:79" x14ac:dyDescent="0.25">
      <c r="D476" s="1"/>
      <c r="J476" s="1"/>
      <c r="M476" s="1"/>
      <c r="BG476" t="str">
        <f t="shared" ca="1" si="69"/>
        <v/>
      </c>
      <c r="BH476" t="str">
        <f t="shared" si="70"/>
        <v/>
      </c>
      <c r="BI476" t="str">
        <f t="shared" si="71"/>
        <v/>
      </c>
      <c r="BJ476" t="str">
        <f t="shared" ca="1" si="72"/>
        <v/>
      </c>
      <c r="BK476">
        <f t="shared" si="73"/>
        <v>1900</v>
      </c>
      <c r="BL476">
        <f t="shared" si="74"/>
        <v>1900</v>
      </c>
      <c r="BM476" t="str">
        <f t="shared" si="75"/>
        <v/>
      </c>
      <c r="BN476" s="69">
        <f t="shared" si="76"/>
        <v>117</v>
      </c>
      <c r="BO476" s="1">
        <v>42844</v>
      </c>
      <c r="BP476" s="1"/>
      <c r="BQ476" s="3"/>
      <c r="BR476" s="4"/>
      <c r="BS476" s="5"/>
      <c r="BT476" s="6"/>
      <c r="BU476" s="5"/>
      <c r="BV476" s="5"/>
      <c r="BW476" s="6"/>
      <c r="BX476" s="5"/>
      <c r="BY476" s="5"/>
      <c r="BZ476" s="6"/>
      <c r="CA476" s="5"/>
    </row>
    <row r="477" spans="4:79" x14ac:dyDescent="0.25">
      <c r="D477" s="1"/>
      <c r="E477" s="1"/>
      <c r="J477" s="1"/>
      <c r="L477" s="1"/>
      <c r="N477" s="1"/>
      <c r="AX477" s="1"/>
      <c r="AY477" s="1"/>
      <c r="BA477" s="1"/>
      <c r="BG477" t="str">
        <f t="shared" ca="1" si="69"/>
        <v/>
      </c>
      <c r="BH477" t="str">
        <f t="shared" si="70"/>
        <v/>
      </c>
      <c r="BI477" t="str">
        <f t="shared" si="71"/>
        <v/>
      </c>
      <c r="BJ477" t="str">
        <f t="shared" ca="1" si="72"/>
        <v/>
      </c>
      <c r="BK477">
        <f t="shared" si="73"/>
        <v>1900</v>
      </c>
      <c r="BL477">
        <f t="shared" si="74"/>
        <v>1900</v>
      </c>
      <c r="BM477" t="str">
        <f t="shared" si="75"/>
        <v/>
      </c>
      <c r="BN477" s="69">
        <f t="shared" si="76"/>
        <v>117</v>
      </c>
      <c r="BO477" s="1">
        <v>42845</v>
      </c>
      <c r="BP477" s="1"/>
      <c r="BQ477" s="3"/>
      <c r="BR477" s="4"/>
      <c r="BS477" s="5"/>
      <c r="BT477" s="6"/>
      <c r="BU477" s="5"/>
      <c r="BV477" s="5"/>
      <c r="BW477" s="6"/>
      <c r="BX477" s="5"/>
      <c r="BY477" s="5"/>
      <c r="BZ477" s="6"/>
      <c r="CA477" s="5"/>
    </row>
    <row r="478" spans="4:79" x14ac:dyDescent="0.25">
      <c r="D478" s="1"/>
      <c r="J478" s="1"/>
      <c r="M478" s="1"/>
      <c r="BG478" t="str">
        <f t="shared" ca="1" si="69"/>
        <v/>
      </c>
      <c r="BH478" t="str">
        <f t="shared" si="70"/>
        <v/>
      </c>
      <c r="BI478" t="str">
        <f t="shared" si="71"/>
        <v/>
      </c>
      <c r="BJ478" t="str">
        <f t="shared" ca="1" si="72"/>
        <v/>
      </c>
      <c r="BK478">
        <f t="shared" si="73"/>
        <v>1900</v>
      </c>
      <c r="BL478">
        <f t="shared" si="74"/>
        <v>1900</v>
      </c>
      <c r="BM478" t="str">
        <f t="shared" si="75"/>
        <v/>
      </c>
      <c r="BN478" s="69">
        <f t="shared" si="76"/>
        <v>117</v>
      </c>
      <c r="BO478" s="1">
        <v>42846</v>
      </c>
      <c r="BP478" s="1"/>
      <c r="BQ478" s="3"/>
      <c r="BR478" s="4"/>
      <c r="BS478" s="5"/>
      <c r="BT478" s="6"/>
      <c r="BU478" s="5"/>
      <c r="BV478" s="5"/>
      <c r="BW478" s="6"/>
      <c r="BX478" s="5"/>
      <c r="BY478" s="5"/>
      <c r="BZ478" s="6"/>
      <c r="CA478" s="5"/>
    </row>
    <row r="479" spans="4:79" x14ac:dyDescent="0.25">
      <c r="D479" s="1"/>
      <c r="J479" s="1"/>
      <c r="L479" s="1"/>
      <c r="BA479" s="1"/>
      <c r="BB479" s="1"/>
      <c r="BG479" t="str">
        <f t="shared" ca="1" si="69"/>
        <v/>
      </c>
      <c r="BH479" t="str">
        <f t="shared" si="70"/>
        <v/>
      </c>
      <c r="BI479" t="str">
        <f t="shared" si="71"/>
        <v/>
      </c>
      <c r="BJ479" t="str">
        <f t="shared" ca="1" si="72"/>
        <v/>
      </c>
      <c r="BK479">
        <f t="shared" si="73"/>
        <v>1900</v>
      </c>
      <c r="BL479">
        <f t="shared" si="74"/>
        <v>1900</v>
      </c>
      <c r="BM479" t="str">
        <f t="shared" si="75"/>
        <v/>
      </c>
      <c r="BN479" s="69">
        <f t="shared" si="76"/>
        <v>117</v>
      </c>
      <c r="BO479" s="1">
        <v>42847</v>
      </c>
      <c r="BP479" s="1"/>
      <c r="BQ479" s="3"/>
      <c r="BR479" s="4"/>
      <c r="BS479" s="5"/>
      <c r="BT479" s="6"/>
      <c r="BU479" s="5"/>
      <c r="BV479" s="5"/>
      <c r="BW479" s="6"/>
      <c r="BX479" s="5"/>
      <c r="BY479" s="5"/>
      <c r="BZ479" s="6"/>
      <c r="CA479" s="5"/>
    </row>
    <row r="480" spans="4:79" x14ac:dyDescent="0.25">
      <c r="D480" s="1"/>
      <c r="J480" s="1"/>
      <c r="L480" s="1"/>
      <c r="M480" s="1"/>
      <c r="AY480" s="1"/>
      <c r="AZ480" s="1"/>
      <c r="BB480" s="1"/>
      <c r="BC480" s="1"/>
      <c r="BG480" t="str">
        <f t="shared" ca="1" si="69"/>
        <v/>
      </c>
      <c r="BH480" t="str">
        <f t="shared" si="70"/>
        <v/>
      </c>
      <c r="BI480" t="str">
        <f t="shared" si="71"/>
        <v/>
      </c>
      <c r="BJ480" t="str">
        <f t="shared" ca="1" si="72"/>
        <v/>
      </c>
      <c r="BK480">
        <f t="shared" si="73"/>
        <v>1900</v>
      </c>
      <c r="BL480">
        <f t="shared" si="74"/>
        <v>1900</v>
      </c>
      <c r="BM480" t="str">
        <f t="shared" si="75"/>
        <v/>
      </c>
      <c r="BN480" s="69">
        <f t="shared" si="76"/>
        <v>117</v>
      </c>
      <c r="BO480" s="1">
        <v>42848</v>
      </c>
      <c r="BP480" s="1"/>
      <c r="BQ480" s="3"/>
      <c r="BR480" s="4"/>
      <c r="BS480" s="5"/>
      <c r="BT480" s="6"/>
      <c r="BU480" s="5"/>
      <c r="BV480" s="5"/>
      <c r="BW480" s="6"/>
      <c r="BX480" s="5"/>
      <c r="BY480" s="5"/>
      <c r="BZ480" s="6"/>
      <c r="CA480" s="5"/>
    </row>
    <row r="481" spans="4:79" x14ac:dyDescent="0.25">
      <c r="D481" s="1"/>
      <c r="J481" s="1"/>
      <c r="L481" s="1"/>
      <c r="M481" s="1"/>
      <c r="AX481" s="1"/>
      <c r="AY481" s="1"/>
      <c r="BA481" s="1"/>
      <c r="BB481" s="1"/>
      <c r="BF481" s="1"/>
      <c r="BG481" t="str">
        <f t="shared" ca="1" si="69"/>
        <v/>
      </c>
      <c r="BH481" t="str">
        <f t="shared" si="70"/>
        <v/>
      </c>
      <c r="BI481" t="str">
        <f t="shared" si="71"/>
        <v/>
      </c>
      <c r="BJ481" t="str">
        <f t="shared" ca="1" si="72"/>
        <v/>
      </c>
      <c r="BK481">
        <f t="shared" si="73"/>
        <v>1900</v>
      </c>
      <c r="BL481">
        <f t="shared" si="74"/>
        <v>1900</v>
      </c>
      <c r="BM481" t="str">
        <f t="shared" si="75"/>
        <v/>
      </c>
      <c r="BN481" s="69">
        <f t="shared" si="76"/>
        <v>117</v>
      </c>
      <c r="BO481" s="1">
        <v>42849</v>
      </c>
      <c r="BP481" s="1"/>
      <c r="BQ481" s="3"/>
      <c r="BR481" s="4"/>
      <c r="BS481" s="5"/>
      <c r="BT481" s="6"/>
      <c r="BU481" s="5"/>
      <c r="BV481" s="5"/>
      <c r="BW481" s="6"/>
      <c r="BX481" s="5"/>
      <c r="BY481" s="5"/>
      <c r="BZ481" s="6"/>
      <c r="CA481" s="5"/>
    </row>
    <row r="482" spans="4:79" x14ac:dyDescent="0.25">
      <c r="D482" s="1"/>
      <c r="J482" s="1"/>
      <c r="L482" s="1"/>
      <c r="M482" s="1"/>
      <c r="BA482" s="1"/>
      <c r="BG482" t="str">
        <f t="shared" ca="1" si="69"/>
        <v/>
      </c>
      <c r="BH482" t="str">
        <f t="shared" si="70"/>
        <v/>
      </c>
      <c r="BI482" t="str">
        <f t="shared" si="71"/>
        <v/>
      </c>
      <c r="BJ482" t="str">
        <f t="shared" ca="1" si="72"/>
        <v/>
      </c>
      <c r="BK482">
        <f t="shared" si="73"/>
        <v>1900</v>
      </c>
      <c r="BL482">
        <f t="shared" si="74"/>
        <v>1900</v>
      </c>
      <c r="BM482" t="str">
        <f t="shared" si="75"/>
        <v/>
      </c>
      <c r="BN482" s="69">
        <f t="shared" si="76"/>
        <v>117</v>
      </c>
      <c r="BO482" s="1">
        <v>42850</v>
      </c>
      <c r="BP482" s="1"/>
      <c r="BQ482" s="3"/>
      <c r="BR482" s="4"/>
      <c r="BS482" s="5"/>
      <c r="BT482" s="6"/>
      <c r="BU482" s="5"/>
      <c r="BV482" s="5"/>
      <c r="BW482" s="6"/>
      <c r="BX482" s="5"/>
      <c r="BY482" s="5"/>
      <c r="BZ482" s="6"/>
      <c r="CA482" s="5"/>
    </row>
    <row r="483" spans="4:79" x14ac:dyDescent="0.25">
      <c r="D483" s="1"/>
      <c r="J483" s="1"/>
      <c r="L483" s="1"/>
      <c r="M483" s="1"/>
      <c r="AX483" s="1"/>
      <c r="AY483" s="1"/>
      <c r="BA483" s="1"/>
      <c r="BB483" s="1"/>
      <c r="BF483" s="1"/>
      <c r="BG483" t="str">
        <f t="shared" ca="1" si="69"/>
        <v/>
      </c>
      <c r="BH483" t="str">
        <f t="shared" si="70"/>
        <v/>
      </c>
      <c r="BI483" t="str">
        <f t="shared" si="71"/>
        <v/>
      </c>
      <c r="BJ483" t="str">
        <f t="shared" ca="1" si="72"/>
        <v/>
      </c>
      <c r="BK483">
        <f t="shared" si="73"/>
        <v>1900</v>
      </c>
      <c r="BL483">
        <f t="shared" si="74"/>
        <v>1900</v>
      </c>
      <c r="BM483" t="str">
        <f t="shared" si="75"/>
        <v/>
      </c>
      <c r="BN483" s="69">
        <f t="shared" si="76"/>
        <v>117</v>
      </c>
      <c r="BO483" s="1">
        <v>42851</v>
      </c>
      <c r="BP483" s="1"/>
      <c r="BQ483" s="3"/>
      <c r="BR483" s="4"/>
      <c r="BS483" s="5"/>
      <c r="BT483" s="6"/>
      <c r="BU483" s="5"/>
      <c r="BV483" s="5"/>
      <c r="BW483" s="6"/>
      <c r="BX483" s="5"/>
      <c r="BY483" s="5"/>
      <c r="BZ483" s="6"/>
      <c r="CA483" s="5"/>
    </row>
    <row r="484" spans="4:79" x14ac:dyDescent="0.25">
      <c r="D484" s="1"/>
      <c r="J484" s="1"/>
      <c r="M484" s="1"/>
      <c r="BG484" t="str">
        <f t="shared" ca="1" si="69"/>
        <v/>
      </c>
      <c r="BH484" t="str">
        <f t="shared" si="70"/>
        <v/>
      </c>
      <c r="BI484" t="str">
        <f t="shared" si="71"/>
        <v/>
      </c>
      <c r="BJ484" t="str">
        <f t="shared" ca="1" si="72"/>
        <v/>
      </c>
      <c r="BK484">
        <f t="shared" si="73"/>
        <v>1900</v>
      </c>
      <c r="BL484">
        <f t="shared" si="74"/>
        <v>1900</v>
      </c>
      <c r="BM484" t="str">
        <f t="shared" si="75"/>
        <v/>
      </c>
      <c r="BN484" s="69">
        <f t="shared" si="76"/>
        <v>117</v>
      </c>
      <c r="BO484" s="1">
        <v>42852</v>
      </c>
      <c r="BP484" s="1"/>
      <c r="BQ484" s="3"/>
      <c r="BR484" s="4"/>
      <c r="BS484" s="5"/>
      <c r="BT484" s="6"/>
      <c r="BU484" s="5"/>
      <c r="BV484" s="5"/>
      <c r="BW484" s="6"/>
      <c r="BX484" s="5"/>
      <c r="BY484" s="5"/>
      <c r="BZ484" s="6"/>
      <c r="CA484" s="5"/>
    </row>
    <row r="485" spans="4:79" x14ac:dyDescent="0.25">
      <c r="D485" s="1"/>
      <c r="BB485" s="1"/>
      <c r="BG485" t="str">
        <f t="shared" ca="1" si="69"/>
        <v/>
      </c>
      <c r="BH485" t="str">
        <f t="shared" si="70"/>
        <v/>
      </c>
      <c r="BI485" t="str">
        <f t="shared" si="71"/>
        <v/>
      </c>
      <c r="BJ485" t="str">
        <f t="shared" ca="1" si="72"/>
        <v/>
      </c>
      <c r="BK485">
        <f t="shared" si="73"/>
        <v>1900</v>
      </c>
      <c r="BL485">
        <f t="shared" si="74"/>
        <v>1900</v>
      </c>
      <c r="BM485" t="str">
        <f t="shared" si="75"/>
        <v/>
      </c>
      <c r="BN485" s="69">
        <f t="shared" si="76"/>
        <v>117</v>
      </c>
      <c r="BO485" s="1">
        <v>42853</v>
      </c>
      <c r="BP485" s="1"/>
      <c r="BQ485" s="3"/>
      <c r="BR485" s="4"/>
      <c r="BS485" s="5"/>
      <c r="BT485" s="6"/>
      <c r="BU485" s="5"/>
      <c r="BV485" s="5"/>
      <c r="BW485" s="6"/>
      <c r="BX485" s="5"/>
      <c r="BY485" s="5"/>
      <c r="BZ485" s="6"/>
      <c r="CA485" s="5"/>
    </row>
    <row r="486" spans="4:79" x14ac:dyDescent="0.25">
      <c r="D486" s="1"/>
      <c r="J486" s="1"/>
      <c r="L486" s="1"/>
      <c r="M486" s="1"/>
      <c r="AX486" s="1"/>
      <c r="AY486" s="1"/>
      <c r="BA486" s="1"/>
      <c r="BB486" s="1"/>
      <c r="BF486" s="1"/>
      <c r="BG486" t="str">
        <f t="shared" ca="1" si="69"/>
        <v/>
      </c>
      <c r="BH486" t="str">
        <f t="shared" si="70"/>
        <v/>
      </c>
      <c r="BI486" t="str">
        <f t="shared" si="71"/>
        <v/>
      </c>
      <c r="BJ486" t="str">
        <f t="shared" ca="1" si="72"/>
        <v/>
      </c>
      <c r="BK486">
        <f t="shared" si="73"/>
        <v>1900</v>
      </c>
      <c r="BL486">
        <f t="shared" si="74"/>
        <v>1900</v>
      </c>
      <c r="BM486" t="str">
        <f t="shared" si="75"/>
        <v/>
      </c>
      <c r="BN486" s="69">
        <f t="shared" si="76"/>
        <v>117</v>
      </c>
      <c r="BO486" s="1">
        <v>42854</v>
      </c>
      <c r="BP486" s="1"/>
      <c r="BQ486" s="3"/>
      <c r="BR486" s="4"/>
      <c r="BS486" s="5"/>
      <c r="BT486" s="6"/>
      <c r="BU486" s="5"/>
      <c r="BV486" s="5"/>
      <c r="BW486" s="6"/>
      <c r="BX486" s="5"/>
      <c r="BY486" s="5"/>
      <c r="BZ486" s="6"/>
      <c r="CA486" s="5"/>
    </row>
    <row r="487" spans="4:79" x14ac:dyDescent="0.25">
      <c r="D487" s="1"/>
      <c r="J487" s="1"/>
      <c r="L487" s="1"/>
      <c r="AX487" s="1"/>
      <c r="AY487" s="1"/>
      <c r="BA487" s="1"/>
      <c r="BB487" s="1"/>
      <c r="BG487" t="str">
        <f t="shared" ca="1" si="69"/>
        <v/>
      </c>
      <c r="BH487" t="str">
        <f t="shared" si="70"/>
        <v/>
      </c>
      <c r="BI487" t="str">
        <f t="shared" si="71"/>
        <v/>
      </c>
      <c r="BJ487" t="str">
        <f t="shared" ca="1" si="72"/>
        <v/>
      </c>
      <c r="BK487">
        <f t="shared" si="73"/>
        <v>1900</v>
      </c>
      <c r="BL487">
        <f t="shared" si="74"/>
        <v>1900</v>
      </c>
      <c r="BM487" t="str">
        <f t="shared" si="75"/>
        <v/>
      </c>
      <c r="BN487" s="69">
        <f t="shared" si="76"/>
        <v>117</v>
      </c>
      <c r="BO487" s="1">
        <v>42855</v>
      </c>
      <c r="BP487" s="1"/>
      <c r="BQ487" s="3"/>
      <c r="BR487" s="4"/>
      <c r="BS487" s="5"/>
      <c r="BT487" s="6"/>
      <c r="BU487" s="5"/>
      <c r="BV487" s="5"/>
      <c r="BW487" s="6"/>
      <c r="BX487" s="5"/>
      <c r="BY487" s="5"/>
      <c r="BZ487" s="6"/>
      <c r="CA487" s="5"/>
    </row>
    <row r="488" spans="4:79" x14ac:dyDescent="0.25">
      <c r="D488" s="1"/>
      <c r="J488" s="1"/>
      <c r="M488" s="1"/>
      <c r="BG488" t="str">
        <f t="shared" ca="1" si="69"/>
        <v/>
      </c>
      <c r="BH488" t="str">
        <f t="shared" si="70"/>
        <v/>
      </c>
      <c r="BI488" t="str">
        <f t="shared" si="71"/>
        <v/>
      </c>
      <c r="BJ488" t="str">
        <f t="shared" ca="1" si="72"/>
        <v/>
      </c>
      <c r="BK488">
        <f t="shared" si="73"/>
        <v>1900</v>
      </c>
      <c r="BL488">
        <f t="shared" si="74"/>
        <v>1900</v>
      </c>
      <c r="BM488" t="str">
        <f t="shared" si="75"/>
        <v/>
      </c>
      <c r="BN488" s="69">
        <f t="shared" si="76"/>
        <v>117</v>
      </c>
      <c r="BO488" s="1">
        <v>42856</v>
      </c>
      <c r="BP488" s="1"/>
      <c r="BQ488" s="3"/>
      <c r="BR488" s="4"/>
      <c r="BS488" s="5"/>
      <c r="BT488" s="6"/>
      <c r="BU488" s="5"/>
      <c r="BV488" s="5"/>
      <c r="BW488" s="6"/>
      <c r="BX488" s="5"/>
      <c r="BY488" s="5"/>
      <c r="BZ488" s="6"/>
      <c r="CA488" s="5"/>
    </row>
    <row r="489" spans="4:79" x14ac:dyDescent="0.25">
      <c r="D489" s="1"/>
      <c r="J489" s="1"/>
      <c r="L489" s="1"/>
      <c r="M489" s="1"/>
      <c r="AX489" s="1"/>
      <c r="AY489" s="1"/>
      <c r="BA489" s="1"/>
      <c r="BB489" s="1"/>
      <c r="BG489" t="str">
        <f t="shared" ca="1" si="69"/>
        <v/>
      </c>
      <c r="BH489" t="str">
        <f t="shared" si="70"/>
        <v/>
      </c>
      <c r="BI489" t="str">
        <f t="shared" si="71"/>
        <v/>
      </c>
      <c r="BJ489" t="str">
        <f t="shared" ca="1" si="72"/>
        <v/>
      </c>
      <c r="BK489">
        <f t="shared" si="73"/>
        <v>1900</v>
      </c>
      <c r="BL489">
        <f t="shared" si="74"/>
        <v>1900</v>
      </c>
      <c r="BM489" t="str">
        <f t="shared" si="75"/>
        <v/>
      </c>
      <c r="BN489" s="69">
        <f t="shared" si="76"/>
        <v>117</v>
      </c>
      <c r="BO489" s="1">
        <v>42857</v>
      </c>
      <c r="BP489" s="1"/>
      <c r="BQ489" s="3"/>
      <c r="BR489" s="4"/>
      <c r="BS489" s="5"/>
      <c r="BT489" s="6"/>
      <c r="BU489" s="5"/>
      <c r="BV489" s="5"/>
      <c r="BW489" s="6"/>
      <c r="BX489" s="5"/>
      <c r="BY489" s="5"/>
      <c r="BZ489" s="6"/>
      <c r="CA489" s="5"/>
    </row>
    <row r="490" spans="4:79" x14ac:dyDescent="0.25">
      <c r="D490" s="1"/>
      <c r="J490" s="1"/>
      <c r="L490" s="1"/>
      <c r="M490" s="1"/>
      <c r="AX490" s="1"/>
      <c r="AY490" s="1"/>
      <c r="BA490" s="1"/>
      <c r="BB490" s="1"/>
      <c r="BG490" t="str">
        <f t="shared" ca="1" si="69"/>
        <v/>
      </c>
      <c r="BH490" t="str">
        <f t="shared" si="70"/>
        <v/>
      </c>
      <c r="BI490" t="str">
        <f t="shared" si="71"/>
        <v/>
      </c>
      <c r="BJ490" t="str">
        <f t="shared" ca="1" si="72"/>
        <v/>
      </c>
      <c r="BK490">
        <f t="shared" si="73"/>
        <v>1900</v>
      </c>
      <c r="BL490">
        <f t="shared" si="74"/>
        <v>1900</v>
      </c>
      <c r="BM490" t="str">
        <f t="shared" si="75"/>
        <v/>
      </c>
      <c r="BN490" s="69">
        <f t="shared" si="76"/>
        <v>117</v>
      </c>
      <c r="BO490" s="1">
        <v>42858</v>
      </c>
      <c r="BP490" s="1"/>
      <c r="BQ490" s="3"/>
      <c r="BR490" s="4"/>
      <c r="BS490" s="5"/>
      <c r="BT490" s="6"/>
      <c r="BU490" s="5"/>
      <c r="BV490" s="5"/>
      <c r="BW490" s="6"/>
      <c r="BX490" s="5"/>
      <c r="BY490" s="5"/>
      <c r="BZ490" s="6"/>
      <c r="CA490" s="5"/>
    </row>
    <row r="491" spans="4:79" x14ac:dyDescent="0.25">
      <c r="D491" s="1"/>
      <c r="J491" s="1"/>
      <c r="M491" s="1"/>
      <c r="BG491" t="str">
        <f t="shared" ca="1" si="69"/>
        <v/>
      </c>
      <c r="BH491" t="str">
        <f t="shared" si="70"/>
        <v/>
      </c>
      <c r="BI491" t="str">
        <f t="shared" si="71"/>
        <v/>
      </c>
      <c r="BJ491" t="str">
        <f t="shared" ca="1" si="72"/>
        <v/>
      </c>
      <c r="BK491">
        <f t="shared" si="73"/>
        <v>1900</v>
      </c>
      <c r="BL491">
        <f t="shared" si="74"/>
        <v>1900</v>
      </c>
      <c r="BM491" t="str">
        <f t="shared" si="75"/>
        <v/>
      </c>
      <c r="BN491" s="69">
        <f t="shared" si="76"/>
        <v>117</v>
      </c>
      <c r="BO491" s="1">
        <v>42859</v>
      </c>
      <c r="BP491" s="1"/>
      <c r="BQ491" s="3"/>
      <c r="BR491" s="4"/>
      <c r="BS491" s="5"/>
      <c r="BT491" s="6"/>
      <c r="BU491" s="5"/>
      <c r="BV491" s="5"/>
      <c r="BW491" s="6"/>
      <c r="BX491" s="5"/>
      <c r="BY491" s="5"/>
      <c r="BZ491" s="6"/>
      <c r="CA491" s="5"/>
    </row>
    <row r="492" spans="4:79" x14ac:dyDescent="0.25">
      <c r="D492" s="1"/>
      <c r="J492" s="1"/>
      <c r="L492" s="1"/>
      <c r="M492" s="1"/>
      <c r="AX492" s="1"/>
      <c r="AY492" s="1"/>
      <c r="BA492" s="1"/>
      <c r="BB492" s="1"/>
      <c r="BG492" t="str">
        <f t="shared" ca="1" si="69"/>
        <v/>
      </c>
      <c r="BH492" t="str">
        <f t="shared" si="70"/>
        <v/>
      </c>
      <c r="BI492" t="str">
        <f t="shared" si="71"/>
        <v/>
      </c>
      <c r="BJ492" t="str">
        <f t="shared" ca="1" si="72"/>
        <v/>
      </c>
      <c r="BK492">
        <f t="shared" si="73"/>
        <v>1900</v>
      </c>
      <c r="BL492">
        <f t="shared" si="74"/>
        <v>1900</v>
      </c>
      <c r="BM492" t="str">
        <f t="shared" si="75"/>
        <v/>
      </c>
      <c r="BN492" s="69">
        <f t="shared" si="76"/>
        <v>117</v>
      </c>
      <c r="BO492" s="1">
        <v>42860</v>
      </c>
      <c r="BP492" s="1"/>
      <c r="BQ492" s="3"/>
      <c r="BR492" s="4"/>
      <c r="BS492" s="5"/>
      <c r="BT492" s="6"/>
      <c r="BU492" s="5"/>
      <c r="BV492" s="5"/>
      <c r="BW492" s="6"/>
      <c r="BX492" s="5"/>
      <c r="BY492" s="5"/>
      <c r="BZ492" s="6"/>
      <c r="CA492" s="5"/>
    </row>
    <row r="493" spans="4:79" x14ac:dyDescent="0.25">
      <c r="D493" s="1"/>
      <c r="J493" s="1"/>
      <c r="L493" s="1"/>
      <c r="BA493" s="1"/>
      <c r="BG493" t="str">
        <f t="shared" ca="1" si="69"/>
        <v/>
      </c>
      <c r="BH493" t="str">
        <f t="shared" si="70"/>
        <v/>
      </c>
      <c r="BI493" t="str">
        <f t="shared" si="71"/>
        <v/>
      </c>
      <c r="BJ493" t="str">
        <f t="shared" ca="1" si="72"/>
        <v/>
      </c>
      <c r="BK493">
        <f t="shared" si="73"/>
        <v>1900</v>
      </c>
      <c r="BL493">
        <f t="shared" si="74"/>
        <v>1900</v>
      </c>
      <c r="BM493" t="str">
        <f t="shared" si="75"/>
        <v/>
      </c>
      <c r="BN493" s="69">
        <f t="shared" si="76"/>
        <v>117</v>
      </c>
      <c r="BO493" s="1">
        <v>42861</v>
      </c>
      <c r="BP493" s="1"/>
      <c r="BQ493" s="3"/>
      <c r="BR493" s="4"/>
      <c r="BS493" s="5"/>
      <c r="BT493" s="6"/>
      <c r="BU493" s="5"/>
      <c r="BV493" s="5"/>
      <c r="BW493" s="6"/>
      <c r="BX493" s="5"/>
      <c r="BY493" s="5"/>
      <c r="BZ493" s="6"/>
      <c r="CA493" s="5"/>
    </row>
    <row r="494" spans="4:79" x14ac:dyDescent="0.25">
      <c r="D494" s="1"/>
      <c r="J494" s="1"/>
      <c r="L494" s="1"/>
      <c r="M494" s="1"/>
      <c r="AX494" s="1"/>
      <c r="AY494" s="1"/>
      <c r="BA494" s="1"/>
      <c r="BB494" s="1"/>
      <c r="BG494" t="str">
        <f t="shared" ca="1" si="69"/>
        <v/>
      </c>
      <c r="BH494" t="str">
        <f t="shared" si="70"/>
        <v/>
      </c>
      <c r="BI494" t="str">
        <f t="shared" si="71"/>
        <v/>
      </c>
      <c r="BJ494" t="str">
        <f t="shared" ca="1" si="72"/>
        <v/>
      </c>
      <c r="BK494">
        <f t="shared" si="73"/>
        <v>1900</v>
      </c>
      <c r="BL494">
        <f t="shared" si="74"/>
        <v>1900</v>
      </c>
      <c r="BM494" t="str">
        <f t="shared" si="75"/>
        <v/>
      </c>
      <c r="BN494" s="69">
        <f t="shared" si="76"/>
        <v>117</v>
      </c>
      <c r="BO494" s="1">
        <v>42862</v>
      </c>
      <c r="BP494" s="1"/>
      <c r="BQ494" s="3"/>
      <c r="BR494" s="4"/>
      <c r="BS494" s="5"/>
      <c r="BT494" s="6"/>
      <c r="BU494" s="5"/>
      <c r="BV494" s="5"/>
      <c r="BW494" s="6"/>
      <c r="BX494" s="5"/>
      <c r="BY494" s="5"/>
      <c r="BZ494" s="6"/>
      <c r="CA494" s="5"/>
    </row>
    <row r="495" spans="4:79" x14ac:dyDescent="0.25">
      <c r="D495" s="1"/>
      <c r="J495" s="1"/>
      <c r="L495" s="1"/>
      <c r="AX495" s="1"/>
      <c r="AY495" s="1"/>
      <c r="BA495" s="1"/>
      <c r="BB495" s="1"/>
      <c r="BG495" t="str">
        <f t="shared" ca="1" si="69"/>
        <v/>
      </c>
      <c r="BH495" t="str">
        <f t="shared" si="70"/>
        <v/>
      </c>
      <c r="BI495" t="str">
        <f t="shared" si="71"/>
        <v/>
      </c>
      <c r="BJ495" t="str">
        <f t="shared" ca="1" si="72"/>
        <v/>
      </c>
      <c r="BK495">
        <f t="shared" si="73"/>
        <v>1900</v>
      </c>
      <c r="BL495">
        <f t="shared" si="74"/>
        <v>1900</v>
      </c>
      <c r="BM495" t="str">
        <f t="shared" si="75"/>
        <v/>
      </c>
      <c r="BN495" s="69">
        <f t="shared" si="76"/>
        <v>117</v>
      </c>
      <c r="BO495" s="1">
        <v>42863</v>
      </c>
      <c r="BP495" s="1"/>
      <c r="BQ495" s="3"/>
      <c r="BR495" s="4"/>
      <c r="BS495" s="5"/>
      <c r="BT495" s="6"/>
      <c r="BU495" s="5"/>
      <c r="BV495" s="5"/>
      <c r="BW495" s="6"/>
      <c r="BX495" s="5"/>
      <c r="BY495" s="5"/>
      <c r="BZ495" s="6"/>
      <c r="CA495" s="5"/>
    </row>
    <row r="496" spans="4:79" x14ac:dyDescent="0.25">
      <c r="D496" s="1"/>
      <c r="J496" s="1"/>
      <c r="L496" s="1"/>
      <c r="M496" s="1"/>
      <c r="AZ496" s="1"/>
      <c r="BA496" s="1"/>
      <c r="BC496" s="1"/>
      <c r="BD496" s="1"/>
      <c r="BG496" t="str">
        <f t="shared" ca="1" si="69"/>
        <v/>
      </c>
      <c r="BH496" t="str">
        <f t="shared" si="70"/>
        <v/>
      </c>
      <c r="BI496" t="str">
        <f t="shared" si="71"/>
        <v/>
      </c>
      <c r="BJ496" t="str">
        <f t="shared" ca="1" si="72"/>
        <v/>
      </c>
      <c r="BK496">
        <f t="shared" si="73"/>
        <v>1900</v>
      </c>
      <c r="BL496">
        <f t="shared" si="74"/>
        <v>1900</v>
      </c>
      <c r="BM496" t="str">
        <f t="shared" si="75"/>
        <v/>
      </c>
      <c r="BN496" s="69">
        <f t="shared" si="76"/>
        <v>117</v>
      </c>
      <c r="BO496" s="1">
        <v>42864</v>
      </c>
      <c r="BP496" s="1"/>
      <c r="BQ496" s="3"/>
      <c r="BR496" s="4"/>
      <c r="BS496" s="5"/>
      <c r="BT496" s="6"/>
      <c r="BU496" s="5"/>
      <c r="BV496" s="5"/>
      <c r="BW496" s="6"/>
      <c r="BX496" s="5"/>
      <c r="BY496" s="5"/>
      <c r="BZ496" s="6"/>
      <c r="CA496" s="5"/>
    </row>
    <row r="497" spans="4:79" x14ac:dyDescent="0.25">
      <c r="D497" s="1"/>
      <c r="J497" s="1"/>
      <c r="L497" s="1"/>
      <c r="M497" s="1"/>
      <c r="AX497" s="1"/>
      <c r="AY497" s="1"/>
      <c r="BA497" s="1"/>
      <c r="BB497" s="1"/>
      <c r="BG497" t="str">
        <f t="shared" ca="1" si="69"/>
        <v/>
      </c>
      <c r="BH497" t="str">
        <f t="shared" si="70"/>
        <v/>
      </c>
      <c r="BI497" t="str">
        <f t="shared" si="71"/>
        <v/>
      </c>
      <c r="BJ497" t="str">
        <f t="shared" ca="1" si="72"/>
        <v/>
      </c>
      <c r="BK497">
        <f t="shared" si="73"/>
        <v>1900</v>
      </c>
      <c r="BL497">
        <f t="shared" si="74"/>
        <v>1900</v>
      </c>
      <c r="BM497" t="str">
        <f t="shared" si="75"/>
        <v/>
      </c>
      <c r="BN497" s="69">
        <f t="shared" si="76"/>
        <v>117</v>
      </c>
      <c r="BO497" s="1">
        <v>42865</v>
      </c>
      <c r="BP497" s="1"/>
      <c r="BQ497" s="3"/>
      <c r="BR497" s="4"/>
      <c r="BS497" s="5"/>
      <c r="BT497" s="6"/>
      <c r="BU497" s="5"/>
      <c r="BV497" s="5"/>
      <c r="BW497" s="6"/>
      <c r="BX497" s="5"/>
      <c r="BY497" s="5"/>
      <c r="BZ497" s="6"/>
      <c r="CA497" s="5"/>
    </row>
    <row r="498" spans="4:79" x14ac:dyDescent="0.25">
      <c r="D498" s="1"/>
      <c r="J498" s="1"/>
      <c r="L498" s="1"/>
      <c r="BA498" s="1"/>
      <c r="BG498" t="str">
        <f t="shared" ca="1" si="69"/>
        <v/>
      </c>
      <c r="BH498" t="str">
        <f t="shared" si="70"/>
        <v/>
      </c>
      <c r="BI498" t="str">
        <f t="shared" si="71"/>
        <v/>
      </c>
      <c r="BJ498" t="str">
        <f t="shared" ca="1" si="72"/>
        <v/>
      </c>
      <c r="BK498">
        <f t="shared" si="73"/>
        <v>1900</v>
      </c>
      <c r="BL498">
        <f t="shared" si="74"/>
        <v>1900</v>
      </c>
      <c r="BM498" t="str">
        <f t="shared" si="75"/>
        <v/>
      </c>
      <c r="BN498" s="69">
        <f t="shared" si="76"/>
        <v>117</v>
      </c>
      <c r="BO498" s="1">
        <v>42866</v>
      </c>
      <c r="BP498" s="1"/>
      <c r="BQ498" s="3"/>
      <c r="BR498" s="4"/>
      <c r="BS498" s="5"/>
      <c r="BT498" s="6"/>
      <c r="BU498" s="5"/>
      <c r="BV498" s="5"/>
      <c r="BW498" s="6"/>
      <c r="BX498" s="5"/>
      <c r="BY498" s="5"/>
      <c r="BZ498" s="6"/>
      <c r="CA498" s="5"/>
    </row>
    <row r="499" spans="4:79" x14ac:dyDescent="0.25">
      <c r="D499" s="1"/>
      <c r="J499" s="1"/>
      <c r="L499" s="1"/>
      <c r="M499" s="1"/>
      <c r="AX499" s="1"/>
      <c r="AY499" s="1"/>
      <c r="BA499" s="1"/>
      <c r="BB499" s="1"/>
      <c r="BG499" t="str">
        <f t="shared" ca="1" si="69"/>
        <v/>
      </c>
      <c r="BH499" t="str">
        <f t="shared" si="70"/>
        <v/>
      </c>
      <c r="BI499" t="str">
        <f t="shared" si="71"/>
        <v/>
      </c>
      <c r="BJ499" t="str">
        <f t="shared" ca="1" si="72"/>
        <v/>
      </c>
      <c r="BK499">
        <f t="shared" si="73"/>
        <v>1900</v>
      </c>
      <c r="BL499">
        <f t="shared" si="74"/>
        <v>1900</v>
      </c>
      <c r="BM499" t="str">
        <f t="shared" si="75"/>
        <v/>
      </c>
      <c r="BN499" s="69">
        <f t="shared" si="76"/>
        <v>117</v>
      </c>
      <c r="BO499" s="1">
        <v>42867</v>
      </c>
      <c r="BP499" s="1"/>
      <c r="BQ499" s="3"/>
      <c r="BR499" s="4"/>
      <c r="BS499" s="5"/>
      <c r="BT499" s="6"/>
      <c r="BU499" s="5"/>
      <c r="BV499" s="5"/>
      <c r="BW499" s="6"/>
      <c r="BX499" s="5"/>
      <c r="BY499" s="5"/>
      <c r="BZ499" s="6"/>
      <c r="CA499" s="5"/>
    </row>
    <row r="500" spans="4:79" x14ac:dyDescent="0.25">
      <c r="D500" s="1"/>
      <c r="J500" s="1"/>
      <c r="L500" s="1"/>
      <c r="M500" s="1"/>
      <c r="AX500" s="1"/>
      <c r="AY500" s="1"/>
      <c r="BA500" s="1"/>
      <c r="BB500" s="1"/>
      <c r="BG500" t="str">
        <f t="shared" ca="1" si="69"/>
        <v/>
      </c>
      <c r="BH500" t="str">
        <f t="shared" si="70"/>
        <v/>
      </c>
      <c r="BI500" t="str">
        <f t="shared" si="71"/>
        <v/>
      </c>
      <c r="BJ500" t="str">
        <f t="shared" ca="1" si="72"/>
        <v/>
      </c>
      <c r="BK500">
        <f t="shared" si="73"/>
        <v>1900</v>
      </c>
      <c r="BL500">
        <f t="shared" si="74"/>
        <v>1900</v>
      </c>
      <c r="BM500" t="str">
        <f t="shared" si="75"/>
        <v/>
      </c>
      <c r="BN500" s="69">
        <f t="shared" si="76"/>
        <v>117</v>
      </c>
      <c r="BO500" s="1">
        <v>42868</v>
      </c>
      <c r="BP500" s="1"/>
      <c r="BQ500" s="3"/>
      <c r="BR500" s="4"/>
      <c r="BS500" s="5"/>
      <c r="BT500" s="6"/>
      <c r="BU500" s="5"/>
      <c r="BV500" s="5"/>
      <c r="BW500" s="6"/>
      <c r="BX500" s="5"/>
      <c r="BY500" s="5"/>
      <c r="BZ500" s="6"/>
      <c r="CA500" s="5"/>
    </row>
    <row r="501" spans="4:79" x14ac:dyDescent="0.25">
      <c r="D501" s="1"/>
      <c r="J501" s="1"/>
      <c r="L501" s="1"/>
      <c r="AX501" s="1"/>
      <c r="AY501" s="1"/>
      <c r="BA501" s="1"/>
      <c r="BB501" s="1"/>
      <c r="BG501" t="str">
        <f t="shared" ca="1" si="69"/>
        <v/>
      </c>
      <c r="BH501" t="str">
        <f t="shared" si="70"/>
        <v/>
      </c>
      <c r="BI501" t="str">
        <f t="shared" si="71"/>
        <v/>
      </c>
      <c r="BJ501" t="str">
        <f t="shared" ca="1" si="72"/>
        <v/>
      </c>
      <c r="BK501">
        <f t="shared" si="73"/>
        <v>1900</v>
      </c>
      <c r="BL501">
        <f t="shared" si="74"/>
        <v>1900</v>
      </c>
      <c r="BM501" t="str">
        <f t="shared" si="75"/>
        <v/>
      </c>
      <c r="BN501" s="69">
        <f t="shared" si="76"/>
        <v>117</v>
      </c>
      <c r="BO501" s="1">
        <v>42869</v>
      </c>
      <c r="BP501" s="1"/>
      <c r="BQ501" s="3"/>
      <c r="BR501" s="4"/>
      <c r="BS501" s="5"/>
      <c r="BT501" s="6"/>
      <c r="BU501" s="5"/>
      <c r="BV501" s="5"/>
      <c r="BW501" s="6"/>
      <c r="BX501" s="5"/>
      <c r="BY501" s="5"/>
      <c r="BZ501" s="6"/>
      <c r="CA501" s="5"/>
    </row>
    <row r="502" spans="4:79" x14ac:dyDescent="0.25">
      <c r="D502" s="1"/>
      <c r="J502" s="1"/>
      <c r="L502" s="1"/>
      <c r="M502" s="1"/>
      <c r="AX502" s="1"/>
      <c r="AY502" s="1"/>
      <c r="BA502" s="1"/>
      <c r="BB502" s="1"/>
      <c r="BG502" t="str">
        <f t="shared" ca="1" si="69"/>
        <v/>
      </c>
      <c r="BH502" t="str">
        <f t="shared" si="70"/>
        <v/>
      </c>
      <c r="BI502" t="str">
        <f t="shared" si="71"/>
        <v/>
      </c>
      <c r="BJ502" t="str">
        <f t="shared" ca="1" si="72"/>
        <v/>
      </c>
      <c r="BK502">
        <f t="shared" si="73"/>
        <v>1900</v>
      </c>
      <c r="BL502">
        <f t="shared" si="74"/>
        <v>1900</v>
      </c>
      <c r="BM502" t="str">
        <f t="shared" si="75"/>
        <v/>
      </c>
      <c r="BN502" s="69">
        <f t="shared" si="76"/>
        <v>117</v>
      </c>
      <c r="BO502" s="1">
        <v>42870</v>
      </c>
      <c r="BP502" s="1"/>
      <c r="BQ502" s="3"/>
      <c r="BR502" s="4"/>
      <c r="BS502" s="5"/>
      <c r="BT502" s="6"/>
      <c r="BU502" s="5"/>
      <c r="BV502" s="5"/>
      <c r="BW502" s="6"/>
      <c r="BX502" s="5"/>
      <c r="BY502" s="5"/>
      <c r="BZ502" s="6"/>
      <c r="CA502" s="5"/>
    </row>
    <row r="503" spans="4:79" x14ac:dyDescent="0.25">
      <c r="D503" s="1"/>
      <c r="J503" s="1"/>
      <c r="L503" s="1"/>
      <c r="M503" s="1"/>
      <c r="AX503" s="1"/>
      <c r="AY503" s="1"/>
      <c r="BA503" s="1"/>
      <c r="BB503" s="1"/>
      <c r="BG503" t="str">
        <f t="shared" ca="1" si="69"/>
        <v/>
      </c>
      <c r="BH503" t="str">
        <f t="shared" si="70"/>
        <v/>
      </c>
      <c r="BI503" t="str">
        <f t="shared" si="71"/>
        <v/>
      </c>
      <c r="BJ503" t="str">
        <f t="shared" ca="1" si="72"/>
        <v/>
      </c>
      <c r="BK503">
        <f t="shared" si="73"/>
        <v>1900</v>
      </c>
      <c r="BL503">
        <f t="shared" si="74"/>
        <v>1900</v>
      </c>
      <c r="BM503" t="str">
        <f t="shared" si="75"/>
        <v/>
      </c>
      <c r="BN503" s="69">
        <f t="shared" si="76"/>
        <v>117</v>
      </c>
      <c r="BO503" s="1">
        <v>42871</v>
      </c>
      <c r="BP503" s="1"/>
      <c r="BQ503" s="3"/>
      <c r="BR503" s="4"/>
      <c r="BS503" s="5"/>
      <c r="BT503" s="6"/>
      <c r="BU503" s="5"/>
      <c r="BV503" s="5"/>
      <c r="BW503" s="6"/>
      <c r="BX503" s="5"/>
      <c r="BY503" s="5"/>
      <c r="BZ503" s="6"/>
      <c r="CA503" s="5"/>
    </row>
    <row r="504" spans="4:79" x14ac:dyDescent="0.25">
      <c r="D504" s="1"/>
      <c r="J504" s="1"/>
      <c r="M504" s="1"/>
      <c r="BG504" t="str">
        <f t="shared" ca="1" si="69"/>
        <v/>
      </c>
      <c r="BH504" t="str">
        <f t="shared" si="70"/>
        <v/>
      </c>
      <c r="BI504" t="str">
        <f t="shared" si="71"/>
        <v/>
      </c>
      <c r="BJ504" t="str">
        <f t="shared" ca="1" si="72"/>
        <v/>
      </c>
      <c r="BK504">
        <f t="shared" si="73"/>
        <v>1900</v>
      </c>
      <c r="BL504">
        <f t="shared" si="74"/>
        <v>1900</v>
      </c>
      <c r="BM504" t="str">
        <f t="shared" si="75"/>
        <v/>
      </c>
      <c r="BN504" s="69">
        <f t="shared" si="76"/>
        <v>117</v>
      </c>
      <c r="BO504" s="1">
        <v>42872</v>
      </c>
      <c r="BP504" s="1"/>
      <c r="BQ504" s="3"/>
      <c r="BR504" s="4"/>
      <c r="BS504" s="5"/>
      <c r="BT504" s="6"/>
      <c r="BU504" s="5"/>
      <c r="BV504" s="5"/>
      <c r="BW504" s="6"/>
      <c r="BX504" s="5"/>
      <c r="BY504" s="5"/>
      <c r="BZ504" s="6"/>
      <c r="CA504" s="5"/>
    </row>
    <row r="505" spans="4:79" x14ac:dyDescent="0.25">
      <c r="D505" s="1"/>
      <c r="J505" s="1"/>
      <c r="L505" s="1"/>
      <c r="M505" s="1"/>
      <c r="AX505" s="1"/>
      <c r="AY505" s="1"/>
      <c r="BA505" s="1"/>
      <c r="BB505" s="1"/>
      <c r="BG505" t="str">
        <f t="shared" ca="1" si="69"/>
        <v/>
      </c>
      <c r="BH505" t="str">
        <f t="shared" si="70"/>
        <v/>
      </c>
      <c r="BI505" t="str">
        <f t="shared" si="71"/>
        <v/>
      </c>
      <c r="BJ505" t="str">
        <f t="shared" ca="1" si="72"/>
        <v/>
      </c>
      <c r="BK505">
        <f t="shared" si="73"/>
        <v>1900</v>
      </c>
      <c r="BL505">
        <f t="shared" si="74"/>
        <v>1900</v>
      </c>
      <c r="BM505" t="str">
        <f t="shared" si="75"/>
        <v/>
      </c>
      <c r="BN505" s="69">
        <f t="shared" si="76"/>
        <v>117</v>
      </c>
      <c r="BO505" s="1">
        <v>42873</v>
      </c>
      <c r="BP505" s="1"/>
      <c r="BQ505" s="3"/>
      <c r="BR505" s="4"/>
      <c r="BS505" s="5"/>
      <c r="BT505" s="6"/>
      <c r="BU505" s="5"/>
      <c r="BV505" s="5"/>
      <c r="BW505" s="6"/>
      <c r="BX505" s="5"/>
      <c r="BY505" s="5"/>
      <c r="BZ505" s="6"/>
      <c r="CA505" s="5"/>
    </row>
    <row r="506" spans="4:79" x14ac:dyDescent="0.25">
      <c r="D506" s="1"/>
      <c r="E506" s="1"/>
      <c r="J506" s="1"/>
      <c r="L506" s="1"/>
      <c r="M506" s="1"/>
      <c r="N506" s="1"/>
      <c r="AX506" s="1"/>
      <c r="AY506" s="1"/>
      <c r="BA506" s="1"/>
      <c r="BB506" s="1"/>
      <c r="BG506" t="str">
        <f t="shared" ca="1" si="69"/>
        <v/>
      </c>
      <c r="BH506" t="str">
        <f t="shared" si="70"/>
        <v/>
      </c>
      <c r="BI506" t="str">
        <f t="shared" si="71"/>
        <v/>
      </c>
      <c r="BJ506" t="str">
        <f t="shared" ca="1" si="72"/>
        <v/>
      </c>
      <c r="BK506">
        <f t="shared" si="73"/>
        <v>1900</v>
      </c>
      <c r="BL506">
        <f t="shared" si="74"/>
        <v>1900</v>
      </c>
      <c r="BM506" t="str">
        <f t="shared" si="75"/>
        <v/>
      </c>
      <c r="BN506" s="69">
        <f t="shared" si="76"/>
        <v>117</v>
      </c>
      <c r="BO506" s="1">
        <v>42874</v>
      </c>
      <c r="BP506" s="1"/>
      <c r="BQ506" s="3"/>
      <c r="BR506" s="4"/>
      <c r="BS506" s="5"/>
      <c r="BT506" s="6"/>
      <c r="BU506" s="5"/>
      <c r="BV506" s="5"/>
      <c r="BW506" s="6"/>
      <c r="BX506" s="5"/>
      <c r="BY506" s="5"/>
      <c r="BZ506" s="6"/>
      <c r="CA506" s="5"/>
    </row>
    <row r="507" spans="4:79" x14ac:dyDescent="0.25">
      <c r="D507" s="1"/>
      <c r="J507" s="1"/>
      <c r="L507" s="1"/>
      <c r="M507" s="1"/>
      <c r="AX507" s="1"/>
      <c r="AY507" s="1"/>
      <c r="BA507" s="1"/>
      <c r="BB507" s="1"/>
      <c r="BF507" s="1"/>
      <c r="BG507" t="str">
        <f t="shared" ca="1" si="69"/>
        <v/>
      </c>
      <c r="BH507" t="str">
        <f t="shared" si="70"/>
        <v/>
      </c>
      <c r="BI507" t="str">
        <f t="shared" si="71"/>
        <v/>
      </c>
      <c r="BJ507" t="str">
        <f t="shared" ca="1" si="72"/>
        <v/>
      </c>
      <c r="BK507">
        <f t="shared" si="73"/>
        <v>1900</v>
      </c>
      <c r="BL507">
        <f t="shared" si="74"/>
        <v>1900</v>
      </c>
      <c r="BM507" t="str">
        <f t="shared" si="75"/>
        <v/>
      </c>
      <c r="BN507" s="69">
        <f t="shared" si="76"/>
        <v>117</v>
      </c>
      <c r="BO507" s="1">
        <v>42875</v>
      </c>
      <c r="BP507" s="1"/>
      <c r="BQ507" s="3"/>
      <c r="BR507" s="4"/>
      <c r="BS507" s="5"/>
      <c r="BT507" s="6"/>
      <c r="BU507" s="5"/>
      <c r="BV507" s="5"/>
      <c r="BW507" s="6"/>
      <c r="BX507" s="5"/>
      <c r="BY507" s="5"/>
      <c r="BZ507" s="6"/>
      <c r="CA507" s="5"/>
    </row>
    <row r="508" spans="4:79" x14ac:dyDescent="0.25">
      <c r="D508" s="1"/>
      <c r="J508" s="1"/>
      <c r="L508" s="1"/>
      <c r="M508" s="1"/>
      <c r="BA508" s="1"/>
      <c r="BF508" s="1"/>
      <c r="BG508" t="str">
        <f t="shared" ca="1" si="69"/>
        <v/>
      </c>
      <c r="BH508" t="str">
        <f t="shared" si="70"/>
        <v/>
      </c>
      <c r="BI508" t="str">
        <f t="shared" si="71"/>
        <v/>
      </c>
      <c r="BJ508" t="str">
        <f t="shared" ca="1" si="72"/>
        <v/>
      </c>
      <c r="BK508">
        <f t="shared" si="73"/>
        <v>1900</v>
      </c>
      <c r="BL508">
        <f t="shared" si="74"/>
        <v>1900</v>
      </c>
      <c r="BM508" t="str">
        <f t="shared" si="75"/>
        <v/>
      </c>
      <c r="BN508" s="69">
        <f t="shared" si="76"/>
        <v>117</v>
      </c>
      <c r="BO508" s="1">
        <v>42876</v>
      </c>
      <c r="BP508" s="1"/>
      <c r="BQ508" s="3"/>
      <c r="BR508" s="4"/>
      <c r="BS508" s="5"/>
      <c r="BT508" s="6"/>
      <c r="BU508" s="5"/>
      <c r="BV508" s="5"/>
      <c r="BW508" s="6"/>
      <c r="BX508" s="5"/>
      <c r="BY508" s="5"/>
      <c r="BZ508" s="6"/>
      <c r="CA508" s="5"/>
    </row>
    <row r="509" spans="4:79" x14ac:dyDescent="0.25">
      <c r="D509" s="1"/>
      <c r="J509" s="1"/>
      <c r="L509" s="1"/>
      <c r="M509" s="1"/>
      <c r="AX509" s="1"/>
      <c r="AY509" s="1"/>
      <c r="BA509" s="1"/>
      <c r="BB509" s="1"/>
      <c r="BG509" t="str">
        <f t="shared" ca="1" si="69"/>
        <v/>
      </c>
      <c r="BH509" t="str">
        <f t="shared" si="70"/>
        <v/>
      </c>
      <c r="BI509" t="str">
        <f t="shared" si="71"/>
        <v/>
      </c>
      <c r="BJ509" t="str">
        <f t="shared" ca="1" si="72"/>
        <v/>
      </c>
      <c r="BK509">
        <f t="shared" si="73"/>
        <v>1900</v>
      </c>
      <c r="BL509">
        <f t="shared" si="74"/>
        <v>1900</v>
      </c>
      <c r="BM509" t="str">
        <f t="shared" si="75"/>
        <v/>
      </c>
      <c r="BN509" s="69">
        <f t="shared" si="76"/>
        <v>117</v>
      </c>
      <c r="BO509" s="1">
        <v>42877</v>
      </c>
      <c r="BP509" s="1"/>
      <c r="BQ509" s="3"/>
      <c r="BR509" s="4"/>
      <c r="BS509" s="5"/>
      <c r="BT509" s="6"/>
      <c r="BU509" s="5"/>
      <c r="BV509" s="5"/>
      <c r="BW509" s="6"/>
      <c r="BX509" s="5"/>
      <c r="BY509" s="5"/>
      <c r="BZ509" s="6"/>
      <c r="CA509" s="5"/>
    </row>
    <row r="510" spans="4:79" x14ac:dyDescent="0.25">
      <c r="D510" s="1"/>
      <c r="J510" s="1"/>
      <c r="L510" s="1"/>
      <c r="AX510" s="1"/>
      <c r="AY510" s="1"/>
      <c r="BA510" s="1"/>
      <c r="BB510" s="1"/>
      <c r="BG510" t="str">
        <f t="shared" ca="1" si="69"/>
        <v/>
      </c>
      <c r="BH510" t="str">
        <f t="shared" si="70"/>
        <v/>
      </c>
      <c r="BI510" t="str">
        <f t="shared" si="71"/>
        <v/>
      </c>
      <c r="BJ510" t="str">
        <f t="shared" ca="1" si="72"/>
        <v/>
      </c>
      <c r="BK510">
        <f t="shared" si="73"/>
        <v>1900</v>
      </c>
      <c r="BL510">
        <f t="shared" si="74"/>
        <v>1900</v>
      </c>
      <c r="BM510" t="str">
        <f t="shared" si="75"/>
        <v/>
      </c>
      <c r="BN510" s="69">
        <f t="shared" si="76"/>
        <v>117</v>
      </c>
      <c r="BO510" s="1">
        <v>42878</v>
      </c>
      <c r="BP510" s="1"/>
      <c r="BQ510" s="3"/>
      <c r="BR510" s="4"/>
      <c r="BS510" s="5"/>
      <c r="BT510" s="6"/>
      <c r="BU510" s="5"/>
      <c r="BV510" s="5"/>
      <c r="BW510" s="6"/>
      <c r="BX510" s="5"/>
      <c r="BY510" s="5"/>
      <c r="BZ510" s="6"/>
      <c r="CA510" s="5"/>
    </row>
    <row r="511" spans="4:79" x14ac:dyDescent="0.25">
      <c r="D511" s="1"/>
      <c r="J511" s="1"/>
      <c r="L511" s="1"/>
      <c r="M511" s="1"/>
      <c r="AX511" s="1"/>
      <c r="AY511" s="1"/>
      <c r="BA511" s="1"/>
      <c r="BB511" s="1"/>
      <c r="BG511" t="str">
        <f t="shared" ca="1" si="69"/>
        <v/>
      </c>
      <c r="BH511" t="str">
        <f t="shared" si="70"/>
        <v/>
      </c>
      <c r="BI511" t="str">
        <f t="shared" si="71"/>
        <v/>
      </c>
      <c r="BJ511" t="str">
        <f t="shared" ca="1" si="72"/>
        <v/>
      </c>
      <c r="BK511">
        <f t="shared" si="73"/>
        <v>1900</v>
      </c>
      <c r="BL511">
        <f t="shared" si="74"/>
        <v>1900</v>
      </c>
      <c r="BM511" t="str">
        <f t="shared" si="75"/>
        <v/>
      </c>
      <c r="BN511" s="69">
        <f t="shared" si="76"/>
        <v>117</v>
      </c>
      <c r="BO511" s="1">
        <v>42879</v>
      </c>
      <c r="BP511" s="1"/>
      <c r="BQ511" s="3"/>
      <c r="BR511" s="4"/>
      <c r="BS511" s="5"/>
      <c r="BT511" s="6"/>
      <c r="BU511" s="5"/>
      <c r="BV511" s="5"/>
      <c r="BW511" s="6"/>
      <c r="BX511" s="5"/>
      <c r="BY511" s="5"/>
      <c r="BZ511" s="6"/>
      <c r="CA511" s="5"/>
    </row>
    <row r="512" spans="4:79" x14ac:dyDescent="0.25">
      <c r="D512" s="1"/>
      <c r="J512" s="1"/>
      <c r="L512" s="1"/>
      <c r="M512" s="1"/>
      <c r="AX512" s="1"/>
      <c r="AY512" s="1"/>
      <c r="BA512" s="1"/>
      <c r="BB512" s="1"/>
      <c r="BG512" t="str">
        <f t="shared" ca="1" si="69"/>
        <v/>
      </c>
      <c r="BH512" t="str">
        <f t="shared" si="70"/>
        <v/>
      </c>
      <c r="BI512" t="str">
        <f t="shared" si="71"/>
        <v/>
      </c>
      <c r="BJ512" t="str">
        <f t="shared" ca="1" si="72"/>
        <v/>
      </c>
      <c r="BK512">
        <f t="shared" si="73"/>
        <v>1900</v>
      </c>
      <c r="BL512">
        <f t="shared" si="74"/>
        <v>1900</v>
      </c>
      <c r="BM512" t="str">
        <f t="shared" si="75"/>
        <v/>
      </c>
      <c r="BN512" s="69">
        <f t="shared" si="76"/>
        <v>117</v>
      </c>
      <c r="BO512" s="1">
        <v>42880</v>
      </c>
      <c r="BP512" s="1"/>
      <c r="BQ512" s="3"/>
      <c r="BR512" s="4"/>
      <c r="BS512" s="5"/>
      <c r="BT512" s="6"/>
      <c r="BU512" s="5"/>
      <c r="BV512" s="5"/>
      <c r="BW512" s="6"/>
      <c r="BX512" s="5"/>
      <c r="BY512" s="5"/>
      <c r="BZ512" s="6"/>
      <c r="CA512" s="5"/>
    </row>
    <row r="513" spans="4:79" x14ac:dyDescent="0.25">
      <c r="D513" s="1"/>
      <c r="J513" s="1"/>
      <c r="M513" s="1"/>
      <c r="BG513" t="str">
        <f t="shared" ca="1" si="69"/>
        <v/>
      </c>
      <c r="BH513" t="str">
        <f t="shared" si="70"/>
        <v/>
      </c>
      <c r="BI513" t="str">
        <f t="shared" si="71"/>
        <v/>
      </c>
      <c r="BJ513" t="str">
        <f t="shared" ca="1" si="72"/>
        <v/>
      </c>
      <c r="BK513">
        <f t="shared" si="73"/>
        <v>1900</v>
      </c>
      <c r="BL513">
        <f t="shared" si="74"/>
        <v>1900</v>
      </c>
      <c r="BM513" t="str">
        <f t="shared" si="75"/>
        <v/>
      </c>
      <c r="BN513" s="69">
        <f t="shared" si="76"/>
        <v>117</v>
      </c>
      <c r="BO513" s="1">
        <v>42881</v>
      </c>
      <c r="BP513" s="1"/>
      <c r="BQ513" s="3"/>
      <c r="BR513" s="4"/>
      <c r="BS513" s="5"/>
      <c r="BT513" s="6"/>
      <c r="BU513" s="5"/>
      <c r="BV513" s="5"/>
      <c r="BW513" s="6"/>
      <c r="BX513" s="5"/>
      <c r="BY513" s="5"/>
      <c r="BZ513" s="6"/>
      <c r="CA513" s="5"/>
    </row>
    <row r="514" spans="4:79" x14ac:dyDescent="0.25">
      <c r="D514" s="1"/>
      <c r="E514" s="1"/>
      <c r="J514" s="1"/>
      <c r="L514" s="1"/>
      <c r="M514" s="1"/>
      <c r="AX514" s="1"/>
      <c r="AY514" s="1"/>
      <c r="BA514" s="1"/>
      <c r="BG514" t="str">
        <f t="shared" ca="1" si="69"/>
        <v/>
      </c>
      <c r="BH514" t="str">
        <f t="shared" si="70"/>
        <v/>
      </c>
      <c r="BI514" t="str">
        <f t="shared" si="71"/>
        <v/>
      </c>
      <c r="BJ514" t="str">
        <f t="shared" ca="1" si="72"/>
        <v/>
      </c>
      <c r="BK514">
        <f t="shared" si="73"/>
        <v>1900</v>
      </c>
      <c r="BL514">
        <f t="shared" si="74"/>
        <v>1900</v>
      </c>
      <c r="BM514" t="str">
        <f t="shared" si="75"/>
        <v/>
      </c>
      <c r="BN514" s="69">
        <f t="shared" si="76"/>
        <v>117</v>
      </c>
      <c r="BO514" s="1">
        <v>42882</v>
      </c>
      <c r="BP514" s="1"/>
      <c r="BQ514" s="3"/>
      <c r="BR514" s="4"/>
      <c r="BS514" s="5"/>
      <c r="BT514" s="6"/>
      <c r="BU514" s="5"/>
      <c r="BV514" s="5"/>
      <c r="BW514" s="6"/>
      <c r="BX514" s="5"/>
      <c r="BY514" s="5"/>
      <c r="BZ514" s="6"/>
      <c r="CA514" s="5"/>
    </row>
    <row r="515" spans="4:79" x14ac:dyDescent="0.25">
      <c r="D515" s="1"/>
      <c r="E515" s="1"/>
      <c r="J515" s="1"/>
      <c r="L515" s="1"/>
      <c r="M515" s="1"/>
      <c r="BA515" s="1"/>
      <c r="BG515" t="str">
        <f t="shared" ref="BG515:BG578" ca="1" si="77">IF(A515="","",DATEDIF(J515,TODAY(),"y"))</f>
        <v/>
      </c>
      <c r="BH515" t="str">
        <f t="shared" ref="BH515:BH578" si="78">IF(A515="","",IF(BG515&lt;61,"Moins de 61",IF(BG515&lt;66,"61 à 65",IF(BG515&lt;71,"66 à 70",IF(BG515&lt;76,"71 à 75",IF(BG515&lt;81,"76 à 80",IF(BG515&lt;86,"81 à 85",IF(BG515&lt;91,"86 à 90",IF(BG515&lt;96,"91 à 95",IF(BG515&lt;101,"96 à 100",IF(BG515&gt;=101,"101 et plus","")))))))))))</f>
        <v/>
      </c>
      <c r="BI515" t="str">
        <f t="shared" ref="BI515:BI578" si="79">IF(B515="","",IF(BG515&lt;66,"Moins de 66",IF(BG515&lt;71,"66 à 70",IF(BG515&lt;76,"71 à 75",IF(BG515&lt;81,"76 à 80",IF(BG515&gt;=81,"plus de 80",""))))))</f>
        <v/>
      </c>
      <c r="BJ515" t="str">
        <f t="shared" ref="BJ515:BJ578" ca="1" si="80">IF(A515="","",DATEDIF(L515,TODAY(),"y"))</f>
        <v/>
      </c>
      <c r="BK515">
        <f t="shared" ref="BK515:BK578" si="81">YEAR(L515)</f>
        <v>1900</v>
      </c>
      <c r="BL515">
        <f t="shared" ref="BL515:BL578" si="82">YEAR(E515)</f>
        <v>1900</v>
      </c>
      <c r="BM515" t="str">
        <f t="shared" ref="BM515:BM578" si="83">IF(A515="","",IF(O515="Adhérent",BG515,""))</f>
        <v/>
      </c>
      <c r="BN515" s="69">
        <f t="shared" ref="BN515:BN578" si="84">YEAR(BO515)-YEAR(J515)</f>
        <v>117</v>
      </c>
      <c r="BO515" s="1">
        <v>42883</v>
      </c>
      <c r="BP515" s="1"/>
      <c r="BQ515" s="3"/>
      <c r="BR515" s="4"/>
      <c r="BS515" s="5"/>
      <c r="BT515" s="6"/>
      <c r="BU515" s="5"/>
      <c r="BV515" s="5"/>
      <c r="BW515" s="6"/>
      <c r="BX515" s="5"/>
      <c r="BY515" s="5"/>
      <c r="BZ515" s="6"/>
      <c r="CA515" s="5"/>
    </row>
    <row r="516" spans="4:79" x14ac:dyDescent="0.25">
      <c r="D516" s="1"/>
      <c r="J516" s="1"/>
      <c r="L516" s="1"/>
      <c r="AX516" s="1"/>
      <c r="AY516" s="1"/>
      <c r="BA516" s="1"/>
      <c r="BB516" s="1"/>
      <c r="BG516" t="str">
        <f t="shared" ca="1" si="77"/>
        <v/>
      </c>
      <c r="BH516" t="str">
        <f t="shared" si="78"/>
        <v/>
      </c>
      <c r="BI516" t="str">
        <f t="shared" si="79"/>
        <v/>
      </c>
      <c r="BJ516" t="str">
        <f t="shared" ca="1" si="80"/>
        <v/>
      </c>
      <c r="BK516">
        <f t="shared" si="81"/>
        <v>1900</v>
      </c>
      <c r="BL516">
        <f t="shared" si="82"/>
        <v>1900</v>
      </c>
      <c r="BM516" t="str">
        <f t="shared" si="83"/>
        <v/>
      </c>
      <c r="BN516" s="69">
        <f t="shared" si="84"/>
        <v>117</v>
      </c>
      <c r="BO516" s="1">
        <v>42884</v>
      </c>
      <c r="BP516" s="1"/>
      <c r="BQ516" s="3"/>
      <c r="BR516" s="4"/>
      <c r="BS516" s="5"/>
      <c r="BT516" s="6"/>
      <c r="BU516" s="5"/>
      <c r="BV516" s="5"/>
      <c r="BW516" s="6"/>
      <c r="BX516" s="5"/>
      <c r="BY516" s="5"/>
      <c r="BZ516" s="6"/>
      <c r="CA516" s="5"/>
    </row>
    <row r="517" spans="4:79" x14ac:dyDescent="0.25">
      <c r="D517" s="1"/>
      <c r="E517" s="1"/>
      <c r="J517" s="1"/>
      <c r="L517" s="1"/>
      <c r="AX517" s="1"/>
      <c r="AY517" s="1"/>
      <c r="BA517" s="1"/>
      <c r="BB517" s="1"/>
      <c r="BG517" t="str">
        <f t="shared" ca="1" si="77"/>
        <v/>
      </c>
      <c r="BH517" t="str">
        <f t="shared" si="78"/>
        <v/>
      </c>
      <c r="BI517" t="str">
        <f t="shared" si="79"/>
        <v/>
      </c>
      <c r="BJ517" t="str">
        <f t="shared" ca="1" si="80"/>
        <v/>
      </c>
      <c r="BK517">
        <f t="shared" si="81"/>
        <v>1900</v>
      </c>
      <c r="BL517">
        <f t="shared" si="82"/>
        <v>1900</v>
      </c>
      <c r="BM517" t="str">
        <f t="shared" si="83"/>
        <v/>
      </c>
      <c r="BN517" s="69">
        <f t="shared" si="84"/>
        <v>117</v>
      </c>
      <c r="BO517" s="1">
        <v>42885</v>
      </c>
      <c r="BP517" s="1"/>
      <c r="BQ517" s="3"/>
      <c r="BR517" s="4"/>
      <c r="BS517" s="5"/>
      <c r="BT517" s="6"/>
      <c r="BU517" s="5"/>
      <c r="BV517" s="5"/>
      <c r="BW517" s="6"/>
      <c r="BX517" s="5"/>
      <c r="BY517" s="5"/>
      <c r="BZ517" s="6"/>
      <c r="CA517" s="5"/>
    </row>
    <row r="518" spans="4:79" x14ac:dyDescent="0.25">
      <c r="D518" s="1"/>
      <c r="J518" s="1"/>
      <c r="L518" s="1"/>
      <c r="M518" s="1"/>
      <c r="BA518" s="1"/>
      <c r="BG518" t="str">
        <f t="shared" ca="1" si="77"/>
        <v/>
      </c>
      <c r="BH518" t="str">
        <f t="shared" si="78"/>
        <v/>
      </c>
      <c r="BI518" t="str">
        <f t="shared" si="79"/>
        <v/>
      </c>
      <c r="BJ518" t="str">
        <f t="shared" ca="1" si="80"/>
        <v/>
      </c>
      <c r="BK518">
        <f t="shared" si="81"/>
        <v>1900</v>
      </c>
      <c r="BL518">
        <f t="shared" si="82"/>
        <v>1900</v>
      </c>
      <c r="BM518" t="str">
        <f t="shared" si="83"/>
        <v/>
      </c>
      <c r="BN518" s="69">
        <f t="shared" si="84"/>
        <v>117</v>
      </c>
      <c r="BO518" s="1">
        <v>42886</v>
      </c>
      <c r="BP518" s="1"/>
      <c r="BQ518" s="3"/>
      <c r="BR518" s="4"/>
      <c r="BS518" s="5"/>
      <c r="BT518" s="6"/>
      <c r="BU518" s="5"/>
      <c r="BV518" s="5"/>
      <c r="BW518" s="6"/>
      <c r="BX518" s="5"/>
      <c r="BY518" s="5"/>
      <c r="BZ518" s="6"/>
      <c r="CA518" s="5"/>
    </row>
    <row r="519" spans="4:79" x14ac:dyDescent="0.25">
      <c r="D519" s="1"/>
      <c r="J519" s="1"/>
      <c r="M519" s="1"/>
      <c r="BG519" t="str">
        <f t="shared" ca="1" si="77"/>
        <v/>
      </c>
      <c r="BH519" t="str">
        <f t="shared" si="78"/>
        <v/>
      </c>
      <c r="BI519" t="str">
        <f t="shared" si="79"/>
        <v/>
      </c>
      <c r="BJ519" t="str">
        <f t="shared" ca="1" si="80"/>
        <v/>
      </c>
      <c r="BK519">
        <f t="shared" si="81"/>
        <v>1900</v>
      </c>
      <c r="BL519">
        <f t="shared" si="82"/>
        <v>1900</v>
      </c>
      <c r="BM519" t="str">
        <f t="shared" si="83"/>
        <v/>
      </c>
      <c r="BN519" s="69">
        <f t="shared" si="84"/>
        <v>117</v>
      </c>
      <c r="BO519" s="1">
        <v>42887</v>
      </c>
      <c r="BP519" s="1"/>
      <c r="BQ519" s="3"/>
      <c r="BR519" s="4"/>
      <c r="BS519" s="5"/>
      <c r="BT519" s="6"/>
      <c r="BU519" s="5"/>
      <c r="BV519" s="5"/>
      <c r="BW519" s="6"/>
      <c r="BX519" s="5"/>
      <c r="BY519" s="5"/>
      <c r="BZ519" s="6"/>
      <c r="CA519" s="5"/>
    </row>
    <row r="520" spans="4:79" x14ac:dyDescent="0.25">
      <c r="D520" s="1"/>
      <c r="J520" s="1"/>
      <c r="M520" s="1"/>
      <c r="BG520" t="str">
        <f t="shared" ca="1" si="77"/>
        <v/>
      </c>
      <c r="BH520" t="str">
        <f t="shared" si="78"/>
        <v/>
      </c>
      <c r="BI520" t="str">
        <f t="shared" si="79"/>
        <v/>
      </c>
      <c r="BJ520" t="str">
        <f t="shared" ca="1" si="80"/>
        <v/>
      </c>
      <c r="BK520">
        <f t="shared" si="81"/>
        <v>1900</v>
      </c>
      <c r="BL520">
        <f t="shared" si="82"/>
        <v>1900</v>
      </c>
      <c r="BM520" t="str">
        <f t="shared" si="83"/>
        <v/>
      </c>
      <c r="BN520" s="69">
        <f t="shared" si="84"/>
        <v>117</v>
      </c>
      <c r="BO520" s="1">
        <v>42888</v>
      </c>
      <c r="BP520" s="1"/>
      <c r="BQ520" s="3"/>
      <c r="BR520" s="4"/>
      <c r="BS520" s="5"/>
      <c r="BT520" s="6"/>
      <c r="BU520" s="5"/>
      <c r="BV520" s="5"/>
      <c r="BW520" s="6"/>
      <c r="BX520" s="5"/>
      <c r="BY520" s="5"/>
      <c r="BZ520" s="6"/>
      <c r="CA520" s="5"/>
    </row>
    <row r="521" spans="4:79" x14ac:dyDescent="0.25">
      <c r="D521" s="1"/>
      <c r="J521" s="1"/>
      <c r="L521" s="1"/>
      <c r="M521" s="1"/>
      <c r="AX521" s="1"/>
      <c r="AY521" s="1"/>
      <c r="BA521" s="1"/>
      <c r="BB521" s="1"/>
      <c r="BG521" t="str">
        <f t="shared" ca="1" si="77"/>
        <v/>
      </c>
      <c r="BH521" t="str">
        <f t="shared" si="78"/>
        <v/>
      </c>
      <c r="BI521" t="str">
        <f t="shared" si="79"/>
        <v/>
      </c>
      <c r="BJ521" t="str">
        <f t="shared" ca="1" si="80"/>
        <v/>
      </c>
      <c r="BK521">
        <f t="shared" si="81"/>
        <v>1900</v>
      </c>
      <c r="BL521">
        <f t="shared" si="82"/>
        <v>1900</v>
      </c>
      <c r="BM521" t="str">
        <f t="shared" si="83"/>
        <v/>
      </c>
      <c r="BN521" s="69">
        <f t="shared" si="84"/>
        <v>117</v>
      </c>
      <c r="BO521" s="1">
        <v>42889</v>
      </c>
      <c r="BP521" s="1"/>
      <c r="BQ521" s="3"/>
      <c r="BR521" s="4"/>
      <c r="BS521" s="5"/>
      <c r="BT521" s="6"/>
      <c r="BU521" s="5"/>
      <c r="BV521" s="5"/>
      <c r="BW521" s="6"/>
      <c r="BX521" s="5"/>
      <c r="BY521" s="5"/>
      <c r="BZ521" s="6"/>
      <c r="CA521" s="5"/>
    </row>
    <row r="522" spans="4:79" x14ac:dyDescent="0.25">
      <c r="D522" s="1"/>
      <c r="E522" s="1"/>
      <c r="J522" s="1"/>
      <c r="L522" s="1"/>
      <c r="AX522" s="1"/>
      <c r="AY522" s="1"/>
      <c r="BA522" s="1"/>
      <c r="BG522" t="str">
        <f t="shared" ca="1" si="77"/>
        <v/>
      </c>
      <c r="BH522" t="str">
        <f t="shared" si="78"/>
        <v/>
      </c>
      <c r="BI522" t="str">
        <f t="shared" si="79"/>
        <v/>
      </c>
      <c r="BJ522" t="str">
        <f t="shared" ca="1" si="80"/>
        <v/>
      </c>
      <c r="BK522">
        <f t="shared" si="81"/>
        <v>1900</v>
      </c>
      <c r="BL522">
        <f t="shared" si="82"/>
        <v>1900</v>
      </c>
      <c r="BM522" t="str">
        <f t="shared" si="83"/>
        <v/>
      </c>
      <c r="BN522" s="69">
        <f t="shared" si="84"/>
        <v>117</v>
      </c>
      <c r="BO522" s="1">
        <v>42890</v>
      </c>
      <c r="BP522" s="1"/>
      <c r="BQ522" s="3"/>
      <c r="BR522" s="4"/>
      <c r="BS522" s="5"/>
      <c r="BT522" s="6"/>
      <c r="BU522" s="5"/>
      <c r="BV522" s="5"/>
      <c r="BW522" s="6"/>
      <c r="BX522" s="5"/>
      <c r="BY522" s="5"/>
      <c r="BZ522" s="6"/>
      <c r="CA522" s="5"/>
    </row>
    <row r="523" spans="4:79" x14ac:dyDescent="0.25">
      <c r="D523" s="1"/>
      <c r="J523" s="1"/>
      <c r="L523" s="1"/>
      <c r="M523" s="1"/>
      <c r="AX523" s="1"/>
      <c r="AY523" s="1"/>
      <c r="BA523" s="1"/>
      <c r="BB523" s="1"/>
      <c r="BG523" t="str">
        <f t="shared" ca="1" si="77"/>
        <v/>
      </c>
      <c r="BH523" t="str">
        <f t="shared" si="78"/>
        <v/>
      </c>
      <c r="BI523" t="str">
        <f t="shared" si="79"/>
        <v/>
      </c>
      <c r="BJ523" t="str">
        <f t="shared" ca="1" si="80"/>
        <v/>
      </c>
      <c r="BK523">
        <f t="shared" si="81"/>
        <v>1900</v>
      </c>
      <c r="BL523">
        <f t="shared" si="82"/>
        <v>1900</v>
      </c>
      <c r="BM523" t="str">
        <f t="shared" si="83"/>
        <v/>
      </c>
      <c r="BN523" s="69">
        <f t="shared" si="84"/>
        <v>117</v>
      </c>
      <c r="BO523" s="1">
        <v>42891</v>
      </c>
      <c r="BP523" s="1"/>
      <c r="BQ523" s="3"/>
      <c r="BR523" s="4"/>
      <c r="BS523" s="5"/>
      <c r="BT523" s="6"/>
      <c r="BU523" s="5"/>
      <c r="BV523" s="5"/>
      <c r="BW523" s="6"/>
      <c r="BX523" s="5"/>
      <c r="BY523" s="5"/>
      <c r="BZ523" s="6"/>
      <c r="CA523" s="5"/>
    </row>
    <row r="524" spans="4:79" x14ac:dyDescent="0.25">
      <c r="D524" s="1"/>
      <c r="J524" s="1"/>
      <c r="L524" s="1"/>
      <c r="M524" s="1"/>
      <c r="AX524" s="1"/>
      <c r="AY524" s="1"/>
      <c r="BA524" s="1"/>
      <c r="BB524" s="1"/>
      <c r="BG524" t="str">
        <f t="shared" ca="1" si="77"/>
        <v/>
      </c>
      <c r="BH524" t="str">
        <f t="shared" si="78"/>
        <v/>
      </c>
      <c r="BI524" t="str">
        <f t="shared" si="79"/>
        <v/>
      </c>
      <c r="BJ524" t="str">
        <f t="shared" ca="1" si="80"/>
        <v/>
      </c>
      <c r="BK524">
        <f t="shared" si="81"/>
        <v>1900</v>
      </c>
      <c r="BL524">
        <f t="shared" si="82"/>
        <v>1900</v>
      </c>
      <c r="BM524" t="str">
        <f t="shared" si="83"/>
        <v/>
      </c>
      <c r="BN524" s="69">
        <f t="shared" si="84"/>
        <v>117</v>
      </c>
      <c r="BO524" s="1">
        <v>42892</v>
      </c>
      <c r="BP524" s="1"/>
      <c r="BQ524" s="3"/>
      <c r="BR524" s="4"/>
      <c r="BS524" s="5"/>
      <c r="BT524" s="6"/>
      <c r="BU524" s="5"/>
      <c r="BV524" s="5"/>
      <c r="BW524" s="6"/>
      <c r="BX524" s="5"/>
      <c r="BY524" s="5"/>
      <c r="BZ524" s="6"/>
      <c r="CA524" s="5"/>
    </row>
    <row r="525" spans="4:79" x14ac:dyDescent="0.25">
      <c r="D525" s="1"/>
      <c r="J525" s="1"/>
      <c r="L525" s="1"/>
      <c r="AX525" s="1"/>
      <c r="AY525" s="1"/>
      <c r="BA525" s="1"/>
      <c r="BB525" s="1"/>
      <c r="BG525" t="str">
        <f t="shared" ca="1" si="77"/>
        <v/>
      </c>
      <c r="BH525" t="str">
        <f t="shared" si="78"/>
        <v/>
      </c>
      <c r="BI525" t="str">
        <f t="shared" si="79"/>
        <v/>
      </c>
      <c r="BJ525" t="str">
        <f t="shared" ca="1" si="80"/>
        <v/>
      </c>
      <c r="BK525">
        <f t="shared" si="81"/>
        <v>1900</v>
      </c>
      <c r="BL525">
        <f t="shared" si="82"/>
        <v>1900</v>
      </c>
      <c r="BM525" t="str">
        <f t="shared" si="83"/>
        <v/>
      </c>
      <c r="BN525" s="69">
        <f t="shared" si="84"/>
        <v>117</v>
      </c>
      <c r="BO525" s="1">
        <v>42893</v>
      </c>
      <c r="BP525" s="1"/>
      <c r="BQ525" s="3"/>
      <c r="BR525" s="4"/>
      <c r="BS525" s="5"/>
      <c r="BT525" s="6"/>
      <c r="BU525" s="5"/>
      <c r="BV525" s="5"/>
      <c r="BW525" s="6"/>
      <c r="BX525" s="5"/>
      <c r="BY525" s="5"/>
      <c r="BZ525" s="6"/>
      <c r="CA525" s="5"/>
    </row>
    <row r="526" spans="4:79" x14ac:dyDescent="0.25">
      <c r="D526" s="1"/>
      <c r="J526" s="1"/>
      <c r="M526" s="1"/>
      <c r="BG526" t="str">
        <f t="shared" ca="1" si="77"/>
        <v/>
      </c>
      <c r="BH526" t="str">
        <f t="shared" si="78"/>
        <v/>
      </c>
      <c r="BI526" t="str">
        <f t="shared" si="79"/>
        <v/>
      </c>
      <c r="BJ526" t="str">
        <f t="shared" ca="1" si="80"/>
        <v/>
      </c>
      <c r="BK526">
        <f t="shared" si="81"/>
        <v>1900</v>
      </c>
      <c r="BL526">
        <f t="shared" si="82"/>
        <v>1900</v>
      </c>
      <c r="BM526" t="str">
        <f t="shared" si="83"/>
        <v/>
      </c>
      <c r="BN526" s="69">
        <f t="shared" si="84"/>
        <v>117</v>
      </c>
      <c r="BO526" s="1">
        <v>42894</v>
      </c>
      <c r="BP526" s="1"/>
      <c r="BQ526" s="3"/>
      <c r="BR526" s="4"/>
      <c r="BS526" s="5"/>
      <c r="BT526" s="6"/>
      <c r="BU526" s="5"/>
      <c r="BV526" s="5"/>
      <c r="BW526" s="6"/>
      <c r="BX526" s="5"/>
      <c r="BY526" s="5"/>
      <c r="BZ526" s="6"/>
      <c r="CA526" s="5"/>
    </row>
    <row r="527" spans="4:79" x14ac:dyDescent="0.25">
      <c r="D527" s="1"/>
      <c r="J527" s="1"/>
      <c r="L527" s="1"/>
      <c r="BA527" s="1"/>
      <c r="BG527" t="str">
        <f t="shared" ca="1" si="77"/>
        <v/>
      </c>
      <c r="BH527" t="str">
        <f t="shared" si="78"/>
        <v/>
      </c>
      <c r="BI527" t="str">
        <f t="shared" si="79"/>
        <v/>
      </c>
      <c r="BJ527" t="str">
        <f t="shared" ca="1" si="80"/>
        <v/>
      </c>
      <c r="BK527">
        <f t="shared" si="81"/>
        <v>1900</v>
      </c>
      <c r="BL527">
        <f t="shared" si="82"/>
        <v>1900</v>
      </c>
      <c r="BM527" t="str">
        <f t="shared" si="83"/>
        <v/>
      </c>
      <c r="BN527" s="69">
        <f t="shared" si="84"/>
        <v>117</v>
      </c>
      <c r="BO527" s="1">
        <v>42895</v>
      </c>
      <c r="BP527" s="1"/>
      <c r="BQ527" s="3"/>
      <c r="BR527" s="4"/>
      <c r="BS527" s="5"/>
      <c r="BT527" s="6"/>
      <c r="BU527" s="5"/>
      <c r="BV527" s="5"/>
      <c r="BW527" s="6"/>
      <c r="BX527" s="5"/>
      <c r="BY527" s="5"/>
      <c r="BZ527" s="6"/>
      <c r="CA527" s="5"/>
    </row>
    <row r="528" spans="4:79" x14ac:dyDescent="0.25">
      <c r="D528" s="1"/>
      <c r="J528" s="1"/>
      <c r="L528" s="1"/>
      <c r="M528" s="1"/>
      <c r="AX528" s="1"/>
      <c r="AY528" s="1"/>
      <c r="BA528" s="1"/>
      <c r="BB528" s="1"/>
      <c r="BG528" t="str">
        <f t="shared" ca="1" si="77"/>
        <v/>
      </c>
      <c r="BH528" t="str">
        <f t="shared" si="78"/>
        <v/>
      </c>
      <c r="BI528" t="str">
        <f t="shared" si="79"/>
        <v/>
      </c>
      <c r="BJ528" t="str">
        <f t="shared" ca="1" si="80"/>
        <v/>
      </c>
      <c r="BK528">
        <f t="shared" si="81"/>
        <v>1900</v>
      </c>
      <c r="BL528">
        <f t="shared" si="82"/>
        <v>1900</v>
      </c>
      <c r="BM528" t="str">
        <f t="shared" si="83"/>
        <v/>
      </c>
      <c r="BN528" s="69">
        <f t="shared" si="84"/>
        <v>117</v>
      </c>
      <c r="BO528" s="1">
        <v>42896</v>
      </c>
      <c r="BP528" s="1"/>
      <c r="BQ528" s="3"/>
      <c r="BR528" s="4"/>
      <c r="BS528" s="5"/>
      <c r="BT528" s="6"/>
      <c r="BU528" s="5"/>
      <c r="BV528" s="5"/>
      <c r="BW528" s="6"/>
      <c r="BX528" s="5"/>
      <c r="BY528" s="5"/>
      <c r="BZ528" s="6"/>
      <c r="CA528" s="5"/>
    </row>
    <row r="529" spans="4:79" x14ac:dyDescent="0.25">
      <c r="D529" s="1"/>
      <c r="J529" s="1"/>
      <c r="L529" s="1"/>
      <c r="M529" s="1"/>
      <c r="AX529" s="1"/>
      <c r="AY529" s="1"/>
      <c r="BA529" s="1"/>
      <c r="BB529" s="1"/>
      <c r="BG529" t="str">
        <f t="shared" ca="1" si="77"/>
        <v/>
      </c>
      <c r="BH529" t="str">
        <f t="shared" si="78"/>
        <v/>
      </c>
      <c r="BI529" t="str">
        <f t="shared" si="79"/>
        <v/>
      </c>
      <c r="BJ529" t="str">
        <f t="shared" ca="1" si="80"/>
        <v/>
      </c>
      <c r="BK529">
        <f t="shared" si="81"/>
        <v>1900</v>
      </c>
      <c r="BL529">
        <f t="shared" si="82"/>
        <v>1900</v>
      </c>
      <c r="BM529" t="str">
        <f t="shared" si="83"/>
        <v/>
      </c>
      <c r="BN529" s="69">
        <f t="shared" si="84"/>
        <v>117</v>
      </c>
      <c r="BO529" s="1">
        <v>42897</v>
      </c>
      <c r="BP529" s="1"/>
      <c r="BQ529" s="3"/>
      <c r="BR529" s="4"/>
      <c r="BS529" s="5"/>
      <c r="BT529" s="6"/>
      <c r="BU529" s="5"/>
      <c r="BV529" s="5"/>
      <c r="BW529" s="6"/>
      <c r="BX529" s="5"/>
      <c r="BY529" s="5"/>
      <c r="BZ529" s="6"/>
      <c r="CA529" s="5"/>
    </row>
    <row r="530" spans="4:79" x14ac:dyDescent="0.25">
      <c r="D530" s="1"/>
      <c r="J530" s="1"/>
      <c r="L530" s="1"/>
      <c r="M530" s="1"/>
      <c r="BA530" s="1"/>
      <c r="BG530" t="str">
        <f t="shared" ca="1" si="77"/>
        <v/>
      </c>
      <c r="BH530" t="str">
        <f t="shared" si="78"/>
        <v/>
      </c>
      <c r="BI530" t="str">
        <f t="shared" si="79"/>
        <v/>
      </c>
      <c r="BJ530" t="str">
        <f t="shared" ca="1" si="80"/>
        <v/>
      </c>
      <c r="BK530">
        <f t="shared" si="81"/>
        <v>1900</v>
      </c>
      <c r="BL530">
        <f t="shared" si="82"/>
        <v>1900</v>
      </c>
      <c r="BM530" t="str">
        <f t="shared" si="83"/>
        <v/>
      </c>
      <c r="BN530" s="69">
        <f t="shared" si="84"/>
        <v>117</v>
      </c>
      <c r="BO530" s="1">
        <v>42898</v>
      </c>
      <c r="BP530" s="1"/>
      <c r="BQ530" s="3"/>
      <c r="BR530" s="4"/>
      <c r="BS530" s="5"/>
      <c r="BT530" s="6"/>
      <c r="BU530" s="5"/>
      <c r="BV530" s="5"/>
      <c r="BW530" s="6"/>
      <c r="BX530" s="5"/>
      <c r="BY530" s="5"/>
      <c r="BZ530" s="6"/>
      <c r="CA530" s="5"/>
    </row>
    <row r="531" spans="4:79" x14ac:dyDescent="0.25">
      <c r="D531" s="1"/>
      <c r="E531" s="1"/>
      <c r="J531" s="1"/>
      <c r="L531" s="1"/>
      <c r="M531" s="1"/>
      <c r="AX531" s="1"/>
      <c r="AY531" s="1"/>
      <c r="BA531" s="1"/>
      <c r="BB531" s="1"/>
      <c r="BG531" t="str">
        <f t="shared" ca="1" si="77"/>
        <v/>
      </c>
      <c r="BH531" t="str">
        <f t="shared" si="78"/>
        <v/>
      </c>
      <c r="BI531" t="str">
        <f t="shared" si="79"/>
        <v/>
      </c>
      <c r="BJ531" t="str">
        <f t="shared" ca="1" si="80"/>
        <v/>
      </c>
      <c r="BK531">
        <f t="shared" si="81"/>
        <v>1900</v>
      </c>
      <c r="BL531">
        <f t="shared" si="82"/>
        <v>1900</v>
      </c>
      <c r="BM531" t="str">
        <f t="shared" si="83"/>
        <v/>
      </c>
      <c r="BN531" s="69">
        <f t="shared" si="84"/>
        <v>117</v>
      </c>
      <c r="BO531" s="1">
        <v>42899</v>
      </c>
      <c r="BP531" s="1"/>
      <c r="BQ531" s="3"/>
      <c r="BR531" s="4"/>
      <c r="BS531" s="5"/>
      <c r="BT531" s="6"/>
      <c r="BU531" s="5"/>
      <c r="BV531" s="5"/>
      <c r="BW531" s="6"/>
      <c r="BX531" s="5"/>
      <c r="BY531" s="5"/>
      <c r="BZ531" s="6"/>
      <c r="CA531" s="5"/>
    </row>
    <row r="532" spans="4:79" x14ac:dyDescent="0.25">
      <c r="D532" s="1"/>
      <c r="J532" s="1"/>
      <c r="L532" s="1"/>
      <c r="M532" s="1"/>
      <c r="AX532" s="1"/>
      <c r="AY532" s="1"/>
      <c r="BA532" s="1"/>
      <c r="BB532" s="1"/>
      <c r="BG532" t="str">
        <f t="shared" ca="1" si="77"/>
        <v/>
      </c>
      <c r="BH532" t="str">
        <f t="shared" si="78"/>
        <v/>
      </c>
      <c r="BI532" t="str">
        <f t="shared" si="79"/>
        <v/>
      </c>
      <c r="BJ532" t="str">
        <f t="shared" ca="1" si="80"/>
        <v/>
      </c>
      <c r="BK532">
        <f t="shared" si="81"/>
        <v>1900</v>
      </c>
      <c r="BL532">
        <f t="shared" si="82"/>
        <v>1900</v>
      </c>
      <c r="BM532" t="str">
        <f t="shared" si="83"/>
        <v/>
      </c>
      <c r="BN532" s="69">
        <f t="shared" si="84"/>
        <v>117</v>
      </c>
      <c r="BO532" s="1">
        <v>42900</v>
      </c>
      <c r="BP532" s="1"/>
      <c r="BQ532" s="3"/>
      <c r="BR532" s="4"/>
      <c r="BS532" s="5"/>
      <c r="BT532" s="6"/>
      <c r="BU532" s="5"/>
      <c r="BV532" s="5"/>
      <c r="BW532" s="6"/>
      <c r="BX532" s="5"/>
      <c r="BY532" s="5"/>
      <c r="BZ532" s="6"/>
      <c r="CA532" s="5"/>
    </row>
    <row r="533" spans="4:79" x14ac:dyDescent="0.25">
      <c r="D533" s="1"/>
      <c r="BB533" s="1"/>
      <c r="BG533" t="str">
        <f t="shared" ca="1" si="77"/>
        <v/>
      </c>
      <c r="BH533" t="str">
        <f t="shared" si="78"/>
        <v/>
      </c>
      <c r="BI533" t="str">
        <f t="shared" si="79"/>
        <v/>
      </c>
      <c r="BJ533" t="str">
        <f t="shared" ca="1" si="80"/>
        <v/>
      </c>
      <c r="BK533">
        <f t="shared" si="81"/>
        <v>1900</v>
      </c>
      <c r="BL533">
        <f t="shared" si="82"/>
        <v>1900</v>
      </c>
      <c r="BM533" t="str">
        <f t="shared" si="83"/>
        <v/>
      </c>
      <c r="BN533" s="69">
        <f t="shared" si="84"/>
        <v>117</v>
      </c>
      <c r="BO533" s="1">
        <v>42901</v>
      </c>
      <c r="BP533" s="1"/>
      <c r="BQ533" s="3"/>
      <c r="BR533" s="4"/>
      <c r="BS533" s="5"/>
      <c r="BT533" s="6"/>
      <c r="BU533" s="5"/>
      <c r="BV533" s="5"/>
      <c r="BW533" s="6"/>
      <c r="BX533" s="5"/>
      <c r="BY533" s="5"/>
      <c r="BZ533" s="6"/>
      <c r="CA533" s="5"/>
    </row>
    <row r="534" spans="4:79" x14ac:dyDescent="0.25">
      <c r="D534" s="1"/>
      <c r="J534" s="1"/>
      <c r="L534" s="1"/>
      <c r="M534" s="1"/>
      <c r="AZ534" s="1"/>
      <c r="BA534" s="1"/>
      <c r="BC534" s="1"/>
      <c r="BD534" s="1"/>
      <c r="BG534" t="str">
        <f t="shared" ca="1" si="77"/>
        <v/>
      </c>
      <c r="BH534" t="str">
        <f t="shared" si="78"/>
        <v/>
      </c>
      <c r="BI534" t="str">
        <f t="shared" si="79"/>
        <v/>
      </c>
      <c r="BJ534" t="str">
        <f t="shared" ca="1" si="80"/>
        <v/>
      </c>
      <c r="BK534">
        <f t="shared" si="81"/>
        <v>1900</v>
      </c>
      <c r="BL534">
        <f t="shared" si="82"/>
        <v>1900</v>
      </c>
      <c r="BM534" t="str">
        <f t="shared" si="83"/>
        <v/>
      </c>
      <c r="BN534" s="69">
        <f t="shared" si="84"/>
        <v>117</v>
      </c>
      <c r="BO534" s="1">
        <v>42902</v>
      </c>
      <c r="BP534" s="1"/>
      <c r="BQ534" s="3"/>
      <c r="BR534" s="4"/>
      <c r="BS534" s="5"/>
      <c r="BT534" s="6"/>
      <c r="BU534" s="5"/>
      <c r="BV534" s="5"/>
      <c r="BW534" s="6"/>
      <c r="BX534" s="5"/>
      <c r="BY534" s="5"/>
      <c r="BZ534" s="6"/>
      <c r="CA534" s="5"/>
    </row>
    <row r="535" spans="4:79" x14ac:dyDescent="0.25">
      <c r="D535" s="1"/>
      <c r="J535" s="1"/>
      <c r="L535" s="1"/>
      <c r="M535" s="1"/>
      <c r="AX535" s="1"/>
      <c r="AY535" s="1"/>
      <c r="BA535" s="1"/>
      <c r="BB535" s="1"/>
      <c r="BG535" t="str">
        <f t="shared" ca="1" si="77"/>
        <v/>
      </c>
      <c r="BH535" t="str">
        <f t="shared" si="78"/>
        <v/>
      </c>
      <c r="BI535" t="str">
        <f t="shared" si="79"/>
        <v/>
      </c>
      <c r="BJ535" t="str">
        <f t="shared" ca="1" si="80"/>
        <v/>
      </c>
      <c r="BK535">
        <f t="shared" si="81"/>
        <v>1900</v>
      </c>
      <c r="BL535">
        <f t="shared" si="82"/>
        <v>1900</v>
      </c>
      <c r="BM535" t="str">
        <f t="shared" si="83"/>
        <v/>
      </c>
      <c r="BN535" s="69">
        <f t="shared" si="84"/>
        <v>117</v>
      </c>
      <c r="BO535" s="1">
        <v>42903</v>
      </c>
      <c r="BP535" s="1"/>
      <c r="BQ535" s="3"/>
      <c r="BR535" s="4"/>
      <c r="BS535" s="5"/>
      <c r="BT535" s="6"/>
      <c r="BU535" s="5"/>
      <c r="BV535" s="5"/>
      <c r="BW535" s="6"/>
      <c r="BX535" s="5"/>
      <c r="BY535" s="5"/>
      <c r="BZ535" s="6"/>
      <c r="CA535" s="5"/>
    </row>
    <row r="536" spans="4:79" x14ac:dyDescent="0.25">
      <c r="D536" s="1"/>
      <c r="J536" s="1"/>
      <c r="M536" s="1"/>
      <c r="BG536" t="str">
        <f t="shared" ca="1" si="77"/>
        <v/>
      </c>
      <c r="BH536" t="str">
        <f t="shared" si="78"/>
        <v/>
      </c>
      <c r="BI536" t="str">
        <f t="shared" si="79"/>
        <v/>
      </c>
      <c r="BJ536" t="str">
        <f t="shared" ca="1" si="80"/>
        <v/>
      </c>
      <c r="BK536">
        <f t="shared" si="81"/>
        <v>1900</v>
      </c>
      <c r="BL536">
        <f t="shared" si="82"/>
        <v>1900</v>
      </c>
      <c r="BM536" t="str">
        <f t="shared" si="83"/>
        <v/>
      </c>
      <c r="BN536" s="69">
        <f t="shared" si="84"/>
        <v>117</v>
      </c>
      <c r="BO536" s="1">
        <v>42904</v>
      </c>
      <c r="BP536" s="1"/>
      <c r="BQ536" s="3"/>
      <c r="BR536" s="4"/>
      <c r="BS536" s="5"/>
      <c r="BT536" s="6"/>
      <c r="BU536" s="5"/>
      <c r="BV536" s="5"/>
      <c r="BW536" s="6"/>
      <c r="BX536" s="5"/>
      <c r="BY536" s="5"/>
      <c r="BZ536" s="6"/>
      <c r="CA536" s="5"/>
    </row>
    <row r="537" spans="4:79" x14ac:dyDescent="0.25">
      <c r="D537" s="1"/>
      <c r="J537" s="1"/>
      <c r="L537" s="1"/>
      <c r="M537" s="1"/>
      <c r="AX537" s="1"/>
      <c r="AY537" s="1"/>
      <c r="BA537" s="1"/>
      <c r="BB537" s="1"/>
      <c r="BG537" t="str">
        <f t="shared" ca="1" si="77"/>
        <v/>
      </c>
      <c r="BH537" t="str">
        <f t="shared" si="78"/>
        <v/>
      </c>
      <c r="BI537" t="str">
        <f t="shared" si="79"/>
        <v/>
      </c>
      <c r="BJ537" t="str">
        <f t="shared" ca="1" si="80"/>
        <v/>
      </c>
      <c r="BK537">
        <f t="shared" si="81"/>
        <v>1900</v>
      </c>
      <c r="BL537">
        <f t="shared" si="82"/>
        <v>1900</v>
      </c>
      <c r="BM537" t="str">
        <f t="shared" si="83"/>
        <v/>
      </c>
      <c r="BN537" s="69">
        <f t="shared" si="84"/>
        <v>117</v>
      </c>
      <c r="BO537" s="1">
        <v>42905</v>
      </c>
      <c r="BP537" s="1"/>
      <c r="BQ537" s="3"/>
      <c r="BR537" s="4"/>
      <c r="BS537" s="5"/>
      <c r="BT537" s="6"/>
      <c r="BU537" s="5"/>
      <c r="BV537" s="5"/>
      <c r="BW537" s="6"/>
      <c r="BX537" s="5"/>
      <c r="BY537" s="5"/>
      <c r="BZ537" s="6"/>
      <c r="CA537" s="5"/>
    </row>
    <row r="538" spans="4:79" x14ac:dyDescent="0.25">
      <c r="D538" s="1"/>
      <c r="BB538" s="1"/>
      <c r="BG538" t="str">
        <f t="shared" ca="1" si="77"/>
        <v/>
      </c>
      <c r="BH538" t="str">
        <f t="shared" si="78"/>
        <v/>
      </c>
      <c r="BI538" t="str">
        <f t="shared" si="79"/>
        <v/>
      </c>
      <c r="BJ538" t="str">
        <f t="shared" ca="1" si="80"/>
        <v/>
      </c>
      <c r="BK538">
        <f t="shared" si="81"/>
        <v>1900</v>
      </c>
      <c r="BL538">
        <f t="shared" si="82"/>
        <v>1900</v>
      </c>
      <c r="BM538" t="str">
        <f t="shared" si="83"/>
        <v/>
      </c>
      <c r="BN538" s="69">
        <f t="shared" si="84"/>
        <v>117</v>
      </c>
      <c r="BO538" s="1">
        <v>42906</v>
      </c>
      <c r="BP538" s="1"/>
      <c r="BQ538" s="3"/>
      <c r="BR538" s="4"/>
      <c r="BS538" s="5"/>
      <c r="BT538" s="6"/>
      <c r="BU538" s="5"/>
      <c r="BV538" s="5"/>
      <c r="BW538" s="6"/>
      <c r="BX538" s="5"/>
      <c r="BY538" s="5"/>
      <c r="BZ538" s="6"/>
      <c r="CA538" s="5"/>
    </row>
    <row r="539" spans="4:79" x14ac:dyDescent="0.25">
      <c r="D539" s="1"/>
      <c r="J539" s="1"/>
      <c r="L539" s="1"/>
      <c r="M539" s="1"/>
      <c r="AX539" s="1"/>
      <c r="AY539" s="1"/>
      <c r="BA539" s="1"/>
      <c r="BB539" s="1"/>
      <c r="BG539" t="str">
        <f t="shared" ca="1" si="77"/>
        <v/>
      </c>
      <c r="BH539" t="str">
        <f t="shared" si="78"/>
        <v/>
      </c>
      <c r="BI539" t="str">
        <f t="shared" si="79"/>
        <v/>
      </c>
      <c r="BJ539" t="str">
        <f t="shared" ca="1" si="80"/>
        <v/>
      </c>
      <c r="BK539">
        <f t="shared" si="81"/>
        <v>1900</v>
      </c>
      <c r="BL539">
        <f t="shared" si="82"/>
        <v>1900</v>
      </c>
      <c r="BM539" t="str">
        <f t="shared" si="83"/>
        <v/>
      </c>
      <c r="BN539" s="69">
        <f t="shared" si="84"/>
        <v>117</v>
      </c>
      <c r="BO539" s="1">
        <v>42907</v>
      </c>
      <c r="BP539" s="1"/>
      <c r="BQ539" s="3"/>
      <c r="BR539" s="4"/>
      <c r="BS539" s="5"/>
      <c r="BT539" s="6"/>
      <c r="BU539" s="5"/>
      <c r="BV539" s="5"/>
      <c r="BW539" s="6"/>
      <c r="BX539" s="5"/>
      <c r="BY539" s="5"/>
      <c r="BZ539" s="6"/>
      <c r="CA539" s="5"/>
    </row>
    <row r="540" spans="4:79" x14ac:dyDescent="0.25">
      <c r="D540" s="1"/>
      <c r="J540" s="1"/>
      <c r="L540" s="1"/>
      <c r="M540" s="1"/>
      <c r="BA540" s="1"/>
      <c r="BG540" t="str">
        <f t="shared" ca="1" si="77"/>
        <v/>
      </c>
      <c r="BH540" t="str">
        <f t="shared" si="78"/>
        <v/>
      </c>
      <c r="BI540" t="str">
        <f t="shared" si="79"/>
        <v/>
      </c>
      <c r="BJ540" t="str">
        <f t="shared" ca="1" si="80"/>
        <v/>
      </c>
      <c r="BK540">
        <f t="shared" si="81"/>
        <v>1900</v>
      </c>
      <c r="BL540">
        <f t="shared" si="82"/>
        <v>1900</v>
      </c>
      <c r="BM540" t="str">
        <f t="shared" si="83"/>
        <v/>
      </c>
      <c r="BN540" s="69">
        <f t="shared" si="84"/>
        <v>117</v>
      </c>
      <c r="BO540" s="1">
        <v>42908</v>
      </c>
      <c r="BP540" s="1"/>
      <c r="BQ540" s="3"/>
      <c r="BR540" s="4"/>
      <c r="BS540" s="5"/>
      <c r="BT540" s="6"/>
      <c r="BU540" s="5"/>
      <c r="BV540" s="5"/>
      <c r="BW540" s="6"/>
      <c r="BX540" s="5"/>
      <c r="BY540" s="5"/>
      <c r="BZ540" s="6"/>
      <c r="CA540" s="5"/>
    </row>
    <row r="541" spans="4:79" x14ac:dyDescent="0.25">
      <c r="D541" s="1"/>
      <c r="J541" s="1"/>
      <c r="L541" s="1"/>
      <c r="M541" s="1"/>
      <c r="AX541" s="1"/>
      <c r="AY541" s="1"/>
      <c r="BA541" s="1"/>
      <c r="BB541" s="1"/>
      <c r="BG541" t="str">
        <f t="shared" ca="1" si="77"/>
        <v/>
      </c>
      <c r="BH541" t="str">
        <f t="shared" si="78"/>
        <v/>
      </c>
      <c r="BI541" t="str">
        <f t="shared" si="79"/>
        <v/>
      </c>
      <c r="BJ541" t="str">
        <f t="shared" ca="1" si="80"/>
        <v/>
      </c>
      <c r="BK541">
        <f t="shared" si="81"/>
        <v>1900</v>
      </c>
      <c r="BL541">
        <f t="shared" si="82"/>
        <v>1900</v>
      </c>
      <c r="BM541" t="str">
        <f t="shared" si="83"/>
        <v/>
      </c>
      <c r="BN541" s="69">
        <f t="shared" si="84"/>
        <v>117</v>
      </c>
      <c r="BO541" s="1">
        <v>42909</v>
      </c>
      <c r="BP541" s="1"/>
      <c r="BQ541" s="3"/>
      <c r="BR541" s="4"/>
      <c r="BS541" s="5"/>
      <c r="BT541" s="6"/>
      <c r="BU541" s="5"/>
      <c r="BV541" s="5"/>
      <c r="BW541" s="6"/>
      <c r="BX541" s="5"/>
      <c r="BY541" s="5"/>
      <c r="BZ541" s="6"/>
      <c r="CA541" s="5"/>
    </row>
    <row r="542" spans="4:79" x14ac:dyDescent="0.25">
      <c r="D542" s="1"/>
      <c r="J542" s="1"/>
      <c r="L542" s="1"/>
      <c r="M542" s="1"/>
      <c r="AX542" s="1"/>
      <c r="AY542" s="1"/>
      <c r="BA542" s="1"/>
      <c r="BB542" s="1"/>
      <c r="BG542" t="str">
        <f t="shared" ca="1" si="77"/>
        <v/>
      </c>
      <c r="BH542" t="str">
        <f t="shared" si="78"/>
        <v/>
      </c>
      <c r="BI542" t="str">
        <f t="shared" si="79"/>
        <v/>
      </c>
      <c r="BJ542" t="str">
        <f t="shared" ca="1" si="80"/>
        <v/>
      </c>
      <c r="BK542">
        <f t="shared" si="81"/>
        <v>1900</v>
      </c>
      <c r="BL542">
        <f t="shared" si="82"/>
        <v>1900</v>
      </c>
      <c r="BM542" t="str">
        <f t="shared" si="83"/>
        <v/>
      </c>
      <c r="BN542" s="69">
        <f t="shared" si="84"/>
        <v>117</v>
      </c>
      <c r="BO542" s="1">
        <v>42910</v>
      </c>
      <c r="BP542" s="1"/>
      <c r="BQ542" s="3"/>
      <c r="BR542" s="4"/>
      <c r="BS542" s="5"/>
      <c r="BT542" s="6"/>
      <c r="BU542" s="5"/>
      <c r="BV542" s="5"/>
      <c r="BW542" s="6"/>
      <c r="BX542" s="5"/>
      <c r="BY542" s="5"/>
      <c r="BZ542" s="6"/>
      <c r="CA542" s="5"/>
    </row>
    <row r="543" spans="4:79" x14ac:dyDescent="0.25">
      <c r="D543" s="1"/>
      <c r="J543" s="1"/>
      <c r="L543" s="1"/>
      <c r="BA543" s="1"/>
      <c r="BG543" t="str">
        <f t="shared" ca="1" si="77"/>
        <v/>
      </c>
      <c r="BH543" t="str">
        <f t="shared" si="78"/>
        <v/>
      </c>
      <c r="BI543" t="str">
        <f t="shared" si="79"/>
        <v/>
      </c>
      <c r="BJ543" t="str">
        <f t="shared" ca="1" si="80"/>
        <v/>
      </c>
      <c r="BK543">
        <f t="shared" si="81"/>
        <v>1900</v>
      </c>
      <c r="BL543">
        <f t="shared" si="82"/>
        <v>1900</v>
      </c>
      <c r="BM543" t="str">
        <f t="shared" si="83"/>
        <v/>
      </c>
      <c r="BN543" s="69">
        <f t="shared" si="84"/>
        <v>117</v>
      </c>
      <c r="BO543" s="1">
        <v>42911</v>
      </c>
      <c r="BP543" s="1"/>
      <c r="BQ543" s="3"/>
      <c r="BR543" s="4"/>
      <c r="BS543" s="5"/>
      <c r="BT543" s="6"/>
      <c r="BU543" s="5"/>
      <c r="BV543" s="5"/>
      <c r="BW543" s="6"/>
      <c r="BX543" s="5"/>
      <c r="BY543" s="5"/>
      <c r="BZ543" s="6"/>
      <c r="CA543" s="5"/>
    </row>
    <row r="544" spans="4:79" x14ac:dyDescent="0.25">
      <c r="D544" s="1"/>
      <c r="E544" s="1"/>
      <c r="J544" s="1"/>
      <c r="L544" s="1"/>
      <c r="AX544" s="1"/>
      <c r="AY544" s="1"/>
      <c r="BA544" s="1"/>
      <c r="BG544" t="str">
        <f t="shared" ca="1" si="77"/>
        <v/>
      </c>
      <c r="BH544" t="str">
        <f t="shared" si="78"/>
        <v/>
      </c>
      <c r="BI544" t="str">
        <f t="shared" si="79"/>
        <v/>
      </c>
      <c r="BJ544" t="str">
        <f t="shared" ca="1" si="80"/>
        <v/>
      </c>
      <c r="BK544">
        <f t="shared" si="81"/>
        <v>1900</v>
      </c>
      <c r="BL544">
        <f t="shared" si="82"/>
        <v>1900</v>
      </c>
      <c r="BM544" t="str">
        <f t="shared" si="83"/>
        <v/>
      </c>
      <c r="BN544" s="69">
        <f t="shared" si="84"/>
        <v>117</v>
      </c>
      <c r="BO544" s="1">
        <v>42912</v>
      </c>
      <c r="BP544" s="1"/>
      <c r="BQ544" s="3"/>
      <c r="BR544" s="4"/>
      <c r="BS544" s="5"/>
      <c r="BT544" s="6"/>
      <c r="BU544" s="5"/>
      <c r="BV544" s="5"/>
      <c r="BW544" s="6"/>
      <c r="BX544" s="5"/>
      <c r="BY544" s="5"/>
      <c r="BZ544" s="6"/>
      <c r="CA544" s="5"/>
    </row>
    <row r="545" spans="4:79" x14ac:dyDescent="0.25">
      <c r="D545" s="1"/>
      <c r="J545" s="1"/>
      <c r="L545" s="1"/>
      <c r="M545" s="1"/>
      <c r="AX545" s="1"/>
      <c r="AY545" s="1"/>
      <c r="BA545" s="1"/>
      <c r="BB545" s="1"/>
      <c r="BF545" s="1"/>
      <c r="BG545" t="str">
        <f t="shared" ca="1" si="77"/>
        <v/>
      </c>
      <c r="BH545" t="str">
        <f t="shared" si="78"/>
        <v/>
      </c>
      <c r="BI545" t="str">
        <f t="shared" si="79"/>
        <v/>
      </c>
      <c r="BJ545" t="str">
        <f t="shared" ca="1" si="80"/>
        <v/>
      </c>
      <c r="BK545">
        <f t="shared" si="81"/>
        <v>1900</v>
      </c>
      <c r="BL545">
        <f t="shared" si="82"/>
        <v>1900</v>
      </c>
      <c r="BM545" t="str">
        <f t="shared" si="83"/>
        <v/>
      </c>
      <c r="BN545" s="69">
        <f t="shared" si="84"/>
        <v>117</v>
      </c>
      <c r="BO545" s="1">
        <v>42913</v>
      </c>
      <c r="BP545" s="1"/>
      <c r="BQ545" s="3"/>
      <c r="BR545" s="4"/>
      <c r="BS545" s="5"/>
      <c r="BT545" s="6"/>
      <c r="BU545" s="5"/>
      <c r="BV545" s="5"/>
      <c r="BW545" s="6"/>
      <c r="BX545" s="5"/>
      <c r="BY545" s="5"/>
      <c r="BZ545" s="6"/>
      <c r="CA545" s="5"/>
    </row>
    <row r="546" spans="4:79" x14ac:dyDescent="0.25">
      <c r="D546" s="1"/>
      <c r="J546" s="1"/>
      <c r="L546" s="1"/>
      <c r="M546" s="1"/>
      <c r="AX546" s="1"/>
      <c r="AY546" s="1"/>
      <c r="BA546" s="1"/>
      <c r="BB546" s="1"/>
      <c r="BG546" t="str">
        <f t="shared" ca="1" si="77"/>
        <v/>
      </c>
      <c r="BH546" t="str">
        <f t="shared" si="78"/>
        <v/>
      </c>
      <c r="BI546" t="str">
        <f t="shared" si="79"/>
        <v/>
      </c>
      <c r="BJ546" t="str">
        <f t="shared" ca="1" si="80"/>
        <v/>
      </c>
      <c r="BK546">
        <f t="shared" si="81"/>
        <v>1900</v>
      </c>
      <c r="BL546">
        <f t="shared" si="82"/>
        <v>1900</v>
      </c>
      <c r="BM546" t="str">
        <f t="shared" si="83"/>
        <v/>
      </c>
      <c r="BN546" s="69">
        <f t="shared" si="84"/>
        <v>117</v>
      </c>
      <c r="BO546" s="1">
        <v>42914</v>
      </c>
      <c r="BP546" s="1"/>
      <c r="BQ546" s="3"/>
      <c r="BR546" s="4"/>
      <c r="BS546" s="5"/>
      <c r="BT546" s="6"/>
      <c r="BU546" s="5"/>
      <c r="BV546" s="5"/>
      <c r="BW546" s="6"/>
      <c r="BX546" s="5"/>
      <c r="BY546" s="5"/>
      <c r="BZ546" s="6"/>
      <c r="CA546" s="5"/>
    </row>
    <row r="547" spans="4:79" x14ac:dyDescent="0.25">
      <c r="D547" s="1"/>
      <c r="J547" s="1"/>
      <c r="L547" s="1"/>
      <c r="M547" s="1"/>
      <c r="AX547" s="1"/>
      <c r="AY547" s="1"/>
      <c r="BA547" s="1"/>
      <c r="BB547" s="1"/>
      <c r="BG547" t="str">
        <f t="shared" ca="1" si="77"/>
        <v/>
      </c>
      <c r="BH547" t="str">
        <f t="shared" si="78"/>
        <v/>
      </c>
      <c r="BI547" t="str">
        <f t="shared" si="79"/>
        <v/>
      </c>
      <c r="BJ547" t="str">
        <f t="shared" ca="1" si="80"/>
        <v/>
      </c>
      <c r="BK547">
        <f t="shared" si="81"/>
        <v>1900</v>
      </c>
      <c r="BL547">
        <f t="shared" si="82"/>
        <v>1900</v>
      </c>
      <c r="BM547" t="str">
        <f t="shared" si="83"/>
        <v/>
      </c>
      <c r="BN547" s="69">
        <f t="shared" si="84"/>
        <v>117</v>
      </c>
      <c r="BO547" s="1">
        <v>42915</v>
      </c>
      <c r="BP547" s="1"/>
      <c r="BQ547" s="3"/>
      <c r="BR547" s="4"/>
      <c r="BS547" s="5"/>
      <c r="BT547" s="6"/>
      <c r="BU547" s="5"/>
      <c r="BV547" s="5"/>
      <c r="BW547" s="6"/>
      <c r="BX547" s="5"/>
      <c r="BY547" s="5"/>
      <c r="BZ547" s="6"/>
      <c r="CA547" s="5"/>
    </row>
    <row r="548" spans="4:79" x14ac:dyDescent="0.25">
      <c r="D548" s="1"/>
      <c r="J548" s="1"/>
      <c r="L548" s="1"/>
      <c r="M548" s="1"/>
      <c r="AX548" s="1"/>
      <c r="AY548" s="1"/>
      <c r="BA548" s="1"/>
      <c r="BB548" s="1"/>
      <c r="BG548" t="str">
        <f t="shared" ca="1" si="77"/>
        <v/>
      </c>
      <c r="BH548" t="str">
        <f t="shared" si="78"/>
        <v/>
      </c>
      <c r="BI548" t="str">
        <f t="shared" si="79"/>
        <v/>
      </c>
      <c r="BJ548" t="str">
        <f t="shared" ca="1" si="80"/>
        <v/>
      </c>
      <c r="BK548">
        <f t="shared" si="81"/>
        <v>1900</v>
      </c>
      <c r="BL548">
        <f t="shared" si="82"/>
        <v>1900</v>
      </c>
      <c r="BM548" t="str">
        <f t="shared" si="83"/>
        <v/>
      </c>
      <c r="BN548" s="69">
        <f t="shared" si="84"/>
        <v>117</v>
      </c>
      <c r="BO548" s="1">
        <v>42916</v>
      </c>
      <c r="BP548" s="1"/>
      <c r="BQ548" s="3"/>
      <c r="BR548" s="4"/>
      <c r="BS548" s="5"/>
      <c r="BT548" s="6"/>
      <c r="BU548" s="5"/>
      <c r="BV548" s="5"/>
      <c r="BW548" s="6"/>
      <c r="BX548" s="5"/>
      <c r="BY548" s="5"/>
      <c r="BZ548" s="6"/>
      <c r="CA548" s="5"/>
    </row>
    <row r="549" spans="4:79" x14ac:dyDescent="0.25">
      <c r="D549" s="1"/>
      <c r="J549" s="1"/>
      <c r="M549" s="1"/>
      <c r="BG549" t="str">
        <f t="shared" ca="1" si="77"/>
        <v/>
      </c>
      <c r="BH549" t="str">
        <f t="shared" si="78"/>
        <v/>
      </c>
      <c r="BI549" t="str">
        <f t="shared" si="79"/>
        <v/>
      </c>
      <c r="BJ549" t="str">
        <f t="shared" ca="1" si="80"/>
        <v/>
      </c>
      <c r="BK549">
        <f t="shared" si="81"/>
        <v>1900</v>
      </c>
      <c r="BL549">
        <f t="shared" si="82"/>
        <v>1900</v>
      </c>
      <c r="BM549" t="str">
        <f t="shared" si="83"/>
        <v/>
      </c>
      <c r="BN549" s="69">
        <f t="shared" si="84"/>
        <v>117</v>
      </c>
      <c r="BO549" s="1">
        <v>42917</v>
      </c>
      <c r="BP549" s="1"/>
      <c r="BQ549" s="3"/>
      <c r="BR549" s="4"/>
      <c r="BS549" s="5"/>
      <c r="BT549" s="6"/>
      <c r="BU549" s="5"/>
      <c r="BV549" s="5"/>
      <c r="BW549" s="6"/>
      <c r="BX549" s="5"/>
      <c r="BY549" s="5"/>
      <c r="BZ549" s="6"/>
      <c r="CA549" s="5"/>
    </row>
    <row r="550" spans="4:79" x14ac:dyDescent="0.25">
      <c r="D550" s="1"/>
      <c r="J550" s="1"/>
      <c r="L550" s="1"/>
      <c r="M550" s="1"/>
      <c r="AX550" s="1"/>
      <c r="AY550" s="1"/>
      <c r="BA550" s="1"/>
      <c r="BB550" s="1"/>
      <c r="BG550" t="str">
        <f t="shared" ca="1" si="77"/>
        <v/>
      </c>
      <c r="BH550" t="str">
        <f t="shared" si="78"/>
        <v/>
      </c>
      <c r="BI550" t="str">
        <f t="shared" si="79"/>
        <v/>
      </c>
      <c r="BJ550" t="str">
        <f t="shared" ca="1" si="80"/>
        <v/>
      </c>
      <c r="BK550">
        <f t="shared" si="81"/>
        <v>1900</v>
      </c>
      <c r="BL550">
        <f t="shared" si="82"/>
        <v>1900</v>
      </c>
      <c r="BM550" t="str">
        <f t="shared" si="83"/>
        <v/>
      </c>
      <c r="BN550" s="69">
        <f t="shared" si="84"/>
        <v>117</v>
      </c>
      <c r="BO550" s="1">
        <v>42918</v>
      </c>
      <c r="BP550" s="1"/>
      <c r="BQ550" s="3"/>
      <c r="BR550" s="4"/>
      <c r="BS550" s="5"/>
      <c r="BT550" s="6"/>
      <c r="BU550" s="5"/>
      <c r="BV550" s="5"/>
      <c r="BW550" s="6"/>
      <c r="BX550" s="5"/>
      <c r="BY550" s="5"/>
      <c r="BZ550" s="6"/>
      <c r="CA550" s="5"/>
    </row>
    <row r="551" spans="4:79" x14ac:dyDescent="0.25">
      <c r="D551" s="1"/>
      <c r="J551" s="1"/>
      <c r="M551" s="1"/>
      <c r="BG551" t="str">
        <f t="shared" ca="1" si="77"/>
        <v/>
      </c>
      <c r="BH551" t="str">
        <f t="shared" si="78"/>
        <v/>
      </c>
      <c r="BI551" t="str">
        <f t="shared" si="79"/>
        <v/>
      </c>
      <c r="BJ551" t="str">
        <f t="shared" ca="1" si="80"/>
        <v/>
      </c>
      <c r="BK551">
        <f t="shared" si="81"/>
        <v>1900</v>
      </c>
      <c r="BL551">
        <f t="shared" si="82"/>
        <v>1900</v>
      </c>
      <c r="BM551" t="str">
        <f t="shared" si="83"/>
        <v/>
      </c>
      <c r="BN551" s="69">
        <f t="shared" si="84"/>
        <v>117</v>
      </c>
      <c r="BO551" s="1">
        <v>42919</v>
      </c>
      <c r="BP551" s="1"/>
      <c r="BQ551" s="3"/>
      <c r="BR551" s="4"/>
      <c r="BS551" s="5"/>
      <c r="BT551" s="6"/>
      <c r="BU551" s="5"/>
      <c r="BV551" s="5"/>
      <c r="BW551" s="6"/>
      <c r="BX551" s="5"/>
      <c r="BY551" s="5"/>
      <c r="BZ551" s="6"/>
      <c r="CA551" s="5"/>
    </row>
    <row r="552" spans="4:79" x14ac:dyDescent="0.25">
      <c r="D552" s="1"/>
      <c r="J552" s="1"/>
      <c r="L552" s="1"/>
      <c r="M552" s="1"/>
      <c r="AX552" s="1"/>
      <c r="AY552" s="1"/>
      <c r="BA552" s="1"/>
      <c r="BB552" s="1"/>
      <c r="BG552" t="str">
        <f t="shared" ca="1" si="77"/>
        <v/>
      </c>
      <c r="BH552" t="str">
        <f t="shared" si="78"/>
        <v/>
      </c>
      <c r="BI552" t="str">
        <f t="shared" si="79"/>
        <v/>
      </c>
      <c r="BJ552" t="str">
        <f t="shared" ca="1" si="80"/>
        <v/>
      </c>
      <c r="BK552">
        <f t="shared" si="81"/>
        <v>1900</v>
      </c>
      <c r="BL552">
        <f t="shared" si="82"/>
        <v>1900</v>
      </c>
      <c r="BM552" t="str">
        <f t="shared" si="83"/>
        <v/>
      </c>
      <c r="BN552" s="69">
        <f t="shared" si="84"/>
        <v>117</v>
      </c>
      <c r="BO552" s="1">
        <v>42920</v>
      </c>
      <c r="BP552" s="1"/>
      <c r="BQ552" s="3"/>
      <c r="BR552" s="4"/>
      <c r="BS552" s="5"/>
      <c r="BT552" s="6"/>
      <c r="BU552" s="5"/>
      <c r="BV552" s="5"/>
      <c r="BW552" s="6"/>
      <c r="BX552" s="5"/>
      <c r="BY552" s="5"/>
      <c r="BZ552" s="6"/>
      <c r="CA552" s="5"/>
    </row>
    <row r="553" spans="4:79" x14ac:dyDescent="0.25">
      <c r="D553" s="1"/>
      <c r="J553" s="1"/>
      <c r="L553" s="1"/>
      <c r="M553" s="1"/>
      <c r="AX553" s="1"/>
      <c r="AY553" s="1"/>
      <c r="BA553" s="1"/>
      <c r="BB553" s="1"/>
      <c r="BG553" t="str">
        <f t="shared" ca="1" si="77"/>
        <v/>
      </c>
      <c r="BH553" t="str">
        <f t="shared" si="78"/>
        <v/>
      </c>
      <c r="BI553" t="str">
        <f t="shared" si="79"/>
        <v/>
      </c>
      <c r="BJ553" t="str">
        <f t="shared" ca="1" si="80"/>
        <v/>
      </c>
      <c r="BK553">
        <f t="shared" si="81"/>
        <v>1900</v>
      </c>
      <c r="BL553">
        <f t="shared" si="82"/>
        <v>1900</v>
      </c>
      <c r="BM553" t="str">
        <f t="shared" si="83"/>
        <v/>
      </c>
      <c r="BN553" s="69">
        <f t="shared" si="84"/>
        <v>117</v>
      </c>
      <c r="BO553" s="1">
        <v>42921</v>
      </c>
      <c r="BP553" s="1"/>
      <c r="BQ553" s="3"/>
      <c r="BR553" s="4"/>
      <c r="BS553" s="5"/>
      <c r="BT553" s="6"/>
      <c r="BU553" s="5"/>
      <c r="BV553" s="5"/>
      <c r="BW553" s="6"/>
      <c r="BX553" s="5"/>
      <c r="BY553" s="5"/>
      <c r="BZ553" s="6"/>
      <c r="CA553" s="5"/>
    </row>
    <row r="554" spans="4:79" x14ac:dyDescent="0.25">
      <c r="D554" s="1"/>
      <c r="J554" s="1"/>
      <c r="L554" s="1"/>
      <c r="M554" s="1"/>
      <c r="AX554" s="1"/>
      <c r="AY554" s="1"/>
      <c r="BA554" s="1"/>
      <c r="BB554" s="1"/>
      <c r="BG554" t="str">
        <f t="shared" ca="1" si="77"/>
        <v/>
      </c>
      <c r="BH554" t="str">
        <f t="shared" si="78"/>
        <v/>
      </c>
      <c r="BI554" t="str">
        <f t="shared" si="79"/>
        <v/>
      </c>
      <c r="BJ554" t="str">
        <f t="shared" ca="1" si="80"/>
        <v/>
      </c>
      <c r="BK554">
        <f t="shared" si="81"/>
        <v>1900</v>
      </c>
      <c r="BL554">
        <f t="shared" si="82"/>
        <v>1900</v>
      </c>
      <c r="BM554" t="str">
        <f t="shared" si="83"/>
        <v/>
      </c>
      <c r="BN554" s="69">
        <f t="shared" si="84"/>
        <v>117</v>
      </c>
      <c r="BO554" s="1">
        <v>42922</v>
      </c>
      <c r="BP554" s="1"/>
      <c r="BQ554" s="3"/>
      <c r="BR554" s="4"/>
      <c r="BS554" s="5"/>
      <c r="BT554" s="6"/>
      <c r="BU554" s="5"/>
      <c r="BV554" s="5"/>
      <c r="BW554" s="6"/>
      <c r="BX554" s="5"/>
      <c r="BY554" s="5"/>
      <c r="BZ554" s="6"/>
      <c r="CA554" s="5"/>
    </row>
    <row r="555" spans="4:79" x14ac:dyDescent="0.25">
      <c r="D555" s="1"/>
      <c r="J555" s="1"/>
      <c r="L555" s="1"/>
      <c r="M555" s="1"/>
      <c r="AX555" s="1"/>
      <c r="AY555" s="1"/>
      <c r="BA555" s="1"/>
      <c r="BB555" s="1"/>
      <c r="BF555" s="1"/>
      <c r="BG555" t="str">
        <f t="shared" ca="1" si="77"/>
        <v/>
      </c>
      <c r="BH555" t="str">
        <f t="shared" si="78"/>
        <v/>
      </c>
      <c r="BI555" t="str">
        <f t="shared" si="79"/>
        <v/>
      </c>
      <c r="BJ555" t="str">
        <f t="shared" ca="1" si="80"/>
        <v/>
      </c>
      <c r="BK555">
        <f t="shared" si="81"/>
        <v>1900</v>
      </c>
      <c r="BL555">
        <f t="shared" si="82"/>
        <v>1900</v>
      </c>
      <c r="BM555" t="str">
        <f t="shared" si="83"/>
        <v/>
      </c>
      <c r="BN555" s="69">
        <f t="shared" si="84"/>
        <v>117</v>
      </c>
      <c r="BO555" s="1">
        <v>42923</v>
      </c>
      <c r="BP555" s="1"/>
      <c r="BQ555" s="3"/>
      <c r="BR555" s="4"/>
      <c r="BS555" s="5"/>
      <c r="BT555" s="6"/>
      <c r="BU555" s="5"/>
      <c r="BV555" s="5"/>
      <c r="BW555" s="6"/>
      <c r="BX555" s="5"/>
      <c r="BY555" s="5"/>
      <c r="BZ555" s="6"/>
      <c r="CA555" s="5"/>
    </row>
    <row r="556" spans="4:79" x14ac:dyDescent="0.25">
      <c r="D556" s="1"/>
      <c r="J556" s="1"/>
      <c r="L556" s="1"/>
      <c r="M556" s="1"/>
      <c r="AX556" s="1"/>
      <c r="AY556" s="1"/>
      <c r="BA556" s="1"/>
      <c r="BB556" s="1"/>
      <c r="BG556" t="str">
        <f t="shared" ca="1" si="77"/>
        <v/>
      </c>
      <c r="BH556" t="str">
        <f t="shared" si="78"/>
        <v/>
      </c>
      <c r="BI556" t="str">
        <f t="shared" si="79"/>
        <v/>
      </c>
      <c r="BJ556" t="str">
        <f t="shared" ca="1" si="80"/>
        <v/>
      </c>
      <c r="BK556">
        <f t="shared" si="81"/>
        <v>1900</v>
      </c>
      <c r="BL556">
        <f t="shared" si="82"/>
        <v>1900</v>
      </c>
      <c r="BM556" t="str">
        <f t="shared" si="83"/>
        <v/>
      </c>
      <c r="BN556" s="69">
        <f t="shared" si="84"/>
        <v>117</v>
      </c>
      <c r="BO556" s="1">
        <v>42924</v>
      </c>
      <c r="BP556" s="1"/>
      <c r="BQ556" s="3"/>
      <c r="BR556" s="4"/>
      <c r="BS556" s="5"/>
      <c r="BT556" s="6"/>
      <c r="BU556" s="5"/>
      <c r="BV556" s="5"/>
      <c r="BW556" s="6"/>
      <c r="BX556" s="5"/>
      <c r="BY556" s="5"/>
      <c r="BZ556" s="6"/>
      <c r="CA556" s="5"/>
    </row>
    <row r="557" spans="4:79" x14ac:dyDescent="0.25">
      <c r="D557" s="1"/>
      <c r="J557" s="1"/>
      <c r="L557" s="1"/>
      <c r="M557" s="1"/>
      <c r="BA557" s="1"/>
      <c r="BB557" s="1"/>
      <c r="BD557" s="1"/>
      <c r="BE557" s="1"/>
      <c r="BG557" t="str">
        <f t="shared" ca="1" si="77"/>
        <v/>
      </c>
      <c r="BH557" t="str">
        <f t="shared" si="78"/>
        <v/>
      </c>
      <c r="BI557" t="str">
        <f t="shared" si="79"/>
        <v/>
      </c>
      <c r="BJ557" t="str">
        <f t="shared" ca="1" si="80"/>
        <v/>
      </c>
      <c r="BK557">
        <f t="shared" si="81"/>
        <v>1900</v>
      </c>
      <c r="BL557">
        <f t="shared" si="82"/>
        <v>1900</v>
      </c>
      <c r="BM557" t="str">
        <f t="shared" si="83"/>
        <v/>
      </c>
      <c r="BN557" s="69">
        <f t="shared" si="84"/>
        <v>117</v>
      </c>
      <c r="BO557" s="1">
        <v>42925</v>
      </c>
      <c r="BP557" s="1"/>
      <c r="BQ557" s="3"/>
      <c r="BR557" s="4"/>
      <c r="BS557" s="5"/>
      <c r="BT557" s="6"/>
      <c r="BU557" s="5"/>
      <c r="BV557" s="5"/>
      <c r="BW557" s="6"/>
      <c r="BX557" s="5"/>
      <c r="BY557" s="5"/>
      <c r="BZ557" s="6"/>
      <c r="CA557" s="5"/>
    </row>
    <row r="558" spans="4:79" x14ac:dyDescent="0.25">
      <c r="D558" s="1"/>
      <c r="E558" s="1"/>
      <c r="J558" s="1"/>
      <c r="L558" s="1"/>
      <c r="M558" s="1"/>
      <c r="AX558" s="1"/>
      <c r="AY558" s="1"/>
      <c r="BA558" s="1"/>
      <c r="BB558" s="1"/>
      <c r="BG558" t="str">
        <f t="shared" ca="1" si="77"/>
        <v/>
      </c>
      <c r="BH558" t="str">
        <f t="shared" si="78"/>
        <v/>
      </c>
      <c r="BI558" t="str">
        <f t="shared" si="79"/>
        <v/>
      </c>
      <c r="BJ558" t="str">
        <f t="shared" ca="1" si="80"/>
        <v/>
      </c>
      <c r="BK558">
        <f t="shared" si="81"/>
        <v>1900</v>
      </c>
      <c r="BL558">
        <f t="shared" si="82"/>
        <v>1900</v>
      </c>
      <c r="BM558" t="str">
        <f t="shared" si="83"/>
        <v/>
      </c>
      <c r="BN558" s="69">
        <f t="shared" si="84"/>
        <v>117</v>
      </c>
      <c r="BO558" s="1">
        <v>42926</v>
      </c>
      <c r="BP558" s="1"/>
      <c r="BQ558" s="3"/>
      <c r="BR558" s="4"/>
      <c r="BS558" s="5"/>
      <c r="BT558" s="6"/>
      <c r="BU558" s="5"/>
      <c r="BV558" s="5"/>
      <c r="BW558" s="6"/>
      <c r="BX558" s="5"/>
      <c r="BY558" s="5"/>
      <c r="BZ558" s="6"/>
      <c r="CA558" s="5"/>
    </row>
    <row r="559" spans="4:79" x14ac:dyDescent="0.25">
      <c r="D559" s="1"/>
      <c r="J559" s="1"/>
      <c r="L559" s="1"/>
      <c r="M559" s="1"/>
      <c r="BA559" s="1"/>
      <c r="BG559" t="str">
        <f t="shared" ca="1" si="77"/>
        <v/>
      </c>
      <c r="BH559" t="str">
        <f t="shared" si="78"/>
        <v/>
      </c>
      <c r="BI559" t="str">
        <f t="shared" si="79"/>
        <v/>
      </c>
      <c r="BJ559" t="str">
        <f t="shared" ca="1" si="80"/>
        <v/>
      </c>
      <c r="BK559">
        <f t="shared" si="81"/>
        <v>1900</v>
      </c>
      <c r="BL559">
        <f t="shared" si="82"/>
        <v>1900</v>
      </c>
      <c r="BM559" t="str">
        <f t="shared" si="83"/>
        <v/>
      </c>
      <c r="BN559" s="69">
        <f t="shared" si="84"/>
        <v>117</v>
      </c>
      <c r="BO559" s="1">
        <v>42927</v>
      </c>
      <c r="BP559" s="1"/>
      <c r="BQ559" s="3"/>
      <c r="BR559" s="4"/>
      <c r="BS559" s="5"/>
      <c r="BT559" s="6"/>
      <c r="BU559" s="5"/>
      <c r="BV559" s="5"/>
      <c r="BW559" s="6"/>
      <c r="BX559" s="5"/>
      <c r="BY559" s="5"/>
      <c r="BZ559" s="6"/>
      <c r="CA559" s="5"/>
    </row>
    <row r="560" spans="4:79" x14ac:dyDescent="0.25">
      <c r="D560" s="1"/>
      <c r="J560" s="1"/>
      <c r="L560" s="1"/>
      <c r="BA560" s="1"/>
      <c r="BG560" t="str">
        <f t="shared" ca="1" si="77"/>
        <v/>
      </c>
      <c r="BH560" t="str">
        <f t="shared" si="78"/>
        <v/>
      </c>
      <c r="BI560" t="str">
        <f t="shared" si="79"/>
        <v/>
      </c>
      <c r="BJ560" t="str">
        <f t="shared" ca="1" si="80"/>
        <v/>
      </c>
      <c r="BK560">
        <f t="shared" si="81"/>
        <v>1900</v>
      </c>
      <c r="BL560">
        <f t="shared" si="82"/>
        <v>1900</v>
      </c>
      <c r="BM560" t="str">
        <f t="shared" si="83"/>
        <v/>
      </c>
      <c r="BN560" s="69">
        <f t="shared" si="84"/>
        <v>117</v>
      </c>
      <c r="BO560" s="1">
        <v>42928</v>
      </c>
      <c r="BP560" s="1"/>
      <c r="BQ560" s="3"/>
      <c r="BR560" s="4"/>
      <c r="BS560" s="5"/>
      <c r="BT560" s="6"/>
      <c r="BU560" s="5"/>
      <c r="BV560" s="5"/>
      <c r="BW560" s="6"/>
      <c r="BX560" s="5"/>
      <c r="BY560" s="5"/>
      <c r="BZ560" s="6"/>
      <c r="CA560" s="5"/>
    </row>
    <row r="561" spans="4:79" x14ac:dyDescent="0.25">
      <c r="D561" s="1"/>
      <c r="J561" s="1"/>
      <c r="L561" s="1"/>
      <c r="M561" s="1"/>
      <c r="AX561" s="1"/>
      <c r="AY561" s="1"/>
      <c r="BA561" s="1"/>
      <c r="BB561" s="1"/>
      <c r="BG561" t="str">
        <f t="shared" ca="1" si="77"/>
        <v/>
      </c>
      <c r="BH561" t="str">
        <f t="shared" si="78"/>
        <v/>
      </c>
      <c r="BI561" t="str">
        <f t="shared" si="79"/>
        <v/>
      </c>
      <c r="BJ561" t="str">
        <f t="shared" ca="1" si="80"/>
        <v/>
      </c>
      <c r="BK561">
        <f t="shared" si="81"/>
        <v>1900</v>
      </c>
      <c r="BL561">
        <f t="shared" si="82"/>
        <v>1900</v>
      </c>
      <c r="BM561" t="str">
        <f t="shared" si="83"/>
        <v/>
      </c>
      <c r="BN561" s="69">
        <f t="shared" si="84"/>
        <v>117</v>
      </c>
      <c r="BO561" s="1">
        <v>42929</v>
      </c>
      <c r="BP561" s="1"/>
      <c r="BQ561" s="3"/>
      <c r="BR561" s="4"/>
      <c r="BS561" s="5"/>
      <c r="BT561" s="6"/>
      <c r="BU561" s="5"/>
      <c r="BV561" s="5"/>
      <c r="BW561" s="6"/>
      <c r="BX561" s="5"/>
      <c r="BY561" s="5"/>
      <c r="BZ561" s="6"/>
      <c r="CA561" s="5"/>
    </row>
    <row r="562" spans="4:79" x14ac:dyDescent="0.25">
      <c r="D562" s="1"/>
      <c r="BB562" s="1"/>
      <c r="BG562" t="str">
        <f t="shared" ca="1" si="77"/>
        <v/>
      </c>
      <c r="BH562" t="str">
        <f t="shared" si="78"/>
        <v/>
      </c>
      <c r="BI562" t="str">
        <f t="shared" si="79"/>
        <v/>
      </c>
      <c r="BJ562" t="str">
        <f t="shared" ca="1" si="80"/>
        <v/>
      </c>
      <c r="BK562">
        <f t="shared" si="81"/>
        <v>1900</v>
      </c>
      <c r="BL562">
        <f t="shared" si="82"/>
        <v>1900</v>
      </c>
      <c r="BM562" t="str">
        <f t="shared" si="83"/>
        <v/>
      </c>
      <c r="BN562" s="69">
        <f t="shared" si="84"/>
        <v>117</v>
      </c>
      <c r="BO562" s="1">
        <v>42930</v>
      </c>
      <c r="BP562" s="1"/>
      <c r="BQ562" s="3"/>
      <c r="BR562" s="4"/>
      <c r="BS562" s="5"/>
      <c r="BT562" s="6"/>
      <c r="BU562" s="5"/>
      <c r="BV562" s="5"/>
      <c r="BW562" s="6"/>
      <c r="BX562" s="5"/>
      <c r="BY562" s="5"/>
      <c r="BZ562" s="6"/>
      <c r="CA562" s="5"/>
    </row>
    <row r="563" spans="4:79" x14ac:dyDescent="0.25">
      <c r="D563" s="1"/>
      <c r="J563" s="1"/>
      <c r="M563" s="1"/>
      <c r="BG563" t="str">
        <f t="shared" ca="1" si="77"/>
        <v/>
      </c>
      <c r="BH563" t="str">
        <f t="shared" si="78"/>
        <v/>
      </c>
      <c r="BI563" t="str">
        <f t="shared" si="79"/>
        <v/>
      </c>
      <c r="BJ563" t="str">
        <f t="shared" ca="1" si="80"/>
        <v/>
      </c>
      <c r="BK563">
        <f t="shared" si="81"/>
        <v>1900</v>
      </c>
      <c r="BL563">
        <f t="shared" si="82"/>
        <v>1900</v>
      </c>
      <c r="BM563" t="str">
        <f t="shared" si="83"/>
        <v/>
      </c>
      <c r="BN563" s="69">
        <f t="shared" si="84"/>
        <v>117</v>
      </c>
      <c r="BO563" s="1">
        <v>42931</v>
      </c>
      <c r="BP563" s="1"/>
      <c r="BQ563" s="3"/>
      <c r="BR563" s="4"/>
      <c r="BS563" s="5"/>
      <c r="BT563" s="6"/>
      <c r="BU563" s="5"/>
      <c r="BV563" s="5"/>
      <c r="BW563" s="6"/>
      <c r="BX563" s="5"/>
      <c r="BY563" s="5"/>
      <c r="BZ563" s="6"/>
      <c r="CA563" s="5"/>
    </row>
    <row r="564" spans="4:79" x14ac:dyDescent="0.25">
      <c r="D564" s="1"/>
      <c r="J564" s="1"/>
      <c r="L564" s="1"/>
      <c r="BA564" s="1"/>
      <c r="BB564" s="1"/>
      <c r="BG564" t="str">
        <f t="shared" ca="1" si="77"/>
        <v/>
      </c>
      <c r="BH564" t="str">
        <f t="shared" si="78"/>
        <v/>
      </c>
      <c r="BI564" t="str">
        <f t="shared" si="79"/>
        <v/>
      </c>
      <c r="BJ564" t="str">
        <f t="shared" ca="1" si="80"/>
        <v/>
      </c>
      <c r="BK564">
        <f t="shared" si="81"/>
        <v>1900</v>
      </c>
      <c r="BL564">
        <f t="shared" si="82"/>
        <v>1900</v>
      </c>
      <c r="BM564" t="str">
        <f t="shared" si="83"/>
        <v/>
      </c>
      <c r="BN564" s="69">
        <f t="shared" si="84"/>
        <v>117</v>
      </c>
      <c r="BO564" s="1">
        <v>42932</v>
      </c>
      <c r="BP564" s="1"/>
      <c r="BQ564" s="3"/>
      <c r="BR564" s="4"/>
      <c r="BS564" s="5"/>
      <c r="BT564" s="6"/>
      <c r="BU564" s="5"/>
      <c r="BV564" s="5"/>
      <c r="BW564" s="6"/>
      <c r="BX564" s="5"/>
      <c r="BY564" s="5"/>
      <c r="BZ564" s="6"/>
      <c r="CA564" s="5"/>
    </row>
    <row r="565" spans="4:79" x14ac:dyDescent="0.25">
      <c r="D565" s="1"/>
      <c r="J565" s="1"/>
      <c r="L565" s="1"/>
      <c r="AX565" s="1"/>
      <c r="AY565" s="1"/>
      <c r="BA565" s="1"/>
      <c r="BB565" s="1"/>
      <c r="BF565" s="1"/>
      <c r="BG565" t="str">
        <f t="shared" ca="1" si="77"/>
        <v/>
      </c>
      <c r="BH565" t="str">
        <f t="shared" si="78"/>
        <v/>
      </c>
      <c r="BI565" t="str">
        <f t="shared" si="79"/>
        <v/>
      </c>
      <c r="BJ565" t="str">
        <f t="shared" ca="1" si="80"/>
        <v/>
      </c>
      <c r="BK565">
        <f t="shared" si="81"/>
        <v>1900</v>
      </c>
      <c r="BL565">
        <f t="shared" si="82"/>
        <v>1900</v>
      </c>
      <c r="BM565" t="str">
        <f t="shared" si="83"/>
        <v/>
      </c>
      <c r="BN565" s="69">
        <f t="shared" si="84"/>
        <v>117</v>
      </c>
      <c r="BO565" s="1">
        <v>42933</v>
      </c>
      <c r="BP565" s="1"/>
      <c r="BQ565" s="3"/>
      <c r="BR565" s="4"/>
      <c r="BS565" s="5"/>
      <c r="BT565" s="6"/>
      <c r="BU565" s="5"/>
      <c r="BV565" s="5"/>
      <c r="BW565" s="6"/>
      <c r="BX565" s="5"/>
      <c r="BY565" s="5"/>
      <c r="BZ565" s="6"/>
      <c r="CA565" s="5"/>
    </row>
    <row r="566" spans="4:79" x14ac:dyDescent="0.25">
      <c r="D566" s="1"/>
      <c r="J566" s="1"/>
      <c r="M566" s="1"/>
      <c r="BG566" t="str">
        <f t="shared" ca="1" si="77"/>
        <v/>
      </c>
      <c r="BH566" t="str">
        <f t="shared" si="78"/>
        <v/>
      </c>
      <c r="BI566" t="str">
        <f t="shared" si="79"/>
        <v/>
      </c>
      <c r="BJ566" t="str">
        <f t="shared" ca="1" si="80"/>
        <v/>
      </c>
      <c r="BK566">
        <f t="shared" si="81"/>
        <v>1900</v>
      </c>
      <c r="BL566">
        <f t="shared" si="82"/>
        <v>1900</v>
      </c>
      <c r="BM566" t="str">
        <f t="shared" si="83"/>
        <v/>
      </c>
      <c r="BN566" s="69">
        <f t="shared" si="84"/>
        <v>117</v>
      </c>
      <c r="BO566" s="1">
        <v>42934</v>
      </c>
      <c r="BP566" s="1"/>
      <c r="BQ566" s="3"/>
      <c r="BR566" s="4"/>
      <c r="BS566" s="5"/>
      <c r="BT566" s="6"/>
      <c r="BU566" s="5"/>
      <c r="BV566" s="5"/>
      <c r="BW566" s="6"/>
      <c r="BX566" s="5"/>
      <c r="BY566" s="5"/>
      <c r="BZ566" s="6"/>
      <c r="CA566" s="5"/>
    </row>
    <row r="567" spans="4:79" x14ac:dyDescent="0.25">
      <c r="D567" s="1"/>
      <c r="E567" s="1"/>
      <c r="J567" s="1"/>
      <c r="L567" s="1"/>
      <c r="N567" s="1"/>
      <c r="AX567" s="1"/>
      <c r="AY567" s="1"/>
      <c r="BA567" s="1"/>
      <c r="BB567" s="1"/>
      <c r="BG567" t="str">
        <f t="shared" ca="1" si="77"/>
        <v/>
      </c>
      <c r="BH567" t="str">
        <f t="shared" si="78"/>
        <v/>
      </c>
      <c r="BI567" t="str">
        <f t="shared" si="79"/>
        <v/>
      </c>
      <c r="BJ567" t="str">
        <f t="shared" ca="1" si="80"/>
        <v/>
      </c>
      <c r="BK567">
        <f t="shared" si="81"/>
        <v>1900</v>
      </c>
      <c r="BL567">
        <f t="shared" si="82"/>
        <v>1900</v>
      </c>
      <c r="BM567" t="str">
        <f t="shared" si="83"/>
        <v/>
      </c>
      <c r="BN567" s="69">
        <f t="shared" si="84"/>
        <v>117</v>
      </c>
      <c r="BO567" s="1">
        <v>42935</v>
      </c>
      <c r="BP567" s="1"/>
      <c r="BQ567" s="3"/>
      <c r="BR567" s="4"/>
      <c r="BS567" s="5"/>
      <c r="BT567" s="6"/>
      <c r="BU567" s="5"/>
      <c r="BV567" s="5"/>
      <c r="BW567" s="6"/>
      <c r="BX567" s="5"/>
      <c r="BY567" s="5"/>
      <c r="BZ567" s="6"/>
      <c r="CA567" s="5"/>
    </row>
    <row r="568" spans="4:79" x14ac:dyDescent="0.25">
      <c r="D568" s="1"/>
      <c r="J568" s="1"/>
      <c r="L568" s="1"/>
      <c r="M568" s="1"/>
      <c r="BA568" s="1"/>
      <c r="BG568" t="str">
        <f t="shared" ca="1" si="77"/>
        <v/>
      </c>
      <c r="BH568" t="str">
        <f t="shared" si="78"/>
        <v/>
      </c>
      <c r="BI568" t="str">
        <f t="shared" si="79"/>
        <v/>
      </c>
      <c r="BJ568" t="str">
        <f t="shared" ca="1" si="80"/>
        <v/>
      </c>
      <c r="BK568">
        <f t="shared" si="81"/>
        <v>1900</v>
      </c>
      <c r="BL568">
        <f t="shared" si="82"/>
        <v>1900</v>
      </c>
      <c r="BM568" t="str">
        <f t="shared" si="83"/>
        <v/>
      </c>
      <c r="BN568" s="69">
        <f t="shared" si="84"/>
        <v>117</v>
      </c>
      <c r="BO568" s="1">
        <v>42936</v>
      </c>
      <c r="BP568" s="1"/>
      <c r="BQ568" s="3"/>
      <c r="BR568" s="4"/>
      <c r="BS568" s="5"/>
      <c r="BT568" s="6"/>
      <c r="BU568" s="5"/>
      <c r="BV568" s="5"/>
      <c r="BW568" s="6"/>
      <c r="BX568" s="5"/>
      <c r="BY568" s="5"/>
      <c r="BZ568" s="6"/>
      <c r="CA568" s="5"/>
    </row>
    <row r="569" spans="4:79" x14ac:dyDescent="0.25">
      <c r="D569" s="1"/>
      <c r="J569" s="1"/>
      <c r="L569" s="1"/>
      <c r="M569" s="1"/>
      <c r="AX569" s="1"/>
      <c r="AY569" s="1"/>
      <c r="BA569" s="1"/>
      <c r="BB569" s="1"/>
      <c r="BF569" s="1"/>
      <c r="BG569" t="str">
        <f t="shared" ca="1" si="77"/>
        <v/>
      </c>
      <c r="BH569" t="str">
        <f t="shared" si="78"/>
        <v/>
      </c>
      <c r="BI569" t="str">
        <f t="shared" si="79"/>
        <v/>
      </c>
      <c r="BJ569" t="str">
        <f t="shared" ca="1" si="80"/>
        <v/>
      </c>
      <c r="BK569">
        <f t="shared" si="81"/>
        <v>1900</v>
      </c>
      <c r="BL569">
        <f t="shared" si="82"/>
        <v>1900</v>
      </c>
      <c r="BM569" t="str">
        <f t="shared" si="83"/>
        <v/>
      </c>
      <c r="BN569" s="69">
        <f t="shared" si="84"/>
        <v>117</v>
      </c>
      <c r="BO569" s="1">
        <v>42937</v>
      </c>
      <c r="BP569" s="1"/>
      <c r="BQ569" s="3"/>
      <c r="BR569" s="4"/>
      <c r="BS569" s="5"/>
      <c r="BT569" s="6"/>
      <c r="BU569" s="5"/>
      <c r="BV569" s="5"/>
      <c r="BW569" s="6"/>
      <c r="BX569" s="5"/>
      <c r="BY569" s="5"/>
      <c r="BZ569" s="6"/>
      <c r="CA569" s="5"/>
    </row>
    <row r="570" spans="4:79" x14ac:dyDescent="0.25">
      <c r="D570" s="1"/>
      <c r="J570" s="1"/>
      <c r="L570" s="1"/>
      <c r="M570" s="1"/>
      <c r="AX570" s="1"/>
      <c r="AY570" s="1"/>
      <c r="BA570" s="1"/>
      <c r="BB570" s="1"/>
      <c r="BG570" t="str">
        <f t="shared" ca="1" si="77"/>
        <v/>
      </c>
      <c r="BH570" t="str">
        <f t="shared" si="78"/>
        <v/>
      </c>
      <c r="BI570" t="str">
        <f t="shared" si="79"/>
        <v/>
      </c>
      <c r="BJ570" t="str">
        <f t="shared" ca="1" si="80"/>
        <v/>
      </c>
      <c r="BK570">
        <f t="shared" si="81"/>
        <v>1900</v>
      </c>
      <c r="BL570">
        <f t="shared" si="82"/>
        <v>1900</v>
      </c>
      <c r="BM570" t="str">
        <f t="shared" si="83"/>
        <v/>
      </c>
      <c r="BN570" s="69">
        <f t="shared" si="84"/>
        <v>117</v>
      </c>
      <c r="BO570" s="1">
        <v>42938</v>
      </c>
      <c r="BP570" s="1"/>
      <c r="BQ570" s="3"/>
      <c r="BR570" s="4"/>
      <c r="BS570" s="5"/>
      <c r="BT570" s="6"/>
      <c r="BU570" s="5"/>
      <c r="BV570" s="5"/>
      <c r="BW570" s="6"/>
      <c r="BX570" s="5"/>
      <c r="BY570" s="5"/>
      <c r="BZ570" s="6"/>
      <c r="CA570" s="5"/>
    </row>
    <row r="571" spans="4:79" x14ac:dyDescent="0.25">
      <c r="D571" s="1"/>
      <c r="J571" s="1"/>
      <c r="L571" s="1"/>
      <c r="M571" s="1"/>
      <c r="AX571" s="1"/>
      <c r="AY571" s="1"/>
      <c r="BA571" s="1"/>
      <c r="BB571" s="1"/>
      <c r="BG571" t="str">
        <f t="shared" ca="1" si="77"/>
        <v/>
      </c>
      <c r="BH571" t="str">
        <f t="shared" si="78"/>
        <v/>
      </c>
      <c r="BI571" t="str">
        <f t="shared" si="79"/>
        <v/>
      </c>
      <c r="BJ571" t="str">
        <f t="shared" ca="1" si="80"/>
        <v/>
      </c>
      <c r="BK571">
        <f t="shared" si="81"/>
        <v>1900</v>
      </c>
      <c r="BL571">
        <f t="shared" si="82"/>
        <v>1900</v>
      </c>
      <c r="BM571" t="str">
        <f t="shared" si="83"/>
        <v/>
      </c>
      <c r="BN571" s="69">
        <f t="shared" si="84"/>
        <v>117</v>
      </c>
      <c r="BO571" s="1">
        <v>42939</v>
      </c>
      <c r="BP571" s="1"/>
      <c r="BQ571" s="3"/>
      <c r="BR571" s="4"/>
      <c r="BS571" s="5"/>
      <c r="BT571" s="6"/>
      <c r="BU571" s="5"/>
      <c r="BV571" s="5"/>
      <c r="BW571" s="6"/>
      <c r="BX571" s="5"/>
      <c r="BY571" s="5"/>
      <c r="BZ571" s="6"/>
      <c r="CA571" s="5"/>
    </row>
    <row r="572" spans="4:79" x14ac:dyDescent="0.25">
      <c r="D572" s="1"/>
      <c r="E572" s="1"/>
      <c r="J572" s="1"/>
      <c r="L572" s="1"/>
      <c r="M572" s="1"/>
      <c r="AX572" s="1"/>
      <c r="AY572" s="1"/>
      <c r="BA572" s="1"/>
      <c r="BB572" s="1"/>
      <c r="BG572" t="str">
        <f t="shared" ca="1" si="77"/>
        <v/>
      </c>
      <c r="BH572" t="str">
        <f t="shared" si="78"/>
        <v/>
      </c>
      <c r="BI572" t="str">
        <f t="shared" si="79"/>
        <v/>
      </c>
      <c r="BJ572" t="str">
        <f t="shared" ca="1" si="80"/>
        <v/>
      </c>
      <c r="BK572">
        <f t="shared" si="81"/>
        <v>1900</v>
      </c>
      <c r="BL572">
        <f t="shared" si="82"/>
        <v>1900</v>
      </c>
      <c r="BM572" t="str">
        <f t="shared" si="83"/>
        <v/>
      </c>
      <c r="BN572" s="69">
        <f t="shared" si="84"/>
        <v>117</v>
      </c>
      <c r="BO572" s="1">
        <v>42940</v>
      </c>
      <c r="BP572" s="1"/>
      <c r="BQ572" s="3"/>
      <c r="BR572" s="4"/>
      <c r="BS572" s="5"/>
      <c r="BT572" s="6"/>
      <c r="BU572" s="5"/>
      <c r="BV572" s="5"/>
      <c r="BW572" s="6"/>
      <c r="BX572" s="5"/>
      <c r="BY572" s="5"/>
      <c r="BZ572" s="6"/>
      <c r="CA572" s="5"/>
    </row>
    <row r="573" spans="4:79" x14ac:dyDescent="0.25">
      <c r="D573" s="1"/>
      <c r="J573" s="1"/>
      <c r="L573" s="1"/>
      <c r="M573" s="1"/>
      <c r="AX573" s="1"/>
      <c r="AY573" s="1"/>
      <c r="BA573" s="1"/>
      <c r="BB573" s="1"/>
      <c r="BG573" t="str">
        <f t="shared" ca="1" si="77"/>
        <v/>
      </c>
      <c r="BH573" t="str">
        <f t="shared" si="78"/>
        <v/>
      </c>
      <c r="BI573" t="str">
        <f t="shared" si="79"/>
        <v/>
      </c>
      <c r="BJ573" t="str">
        <f t="shared" ca="1" si="80"/>
        <v/>
      </c>
      <c r="BK573">
        <f t="shared" si="81"/>
        <v>1900</v>
      </c>
      <c r="BL573">
        <f t="shared" si="82"/>
        <v>1900</v>
      </c>
      <c r="BM573" t="str">
        <f t="shared" si="83"/>
        <v/>
      </c>
      <c r="BN573" s="69">
        <f t="shared" si="84"/>
        <v>117</v>
      </c>
      <c r="BO573" s="1">
        <v>42941</v>
      </c>
      <c r="BP573" s="1"/>
      <c r="BQ573" s="3"/>
      <c r="BR573" s="4"/>
      <c r="BS573" s="5"/>
      <c r="BT573" s="6"/>
      <c r="BU573" s="5"/>
      <c r="BV573" s="5"/>
      <c r="BW573" s="6"/>
      <c r="BX573" s="5"/>
      <c r="BY573" s="5"/>
      <c r="BZ573" s="6"/>
      <c r="CA573" s="5"/>
    </row>
    <row r="574" spans="4:79" x14ac:dyDescent="0.25">
      <c r="D574" s="1"/>
      <c r="J574" s="1"/>
      <c r="L574" s="1"/>
      <c r="M574" s="1"/>
      <c r="BA574" s="1"/>
      <c r="BG574" t="str">
        <f t="shared" ca="1" si="77"/>
        <v/>
      </c>
      <c r="BH574" t="str">
        <f t="shared" si="78"/>
        <v/>
      </c>
      <c r="BI574" t="str">
        <f t="shared" si="79"/>
        <v/>
      </c>
      <c r="BJ574" t="str">
        <f t="shared" ca="1" si="80"/>
        <v/>
      </c>
      <c r="BK574">
        <f t="shared" si="81"/>
        <v>1900</v>
      </c>
      <c r="BL574">
        <f t="shared" si="82"/>
        <v>1900</v>
      </c>
      <c r="BM574" t="str">
        <f t="shared" si="83"/>
        <v/>
      </c>
      <c r="BN574" s="69">
        <f t="shared" si="84"/>
        <v>117</v>
      </c>
      <c r="BO574" s="1">
        <v>42942</v>
      </c>
      <c r="BP574" s="1"/>
      <c r="BQ574" s="3"/>
      <c r="BR574" s="4"/>
      <c r="BS574" s="5"/>
      <c r="BT574" s="6"/>
      <c r="BU574" s="5"/>
      <c r="BV574" s="5"/>
      <c r="BW574" s="6"/>
      <c r="BX574" s="5"/>
      <c r="BY574" s="5"/>
      <c r="BZ574" s="6"/>
      <c r="CA574" s="5"/>
    </row>
    <row r="575" spans="4:79" x14ac:dyDescent="0.25">
      <c r="D575" s="1"/>
      <c r="J575" s="1"/>
      <c r="L575" s="1"/>
      <c r="M575" s="1"/>
      <c r="AX575" s="1"/>
      <c r="AY575" s="1"/>
      <c r="BA575" s="1"/>
      <c r="BB575" s="1"/>
      <c r="BG575" t="str">
        <f t="shared" ca="1" si="77"/>
        <v/>
      </c>
      <c r="BH575" t="str">
        <f t="shared" si="78"/>
        <v/>
      </c>
      <c r="BI575" t="str">
        <f t="shared" si="79"/>
        <v/>
      </c>
      <c r="BJ575" t="str">
        <f t="shared" ca="1" si="80"/>
        <v/>
      </c>
      <c r="BK575">
        <f t="shared" si="81"/>
        <v>1900</v>
      </c>
      <c r="BL575">
        <f t="shared" si="82"/>
        <v>1900</v>
      </c>
      <c r="BM575" t="str">
        <f t="shared" si="83"/>
        <v/>
      </c>
      <c r="BN575" s="69">
        <f t="shared" si="84"/>
        <v>117</v>
      </c>
      <c r="BO575" s="1">
        <v>42943</v>
      </c>
      <c r="BP575" s="1"/>
      <c r="BQ575" s="3"/>
      <c r="BR575" s="4"/>
      <c r="BS575" s="5"/>
      <c r="BT575" s="6"/>
      <c r="BU575" s="5"/>
      <c r="BV575" s="5"/>
      <c r="BW575" s="6"/>
      <c r="BX575" s="5"/>
      <c r="BY575" s="5"/>
      <c r="BZ575" s="6"/>
      <c r="CA575" s="5"/>
    </row>
    <row r="576" spans="4:79" x14ac:dyDescent="0.25">
      <c r="D576" s="1"/>
      <c r="J576" s="1"/>
      <c r="L576" s="1"/>
      <c r="M576" s="1"/>
      <c r="BA576" s="1"/>
      <c r="BG576" t="str">
        <f t="shared" ca="1" si="77"/>
        <v/>
      </c>
      <c r="BH576" t="str">
        <f t="shared" si="78"/>
        <v/>
      </c>
      <c r="BI576" t="str">
        <f t="shared" si="79"/>
        <v/>
      </c>
      <c r="BJ576" t="str">
        <f t="shared" ca="1" si="80"/>
        <v/>
      </c>
      <c r="BK576">
        <f t="shared" si="81"/>
        <v>1900</v>
      </c>
      <c r="BL576">
        <f t="shared" si="82"/>
        <v>1900</v>
      </c>
      <c r="BM576" t="str">
        <f t="shared" si="83"/>
        <v/>
      </c>
      <c r="BN576" s="69">
        <f t="shared" si="84"/>
        <v>117</v>
      </c>
      <c r="BO576" s="1">
        <v>42944</v>
      </c>
      <c r="BP576" s="1"/>
      <c r="BQ576" s="3"/>
      <c r="BR576" s="4"/>
      <c r="BS576" s="5"/>
      <c r="BT576" s="6"/>
      <c r="BU576" s="5"/>
      <c r="BV576" s="5"/>
      <c r="BW576" s="6"/>
      <c r="BX576" s="5"/>
      <c r="BY576" s="5"/>
      <c r="BZ576" s="6"/>
      <c r="CA576" s="5"/>
    </row>
    <row r="577" spans="4:79" x14ac:dyDescent="0.25">
      <c r="D577" s="1"/>
      <c r="J577" s="1"/>
      <c r="M577" s="1"/>
      <c r="BG577" t="str">
        <f t="shared" ca="1" si="77"/>
        <v/>
      </c>
      <c r="BH577" t="str">
        <f t="shared" si="78"/>
        <v/>
      </c>
      <c r="BI577" t="str">
        <f t="shared" si="79"/>
        <v/>
      </c>
      <c r="BJ577" t="str">
        <f t="shared" ca="1" si="80"/>
        <v/>
      </c>
      <c r="BK577">
        <f t="shared" si="81"/>
        <v>1900</v>
      </c>
      <c r="BL577">
        <f t="shared" si="82"/>
        <v>1900</v>
      </c>
      <c r="BM577" t="str">
        <f t="shared" si="83"/>
        <v/>
      </c>
      <c r="BN577" s="69">
        <f t="shared" si="84"/>
        <v>117</v>
      </c>
      <c r="BO577" s="1">
        <v>42945</v>
      </c>
      <c r="BP577" s="1"/>
      <c r="BQ577" s="3"/>
      <c r="BR577" s="4"/>
      <c r="BS577" s="5"/>
      <c r="BT577" s="6"/>
      <c r="BU577" s="5"/>
      <c r="BV577" s="5"/>
      <c r="BW577" s="6"/>
      <c r="BX577" s="5"/>
      <c r="BY577" s="5"/>
      <c r="BZ577" s="6"/>
      <c r="CA577" s="5"/>
    </row>
    <row r="578" spans="4:79" x14ac:dyDescent="0.25">
      <c r="D578" s="1"/>
      <c r="J578" s="1"/>
      <c r="L578" s="1"/>
      <c r="M578" s="1"/>
      <c r="AX578" s="1"/>
      <c r="AY578" s="1"/>
      <c r="BA578" s="1"/>
      <c r="BB578" s="1"/>
      <c r="BG578" t="str">
        <f t="shared" ca="1" si="77"/>
        <v/>
      </c>
      <c r="BH578" t="str">
        <f t="shared" si="78"/>
        <v/>
      </c>
      <c r="BI578" t="str">
        <f t="shared" si="79"/>
        <v/>
      </c>
      <c r="BJ578" t="str">
        <f t="shared" ca="1" si="80"/>
        <v/>
      </c>
      <c r="BK578">
        <f t="shared" si="81"/>
        <v>1900</v>
      </c>
      <c r="BL578">
        <f t="shared" si="82"/>
        <v>1900</v>
      </c>
      <c r="BM578" t="str">
        <f t="shared" si="83"/>
        <v/>
      </c>
      <c r="BN578" s="69">
        <f t="shared" si="84"/>
        <v>117</v>
      </c>
      <c r="BO578" s="1">
        <v>42946</v>
      </c>
      <c r="BP578" s="1"/>
      <c r="BQ578" s="3"/>
      <c r="BR578" s="4"/>
      <c r="BS578" s="5"/>
      <c r="BT578" s="6"/>
      <c r="BU578" s="5"/>
      <c r="BV578" s="5"/>
      <c r="BW578" s="6"/>
      <c r="BX578" s="5"/>
      <c r="BY578" s="5"/>
      <c r="BZ578" s="6"/>
      <c r="CA578" s="5"/>
    </row>
    <row r="579" spans="4:79" x14ac:dyDescent="0.25">
      <c r="D579" s="1"/>
      <c r="J579" s="1"/>
      <c r="L579" s="1"/>
      <c r="M579" s="1"/>
      <c r="BA579" s="1"/>
      <c r="BG579" t="str">
        <f t="shared" ref="BG579:BG642" ca="1" si="85">IF(A579="","",DATEDIF(J579,TODAY(),"y"))</f>
        <v/>
      </c>
      <c r="BH579" t="str">
        <f t="shared" ref="BH579:BH642" si="86">IF(A579="","",IF(BG579&lt;61,"Moins de 61",IF(BG579&lt;66,"61 à 65",IF(BG579&lt;71,"66 à 70",IF(BG579&lt;76,"71 à 75",IF(BG579&lt;81,"76 à 80",IF(BG579&lt;86,"81 à 85",IF(BG579&lt;91,"86 à 90",IF(BG579&lt;96,"91 à 95",IF(BG579&lt;101,"96 à 100",IF(BG579&gt;=101,"101 et plus","")))))))))))</f>
        <v/>
      </c>
      <c r="BI579" t="str">
        <f t="shared" ref="BI579:BI642" si="87">IF(B579="","",IF(BG579&lt;66,"Moins de 66",IF(BG579&lt;71,"66 à 70",IF(BG579&lt;76,"71 à 75",IF(BG579&lt;81,"76 à 80",IF(BG579&gt;=81,"plus de 80",""))))))</f>
        <v/>
      </c>
      <c r="BJ579" t="str">
        <f t="shared" ref="BJ579:BJ642" ca="1" si="88">IF(A579="","",DATEDIF(L579,TODAY(),"y"))</f>
        <v/>
      </c>
      <c r="BK579">
        <f t="shared" ref="BK579:BK642" si="89">YEAR(L579)</f>
        <v>1900</v>
      </c>
      <c r="BL579">
        <f t="shared" ref="BL579:BL642" si="90">YEAR(E579)</f>
        <v>1900</v>
      </c>
      <c r="BM579" t="str">
        <f t="shared" ref="BM579:BM642" si="91">IF(A579="","",IF(O579="Adhérent",BG579,""))</f>
        <v/>
      </c>
      <c r="BN579" s="69">
        <f t="shared" ref="BN579:BN642" si="92">YEAR(BO579)-YEAR(J579)</f>
        <v>117</v>
      </c>
      <c r="BO579" s="1">
        <v>42947</v>
      </c>
      <c r="BP579" s="1"/>
      <c r="BQ579" s="3"/>
      <c r="BR579" s="4"/>
      <c r="BS579" s="5"/>
      <c r="BT579" s="6"/>
      <c r="BU579" s="5"/>
      <c r="BV579" s="5"/>
      <c r="BW579" s="6"/>
      <c r="BX579" s="5"/>
      <c r="BY579" s="5"/>
      <c r="BZ579" s="6"/>
      <c r="CA579" s="5"/>
    </row>
    <row r="580" spans="4:79" x14ac:dyDescent="0.25">
      <c r="D580" s="1"/>
      <c r="J580" s="1"/>
      <c r="M580" s="1"/>
      <c r="BG580" t="str">
        <f t="shared" ca="1" si="85"/>
        <v/>
      </c>
      <c r="BH580" t="str">
        <f t="shared" si="86"/>
        <v/>
      </c>
      <c r="BI580" t="str">
        <f t="shared" si="87"/>
        <v/>
      </c>
      <c r="BJ580" t="str">
        <f t="shared" ca="1" si="88"/>
        <v/>
      </c>
      <c r="BK580">
        <f t="shared" si="89"/>
        <v>1900</v>
      </c>
      <c r="BL580">
        <f t="shared" si="90"/>
        <v>1900</v>
      </c>
      <c r="BM580" t="str">
        <f t="shared" si="91"/>
        <v/>
      </c>
      <c r="BN580" s="69">
        <f t="shared" si="92"/>
        <v>117</v>
      </c>
      <c r="BO580" s="1">
        <v>42948</v>
      </c>
      <c r="BP580" s="1"/>
      <c r="BQ580" s="3"/>
      <c r="BR580" s="4"/>
      <c r="BS580" s="5"/>
      <c r="BT580" s="6"/>
      <c r="BU580" s="5"/>
      <c r="BV580" s="5"/>
      <c r="BW580" s="6"/>
      <c r="BX580" s="5"/>
      <c r="BY580" s="5"/>
      <c r="BZ580" s="6"/>
      <c r="CA580" s="5"/>
    </row>
    <row r="581" spans="4:79" x14ac:dyDescent="0.25">
      <c r="D581" s="1"/>
      <c r="J581" s="1"/>
      <c r="L581" s="1"/>
      <c r="M581" s="1"/>
      <c r="AX581" s="1"/>
      <c r="AY581" s="1"/>
      <c r="BA581" s="1"/>
      <c r="BB581" s="1"/>
      <c r="BG581" t="str">
        <f t="shared" ca="1" si="85"/>
        <v/>
      </c>
      <c r="BH581" t="str">
        <f t="shared" si="86"/>
        <v/>
      </c>
      <c r="BI581" t="str">
        <f t="shared" si="87"/>
        <v/>
      </c>
      <c r="BJ581" t="str">
        <f t="shared" ca="1" si="88"/>
        <v/>
      </c>
      <c r="BK581">
        <f t="shared" si="89"/>
        <v>1900</v>
      </c>
      <c r="BL581">
        <f t="shared" si="90"/>
        <v>1900</v>
      </c>
      <c r="BM581" t="str">
        <f t="shared" si="91"/>
        <v/>
      </c>
      <c r="BN581" s="69">
        <f t="shared" si="92"/>
        <v>117</v>
      </c>
      <c r="BO581" s="1">
        <v>42949</v>
      </c>
      <c r="BP581" s="1"/>
      <c r="BQ581" s="3"/>
      <c r="BR581" s="4"/>
      <c r="BS581" s="5"/>
      <c r="BT581" s="6"/>
      <c r="BU581" s="5"/>
      <c r="BV581" s="5"/>
      <c r="BW581" s="6"/>
      <c r="BX581" s="5"/>
      <c r="BY581" s="5"/>
      <c r="BZ581" s="6"/>
      <c r="CA581" s="5"/>
    </row>
    <row r="582" spans="4:79" x14ac:dyDescent="0.25">
      <c r="D582" s="1"/>
      <c r="J582" s="1"/>
      <c r="L582" s="1"/>
      <c r="M582" s="1"/>
      <c r="AX582" s="1"/>
      <c r="AY582" s="1"/>
      <c r="BA582" s="1"/>
      <c r="BB582" s="1"/>
      <c r="BG582" t="str">
        <f t="shared" ca="1" si="85"/>
        <v/>
      </c>
      <c r="BH582" t="str">
        <f t="shared" si="86"/>
        <v/>
      </c>
      <c r="BI582" t="str">
        <f t="shared" si="87"/>
        <v/>
      </c>
      <c r="BJ582" t="str">
        <f t="shared" ca="1" si="88"/>
        <v/>
      </c>
      <c r="BK582">
        <f t="shared" si="89"/>
        <v>1900</v>
      </c>
      <c r="BL582">
        <f t="shared" si="90"/>
        <v>1900</v>
      </c>
      <c r="BM582" t="str">
        <f t="shared" si="91"/>
        <v/>
      </c>
      <c r="BN582" s="69">
        <f t="shared" si="92"/>
        <v>117</v>
      </c>
      <c r="BO582" s="1">
        <v>42950</v>
      </c>
      <c r="BP582" s="1"/>
      <c r="BQ582" s="3"/>
      <c r="BR582" s="4"/>
      <c r="BS582" s="5"/>
      <c r="BT582" s="6"/>
      <c r="BU582" s="5"/>
      <c r="BV582" s="5"/>
      <c r="BW582" s="6"/>
      <c r="BX582" s="5"/>
      <c r="BY582" s="5"/>
      <c r="BZ582" s="6"/>
      <c r="CA582" s="5"/>
    </row>
    <row r="583" spans="4:79" x14ac:dyDescent="0.25">
      <c r="D583" s="1"/>
      <c r="J583" s="1"/>
      <c r="L583" s="1"/>
      <c r="M583" s="1"/>
      <c r="AX583" s="1"/>
      <c r="AY583" s="1"/>
      <c r="BA583" s="1"/>
      <c r="BB583" s="1"/>
      <c r="BG583" t="str">
        <f t="shared" ca="1" si="85"/>
        <v/>
      </c>
      <c r="BH583" t="str">
        <f t="shared" si="86"/>
        <v/>
      </c>
      <c r="BI583" t="str">
        <f t="shared" si="87"/>
        <v/>
      </c>
      <c r="BJ583" t="str">
        <f t="shared" ca="1" si="88"/>
        <v/>
      </c>
      <c r="BK583">
        <f t="shared" si="89"/>
        <v>1900</v>
      </c>
      <c r="BL583">
        <f t="shared" si="90"/>
        <v>1900</v>
      </c>
      <c r="BM583" t="str">
        <f t="shared" si="91"/>
        <v/>
      </c>
      <c r="BN583" s="69">
        <f t="shared" si="92"/>
        <v>117</v>
      </c>
      <c r="BO583" s="1">
        <v>42951</v>
      </c>
      <c r="BP583" s="1"/>
      <c r="BQ583" s="3"/>
      <c r="BR583" s="4"/>
      <c r="BS583" s="5"/>
      <c r="BT583" s="6"/>
      <c r="BU583" s="5"/>
      <c r="BV583" s="5"/>
      <c r="BW583" s="6"/>
      <c r="BX583" s="5"/>
      <c r="BY583" s="5"/>
      <c r="BZ583" s="6"/>
      <c r="CA583" s="5"/>
    </row>
    <row r="584" spans="4:79" x14ac:dyDescent="0.25">
      <c r="D584" s="1"/>
      <c r="E584" s="1"/>
      <c r="J584" s="1"/>
      <c r="L584" s="1"/>
      <c r="M584" s="1"/>
      <c r="AX584" s="1"/>
      <c r="AY584" s="1"/>
      <c r="BA584" s="1"/>
      <c r="BG584" t="str">
        <f t="shared" ca="1" si="85"/>
        <v/>
      </c>
      <c r="BH584" t="str">
        <f t="shared" si="86"/>
        <v/>
      </c>
      <c r="BI584" t="str">
        <f t="shared" si="87"/>
        <v/>
      </c>
      <c r="BJ584" t="str">
        <f t="shared" ca="1" si="88"/>
        <v/>
      </c>
      <c r="BK584">
        <f t="shared" si="89"/>
        <v>1900</v>
      </c>
      <c r="BL584">
        <f t="shared" si="90"/>
        <v>1900</v>
      </c>
      <c r="BM584" t="str">
        <f t="shared" si="91"/>
        <v/>
      </c>
      <c r="BN584" s="69">
        <f t="shared" si="92"/>
        <v>117</v>
      </c>
      <c r="BO584" s="1">
        <v>42952</v>
      </c>
      <c r="BP584" s="1"/>
      <c r="BQ584" s="3"/>
      <c r="BR584" s="4"/>
      <c r="BS584" s="5"/>
      <c r="BT584" s="6"/>
      <c r="BU584" s="5"/>
      <c r="BV584" s="5"/>
      <c r="BW584" s="6"/>
      <c r="BX584" s="5"/>
      <c r="BY584" s="5"/>
      <c r="BZ584" s="6"/>
      <c r="CA584" s="5"/>
    </row>
    <row r="585" spans="4:79" x14ac:dyDescent="0.25">
      <c r="D585" s="1"/>
      <c r="J585" s="1"/>
      <c r="L585" s="1"/>
      <c r="M585" s="1"/>
      <c r="AX585" s="1"/>
      <c r="AY585" s="1"/>
      <c r="BA585" s="1"/>
      <c r="BB585" s="1"/>
      <c r="BG585" t="str">
        <f t="shared" ca="1" si="85"/>
        <v/>
      </c>
      <c r="BH585" t="str">
        <f t="shared" si="86"/>
        <v/>
      </c>
      <c r="BI585" t="str">
        <f t="shared" si="87"/>
        <v/>
      </c>
      <c r="BJ585" t="str">
        <f t="shared" ca="1" si="88"/>
        <v/>
      </c>
      <c r="BK585">
        <f t="shared" si="89"/>
        <v>1900</v>
      </c>
      <c r="BL585">
        <f t="shared" si="90"/>
        <v>1900</v>
      </c>
      <c r="BM585" t="str">
        <f t="shared" si="91"/>
        <v/>
      </c>
      <c r="BN585" s="69">
        <f t="shared" si="92"/>
        <v>117</v>
      </c>
      <c r="BO585" s="1">
        <v>42953</v>
      </c>
      <c r="BP585" s="1"/>
      <c r="BQ585" s="3"/>
      <c r="BR585" s="4"/>
      <c r="BS585" s="5"/>
      <c r="BT585" s="6"/>
      <c r="BU585" s="5"/>
      <c r="BV585" s="5"/>
      <c r="BW585" s="6"/>
      <c r="BX585" s="5"/>
      <c r="BY585" s="5"/>
      <c r="BZ585" s="6"/>
      <c r="CA585" s="5"/>
    </row>
    <row r="586" spans="4:79" x14ac:dyDescent="0.25">
      <c r="D586" s="1"/>
      <c r="J586" s="1"/>
      <c r="M586" s="1"/>
      <c r="BG586" t="str">
        <f t="shared" ca="1" si="85"/>
        <v/>
      </c>
      <c r="BH586" t="str">
        <f t="shared" si="86"/>
        <v/>
      </c>
      <c r="BI586" t="str">
        <f t="shared" si="87"/>
        <v/>
      </c>
      <c r="BJ586" t="str">
        <f t="shared" ca="1" si="88"/>
        <v/>
      </c>
      <c r="BK586">
        <f t="shared" si="89"/>
        <v>1900</v>
      </c>
      <c r="BL586">
        <f t="shared" si="90"/>
        <v>1900</v>
      </c>
      <c r="BM586" t="str">
        <f t="shared" si="91"/>
        <v/>
      </c>
      <c r="BN586" s="69">
        <f t="shared" si="92"/>
        <v>117</v>
      </c>
      <c r="BO586" s="1">
        <v>42954</v>
      </c>
      <c r="BP586" s="1"/>
      <c r="BQ586" s="3"/>
      <c r="BR586" s="4"/>
      <c r="BS586" s="5"/>
      <c r="BT586" s="6"/>
      <c r="BU586" s="5"/>
      <c r="BV586" s="5"/>
      <c r="BW586" s="6"/>
      <c r="BX586" s="5"/>
      <c r="BY586" s="5"/>
      <c r="BZ586" s="6"/>
      <c r="CA586" s="5"/>
    </row>
    <row r="587" spans="4:79" x14ac:dyDescent="0.25">
      <c r="D587" s="1"/>
      <c r="E587" s="1"/>
      <c r="J587" s="1"/>
      <c r="L587" s="1"/>
      <c r="BA587" s="1"/>
      <c r="BG587" t="str">
        <f t="shared" ca="1" si="85"/>
        <v/>
      </c>
      <c r="BH587" t="str">
        <f t="shared" si="86"/>
        <v/>
      </c>
      <c r="BI587" t="str">
        <f t="shared" si="87"/>
        <v/>
      </c>
      <c r="BJ587" t="str">
        <f t="shared" ca="1" si="88"/>
        <v/>
      </c>
      <c r="BK587">
        <f t="shared" si="89"/>
        <v>1900</v>
      </c>
      <c r="BL587">
        <f t="shared" si="90"/>
        <v>1900</v>
      </c>
      <c r="BM587" t="str">
        <f t="shared" si="91"/>
        <v/>
      </c>
      <c r="BN587" s="69">
        <f t="shared" si="92"/>
        <v>117</v>
      </c>
      <c r="BO587" s="1">
        <v>42955</v>
      </c>
      <c r="BP587" s="1"/>
      <c r="BQ587" s="3"/>
      <c r="BR587" s="4"/>
      <c r="BS587" s="5"/>
      <c r="BT587" s="6"/>
      <c r="BU587" s="5"/>
      <c r="BV587" s="5"/>
      <c r="BW587" s="6"/>
      <c r="BX587" s="5"/>
      <c r="BY587" s="5"/>
      <c r="BZ587" s="6"/>
      <c r="CA587" s="5"/>
    </row>
    <row r="588" spans="4:79" x14ac:dyDescent="0.25">
      <c r="D588" s="1"/>
      <c r="E588" s="1"/>
      <c r="J588" s="1"/>
      <c r="L588" s="1"/>
      <c r="AX588" s="1"/>
      <c r="AY588" s="1"/>
      <c r="BA588" s="1"/>
      <c r="BG588" t="str">
        <f t="shared" ca="1" si="85"/>
        <v/>
      </c>
      <c r="BH588" t="str">
        <f t="shared" si="86"/>
        <v/>
      </c>
      <c r="BI588" t="str">
        <f t="shared" si="87"/>
        <v/>
      </c>
      <c r="BJ588" t="str">
        <f t="shared" ca="1" si="88"/>
        <v/>
      </c>
      <c r="BK588">
        <f t="shared" si="89"/>
        <v>1900</v>
      </c>
      <c r="BL588">
        <f t="shared" si="90"/>
        <v>1900</v>
      </c>
      <c r="BM588" t="str">
        <f t="shared" si="91"/>
        <v/>
      </c>
      <c r="BN588" s="69">
        <f t="shared" si="92"/>
        <v>117</v>
      </c>
      <c r="BO588" s="1">
        <v>42956</v>
      </c>
      <c r="BP588" s="1"/>
      <c r="BQ588" s="3"/>
      <c r="BR588" s="4"/>
      <c r="BS588" s="5"/>
      <c r="BT588" s="6"/>
      <c r="BU588" s="5"/>
      <c r="BV588" s="5"/>
      <c r="BW588" s="6"/>
      <c r="BX588" s="5"/>
      <c r="BY588" s="5"/>
      <c r="BZ588" s="6"/>
      <c r="CA588" s="5"/>
    </row>
    <row r="589" spans="4:79" x14ac:dyDescent="0.25">
      <c r="D589" s="1"/>
      <c r="E589" s="1"/>
      <c r="J589" s="1"/>
      <c r="L589" s="1"/>
      <c r="M589" s="1"/>
      <c r="AX589" s="1"/>
      <c r="AY589" s="1"/>
      <c r="BA589" s="1"/>
      <c r="BB589" s="1"/>
      <c r="BG589" t="str">
        <f t="shared" ca="1" si="85"/>
        <v/>
      </c>
      <c r="BH589" t="str">
        <f t="shared" si="86"/>
        <v/>
      </c>
      <c r="BI589" t="str">
        <f t="shared" si="87"/>
        <v/>
      </c>
      <c r="BJ589" t="str">
        <f t="shared" ca="1" si="88"/>
        <v/>
      </c>
      <c r="BK589">
        <f t="shared" si="89"/>
        <v>1900</v>
      </c>
      <c r="BL589">
        <f t="shared" si="90"/>
        <v>1900</v>
      </c>
      <c r="BM589" t="str">
        <f t="shared" si="91"/>
        <v/>
      </c>
      <c r="BN589" s="69">
        <f t="shared" si="92"/>
        <v>117</v>
      </c>
      <c r="BO589" s="1">
        <v>42957</v>
      </c>
      <c r="BP589" s="1"/>
      <c r="BQ589" s="3"/>
      <c r="BR589" s="4"/>
      <c r="BS589" s="5"/>
      <c r="BT589" s="6"/>
      <c r="BU589" s="5"/>
      <c r="BV589" s="5"/>
      <c r="BW589" s="6"/>
      <c r="BX589" s="5"/>
      <c r="BY589" s="5"/>
      <c r="BZ589" s="6"/>
      <c r="CA589" s="5"/>
    </row>
    <row r="590" spans="4:79" x14ac:dyDescent="0.25">
      <c r="D590" s="1"/>
      <c r="E590" s="1"/>
      <c r="J590" s="1"/>
      <c r="L590" s="1"/>
      <c r="BA590" s="1"/>
      <c r="BG590" t="str">
        <f t="shared" ca="1" si="85"/>
        <v/>
      </c>
      <c r="BH590" t="str">
        <f t="shared" si="86"/>
        <v/>
      </c>
      <c r="BI590" t="str">
        <f t="shared" si="87"/>
        <v/>
      </c>
      <c r="BJ590" t="str">
        <f t="shared" ca="1" si="88"/>
        <v/>
      </c>
      <c r="BK590">
        <f t="shared" si="89"/>
        <v>1900</v>
      </c>
      <c r="BL590">
        <f t="shared" si="90"/>
        <v>1900</v>
      </c>
      <c r="BM590" t="str">
        <f t="shared" si="91"/>
        <v/>
      </c>
      <c r="BN590" s="69">
        <f t="shared" si="92"/>
        <v>117</v>
      </c>
      <c r="BO590" s="1">
        <v>42958</v>
      </c>
      <c r="BP590" s="1"/>
      <c r="BQ590" s="3"/>
      <c r="BR590" s="4"/>
      <c r="BS590" s="5"/>
      <c r="BT590" s="6"/>
      <c r="BU590" s="5"/>
      <c r="BV590" s="5"/>
      <c r="BW590" s="6"/>
      <c r="BX590" s="5"/>
      <c r="BY590" s="5"/>
      <c r="BZ590" s="6"/>
      <c r="CA590" s="5"/>
    </row>
    <row r="591" spans="4:79" x14ac:dyDescent="0.25">
      <c r="D591" s="1"/>
      <c r="J591" s="1"/>
      <c r="M591" s="1"/>
      <c r="BG591" t="str">
        <f t="shared" ca="1" si="85"/>
        <v/>
      </c>
      <c r="BH591" t="str">
        <f t="shared" si="86"/>
        <v/>
      </c>
      <c r="BI591" t="str">
        <f t="shared" si="87"/>
        <v/>
      </c>
      <c r="BJ591" t="str">
        <f t="shared" ca="1" si="88"/>
        <v/>
      </c>
      <c r="BK591">
        <f t="shared" si="89"/>
        <v>1900</v>
      </c>
      <c r="BL591">
        <f t="shared" si="90"/>
        <v>1900</v>
      </c>
      <c r="BM591" t="str">
        <f t="shared" si="91"/>
        <v/>
      </c>
      <c r="BN591" s="69">
        <f t="shared" si="92"/>
        <v>117</v>
      </c>
      <c r="BO591" s="1">
        <v>42959</v>
      </c>
      <c r="BP591" s="1"/>
      <c r="BQ591" s="3"/>
      <c r="BR591" s="4"/>
      <c r="BS591" s="5"/>
      <c r="BT591" s="6"/>
      <c r="BU591" s="5"/>
      <c r="BV591" s="5"/>
      <c r="BW591" s="6"/>
      <c r="BX591" s="5"/>
      <c r="BY591" s="5"/>
      <c r="BZ591" s="6"/>
      <c r="CA591" s="5"/>
    </row>
    <row r="592" spans="4:79" x14ac:dyDescent="0.25">
      <c r="D592" s="1"/>
      <c r="J592" s="1"/>
      <c r="M592" s="1"/>
      <c r="BG592" t="str">
        <f t="shared" ca="1" si="85"/>
        <v/>
      </c>
      <c r="BH592" t="str">
        <f t="shared" si="86"/>
        <v/>
      </c>
      <c r="BI592" t="str">
        <f t="shared" si="87"/>
        <v/>
      </c>
      <c r="BJ592" t="str">
        <f t="shared" ca="1" si="88"/>
        <v/>
      </c>
      <c r="BK592">
        <f t="shared" si="89"/>
        <v>1900</v>
      </c>
      <c r="BL592">
        <f t="shared" si="90"/>
        <v>1900</v>
      </c>
      <c r="BM592" t="str">
        <f t="shared" si="91"/>
        <v/>
      </c>
      <c r="BN592" s="69">
        <f t="shared" si="92"/>
        <v>117</v>
      </c>
      <c r="BO592" s="1">
        <v>42960</v>
      </c>
      <c r="BP592" s="1"/>
      <c r="BQ592" s="3"/>
      <c r="BR592" s="4"/>
      <c r="BS592" s="5"/>
      <c r="BT592" s="6"/>
      <c r="BU592" s="5"/>
      <c r="BV592" s="5"/>
      <c r="BW592" s="6"/>
      <c r="BX592" s="5"/>
      <c r="BY592" s="5"/>
      <c r="BZ592" s="6"/>
      <c r="CA592" s="5"/>
    </row>
    <row r="593" spans="4:79" x14ac:dyDescent="0.25">
      <c r="D593" s="1"/>
      <c r="J593" s="1"/>
      <c r="L593" s="1"/>
      <c r="M593" s="1"/>
      <c r="BA593" s="1"/>
      <c r="BG593" t="str">
        <f t="shared" ca="1" si="85"/>
        <v/>
      </c>
      <c r="BH593" t="str">
        <f t="shared" si="86"/>
        <v/>
      </c>
      <c r="BI593" t="str">
        <f t="shared" si="87"/>
        <v/>
      </c>
      <c r="BJ593" t="str">
        <f t="shared" ca="1" si="88"/>
        <v/>
      </c>
      <c r="BK593">
        <f t="shared" si="89"/>
        <v>1900</v>
      </c>
      <c r="BL593">
        <f t="shared" si="90"/>
        <v>1900</v>
      </c>
      <c r="BM593" t="str">
        <f t="shared" si="91"/>
        <v/>
      </c>
      <c r="BN593" s="69">
        <f t="shared" si="92"/>
        <v>117</v>
      </c>
      <c r="BO593" s="1">
        <v>42961</v>
      </c>
      <c r="BP593" s="1"/>
      <c r="BQ593" s="3"/>
      <c r="BR593" s="4"/>
      <c r="BS593" s="5"/>
      <c r="BT593" s="6"/>
      <c r="BU593" s="5"/>
      <c r="BV593" s="5"/>
      <c r="BW593" s="6"/>
      <c r="BX593" s="5"/>
      <c r="BY593" s="5"/>
      <c r="BZ593" s="6"/>
      <c r="CA593" s="5"/>
    </row>
    <row r="594" spans="4:79" x14ac:dyDescent="0.25">
      <c r="D594" s="1"/>
      <c r="BB594" s="1"/>
      <c r="BG594" t="str">
        <f t="shared" ca="1" si="85"/>
        <v/>
      </c>
      <c r="BH594" t="str">
        <f t="shared" si="86"/>
        <v/>
      </c>
      <c r="BI594" t="str">
        <f t="shared" si="87"/>
        <v/>
      </c>
      <c r="BJ594" t="str">
        <f t="shared" ca="1" si="88"/>
        <v/>
      </c>
      <c r="BK594">
        <f t="shared" si="89"/>
        <v>1900</v>
      </c>
      <c r="BL594">
        <f t="shared" si="90"/>
        <v>1900</v>
      </c>
      <c r="BM594" t="str">
        <f t="shared" si="91"/>
        <v/>
      </c>
      <c r="BN594" s="69">
        <f t="shared" si="92"/>
        <v>117</v>
      </c>
      <c r="BO594" s="1">
        <v>42962</v>
      </c>
      <c r="BP594" s="1"/>
      <c r="BQ594" s="3"/>
      <c r="BR594" s="4"/>
      <c r="BS594" s="5"/>
      <c r="BT594" s="6"/>
      <c r="BU594" s="5"/>
      <c r="BV594" s="5"/>
      <c r="BW594" s="6"/>
      <c r="BX594" s="5"/>
      <c r="BY594" s="5"/>
      <c r="BZ594" s="6"/>
      <c r="CA594" s="5"/>
    </row>
    <row r="595" spans="4:79" x14ac:dyDescent="0.25">
      <c r="D595" s="1"/>
      <c r="J595" s="1"/>
      <c r="L595" s="1"/>
      <c r="M595" s="1"/>
      <c r="AX595" s="1"/>
      <c r="AY595" s="1"/>
      <c r="BB595" s="1"/>
      <c r="BG595" t="str">
        <f t="shared" ca="1" si="85"/>
        <v/>
      </c>
      <c r="BH595" t="str">
        <f t="shared" si="86"/>
        <v/>
      </c>
      <c r="BI595" t="str">
        <f t="shared" si="87"/>
        <v/>
      </c>
      <c r="BJ595" t="str">
        <f t="shared" ca="1" si="88"/>
        <v/>
      </c>
      <c r="BK595">
        <f t="shared" si="89"/>
        <v>1900</v>
      </c>
      <c r="BL595">
        <f t="shared" si="90"/>
        <v>1900</v>
      </c>
      <c r="BM595" t="str">
        <f t="shared" si="91"/>
        <v/>
      </c>
      <c r="BN595" s="69">
        <f t="shared" si="92"/>
        <v>117</v>
      </c>
      <c r="BO595" s="1">
        <v>42963</v>
      </c>
      <c r="BP595" s="1"/>
      <c r="BQ595" s="3"/>
      <c r="BR595" s="4"/>
      <c r="BS595" s="5"/>
      <c r="BT595" s="6"/>
      <c r="BU595" s="5"/>
      <c r="BV595" s="5"/>
      <c r="BW595" s="6"/>
      <c r="BX595" s="5"/>
      <c r="BY595" s="5"/>
      <c r="BZ595" s="6"/>
      <c r="CA595" s="5"/>
    </row>
    <row r="596" spans="4:79" x14ac:dyDescent="0.25">
      <c r="D596" s="1"/>
      <c r="J596" s="1"/>
      <c r="L596" s="1"/>
      <c r="AX596" s="1"/>
      <c r="AY596" s="1"/>
      <c r="BA596" s="1"/>
      <c r="BB596" s="1"/>
      <c r="BG596" t="str">
        <f t="shared" ca="1" si="85"/>
        <v/>
      </c>
      <c r="BH596" t="str">
        <f t="shared" si="86"/>
        <v/>
      </c>
      <c r="BI596" t="str">
        <f t="shared" si="87"/>
        <v/>
      </c>
      <c r="BJ596" t="str">
        <f t="shared" ca="1" si="88"/>
        <v/>
      </c>
      <c r="BK596">
        <f t="shared" si="89"/>
        <v>1900</v>
      </c>
      <c r="BL596">
        <f t="shared" si="90"/>
        <v>1900</v>
      </c>
      <c r="BM596" t="str">
        <f t="shared" si="91"/>
        <v/>
      </c>
      <c r="BN596" s="69">
        <f t="shared" si="92"/>
        <v>117</v>
      </c>
      <c r="BO596" s="1">
        <v>42964</v>
      </c>
      <c r="BP596" s="1"/>
      <c r="BQ596" s="3"/>
      <c r="BR596" s="4"/>
      <c r="BS596" s="5"/>
      <c r="BT596" s="6"/>
      <c r="BU596" s="5"/>
      <c r="BV596" s="5"/>
      <c r="BW596" s="6"/>
      <c r="BX596" s="5"/>
      <c r="BY596" s="5"/>
      <c r="BZ596" s="6"/>
      <c r="CA596" s="5"/>
    </row>
    <row r="597" spans="4:79" x14ac:dyDescent="0.25">
      <c r="D597" s="1"/>
      <c r="J597" s="1"/>
      <c r="M597" s="1"/>
      <c r="BG597" t="str">
        <f t="shared" ca="1" si="85"/>
        <v/>
      </c>
      <c r="BH597" t="str">
        <f t="shared" si="86"/>
        <v/>
      </c>
      <c r="BI597" t="str">
        <f t="shared" si="87"/>
        <v/>
      </c>
      <c r="BJ597" t="str">
        <f t="shared" ca="1" si="88"/>
        <v/>
      </c>
      <c r="BK597">
        <f t="shared" si="89"/>
        <v>1900</v>
      </c>
      <c r="BL597">
        <f t="shared" si="90"/>
        <v>1900</v>
      </c>
      <c r="BM597" t="str">
        <f t="shared" si="91"/>
        <v/>
      </c>
      <c r="BN597" s="69">
        <f t="shared" si="92"/>
        <v>117</v>
      </c>
      <c r="BO597" s="1">
        <v>42965</v>
      </c>
      <c r="BP597" s="1"/>
      <c r="BQ597" s="3"/>
      <c r="BR597" s="4"/>
      <c r="BS597" s="5"/>
      <c r="BT597" s="6"/>
      <c r="BU597" s="5"/>
      <c r="BV597" s="5"/>
      <c r="BW597" s="6"/>
      <c r="BX597" s="5"/>
      <c r="BY597" s="5"/>
      <c r="BZ597" s="6"/>
      <c r="CA597" s="5"/>
    </row>
    <row r="598" spans="4:79" x14ac:dyDescent="0.25">
      <c r="D598" s="1"/>
      <c r="J598" s="1"/>
      <c r="L598" s="1"/>
      <c r="M598" s="1"/>
      <c r="AX598" s="1"/>
      <c r="AY598" s="1"/>
      <c r="BA598" s="1"/>
      <c r="BB598" s="1"/>
      <c r="BG598" t="str">
        <f t="shared" ca="1" si="85"/>
        <v/>
      </c>
      <c r="BH598" t="str">
        <f t="shared" si="86"/>
        <v/>
      </c>
      <c r="BI598" t="str">
        <f t="shared" si="87"/>
        <v/>
      </c>
      <c r="BJ598" t="str">
        <f t="shared" ca="1" si="88"/>
        <v/>
      </c>
      <c r="BK598">
        <f t="shared" si="89"/>
        <v>1900</v>
      </c>
      <c r="BL598">
        <f t="shared" si="90"/>
        <v>1900</v>
      </c>
      <c r="BM598" t="str">
        <f t="shared" si="91"/>
        <v/>
      </c>
      <c r="BN598" s="69">
        <f t="shared" si="92"/>
        <v>117</v>
      </c>
      <c r="BO598" s="1">
        <v>42966</v>
      </c>
      <c r="BP598" s="1"/>
      <c r="BQ598" s="3"/>
      <c r="BR598" s="4"/>
      <c r="BS598" s="5"/>
      <c r="BT598" s="6"/>
      <c r="BU598" s="5"/>
      <c r="BV598" s="5"/>
      <c r="BW598" s="6"/>
      <c r="BX598" s="5"/>
      <c r="BY598" s="5"/>
      <c r="BZ598" s="6"/>
      <c r="CA598" s="5"/>
    </row>
    <row r="599" spans="4:79" x14ac:dyDescent="0.25">
      <c r="D599" s="1"/>
      <c r="J599" s="1"/>
      <c r="L599" s="1"/>
      <c r="M599" s="1"/>
      <c r="AX599" s="1"/>
      <c r="AY599" s="1"/>
      <c r="BA599" s="1"/>
      <c r="BB599" s="1"/>
      <c r="BF599" s="1"/>
      <c r="BG599" t="str">
        <f t="shared" ca="1" si="85"/>
        <v/>
      </c>
      <c r="BH599" t="str">
        <f t="shared" si="86"/>
        <v/>
      </c>
      <c r="BI599" t="str">
        <f t="shared" si="87"/>
        <v/>
      </c>
      <c r="BJ599" t="str">
        <f t="shared" ca="1" si="88"/>
        <v/>
      </c>
      <c r="BK599">
        <f t="shared" si="89"/>
        <v>1900</v>
      </c>
      <c r="BL599">
        <f t="shared" si="90"/>
        <v>1900</v>
      </c>
      <c r="BM599" t="str">
        <f t="shared" si="91"/>
        <v/>
      </c>
      <c r="BN599" s="69">
        <f t="shared" si="92"/>
        <v>117</v>
      </c>
      <c r="BO599" s="1">
        <v>42967</v>
      </c>
      <c r="BP599" s="1"/>
      <c r="BQ599" s="3"/>
      <c r="BR599" s="4"/>
      <c r="BS599" s="5"/>
      <c r="BT599" s="6"/>
      <c r="BU599" s="5"/>
      <c r="BV599" s="5"/>
      <c r="BW599" s="6"/>
      <c r="BX599" s="5"/>
      <c r="BY599" s="5"/>
      <c r="BZ599" s="6"/>
      <c r="CA599" s="5"/>
    </row>
    <row r="600" spans="4:79" x14ac:dyDescent="0.25">
      <c r="D600" s="1"/>
      <c r="J600" s="1"/>
      <c r="L600" s="1"/>
      <c r="M600" s="1"/>
      <c r="AX600" s="1"/>
      <c r="AY600" s="1"/>
      <c r="BA600" s="1"/>
      <c r="BB600" s="1"/>
      <c r="BG600" t="str">
        <f t="shared" ca="1" si="85"/>
        <v/>
      </c>
      <c r="BH600" t="str">
        <f t="shared" si="86"/>
        <v/>
      </c>
      <c r="BI600" t="str">
        <f t="shared" si="87"/>
        <v/>
      </c>
      <c r="BJ600" t="str">
        <f t="shared" ca="1" si="88"/>
        <v/>
      </c>
      <c r="BK600">
        <f t="shared" si="89"/>
        <v>1900</v>
      </c>
      <c r="BL600">
        <f t="shared" si="90"/>
        <v>1900</v>
      </c>
      <c r="BM600" t="str">
        <f t="shared" si="91"/>
        <v/>
      </c>
      <c r="BN600" s="69">
        <f t="shared" si="92"/>
        <v>117</v>
      </c>
      <c r="BO600" s="1">
        <v>42968</v>
      </c>
      <c r="BP600" s="1"/>
      <c r="BQ600" s="3"/>
      <c r="BR600" s="4"/>
      <c r="BS600" s="5"/>
      <c r="BT600" s="6"/>
      <c r="BU600" s="5"/>
      <c r="BV600" s="5"/>
      <c r="BW600" s="6"/>
      <c r="BX600" s="5"/>
      <c r="BY600" s="5"/>
      <c r="BZ600" s="6"/>
      <c r="CA600" s="5"/>
    </row>
    <row r="601" spans="4:79" x14ac:dyDescent="0.25">
      <c r="D601" s="1"/>
      <c r="BB601" s="1"/>
      <c r="BG601" t="str">
        <f t="shared" ca="1" si="85"/>
        <v/>
      </c>
      <c r="BH601" t="str">
        <f t="shared" si="86"/>
        <v/>
      </c>
      <c r="BI601" t="str">
        <f t="shared" si="87"/>
        <v/>
      </c>
      <c r="BJ601" t="str">
        <f t="shared" ca="1" si="88"/>
        <v/>
      </c>
      <c r="BK601">
        <f t="shared" si="89"/>
        <v>1900</v>
      </c>
      <c r="BL601">
        <f t="shared" si="90"/>
        <v>1900</v>
      </c>
      <c r="BM601" t="str">
        <f t="shared" si="91"/>
        <v/>
      </c>
      <c r="BN601" s="69">
        <f t="shared" si="92"/>
        <v>117</v>
      </c>
      <c r="BO601" s="1">
        <v>42969</v>
      </c>
      <c r="BP601" s="1"/>
      <c r="BQ601" s="3"/>
      <c r="BR601" s="4"/>
      <c r="BS601" s="5"/>
      <c r="BT601" s="6"/>
      <c r="BU601" s="5"/>
      <c r="BV601" s="5"/>
      <c r="BW601" s="6"/>
      <c r="BX601" s="5"/>
      <c r="BY601" s="5"/>
      <c r="BZ601" s="6"/>
      <c r="CA601" s="5"/>
    </row>
    <row r="602" spans="4:79" x14ac:dyDescent="0.25">
      <c r="D602" s="1"/>
      <c r="J602" s="1"/>
      <c r="L602" s="1"/>
      <c r="M602" s="1"/>
      <c r="AX602" s="1"/>
      <c r="AY602" s="1"/>
      <c r="BA602" s="1"/>
      <c r="BB602" s="1"/>
      <c r="BG602" t="str">
        <f t="shared" ca="1" si="85"/>
        <v/>
      </c>
      <c r="BH602" t="str">
        <f t="shared" si="86"/>
        <v/>
      </c>
      <c r="BI602" t="str">
        <f t="shared" si="87"/>
        <v/>
      </c>
      <c r="BJ602" t="str">
        <f t="shared" ca="1" si="88"/>
        <v/>
      </c>
      <c r="BK602">
        <f t="shared" si="89"/>
        <v>1900</v>
      </c>
      <c r="BL602">
        <f t="shared" si="90"/>
        <v>1900</v>
      </c>
      <c r="BM602" t="str">
        <f t="shared" si="91"/>
        <v/>
      </c>
      <c r="BN602" s="69">
        <f t="shared" si="92"/>
        <v>117</v>
      </c>
      <c r="BO602" s="1">
        <v>42970</v>
      </c>
      <c r="BP602" s="1"/>
      <c r="BQ602" s="3"/>
      <c r="BR602" s="4"/>
      <c r="BS602" s="5"/>
      <c r="BT602" s="6"/>
      <c r="BU602" s="5"/>
      <c r="BV602" s="5"/>
      <c r="BW602" s="6"/>
      <c r="BX602" s="5"/>
      <c r="BY602" s="5"/>
      <c r="BZ602" s="6"/>
      <c r="CA602" s="5"/>
    </row>
    <row r="603" spans="4:79" x14ac:dyDescent="0.25">
      <c r="D603" s="1"/>
      <c r="J603" s="1"/>
      <c r="M603" s="1"/>
      <c r="BG603" t="str">
        <f t="shared" ca="1" si="85"/>
        <v/>
      </c>
      <c r="BH603" t="str">
        <f t="shared" si="86"/>
        <v/>
      </c>
      <c r="BI603" t="str">
        <f t="shared" si="87"/>
        <v/>
      </c>
      <c r="BJ603" t="str">
        <f t="shared" ca="1" si="88"/>
        <v/>
      </c>
      <c r="BK603">
        <f t="shared" si="89"/>
        <v>1900</v>
      </c>
      <c r="BL603">
        <f t="shared" si="90"/>
        <v>1900</v>
      </c>
      <c r="BM603" t="str">
        <f t="shared" si="91"/>
        <v/>
      </c>
      <c r="BN603" s="69">
        <f t="shared" si="92"/>
        <v>117</v>
      </c>
      <c r="BO603" s="1">
        <v>42971</v>
      </c>
      <c r="BP603" s="1"/>
      <c r="BQ603" s="3"/>
      <c r="BR603" s="4"/>
      <c r="BS603" s="5"/>
      <c r="BT603" s="6"/>
      <c r="BU603" s="5"/>
      <c r="BV603" s="5"/>
      <c r="BW603" s="6"/>
      <c r="BX603" s="5"/>
      <c r="BY603" s="5"/>
      <c r="BZ603" s="6"/>
      <c r="CA603" s="5"/>
    </row>
    <row r="604" spans="4:79" x14ac:dyDescent="0.25">
      <c r="D604" s="1"/>
      <c r="J604" s="1"/>
      <c r="L604" s="1"/>
      <c r="M604" s="1"/>
      <c r="BA604" s="1"/>
      <c r="BG604" t="str">
        <f t="shared" ca="1" si="85"/>
        <v/>
      </c>
      <c r="BH604" t="str">
        <f t="shared" si="86"/>
        <v/>
      </c>
      <c r="BI604" t="str">
        <f t="shared" si="87"/>
        <v/>
      </c>
      <c r="BJ604" t="str">
        <f t="shared" ca="1" si="88"/>
        <v/>
      </c>
      <c r="BK604">
        <f t="shared" si="89"/>
        <v>1900</v>
      </c>
      <c r="BL604">
        <f t="shared" si="90"/>
        <v>1900</v>
      </c>
      <c r="BM604" t="str">
        <f t="shared" si="91"/>
        <v/>
      </c>
      <c r="BN604" s="69">
        <f t="shared" si="92"/>
        <v>117</v>
      </c>
      <c r="BO604" s="1">
        <v>42972</v>
      </c>
      <c r="BP604" s="1"/>
      <c r="BQ604" s="3"/>
      <c r="BR604" s="4"/>
      <c r="BS604" s="5"/>
      <c r="BT604" s="6"/>
      <c r="BU604" s="5"/>
      <c r="BV604" s="5"/>
      <c r="BW604" s="6"/>
      <c r="BX604" s="5"/>
      <c r="BY604" s="5"/>
      <c r="BZ604" s="6"/>
      <c r="CA604" s="5"/>
    </row>
    <row r="605" spans="4:79" x14ac:dyDescent="0.25">
      <c r="D605" s="1"/>
      <c r="J605" s="1"/>
      <c r="L605" s="1"/>
      <c r="AX605" s="1"/>
      <c r="AY605" s="1"/>
      <c r="BA605" s="1"/>
      <c r="BB605" s="1"/>
      <c r="BG605" t="str">
        <f t="shared" ca="1" si="85"/>
        <v/>
      </c>
      <c r="BH605" t="str">
        <f t="shared" si="86"/>
        <v/>
      </c>
      <c r="BI605" t="str">
        <f t="shared" si="87"/>
        <v/>
      </c>
      <c r="BJ605" t="str">
        <f t="shared" ca="1" si="88"/>
        <v/>
      </c>
      <c r="BK605">
        <f t="shared" si="89"/>
        <v>1900</v>
      </c>
      <c r="BL605">
        <f t="shared" si="90"/>
        <v>1900</v>
      </c>
      <c r="BM605" t="str">
        <f t="shared" si="91"/>
        <v/>
      </c>
      <c r="BN605" s="69">
        <f t="shared" si="92"/>
        <v>117</v>
      </c>
      <c r="BO605" s="1">
        <v>42973</v>
      </c>
      <c r="BP605" s="1"/>
      <c r="BQ605" s="3"/>
      <c r="BR605" s="4"/>
      <c r="BS605" s="5"/>
      <c r="BT605" s="6"/>
      <c r="BU605" s="5"/>
      <c r="BV605" s="5"/>
      <c r="BW605" s="6"/>
      <c r="BX605" s="5"/>
      <c r="BY605" s="5"/>
      <c r="BZ605" s="6"/>
      <c r="CA605" s="5"/>
    </row>
    <row r="606" spans="4:79" x14ac:dyDescent="0.25">
      <c r="D606" s="1"/>
      <c r="E606" s="1"/>
      <c r="J606" s="1"/>
      <c r="L606" s="1"/>
      <c r="AX606" s="1"/>
      <c r="AY606" s="1"/>
      <c r="BA606" s="1"/>
      <c r="BG606" t="str">
        <f t="shared" ca="1" si="85"/>
        <v/>
      </c>
      <c r="BH606" t="str">
        <f t="shared" si="86"/>
        <v/>
      </c>
      <c r="BI606" t="str">
        <f t="shared" si="87"/>
        <v/>
      </c>
      <c r="BJ606" t="str">
        <f t="shared" ca="1" si="88"/>
        <v/>
      </c>
      <c r="BK606">
        <f t="shared" si="89"/>
        <v>1900</v>
      </c>
      <c r="BL606">
        <f t="shared" si="90"/>
        <v>1900</v>
      </c>
      <c r="BM606" t="str">
        <f t="shared" si="91"/>
        <v/>
      </c>
      <c r="BN606" s="69">
        <f t="shared" si="92"/>
        <v>117</v>
      </c>
      <c r="BO606" s="1">
        <v>42974</v>
      </c>
      <c r="BP606" s="1"/>
      <c r="BQ606" s="3"/>
      <c r="BR606" s="4"/>
      <c r="BS606" s="5"/>
      <c r="BT606" s="6"/>
      <c r="BU606" s="5"/>
      <c r="BV606" s="5"/>
      <c r="BW606" s="6"/>
      <c r="BX606" s="5"/>
      <c r="BY606" s="5"/>
      <c r="BZ606" s="6"/>
      <c r="CA606" s="5"/>
    </row>
    <row r="607" spans="4:79" x14ac:dyDescent="0.25">
      <c r="D607" s="1"/>
      <c r="J607" s="1"/>
      <c r="L607" s="1"/>
      <c r="M607" s="1"/>
      <c r="AX607" s="1"/>
      <c r="AY607" s="1"/>
      <c r="BA607" s="1"/>
      <c r="BB607" s="1"/>
      <c r="BG607" t="str">
        <f t="shared" ca="1" si="85"/>
        <v/>
      </c>
      <c r="BH607" t="str">
        <f t="shared" si="86"/>
        <v/>
      </c>
      <c r="BI607" t="str">
        <f t="shared" si="87"/>
        <v/>
      </c>
      <c r="BJ607" t="str">
        <f t="shared" ca="1" si="88"/>
        <v/>
      </c>
      <c r="BK607">
        <f t="shared" si="89"/>
        <v>1900</v>
      </c>
      <c r="BL607">
        <f t="shared" si="90"/>
        <v>1900</v>
      </c>
      <c r="BM607" t="str">
        <f t="shared" si="91"/>
        <v/>
      </c>
      <c r="BN607" s="69">
        <f t="shared" si="92"/>
        <v>117</v>
      </c>
      <c r="BO607" s="1">
        <v>42975</v>
      </c>
      <c r="BP607" s="1"/>
      <c r="BQ607" s="3"/>
      <c r="BR607" s="4"/>
      <c r="BS607" s="5"/>
      <c r="BT607" s="6"/>
      <c r="BU607" s="5"/>
      <c r="BV607" s="5"/>
      <c r="BW607" s="6"/>
      <c r="BX607" s="5"/>
      <c r="BY607" s="5"/>
      <c r="BZ607" s="6"/>
      <c r="CA607" s="5"/>
    </row>
    <row r="608" spans="4:79" x14ac:dyDescent="0.25">
      <c r="D608" s="1"/>
      <c r="J608" s="1"/>
      <c r="L608" s="1"/>
      <c r="AX608" s="1"/>
      <c r="AY608" s="1"/>
      <c r="BA608" s="1"/>
      <c r="BB608" s="1"/>
      <c r="BF608" s="1"/>
      <c r="BG608" t="str">
        <f t="shared" ca="1" si="85"/>
        <v/>
      </c>
      <c r="BH608" t="str">
        <f t="shared" si="86"/>
        <v/>
      </c>
      <c r="BI608" t="str">
        <f t="shared" si="87"/>
        <v/>
      </c>
      <c r="BJ608" t="str">
        <f t="shared" ca="1" si="88"/>
        <v/>
      </c>
      <c r="BK608">
        <f t="shared" si="89"/>
        <v>1900</v>
      </c>
      <c r="BL608">
        <f t="shared" si="90"/>
        <v>1900</v>
      </c>
      <c r="BM608" t="str">
        <f t="shared" si="91"/>
        <v/>
      </c>
      <c r="BN608" s="69">
        <f t="shared" si="92"/>
        <v>117</v>
      </c>
      <c r="BO608" s="1">
        <v>42976</v>
      </c>
      <c r="BP608" s="1"/>
      <c r="BQ608" s="3"/>
      <c r="BR608" s="4"/>
      <c r="BS608" s="5"/>
      <c r="BT608" s="6"/>
      <c r="BU608" s="5"/>
      <c r="BV608" s="5"/>
      <c r="BW608" s="6"/>
      <c r="BX608" s="5"/>
      <c r="BY608" s="5"/>
      <c r="BZ608" s="6"/>
      <c r="CA608" s="5"/>
    </row>
    <row r="609" spans="4:79" x14ac:dyDescent="0.25">
      <c r="D609" s="1"/>
      <c r="J609" s="1"/>
      <c r="L609" s="1"/>
      <c r="BA609" s="1"/>
      <c r="BG609" t="str">
        <f t="shared" ca="1" si="85"/>
        <v/>
      </c>
      <c r="BH609" t="str">
        <f t="shared" si="86"/>
        <v/>
      </c>
      <c r="BI609" t="str">
        <f t="shared" si="87"/>
        <v/>
      </c>
      <c r="BJ609" t="str">
        <f t="shared" ca="1" si="88"/>
        <v/>
      </c>
      <c r="BK609">
        <f t="shared" si="89"/>
        <v>1900</v>
      </c>
      <c r="BL609">
        <f t="shared" si="90"/>
        <v>1900</v>
      </c>
      <c r="BM609" t="str">
        <f t="shared" si="91"/>
        <v/>
      </c>
      <c r="BN609" s="69">
        <f t="shared" si="92"/>
        <v>117</v>
      </c>
      <c r="BO609" s="1">
        <v>42977</v>
      </c>
      <c r="BP609" s="1"/>
      <c r="BQ609" s="3"/>
      <c r="BR609" s="4"/>
      <c r="BS609" s="5"/>
      <c r="BT609" s="6"/>
      <c r="BU609" s="5"/>
      <c r="BV609" s="5"/>
      <c r="BW609" s="6"/>
      <c r="BX609" s="5"/>
      <c r="BY609" s="5"/>
      <c r="BZ609" s="6"/>
      <c r="CA609" s="5"/>
    </row>
    <row r="610" spans="4:79" x14ac:dyDescent="0.25">
      <c r="D610" s="1"/>
      <c r="J610" s="1"/>
      <c r="L610" s="1"/>
      <c r="M610" s="1"/>
      <c r="AX610" s="1"/>
      <c r="AY610" s="1"/>
      <c r="BA610" s="1"/>
      <c r="BB610" s="1"/>
      <c r="BG610" t="str">
        <f t="shared" ca="1" si="85"/>
        <v/>
      </c>
      <c r="BH610" t="str">
        <f t="shared" si="86"/>
        <v/>
      </c>
      <c r="BI610" t="str">
        <f t="shared" si="87"/>
        <v/>
      </c>
      <c r="BJ610" t="str">
        <f t="shared" ca="1" si="88"/>
        <v/>
      </c>
      <c r="BK610">
        <f t="shared" si="89"/>
        <v>1900</v>
      </c>
      <c r="BL610">
        <f t="shared" si="90"/>
        <v>1900</v>
      </c>
      <c r="BM610" t="str">
        <f t="shared" si="91"/>
        <v/>
      </c>
      <c r="BN610" s="69">
        <f t="shared" si="92"/>
        <v>117</v>
      </c>
      <c r="BO610" s="1">
        <v>42978</v>
      </c>
      <c r="BP610" s="1"/>
      <c r="BQ610" s="3"/>
      <c r="BR610" s="4"/>
      <c r="BS610" s="5"/>
      <c r="BT610" s="6"/>
      <c r="BU610" s="5"/>
      <c r="BV610" s="5"/>
      <c r="BW610" s="6"/>
      <c r="BX610" s="5"/>
      <c r="BY610" s="5"/>
      <c r="BZ610" s="6"/>
      <c r="CA610" s="5"/>
    </row>
    <row r="611" spans="4:79" x14ac:dyDescent="0.25">
      <c r="D611" s="1"/>
      <c r="J611" s="1"/>
      <c r="L611" s="1"/>
      <c r="M611" s="1"/>
      <c r="AX611" s="1"/>
      <c r="AY611" s="1"/>
      <c r="BA611" s="1"/>
      <c r="BB611" s="1"/>
      <c r="BG611" t="str">
        <f t="shared" ca="1" si="85"/>
        <v/>
      </c>
      <c r="BH611" t="str">
        <f t="shared" si="86"/>
        <v/>
      </c>
      <c r="BI611" t="str">
        <f t="shared" si="87"/>
        <v/>
      </c>
      <c r="BJ611" t="str">
        <f t="shared" ca="1" si="88"/>
        <v/>
      </c>
      <c r="BK611">
        <f t="shared" si="89"/>
        <v>1900</v>
      </c>
      <c r="BL611">
        <f t="shared" si="90"/>
        <v>1900</v>
      </c>
      <c r="BM611" t="str">
        <f t="shared" si="91"/>
        <v/>
      </c>
      <c r="BN611" s="69">
        <f t="shared" si="92"/>
        <v>117</v>
      </c>
      <c r="BO611" s="1">
        <v>42979</v>
      </c>
      <c r="BP611" s="1"/>
      <c r="BQ611" s="3"/>
      <c r="BR611" s="4"/>
      <c r="BS611" s="5"/>
      <c r="BT611" s="6"/>
      <c r="BU611" s="5"/>
      <c r="BV611" s="5"/>
      <c r="BW611" s="6"/>
      <c r="BX611" s="5"/>
      <c r="BY611" s="5"/>
      <c r="BZ611" s="6"/>
      <c r="CA611" s="5"/>
    </row>
    <row r="612" spans="4:79" x14ac:dyDescent="0.25">
      <c r="D612" s="1"/>
      <c r="J612" s="1"/>
      <c r="L612" s="1"/>
      <c r="M612" s="1"/>
      <c r="AX612" s="1"/>
      <c r="AY612" s="1"/>
      <c r="BA612" s="1"/>
      <c r="BB612" s="1"/>
      <c r="BG612" t="str">
        <f t="shared" ca="1" si="85"/>
        <v/>
      </c>
      <c r="BH612" t="str">
        <f t="shared" si="86"/>
        <v/>
      </c>
      <c r="BI612" t="str">
        <f t="shared" si="87"/>
        <v/>
      </c>
      <c r="BJ612" t="str">
        <f t="shared" ca="1" si="88"/>
        <v/>
      </c>
      <c r="BK612">
        <f t="shared" si="89"/>
        <v>1900</v>
      </c>
      <c r="BL612">
        <f t="shared" si="90"/>
        <v>1900</v>
      </c>
      <c r="BM612" t="str">
        <f t="shared" si="91"/>
        <v/>
      </c>
      <c r="BN612" s="69">
        <f t="shared" si="92"/>
        <v>117</v>
      </c>
      <c r="BO612" s="1">
        <v>42980</v>
      </c>
      <c r="BP612" s="1"/>
      <c r="BQ612" s="3"/>
      <c r="BR612" s="4"/>
      <c r="BS612" s="5"/>
      <c r="BT612" s="6"/>
      <c r="BU612" s="5"/>
      <c r="BV612" s="5"/>
      <c r="BW612" s="6"/>
      <c r="BX612" s="5"/>
      <c r="BY612" s="5"/>
      <c r="BZ612" s="6"/>
      <c r="CA612" s="5"/>
    </row>
    <row r="613" spans="4:79" x14ac:dyDescent="0.25">
      <c r="D613" s="1"/>
      <c r="J613" s="1"/>
      <c r="L613" s="1"/>
      <c r="BA613" s="1"/>
      <c r="BG613" t="str">
        <f t="shared" ca="1" si="85"/>
        <v/>
      </c>
      <c r="BH613" t="str">
        <f t="shared" si="86"/>
        <v/>
      </c>
      <c r="BI613" t="str">
        <f t="shared" si="87"/>
        <v/>
      </c>
      <c r="BJ613" t="str">
        <f t="shared" ca="1" si="88"/>
        <v/>
      </c>
      <c r="BK613">
        <f t="shared" si="89"/>
        <v>1900</v>
      </c>
      <c r="BL613">
        <f t="shared" si="90"/>
        <v>1900</v>
      </c>
      <c r="BM613" t="str">
        <f t="shared" si="91"/>
        <v/>
      </c>
      <c r="BN613" s="69">
        <f t="shared" si="92"/>
        <v>117</v>
      </c>
      <c r="BO613" s="1">
        <v>42981</v>
      </c>
      <c r="BP613" s="1"/>
      <c r="BQ613" s="3"/>
      <c r="BR613" s="4"/>
      <c r="BS613" s="5"/>
      <c r="BT613" s="6"/>
      <c r="BU613" s="5"/>
      <c r="BV613" s="5"/>
      <c r="BW613" s="6"/>
      <c r="BX613" s="5"/>
      <c r="BY613" s="5"/>
      <c r="BZ613" s="6"/>
      <c r="CA613" s="5"/>
    </row>
    <row r="614" spans="4:79" x14ac:dyDescent="0.25">
      <c r="D614" s="1"/>
      <c r="J614" s="1"/>
      <c r="M614" s="1"/>
      <c r="BG614" t="str">
        <f t="shared" ca="1" si="85"/>
        <v/>
      </c>
      <c r="BH614" t="str">
        <f t="shared" si="86"/>
        <v/>
      </c>
      <c r="BI614" t="str">
        <f t="shared" si="87"/>
        <v/>
      </c>
      <c r="BJ614" t="str">
        <f t="shared" ca="1" si="88"/>
        <v/>
      </c>
      <c r="BK614">
        <f t="shared" si="89"/>
        <v>1900</v>
      </c>
      <c r="BL614">
        <f t="shared" si="90"/>
        <v>1900</v>
      </c>
      <c r="BM614" t="str">
        <f t="shared" si="91"/>
        <v/>
      </c>
      <c r="BN614" s="69">
        <f t="shared" si="92"/>
        <v>117</v>
      </c>
      <c r="BO614" s="1">
        <v>42982</v>
      </c>
      <c r="BP614" s="1"/>
      <c r="BQ614" s="3"/>
      <c r="BR614" s="4"/>
      <c r="BS614" s="5"/>
      <c r="BT614" s="6"/>
      <c r="BU614" s="5"/>
      <c r="BV614" s="5"/>
      <c r="BW614" s="6"/>
      <c r="BX614" s="5"/>
      <c r="BY614" s="5"/>
      <c r="BZ614" s="6"/>
      <c r="CA614" s="5"/>
    </row>
    <row r="615" spans="4:79" x14ac:dyDescent="0.25">
      <c r="D615" s="1"/>
      <c r="J615" s="1"/>
      <c r="L615" s="1"/>
      <c r="M615" s="1"/>
      <c r="BA615" s="1"/>
      <c r="BG615" t="str">
        <f t="shared" ca="1" si="85"/>
        <v/>
      </c>
      <c r="BH615" t="str">
        <f t="shared" si="86"/>
        <v/>
      </c>
      <c r="BI615" t="str">
        <f t="shared" si="87"/>
        <v/>
      </c>
      <c r="BJ615" t="str">
        <f t="shared" ca="1" si="88"/>
        <v/>
      </c>
      <c r="BK615">
        <f t="shared" si="89"/>
        <v>1900</v>
      </c>
      <c r="BL615">
        <f t="shared" si="90"/>
        <v>1900</v>
      </c>
      <c r="BM615" t="str">
        <f t="shared" si="91"/>
        <v/>
      </c>
      <c r="BN615" s="69">
        <f t="shared" si="92"/>
        <v>117</v>
      </c>
      <c r="BO615" s="1">
        <v>42983</v>
      </c>
      <c r="BP615" s="1"/>
      <c r="BQ615" s="3"/>
      <c r="BR615" s="4"/>
      <c r="BS615" s="5"/>
      <c r="BT615" s="6"/>
      <c r="BU615" s="5"/>
      <c r="BV615" s="5"/>
      <c r="BW615" s="6"/>
      <c r="BX615" s="5"/>
      <c r="BY615" s="5"/>
      <c r="BZ615" s="6"/>
      <c r="CA615" s="5"/>
    </row>
    <row r="616" spans="4:79" x14ac:dyDescent="0.25">
      <c r="D616" s="1"/>
      <c r="J616" s="1"/>
      <c r="L616" s="1"/>
      <c r="M616" s="1"/>
      <c r="AX616" s="1"/>
      <c r="AY616" s="1"/>
      <c r="BA616" s="1"/>
      <c r="BB616" s="1"/>
      <c r="BG616" t="str">
        <f t="shared" ca="1" si="85"/>
        <v/>
      </c>
      <c r="BH616" t="str">
        <f t="shared" si="86"/>
        <v/>
      </c>
      <c r="BI616" t="str">
        <f t="shared" si="87"/>
        <v/>
      </c>
      <c r="BJ616" t="str">
        <f t="shared" ca="1" si="88"/>
        <v/>
      </c>
      <c r="BK616">
        <f t="shared" si="89"/>
        <v>1900</v>
      </c>
      <c r="BL616">
        <f t="shared" si="90"/>
        <v>1900</v>
      </c>
      <c r="BM616" t="str">
        <f t="shared" si="91"/>
        <v/>
      </c>
      <c r="BN616" s="69">
        <f t="shared" si="92"/>
        <v>117</v>
      </c>
      <c r="BO616" s="1">
        <v>42984</v>
      </c>
      <c r="BP616" s="1"/>
      <c r="BQ616" s="3"/>
      <c r="BR616" s="4"/>
      <c r="BS616" s="5"/>
      <c r="BT616" s="6"/>
      <c r="BU616" s="5"/>
      <c r="BV616" s="5"/>
      <c r="BW616" s="6"/>
      <c r="BX616" s="5"/>
      <c r="BY616" s="5"/>
      <c r="BZ616" s="6"/>
      <c r="CA616" s="5"/>
    </row>
    <row r="617" spans="4:79" x14ac:dyDescent="0.25">
      <c r="D617" s="1"/>
      <c r="J617" s="1"/>
      <c r="L617" s="1"/>
      <c r="AX617" s="1"/>
      <c r="AY617" s="1"/>
      <c r="BA617" s="1"/>
      <c r="BB617" s="1"/>
      <c r="BG617" t="str">
        <f t="shared" ca="1" si="85"/>
        <v/>
      </c>
      <c r="BH617" t="str">
        <f t="shared" si="86"/>
        <v/>
      </c>
      <c r="BI617" t="str">
        <f t="shared" si="87"/>
        <v/>
      </c>
      <c r="BJ617" t="str">
        <f t="shared" ca="1" si="88"/>
        <v/>
      </c>
      <c r="BK617">
        <f t="shared" si="89"/>
        <v>1900</v>
      </c>
      <c r="BL617">
        <f t="shared" si="90"/>
        <v>1900</v>
      </c>
      <c r="BM617" t="str">
        <f t="shared" si="91"/>
        <v/>
      </c>
      <c r="BN617" s="69">
        <f t="shared" si="92"/>
        <v>117</v>
      </c>
      <c r="BO617" s="1">
        <v>42985</v>
      </c>
      <c r="BP617" s="1"/>
      <c r="BQ617" s="3"/>
      <c r="BR617" s="4"/>
      <c r="BS617" s="5"/>
      <c r="BT617" s="6"/>
      <c r="BU617" s="5"/>
      <c r="BV617" s="5"/>
      <c r="BW617" s="6"/>
      <c r="BX617" s="5"/>
      <c r="BY617" s="5"/>
      <c r="BZ617" s="6"/>
      <c r="CA617" s="5"/>
    </row>
    <row r="618" spans="4:79" x14ac:dyDescent="0.25">
      <c r="D618" s="1"/>
      <c r="J618" s="1"/>
      <c r="M618" s="1"/>
      <c r="BG618" t="str">
        <f t="shared" ca="1" si="85"/>
        <v/>
      </c>
      <c r="BH618" t="str">
        <f t="shared" si="86"/>
        <v/>
      </c>
      <c r="BI618" t="str">
        <f t="shared" si="87"/>
        <v/>
      </c>
      <c r="BJ618" t="str">
        <f t="shared" ca="1" si="88"/>
        <v/>
      </c>
      <c r="BK618">
        <f t="shared" si="89"/>
        <v>1900</v>
      </c>
      <c r="BL618">
        <f t="shared" si="90"/>
        <v>1900</v>
      </c>
      <c r="BM618" t="str">
        <f t="shared" si="91"/>
        <v/>
      </c>
      <c r="BN618" s="69">
        <f t="shared" si="92"/>
        <v>117</v>
      </c>
      <c r="BO618" s="1">
        <v>42986</v>
      </c>
      <c r="BP618" s="1"/>
      <c r="BQ618" s="3"/>
      <c r="BR618" s="4"/>
      <c r="BS618" s="5"/>
      <c r="BT618" s="6"/>
      <c r="BU618" s="5"/>
      <c r="BV618" s="5"/>
      <c r="BW618" s="6"/>
      <c r="BX618" s="5"/>
      <c r="BY618" s="5"/>
      <c r="BZ618" s="6"/>
      <c r="CA618" s="5"/>
    </row>
    <row r="619" spans="4:79" x14ac:dyDescent="0.25">
      <c r="D619" s="1"/>
      <c r="J619" s="1"/>
      <c r="L619" s="1"/>
      <c r="M619" s="1"/>
      <c r="AX619" s="1"/>
      <c r="AY619" s="1"/>
      <c r="BA619" s="1"/>
      <c r="BB619" s="1"/>
      <c r="BG619" t="str">
        <f t="shared" ca="1" si="85"/>
        <v/>
      </c>
      <c r="BH619" t="str">
        <f t="shared" si="86"/>
        <v/>
      </c>
      <c r="BI619" t="str">
        <f t="shared" si="87"/>
        <v/>
      </c>
      <c r="BJ619" t="str">
        <f t="shared" ca="1" si="88"/>
        <v/>
      </c>
      <c r="BK619">
        <f t="shared" si="89"/>
        <v>1900</v>
      </c>
      <c r="BL619">
        <f t="shared" si="90"/>
        <v>1900</v>
      </c>
      <c r="BM619" t="str">
        <f t="shared" si="91"/>
        <v/>
      </c>
      <c r="BN619" s="69">
        <f t="shared" si="92"/>
        <v>117</v>
      </c>
      <c r="BO619" s="1">
        <v>42987</v>
      </c>
      <c r="BP619" s="1"/>
      <c r="BQ619" s="3"/>
      <c r="BR619" s="4"/>
      <c r="BS619" s="5"/>
      <c r="BT619" s="6"/>
      <c r="BU619" s="5"/>
      <c r="BV619" s="5"/>
      <c r="BW619" s="6"/>
      <c r="BX619" s="5"/>
      <c r="BY619" s="5"/>
      <c r="BZ619" s="6"/>
      <c r="CA619" s="5"/>
    </row>
    <row r="620" spans="4:79" x14ac:dyDescent="0.25">
      <c r="D620" s="1"/>
      <c r="E620" s="1"/>
      <c r="J620" s="1"/>
      <c r="L620" s="1"/>
      <c r="BA620" s="1"/>
      <c r="BG620" t="str">
        <f t="shared" ca="1" si="85"/>
        <v/>
      </c>
      <c r="BH620" t="str">
        <f t="shared" si="86"/>
        <v/>
      </c>
      <c r="BI620" t="str">
        <f t="shared" si="87"/>
        <v/>
      </c>
      <c r="BJ620" t="str">
        <f t="shared" ca="1" si="88"/>
        <v/>
      </c>
      <c r="BK620">
        <f t="shared" si="89"/>
        <v>1900</v>
      </c>
      <c r="BL620">
        <f t="shared" si="90"/>
        <v>1900</v>
      </c>
      <c r="BM620" t="str">
        <f t="shared" si="91"/>
        <v/>
      </c>
      <c r="BN620" s="69">
        <f t="shared" si="92"/>
        <v>117</v>
      </c>
      <c r="BO620" s="1">
        <v>42988</v>
      </c>
      <c r="BP620" s="1"/>
      <c r="BQ620" s="3"/>
      <c r="BR620" s="4"/>
      <c r="BS620" s="5"/>
      <c r="BT620" s="6"/>
      <c r="BU620" s="5"/>
      <c r="BV620" s="5"/>
      <c r="BW620" s="6"/>
      <c r="BX620" s="5"/>
      <c r="BY620" s="5"/>
      <c r="BZ620" s="6"/>
      <c r="CA620" s="5"/>
    </row>
    <row r="621" spans="4:79" x14ac:dyDescent="0.25">
      <c r="D621" s="1"/>
      <c r="E621" s="1"/>
      <c r="J621" s="1"/>
      <c r="L621" s="1"/>
      <c r="M621" s="1"/>
      <c r="AX621" s="1"/>
      <c r="AY621" s="1"/>
      <c r="BA621" s="1"/>
      <c r="BB621" s="1"/>
      <c r="BG621" t="str">
        <f t="shared" ca="1" si="85"/>
        <v/>
      </c>
      <c r="BH621" t="str">
        <f t="shared" si="86"/>
        <v/>
      </c>
      <c r="BI621" t="str">
        <f t="shared" si="87"/>
        <v/>
      </c>
      <c r="BJ621" t="str">
        <f t="shared" ca="1" si="88"/>
        <v/>
      </c>
      <c r="BK621">
        <f t="shared" si="89"/>
        <v>1900</v>
      </c>
      <c r="BL621">
        <f t="shared" si="90"/>
        <v>1900</v>
      </c>
      <c r="BM621" t="str">
        <f t="shared" si="91"/>
        <v/>
      </c>
      <c r="BN621" s="69">
        <f t="shared" si="92"/>
        <v>117</v>
      </c>
      <c r="BO621" s="1">
        <v>42989</v>
      </c>
      <c r="BP621" s="1"/>
      <c r="BQ621" s="3"/>
      <c r="BR621" s="4"/>
      <c r="BS621" s="5"/>
      <c r="BT621" s="6"/>
      <c r="BU621" s="5"/>
      <c r="BV621" s="5"/>
      <c r="BW621" s="6"/>
      <c r="BX621" s="5"/>
      <c r="BY621" s="5"/>
      <c r="BZ621" s="6"/>
      <c r="CA621" s="5"/>
    </row>
    <row r="622" spans="4:79" x14ac:dyDescent="0.25">
      <c r="D622" s="1"/>
      <c r="J622" s="1"/>
      <c r="L622" s="1"/>
      <c r="M622" s="1"/>
      <c r="AX622" s="1"/>
      <c r="AY622" s="1"/>
      <c r="BA622" s="1"/>
      <c r="BB622" s="1"/>
      <c r="BG622" t="str">
        <f t="shared" ca="1" si="85"/>
        <v/>
      </c>
      <c r="BH622" t="str">
        <f t="shared" si="86"/>
        <v/>
      </c>
      <c r="BI622" t="str">
        <f t="shared" si="87"/>
        <v/>
      </c>
      <c r="BJ622" t="str">
        <f t="shared" ca="1" si="88"/>
        <v/>
      </c>
      <c r="BK622">
        <f t="shared" si="89"/>
        <v>1900</v>
      </c>
      <c r="BL622">
        <f t="shared" si="90"/>
        <v>1900</v>
      </c>
      <c r="BM622" t="str">
        <f t="shared" si="91"/>
        <v/>
      </c>
      <c r="BN622" s="69">
        <f t="shared" si="92"/>
        <v>117</v>
      </c>
      <c r="BO622" s="1">
        <v>42990</v>
      </c>
      <c r="BP622" s="1"/>
      <c r="BQ622" s="3"/>
      <c r="BR622" s="4"/>
      <c r="BS622" s="5"/>
      <c r="BT622" s="6"/>
      <c r="BU622" s="5"/>
      <c r="BV622" s="5"/>
      <c r="BW622" s="6"/>
      <c r="BX622" s="5"/>
      <c r="BY622" s="5"/>
      <c r="BZ622" s="6"/>
      <c r="CA622" s="5"/>
    </row>
    <row r="623" spans="4:79" x14ac:dyDescent="0.25">
      <c r="D623" s="1"/>
      <c r="J623" s="1"/>
      <c r="L623" s="1"/>
      <c r="M623" s="1"/>
      <c r="AX623" s="1"/>
      <c r="AY623" s="1"/>
      <c r="BA623" s="1"/>
      <c r="BB623" s="1"/>
      <c r="BG623" t="str">
        <f t="shared" ca="1" si="85"/>
        <v/>
      </c>
      <c r="BH623" t="str">
        <f t="shared" si="86"/>
        <v/>
      </c>
      <c r="BI623" t="str">
        <f t="shared" si="87"/>
        <v/>
      </c>
      <c r="BJ623" t="str">
        <f t="shared" ca="1" si="88"/>
        <v/>
      </c>
      <c r="BK623">
        <f t="shared" si="89"/>
        <v>1900</v>
      </c>
      <c r="BL623">
        <f t="shared" si="90"/>
        <v>1900</v>
      </c>
      <c r="BM623" t="str">
        <f t="shared" si="91"/>
        <v/>
      </c>
      <c r="BN623" s="69">
        <f t="shared" si="92"/>
        <v>117</v>
      </c>
      <c r="BO623" s="1">
        <v>42991</v>
      </c>
      <c r="BP623" s="1"/>
      <c r="BQ623" s="3"/>
      <c r="BR623" s="4"/>
      <c r="BS623" s="5"/>
      <c r="BT623" s="6"/>
      <c r="BU623" s="5"/>
      <c r="BV623" s="5"/>
      <c r="BW623" s="6"/>
      <c r="BX623" s="5"/>
      <c r="BY623" s="5"/>
      <c r="BZ623" s="6"/>
      <c r="CA623" s="5"/>
    </row>
    <row r="624" spans="4:79" x14ac:dyDescent="0.25">
      <c r="D624" s="1"/>
      <c r="J624" s="1"/>
      <c r="L624" s="1"/>
      <c r="M624" s="1"/>
      <c r="AY624" s="1"/>
      <c r="AZ624" s="1"/>
      <c r="BB624" s="1"/>
      <c r="BC624" s="1"/>
      <c r="BG624" t="str">
        <f t="shared" ca="1" si="85"/>
        <v/>
      </c>
      <c r="BH624" t="str">
        <f t="shared" si="86"/>
        <v/>
      </c>
      <c r="BI624" t="str">
        <f t="shared" si="87"/>
        <v/>
      </c>
      <c r="BJ624" t="str">
        <f t="shared" ca="1" si="88"/>
        <v/>
      </c>
      <c r="BK624">
        <f t="shared" si="89"/>
        <v>1900</v>
      </c>
      <c r="BL624">
        <f t="shared" si="90"/>
        <v>1900</v>
      </c>
      <c r="BM624" t="str">
        <f t="shared" si="91"/>
        <v/>
      </c>
      <c r="BN624" s="69">
        <f t="shared" si="92"/>
        <v>117</v>
      </c>
      <c r="BO624" s="1">
        <v>42992</v>
      </c>
      <c r="BP624" s="1"/>
      <c r="BQ624" s="3"/>
      <c r="BR624" s="4"/>
      <c r="BS624" s="5"/>
      <c r="BT624" s="6"/>
      <c r="BU624" s="5"/>
      <c r="BV624" s="5"/>
      <c r="BW624" s="6"/>
      <c r="BX624" s="5"/>
      <c r="BY624" s="5"/>
      <c r="BZ624" s="6"/>
      <c r="CA624" s="5"/>
    </row>
    <row r="625" spans="4:79" x14ac:dyDescent="0.25">
      <c r="D625" s="1"/>
      <c r="J625" s="1"/>
      <c r="M625" s="1"/>
      <c r="BG625" t="str">
        <f t="shared" ca="1" si="85"/>
        <v/>
      </c>
      <c r="BH625" t="str">
        <f t="shared" si="86"/>
        <v/>
      </c>
      <c r="BI625" t="str">
        <f t="shared" si="87"/>
        <v/>
      </c>
      <c r="BJ625" t="str">
        <f t="shared" ca="1" si="88"/>
        <v/>
      </c>
      <c r="BK625">
        <f t="shared" si="89"/>
        <v>1900</v>
      </c>
      <c r="BL625">
        <f t="shared" si="90"/>
        <v>1900</v>
      </c>
      <c r="BM625" t="str">
        <f t="shared" si="91"/>
        <v/>
      </c>
      <c r="BN625" s="69">
        <f t="shared" si="92"/>
        <v>117</v>
      </c>
      <c r="BO625" s="1">
        <v>42993</v>
      </c>
      <c r="BP625" s="1"/>
      <c r="BQ625" s="3"/>
      <c r="BR625" s="4"/>
      <c r="BS625" s="5"/>
      <c r="BT625" s="6"/>
      <c r="BU625" s="5"/>
      <c r="BV625" s="5"/>
      <c r="BW625" s="6"/>
      <c r="BX625" s="5"/>
      <c r="BY625" s="5"/>
      <c r="BZ625" s="6"/>
      <c r="CA625" s="5"/>
    </row>
    <row r="626" spans="4:79" x14ac:dyDescent="0.25">
      <c r="D626" s="1"/>
      <c r="J626" s="1"/>
      <c r="M626" s="1"/>
      <c r="BG626" t="str">
        <f t="shared" ca="1" si="85"/>
        <v/>
      </c>
      <c r="BH626" t="str">
        <f t="shared" si="86"/>
        <v/>
      </c>
      <c r="BI626" t="str">
        <f t="shared" si="87"/>
        <v/>
      </c>
      <c r="BJ626" t="str">
        <f t="shared" ca="1" si="88"/>
        <v/>
      </c>
      <c r="BK626">
        <f t="shared" si="89"/>
        <v>1900</v>
      </c>
      <c r="BL626">
        <f t="shared" si="90"/>
        <v>1900</v>
      </c>
      <c r="BM626" t="str">
        <f t="shared" si="91"/>
        <v/>
      </c>
      <c r="BN626" s="69">
        <f t="shared" si="92"/>
        <v>117</v>
      </c>
      <c r="BO626" s="1">
        <v>42994</v>
      </c>
      <c r="BP626" s="1"/>
      <c r="BQ626" s="3"/>
      <c r="BR626" s="4"/>
      <c r="BS626" s="5"/>
      <c r="BT626" s="6"/>
      <c r="BU626" s="5"/>
      <c r="BV626" s="5"/>
      <c r="BW626" s="6"/>
      <c r="BX626" s="5"/>
      <c r="BY626" s="5"/>
      <c r="BZ626" s="6"/>
      <c r="CA626" s="5"/>
    </row>
    <row r="627" spans="4:79" x14ac:dyDescent="0.25">
      <c r="D627" s="1"/>
      <c r="J627" s="1"/>
      <c r="L627" s="1"/>
      <c r="AX627" s="1"/>
      <c r="AY627" s="1"/>
      <c r="BA627" s="1"/>
      <c r="BF627" s="1"/>
      <c r="BG627" t="str">
        <f t="shared" ca="1" si="85"/>
        <v/>
      </c>
      <c r="BH627" t="str">
        <f t="shared" si="86"/>
        <v/>
      </c>
      <c r="BI627" t="str">
        <f t="shared" si="87"/>
        <v/>
      </c>
      <c r="BJ627" t="str">
        <f t="shared" ca="1" si="88"/>
        <v/>
      </c>
      <c r="BK627">
        <f t="shared" si="89"/>
        <v>1900</v>
      </c>
      <c r="BL627">
        <f t="shared" si="90"/>
        <v>1900</v>
      </c>
      <c r="BM627" t="str">
        <f t="shared" si="91"/>
        <v/>
      </c>
      <c r="BN627" s="69">
        <f t="shared" si="92"/>
        <v>117</v>
      </c>
      <c r="BO627" s="1">
        <v>42995</v>
      </c>
      <c r="BP627" s="1"/>
      <c r="BQ627" s="3"/>
      <c r="BR627" s="4"/>
      <c r="BS627" s="5"/>
      <c r="BT627" s="6"/>
      <c r="BU627" s="5"/>
      <c r="BV627" s="5"/>
      <c r="BW627" s="6"/>
      <c r="BX627" s="5"/>
      <c r="BY627" s="5"/>
      <c r="BZ627" s="6"/>
      <c r="CA627" s="5"/>
    </row>
    <row r="628" spans="4:79" x14ac:dyDescent="0.25">
      <c r="D628" s="1"/>
      <c r="J628" s="1"/>
      <c r="L628" s="1"/>
      <c r="M628" s="1"/>
      <c r="AX628" s="1"/>
      <c r="AY628" s="1"/>
      <c r="BA628" s="1"/>
      <c r="BB628" s="1"/>
      <c r="BG628" t="str">
        <f t="shared" ca="1" si="85"/>
        <v/>
      </c>
      <c r="BH628" t="str">
        <f t="shared" si="86"/>
        <v/>
      </c>
      <c r="BI628" t="str">
        <f t="shared" si="87"/>
        <v/>
      </c>
      <c r="BJ628" t="str">
        <f t="shared" ca="1" si="88"/>
        <v/>
      </c>
      <c r="BK628">
        <f t="shared" si="89"/>
        <v>1900</v>
      </c>
      <c r="BL628">
        <f t="shared" si="90"/>
        <v>1900</v>
      </c>
      <c r="BM628" t="str">
        <f t="shared" si="91"/>
        <v/>
      </c>
      <c r="BN628" s="69">
        <f t="shared" si="92"/>
        <v>117</v>
      </c>
      <c r="BO628" s="1">
        <v>42996</v>
      </c>
      <c r="BP628" s="1"/>
      <c r="BQ628" s="3"/>
      <c r="BR628" s="4"/>
      <c r="BS628" s="5"/>
      <c r="BT628" s="6"/>
      <c r="BU628" s="5"/>
      <c r="BV628" s="5"/>
      <c r="BW628" s="6"/>
      <c r="BX628" s="5"/>
      <c r="BY628" s="5"/>
      <c r="BZ628" s="6"/>
      <c r="CA628" s="5"/>
    </row>
    <row r="629" spans="4:79" x14ac:dyDescent="0.25">
      <c r="D629" s="1"/>
      <c r="J629" s="1"/>
      <c r="L629" s="1"/>
      <c r="BA629" s="1"/>
      <c r="BG629" t="str">
        <f t="shared" ca="1" si="85"/>
        <v/>
      </c>
      <c r="BH629" t="str">
        <f t="shared" si="86"/>
        <v/>
      </c>
      <c r="BI629" t="str">
        <f t="shared" si="87"/>
        <v/>
      </c>
      <c r="BJ629" t="str">
        <f t="shared" ca="1" si="88"/>
        <v/>
      </c>
      <c r="BK629">
        <f t="shared" si="89"/>
        <v>1900</v>
      </c>
      <c r="BL629">
        <f t="shared" si="90"/>
        <v>1900</v>
      </c>
      <c r="BM629" t="str">
        <f t="shared" si="91"/>
        <v/>
      </c>
      <c r="BN629" s="69">
        <f t="shared" si="92"/>
        <v>117</v>
      </c>
      <c r="BO629" s="1">
        <v>42997</v>
      </c>
      <c r="BP629" s="1"/>
      <c r="BQ629" s="3"/>
      <c r="BR629" s="4"/>
      <c r="BS629" s="5"/>
      <c r="BT629" s="6"/>
      <c r="BU629" s="5"/>
      <c r="BV629" s="5"/>
      <c r="BW629" s="6"/>
      <c r="BX629" s="5"/>
      <c r="BY629" s="5"/>
      <c r="BZ629" s="6"/>
      <c r="CA629" s="5"/>
    </row>
    <row r="630" spans="4:79" x14ac:dyDescent="0.25">
      <c r="D630" s="1"/>
      <c r="J630" s="1"/>
      <c r="L630" s="1"/>
      <c r="M630" s="1"/>
      <c r="BA630" s="1"/>
      <c r="BG630" t="str">
        <f t="shared" ca="1" si="85"/>
        <v/>
      </c>
      <c r="BH630" t="str">
        <f t="shared" si="86"/>
        <v/>
      </c>
      <c r="BI630" t="str">
        <f t="shared" si="87"/>
        <v/>
      </c>
      <c r="BJ630" t="str">
        <f t="shared" ca="1" si="88"/>
        <v/>
      </c>
      <c r="BK630">
        <f t="shared" si="89"/>
        <v>1900</v>
      </c>
      <c r="BL630">
        <f t="shared" si="90"/>
        <v>1900</v>
      </c>
      <c r="BM630" t="str">
        <f t="shared" si="91"/>
        <v/>
      </c>
      <c r="BN630" s="69">
        <f t="shared" si="92"/>
        <v>117</v>
      </c>
      <c r="BO630" s="1">
        <v>42998</v>
      </c>
      <c r="BP630" s="1"/>
      <c r="BQ630" s="3"/>
      <c r="BR630" s="4"/>
      <c r="BS630" s="5"/>
      <c r="BT630" s="6"/>
      <c r="BU630" s="5"/>
      <c r="BV630" s="5"/>
      <c r="BW630" s="6"/>
      <c r="BX630" s="5"/>
      <c r="BY630" s="5"/>
      <c r="BZ630" s="6"/>
      <c r="CA630" s="5"/>
    </row>
    <row r="631" spans="4:79" x14ac:dyDescent="0.25">
      <c r="D631" s="1"/>
      <c r="J631" s="1"/>
      <c r="L631" s="1"/>
      <c r="M631" s="1"/>
      <c r="AX631" s="1"/>
      <c r="AY631" s="1"/>
      <c r="BA631" s="1"/>
      <c r="BB631" s="1"/>
      <c r="BG631" t="str">
        <f t="shared" ca="1" si="85"/>
        <v/>
      </c>
      <c r="BH631" t="str">
        <f t="shared" si="86"/>
        <v/>
      </c>
      <c r="BI631" t="str">
        <f t="shared" si="87"/>
        <v/>
      </c>
      <c r="BJ631" t="str">
        <f t="shared" ca="1" si="88"/>
        <v/>
      </c>
      <c r="BK631">
        <f t="shared" si="89"/>
        <v>1900</v>
      </c>
      <c r="BL631">
        <f t="shared" si="90"/>
        <v>1900</v>
      </c>
      <c r="BM631" t="str">
        <f t="shared" si="91"/>
        <v/>
      </c>
      <c r="BN631" s="69">
        <f t="shared" si="92"/>
        <v>117</v>
      </c>
      <c r="BO631" s="1">
        <v>42999</v>
      </c>
      <c r="BP631" s="1"/>
      <c r="BQ631" s="3"/>
      <c r="BR631" s="4"/>
      <c r="BS631" s="5"/>
      <c r="BT631" s="6"/>
      <c r="BU631" s="5"/>
      <c r="BV631" s="5"/>
      <c r="BW631" s="6"/>
      <c r="BX631" s="5"/>
      <c r="BY631" s="5"/>
      <c r="BZ631" s="6"/>
      <c r="CA631" s="5"/>
    </row>
    <row r="632" spans="4:79" x14ac:dyDescent="0.25">
      <c r="D632" s="1"/>
      <c r="J632" s="1"/>
      <c r="L632" s="1"/>
      <c r="AX632" s="1"/>
      <c r="AY632" s="1"/>
      <c r="BA632" s="1"/>
      <c r="BB632" s="1"/>
      <c r="BF632" s="1"/>
      <c r="BG632" t="str">
        <f t="shared" ca="1" si="85"/>
        <v/>
      </c>
      <c r="BH632" t="str">
        <f t="shared" si="86"/>
        <v/>
      </c>
      <c r="BI632" t="str">
        <f t="shared" si="87"/>
        <v/>
      </c>
      <c r="BJ632" t="str">
        <f t="shared" ca="1" si="88"/>
        <v/>
      </c>
      <c r="BK632">
        <f t="shared" si="89"/>
        <v>1900</v>
      </c>
      <c r="BL632">
        <f t="shared" si="90"/>
        <v>1900</v>
      </c>
      <c r="BM632" t="str">
        <f t="shared" si="91"/>
        <v/>
      </c>
      <c r="BN632" s="69">
        <f t="shared" si="92"/>
        <v>117</v>
      </c>
      <c r="BO632" s="1">
        <v>43000</v>
      </c>
      <c r="BP632" s="1"/>
      <c r="BQ632" s="3"/>
      <c r="BR632" s="4"/>
      <c r="BS632" s="5"/>
      <c r="BT632" s="6"/>
      <c r="BU632" s="5"/>
      <c r="BV632" s="5"/>
      <c r="BW632" s="6"/>
      <c r="BX632" s="5"/>
      <c r="BY632" s="5"/>
      <c r="BZ632" s="6"/>
      <c r="CA632" s="5"/>
    </row>
    <row r="633" spans="4:79" x14ac:dyDescent="0.25">
      <c r="D633" s="1"/>
      <c r="E633" s="1"/>
      <c r="J633" s="1"/>
      <c r="L633" s="1"/>
      <c r="M633" s="1"/>
      <c r="AX633" s="1"/>
      <c r="AY633" s="1"/>
      <c r="BA633" s="1"/>
      <c r="BG633" t="str">
        <f t="shared" ca="1" si="85"/>
        <v/>
      </c>
      <c r="BH633" t="str">
        <f t="shared" si="86"/>
        <v/>
      </c>
      <c r="BI633" t="str">
        <f t="shared" si="87"/>
        <v/>
      </c>
      <c r="BJ633" t="str">
        <f t="shared" ca="1" si="88"/>
        <v/>
      </c>
      <c r="BK633">
        <f t="shared" si="89"/>
        <v>1900</v>
      </c>
      <c r="BL633">
        <f t="shared" si="90"/>
        <v>1900</v>
      </c>
      <c r="BM633" t="str">
        <f t="shared" si="91"/>
        <v/>
      </c>
      <c r="BN633" s="69">
        <f t="shared" si="92"/>
        <v>117</v>
      </c>
      <c r="BO633" s="1">
        <v>43001</v>
      </c>
      <c r="BP633" s="1"/>
      <c r="BQ633" s="3"/>
      <c r="BR633" s="4"/>
      <c r="BS633" s="5"/>
      <c r="BT633" s="6"/>
      <c r="BU633" s="5"/>
      <c r="BV633" s="5"/>
      <c r="BW633" s="6"/>
      <c r="BX633" s="5"/>
      <c r="BY633" s="5"/>
      <c r="BZ633" s="6"/>
      <c r="CA633" s="5"/>
    </row>
    <row r="634" spans="4:79" x14ac:dyDescent="0.25">
      <c r="D634" s="1"/>
      <c r="J634" s="1"/>
      <c r="M634" s="1"/>
      <c r="BG634" t="str">
        <f t="shared" ca="1" si="85"/>
        <v/>
      </c>
      <c r="BH634" t="str">
        <f t="shared" si="86"/>
        <v/>
      </c>
      <c r="BI634" t="str">
        <f t="shared" si="87"/>
        <v/>
      </c>
      <c r="BJ634" t="str">
        <f t="shared" ca="1" si="88"/>
        <v/>
      </c>
      <c r="BK634">
        <f t="shared" si="89"/>
        <v>1900</v>
      </c>
      <c r="BL634">
        <f t="shared" si="90"/>
        <v>1900</v>
      </c>
      <c r="BM634" t="str">
        <f t="shared" si="91"/>
        <v/>
      </c>
      <c r="BN634" s="69">
        <f t="shared" si="92"/>
        <v>117</v>
      </c>
      <c r="BO634" s="1">
        <v>43002</v>
      </c>
      <c r="BP634" s="1"/>
      <c r="BQ634" s="3"/>
      <c r="BR634" s="4"/>
      <c r="BS634" s="5"/>
      <c r="BT634" s="6"/>
      <c r="BU634" s="5"/>
      <c r="BV634" s="5"/>
      <c r="BW634" s="6"/>
      <c r="BX634" s="5"/>
      <c r="BY634" s="5"/>
      <c r="BZ634" s="6"/>
      <c r="CA634" s="5"/>
    </row>
    <row r="635" spans="4:79" x14ac:dyDescent="0.25">
      <c r="D635" s="1"/>
      <c r="J635" s="1"/>
      <c r="L635" s="1"/>
      <c r="AX635" s="1"/>
      <c r="AY635" s="1"/>
      <c r="BA635" s="1"/>
      <c r="BB635" s="1"/>
      <c r="BG635" t="str">
        <f t="shared" ca="1" si="85"/>
        <v/>
      </c>
      <c r="BH635" t="str">
        <f t="shared" si="86"/>
        <v/>
      </c>
      <c r="BI635" t="str">
        <f t="shared" si="87"/>
        <v/>
      </c>
      <c r="BJ635" t="str">
        <f t="shared" ca="1" si="88"/>
        <v/>
      </c>
      <c r="BK635">
        <f t="shared" si="89"/>
        <v>1900</v>
      </c>
      <c r="BL635">
        <f t="shared" si="90"/>
        <v>1900</v>
      </c>
      <c r="BM635" t="str">
        <f t="shared" si="91"/>
        <v/>
      </c>
      <c r="BN635" s="69">
        <f t="shared" si="92"/>
        <v>117</v>
      </c>
      <c r="BO635" s="1">
        <v>43003</v>
      </c>
      <c r="BP635" s="1"/>
      <c r="BQ635" s="3"/>
      <c r="BR635" s="4"/>
      <c r="BS635" s="5"/>
      <c r="BT635" s="6"/>
      <c r="BU635" s="5"/>
      <c r="BV635" s="5"/>
      <c r="BW635" s="6"/>
      <c r="BX635" s="5"/>
      <c r="BY635" s="5"/>
      <c r="BZ635" s="6"/>
      <c r="CA635" s="5"/>
    </row>
    <row r="636" spans="4:79" x14ac:dyDescent="0.25">
      <c r="D636" s="1"/>
      <c r="E636" s="1"/>
      <c r="J636" s="1"/>
      <c r="L636" s="1"/>
      <c r="M636" s="1"/>
      <c r="BA636" s="1"/>
      <c r="BG636" t="str">
        <f t="shared" ca="1" si="85"/>
        <v/>
      </c>
      <c r="BH636" t="str">
        <f t="shared" si="86"/>
        <v/>
      </c>
      <c r="BI636" t="str">
        <f t="shared" si="87"/>
        <v/>
      </c>
      <c r="BJ636" t="str">
        <f t="shared" ca="1" si="88"/>
        <v/>
      </c>
      <c r="BK636">
        <f t="shared" si="89"/>
        <v>1900</v>
      </c>
      <c r="BL636">
        <f t="shared" si="90"/>
        <v>1900</v>
      </c>
      <c r="BM636" t="str">
        <f t="shared" si="91"/>
        <v/>
      </c>
      <c r="BN636" s="69">
        <f t="shared" si="92"/>
        <v>117</v>
      </c>
      <c r="BO636" s="1">
        <v>43004</v>
      </c>
      <c r="BP636" s="1"/>
      <c r="BQ636" s="3"/>
      <c r="BR636" s="4"/>
      <c r="BS636" s="5"/>
      <c r="BT636" s="6"/>
      <c r="BU636" s="5"/>
      <c r="BV636" s="5"/>
      <c r="BW636" s="6"/>
      <c r="BX636" s="5"/>
      <c r="BY636" s="5"/>
      <c r="BZ636" s="6"/>
      <c r="CA636" s="5"/>
    </row>
    <row r="637" spans="4:79" x14ac:dyDescent="0.25">
      <c r="D637" s="1"/>
      <c r="E637" s="1"/>
      <c r="J637" s="1"/>
      <c r="L637" s="1"/>
      <c r="M637" s="1"/>
      <c r="AX637" s="1"/>
      <c r="AY637" s="1"/>
      <c r="BA637" s="1"/>
      <c r="BG637" t="str">
        <f t="shared" ca="1" si="85"/>
        <v/>
      </c>
      <c r="BH637" t="str">
        <f t="shared" si="86"/>
        <v/>
      </c>
      <c r="BI637" t="str">
        <f t="shared" si="87"/>
        <v/>
      </c>
      <c r="BJ637" t="str">
        <f t="shared" ca="1" si="88"/>
        <v/>
      </c>
      <c r="BK637">
        <f t="shared" si="89"/>
        <v>1900</v>
      </c>
      <c r="BL637">
        <f t="shared" si="90"/>
        <v>1900</v>
      </c>
      <c r="BM637" t="str">
        <f t="shared" si="91"/>
        <v/>
      </c>
      <c r="BN637" s="69">
        <f t="shared" si="92"/>
        <v>117</v>
      </c>
      <c r="BO637" s="1">
        <v>43005</v>
      </c>
      <c r="BP637" s="1"/>
      <c r="BQ637" s="3"/>
      <c r="BR637" s="4"/>
      <c r="BS637" s="5"/>
      <c r="BT637" s="6"/>
      <c r="BU637" s="5"/>
      <c r="BV637" s="5"/>
      <c r="BW637" s="6"/>
      <c r="BX637" s="5"/>
      <c r="BY637" s="5"/>
      <c r="BZ637" s="6"/>
      <c r="CA637" s="5"/>
    </row>
    <row r="638" spans="4:79" x14ac:dyDescent="0.25">
      <c r="D638" s="1"/>
      <c r="J638" s="1"/>
      <c r="L638" s="1"/>
      <c r="M638" s="1"/>
      <c r="AX638" s="1"/>
      <c r="AY638" s="1"/>
      <c r="BA638" s="1"/>
      <c r="BB638" s="1"/>
      <c r="BG638" t="str">
        <f t="shared" ca="1" si="85"/>
        <v/>
      </c>
      <c r="BH638" t="str">
        <f t="shared" si="86"/>
        <v/>
      </c>
      <c r="BI638" t="str">
        <f t="shared" si="87"/>
        <v/>
      </c>
      <c r="BJ638" t="str">
        <f t="shared" ca="1" si="88"/>
        <v/>
      </c>
      <c r="BK638">
        <f t="shared" si="89"/>
        <v>1900</v>
      </c>
      <c r="BL638">
        <f t="shared" si="90"/>
        <v>1900</v>
      </c>
      <c r="BM638" t="str">
        <f t="shared" si="91"/>
        <v/>
      </c>
      <c r="BN638" s="69">
        <f t="shared" si="92"/>
        <v>117</v>
      </c>
      <c r="BO638" s="1">
        <v>43006</v>
      </c>
      <c r="BP638" s="1"/>
      <c r="BQ638" s="3"/>
      <c r="BR638" s="4"/>
      <c r="BS638" s="5"/>
      <c r="BT638" s="6"/>
      <c r="BU638" s="5"/>
      <c r="BV638" s="5"/>
      <c r="BW638" s="6"/>
      <c r="BX638" s="5"/>
      <c r="BY638" s="5"/>
      <c r="BZ638" s="6"/>
      <c r="CA638" s="5"/>
    </row>
    <row r="639" spans="4:79" x14ac:dyDescent="0.25">
      <c r="D639" s="1"/>
      <c r="J639" s="1"/>
      <c r="L639" s="1"/>
      <c r="AX639" s="1"/>
      <c r="AY639" s="1"/>
      <c r="BA639" s="1"/>
      <c r="BB639" s="1"/>
      <c r="BG639" t="str">
        <f t="shared" ca="1" si="85"/>
        <v/>
      </c>
      <c r="BH639" t="str">
        <f t="shared" si="86"/>
        <v/>
      </c>
      <c r="BI639" t="str">
        <f t="shared" si="87"/>
        <v/>
      </c>
      <c r="BJ639" t="str">
        <f t="shared" ca="1" si="88"/>
        <v/>
      </c>
      <c r="BK639">
        <f t="shared" si="89"/>
        <v>1900</v>
      </c>
      <c r="BL639">
        <f t="shared" si="90"/>
        <v>1900</v>
      </c>
      <c r="BM639" t="str">
        <f t="shared" si="91"/>
        <v/>
      </c>
      <c r="BN639" s="69">
        <f t="shared" si="92"/>
        <v>117</v>
      </c>
      <c r="BO639" s="1">
        <v>43007</v>
      </c>
      <c r="BP639" s="1"/>
      <c r="BQ639" s="3"/>
      <c r="BR639" s="4"/>
      <c r="BS639" s="5"/>
      <c r="BT639" s="6"/>
      <c r="BU639" s="5"/>
      <c r="BV639" s="5"/>
      <c r="BW639" s="6"/>
      <c r="BX639" s="5"/>
      <c r="BY639" s="5"/>
      <c r="BZ639" s="6"/>
      <c r="CA639" s="5"/>
    </row>
    <row r="640" spans="4:79" x14ac:dyDescent="0.25">
      <c r="D640" s="1"/>
      <c r="J640" s="1"/>
      <c r="L640" s="1"/>
      <c r="BA640" s="1"/>
      <c r="BG640" t="str">
        <f t="shared" ca="1" si="85"/>
        <v/>
      </c>
      <c r="BH640" t="str">
        <f t="shared" si="86"/>
        <v/>
      </c>
      <c r="BI640" t="str">
        <f t="shared" si="87"/>
        <v/>
      </c>
      <c r="BJ640" t="str">
        <f t="shared" ca="1" si="88"/>
        <v/>
      </c>
      <c r="BK640">
        <f t="shared" si="89"/>
        <v>1900</v>
      </c>
      <c r="BL640">
        <f t="shared" si="90"/>
        <v>1900</v>
      </c>
      <c r="BM640" t="str">
        <f t="shared" si="91"/>
        <v/>
      </c>
      <c r="BN640" s="69">
        <f t="shared" si="92"/>
        <v>117</v>
      </c>
      <c r="BO640" s="1">
        <v>43008</v>
      </c>
      <c r="BP640" s="1"/>
      <c r="BQ640" s="3"/>
      <c r="BR640" s="4"/>
      <c r="BS640" s="5"/>
      <c r="BT640" s="6"/>
      <c r="BU640" s="5"/>
      <c r="BV640" s="5"/>
      <c r="BW640" s="6"/>
      <c r="BX640" s="5"/>
      <c r="BY640" s="5"/>
      <c r="BZ640" s="6"/>
      <c r="CA640" s="5"/>
    </row>
    <row r="641" spans="4:79" x14ac:dyDescent="0.25">
      <c r="D641" s="1"/>
      <c r="J641" s="1"/>
      <c r="L641" s="1"/>
      <c r="M641" s="1"/>
      <c r="AX641" s="1"/>
      <c r="AY641" s="1"/>
      <c r="BA641" s="1"/>
      <c r="BB641" s="1"/>
      <c r="BG641" t="str">
        <f t="shared" ca="1" si="85"/>
        <v/>
      </c>
      <c r="BH641" t="str">
        <f t="shared" si="86"/>
        <v/>
      </c>
      <c r="BI641" t="str">
        <f t="shared" si="87"/>
        <v/>
      </c>
      <c r="BJ641" t="str">
        <f t="shared" ca="1" si="88"/>
        <v/>
      </c>
      <c r="BK641">
        <f t="shared" si="89"/>
        <v>1900</v>
      </c>
      <c r="BL641">
        <f t="shared" si="90"/>
        <v>1900</v>
      </c>
      <c r="BM641" t="str">
        <f t="shared" si="91"/>
        <v/>
      </c>
      <c r="BN641" s="69">
        <f t="shared" si="92"/>
        <v>117</v>
      </c>
      <c r="BO641" s="1">
        <v>43009</v>
      </c>
      <c r="BP641" s="1"/>
      <c r="BQ641" s="3"/>
      <c r="BR641" s="4"/>
      <c r="BS641" s="5"/>
      <c r="BT641" s="6"/>
      <c r="BU641" s="5"/>
      <c r="BV641" s="5"/>
      <c r="BW641" s="6"/>
      <c r="BX641" s="5"/>
      <c r="BY641" s="5"/>
      <c r="BZ641" s="6"/>
      <c r="CA641" s="5"/>
    </row>
    <row r="642" spans="4:79" x14ac:dyDescent="0.25">
      <c r="D642" s="1"/>
      <c r="J642" s="1"/>
      <c r="L642" s="1"/>
      <c r="M642" s="1"/>
      <c r="AX642" s="1"/>
      <c r="AY642" s="1"/>
      <c r="BA642" s="1"/>
      <c r="BB642" s="1"/>
      <c r="BG642" t="str">
        <f t="shared" ca="1" si="85"/>
        <v/>
      </c>
      <c r="BH642" t="str">
        <f t="shared" si="86"/>
        <v/>
      </c>
      <c r="BI642" t="str">
        <f t="shared" si="87"/>
        <v/>
      </c>
      <c r="BJ642" t="str">
        <f t="shared" ca="1" si="88"/>
        <v/>
      </c>
      <c r="BK642">
        <f t="shared" si="89"/>
        <v>1900</v>
      </c>
      <c r="BL642">
        <f t="shared" si="90"/>
        <v>1900</v>
      </c>
      <c r="BM642" t="str">
        <f t="shared" si="91"/>
        <v/>
      </c>
      <c r="BN642" s="69">
        <f t="shared" si="92"/>
        <v>117</v>
      </c>
      <c r="BO642" s="1">
        <v>43010</v>
      </c>
      <c r="BP642" s="1"/>
      <c r="BQ642" s="3"/>
      <c r="BR642" s="4"/>
      <c r="BS642" s="5"/>
      <c r="BT642" s="6"/>
      <c r="BU642" s="5"/>
      <c r="BV642" s="5"/>
      <c r="BW642" s="6"/>
      <c r="BX642" s="5"/>
      <c r="BY642" s="5"/>
      <c r="BZ642" s="6"/>
      <c r="CA642" s="5"/>
    </row>
    <row r="643" spans="4:79" x14ac:dyDescent="0.25">
      <c r="D643" s="1"/>
      <c r="J643" s="1"/>
      <c r="M643" s="1"/>
      <c r="BG643" t="str">
        <f t="shared" ref="BG643:BG706" ca="1" si="93">IF(A643="","",DATEDIF(J643,TODAY(),"y"))</f>
        <v/>
      </c>
      <c r="BH643" t="str">
        <f t="shared" ref="BH643:BH706" si="94">IF(A643="","",IF(BG643&lt;61,"Moins de 61",IF(BG643&lt;66,"61 à 65",IF(BG643&lt;71,"66 à 70",IF(BG643&lt;76,"71 à 75",IF(BG643&lt;81,"76 à 80",IF(BG643&lt;86,"81 à 85",IF(BG643&lt;91,"86 à 90",IF(BG643&lt;96,"91 à 95",IF(BG643&lt;101,"96 à 100",IF(BG643&gt;=101,"101 et plus","")))))))))))</f>
        <v/>
      </c>
      <c r="BI643" t="str">
        <f t="shared" ref="BI643:BI706" si="95">IF(B643="","",IF(BG643&lt;66,"Moins de 66",IF(BG643&lt;71,"66 à 70",IF(BG643&lt;76,"71 à 75",IF(BG643&lt;81,"76 à 80",IF(BG643&gt;=81,"plus de 80",""))))))</f>
        <v/>
      </c>
      <c r="BJ643" t="str">
        <f t="shared" ref="BJ643:BJ706" ca="1" si="96">IF(A643="","",DATEDIF(L643,TODAY(),"y"))</f>
        <v/>
      </c>
      <c r="BK643">
        <f t="shared" ref="BK643:BK706" si="97">YEAR(L643)</f>
        <v>1900</v>
      </c>
      <c r="BL643">
        <f t="shared" ref="BL643:BL706" si="98">YEAR(E643)</f>
        <v>1900</v>
      </c>
      <c r="BM643" t="str">
        <f t="shared" ref="BM643:BM706" si="99">IF(A643="","",IF(O643="Adhérent",BG643,""))</f>
        <v/>
      </c>
      <c r="BN643" s="69">
        <f t="shared" ref="BN643:BN706" si="100">YEAR(BO643)-YEAR(J643)</f>
        <v>117</v>
      </c>
      <c r="BO643" s="1">
        <v>43011</v>
      </c>
      <c r="BP643" s="1"/>
      <c r="BQ643" s="3"/>
      <c r="BR643" s="4"/>
      <c r="BS643" s="5"/>
      <c r="BT643" s="6"/>
      <c r="BU643" s="5"/>
      <c r="BV643" s="5"/>
      <c r="BW643" s="6"/>
      <c r="BX643" s="5"/>
      <c r="BY643" s="5"/>
      <c r="BZ643" s="6"/>
      <c r="CA643" s="5"/>
    </row>
    <row r="644" spans="4:79" x14ac:dyDescent="0.25">
      <c r="D644" s="1"/>
      <c r="J644" s="1"/>
      <c r="L644" s="1"/>
      <c r="M644" s="1"/>
      <c r="AX644" s="1"/>
      <c r="AY644" s="1"/>
      <c r="BA644" s="1"/>
      <c r="BB644" s="1"/>
      <c r="BG644" t="str">
        <f t="shared" ca="1" si="93"/>
        <v/>
      </c>
      <c r="BH644" t="str">
        <f t="shared" si="94"/>
        <v/>
      </c>
      <c r="BI644" t="str">
        <f t="shared" si="95"/>
        <v/>
      </c>
      <c r="BJ644" t="str">
        <f t="shared" ca="1" si="96"/>
        <v/>
      </c>
      <c r="BK644">
        <f t="shared" si="97"/>
        <v>1900</v>
      </c>
      <c r="BL644">
        <f t="shared" si="98"/>
        <v>1900</v>
      </c>
      <c r="BM644" t="str">
        <f t="shared" si="99"/>
        <v/>
      </c>
      <c r="BN644" s="69">
        <f t="shared" si="100"/>
        <v>117</v>
      </c>
      <c r="BO644" s="1">
        <v>43012</v>
      </c>
      <c r="BP644" s="1"/>
      <c r="BQ644" s="3"/>
      <c r="BR644" s="4"/>
      <c r="BS644" s="5"/>
      <c r="BT644" s="6"/>
      <c r="BU644" s="5"/>
      <c r="BV644" s="5"/>
      <c r="BW644" s="6"/>
      <c r="BX644" s="5"/>
      <c r="BY644" s="5"/>
      <c r="BZ644" s="6"/>
      <c r="CA644" s="5"/>
    </row>
    <row r="645" spans="4:79" x14ac:dyDescent="0.25">
      <c r="D645" s="1"/>
      <c r="L645" s="1"/>
      <c r="AX645" s="1"/>
      <c r="AY645" s="1"/>
      <c r="BG645" t="str">
        <f t="shared" ca="1" si="93"/>
        <v/>
      </c>
      <c r="BH645" t="str">
        <f t="shared" si="94"/>
        <v/>
      </c>
      <c r="BI645" t="str">
        <f t="shared" si="95"/>
        <v/>
      </c>
      <c r="BJ645" t="str">
        <f t="shared" ca="1" si="96"/>
        <v/>
      </c>
      <c r="BK645">
        <f t="shared" si="97"/>
        <v>1900</v>
      </c>
      <c r="BL645">
        <f t="shared" si="98"/>
        <v>1900</v>
      </c>
      <c r="BM645" t="str">
        <f t="shared" si="99"/>
        <v/>
      </c>
      <c r="BN645" s="69">
        <f t="shared" si="100"/>
        <v>117</v>
      </c>
      <c r="BO645" s="1">
        <v>43013</v>
      </c>
      <c r="BP645" s="1"/>
      <c r="BQ645" s="3"/>
      <c r="BR645" s="4"/>
      <c r="BS645" s="5"/>
      <c r="BT645" s="6"/>
      <c r="BU645" s="5"/>
      <c r="BV645" s="5"/>
      <c r="BW645" s="6"/>
      <c r="BX645" s="5"/>
      <c r="BY645" s="5"/>
      <c r="BZ645" s="6"/>
      <c r="CA645" s="5"/>
    </row>
    <row r="646" spans="4:79" x14ac:dyDescent="0.25">
      <c r="D646" s="1"/>
      <c r="BB646" s="1"/>
      <c r="BG646" t="str">
        <f t="shared" ca="1" si="93"/>
        <v/>
      </c>
      <c r="BH646" t="str">
        <f t="shared" si="94"/>
        <v/>
      </c>
      <c r="BI646" t="str">
        <f t="shared" si="95"/>
        <v/>
      </c>
      <c r="BJ646" t="str">
        <f t="shared" ca="1" si="96"/>
        <v/>
      </c>
      <c r="BK646">
        <f t="shared" si="97"/>
        <v>1900</v>
      </c>
      <c r="BL646">
        <f t="shared" si="98"/>
        <v>1900</v>
      </c>
      <c r="BM646" t="str">
        <f t="shared" si="99"/>
        <v/>
      </c>
      <c r="BN646" s="69">
        <f t="shared" si="100"/>
        <v>117</v>
      </c>
      <c r="BO646" s="1">
        <v>43014</v>
      </c>
      <c r="BP646" s="1"/>
      <c r="BQ646" s="3"/>
      <c r="BR646" s="4"/>
      <c r="BS646" s="5"/>
      <c r="BT646" s="6"/>
      <c r="BU646" s="5"/>
      <c r="BV646" s="5"/>
      <c r="BW646" s="6"/>
      <c r="BX646" s="5"/>
      <c r="BY646" s="5"/>
      <c r="BZ646" s="6"/>
      <c r="CA646" s="5"/>
    </row>
    <row r="647" spans="4:79" x14ac:dyDescent="0.25">
      <c r="D647" s="1"/>
      <c r="E647" s="1"/>
      <c r="J647" s="1"/>
      <c r="L647" s="1"/>
      <c r="N647" s="1"/>
      <c r="AX647" s="1"/>
      <c r="AY647" s="1"/>
      <c r="BA647" s="1"/>
      <c r="BG647" t="str">
        <f t="shared" ca="1" si="93"/>
        <v/>
      </c>
      <c r="BH647" t="str">
        <f t="shared" si="94"/>
        <v/>
      </c>
      <c r="BI647" t="str">
        <f t="shared" si="95"/>
        <v/>
      </c>
      <c r="BJ647" t="str">
        <f t="shared" ca="1" si="96"/>
        <v/>
      </c>
      <c r="BK647">
        <f t="shared" si="97"/>
        <v>1900</v>
      </c>
      <c r="BL647">
        <f t="shared" si="98"/>
        <v>1900</v>
      </c>
      <c r="BM647" t="str">
        <f t="shared" si="99"/>
        <v/>
      </c>
      <c r="BN647" s="69">
        <f t="shared" si="100"/>
        <v>117</v>
      </c>
      <c r="BO647" s="1">
        <v>43015</v>
      </c>
      <c r="BP647" s="1"/>
      <c r="BQ647" s="3"/>
      <c r="BR647" s="4"/>
      <c r="BS647" s="5"/>
      <c r="BT647" s="6"/>
      <c r="BU647" s="5"/>
      <c r="BV647" s="5"/>
      <c r="BW647" s="6"/>
      <c r="BX647" s="5"/>
      <c r="BY647" s="5"/>
      <c r="BZ647" s="6"/>
      <c r="CA647" s="5"/>
    </row>
    <row r="648" spans="4:79" x14ac:dyDescent="0.25">
      <c r="D648" s="1"/>
      <c r="E648" s="1"/>
      <c r="J648" s="1"/>
      <c r="L648" s="1"/>
      <c r="AX648" s="1"/>
      <c r="AY648" s="1"/>
      <c r="BA648" s="1"/>
      <c r="BG648" t="str">
        <f t="shared" ca="1" si="93"/>
        <v/>
      </c>
      <c r="BH648" t="str">
        <f t="shared" si="94"/>
        <v/>
      </c>
      <c r="BI648" t="str">
        <f t="shared" si="95"/>
        <v/>
      </c>
      <c r="BJ648" t="str">
        <f t="shared" ca="1" si="96"/>
        <v/>
      </c>
      <c r="BK648">
        <f t="shared" si="97"/>
        <v>1900</v>
      </c>
      <c r="BL648">
        <f t="shared" si="98"/>
        <v>1900</v>
      </c>
      <c r="BM648" t="str">
        <f t="shared" si="99"/>
        <v/>
      </c>
      <c r="BN648" s="69">
        <f t="shared" si="100"/>
        <v>117</v>
      </c>
      <c r="BO648" s="1">
        <v>43016</v>
      </c>
      <c r="BP648" s="1"/>
      <c r="BQ648" s="3"/>
      <c r="BR648" s="4"/>
      <c r="BS648" s="5"/>
      <c r="BT648" s="6"/>
      <c r="BU648" s="5"/>
      <c r="BV648" s="5"/>
      <c r="BW648" s="6"/>
      <c r="BX648" s="5"/>
      <c r="BY648" s="5"/>
      <c r="BZ648" s="6"/>
      <c r="CA648" s="5"/>
    </row>
    <row r="649" spans="4:79" x14ac:dyDescent="0.25">
      <c r="D649" s="1"/>
      <c r="J649" s="1"/>
      <c r="L649" s="1"/>
      <c r="M649" s="1"/>
      <c r="AX649" s="1"/>
      <c r="AY649" s="1"/>
      <c r="BA649" s="1"/>
      <c r="BB649" s="1"/>
      <c r="BG649" t="str">
        <f t="shared" ca="1" si="93"/>
        <v/>
      </c>
      <c r="BH649" t="str">
        <f t="shared" si="94"/>
        <v/>
      </c>
      <c r="BI649" t="str">
        <f t="shared" si="95"/>
        <v/>
      </c>
      <c r="BJ649" t="str">
        <f t="shared" ca="1" si="96"/>
        <v/>
      </c>
      <c r="BK649">
        <f t="shared" si="97"/>
        <v>1900</v>
      </c>
      <c r="BL649">
        <f t="shared" si="98"/>
        <v>1900</v>
      </c>
      <c r="BM649" t="str">
        <f t="shared" si="99"/>
        <v/>
      </c>
      <c r="BN649" s="69">
        <f t="shared" si="100"/>
        <v>117</v>
      </c>
      <c r="BO649" s="1">
        <v>43017</v>
      </c>
      <c r="BP649" s="1"/>
      <c r="BQ649" s="3"/>
      <c r="BR649" s="4"/>
      <c r="BS649" s="5"/>
      <c r="BT649" s="6"/>
      <c r="BU649" s="5"/>
      <c r="BV649" s="5"/>
      <c r="BW649" s="6"/>
      <c r="BX649" s="5"/>
      <c r="BY649" s="5"/>
      <c r="BZ649" s="6"/>
      <c r="CA649" s="5"/>
    </row>
    <row r="650" spans="4:79" x14ac:dyDescent="0.25">
      <c r="D650" s="1"/>
      <c r="J650" s="1"/>
      <c r="L650" s="1"/>
      <c r="M650" s="1"/>
      <c r="AX650" s="1"/>
      <c r="AY650" s="1"/>
      <c r="BA650" s="1"/>
      <c r="BB650" s="1"/>
      <c r="BG650" t="str">
        <f t="shared" ca="1" si="93"/>
        <v/>
      </c>
      <c r="BH650" t="str">
        <f t="shared" si="94"/>
        <v/>
      </c>
      <c r="BI650" t="str">
        <f t="shared" si="95"/>
        <v/>
      </c>
      <c r="BJ650" t="str">
        <f t="shared" ca="1" si="96"/>
        <v/>
      </c>
      <c r="BK650">
        <f t="shared" si="97"/>
        <v>1900</v>
      </c>
      <c r="BL650">
        <f t="shared" si="98"/>
        <v>1900</v>
      </c>
      <c r="BM650" t="str">
        <f t="shared" si="99"/>
        <v/>
      </c>
      <c r="BN650" s="69">
        <f t="shared" si="100"/>
        <v>117</v>
      </c>
      <c r="BO650" s="1">
        <v>43018</v>
      </c>
      <c r="BP650" s="1"/>
      <c r="BQ650" s="3"/>
      <c r="BR650" s="4"/>
      <c r="BS650" s="5"/>
      <c r="BT650" s="6"/>
      <c r="BU650" s="5"/>
      <c r="BV650" s="5"/>
      <c r="BW650" s="6"/>
      <c r="BX650" s="5"/>
      <c r="BY650" s="5"/>
      <c r="BZ650" s="6"/>
      <c r="CA650" s="5"/>
    </row>
    <row r="651" spans="4:79" x14ac:dyDescent="0.25">
      <c r="D651" s="1"/>
      <c r="J651" s="1"/>
      <c r="L651" s="1"/>
      <c r="M651" s="1"/>
      <c r="AX651" s="1"/>
      <c r="AY651" s="1"/>
      <c r="BA651" s="1"/>
      <c r="BB651" s="1"/>
      <c r="BG651" t="str">
        <f t="shared" ca="1" si="93"/>
        <v/>
      </c>
      <c r="BH651" t="str">
        <f t="shared" si="94"/>
        <v/>
      </c>
      <c r="BI651" t="str">
        <f t="shared" si="95"/>
        <v/>
      </c>
      <c r="BJ651" t="str">
        <f t="shared" ca="1" si="96"/>
        <v/>
      </c>
      <c r="BK651">
        <f t="shared" si="97"/>
        <v>1900</v>
      </c>
      <c r="BL651">
        <f t="shared" si="98"/>
        <v>1900</v>
      </c>
      <c r="BM651" t="str">
        <f t="shared" si="99"/>
        <v/>
      </c>
      <c r="BN651" s="69">
        <f t="shared" si="100"/>
        <v>117</v>
      </c>
      <c r="BO651" s="1">
        <v>43019</v>
      </c>
      <c r="BP651" s="1"/>
      <c r="BQ651" s="3"/>
      <c r="BR651" s="4"/>
      <c r="BS651" s="5"/>
      <c r="BT651" s="6"/>
      <c r="BU651" s="5"/>
      <c r="BV651" s="5"/>
      <c r="BW651" s="6"/>
      <c r="BX651" s="5"/>
      <c r="BY651" s="5"/>
      <c r="BZ651" s="6"/>
      <c r="CA651" s="5"/>
    </row>
    <row r="652" spans="4:79" x14ac:dyDescent="0.25">
      <c r="D652" s="1"/>
      <c r="J652" s="1"/>
      <c r="L652" s="1"/>
      <c r="M652" s="1"/>
      <c r="BA652" s="1"/>
      <c r="BB652" s="1"/>
      <c r="BF652" s="1"/>
      <c r="BG652" t="str">
        <f t="shared" ca="1" si="93"/>
        <v/>
      </c>
      <c r="BH652" t="str">
        <f t="shared" si="94"/>
        <v/>
      </c>
      <c r="BI652" t="str">
        <f t="shared" si="95"/>
        <v/>
      </c>
      <c r="BJ652" t="str">
        <f t="shared" ca="1" si="96"/>
        <v/>
      </c>
      <c r="BK652">
        <f t="shared" si="97"/>
        <v>1900</v>
      </c>
      <c r="BL652">
        <f t="shared" si="98"/>
        <v>1900</v>
      </c>
      <c r="BM652" t="str">
        <f t="shared" si="99"/>
        <v/>
      </c>
      <c r="BN652" s="69">
        <f t="shared" si="100"/>
        <v>117</v>
      </c>
      <c r="BO652" s="1">
        <v>43020</v>
      </c>
      <c r="BP652" s="1"/>
      <c r="BQ652" s="3"/>
      <c r="BR652" s="4"/>
      <c r="BS652" s="5"/>
      <c r="BT652" s="6"/>
      <c r="BU652" s="5"/>
      <c r="BV652" s="5"/>
      <c r="BW652" s="6"/>
      <c r="BX652" s="5"/>
      <c r="BY652" s="5"/>
      <c r="BZ652" s="6"/>
      <c r="CA652" s="5"/>
    </row>
    <row r="653" spans="4:79" x14ac:dyDescent="0.25">
      <c r="D653" s="1"/>
      <c r="J653" s="1"/>
      <c r="L653" s="1"/>
      <c r="M653" s="1"/>
      <c r="AX653" s="1"/>
      <c r="AY653" s="1"/>
      <c r="BA653" s="1"/>
      <c r="BB653" s="1"/>
      <c r="BF653" s="1"/>
      <c r="BG653" t="str">
        <f t="shared" ca="1" si="93"/>
        <v/>
      </c>
      <c r="BH653" t="str">
        <f t="shared" si="94"/>
        <v/>
      </c>
      <c r="BI653" t="str">
        <f t="shared" si="95"/>
        <v/>
      </c>
      <c r="BJ653" t="str">
        <f t="shared" ca="1" si="96"/>
        <v/>
      </c>
      <c r="BK653">
        <f t="shared" si="97"/>
        <v>1900</v>
      </c>
      <c r="BL653">
        <f t="shared" si="98"/>
        <v>1900</v>
      </c>
      <c r="BM653" t="str">
        <f t="shared" si="99"/>
        <v/>
      </c>
      <c r="BN653" s="69">
        <f t="shared" si="100"/>
        <v>117</v>
      </c>
      <c r="BO653" s="1">
        <v>43021</v>
      </c>
      <c r="BP653" s="1"/>
      <c r="BQ653" s="3"/>
      <c r="BR653" s="4"/>
      <c r="BS653" s="5"/>
      <c r="BT653" s="6"/>
      <c r="BU653" s="5"/>
      <c r="BV653" s="5"/>
      <c r="BW653" s="6"/>
      <c r="BX653" s="5"/>
      <c r="BY653" s="5"/>
      <c r="BZ653" s="6"/>
      <c r="CA653" s="5"/>
    </row>
    <row r="654" spans="4:79" x14ac:dyDescent="0.25">
      <c r="D654" s="1"/>
      <c r="J654" s="1"/>
      <c r="M654" s="1"/>
      <c r="BG654" t="str">
        <f t="shared" ca="1" si="93"/>
        <v/>
      </c>
      <c r="BH654" t="str">
        <f t="shared" si="94"/>
        <v/>
      </c>
      <c r="BI654" t="str">
        <f t="shared" si="95"/>
        <v/>
      </c>
      <c r="BJ654" t="str">
        <f t="shared" ca="1" si="96"/>
        <v/>
      </c>
      <c r="BK654">
        <f t="shared" si="97"/>
        <v>1900</v>
      </c>
      <c r="BL654">
        <f t="shared" si="98"/>
        <v>1900</v>
      </c>
      <c r="BM654" t="str">
        <f t="shared" si="99"/>
        <v/>
      </c>
      <c r="BN654" s="69">
        <f t="shared" si="100"/>
        <v>117</v>
      </c>
      <c r="BO654" s="1">
        <v>43022</v>
      </c>
      <c r="BP654" s="1"/>
      <c r="BQ654" s="3"/>
      <c r="BR654" s="4"/>
      <c r="BS654" s="5"/>
      <c r="BT654" s="6"/>
      <c r="BU654" s="5"/>
      <c r="BV654" s="5"/>
      <c r="BW654" s="6"/>
      <c r="BX654" s="5"/>
      <c r="BY654" s="5"/>
      <c r="BZ654" s="6"/>
      <c r="CA654" s="5"/>
    </row>
    <row r="655" spans="4:79" x14ac:dyDescent="0.25">
      <c r="D655" s="1"/>
      <c r="J655" s="1"/>
      <c r="L655" s="1"/>
      <c r="M655" s="1"/>
      <c r="AX655" s="1"/>
      <c r="AY655" s="1"/>
      <c r="BA655" s="1"/>
      <c r="BB655" s="1"/>
      <c r="BG655" t="str">
        <f t="shared" ca="1" si="93"/>
        <v/>
      </c>
      <c r="BH655" t="str">
        <f t="shared" si="94"/>
        <v/>
      </c>
      <c r="BI655" t="str">
        <f t="shared" si="95"/>
        <v/>
      </c>
      <c r="BJ655" t="str">
        <f t="shared" ca="1" si="96"/>
        <v/>
      </c>
      <c r="BK655">
        <f t="shared" si="97"/>
        <v>1900</v>
      </c>
      <c r="BL655">
        <f t="shared" si="98"/>
        <v>1900</v>
      </c>
      <c r="BM655" t="str">
        <f t="shared" si="99"/>
        <v/>
      </c>
      <c r="BN655" s="69">
        <f t="shared" si="100"/>
        <v>117</v>
      </c>
      <c r="BO655" s="1">
        <v>43023</v>
      </c>
      <c r="BP655" s="1"/>
      <c r="BQ655" s="3"/>
      <c r="BR655" s="4"/>
      <c r="BS655" s="5"/>
      <c r="BT655" s="6"/>
      <c r="BU655" s="5"/>
      <c r="BV655" s="5"/>
      <c r="BW655" s="6"/>
      <c r="BX655" s="5"/>
      <c r="BY655" s="5"/>
      <c r="BZ655" s="6"/>
      <c r="CA655" s="5"/>
    </row>
    <row r="656" spans="4:79" x14ac:dyDescent="0.25">
      <c r="D656" s="1"/>
      <c r="J656" s="1"/>
      <c r="L656" s="1"/>
      <c r="AX656" s="1"/>
      <c r="AY656" s="1"/>
      <c r="BA656" s="1"/>
      <c r="BB656" s="1"/>
      <c r="BG656" t="str">
        <f t="shared" ca="1" si="93"/>
        <v/>
      </c>
      <c r="BH656" t="str">
        <f t="shared" si="94"/>
        <v/>
      </c>
      <c r="BI656" t="str">
        <f t="shared" si="95"/>
        <v/>
      </c>
      <c r="BJ656" t="str">
        <f t="shared" ca="1" si="96"/>
        <v/>
      </c>
      <c r="BK656">
        <f t="shared" si="97"/>
        <v>1900</v>
      </c>
      <c r="BL656">
        <f t="shared" si="98"/>
        <v>1900</v>
      </c>
      <c r="BM656" t="str">
        <f t="shared" si="99"/>
        <v/>
      </c>
      <c r="BN656" s="69">
        <f t="shared" si="100"/>
        <v>117</v>
      </c>
      <c r="BO656" s="1">
        <v>43024</v>
      </c>
      <c r="BP656" s="1"/>
      <c r="BQ656" s="3"/>
      <c r="BR656" s="4"/>
      <c r="BS656" s="5"/>
      <c r="BT656" s="6"/>
      <c r="BU656" s="5"/>
      <c r="BV656" s="5"/>
      <c r="BW656" s="6"/>
      <c r="BX656" s="5"/>
      <c r="BY656" s="5"/>
      <c r="BZ656" s="6"/>
      <c r="CA656" s="5"/>
    </row>
    <row r="657" spans="4:79" x14ac:dyDescent="0.25">
      <c r="D657" s="1"/>
      <c r="J657" s="1"/>
      <c r="L657" s="1"/>
      <c r="M657" s="1"/>
      <c r="AX657" s="1"/>
      <c r="AY657" s="1"/>
      <c r="BA657" s="1"/>
      <c r="BB657" s="1"/>
      <c r="BG657" t="str">
        <f t="shared" ca="1" si="93"/>
        <v/>
      </c>
      <c r="BH657" t="str">
        <f t="shared" si="94"/>
        <v/>
      </c>
      <c r="BI657" t="str">
        <f t="shared" si="95"/>
        <v/>
      </c>
      <c r="BJ657" t="str">
        <f t="shared" ca="1" si="96"/>
        <v/>
      </c>
      <c r="BK657">
        <f t="shared" si="97"/>
        <v>1900</v>
      </c>
      <c r="BL657">
        <f t="shared" si="98"/>
        <v>1900</v>
      </c>
      <c r="BM657" t="str">
        <f t="shared" si="99"/>
        <v/>
      </c>
      <c r="BN657" s="69">
        <f t="shared" si="100"/>
        <v>117</v>
      </c>
      <c r="BO657" s="1">
        <v>43025</v>
      </c>
      <c r="BP657" s="1"/>
      <c r="BQ657" s="3"/>
      <c r="BR657" s="4"/>
      <c r="BS657" s="5"/>
      <c r="BT657" s="6"/>
      <c r="BU657" s="5"/>
      <c r="BV657" s="5"/>
      <c r="BW657" s="6"/>
      <c r="BX657" s="5"/>
      <c r="BY657" s="5"/>
      <c r="BZ657" s="6"/>
      <c r="CA657" s="5"/>
    </row>
    <row r="658" spans="4:79" x14ac:dyDescent="0.25">
      <c r="D658" s="1"/>
      <c r="E658" s="1"/>
      <c r="J658" s="1"/>
      <c r="L658" s="1"/>
      <c r="N658" s="1"/>
      <c r="AX658" s="1"/>
      <c r="AY658" s="1"/>
      <c r="BA658" s="1"/>
      <c r="BG658" t="str">
        <f t="shared" ca="1" si="93"/>
        <v/>
      </c>
      <c r="BH658" t="str">
        <f t="shared" si="94"/>
        <v/>
      </c>
      <c r="BI658" t="str">
        <f t="shared" si="95"/>
        <v/>
      </c>
      <c r="BJ658" t="str">
        <f t="shared" ca="1" si="96"/>
        <v/>
      </c>
      <c r="BK658">
        <f t="shared" si="97"/>
        <v>1900</v>
      </c>
      <c r="BL658">
        <f t="shared" si="98"/>
        <v>1900</v>
      </c>
      <c r="BM658" t="str">
        <f t="shared" si="99"/>
        <v/>
      </c>
      <c r="BN658" s="69">
        <f t="shared" si="100"/>
        <v>117</v>
      </c>
      <c r="BO658" s="1">
        <v>43026</v>
      </c>
      <c r="BP658" s="1"/>
      <c r="BQ658" s="3"/>
      <c r="BR658" s="4"/>
      <c r="BS658" s="5"/>
      <c r="BT658" s="6"/>
      <c r="BU658" s="5"/>
      <c r="BV658" s="5"/>
      <c r="BW658" s="6"/>
      <c r="BX658" s="5"/>
      <c r="BY658" s="5"/>
      <c r="BZ658" s="6"/>
      <c r="CA658" s="5"/>
    </row>
    <row r="659" spans="4:79" x14ac:dyDescent="0.25">
      <c r="D659" s="1"/>
      <c r="J659" s="1"/>
      <c r="M659" s="1"/>
      <c r="BG659" t="str">
        <f t="shared" ca="1" si="93"/>
        <v/>
      </c>
      <c r="BH659" t="str">
        <f t="shared" si="94"/>
        <v/>
      </c>
      <c r="BI659" t="str">
        <f t="shared" si="95"/>
        <v/>
      </c>
      <c r="BJ659" t="str">
        <f t="shared" ca="1" si="96"/>
        <v/>
      </c>
      <c r="BK659">
        <f t="shared" si="97"/>
        <v>1900</v>
      </c>
      <c r="BL659">
        <f t="shared" si="98"/>
        <v>1900</v>
      </c>
      <c r="BM659" t="str">
        <f t="shared" si="99"/>
        <v/>
      </c>
      <c r="BN659" s="69">
        <f t="shared" si="100"/>
        <v>117</v>
      </c>
      <c r="BO659" s="1">
        <v>43027</v>
      </c>
      <c r="BP659" s="1"/>
      <c r="BQ659" s="3"/>
      <c r="BR659" s="4"/>
      <c r="BS659" s="5"/>
      <c r="BT659" s="6"/>
      <c r="BU659" s="5"/>
      <c r="BV659" s="5"/>
      <c r="BW659" s="6"/>
      <c r="BX659" s="5"/>
      <c r="BY659" s="5"/>
      <c r="BZ659" s="6"/>
      <c r="CA659" s="5"/>
    </row>
    <row r="660" spans="4:79" x14ac:dyDescent="0.25">
      <c r="D660" s="1"/>
      <c r="E660" s="1"/>
      <c r="J660" s="1"/>
      <c r="L660" s="1"/>
      <c r="M660" s="1"/>
      <c r="N660" s="1"/>
      <c r="AX660" s="1"/>
      <c r="AY660" s="1"/>
      <c r="BA660" s="1"/>
      <c r="BB660" s="1"/>
      <c r="BG660" t="str">
        <f t="shared" ca="1" si="93"/>
        <v/>
      </c>
      <c r="BH660" t="str">
        <f t="shared" si="94"/>
        <v/>
      </c>
      <c r="BI660" t="str">
        <f t="shared" si="95"/>
        <v/>
      </c>
      <c r="BJ660" t="str">
        <f t="shared" ca="1" si="96"/>
        <v/>
      </c>
      <c r="BK660">
        <f t="shared" si="97"/>
        <v>1900</v>
      </c>
      <c r="BL660">
        <f t="shared" si="98"/>
        <v>1900</v>
      </c>
      <c r="BM660" t="str">
        <f t="shared" si="99"/>
        <v/>
      </c>
      <c r="BN660" s="69">
        <f t="shared" si="100"/>
        <v>117</v>
      </c>
      <c r="BO660" s="1">
        <v>43028</v>
      </c>
      <c r="BP660" s="1"/>
      <c r="BQ660" s="3"/>
      <c r="BR660" s="4"/>
      <c r="BS660" s="5"/>
      <c r="BT660" s="6"/>
      <c r="BU660" s="5"/>
      <c r="BV660" s="5"/>
      <c r="BW660" s="6"/>
      <c r="BX660" s="5"/>
      <c r="BY660" s="5"/>
      <c r="BZ660" s="6"/>
      <c r="CA660" s="5"/>
    </row>
    <row r="661" spans="4:79" x14ac:dyDescent="0.25">
      <c r="D661" s="1"/>
      <c r="E661" s="1"/>
      <c r="J661" s="1"/>
      <c r="L661" s="1"/>
      <c r="N661" s="1"/>
      <c r="AX661" s="1"/>
      <c r="AY661" s="1"/>
      <c r="BA661" s="1"/>
      <c r="BB661" s="1"/>
      <c r="BF661" s="1"/>
      <c r="BG661" t="str">
        <f t="shared" ca="1" si="93"/>
        <v/>
      </c>
      <c r="BH661" t="str">
        <f t="shared" si="94"/>
        <v/>
      </c>
      <c r="BI661" t="str">
        <f t="shared" si="95"/>
        <v/>
      </c>
      <c r="BJ661" t="str">
        <f t="shared" ca="1" si="96"/>
        <v/>
      </c>
      <c r="BK661">
        <f t="shared" si="97"/>
        <v>1900</v>
      </c>
      <c r="BL661">
        <f t="shared" si="98"/>
        <v>1900</v>
      </c>
      <c r="BM661" t="str">
        <f t="shared" si="99"/>
        <v/>
      </c>
      <c r="BN661" s="69">
        <f t="shared" si="100"/>
        <v>117</v>
      </c>
      <c r="BO661" s="1">
        <v>43029</v>
      </c>
      <c r="BP661" s="1"/>
      <c r="BQ661" s="3"/>
      <c r="BR661" s="4"/>
      <c r="BS661" s="5"/>
      <c r="BT661" s="6"/>
      <c r="BU661" s="5"/>
      <c r="BV661" s="5"/>
      <c r="BW661" s="6"/>
      <c r="BX661" s="5"/>
      <c r="BY661" s="5"/>
      <c r="BZ661" s="6"/>
      <c r="CA661" s="5"/>
    </row>
    <row r="662" spans="4:79" x14ac:dyDescent="0.25">
      <c r="D662" s="1"/>
      <c r="J662" s="1"/>
      <c r="L662" s="1"/>
      <c r="M662" s="1"/>
      <c r="AX662" s="1"/>
      <c r="AY662" s="1"/>
      <c r="BA662" s="1"/>
      <c r="BB662" s="1"/>
      <c r="BG662" t="str">
        <f t="shared" ca="1" si="93"/>
        <v/>
      </c>
      <c r="BH662" t="str">
        <f t="shared" si="94"/>
        <v/>
      </c>
      <c r="BI662" t="str">
        <f t="shared" si="95"/>
        <v/>
      </c>
      <c r="BJ662" t="str">
        <f t="shared" ca="1" si="96"/>
        <v/>
      </c>
      <c r="BK662">
        <f t="shared" si="97"/>
        <v>1900</v>
      </c>
      <c r="BL662">
        <f t="shared" si="98"/>
        <v>1900</v>
      </c>
      <c r="BM662" t="str">
        <f t="shared" si="99"/>
        <v/>
      </c>
      <c r="BN662" s="69">
        <f t="shared" si="100"/>
        <v>117</v>
      </c>
      <c r="BO662" s="1">
        <v>43030</v>
      </c>
      <c r="BP662" s="1"/>
      <c r="BQ662" s="3"/>
      <c r="BR662" s="4"/>
      <c r="BS662" s="5"/>
      <c r="BT662" s="6"/>
      <c r="BU662" s="5"/>
      <c r="BV662" s="5"/>
      <c r="BW662" s="6"/>
      <c r="BX662" s="5"/>
      <c r="BY662" s="5"/>
      <c r="BZ662" s="6"/>
      <c r="CA662" s="5"/>
    </row>
    <row r="663" spans="4:79" x14ac:dyDescent="0.25">
      <c r="D663" s="1"/>
      <c r="E663" s="1"/>
      <c r="J663" s="1"/>
      <c r="L663" s="1"/>
      <c r="M663" s="1"/>
      <c r="BA663" s="1"/>
      <c r="BG663" t="str">
        <f t="shared" ca="1" si="93"/>
        <v/>
      </c>
      <c r="BH663" t="str">
        <f t="shared" si="94"/>
        <v/>
      </c>
      <c r="BI663" t="str">
        <f t="shared" si="95"/>
        <v/>
      </c>
      <c r="BJ663" t="str">
        <f t="shared" ca="1" si="96"/>
        <v/>
      </c>
      <c r="BK663">
        <f t="shared" si="97"/>
        <v>1900</v>
      </c>
      <c r="BL663">
        <f t="shared" si="98"/>
        <v>1900</v>
      </c>
      <c r="BM663" t="str">
        <f t="shared" si="99"/>
        <v/>
      </c>
      <c r="BN663" s="69">
        <f t="shared" si="100"/>
        <v>117</v>
      </c>
      <c r="BO663" s="1">
        <v>43031</v>
      </c>
      <c r="BP663" s="1"/>
      <c r="BQ663" s="3"/>
      <c r="BR663" s="4"/>
      <c r="BS663" s="5"/>
      <c r="BT663" s="6"/>
      <c r="BU663" s="5"/>
      <c r="BV663" s="5"/>
      <c r="BW663" s="6"/>
      <c r="BX663" s="5"/>
      <c r="BY663" s="5"/>
      <c r="BZ663" s="6"/>
      <c r="CA663" s="5"/>
    </row>
    <row r="664" spans="4:79" x14ac:dyDescent="0.25">
      <c r="D664" s="1"/>
      <c r="J664" s="1"/>
      <c r="L664" s="1"/>
      <c r="M664" s="1"/>
      <c r="AX664" s="1"/>
      <c r="AY664" s="1"/>
      <c r="BA664" s="1"/>
      <c r="BB664" s="1"/>
      <c r="BG664" t="str">
        <f t="shared" ca="1" si="93"/>
        <v/>
      </c>
      <c r="BH664" t="str">
        <f t="shared" si="94"/>
        <v/>
      </c>
      <c r="BI664" t="str">
        <f t="shared" si="95"/>
        <v/>
      </c>
      <c r="BJ664" t="str">
        <f t="shared" ca="1" si="96"/>
        <v/>
      </c>
      <c r="BK664">
        <f t="shared" si="97"/>
        <v>1900</v>
      </c>
      <c r="BL664">
        <f t="shared" si="98"/>
        <v>1900</v>
      </c>
      <c r="BM664" t="str">
        <f t="shared" si="99"/>
        <v/>
      </c>
      <c r="BN664" s="69">
        <f t="shared" si="100"/>
        <v>117</v>
      </c>
      <c r="BO664" s="1">
        <v>43032</v>
      </c>
      <c r="BP664" s="1"/>
      <c r="BQ664" s="3"/>
      <c r="BR664" s="4"/>
      <c r="BS664" s="5"/>
      <c r="BT664" s="6"/>
      <c r="BU664" s="5"/>
      <c r="BV664" s="5"/>
      <c r="BW664" s="6"/>
      <c r="BX664" s="5"/>
      <c r="BY664" s="5"/>
      <c r="BZ664" s="6"/>
      <c r="CA664" s="5"/>
    </row>
    <row r="665" spans="4:79" x14ac:dyDescent="0.25">
      <c r="D665" s="1"/>
      <c r="J665" s="1"/>
      <c r="L665" s="1"/>
      <c r="BA665" s="1"/>
      <c r="BG665" t="str">
        <f t="shared" ca="1" si="93"/>
        <v/>
      </c>
      <c r="BH665" t="str">
        <f t="shared" si="94"/>
        <v/>
      </c>
      <c r="BI665" t="str">
        <f t="shared" si="95"/>
        <v/>
      </c>
      <c r="BJ665" t="str">
        <f t="shared" ca="1" si="96"/>
        <v/>
      </c>
      <c r="BK665">
        <f t="shared" si="97"/>
        <v>1900</v>
      </c>
      <c r="BL665">
        <f t="shared" si="98"/>
        <v>1900</v>
      </c>
      <c r="BM665" t="str">
        <f t="shared" si="99"/>
        <v/>
      </c>
      <c r="BN665" s="69">
        <f t="shared" si="100"/>
        <v>117</v>
      </c>
      <c r="BO665" s="1">
        <v>43033</v>
      </c>
      <c r="BP665" s="1"/>
      <c r="BQ665" s="3"/>
      <c r="BR665" s="4"/>
      <c r="BS665" s="5"/>
      <c r="BT665" s="6"/>
      <c r="BU665" s="5"/>
      <c r="BV665" s="5"/>
      <c r="BW665" s="6"/>
      <c r="BX665" s="5"/>
      <c r="BY665" s="5"/>
      <c r="BZ665" s="6"/>
      <c r="CA665" s="5"/>
    </row>
    <row r="666" spans="4:79" x14ac:dyDescent="0.25">
      <c r="D666" s="1"/>
      <c r="J666" s="1"/>
      <c r="M666" s="1"/>
      <c r="BG666" t="str">
        <f t="shared" ca="1" si="93"/>
        <v/>
      </c>
      <c r="BH666" t="str">
        <f t="shared" si="94"/>
        <v/>
      </c>
      <c r="BI666" t="str">
        <f t="shared" si="95"/>
        <v/>
      </c>
      <c r="BJ666" t="str">
        <f t="shared" ca="1" si="96"/>
        <v/>
      </c>
      <c r="BK666">
        <f t="shared" si="97"/>
        <v>1900</v>
      </c>
      <c r="BL666">
        <f t="shared" si="98"/>
        <v>1900</v>
      </c>
      <c r="BM666" t="str">
        <f t="shared" si="99"/>
        <v/>
      </c>
      <c r="BN666" s="69">
        <f t="shared" si="100"/>
        <v>117</v>
      </c>
      <c r="BO666" s="1">
        <v>43034</v>
      </c>
      <c r="BP666" s="1"/>
      <c r="BQ666" s="3"/>
      <c r="BR666" s="4"/>
      <c r="BS666" s="5"/>
      <c r="BT666" s="6"/>
      <c r="BU666" s="5"/>
      <c r="BV666" s="5"/>
      <c r="BW666" s="6"/>
      <c r="BX666" s="5"/>
      <c r="BY666" s="5"/>
      <c r="BZ666" s="6"/>
      <c r="CA666" s="5"/>
    </row>
    <row r="667" spans="4:79" x14ac:dyDescent="0.25">
      <c r="D667" s="1"/>
      <c r="J667" s="1"/>
      <c r="L667" s="1"/>
      <c r="AX667" s="1"/>
      <c r="AY667" s="1"/>
      <c r="BA667" s="1"/>
      <c r="BB667" s="1"/>
      <c r="BG667" t="str">
        <f t="shared" ca="1" si="93"/>
        <v/>
      </c>
      <c r="BH667" t="str">
        <f t="shared" si="94"/>
        <v/>
      </c>
      <c r="BI667" t="str">
        <f t="shared" si="95"/>
        <v/>
      </c>
      <c r="BJ667" t="str">
        <f t="shared" ca="1" si="96"/>
        <v/>
      </c>
      <c r="BK667">
        <f t="shared" si="97"/>
        <v>1900</v>
      </c>
      <c r="BL667">
        <f t="shared" si="98"/>
        <v>1900</v>
      </c>
      <c r="BM667" t="str">
        <f t="shared" si="99"/>
        <v/>
      </c>
      <c r="BN667" s="69">
        <f t="shared" si="100"/>
        <v>117</v>
      </c>
      <c r="BO667" s="1">
        <v>43035</v>
      </c>
      <c r="BP667" s="1"/>
      <c r="BQ667" s="3"/>
      <c r="BR667" s="4"/>
      <c r="BS667" s="5"/>
      <c r="BT667" s="6"/>
      <c r="BU667" s="5"/>
      <c r="BV667" s="5"/>
      <c r="BW667" s="6"/>
      <c r="BX667" s="5"/>
      <c r="BY667" s="5"/>
      <c r="BZ667" s="6"/>
      <c r="CA667" s="5"/>
    </row>
    <row r="668" spans="4:79" x14ac:dyDescent="0.25">
      <c r="D668" s="1"/>
      <c r="J668" s="1"/>
      <c r="M668" s="1"/>
      <c r="BG668" t="str">
        <f t="shared" ca="1" si="93"/>
        <v/>
      </c>
      <c r="BH668" t="str">
        <f t="shared" si="94"/>
        <v/>
      </c>
      <c r="BI668" t="str">
        <f t="shared" si="95"/>
        <v/>
      </c>
      <c r="BJ668" t="str">
        <f t="shared" ca="1" si="96"/>
        <v/>
      </c>
      <c r="BK668">
        <f t="shared" si="97"/>
        <v>1900</v>
      </c>
      <c r="BL668">
        <f t="shared" si="98"/>
        <v>1900</v>
      </c>
      <c r="BM668" t="str">
        <f t="shared" si="99"/>
        <v/>
      </c>
      <c r="BN668" s="69">
        <f t="shared" si="100"/>
        <v>117</v>
      </c>
      <c r="BO668" s="1">
        <v>43036</v>
      </c>
      <c r="BP668" s="1"/>
      <c r="BQ668" s="3"/>
      <c r="BR668" s="4"/>
      <c r="BS668" s="5"/>
      <c r="BT668" s="6"/>
      <c r="BU668" s="5"/>
      <c r="BV668" s="5"/>
      <c r="BW668" s="6"/>
      <c r="BX668" s="5"/>
      <c r="BY668" s="5"/>
      <c r="BZ668" s="6"/>
      <c r="CA668" s="5"/>
    </row>
    <row r="669" spans="4:79" x14ac:dyDescent="0.25">
      <c r="D669" s="1"/>
      <c r="J669" s="1"/>
      <c r="L669" s="1"/>
      <c r="M669" s="1"/>
      <c r="AX669" s="1"/>
      <c r="AY669" s="1"/>
      <c r="BA669" s="1"/>
      <c r="BB669" s="1"/>
      <c r="BG669" t="str">
        <f t="shared" ca="1" si="93"/>
        <v/>
      </c>
      <c r="BH669" t="str">
        <f t="shared" si="94"/>
        <v/>
      </c>
      <c r="BI669" t="str">
        <f t="shared" si="95"/>
        <v/>
      </c>
      <c r="BJ669" t="str">
        <f t="shared" ca="1" si="96"/>
        <v/>
      </c>
      <c r="BK669">
        <f t="shared" si="97"/>
        <v>1900</v>
      </c>
      <c r="BL669">
        <f t="shared" si="98"/>
        <v>1900</v>
      </c>
      <c r="BM669" t="str">
        <f t="shared" si="99"/>
        <v/>
      </c>
      <c r="BN669" s="69">
        <f t="shared" si="100"/>
        <v>117</v>
      </c>
      <c r="BO669" s="1">
        <v>43037</v>
      </c>
      <c r="BP669" s="1"/>
      <c r="BQ669" s="3"/>
      <c r="BR669" s="4"/>
      <c r="BS669" s="5"/>
      <c r="BT669" s="6"/>
      <c r="BU669" s="5"/>
      <c r="BV669" s="5"/>
      <c r="BW669" s="6"/>
      <c r="BX669" s="5"/>
      <c r="BY669" s="5"/>
      <c r="BZ669" s="6"/>
      <c r="CA669" s="5"/>
    </row>
    <row r="670" spans="4:79" x14ac:dyDescent="0.25">
      <c r="D670" s="1"/>
      <c r="J670" s="1"/>
      <c r="L670" s="1"/>
      <c r="M670" s="1"/>
      <c r="AX670" s="1"/>
      <c r="AY670" s="1"/>
      <c r="BA670" s="1"/>
      <c r="BB670" s="1"/>
      <c r="BF670" s="1"/>
      <c r="BG670" t="str">
        <f t="shared" ca="1" si="93"/>
        <v/>
      </c>
      <c r="BH670" t="str">
        <f t="shared" si="94"/>
        <v/>
      </c>
      <c r="BI670" t="str">
        <f t="shared" si="95"/>
        <v/>
      </c>
      <c r="BJ670" t="str">
        <f t="shared" ca="1" si="96"/>
        <v/>
      </c>
      <c r="BK670">
        <f t="shared" si="97"/>
        <v>1900</v>
      </c>
      <c r="BL670">
        <f t="shared" si="98"/>
        <v>1900</v>
      </c>
      <c r="BM670" t="str">
        <f t="shared" si="99"/>
        <v/>
      </c>
      <c r="BN670" s="69">
        <f t="shared" si="100"/>
        <v>117</v>
      </c>
      <c r="BO670" s="1">
        <v>43038</v>
      </c>
      <c r="BP670" s="1"/>
      <c r="BQ670" s="3"/>
      <c r="BR670" s="4"/>
      <c r="BS670" s="5"/>
      <c r="BT670" s="6"/>
      <c r="BU670" s="5"/>
      <c r="BV670" s="5"/>
      <c r="BW670" s="6"/>
      <c r="BX670" s="5"/>
      <c r="BY670" s="5"/>
      <c r="BZ670" s="6"/>
      <c r="CA670" s="5"/>
    </row>
    <row r="671" spans="4:79" x14ac:dyDescent="0.25">
      <c r="D671" s="1"/>
      <c r="E671" s="1"/>
      <c r="J671" s="1"/>
      <c r="L671" s="1"/>
      <c r="M671" s="1"/>
      <c r="BA671" s="1"/>
      <c r="BG671" t="str">
        <f t="shared" ca="1" si="93"/>
        <v/>
      </c>
      <c r="BH671" t="str">
        <f t="shared" si="94"/>
        <v/>
      </c>
      <c r="BI671" t="str">
        <f t="shared" si="95"/>
        <v/>
      </c>
      <c r="BJ671" t="str">
        <f t="shared" ca="1" si="96"/>
        <v/>
      </c>
      <c r="BK671">
        <f t="shared" si="97"/>
        <v>1900</v>
      </c>
      <c r="BL671">
        <f t="shared" si="98"/>
        <v>1900</v>
      </c>
      <c r="BM671" t="str">
        <f t="shared" si="99"/>
        <v/>
      </c>
      <c r="BN671" s="69">
        <f t="shared" si="100"/>
        <v>117</v>
      </c>
      <c r="BO671" s="1">
        <v>43039</v>
      </c>
      <c r="BP671" s="1"/>
      <c r="BQ671" s="3"/>
      <c r="BR671" s="4"/>
      <c r="BS671" s="5"/>
      <c r="BT671" s="6"/>
      <c r="BU671" s="5"/>
      <c r="BV671" s="5"/>
      <c r="BW671" s="6"/>
      <c r="BX671" s="5"/>
      <c r="BY671" s="5"/>
      <c r="BZ671" s="6"/>
      <c r="CA671" s="5"/>
    </row>
    <row r="672" spans="4:79" x14ac:dyDescent="0.25">
      <c r="D672" s="1"/>
      <c r="J672" s="1"/>
      <c r="L672" s="1"/>
      <c r="M672" s="1"/>
      <c r="AX672" s="1"/>
      <c r="AY672" s="1"/>
      <c r="BA672" s="1"/>
      <c r="BB672" s="1"/>
      <c r="BG672" t="str">
        <f t="shared" ca="1" si="93"/>
        <v/>
      </c>
      <c r="BH672" t="str">
        <f t="shared" si="94"/>
        <v/>
      </c>
      <c r="BI672" t="str">
        <f t="shared" si="95"/>
        <v/>
      </c>
      <c r="BJ672" t="str">
        <f t="shared" ca="1" si="96"/>
        <v/>
      </c>
      <c r="BK672">
        <f t="shared" si="97"/>
        <v>1900</v>
      </c>
      <c r="BL672">
        <f t="shared" si="98"/>
        <v>1900</v>
      </c>
      <c r="BM672" t="str">
        <f t="shared" si="99"/>
        <v/>
      </c>
      <c r="BN672" s="69">
        <f t="shared" si="100"/>
        <v>117</v>
      </c>
      <c r="BO672" s="1">
        <v>43040</v>
      </c>
      <c r="BP672" s="1"/>
      <c r="BQ672" s="3"/>
      <c r="BR672" s="4"/>
      <c r="BS672" s="5"/>
      <c r="BT672" s="6"/>
      <c r="BU672" s="5"/>
      <c r="BV672" s="5"/>
      <c r="BW672" s="6"/>
      <c r="BX672" s="5"/>
      <c r="BY672" s="5"/>
      <c r="BZ672" s="6"/>
      <c r="CA672" s="5"/>
    </row>
    <row r="673" spans="4:79" x14ac:dyDescent="0.25">
      <c r="D673" s="1"/>
      <c r="J673" s="1"/>
      <c r="L673" s="1"/>
      <c r="M673" s="1"/>
      <c r="AX673" s="1"/>
      <c r="AY673" s="1"/>
      <c r="BA673" s="1"/>
      <c r="BB673" s="1"/>
      <c r="BG673" t="str">
        <f t="shared" ca="1" si="93"/>
        <v/>
      </c>
      <c r="BH673" t="str">
        <f t="shared" si="94"/>
        <v/>
      </c>
      <c r="BI673" t="str">
        <f t="shared" si="95"/>
        <v/>
      </c>
      <c r="BJ673" t="str">
        <f t="shared" ca="1" si="96"/>
        <v/>
      </c>
      <c r="BK673">
        <f t="shared" si="97"/>
        <v>1900</v>
      </c>
      <c r="BL673">
        <f t="shared" si="98"/>
        <v>1900</v>
      </c>
      <c r="BM673" t="str">
        <f t="shared" si="99"/>
        <v/>
      </c>
      <c r="BN673" s="69">
        <f t="shared" si="100"/>
        <v>117</v>
      </c>
      <c r="BO673" s="1">
        <v>43041</v>
      </c>
      <c r="BP673" s="1"/>
      <c r="BQ673" s="3"/>
      <c r="BR673" s="4"/>
      <c r="BS673" s="5"/>
      <c r="BT673" s="6"/>
      <c r="BU673" s="5"/>
      <c r="BV673" s="5"/>
      <c r="BW673" s="6"/>
      <c r="BX673" s="5"/>
      <c r="BY673" s="5"/>
      <c r="BZ673" s="6"/>
      <c r="CA673" s="5"/>
    </row>
    <row r="674" spans="4:79" x14ac:dyDescent="0.25">
      <c r="D674" s="1"/>
      <c r="E674" s="1"/>
      <c r="J674" s="1"/>
      <c r="L674" s="1"/>
      <c r="M674" s="1"/>
      <c r="AX674" s="1"/>
      <c r="AY674" s="1"/>
      <c r="BA674" s="1"/>
      <c r="BG674" t="str">
        <f t="shared" ca="1" si="93"/>
        <v/>
      </c>
      <c r="BH674" t="str">
        <f t="shared" si="94"/>
        <v/>
      </c>
      <c r="BI674" t="str">
        <f t="shared" si="95"/>
        <v/>
      </c>
      <c r="BJ674" t="str">
        <f t="shared" ca="1" si="96"/>
        <v/>
      </c>
      <c r="BK674">
        <f t="shared" si="97"/>
        <v>1900</v>
      </c>
      <c r="BL674">
        <f t="shared" si="98"/>
        <v>1900</v>
      </c>
      <c r="BM674" t="str">
        <f t="shared" si="99"/>
        <v/>
      </c>
      <c r="BN674" s="69">
        <f t="shared" si="100"/>
        <v>117</v>
      </c>
      <c r="BO674" s="1">
        <v>43042</v>
      </c>
      <c r="BP674" s="1"/>
      <c r="BQ674" s="3"/>
      <c r="BR674" s="4"/>
      <c r="BS674" s="5"/>
      <c r="BT674" s="6"/>
      <c r="BU674" s="5"/>
      <c r="BV674" s="5"/>
      <c r="BW674" s="6"/>
      <c r="BX674" s="5"/>
      <c r="BY674" s="5"/>
      <c r="BZ674" s="6"/>
      <c r="CA674" s="5"/>
    </row>
    <row r="675" spans="4:79" x14ac:dyDescent="0.25">
      <c r="D675" s="1"/>
      <c r="J675" s="1"/>
      <c r="L675" s="1"/>
      <c r="M675" s="1"/>
      <c r="AX675" s="1"/>
      <c r="AY675" s="1"/>
      <c r="BA675" s="1"/>
      <c r="BB675" s="1"/>
      <c r="BG675" t="str">
        <f t="shared" ca="1" si="93"/>
        <v/>
      </c>
      <c r="BH675" t="str">
        <f t="shared" si="94"/>
        <v/>
      </c>
      <c r="BI675" t="str">
        <f t="shared" si="95"/>
        <v/>
      </c>
      <c r="BJ675" t="str">
        <f t="shared" ca="1" si="96"/>
        <v/>
      </c>
      <c r="BK675">
        <f t="shared" si="97"/>
        <v>1900</v>
      </c>
      <c r="BL675">
        <f t="shared" si="98"/>
        <v>1900</v>
      </c>
      <c r="BM675" t="str">
        <f t="shared" si="99"/>
        <v/>
      </c>
      <c r="BN675" s="69">
        <f t="shared" si="100"/>
        <v>117</v>
      </c>
      <c r="BO675" s="1">
        <v>43043</v>
      </c>
      <c r="BP675" s="1"/>
      <c r="BQ675" s="3"/>
      <c r="BR675" s="4"/>
      <c r="BS675" s="5"/>
      <c r="BT675" s="6"/>
      <c r="BU675" s="5"/>
      <c r="BV675" s="5"/>
      <c r="BW675" s="6"/>
      <c r="BX675" s="5"/>
      <c r="BY675" s="5"/>
      <c r="BZ675" s="6"/>
      <c r="CA675" s="5"/>
    </row>
    <row r="676" spans="4:79" x14ac:dyDescent="0.25">
      <c r="D676" s="1"/>
      <c r="J676" s="1"/>
      <c r="L676" s="1"/>
      <c r="M676" s="1"/>
      <c r="AX676" s="1"/>
      <c r="AY676" s="1"/>
      <c r="BA676" s="1"/>
      <c r="BB676" s="1"/>
      <c r="BG676" t="str">
        <f t="shared" ca="1" si="93"/>
        <v/>
      </c>
      <c r="BH676" t="str">
        <f t="shared" si="94"/>
        <v/>
      </c>
      <c r="BI676" t="str">
        <f t="shared" si="95"/>
        <v/>
      </c>
      <c r="BJ676" t="str">
        <f t="shared" ca="1" si="96"/>
        <v/>
      </c>
      <c r="BK676">
        <f t="shared" si="97"/>
        <v>1900</v>
      </c>
      <c r="BL676">
        <f t="shared" si="98"/>
        <v>1900</v>
      </c>
      <c r="BM676" t="str">
        <f t="shared" si="99"/>
        <v/>
      </c>
      <c r="BN676" s="69">
        <f t="shared" si="100"/>
        <v>117</v>
      </c>
      <c r="BO676" s="1">
        <v>43044</v>
      </c>
      <c r="BP676" s="1"/>
      <c r="BQ676" s="3"/>
      <c r="BR676" s="4"/>
      <c r="BS676" s="5"/>
      <c r="BT676" s="6"/>
      <c r="BU676" s="5"/>
      <c r="BV676" s="5"/>
      <c r="BW676" s="6"/>
      <c r="BX676" s="5"/>
      <c r="BY676" s="5"/>
      <c r="BZ676" s="6"/>
      <c r="CA676" s="5"/>
    </row>
    <row r="677" spans="4:79" x14ac:dyDescent="0.25">
      <c r="D677" s="1"/>
      <c r="J677" s="1"/>
      <c r="L677" s="1"/>
      <c r="BA677" s="1"/>
      <c r="BG677" t="str">
        <f t="shared" ca="1" si="93"/>
        <v/>
      </c>
      <c r="BH677" t="str">
        <f t="shared" si="94"/>
        <v/>
      </c>
      <c r="BI677" t="str">
        <f t="shared" si="95"/>
        <v/>
      </c>
      <c r="BJ677" t="str">
        <f t="shared" ca="1" si="96"/>
        <v/>
      </c>
      <c r="BK677">
        <f t="shared" si="97"/>
        <v>1900</v>
      </c>
      <c r="BL677">
        <f t="shared" si="98"/>
        <v>1900</v>
      </c>
      <c r="BM677" t="str">
        <f t="shared" si="99"/>
        <v/>
      </c>
      <c r="BN677" s="69">
        <f t="shared" si="100"/>
        <v>117</v>
      </c>
      <c r="BO677" s="1">
        <v>43045</v>
      </c>
      <c r="BP677" s="1"/>
      <c r="BQ677" s="3"/>
      <c r="BR677" s="4"/>
      <c r="BS677" s="5"/>
      <c r="BT677" s="6"/>
      <c r="BU677" s="5"/>
      <c r="BV677" s="5"/>
      <c r="BW677" s="6"/>
      <c r="BX677" s="5"/>
      <c r="BY677" s="5"/>
      <c r="BZ677" s="6"/>
      <c r="CA677" s="5"/>
    </row>
    <row r="678" spans="4:79" x14ac:dyDescent="0.25">
      <c r="D678" s="1"/>
      <c r="J678" s="1"/>
      <c r="L678" s="1"/>
      <c r="M678" s="1"/>
      <c r="AY678" s="1"/>
      <c r="AZ678" s="1"/>
      <c r="BB678" s="1"/>
      <c r="BC678" s="1"/>
      <c r="BG678" t="str">
        <f t="shared" ca="1" si="93"/>
        <v/>
      </c>
      <c r="BH678" t="str">
        <f t="shared" si="94"/>
        <v/>
      </c>
      <c r="BI678" t="str">
        <f t="shared" si="95"/>
        <v/>
      </c>
      <c r="BJ678" t="str">
        <f t="shared" ca="1" si="96"/>
        <v/>
      </c>
      <c r="BK678">
        <f t="shared" si="97"/>
        <v>1900</v>
      </c>
      <c r="BL678">
        <f t="shared" si="98"/>
        <v>1900</v>
      </c>
      <c r="BM678" t="str">
        <f t="shared" si="99"/>
        <v/>
      </c>
      <c r="BN678" s="69">
        <f t="shared" si="100"/>
        <v>117</v>
      </c>
      <c r="BO678" s="1">
        <v>43046</v>
      </c>
      <c r="BP678" s="1"/>
      <c r="BQ678" s="3"/>
      <c r="BR678" s="4"/>
      <c r="BS678" s="5"/>
      <c r="BT678" s="6"/>
      <c r="BU678" s="5"/>
      <c r="BV678" s="5"/>
      <c r="BW678" s="6"/>
      <c r="BX678" s="5"/>
      <c r="BY678" s="5"/>
      <c r="BZ678" s="6"/>
      <c r="CA678" s="5"/>
    </row>
    <row r="679" spans="4:79" x14ac:dyDescent="0.25">
      <c r="D679" s="1"/>
      <c r="J679" s="1"/>
      <c r="L679" s="1"/>
      <c r="AX679" s="1"/>
      <c r="AY679" s="1"/>
      <c r="BA679" s="1"/>
      <c r="BB679" s="1"/>
      <c r="BG679" t="str">
        <f t="shared" ca="1" si="93"/>
        <v/>
      </c>
      <c r="BH679" t="str">
        <f t="shared" si="94"/>
        <v/>
      </c>
      <c r="BI679" t="str">
        <f t="shared" si="95"/>
        <v/>
      </c>
      <c r="BJ679" t="str">
        <f t="shared" ca="1" si="96"/>
        <v/>
      </c>
      <c r="BK679">
        <f t="shared" si="97"/>
        <v>1900</v>
      </c>
      <c r="BL679">
        <f t="shared" si="98"/>
        <v>1900</v>
      </c>
      <c r="BM679" t="str">
        <f t="shared" si="99"/>
        <v/>
      </c>
      <c r="BN679" s="69">
        <f t="shared" si="100"/>
        <v>117</v>
      </c>
      <c r="BO679" s="1">
        <v>43047</v>
      </c>
      <c r="BP679" s="1"/>
      <c r="BQ679" s="3"/>
      <c r="BR679" s="4"/>
      <c r="BS679" s="5"/>
      <c r="BT679" s="6"/>
      <c r="BU679" s="5"/>
      <c r="BV679" s="5"/>
      <c r="BW679" s="6"/>
      <c r="BX679" s="5"/>
      <c r="BY679" s="5"/>
      <c r="BZ679" s="6"/>
      <c r="CA679" s="5"/>
    </row>
    <row r="680" spans="4:79" x14ac:dyDescent="0.25">
      <c r="D680" s="1"/>
      <c r="J680" s="1"/>
      <c r="L680" s="1"/>
      <c r="M680" s="1"/>
      <c r="BA680" s="1"/>
      <c r="BG680" t="str">
        <f t="shared" ca="1" si="93"/>
        <v/>
      </c>
      <c r="BH680" t="str">
        <f t="shared" si="94"/>
        <v/>
      </c>
      <c r="BI680" t="str">
        <f t="shared" si="95"/>
        <v/>
      </c>
      <c r="BJ680" t="str">
        <f t="shared" ca="1" si="96"/>
        <v/>
      </c>
      <c r="BK680">
        <f t="shared" si="97"/>
        <v>1900</v>
      </c>
      <c r="BL680">
        <f t="shared" si="98"/>
        <v>1900</v>
      </c>
      <c r="BM680" t="str">
        <f t="shared" si="99"/>
        <v/>
      </c>
      <c r="BN680" s="69">
        <f t="shared" si="100"/>
        <v>117</v>
      </c>
      <c r="BO680" s="1">
        <v>43048</v>
      </c>
      <c r="BP680" s="1"/>
      <c r="BQ680" s="3"/>
      <c r="BR680" s="4"/>
      <c r="BS680" s="5"/>
      <c r="BT680" s="6"/>
      <c r="BU680" s="5"/>
      <c r="BV680" s="5"/>
      <c r="BW680" s="6"/>
      <c r="BX680" s="5"/>
      <c r="BY680" s="5"/>
      <c r="BZ680" s="6"/>
      <c r="CA680" s="5"/>
    </row>
    <row r="681" spans="4:79" x14ac:dyDescent="0.25">
      <c r="D681" s="1"/>
      <c r="J681" s="1"/>
      <c r="L681" s="1"/>
      <c r="M681" s="1"/>
      <c r="AX681" s="1"/>
      <c r="AY681" s="1"/>
      <c r="BA681" s="1"/>
      <c r="BB681" s="1"/>
      <c r="BG681" t="str">
        <f t="shared" ca="1" si="93"/>
        <v/>
      </c>
      <c r="BH681" t="str">
        <f t="shared" si="94"/>
        <v/>
      </c>
      <c r="BI681" t="str">
        <f t="shared" si="95"/>
        <v/>
      </c>
      <c r="BJ681" t="str">
        <f t="shared" ca="1" si="96"/>
        <v/>
      </c>
      <c r="BK681">
        <f t="shared" si="97"/>
        <v>1900</v>
      </c>
      <c r="BL681">
        <f t="shared" si="98"/>
        <v>1900</v>
      </c>
      <c r="BM681" t="str">
        <f t="shared" si="99"/>
        <v/>
      </c>
      <c r="BN681" s="69">
        <f t="shared" si="100"/>
        <v>117</v>
      </c>
      <c r="BO681" s="1">
        <v>43049</v>
      </c>
      <c r="BP681" s="1"/>
      <c r="BQ681" s="3"/>
      <c r="BR681" s="4"/>
      <c r="BS681" s="5"/>
      <c r="BT681" s="6"/>
      <c r="BU681" s="5"/>
      <c r="BV681" s="5"/>
      <c r="BW681" s="6"/>
      <c r="BX681" s="5"/>
      <c r="BY681" s="5"/>
      <c r="BZ681" s="6"/>
      <c r="CA681" s="5"/>
    </row>
    <row r="682" spans="4:79" x14ac:dyDescent="0.25">
      <c r="D682" s="1"/>
      <c r="J682" s="1"/>
      <c r="M682" s="1"/>
      <c r="BG682" t="str">
        <f t="shared" ca="1" si="93"/>
        <v/>
      </c>
      <c r="BH682" t="str">
        <f t="shared" si="94"/>
        <v/>
      </c>
      <c r="BI682" t="str">
        <f t="shared" si="95"/>
        <v/>
      </c>
      <c r="BJ682" t="str">
        <f t="shared" ca="1" si="96"/>
        <v/>
      </c>
      <c r="BK682">
        <f t="shared" si="97"/>
        <v>1900</v>
      </c>
      <c r="BL682">
        <f t="shared" si="98"/>
        <v>1900</v>
      </c>
      <c r="BM682" t="str">
        <f t="shared" si="99"/>
        <v/>
      </c>
      <c r="BN682" s="69">
        <f t="shared" si="100"/>
        <v>117</v>
      </c>
      <c r="BO682" s="1">
        <v>43050</v>
      </c>
      <c r="BP682" s="1"/>
      <c r="BQ682" s="3"/>
      <c r="BR682" s="4"/>
      <c r="BS682" s="5"/>
      <c r="BT682" s="6"/>
      <c r="BU682" s="5"/>
      <c r="BV682" s="5"/>
      <c r="BW682" s="6"/>
      <c r="BX682" s="5"/>
      <c r="BY682" s="5"/>
      <c r="BZ682" s="6"/>
      <c r="CA682" s="5"/>
    </row>
    <row r="683" spans="4:79" x14ac:dyDescent="0.25">
      <c r="D683" s="1"/>
      <c r="E683" s="1"/>
      <c r="J683" s="1"/>
      <c r="L683" s="1"/>
      <c r="M683" s="1"/>
      <c r="AX683" s="1"/>
      <c r="AY683" s="1"/>
      <c r="BA683" s="1"/>
      <c r="BG683" t="str">
        <f t="shared" ca="1" si="93"/>
        <v/>
      </c>
      <c r="BH683" t="str">
        <f t="shared" si="94"/>
        <v/>
      </c>
      <c r="BI683" t="str">
        <f t="shared" si="95"/>
        <v/>
      </c>
      <c r="BJ683" t="str">
        <f t="shared" ca="1" si="96"/>
        <v/>
      </c>
      <c r="BK683">
        <f t="shared" si="97"/>
        <v>1900</v>
      </c>
      <c r="BL683">
        <f t="shared" si="98"/>
        <v>1900</v>
      </c>
      <c r="BM683" t="str">
        <f t="shared" si="99"/>
        <v/>
      </c>
      <c r="BN683" s="69">
        <f t="shared" si="100"/>
        <v>117</v>
      </c>
      <c r="BO683" s="1">
        <v>43051</v>
      </c>
      <c r="BP683" s="1"/>
      <c r="BQ683" s="3"/>
      <c r="BR683" s="4"/>
      <c r="BS683" s="5"/>
      <c r="BT683" s="6"/>
      <c r="BU683" s="5"/>
      <c r="BV683" s="5"/>
      <c r="BW683" s="6"/>
      <c r="BX683" s="5"/>
      <c r="BY683" s="5"/>
      <c r="BZ683" s="6"/>
      <c r="CA683" s="5"/>
    </row>
    <row r="684" spans="4:79" x14ac:dyDescent="0.25">
      <c r="D684" s="1"/>
      <c r="J684" s="1"/>
      <c r="L684" s="1"/>
      <c r="AX684" s="1"/>
      <c r="AY684" s="1"/>
      <c r="BA684" s="1"/>
      <c r="BB684" s="1"/>
      <c r="BG684" t="str">
        <f t="shared" ca="1" si="93"/>
        <v/>
      </c>
      <c r="BH684" t="str">
        <f t="shared" si="94"/>
        <v/>
      </c>
      <c r="BI684" t="str">
        <f t="shared" si="95"/>
        <v/>
      </c>
      <c r="BJ684" t="str">
        <f t="shared" ca="1" si="96"/>
        <v/>
      </c>
      <c r="BK684">
        <f t="shared" si="97"/>
        <v>1900</v>
      </c>
      <c r="BL684">
        <f t="shared" si="98"/>
        <v>1900</v>
      </c>
      <c r="BM684" t="str">
        <f t="shared" si="99"/>
        <v/>
      </c>
      <c r="BN684" s="69">
        <f t="shared" si="100"/>
        <v>117</v>
      </c>
      <c r="BO684" s="1">
        <v>43052</v>
      </c>
      <c r="BP684" s="1"/>
      <c r="BQ684" s="3"/>
      <c r="BR684" s="4"/>
      <c r="BS684" s="5"/>
      <c r="BT684" s="6"/>
      <c r="BU684" s="5"/>
      <c r="BV684" s="5"/>
      <c r="BW684" s="6"/>
      <c r="BX684" s="5"/>
      <c r="BY684" s="5"/>
      <c r="BZ684" s="6"/>
      <c r="CA684" s="5"/>
    </row>
    <row r="685" spans="4:79" x14ac:dyDescent="0.25">
      <c r="D685" s="1"/>
      <c r="E685" s="1"/>
      <c r="J685" s="1"/>
      <c r="L685" s="1"/>
      <c r="AX685" s="1"/>
      <c r="AY685" s="1"/>
      <c r="BA685" s="1"/>
      <c r="BG685" t="str">
        <f t="shared" ca="1" si="93"/>
        <v/>
      </c>
      <c r="BH685" t="str">
        <f t="shared" si="94"/>
        <v/>
      </c>
      <c r="BI685" t="str">
        <f t="shared" si="95"/>
        <v/>
      </c>
      <c r="BJ685" t="str">
        <f t="shared" ca="1" si="96"/>
        <v/>
      </c>
      <c r="BK685">
        <f t="shared" si="97"/>
        <v>1900</v>
      </c>
      <c r="BL685">
        <f t="shared" si="98"/>
        <v>1900</v>
      </c>
      <c r="BM685" t="str">
        <f t="shared" si="99"/>
        <v/>
      </c>
      <c r="BN685" s="69">
        <f t="shared" si="100"/>
        <v>117</v>
      </c>
      <c r="BO685" s="1">
        <v>43053</v>
      </c>
      <c r="BP685" s="1"/>
      <c r="BQ685" s="3"/>
      <c r="BR685" s="4"/>
      <c r="BS685" s="5"/>
      <c r="BT685" s="6"/>
      <c r="BU685" s="5"/>
      <c r="BV685" s="5"/>
      <c r="BW685" s="6"/>
      <c r="BX685" s="5"/>
      <c r="BY685" s="5"/>
      <c r="BZ685" s="6"/>
      <c r="CA685" s="5"/>
    </row>
    <row r="686" spans="4:79" x14ac:dyDescent="0.25">
      <c r="D686" s="1"/>
      <c r="J686" s="1"/>
      <c r="L686" s="1"/>
      <c r="M686" s="1"/>
      <c r="AX686" s="1"/>
      <c r="AY686" s="1"/>
      <c r="BA686" s="1"/>
      <c r="BB686" s="1"/>
      <c r="BG686" t="str">
        <f t="shared" ca="1" si="93"/>
        <v/>
      </c>
      <c r="BH686" t="str">
        <f t="shared" si="94"/>
        <v/>
      </c>
      <c r="BI686" t="str">
        <f t="shared" si="95"/>
        <v/>
      </c>
      <c r="BJ686" t="str">
        <f t="shared" ca="1" si="96"/>
        <v/>
      </c>
      <c r="BK686">
        <f t="shared" si="97"/>
        <v>1900</v>
      </c>
      <c r="BL686">
        <f t="shared" si="98"/>
        <v>1900</v>
      </c>
      <c r="BM686" t="str">
        <f t="shared" si="99"/>
        <v/>
      </c>
      <c r="BN686" s="69">
        <f t="shared" si="100"/>
        <v>117</v>
      </c>
      <c r="BO686" s="1">
        <v>43054</v>
      </c>
      <c r="BP686" s="1"/>
      <c r="BQ686" s="3"/>
      <c r="BR686" s="4"/>
      <c r="BS686" s="5"/>
      <c r="BT686" s="6"/>
      <c r="BU686" s="5"/>
      <c r="BV686" s="5"/>
      <c r="BW686" s="6"/>
      <c r="BX686" s="5"/>
      <c r="BY686" s="5"/>
      <c r="BZ686" s="6"/>
      <c r="CA686" s="5"/>
    </row>
    <row r="687" spans="4:79" x14ac:dyDescent="0.25">
      <c r="D687" s="1"/>
      <c r="E687" s="1"/>
      <c r="J687" s="1"/>
      <c r="L687" s="1"/>
      <c r="AX687" s="1"/>
      <c r="AY687" s="1"/>
      <c r="BA687" s="1"/>
      <c r="BB687" s="1"/>
      <c r="BG687" t="str">
        <f t="shared" ca="1" si="93"/>
        <v/>
      </c>
      <c r="BH687" t="str">
        <f t="shared" si="94"/>
        <v/>
      </c>
      <c r="BI687" t="str">
        <f t="shared" si="95"/>
        <v/>
      </c>
      <c r="BJ687" t="str">
        <f t="shared" ca="1" si="96"/>
        <v/>
      </c>
      <c r="BK687">
        <f t="shared" si="97"/>
        <v>1900</v>
      </c>
      <c r="BL687">
        <f t="shared" si="98"/>
        <v>1900</v>
      </c>
      <c r="BM687" t="str">
        <f t="shared" si="99"/>
        <v/>
      </c>
      <c r="BN687" s="69">
        <f t="shared" si="100"/>
        <v>117</v>
      </c>
      <c r="BO687" s="1">
        <v>43055</v>
      </c>
      <c r="BP687" s="1"/>
      <c r="BQ687" s="3"/>
      <c r="BR687" s="4"/>
      <c r="BS687" s="5"/>
      <c r="BT687" s="6"/>
      <c r="BU687" s="5"/>
      <c r="BV687" s="5"/>
      <c r="BW687" s="6"/>
      <c r="BX687" s="5"/>
      <c r="BY687" s="5"/>
      <c r="BZ687" s="6"/>
      <c r="CA687" s="5"/>
    </row>
    <row r="688" spans="4:79" x14ac:dyDescent="0.25">
      <c r="D688" s="1"/>
      <c r="J688" s="1"/>
      <c r="L688" s="1"/>
      <c r="M688" s="1"/>
      <c r="AX688" s="1"/>
      <c r="AY688" s="1"/>
      <c r="BA688" s="1"/>
      <c r="BB688" s="1"/>
      <c r="BG688" t="str">
        <f t="shared" ca="1" si="93"/>
        <v/>
      </c>
      <c r="BH688" t="str">
        <f t="shared" si="94"/>
        <v/>
      </c>
      <c r="BI688" t="str">
        <f t="shared" si="95"/>
        <v/>
      </c>
      <c r="BJ688" t="str">
        <f t="shared" ca="1" si="96"/>
        <v/>
      </c>
      <c r="BK688">
        <f t="shared" si="97"/>
        <v>1900</v>
      </c>
      <c r="BL688">
        <f t="shared" si="98"/>
        <v>1900</v>
      </c>
      <c r="BM688" t="str">
        <f t="shared" si="99"/>
        <v/>
      </c>
      <c r="BN688" s="69">
        <f t="shared" si="100"/>
        <v>117</v>
      </c>
      <c r="BO688" s="1">
        <v>43056</v>
      </c>
      <c r="BP688" s="1"/>
      <c r="BQ688" s="3"/>
      <c r="BR688" s="4"/>
      <c r="BS688" s="5"/>
      <c r="BT688" s="6"/>
      <c r="BU688" s="5"/>
      <c r="BV688" s="5"/>
      <c r="BW688" s="6"/>
      <c r="BX688" s="5"/>
      <c r="BY688" s="5"/>
      <c r="BZ688" s="6"/>
      <c r="CA688" s="5"/>
    </row>
    <row r="689" spans="4:79" x14ac:dyDescent="0.25">
      <c r="D689" s="1"/>
      <c r="J689" s="1"/>
      <c r="L689" s="1"/>
      <c r="M689" s="1"/>
      <c r="AX689" s="1"/>
      <c r="AY689" s="1"/>
      <c r="BA689" s="1"/>
      <c r="BB689" s="1"/>
      <c r="BG689" t="str">
        <f t="shared" ca="1" si="93"/>
        <v/>
      </c>
      <c r="BH689" t="str">
        <f t="shared" si="94"/>
        <v/>
      </c>
      <c r="BI689" t="str">
        <f t="shared" si="95"/>
        <v/>
      </c>
      <c r="BJ689" t="str">
        <f t="shared" ca="1" si="96"/>
        <v/>
      </c>
      <c r="BK689">
        <f t="shared" si="97"/>
        <v>1900</v>
      </c>
      <c r="BL689">
        <f t="shared" si="98"/>
        <v>1900</v>
      </c>
      <c r="BM689" t="str">
        <f t="shared" si="99"/>
        <v/>
      </c>
      <c r="BN689" s="69">
        <f t="shared" si="100"/>
        <v>117</v>
      </c>
      <c r="BO689" s="1">
        <v>43057</v>
      </c>
      <c r="BP689" s="1"/>
      <c r="BQ689" s="3"/>
      <c r="BR689" s="4"/>
      <c r="BS689" s="5"/>
      <c r="BT689" s="6"/>
      <c r="BU689" s="5"/>
      <c r="BV689" s="5"/>
      <c r="BW689" s="6"/>
      <c r="BX689" s="5"/>
      <c r="BY689" s="5"/>
      <c r="BZ689" s="6"/>
      <c r="CA689" s="5"/>
    </row>
    <row r="690" spans="4:79" x14ac:dyDescent="0.25">
      <c r="D690" s="1"/>
      <c r="J690" s="1"/>
      <c r="L690" s="1"/>
      <c r="BA690" s="1"/>
      <c r="BG690" t="str">
        <f t="shared" ca="1" si="93"/>
        <v/>
      </c>
      <c r="BH690" t="str">
        <f t="shared" si="94"/>
        <v/>
      </c>
      <c r="BI690" t="str">
        <f t="shared" si="95"/>
        <v/>
      </c>
      <c r="BJ690" t="str">
        <f t="shared" ca="1" si="96"/>
        <v/>
      </c>
      <c r="BK690">
        <f t="shared" si="97"/>
        <v>1900</v>
      </c>
      <c r="BL690">
        <f t="shared" si="98"/>
        <v>1900</v>
      </c>
      <c r="BM690" t="str">
        <f t="shared" si="99"/>
        <v/>
      </c>
      <c r="BN690" s="69">
        <f t="shared" si="100"/>
        <v>117</v>
      </c>
      <c r="BO690" s="1">
        <v>43058</v>
      </c>
      <c r="BP690" s="1"/>
      <c r="BQ690" s="3"/>
      <c r="BR690" s="4"/>
      <c r="BS690" s="5"/>
      <c r="BT690" s="6"/>
      <c r="BU690" s="5"/>
      <c r="BV690" s="5"/>
      <c r="BW690" s="6"/>
      <c r="BX690" s="5"/>
      <c r="BY690" s="5"/>
      <c r="BZ690" s="6"/>
      <c r="CA690" s="5"/>
    </row>
    <row r="691" spans="4:79" x14ac:dyDescent="0.25">
      <c r="D691" s="1"/>
      <c r="E691" s="1"/>
      <c r="J691" s="1"/>
      <c r="L691" s="1"/>
      <c r="AX691" s="1"/>
      <c r="AY691" s="1"/>
      <c r="BA691" s="1"/>
      <c r="BG691" t="str">
        <f t="shared" ca="1" si="93"/>
        <v/>
      </c>
      <c r="BH691" t="str">
        <f t="shared" si="94"/>
        <v/>
      </c>
      <c r="BI691" t="str">
        <f t="shared" si="95"/>
        <v/>
      </c>
      <c r="BJ691" t="str">
        <f t="shared" ca="1" si="96"/>
        <v/>
      </c>
      <c r="BK691">
        <f t="shared" si="97"/>
        <v>1900</v>
      </c>
      <c r="BL691">
        <f t="shared" si="98"/>
        <v>1900</v>
      </c>
      <c r="BM691" t="str">
        <f t="shared" si="99"/>
        <v/>
      </c>
      <c r="BN691" s="69">
        <f t="shared" si="100"/>
        <v>117</v>
      </c>
      <c r="BO691" s="1">
        <v>43059</v>
      </c>
      <c r="BP691" s="1"/>
      <c r="BQ691" s="3"/>
      <c r="BR691" s="4"/>
      <c r="BS691" s="5"/>
      <c r="BT691" s="6"/>
      <c r="BU691" s="5"/>
      <c r="BV691" s="5"/>
      <c r="BW691" s="6"/>
      <c r="BX691" s="5"/>
      <c r="BY691" s="5"/>
      <c r="BZ691" s="6"/>
      <c r="CA691" s="5"/>
    </row>
    <row r="692" spans="4:79" x14ac:dyDescent="0.25">
      <c r="D692" s="1"/>
      <c r="J692" s="1"/>
      <c r="L692" s="1"/>
      <c r="M692" s="1"/>
      <c r="AX692" s="1"/>
      <c r="AY692" s="1"/>
      <c r="BA692" s="1"/>
      <c r="BB692" s="1"/>
      <c r="BG692" t="str">
        <f t="shared" ca="1" si="93"/>
        <v/>
      </c>
      <c r="BH692" t="str">
        <f t="shared" si="94"/>
        <v/>
      </c>
      <c r="BI692" t="str">
        <f t="shared" si="95"/>
        <v/>
      </c>
      <c r="BJ692" t="str">
        <f t="shared" ca="1" si="96"/>
        <v/>
      </c>
      <c r="BK692">
        <f t="shared" si="97"/>
        <v>1900</v>
      </c>
      <c r="BL692">
        <f t="shared" si="98"/>
        <v>1900</v>
      </c>
      <c r="BM692" t="str">
        <f t="shared" si="99"/>
        <v/>
      </c>
      <c r="BN692" s="69">
        <f t="shared" si="100"/>
        <v>117</v>
      </c>
      <c r="BO692" s="1">
        <v>43060</v>
      </c>
      <c r="BP692" s="1"/>
      <c r="BQ692" s="3"/>
      <c r="BR692" s="4"/>
      <c r="BS692" s="5"/>
      <c r="BT692" s="6"/>
      <c r="BU692" s="5"/>
      <c r="BV692" s="5"/>
      <c r="BW692" s="6"/>
      <c r="BX692" s="5"/>
      <c r="BY692" s="5"/>
      <c r="BZ692" s="6"/>
      <c r="CA692" s="5"/>
    </row>
    <row r="693" spans="4:79" x14ac:dyDescent="0.25">
      <c r="D693" s="1"/>
      <c r="J693" s="1"/>
      <c r="L693" s="1"/>
      <c r="M693" s="1"/>
      <c r="AX693" s="1"/>
      <c r="AY693" s="1"/>
      <c r="BA693" s="1"/>
      <c r="BB693" s="1"/>
      <c r="BG693" t="str">
        <f t="shared" ca="1" si="93"/>
        <v/>
      </c>
      <c r="BH693" t="str">
        <f t="shared" si="94"/>
        <v/>
      </c>
      <c r="BI693" t="str">
        <f t="shared" si="95"/>
        <v/>
      </c>
      <c r="BJ693" t="str">
        <f t="shared" ca="1" si="96"/>
        <v/>
      </c>
      <c r="BK693">
        <f t="shared" si="97"/>
        <v>1900</v>
      </c>
      <c r="BL693">
        <f t="shared" si="98"/>
        <v>1900</v>
      </c>
      <c r="BM693" t="str">
        <f t="shared" si="99"/>
        <v/>
      </c>
      <c r="BN693" s="69">
        <f t="shared" si="100"/>
        <v>117</v>
      </c>
      <c r="BO693" s="1">
        <v>43061</v>
      </c>
      <c r="BP693" s="1"/>
      <c r="BQ693" s="3"/>
      <c r="BR693" s="4"/>
      <c r="BS693" s="5"/>
      <c r="BT693" s="6"/>
      <c r="BU693" s="5"/>
      <c r="BV693" s="5"/>
      <c r="BW693" s="6"/>
      <c r="BX693" s="5"/>
      <c r="BY693" s="5"/>
      <c r="BZ693" s="6"/>
      <c r="CA693" s="5"/>
    </row>
    <row r="694" spans="4:79" x14ac:dyDescent="0.25">
      <c r="D694" s="1"/>
      <c r="J694" s="1"/>
      <c r="L694" s="1"/>
      <c r="M694" s="1"/>
      <c r="AX694" s="1"/>
      <c r="AY694" s="1"/>
      <c r="BA694" s="1"/>
      <c r="BB694" s="1"/>
      <c r="BG694" t="str">
        <f t="shared" ca="1" si="93"/>
        <v/>
      </c>
      <c r="BH694" t="str">
        <f t="shared" si="94"/>
        <v/>
      </c>
      <c r="BI694" t="str">
        <f t="shared" si="95"/>
        <v/>
      </c>
      <c r="BJ694" t="str">
        <f t="shared" ca="1" si="96"/>
        <v/>
      </c>
      <c r="BK694">
        <f t="shared" si="97"/>
        <v>1900</v>
      </c>
      <c r="BL694">
        <f t="shared" si="98"/>
        <v>1900</v>
      </c>
      <c r="BM694" t="str">
        <f t="shared" si="99"/>
        <v/>
      </c>
      <c r="BN694" s="69">
        <f t="shared" si="100"/>
        <v>117</v>
      </c>
      <c r="BO694" s="1">
        <v>43062</v>
      </c>
      <c r="BP694" s="1"/>
      <c r="BQ694" s="3"/>
      <c r="BR694" s="4"/>
      <c r="BS694" s="5"/>
      <c r="BT694" s="6"/>
      <c r="BU694" s="5"/>
      <c r="BV694" s="5"/>
      <c r="BW694" s="6"/>
      <c r="BX694" s="5"/>
      <c r="BY694" s="5"/>
      <c r="BZ694" s="6"/>
      <c r="CA694" s="5"/>
    </row>
    <row r="695" spans="4:79" x14ac:dyDescent="0.25">
      <c r="D695" s="1"/>
      <c r="E695" s="1"/>
      <c r="J695" s="1"/>
      <c r="L695" s="1"/>
      <c r="M695" s="1"/>
      <c r="AX695" s="1"/>
      <c r="AY695" s="1"/>
      <c r="BA695" s="1"/>
      <c r="BB695" s="1"/>
      <c r="BG695" t="str">
        <f t="shared" ca="1" si="93"/>
        <v/>
      </c>
      <c r="BH695" t="str">
        <f t="shared" si="94"/>
        <v/>
      </c>
      <c r="BI695" t="str">
        <f t="shared" si="95"/>
        <v/>
      </c>
      <c r="BJ695" t="str">
        <f t="shared" ca="1" si="96"/>
        <v/>
      </c>
      <c r="BK695">
        <f t="shared" si="97"/>
        <v>1900</v>
      </c>
      <c r="BL695">
        <f t="shared" si="98"/>
        <v>1900</v>
      </c>
      <c r="BM695" t="str">
        <f t="shared" si="99"/>
        <v/>
      </c>
      <c r="BN695" s="69">
        <f t="shared" si="100"/>
        <v>117</v>
      </c>
      <c r="BO695" s="1">
        <v>43063</v>
      </c>
      <c r="BP695" s="1"/>
      <c r="BQ695" s="3"/>
      <c r="BR695" s="4"/>
      <c r="BS695" s="5"/>
      <c r="BT695" s="6"/>
      <c r="BU695" s="5"/>
      <c r="BV695" s="5"/>
      <c r="BW695" s="6"/>
      <c r="BX695" s="5"/>
      <c r="BY695" s="5"/>
      <c r="BZ695" s="6"/>
      <c r="CA695" s="5"/>
    </row>
    <row r="696" spans="4:79" x14ac:dyDescent="0.25">
      <c r="D696" s="1"/>
      <c r="J696" s="1"/>
      <c r="L696" s="1"/>
      <c r="BA696" s="1"/>
      <c r="BG696" t="str">
        <f t="shared" ca="1" si="93"/>
        <v/>
      </c>
      <c r="BH696" t="str">
        <f t="shared" si="94"/>
        <v/>
      </c>
      <c r="BI696" t="str">
        <f t="shared" si="95"/>
        <v/>
      </c>
      <c r="BJ696" t="str">
        <f t="shared" ca="1" si="96"/>
        <v/>
      </c>
      <c r="BK696">
        <f t="shared" si="97"/>
        <v>1900</v>
      </c>
      <c r="BL696">
        <f t="shared" si="98"/>
        <v>1900</v>
      </c>
      <c r="BM696" t="str">
        <f t="shared" si="99"/>
        <v/>
      </c>
      <c r="BN696" s="69">
        <f t="shared" si="100"/>
        <v>117</v>
      </c>
      <c r="BO696" s="1">
        <v>43064</v>
      </c>
      <c r="BP696" s="1"/>
      <c r="BQ696" s="3"/>
      <c r="BR696" s="4"/>
      <c r="BS696" s="5"/>
      <c r="BT696" s="6"/>
      <c r="BU696" s="5"/>
      <c r="BV696" s="5"/>
      <c r="BW696" s="6"/>
      <c r="BX696" s="5"/>
      <c r="BY696" s="5"/>
      <c r="BZ696" s="6"/>
      <c r="CA696" s="5"/>
    </row>
    <row r="697" spans="4:79" x14ac:dyDescent="0.25">
      <c r="D697" s="1"/>
      <c r="J697" s="1"/>
      <c r="L697" s="1"/>
      <c r="M697" s="1"/>
      <c r="AY697" s="1"/>
      <c r="AZ697" s="1"/>
      <c r="BB697" s="1"/>
      <c r="BC697" s="1"/>
      <c r="BG697" t="str">
        <f t="shared" ca="1" si="93"/>
        <v/>
      </c>
      <c r="BH697" t="str">
        <f t="shared" si="94"/>
        <v/>
      </c>
      <c r="BI697" t="str">
        <f t="shared" si="95"/>
        <v/>
      </c>
      <c r="BJ697" t="str">
        <f t="shared" ca="1" si="96"/>
        <v/>
      </c>
      <c r="BK697">
        <f t="shared" si="97"/>
        <v>1900</v>
      </c>
      <c r="BL697">
        <f t="shared" si="98"/>
        <v>1900</v>
      </c>
      <c r="BM697" t="str">
        <f t="shared" si="99"/>
        <v/>
      </c>
      <c r="BN697" s="69">
        <f t="shared" si="100"/>
        <v>117</v>
      </c>
      <c r="BO697" s="1">
        <v>43065</v>
      </c>
      <c r="BP697" s="1"/>
      <c r="BQ697" s="3"/>
      <c r="BR697" s="4"/>
      <c r="BS697" s="5"/>
      <c r="BT697" s="6"/>
      <c r="BU697" s="5"/>
      <c r="BV697" s="5"/>
      <c r="BW697" s="6"/>
      <c r="BX697" s="5"/>
      <c r="BY697" s="5"/>
      <c r="BZ697" s="6"/>
      <c r="CA697" s="5"/>
    </row>
    <row r="698" spans="4:79" x14ac:dyDescent="0.25">
      <c r="D698" s="1"/>
      <c r="E698" s="1"/>
      <c r="J698" s="1"/>
      <c r="L698" s="1"/>
      <c r="N698" s="1"/>
      <c r="AX698" s="1"/>
      <c r="AY698" s="1"/>
      <c r="BA698" s="1"/>
      <c r="BB698" s="1"/>
      <c r="BG698" t="str">
        <f t="shared" ca="1" si="93"/>
        <v/>
      </c>
      <c r="BH698" t="str">
        <f t="shared" si="94"/>
        <v/>
      </c>
      <c r="BI698" t="str">
        <f t="shared" si="95"/>
        <v/>
      </c>
      <c r="BJ698" t="str">
        <f t="shared" ca="1" si="96"/>
        <v/>
      </c>
      <c r="BK698">
        <f t="shared" si="97"/>
        <v>1900</v>
      </c>
      <c r="BL698">
        <f t="shared" si="98"/>
        <v>1900</v>
      </c>
      <c r="BM698" t="str">
        <f t="shared" si="99"/>
        <v/>
      </c>
      <c r="BN698" s="69">
        <f t="shared" si="100"/>
        <v>117</v>
      </c>
      <c r="BO698" s="1">
        <v>43066</v>
      </c>
      <c r="BP698" s="1"/>
      <c r="BQ698" s="3"/>
      <c r="BR698" s="4"/>
      <c r="BS698" s="5"/>
      <c r="BT698" s="6"/>
      <c r="BU698" s="5"/>
      <c r="BV698" s="5"/>
      <c r="BW698" s="6"/>
      <c r="BX698" s="5"/>
      <c r="BY698" s="5"/>
      <c r="BZ698" s="6"/>
      <c r="CA698" s="5"/>
    </row>
    <row r="699" spans="4:79" x14ac:dyDescent="0.25">
      <c r="D699" s="1"/>
      <c r="J699" s="1"/>
      <c r="L699" s="1"/>
      <c r="AX699" s="1"/>
      <c r="AY699" s="1"/>
      <c r="BA699" s="1"/>
      <c r="BB699" s="1"/>
      <c r="BG699" t="str">
        <f t="shared" ca="1" si="93"/>
        <v/>
      </c>
      <c r="BH699" t="str">
        <f t="shared" si="94"/>
        <v/>
      </c>
      <c r="BI699" t="str">
        <f t="shared" si="95"/>
        <v/>
      </c>
      <c r="BJ699" t="str">
        <f t="shared" ca="1" si="96"/>
        <v/>
      </c>
      <c r="BK699">
        <f t="shared" si="97"/>
        <v>1900</v>
      </c>
      <c r="BL699">
        <f t="shared" si="98"/>
        <v>1900</v>
      </c>
      <c r="BM699" t="str">
        <f t="shared" si="99"/>
        <v/>
      </c>
      <c r="BN699" s="69">
        <f t="shared" si="100"/>
        <v>117</v>
      </c>
      <c r="BO699" s="1">
        <v>43067</v>
      </c>
      <c r="BP699" s="1"/>
      <c r="BQ699" s="3"/>
      <c r="BR699" s="4"/>
      <c r="BS699" s="5"/>
      <c r="BT699" s="6"/>
      <c r="BU699" s="5"/>
      <c r="BV699" s="5"/>
      <c r="BW699" s="6"/>
      <c r="BX699" s="5"/>
      <c r="BY699" s="5"/>
      <c r="BZ699" s="6"/>
      <c r="CA699" s="5"/>
    </row>
    <row r="700" spans="4:79" x14ac:dyDescent="0.25">
      <c r="D700" s="1"/>
      <c r="J700" s="1"/>
      <c r="L700" s="1"/>
      <c r="M700" s="1"/>
      <c r="AX700" s="1"/>
      <c r="AY700" s="1"/>
      <c r="BA700" s="1"/>
      <c r="BB700" s="1"/>
      <c r="BG700" t="str">
        <f t="shared" ca="1" si="93"/>
        <v/>
      </c>
      <c r="BH700" t="str">
        <f t="shared" si="94"/>
        <v/>
      </c>
      <c r="BI700" t="str">
        <f t="shared" si="95"/>
        <v/>
      </c>
      <c r="BJ700" t="str">
        <f t="shared" ca="1" si="96"/>
        <v/>
      </c>
      <c r="BK700">
        <f t="shared" si="97"/>
        <v>1900</v>
      </c>
      <c r="BL700">
        <f t="shared" si="98"/>
        <v>1900</v>
      </c>
      <c r="BM700" t="str">
        <f t="shared" si="99"/>
        <v/>
      </c>
      <c r="BN700" s="69">
        <f t="shared" si="100"/>
        <v>117</v>
      </c>
      <c r="BO700" s="1">
        <v>43068</v>
      </c>
      <c r="BP700" s="1"/>
      <c r="BQ700" s="3"/>
      <c r="BR700" s="4"/>
      <c r="BS700" s="5"/>
      <c r="BT700" s="6"/>
      <c r="BU700" s="5"/>
      <c r="BV700" s="5"/>
      <c r="BW700" s="6"/>
      <c r="BX700" s="5"/>
      <c r="BY700" s="5"/>
      <c r="BZ700" s="6"/>
      <c r="CA700" s="5"/>
    </row>
    <row r="701" spans="4:79" x14ac:dyDescent="0.25">
      <c r="D701" s="1"/>
      <c r="J701" s="1"/>
      <c r="L701" s="1"/>
      <c r="M701" s="1"/>
      <c r="AX701" s="1"/>
      <c r="AY701" s="1"/>
      <c r="BA701" s="1"/>
      <c r="BB701" s="1"/>
      <c r="BF701" s="1"/>
      <c r="BG701" t="str">
        <f t="shared" ca="1" si="93"/>
        <v/>
      </c>
      <c r="BH701" t="str">
        <f t="shared" si="94"/>
        <v/>
      </c>
      <c r="BI701" t="str">
        <f t="shared" si="95"/>
        <v/>
      </c>
      <c r="BJ701" t="str">
        <f t="shared" ca="1" si="96"/>
        <v/>
      </c>
      <c r="BK701">
        <f t="shared" si="97"/>
        <v>1900</v>
      </c>
      <c r="BL701">
        <f t="shared" si="98"/>
        <v>1900</v>
      </c>
      <c r="BM701" t="str">
        <f t="shared" si="99"/>
        <v/>
      </c>
      <c r="BN701" s="69">
        <f t="shared" si="100"/>
        <v>117</v>
      </c>
      <c r="BO701" s="1">
        <v>43069</v>
      </c>
      <c r="BP701" s="1"/>
      <c r="BQ701" s="3"/>
      <c r="BR701" s="4"/>
      <c r="BS701" s="5"/>
      <c r="BT701" s="6"/>
      <c r="BU701" s="5"/>
      <c r="BV701" s="5"/>
      <c r="BW701" s="6"/>
      <c r="BX701" s="5"/>
      <c r="BY701" s="5"/>
      <c r="BZ701" s="6"/>
      <c r="CA701" s="5"/>
    </row>
    <row r="702" spans="4:79" x14ac:dyDescent="0.25">
      <c r="D702" s="1"/>
      <c r="J702" s="1"/>
      <c r="L702" s="1"/>
      <c r="BA702" s="1"/>
      <c r="BG702" t="str">
        <f t="shared" ca="1" si="93"/>
        <v/>
      </c>
      <c r="BH702" t="str">
        <f t="shared" si="94"/>
        <v/>
      </c>
      <c r="BI702" t="str">
        <f t="shared" si="95"/>
        <v/>
      </c>
      <c r="BJ702" t="str">
        <f t="shared" ca="1" si="96"/>
        <v/>
      </c>
      <c r="BK702">
        <f t="shared" si="97"/>
        <v>1900</v>
      </c>
      <c r="BL702">
        <f t="shared" si="98"/>
        <v>1900</v>
      </c>
      <c r="BM702" t="str">
        <f t="shared" si="99"/>
        <v/>
      </c>
      <c r="BN702" s="69">
        <f t="shared" si="100"/>
        <v>117</v>
      </c>
      <c r="BO702" s="1">
        <v>43070</v>
      </c>
      <c r="BP702" s="1"/>
      <c r="BQ702" s="3"/>
      <c r="BR702" s="4"/>
      <c r="BS702" s="5"/>
      <c r="BT702" s="6"/>
      <c r="BU702" s="5"/>
      <c r="BV702" s="5"/>
      <c r="BW702" s="6"/>
      <c r="BX702" s="5"/>
      <c r="BY702" s="5"/>
      <c r="BZ702" s="6"/>
      <c r="CA702" s="5"/>
    </row>
    <row r="703" spans="4:79" x14ac:dyDescent="0.25">
      <c r="D703" s="1"/>
      <c r="J703" s="1"/>
      <c r="M703" s="1"/>
      <c r="BG703" t="str">
        <f t="shared" ca="1" si="93"/>
        <v/>
      </c>
      <c r="BH703" t="str">
        <f t="shared" si="94"/>
        <v/>
      </c>
      <c r="BI703" t="str">
        <f t="shared" si="95"/>
        <v/>
      </c>
      <c r="BJ703" t="str">
        <f t="shared" ca="1" si="96"/>
        <v/>
      </c>
      <c r="BK703">
        <f t="shared" si="97"/>
        <v>1900</v>
      </c>
      <c r="BL703">
        <f t="shared" si="98"/>
        <v>1900</v>
      </c>
      <c r="BM703" t="str">
        <f t="shared" si="99"/>
        <v/>
      </c>
      <c r="BN703" s="69">
        <f t="shared" si="100"/>
        <v>117</v>
      </c>
      <c r="BO703" s="1">
        <v>43071</v>
      </c>
      <c r="BP703" s="1"/>
      <c r="BQ703" s="3"/>
      <c r="BR703" s="4"/>
      <c r="BS703" s="5"/>
      <c r="BT703" s="6"/>
      <c r="BU703" s="5"/>
      <c r="BV703" s="5"/>
      <c r="BW703" s="6"/>
      <c r="BX703" s="5"/>
      <c r="BY703" s="5"/>
      <c r="BZ703" s="6"/>
      <c r="CA703" s="5"/>
    </row>
    <row r="704" spans="4:79" x14ac:dyDescent="0.25">
      <c r="D704" s="1"/>
      <c r="J704" s="1"/>
      <c r="M704" s="1"/>
      <c r="BG704" t="str">
        <f t="shared" ca="1" si="93"/>
        <v/>
      </c>
      <c r="BH704" t="str">
        <f t="shared" si="94"/>
        <v/>
      </c>
      <c r="BI704" t="str">
        <f t="shared" si="95"/>
        <v/>
      </c>
      <c r="BJ704" t="str">
        <f t="shared" ca="1" si="96"/>
        <v/>
      </c>
      <c r="BK704">
        <f t="shared" si="97"/>
        <v>1900</v>
      </c>
      <c r="BL704">
        <f t="shared" si="98"/>
        <v>1900</v>
      </c>
      <c r="BM704" t="str">
        <f t="shared" si="99"/>
        <v/>
      </c>
      <c r="BN704" s="69">
        <f t="shared" si="100"/>
        <v>117</v>
      </c>
      <c r="BO704" s="1">
        <v>43072</v>
      </c>
      <c r="BP704" s="1"/>
      <c r="BQ704" s="3"/>
      <c r="BR704" s="4"/>
      <c r="BS704" s="5"/>
      <c r="BT704" s="6"/>
      <c r="BU704" s="5"/>
      <c r="BV704" s="5"/>
      <c r="BW704" s="6"/>
      <c r="BX704" s="5"/>
      <c r="BY704" s="5"/>
      <c r="BZ704" s="6"/>
      <c r="CA704" s="5"/>
    </row>
    <row r="705" spans="4:79" x14ac:dyDescent="0.25">
      <c r="D705" s="1"/>
      <c r="J705" s="1"/>
      <c r="L705" s="1"/>
      <c r="M705" s="1"/>
      <c r="AX705" s="1"/>
      <c r="AY705" s="1"/>
      <c r="BA705" s="1"/>
      <c r="BB705" s="1"/>
      <c r="BG705" t="str">
        <f t="shared" ca="1" si="93"/>
        <v/>
      </c>
      <c r="BH705" t="str">
        <f t="shared" si="94"/>
        <v/>
      </c>
      <c r="BI705" t="str">
        <f t="shared" si="95"/>
        <v/>
      </c>
      <c r="BJ705" t="str">
        <f t="shared" ca="1" si="96"/>
        <v/>
      </c>
      <c r="BK705">
        <f t="shared" si="97"/>
        <v>1900</v>
      </c>
      <c r="BL705">
        <f t="shared" si="98"/>
        <v>1900</v>
      </c>
      <c r="BM705" t="str">
        <f t="shared" si="99"/>
        <v/>
      </c>
      <c r="BN705" s="69">
        <f t="shared" si="100"/>
        <v>117</v>
      </c>
      <c r="BO705" s="1">
        <v>43073</v>
      </c>
      <c r="BP705" s="1"/>
      <c r="BQ705" s="3"/>
      <c r="BR705" s="4"/>
      <c r="BS705" s="5"/>
      <c r="BT705" s="6"/>
      <c r="BU705" s="5"/>
      <c r="BV705" s="5"/>
      <c r="BW705" s="6"/>
      <c r="BX705" s="5"/>
      <c r="BY705" s="5"/>
      <c r="BZ705" s="6"/>
      <c r="CA705" s="5"/>
    </row>
    <row r="706" spans="4:79" x14ac:dyDescent="0.25">
      <c r="D706" s="1"/>
      <c r="J706" s="1"/>
      <c r="L706" s="1"/>
      <c r="M706" s="1"/>
      <c r="BA706" s="1"/>
      <c r="BG706" t="str">
        <f t="shared" ca="1" si="93"/>
        <v/>
      </c>
      <c r="BH706" t="str">
        <f t="shared" si="94"/>
        <v/>
      </c>
      <c r="BI706" t="str">
        <f t="shared" si="95"/>
        <v/>
      </c>
      <c r="BJ706" t="str">
        <f t="shared" ca="1" si="96"/>
        <v/>
      </c>
      <c r="BK706">
        <f t="shared" si="97"/>
        <v>1900</v>
      </c>
      <c r="BL706">
        <f t="shared" si="98"/>
        <v>1900</v>
      </c>
      <c r="BM706" t="str">
        <f t="shared" si="99"/>
        <v/>
      </c>
      <c r="BN706" s="69">
        <f t="shared" si="100"/>
        <v>117</v>
      </c>
      <c r="BO706" s="1">
        <v>43074</v>
      </c>
      <c r="BP706" s="1"/>
      <c r="BQ706" s="3"/>
      <c r="BR706" s="4"/>
      <c r="BS706" s="5"/>
      <c r="BT706" s="6"/>
      <c r="BU706" s="5"/>
      <c r="BV706" s="5"/>
      <c r="BW706" s="6"/>
      <c r="BX706" s="5"/>
      <c r="BY706" s="5"/>
      <c r="BZ706" s="6"/>
      <c r="CA706" s="5"/>
    </row>
    <row r="707" spans="4:79" x14ac:dyDescent="0.25">
      <c r="D707" s="1"/>
      <c r="E707" s="1"/>
      <c r="J707" s="1"/>
      <c r="L707" s="1"/>
      <c r="M707" s="1"/>
      <c r="AX707" s="1"/>
      <c r="AY707" s="1"/>
      <c r="BA707" s="1"/>
      <c r="BG707" t="str">
        <f t="shared" ref="BG707:BG770" ca="1" si="101">IF(A707="","",DATEDIF(J707,TODAY(),"y"))</f>
        <v/>
      </c>
      <c r="BH707" t="str">
        <f t="shared" ref="BH707:BH770" si="102">IF(A707="","",IF(BG707&lt;61,"Moins de 61",IF(BG707&lt;66,"61 à 65",IF(BG707&lt;71,"66 à 70",IF(BG707&lt;76,"71 à 75",IF(BG707&lt;81,"76 à 80",IF(BG707&lt;86,"81 à 85",IF(BG707&lt;91,"86 à 90",IF(BG707&lt;96,"91 à 95",IF(BG707&lt;101,"96 à 100",IF(BG707&gt;=101,"101 et plus","")))))))))))</f>
        <v/>
      </c>
      <c r="BI707" t="str">
        <f t="shared" ref="BI707:BI770" si="103">IF(B707="","",IF(BG707&lt;66,"Moins de 66",IF(BG707&lt;71,"66 à 70",IF(BG707&lt;76,"71 à 75",IF(BG707&lt;81,"76 à 80",IF(BG707&gt;=81,"plus de 80",""))))))</f>
        <v/>
      </c>
      <c r="BJ707" t="str">
        <f t="shared" ref="BJ707:BJ770" ca="1" si="104">IF(A707="","",DATEDIF(L707,TODAY(),"y"))</f>
        <v/>
      </c>
      <c r="BK707">
        <f t="shared" ref="BK707:BK770" si="105">YEAR(L707)</f>
        <v>1900</v>
      </c>
      <c r="BL707">
        <f t="shared" ref="BL707:BL770" si="106">YEAR(E707)</f>
        <v>1900</v>
      </c>
      <c r="BM707" t="str">
        <f t="shared" ref="BM707:BM770" si="107">IF(A707="","",IF(O707="Adhérent",BG707,""))</f>
        <v/>
      </c>
      <c r="BN707" s="69">
        <f t="shared" ref="BN707:BN770" si="108">YEAR(BO707)-YEAR(J707)</f>
        <v>117</v>
      </c>
      <c r="BO707" s="1">
        <v>43075</v>
      </c>
      <c r="BP707" s="1"/>
      <c r="BQ707" s="3"/>
      <c r="BR707" s="4"/>
      <c r="BS707" s="5"/>
      <c r="BT707" s="6"/>
      <c r="BU707" s="5"/>
      <c r="BV707" s="5"/>
      <c r="BW707" s="6"/>
      <c r="BX707" s="5"/>
      <c r="BY707" s="5"/>
      <c r="BZ707" s="6"/>
      <c r="CA707" s="5"/>
    </row>
    <row r="708" spans="4:79" x14ac:dyDescent="0.25">
      <c r="D708" s="1"/>
      <c r="J708" s="1"/>
      <c r="L708" s="1"/>
      <c r="M708" s="1"/>
      <c r="AX708" s="1"/>
      <c r="AY708" s="1"/>
      <c r="BA708" s="1"/>
      <c r="BB708" s="1"/>
      <c r="BG708" t="str">
        <f t="shared" ca="1" si="101"/>
        <v/>
      </c>
      <c r="BH708" t="str">
        <f t="shared" si="102"/>
        <v/>
      </c>
      <c r="BI708" t="str">
        <f t="shared" si="103"/>
        <v/>
      </c>
      <c r="BJ708" t="str">
        <f t="shared" ca="1" si="104"/>
        <v/>
      </c>
      <c r="BK708">
        <f t="shared" si="105"/>
        <v>1900</v>
      </c>
      <c r="BL708">
        <f t="shared" si="106"/>
        <v>1900</v>
      </c>
      <c r="BM708" t="str">
        <f t="shared" si="107"/>
        <v/>
      </c>
      <c r="BN708" s="69">
        <f t="shared" si="108"/>
        <v>117</v>
      </c>
      <c r="BO708" s="1">
        <v>43076</v>
      </c>
      <c r="BP708" s="1"/>
      <c r="BQ708" s="3"/>
      <c r="BR708" s="4"/>
      <c r="BS708" s="5"/>
      <c r="BT708" s="6"/>
      <c r="BU708" s="5"/>
      <c r="BV708" s="5"/>
      <c r="BW708" s="6"/>
      <c r="BX708" s="5"/>
      <c r="BY708" s="5"/>
      <c r="BZ708" s="6"/>
      <c r="CA708" s="5"/>
    </row>
    <row r="709" spans="4:79" x14ac:dyDescent="0.25">
      <c r="D709" s="1"/>
      <c r="E709" s="1"/>
      <c r="J709" s="1"/>
      <c r="L709" s="1"/>
      <c r="M709" s="1"/>
      <c r="N709" s="1"/>
      <c r="AX709" s="1"/>
      <c r="AY709" s="1"/>
      <c r="BA709" s="1"/>
      <c r="BG709" t="str">
        <f t="shared" ca="1" si="101"/>
        <v/>
      </c>
      <c r="BH709" t="str">
        <f t="shared" si="102"/>
        <v/>
      </c>
      <c r="BI709" t="str">
        <f t="shared" si="103"/>
        <v/>
      </c>
      <c r="BJ709" t="str">
        <f t="shared" ca="1" si="104"/>
        <v/>
      </c>
      <c r="BK709">
        <f t="shared" si="105"/>
        <v>1900</v>
      </c>
      <c r="BL709">
        <f t="shared" si="106"/>
        <v>1900</v>
      </c>
      <c r="BM709" t="str">
        <f t="shared" si="107"/>
        <v/>
      </c>
      <c r="BN709" s="69">
        <f t="shared" si="108"/>
        <v>117</v>
      </c>
      <c r="BO709" s="1">
        <v>43077</v>
      </c>
      <c r="BP709" s="1"/>
      <c r="BQ709" s="3"/>
      <c r="BR709" s="4"/>
      <c r="BS709" s="5"/>
      <c r="BT709" s="6"/>
      <c r="BU709" s="5"/>
      <c r="BV709" s="5"/>
      <c r="BW709" s="6"/>
      <c r="BX709" s="5"/>
      <c r="BY709" s="5"/>
      <c r="BZ709" s="6"/>
      <c r="CA709" s="5"/>
    </row>
    <row r="710" spans="4:79" x14ac:dyDescent="0.25">
      <c r="D710" s="1"/>
      <c r="J710" s="1"/>
      <c r="L710" s="1"/>
      <c r="M710" s="1"/>
      <c r="AX710" s="1"/>
      <c r="AY710" s="1"/>
      <c r="BA710" s="1"/>
      <c r="BB710" s="1"/>
      <c r="BG710" t="str">
        <f t="shared" ca="1" si="101"/>
        <v/>
      </c>
      <c r="BH710" t="str">
        <f t="shared" si="102"/>
        <v/>
      </c>
      <c r="BI710" t="str">
        <f t="shared" si="103"/>
        <v/>
      </c>
      <c r="BJ710" t="str">
        <f t="shared" ca="1" si="104"/>
        <v/>
      </c>
      <c r="BK710">
        <f t="shared" si="105"/>
        <v>1900</v>
      </c>
      <c r="BL710">
        <f t="shared" si="106"/>
        <v>1900</v>
      </c>
      <c r="BM710" t="str">
        <f t="shared" si="107"/>
        <v/>
      </c>
      <c r="BN710" s="69">
        <f t="shared" si="108"/>
        <v>117</v>
      </c>
      <c r="BO710" s="1">
        <v>43078</v>
      </c>
      <c r="BP710" s="1"/>
      <c r="BQ710" s="3"/>
      <c r="BR710" s="4"/>
      <c r="BS710" s="5"/>
      <c r="BT710" s="6"/>
      <c r="BU710" s="5"/>
      <c r="BV710" s="5"/>
      <c r="BW710" s="6"/>
      <c r="BX710" s="5"/>
      <c r="BY710" s="5"/>
      <c r="BZ710" s="6"/>
      <c r="CA710" s="5"/>
    </row>
    <row r="711" spans="4:79" x14ac:dyDescent="0.25">
      <c r="D711" s="1"/>
      <c r="J711" s="1"/>
      <c r="L711" s="1"/>
      <c r="M711" s="1"/>
      <c r="BA711" s="1"/>
      <c r="BG711" t="str">
        <f t="shared" ca="1" si="101"/>
        <v/>
      </c>
      <c r="BH711" t="str">
        <f t="shared" si="102"/>
        <v/>
      </c>
      <c r="BI711" t="str">
        <f t="shared" si="103"/>
        <v/>
      </c>
      <c r="BJ711" t="str">
        <f t="shared" ca="1" si="104"/>
        <v/>
      </c>
      <c r="BK711">
        <f t="shared" si="105"/>
        <v>1900</v>
      </c>
      <c r="BL711">
        <f t="shared" si="106"/>
        <v>1900</v>
      </c>
      <c r="BM711" t="str">
        <f t="shared" si="107"/>
        <v/>
      </c>
      <c r="BN711" s="69">
        <f t="shared" si="108"/>
        <v>117</v>
      </c>
      <c r="BO711" s="1">
        <v>43079</v>
      </c>
      <c r="BP711" s="1"/>
      <c r="BQ711" s="3"/>
      <c r="BR711" s="4"/>
      <c r="BS711" s="5"/>
      <c r="BT711" s="6"/>
      <c r="BU711" s="5"/>
      <c r="BV711" s="5"/>
      <c r="BW711" s="6"/>
      <c r="BX711" s="5"/>
      <c r="BY711" s="5"/>
      <c r="BZ711" s="6"/>
      <c r="CA711" s="5"/>
    </row>
    <row r="712" spans="4:79" x14ac:dyDescent="0.25">
      <c r="D712" s="1"/>
      <c r="E712" s="1"/>
      <c r="J712" s="1"/>
      <c r="L712" s="1"/>
      <c r="BA712" s="1"/>
      <c r="BG712" t="str">
        <f t="shared" ca="1" si="101"/>
        <v/>
      </c>
      <c r="BH712" t="str">
        <f t="shared" si="102"/>
        <v/>
      </c>
      <c r="BI712" t="str">
        <f t="shared" si="103"/>
        <v/>
      </c>
      <c r="BJ712" t="str">
        <f t="shared" ca="1" si="104"/>
        <v/>
      </c>
      <c r="BK712">
        <f t="shared" si="105"/>
        <v>1900</v>
      </c>
      <c r="BL712">
        <f t="shared" si="106"/>
        <v>1900</v>
      </c>
      <c r="BM712" t="str">
        <f t="shared" si="107"/>
        <v/>
      </c>
      <c r="BN712" s="69">
        <f t="shared" si="108"/>
        <v>117</v>
      </c>
      <c r="BO712" s="1">
        <v>43080</v>
      </c>
      <c r="BP712" s="1"/>
      <c r="BQ712" s="3"/>
      <c r="BR712" s="4"/>
      <c r="BS712" s="5"/>
      <c r="BT712" s="6"/>
      <c r="BU712" s="5"/>
      <c r="BV712" s="5"/>
      <c r="BW712" s="6"/>
      <c r="BX712" s="5"/>
      <c r="BY712" s="5"/>
      <c r="BZ712" s="6"/>
      <c r="CA712" s="5"/>
    </row>
    <row r="713" spans="4:79" x14ac:dyDescent="0.25">
      <c r="D713" s="1"/>
      <c r="J713" s="1"/>
      <c r="L713" s="1"/>
      <c r="M713" s="1"/>
      <c r="AY713" s="1"/>
      <c r="AZ713" s="1"/>
      <c r="BB713" s="1"/>
      <c r="BC713" s="1"/>
      <c r="BG713" t="str">
        <f t="shared" ca="1" si="101"/>
        <v/>
      </c>
      <c r="BH713" t="str">
        <f t="shared" si="102"/>
        <v/>
      </c>
      <c r="BI713" t="str">
        <f t="shared" si="103"/>
        <v/>
      </c>
      <c r="BJ713" t="str">
        <f t="shared" ca="1" si="104"/>
        <v/>
      </c>
      <c r="BK713">
        <f t="shared" si="105"/>
        <v>1900</v>
      </c>
      <c r="BL713">
        <f t="shared" si="106"/>
        <v>1900</v>
      </c>
      <c r="BM713" t="str">
        <f t="shared" si="107"/>
        <v/>
      </c>
      <c r="BN713" s="69">
        <f t="shared" si="108"/>
        <v>117</v>
      </c>
      <c r="BO713" s="1">
        <v>43081</v>
      </c>
      <c r="BP713" s="1"/>
      <c r="BQ713" s="3"/>
      <c r="BR713" s="4"/>
      <c r="BS713" s="5"/>
      <c r="BT713" s="6"/>
      <c r="BU713" s="5"/>
      <c r="BV713" s="5"/>
      <c r="BW713" s="6"/>
      <c r="BX713" s="5"/>
      <c r="BY713" s="5"/>
      <c r="BZ713" s="6"/>
      <c r="CA713" s="5"/>
    </row>
    <row r="714" spans="4:79" x14ac:dyDescent="0.25">
      <c r="D714" s="1"/>
      <c r="J714" s="1"/>
      <c r="L714" s="1"/>
      <c r="M714" s="1"/>
      <c r="AX714" s="1"/>
      <c r="AY714" s="1"/>
      <c r="BA714" s="1"/>
      <c r="BB714" s="1"/>
      <c r="BG714" t="str">
        <f t="shared" ca="1" si="101"/>
        <v/>
      </c>
      <c r="BH714" t="str">
        <f t="shared" si="102"/>
        <v/>
      </c>
      <c r="BI714" t="str">
        <f t="shared" si="103"/>
        <v/>
      </c>
      <c r="BJ714" t="str">
        <f t="shared" ca="1" si="104"/>
        <v/>
      </c>
      <c r="BK714">
        <f t="shared" si="105"/>
        <v>1900</v>
      </c>
      <c r="BL714">
        <f t="shared" si="106"/>
        <v>1900</v>
      </c>
      <c r="BM714" t="str">
        <f t="shared" si="107"/>
        <v/>
      </c>
      <c r="BN714" s="69">
        <f t="shared" si="108"/>
        <v>117</v>
      </c>
      <c r="BO714" s="1">
        <v>43082</v>
      </c>
      <c r="BP714" s="1"/>
      <c r="BQ714" s="3"/>
      <c r="BR714" s="4"/>
      <c r="BS714" s="5"/>
      <c r="BT714" s="6"/>
      <c r="BU714" s="5"/>
      <c r="BV714" s="5"/>
      <c r="BW714" s="6"/>
      <c r="BX714" s="5"/>
      <c r="BY714" s="5"/>
      <c r="BZ714" s="6"/>
      <c r="CA714" s="5"/>
    </row>
    <row r="715" spans="4:79" x14ac:dyDescent="0.25">
      <c r="D715" s="1"/>
      <c r="J715" s="1"/>
      <c r="L715" s="1"/>
      <c r="AX715" s="1"/>
      <c r="AY715" s="1"/>
      <c r="BA715" s="1"/>
      <c r="BB715" s="1"/>
      <c r="BG715" t="str">
        <f t="shared" ca="1" si="101"/>
        <v/>
      </c>
      <c r="BH715" t="str">
        <f t="shared" si="102"/>
        <v/>
      </c>
      <c r="BI715" t="str">
        <f t="shared" si="103"/>
        <v/>
      </c>
      <c r="BJ715" t="str">
        <f t="shared" ca="1" si="104"/>
        <v/>
      </c>
      <c r="BK715">
        <f t="shared" si="105"/>
        <v>1900</v>
      </c>
      <c r="BL715">
        <f t="shared" si="106"/>
        <v>1900</v>
      </c>
      <c r="BM715" t="str">
        <f t="shared" si="107"/>
        <v/>
      </c>
      <c r="BN715" s="69">
        <f t="shared" si="108"/>
        <v>117</v>
      </c>
      <c r="BO715" s="1">
        <v>43083</v>
      </c>
      <c r="BP715" s="1"/>
      <c r="BQ715" s="3"/>
      <c r="BR715" s="4"/>
      <c r="BS715" s="5"/>
      <c r="BT715" s="6"/>
      <c r="BU715" s="5"/>
      <c r="BV715" s="5"/>
      <c r="BW715" s="6"/>
      <c r="BX715" s="5"/>
      <c r="BY715" s="5"/>
      <c r="BZ715" s="6"/>
      <c r="CA715" s="5"/>
    </row>
    <row r="716" spans="4:79" x14ac:dyDescent="0.25">
      <c r="D716" s="1"/>
      <c r="J716" s="1"/>
      <c r="L716" s="1"/>
      <c r="M716" s="1"/>
      <c r="AX716" s="1"/>
      <c r="AY716" s="1"/>
      <c r="BA716" s="1"/>
      <c r="BG716" t="str">
        <f t="shared" ca="1" si="101"/>
        <v/>
      </c>
      <c r="BH716" t="str">
        <f t="shared" si="102"/>
        <v/>
      </c>
      <c r="BI716" t="str">
        <f t="shared" si="103"/>
        <v/>
      </c>
      <c r="BJ716" t="str">
        <f t="shared" ca="1" si="104"/>
        <v/>
      </c>
      <c r="BK716">
        <f t="shared" si="105"/>
        <v>1900</v>
      </c>
      <c r="BL716">
        <f t="shared" si="106"/>
        <v>1900</v>
      </c>
      <c r="BM716" t="str">
        <f t="shared" si="107"/>
        <v/>
      </c>
      <c r="BN716" s="69">
        <f t="shared" si="108"/>
        <v>117</v>
      </c>
      <c r="BO716" s="1">
        <v>43084</v>
      </c>
      <c r="BP716" s="1"/>
      <c r="BQ716" s="3"/>
      <c r="BR716" s="4"/>
      <c r="BS716" s="5"/>
      <c r="BT716" s="6"/>
      <c r="BU716" s="5"/>
      <c r="BV716" s="5"/>
      <c r="BW716" s="6"/>
      <c r="BX716" s="5"/>
      <c r="BY716" s="5"/>
      <c r="BZ716" s="6"/>
      <c r="CA716" s="5"/>
    </row>
    <row r="717" spans="4:79" x14ac:dyDescent="0.25">
      <c r="D717" s="1"/>
      <c r="J717" s="1"/>
      <c r="L717" s="1"/>
      <c r="M717" s="1"/>
      <c r="AX717" s="1"/>
      <c r="AY717" s="1"/>
      <c r="BA717" s="1"/>
      <c r="BB717" s="1"/>
      <c r="BF717" s="1"/>
      <c r="BG717" t="str">
        <f t="shared" ca="1" si="101"/>
        <v/>
      </c>
      <c r="BH717" t="str">
        <f t="shared" si="102"/>
        <v/>
      </c>
      <c r="BI717" t="str">
        <f t="shared" si="103"/>
        <v/>
      </c>
      <c r="BJ717" t="str">
        <f t="shared" ca="1" si="104"/>
        <v/>
      </c>
      <c r="BK717">
        <f t="shared" si="105"/>
        <v>1900</v>
      </c>
      <c r="BL717">
        <f t="shared" si="106"/>
        <v>1900</v>
      </c>
      <c r="BM717" t="str">
        <f t="shared" si="107"/>
        <v/>
      </c>
      <c r="BN717" s="69">
        <f t="shared" si="108"/>
        <v>117</v>
      </c>
      <c r="BO717" s="1">
        <v>43085</v>
      </c>
      <c r="BP717" s="1"/>
      <c r="BQ717" s="3"/>
      <c r="BR717" s="4"/>
      <c r="BS717" s="5"/>
      <c r="BT717" s="6"/>
      <c r="BU717" s="5"/>
      <c r="BV717" s="5"/>
      <c r="BW717" s="6"/>
      <c r="BX717" s="5"/>
      <c r="BY717" s="5"/>
      <c r="BZ717" s="6"/>
      <c r="CA717" s="5"/>
    </row>
    <row r="718" spans="4:79" x14ac:dyDescent="0.25">
      <c r="D718" s="1"/>
      <c r="J718" s="1"/>
      <c r="L718" s="1"/>
      <c r="M718" s="1"/>
      <c r="AX718" s="1"/>
      <c r="AY718" s="1"/>
      <c r="BA718" s="1"/>
      <c r="BB718" s="1"/>
      <c r="BG718" t="str">
        <f t="shared" ca="1" si="101"/>
        <v/>
      </c>
      <c r="BH718" t="str">
        <f t="shared" si="102"/>
        <v/>
      </c>
      <c r="BI718" t="str">
        <f t="shared" si="103"/>
        <v/>
      </c>
      <c r="BJ718" t="str">
        <f t="shared" ca="1" si="104"/>
        <v/>
      </c>
      <c r="BK718">
        <f t="shared" si="105"/>
        <v>1900</v>
      </c>
      <c r="BL718">
        <f t="shared" si="106"/>
        <v>1900</v>
      </c>
      <c r="BM718" t="str">
        <f t="shared" si="107"/>
        <v/>
      </c>
      <c r="BN718" s="69">
        <f t="shared" si="108"/>
        <v>117</v>
      </c>
      <c r="BO718" s="1">
        <v>43086</v>
      </c>
      <c r="BP718" s="1"/>
      <c r="BQ718" s="3"/>
      <c r="BR718" s="4"/>
      <c r="BS718" s="5"/>
      <c r="BT718" s="6"/>
      <c r="BU718" s="5"/>
      <c r="BV718" s="5"/>
      <c r="BW718" s="6"/>
      <c r="BX718" s="5"/>
      <c r="BY718" s="5"/>
      <c r="BZ718" s="6"/>
      <c r="CA718" s="5"/>
    </row>
    <row r="719" spans="4:79" x14ac:dyDescent="0.25">
      <c r="D719" s="1"/>
      <c r="J719" s="1"/>
      <c r="L719" s="1"/>
      <c r="M719" s="1"/>
      <c r="AX719" s="1"/>
      <c r="AY719" s="1"/>
      <c r="BA719" s="1"/>
      <c r="BB719" s="1"/>
      <c r="BG719" t="str">
        <f t="shared" ca="1" si="101"/>
        <v/>
      </c>
      <c r="BH719" t="str">
        <f t="shared" si="102"/>
        <v/>
      </c>
      <c r="BI719" t="str">
        <f t="shared" si="103"/>
        <v/>
      </c>
      <c r="BJ719" t="str">
        <f t="shared" ca="1" si="104"/>
        <v/>
      </c>
      <c r="BK719">
        <f t="shared" si="105"/>
        <v>1900</v>
      </c>
      <c r="BL719">
        <f t="shared" si="106"/>
        <v>1900</v>
      </c>
      <c r="BM719" t="str">
        <f t="shared" si="107"/>
        <v/>
      </c>
      <c r="BN719" s="69">
        <f t="shared" si="108"/>
        <v>117</v>
      </c>
      <c r="BO719" s="1">
        <v>43087</v>
      </c>
      <c r="BP719" s="1"/>
      <c r="BQ719" s="3"/>
      <c r="BR719" s="4"/>
      <c r="BS719" s="5"/>
      <c r="BT719" s="6"/>
      <c r="BU719" s="5"/>
      <c r="BV719" s="5"/>
      <c r="BW719" s="6"/>
      <c r="BX719" s="5"/>
      <c r="BY719" s="5"/>
      <c r="BZ719" s="6"/>
      <c r="CA719" s="5"/>
    </row>
    <row r="720" spans="4:79" x14ac:dyDescent="0.25">
      <c r="D720" s="1"/>
      <c r="J720" s="1"/>
      <c r="L720" s="1"/>
      <c r="M720" s="1"/>
      <c r="AX720" s="1"/>
      <c r="AY720" s="1"/>
      <c r="BA720" s="1"/>
      <c r="BB720" s="1"/>
      <c r="BG720" t="str">
        <f t="shared" ca="1" si="101"/>
        <v/>
      </c>
      <c r="BH720" t="str">
        <f t="shared" si="102"/>
        <v/>
      </c>
      <c r="BI720" t="str">
        <f t="shared" si="103"/>
        <v/>
      </c>
      <c r="BJ720" t="str">
        <f t="shared" ca="1" si="104"/>
        <v/>
      </c>
      <c r="BK720">
        <f t="shared" si="105"/>
        <v>1900</v>
      </c>
      <c r="BL720">
        <f t="shared" si="106"/>
        <v>1900</v>
      </c>
      <c r="BM720" t="str">
        <f t="shared" si="107"/>
        <v/>
      </c>
      <c r="BN720" s="69">
        <f t="shared" si="108"/>
        <v>117</v>
      </c>
      <c r="BO720" s="1">
        <v>43088</v>
      </c>
      <c r="BP720" s="1"/>
      <c r="BQ720" s="3"/>
      <c r="BR720" s="4"/>
      <c r="BS720" s="5"/>
      <c r="BT720" s="6"/>
      <c r="BU720" s="5"/>
      <c r="BV720" s="5"/>
      <c r="BW720" s="6"/>
      <c r="BX720" s="5"/>
      <c r="BY720" s="5"/>
      <c r="BZ720" s="6"/>
      <c r="CA720" s="5"/>
    </row>
    <row r="721" spans="4:79" x14ac:dyDescent="0.25">
      <c r="D721" s="1"/>
      <c r="J721" s="1"/>
      <c r="M721" s="1"/>
      <c r="BG721" t="str">
        <f t="shared" ca="1" si="101"/>
        <v/>
      </c>
      <c r="BH721" t="str">
        <f t="shared" si="102"/>
        <v/>
      </c>
      <c r="BI721" t="str">
        <f t="shared" si="103"/>
        <v/>
      </c>
      <c r="BJ721" t="str">
        <f t="shared" ca="1" si="104"/>
        <v/>
      </c>
      <c r="BK721">
        <f t="shared" si="105"/>
        <v>1900</v>
      </c>
      <c r="BL721">
        <f t="shared" si="106"/>
        <v>1900</v>
      </c>
      <c r="BM721" t="str">
        <f t="shared" si="107"/>
        <v/>
      </c>
      <c r="BN721" s="69">
        <f t="shared" si="108"/>
        <v>117</v>
      </c>
      <c r="BO721" s="1">
        <v>43089</v>
      </c>
      <c r="BP721" s="1"/>
      <c r="BQ721" s="3"/>
      <c r="BR721" s="4"/>
      <c r="BS721" s="5"/>
      <c r="BT721" s="6"/>
      <c r="BU721" s="5"/>
      <c r="BV721" s="5"/>
      <c r="BW721" s="6"/>
      <c r="BX721" s="5"/>
      <c r="BY721" s="5"/>
      <c r="BZ721" s="6"/>
      <c r="CA721" s="5"/>
    </row>
    <row r="722" spans="4:79" x14ac:dyDescent="0.25">
      <c r="D722" s="1"/>
      <c r="J722" s="1"/>
      <c r="L722" s="1"/>
      <c r="M722" s="1"/>
      <c r="AX722" s="1"/>
      <c r="AY722" s="1"/>
      <c r="BA722" s="1"/>
      <c r="BB722" s="1"/>
      <c r="BG722" t="str">
        <f t="shared" ca="1" si="101"/>
        <v/>
      </c>
      <c r="BH722" t="str">
        <f t="shared" si="102"/>
        <v/>
      </c>
      <c r="BI722" t="str">
        <f t="shared" si="103"/>
        <v/>
      </c>
      <c r="BJ722" t="str">
        <f t="shared" ca="1" si="104"/>
        <v/>
      </c>
      <c r="BK722">
        <f t="shared" si="105"/>
        <v>1900</v>
      </c>
      <c r="BL722">
        <f t="shared" si="106"/>
        <v>1900</v>
      </c>
      <c r="BM722" t="str">
        <f t="shared" si="107"/>
        <v/>
      </c>
      <c r="BN722" s="69">
        <f t="shared" si="108"/>
        <v>117</v>
      </c>
      <c r="BO722" s="1">
        <v>43090</v>
      </c>
      <c r="BP722" s="1"/>
      <c r="BQ722" s="3"/>
      <c r="BR722" s="4"/>
      <c r="BS722" s="5"/>
      <c r="BT722" s="6"/>
      <c r="BU722" s="5"/>
      <c r="BV722" s="5"/>
      <c r="BW722" s="6"/>
      <c r="BX722" s="5"/>
      <c r="BY722" s="5"/>
      <c r="BZ722" s="6"/>
      <c r="CA722" s="5"/>
    </row>
    <row r="723" spans="4:79" x14ac:dyDescent="0.25">
      <c r="D723" s="1"/>
      <c r="J723" s="1"/>
      <c r="L723" s="1"/>
      <c r="M723" s="1"/>
      <c r="AX723" s="1"/>
      <c r="AY723" s="1"/>
      <c r="BA723" s="1"/>
      <c r="BB723" s="1"/>
      <c r="BG723" t="str">
        <f t="shared" ca="1" si="101"/>
        <v/>
      </c>
      <c r="BH723" t="str">
        <f t="shared" si="102"/>
        <v/>
      </c>
      <c r="BI723" t="str">
        <f t="shared" si="103"/>
        <v/>
      </c>
      <c r="BJ723" t="str">
        <f t="shared" ca="1" si="104"/>
        <v/>
      </c>
      <c r="BK723">
        <f t="shared" si="105"/>
        <v>1900</v>
      </c>
      <c r="BL723">
        <f t="shared" si="106"/>
        <v>1900</v>
      </c>
      <c r="BM723" t="str">
        <f t="shared" si="107"/>
        <v/>
      </c>
      <c r="BN723" s="69">
        <f t="shared" si="108"/>
        <v>117</v>
      </c>
      <c r="BO723" s="1">
        <v>43091</v>
      </c>
      <c r="BP723" s="1"/>
      <c r="BQ723" s="3"/>
      <c r="BR723" s="4"/>
      <c r="BS723" s="5"/>
      <c r="BT723" s="6"/>
      <c r="BU723" s="5"/>
      <c r="BV723" s="5"/>
      <c r="BW723" s="6"/>
      <c r="BX723" s="5"/>
      <c r="BY723" s="5"/>
      <c r="BZ723" s="6"/>
      <c r="CA723" s="5"/>
    </row>
    <row r="724" spans="4:79" x14ac:dyDescent="0.25">
      <c r="D724" s="1"/>
      <c r="J724" s="1"/>
      <c r="L724" s="1"/>
      <c r="AX724" s="1"/>
      <c r="AY724" s="1"/>
      <c r="BA724" s="1"/>
      <c r="BB724" s="1"/>
      <c r="BG724" t="str">
        <f t="shared" ca="1" si="101"/>
        <v/>
      </c>
      <c r="BH724" t="str">
        <f t="shared" si="102"/>
        <v/>
      </c>
      <c r="BI724" t="str">
        <f t="shared" si="103"/>
        <v/>
      </c>
      <c r="BJ724" t="str">
        <f t="shared" ca="1" si="104"/>
        <v/>
      </c>
      <c r="BK724">
        <f t="shared" si="105"/>
        <v>1900</v>
      </c>
      <c r="BL724">
        <f t="shared" si="106"/>
        <v>1900</v>
      </c>
      <c r="BM724" t="str">
        <f t="shared" si="107"/>
        <v/>
      </c>
      <c r="BN724" s="69">
        <f t="shared" si="108"/>
        <v>117</v>
      </c>
      <c r="BO724" s="1">
        <v>43092</v>
      </c>
      <c r="BP724" s="1"/>
      <c r="BQ724" s="3"/>
      <c r="BR724" s="4"/>
      <c r="BS724" s="5"/>
      <c r="BT724" s="6"/>
      <c r="BU724" s="5"/>
      <c r="BV724" s="5"/>
      <c r="BW724" s="6"/>
      <c r="BX724" s="5"/>
      <c r="BY724" s="5"/>
      <c r="BZ724" s="6"/>
      <c r="CA724" s="5"/>
    </row>
    <row r="725" spans="4:79" x14ac:dyDescent="0.25">
      <c r="D725" s="1"/>
      <c r="J725" s="1"/>
      <c r="L725" s="1"/>
      <c r="AX725" s="1"/>
      <c r="AY725" s="1"/>
      <c r="BA725" s="1"/>
      <c r="BB725" s="1"/>
      <c r="BG725" t="str">
        <f t="shared" ca="1" si="101"/>
        <v/>
      </c>
      <c r="BH725" t="str">
        <f t="shared" si="102"/>
        <v/>
      </c>
      <c r="BI725" t="str">
        <f t="shared" si="103"/>
        <v/>
      </c>
      <c r="BJ725" t="str">
        <f t="shared" ca="1" si="104"/>
        <v/>
      </c>
      <c r="BK725">
        <f t="shared" si="105"/>
        <v>1900</v>
      </c>
      <c r="BL725">
        <f t="shared" si="106"/>
        <v>1900</v>
      </c>
      <c r="BM725" t="str">
        <f t="shared" si="107"/>
        <v/>
      </c>
      <c r="BN725" s="69">
        <f t="shared" si="108"/>
        <v>117</v>
      </c>
      <c r="BO725" s="1">
        <v>43093</v>
      </c>
      <c r="BP725" s="1"/>
      <c r="BQ725" s="3"/>
      <c r="BR725" s="4"/>
      <c r="BS725" s="5"/>
      <c r="BT725" s="6"/>
      <c r="BU725" s="5"/>
      <c r="BV725" s="5"/>
      <c r="BW725" s="6"/>
      <c r="BX725" s="5"/>
      <c r="BY725" s="5"/>
      <c r="BZ725" s="6"/>
      <c r="CA725" s="5"/>
    </row>
    <row r="726" spans="4:79" x14ac:dyDescent="0.25">
      <c r="D726" s="1"/>
      <c r="J726" s="1"/>
      <c r="L726" s="1"/>
      <c r="M726" s="1"/>
      <c r="AX726" s="1"/>
      <c r="AY726" s="1"/>
      <c r="BA726" s="1"/>
      <c r="BB726" s="1"/>
      <c r="BG726" t="str">
        <f t="shared" ca="1" si="101"/>
        <v/>
      </c>
      <c r="BH726" t="str">
        <f t="shared" si="102"/>
        <v/>
      </c>
      <c r="BI726" t="str">
        <f t="shared" si="103"/>
        <v/>
      </c>
      <c r="BJ726" t="str">
        <f t="shared" ca="1" si="104"/>
        <v/>
      </c>
      <c r="BK726">
        <f t="shared" si="105"/>
        <v>1900</v>
      </c>
      <c r="BL726">
        <f t="shared" si="106"/>
        <v>1900</v>
      </c>
      <c r="BM726" t="str">
        <f t="shared" si="107"/>
        <v/>
      </c>
      <c r="BN726" s="69">
        <f t="shared" si="108"/>
        <v>117</v>
      </c>
      <c r="BO726" s="1">
        <v>43094</v>
      </c>
      <c r="BP726" s="1"/>
      <c r="BQ726" s="3"/>
      <c r="BR726" s="4"/>
      <c r="BS726" s="5"/>
      <c r="BT726" s="6"/>
      <c r="BU726" s="5"/>
      <c r="BV726" s="5"/>
      <c r="BW726" s="6"/>
      <c r="BX726" s="5"/>
      <c r="BY726" s="5"/>
      <c r="BZ726" s="6"/>
      <c r="CA726" s="5"/>
    </row>
    <row r="727" spans="4:79" x14ac:dyDescent="0.25">
      <c r="D727" s="1"/>
      <c r="E727" s="1"/>
      <c r="J727" s="1"/>
      <c r="L727" s="1"/>
      <c r="M727" s="1"/>
      <c r="N727" s="1"/>
      <c r="AX727" s="1"/>
      <c r="AY727" s="1"/>
      <c r="BA727" s="1"/>
      <c r="BB727" s="1"/>
      <c r="BG727" t="str">
        <f t="shared" ca="1" si="101"/>
        <v/>
      </c>
      <c r="BH727" t="str">
        <f t="shared" si="102"/>
        <v/>
      </c>
      <c r="BI727" t="str">
        <f t="shared" si="103"/>
        <v/>
      </c>
      <c r="BJ727" t="str">
        <f t="shared" ca="1" si="104"/>
        <v/>
      </c>
      <c r="BK727">
        <f t="shared" si="105"/>
        <v>1900</v>
      </c>
      <c r="BL727">
        <f t="shared" si="106"/>
        <v>1900</v>
      </c>
      <c r="BM727" t="str">
        <f t="shared" si="107"/>
        <v/>
      </c>
      <c r="BN727" s="69">
        <f t="shared" si="108"/>
        <v>117</v>
      </c>
      <c r="BO727" s="1">
        <v>43095</v>
      </c>
      <c r="BP727" s="1"/>
      <c r="BQ727" s="3"/>
      <c r="BR727" s="4"/>
      <c r="BS727" s="5"/>
      <c r="BT727" s="6"/>
      <c r="BU727" s="5"/>
      <c r="BV727" s="5"/>
      <c r="BW727" s="6"/>
      <c r="BX727" s="5"/>
      <c r="BY727" s="5"/>
      <c r="BZ727" s="6"/>
      <c r="CA727" s="5"/>
    </row>
    <row r="728" spans="4:79" x14ac:dyDescent="0.25">
      <c r="D728" s="1"/>
      <c r="J728" s="1"/>
      <c r="M728" s="1"/>
      <c r="BG728" t="str">
        <f t="shared" ca="1" si="101"/>
        <v/>
      </c>
      <c r="BH728" t="str">
        <f t="shared" si="102"/>
        <v/>
      </c>
      <c r="BI728" t="str">
        <f t="shared" si="103"/>
        <v/>
      </c>
      <c r="BJ728" t="str">
        <f t="shared" ca="1" si="104"/>
        <v/>
      </c>
      <c r="BK728">
        <f t="shared" si="105"/>
        <v>1900</v>
      </c>
      <c r="BL728">
        <f t="shared" si="106"/>
        <v>1900</v>
      </c>
      <c r="BM728" t="str">
        <f t="shared" si="107"/>
        <v/>
      </c>
      <c r="BN728" s="69">
        <f t="shared" si="108"/>
        <v>117</v>
      </c>
      <c r="BO728" s="1">
        <v>43096</v>
      </c>
      <c r="BP728" s="1"/>
      <c r="BQ728" s="3"/>
      <c r="BR728" s="4"/>
      <c r="BS728" s="5"/>
      <c r="BT728" s="6"/>
      <c r="BU728" s="5"/>
      <c r="BV728" s="5"/>
      <c r="BW728" s="6"/>
      <c r="BX728" s="5"/>
      <c r="BY728" s="5"/>
      <c r="BZ728" s="6"/>
      <c r="CA728" s="5"/>
    </row>
    <row r="729" spans="4:79" x14ac:dyDescent="0.25">
      <c r="D729" s="1"/>
      <c r="J729" s="1"/>
      <c r="L729" s="1"/>
      <c r="M729" s="1"/>
      <c r="AX729" s="1"/>
      <c r="AY729" s="1"/>
      <c r="BA729" s="1"/>
      <c r="BB729" s="1"/>
      <c r="BG729" t="str">
        <f t="shared" ca="1" si="101"/>
        <v/>
      </c>
      <c r="BH729" t="str">
        <f t="shared" si="102"/>
        <v/>
      </c>
      <c r="BI729" t="str">
        <f t="shared" si="103"/>
        <v/>
      </c>
      <c r="BJ729" t="str">
        <f t="shared" ca="1" si="104"/>
        <v/>
      </c>
      <c r="BK729">
        <f t="shared" si="105"/>
        <v>1900</v>
      </c>
      <c r="BL729">
        <f t="shared" si="106"/>
        <v>1900</v>
      </c>
      <c r="BM729" t="str">
        <f t="shared" si="107"/>
        <v/>
      </c>
      <c r="BN729" s="69">
        <f t="shared" si="108"/>
        <v>117</v>
      </c>
      <c r="BO729" s="1">
        <v>43097</v>
      </c>
      <c r="BP729" s="1"/>
      <c r="BQ729" s="3"/>
      <c r="BR729" s="4"/>
      <c r="BS729" s="5"/>
      <c r="BT729" s="6"/>
      <c r="BU729" s="5"/>
      <c r="BV729" s="5"/>
      <c r="BW729" s="6"/>
      <c r="BX729" s="5"/>
      <c r="BY729" s="5"/>
      <c r="BZ729" s="6"/>
      <c r="CA729" s="5"/>
    </row>
    <row r="730" spans="4:79" x14ac:dyDescent="0.25">
      <c r="D730" s="1"/>
      <c r="E730" s="1"/>
      <c r="J730" s="1"/>
      <c r="L730" s="1"/>
      <c r="N730" s="1"/>
      <c r="BA730" s="1"/>
      <c r="BG730" t="str">
        <f t="shared" ca="1" si="101"/>
        <v/>
      </c>
      <c r="BH730" t="str">
        <f t="shared" si="102"/>
        <v/>
      </c>
      <c r="BI730" t="str">
        <f t="shared" si="103"/>
        <v/>
      </c>
      <c r="BJ730" t="str">
        <f t="shared" ca="1" si="104"/>
        <v/>
      </c>
      <c r="BK730">
        <f t="shared" si="105"/>
        <v>1900</v>
      </c>
      <c r="BL730">
        <f t="shared" si="106"/>
        <v>1900</v>
      </c>
      <c r="BM730" t="str">
        <f t="shared" si="107"/>
        <v/>
      </c>
      <c r="BN730" s="69">
        <f t="shared" si="108"/>
        <v>117</v>
      </c>
      <c r="BO730" s="1">
        <v>43098</v>
      </c>
      <c r="BP730" s="1"/>
      <c r="BQ730" s="3"/>
      <c r="BR730" s="4"/>
      <c r="BS730" s="5"/>
      <c r="BT730" s="6"/>
      <c r="BU730" s="5"/>
      <c r="BV730" s="5"/>
      <c r="BW730" s="6"/>
      <c r="BX730" s="5"/>
      <c r="BY730" s="5"/>
      <c r="BZ730" s="6"/>
      <c r="CA730" s="5"/>
    </row>
    <row r="731" spans="4:79" x14ac:dyDescent="0.25">
      <c r="D731" s="1"/>
      <c r="E731" s="1"/>
      <c r="J731" s="1"/>
      <c r="L731" s="1"/>
      <c r="M731" s="1"/>
      <c r="N731" s="1"/>
      <c r="AX731" s="1"/>
      <c r="AY731" s="1"/>
      <c r="BA731" s="1"/>
      <c r="BB731" s="1"/>
      <c r="BG731" t="str">
        <f t="shared" ca="1" si="101"/>
        <v/>
      </c>
      <c r="BH731" t="str">
        <f t="shared" si="102"/>
        <v/>
      </c>
      <c r="BI731" t="str">
        <f t="shared" si="103"/>
        <v/>
      </c>
      <c r="BJ731" t="str">
        <f t="shared" ca="1" si="104"/>
        <v/>
      </c>
      <c r="BK731">
        <f t="shared" si="105"/>
        <v>1900</v>
      </c>
      <c r="BL731">
        <f t="shared" si="106"/>
        <v>1900</v>
      </c>
      <c r="BM731" t="str">
        <f t="shared" si="107"/>
        <v/>
      </c>
      <c r="BN731" s="69">
        <f t="shared" si="108"/>
        <v>117</v>
      </c>
      <c r="BO731" s="1">
        <v>43099</v>
      </c>
      <c r="BP731" s="1"/>
      <c r="BQ731" s="3"/>
      <c r="BR731" s="4"/>
      <c r="BS731" s="5"/>
      <c r="BT731" s="6"/>
      <c r="BU731" s="5"/>
      <c r="BV731" s="5"/>
      <c r="BW731" s="6"/>
      <c r="BX731" s="5"/>
      <c r="BY731" s="5"/>
      <c r="BZ731" s="6"/>
      <c r="CA731" s="5"/>
    </row>
    <row r="732" spans="4:79" x14ac:dyDescent="0.25">
      <c r="D732" s="1"/>
      <c r="J732" s="1"/>
      <c r="M732" s="1"/>
      <c r="BG732" t="str">
        <f t="shared" ca="1" si="101"/>
        <v/>
      </c>
      <c r="BH732" t="str">
        <f t="shared" si="102"/>
        <v/>
      </c>
      <c r="BI732" t="str">
        <f t="shared" si="103"/>
        <v/>
      </c>
      <c r="BJ732" t="str">
        <f t="shared" ca="1" si="104"/>
        <v/>
      </c>
      <c r="BK732">
        <f t="shared" si="105"/>
        <v>1900</v>
      </c>
      <c r="BL732">
        <f t="shared" si="106"/>
        <v>1900</v>
      </c>
      <c r="BM732" t="str">
        <f t="shared" si="107"/>
        <v/>
      </c>
      <c r="BN732" s="69">
        <f t="shared" si="108"/>
        <v>117</v>
      </c>
      <c r="BO732" s="1">
        <v>43100</v>
      </c>
      <c r="BP732" s="1"/>
      <c r="BQ732" s="3"/>
      <c r="BR732" s="4"/>
      <c r="BS732" s="5"/>
      <c r="BT732" s="6"/>
      <c r="BU732" s="5"/>
      <c r="BV732" s="5"/>
      <c r="BW732" s="6"/>
      <c r="BX732" s="5"/>
      <c r="BY732" s="5"/>
      <c r="BZ732" s="6"/>
      <c r="CA732" s="5"/>
    </row>
    <row r="733" spans="4:79" x14ac:dyDescent="0.25">
      <c r="D733" s="1"/>
      <c r="J733" s="1"/>
      <c r="L733" s="1"/>
      <c r="M733" s="1"/>
      <c r="AX733" s="1"/>
      <c r="AY733" s="1"/>
      <c r="BA733" s="1"/>
      <c r="BB733" s="1"/>
      <c r="BG733" t="str">
        <f t="shared" ca="1" si="101"/>
        <v/>
      </c>
      <c r="BH733" t="str">
        <f t="shared" si="102"/>
        <v/>
      </c>
      <c r="BI733" t="str">
        <f t="shared" si="103"/>
        <v/>
      </c>
      <c r="BJ733" t="str">
        <f t="shared" ca="1" si="104"/>
        <v/>
      </c>
      <c r="BK733">
        <f t="shared" si="105"/>
        <v>1900</v>
      </c>
      <c r="BL733">
        <f t="shared" si="106"/>
        <v>1900</v>
      </c>
      <c r="BM733" t="str">
        <f t="shared" si="107"/>
        <v/>
      </c>
      <c r="BN733" s="69">
        <f t="shared" si="108"/>
        <v>118</v>
      </c>
      <c r="BO733" s="1">
        <v>43101</v>
      </c>
      <c r="BP733" s="1"/>
      <c r="BQ733" s="3"/>
      <c r="BR733" s="4"/>
      <c r="BS733" s="5"/>
      <c r="BT733" s="6"/>
      <c r="BU733" s="5"/>
      <c r="BV733" s="5"/>
      <c r="BW733" s="6"/>
      <c r="BX733" s="5"/>
      <c r="BY733" s="5"/>
      <c r="BZ733" s="6"/>
      <c r="CA733" s="5"/>
    </row>
    <row r="734" spans="4:79" x14ac:dyDescent="0.25">
      <c r="D734" s="1"/>
      <c r="BB734" s="1"/>
      <c r="BG734" t="str">
        <f t="shared" ca="1" si="101"/>
        <v/>
      </c>
      <c r="BH734" t="str">
        <f t="shared" si="102"/>
        <v/>
      </c>
      <c r="BI734" t="str">
        <f t="shared" si="103"/>
        <v/>
      </c>
      <c r="BJ734" t="str">
        <f t="shared" ca="1" si="104"/>
        <v/>
      </c>
      <c r="BK734">
        <f t="shared" si="105"/>
        <v>1900</v>
      </c>
      <c r="BL734">
        <f t="shared" si="106"/>
        <v>1900</v>
      </c>
      <c r="BM734" t="str">
        <f t="shared" si="107"/>
        <v/>
      </c>
      <c r="BN734" s="69">
        <f t="shared" si="108"/>
        <v>118</v>
      </c>
      <c r="BO734" s="1">
        <v>43102</v>
      </c>
      <c r="BP734" s="1"/>
      <c r="BQ734" s="3"/>
      <c r="BR734" s="4"/>
      <c r="BS734" s="5"/>
      <c r="BT734" s="6"/>
      <c r="BU734" s="5"/>
      <c r="BV734" s="5"/>
      <c r="BW734" s="6"/>
      <c r="BX734" s="5"/>
      <c r="BY734" s="5"/>
      <c r="BZ734" s="6"/>
      <c r="CA734" s="5"/>
    </row>
    <row r="735" spans="4:79" x14ac:dyDescent="0.25">
      <c r="D735" s="1"/>
      <c r="J735" s="1"/>
      <c r="M735" s="1"/>
      <c r="BG735" t="str">
        <f t="shared" ca="1" si="101"/>
        <v/>
      </c>
      <c r="BH735" t="str">
        <f t="shared" si="102"/>
        <v/>
      </c>
      <c r="BI735" t="str">
        <f t="shared" si="103"/>
        <v/>
      </c>
      <c r="BJ735" t="str">
        <f t="shared" ca="1" si="104"/>
        <v/>
      </c>
      <c r="BK735">
        <f t="shared" si="105"/>
        <v>1900</v>
      </c>
      <c r="BL735">
        <f t="shared" si="106"/>
        <v>1900</v>
      </c>
      <c r="BM735" t="str">
        <f t="shared" si="107"/>
        <v/>
      </c>
      <c r="BN735" s="69">
        <f t="shared" si="108"/>
        <v>118</v>
      </c>
      <c r="BO735" s="1">
        <v>43103</v>
      </c>
      <c r="BP735" s="1"/>
      <c r="BQ735" s="3"/>
      <c r="BR735" s="4"/>
      <c r="BS735" s="5"/>
      <c r="BT735" s="6"/>
      <c r="BU735" s="5"/>
      <c r="BV735" s="5"/>
      <c r="BW735" s="6"/>
      <c r="BX735" s="5"/>
      <c r="BY735" s="5"/>
      <c r="BZ735" s="6"/>
      <c r="CA735" s="5"/>
    </row>
    <row r="736" spans="4:79" x14ac:dyDescent="0.25">
      <c r="D736" s="1"/>
      <c r="J736" s="1"/>
      <c r="M736" s="1"/>
      <c r="BG736" t="str">
        <f t="shared" ca="1" si="101"/>
        <v/>
      </c>
      <c r="BH736" t="str">
        <f t="shared" si="102"/>
        <v/>
      </c>
      <c r="BI736" t="str">
        <f t="shared" si="103"/>
        <v/>
      </c>
      <c r="BJ736" t="str">
        <f t="shared" ca="1" si="104"/>
        <v/>
      </c>
      <c r="BK736">
        <f t="shared" si="105"/>
        <v>1900</v>
      </c>
      <c r="BL736">
        <f t="shared" si="106"/>
        <v>1900</v>
      </c>
      <c r="BM736" t="str">
        <f t="shared" si="107"/>
        <v/>
      </c>
      <c r="BN736" s="69">
        <f t="shared" si="108"/>
        <v>118</v>
      </c>
      <c r="BO736" s="1">
        <v>43104</v>
      </c>
      <c r="BP736" s="1"/>
      <c r="BQ736" s="3"/>
      <c r="BR736" s="4"/>
      <c r="BS736" s="5"/>
      <c r="BT736" s="6"/>
      <c r="BU736" s="5"/>
      <c r="BV736" s="5"/>
      <c r="BW736" s="6"/>
      <c r="BX736" s="5"/>
      <c r="BY736" s="5"/>
      <c r="BZ736" s="6"/>
      <c r="CA736" s="5"/>
    </row>
    <row r="737" spans="4:79" x14ac:dyDescent="0.25">
      <c r="D737" s="1"/>
      <c r="J737" s="1"/>
      <c r="L737" s="1"/>
      <c r="M737" s="1"/>
      <c r="AX737" s="1"/>
      <c r="AY737" s="1"/>
      <c r="BA737" s="1"/>
      <c r="BB737" s="1"/>
      <c r="BG737" t="str">
        <f t="shared" ca="1" si="101"/>
        <v/>
      </c>
      <c r="BH737" t="str">
        <f t="shared" si="102"/>
        <v/>
      </c>
      <c r="BI737" t="str">
        <f t="shared" si="103"/>
        <v/>
      </c>
      <c r="BJ737" t="str">
        <f t="shared" ca="1" si="104"/>
        <v/>
      </c>
      <c r="BK737">
        <f t="shared" si="105"/>
        <v>1900</v>
      </c>
      <c r="BL737">
        <f t="shared" si="106"/>
        <v>1900</v>
      </c>
      <c r="BM737" t="str">
        <f t="shared" si="107"/>
        <v/>
      </c>
      <c r="BN737" s="69">
        <f t="shared" si="108"/>
        <v>118</v>
      </c>
      <c r="BO737" s="1">
        <v>43105</v>
      </c>
      <c r="BP737" s="1"/>
      <c r="BQ737" s="3"/>
      <c r="BR737" s="4"/>
      <c r="BS737" s="5"/>
      <c r="BT737" s="6"/>
      <c r="BU737" s="5"/>
      <c r="BV737" s="5"/>
      <c r="BW737" s="6"/>
      <c r="BX737" s="5"/>
      <c r="BY737" s="5"/>
      <c r="BZ737" s="6"/>
      <c r="CA737" s="5"/>
    </row>
    <row r="738" spans="4:79" x14ac:dyDescent="0.25">
      <c r="D738" s="1"/>
      <c r="BB738" s="1"/>
      <c r="BG738" t="str">
        <f t="shared" ca="1" si="101"/>
        <v/>
      </c>
      <c r="BH738" t="str">
        <f t="shared" si="102"/>
        <v/>
      </c>
      <c r="BI738" t="str">
        <f t="shared" si="103"/>
        <v/>
      </c>
      <c r="BJ738" t="str">
        <f t="shared" ca="1" si="104"/>
        <v/>
      </c>
      <c r="BK738">
        <f t="shared" si="105"/>
        <v>1900</v>
      </c>
      <c r="BL738">
        <f t="shared" si="106"/>
        <v>1900</v>
      </c>
      <c r="BM738" t="str">
        <f t="shared" si="107"/>
        <v/>
      </c>
      <c r="BN738" s="69">
        <f t="shared" si="108"/>
        <v>118</v>
      </c>
      <c r="BO738" s="1">
        <v>43106</v>
      </c>
      <c r="BP738" s="1"/>
      <c r="BQ738" s="3"/>
      <c r="BR738" s="4"/>
      <c r="BS738" s="5"/>
      <c r="BT738" s="6"/>
      <c r="BU738" s="5"/>
      <c r="BV738" s="5"/>
      <c r="BW738" s="6"/>
      <c r="BX738" s="5"/>
      <c r="BY738" s="5"/>
      <c r="BZ738" s="6"/>
      <c r="CA738" s="5"/>
    </row>
    <row r="739" spans="4:79" x14ac:dyDescent="0.25">
      <c r="D739" s="1"/>
      <c r="J739" s="1"/>
      <c r="L739" s="1"/>
      <c r="AX739" s="1"/>
      <c r="AY739" s="1"/>
      <c r="BA739" s="1"/>
      <c r="BB739" s="1"/>
      <c r="BG739" t="str">
        <f t="shared" ca="1" si="101"/>
        <v/>
      </c>
      <c r="BH739" t="str">
        <f t="shared" si="102"/>
        <v/>
      </c>
      <c r="BI739" t="str">
        <f t="shared" si="103"/>
        <v/>
      </c>
      <c r="BJ739" t="str">
        <f t="shared" ca="1" si="104"/>
        <v/>
      </c>
      <c r="BK739">
        <f t="shared" si="105"/>
        <v>1900</v>
      </c>
      <c r="BL739">
        <f t="shared" si="106"/>
        <v>1900</v>
      </c>
      <c r="BM739" t="str">
        <f t="shared" si="107"/>
        <v/>
      </c>
      <c r="BN739" s="69">
        <f t="shared" si="108"/>
        <v>118</v>
      </c>
      <c r="BO739" s="1">
        <v>43107</v>
      </c>
      <c r="BP739" s="1"/>
      <c r="BQ739" s="3"/>
      <c r="BR739" s="4"/>
      <c r="BS739" s="5"/>
      <c r="BT739" s="6"/>
      <c r="BU739" s="5"/>
      <c r="BV739" s="5"/>
      <c r="BW739" s="6"/>
      <c r="BX739" s="5"/>
      <c r="BY739" s="5"/>
      <c r="BZ739" s="6"/>
      <c r="CA739" s="5"/>
    </row>
    <row r="740" spans="4:79" x14ac:dyDescent="0.25">
      <c r="D740" s="1"/>
      <c r="J740" s="1"/>
      <c r="L740" s="1"/>
      <c r="BA740" s="1"/>
      <c r="BB740" s="1"/>
      <c r="BF740" s="1"/>
      <c r="BG740" t="str">
        <f t="shared" ca="1" si="101"/>
        <v/>
      </c>
      <c r="BH740" t="str">
        <f t="shared" si="102"/>
        <v/>
      </c>
      <c r="BI740" t="str">
        <f t="shared" si="103"/>
        <v/>
      </c>
      <c r="BJ740" t="str">
        <f t="shared" ca="1" si="104"/>
        <v/>
      </c>
      <c r="BK740">
        <f t="shared" si="105"/>
        <v>1900</v>
      </c>
      <c r="BL740">
        <f t="shared" si="106"/>
        <v>1900</v>
      </c>
      <c r="BM740" t="str">
        <f t="shared" si="107"/>
        <v/>
      </c>
      <c r="BN740" s="69">
        <f t="shared" si="108"/>
        <v>118</v>
      </c>
      <c r="BO740" s="1">
        <v>43108</v>
      </c>
      <c r="BP740" s="1"/>
      <c r="BQ740" s="3"/>
      <c r="BR740" s="4"/>
      <c r="BS740" s="5"/>
      <c r="BT740" s="6"/>
      <c r="BU740" s="5"/>
      <c r="BV740" s="5"/>
      <c r="BW740" s="6"/>
      <c r="BX740" s="5"/>
      <c r="BY740" s="5"/>
      <c r="BZ740" s="6"/>
      <c r="CA740" s="5"/>
    </row>
    <row r="741" spans="4:79" x14ac:dyDescent="0.25">
      <c r="D741" s="1"/>
      <c r="J741" s="1"/>
      <c r="L741" s="1"/>
      <c r="M741" s="1"/>
      <c r="AX741" s="1"/>
      <c r="AY741" s="1"/>
      <c r="BA741" s="1"/>
      <c r="BB741" s="1"/>
      <c r="BF741" s="1"/>
      <c r="BG741" t="str">
        <f t="shared" ca="1" si="101"/>
        <v/>
      </c>
      <c r="BH741" t="str">
        <f t="shared" si="102"/>
        <v/>
      </c>
      <c r="BI741" t="str">
        <f t="shared" si="103"/>
        <v/>
      </c>
      <c r="BJ741" t="str">
        <f t="shared" ca="1" si="104"/>
        <v/>
      </c>
      <c r="BK741">
        <f t="shared" si="105"/>
        <v>1900</v>
      </c>
      <c r="BL741">
        <f t="shared" si="106"/>
        <v>1900</v>
      </c>
      <c r="BM741" t="str">
        <f t="shared" si="107"/>
        <v/>
      </c>
      <c r="BN741" s="69">
        <f t="shared" si="108"/>
        <v>118</v>
      </c>
      <c r="BO741" s="1">
        <v>43109</v>
      </c>
      <c r="BP741" s="1"/>
      <c r="BQ741" s="3"/>
      <c r="BR741" s="4"/>
      <c r="BS741" s="5"/>
      <c r="BT741" s="6"/>
      <c r="BU741" s="5"/>
      <c r="BV741" s="5"/>
      <c r="BW741" s="6"/>
      <c r="BX741" s="5"/>
      <c r="BY741" s="5"/>
      <c r="BZ741" s="6"/>
      <c r="CA741" s="5"/>
    </row>
    <row r="742" spans="4:79" x14ac:dyDescent="0.25">
      <c r="D742" s="1"/>
      <c r="E742" s="1"/>
      <c r="J742" s="1"/>
      <c r="L742" s="1"/>
      <c r="M742" s="1"/>
      <c r="BA742" s="1"/>
      <c r="BG742" t="str">
        <f t="shared" ca="1" si="101"/>
        <v/>
      </c>
      <c r="BH742" t="str">
        <f t="shared" si="102"/>
        <v/>
      </c>
      <c r="BI742" t="str">
        <f t="shared" si="103"/>
        <v/>
      </c>
      <c r="BJ742" t="str">
        <f t="shared" ca="1" si="104"/>
        <v/>
      </c>
      <c r="BK742">
        <f t="shared" si="105"/>
        <v>1900</v>
      </c>
      <c r="BL742">
        <f t="shared" si="106"/>
        <v>1900</v>
      </c>
      <c r="BM742" t="str">
        <f t="shared" si="107"/>
        <v/>
      </c>
      <c r="BN742" s="69">
        <f t="shared" si="108"/>
        <v>118</v>
      </c>
      <c r="BO742" s="1">
        <v>43110</v>
      </c>
      <c r="BP742" s="1"/>
      <c r="BQ742" s="3"/>
      <c r="BR742" s="4"/>
      <c r="BS742" s="5"/>
      <c r="BT742" s="6"/>
      <c r="BU742" s="5"/>
      <c r="BV742" s="5"/>
      <c r="BW742" s="6"/>
      <c r="BX742" s="5"/>
      <c r="BY742" s="5"/>
      <c r="BZ742" s="6"/>
      <c r="CA742" s="5"/>
    </row>
    <row r="743" spans="4:79" x14ac:dyDescent="0.25">
      <c r="D743" s="1"/>
      <c r="E743" s="1"/>
      <c r="J743" s="1"/>
      <c r="L743" s="1"/>
      <c r="M743" s="1"/>
      <c r="AX743" s="1"/>
      <c r="AY743" s="1"/>
      <c r="BA743" s="1"/>
      <c r="BB743" s="1"/>
      <c r="BG743" t="str">
        <f t="shared" ca="1" si="101"/>
        <v/>
      </c>
      <c r="BH743" t="str">
        <f t="shared" si="102"/>
        <v/>
      </c>
      <c r="BI743" t="str">
        <f t="shared" si="103"/>
        <v/>
      </c>
      <c r="BJ743" t="str">
        <f t="shared" ca="1" si="104"/>
        <v/>
      </c>
      <c r="BK743">
        <f t="shared" si="105"/>
        <v>1900</v>
      </c>
      <c r="BL743">
        <f t="shared" si="106"/>
        <v>1900</v>
      </c>
      <c r="BM743" t="str">
        <f t="shared" si="107"/>
        <v/>
      </c>
      <c r="BN743" s="69">
        <f t="shared" si="108"/>
        <v>118</v>
      </c>
      <c r="BO743" s="1">
        <v>43111</v>
      </c>
      <c r="BP743" s="1"/>
      <c r="BQ743" s="3"/>
      <c r="BR743" s="4"/>
      <c r="BS743" s="5"/>
      <c r="BT743" s="6"/>
      <c r="BU743" s="5"/>
      <c r="BV743" s="5"/>
      <c r="BW743" s="6"/>
      <c r="BX743" s="5"/>
      <c r="BY743" s="5"/>
      <c r="BZ743" s="6"/>
      <c r="CA743" s="5"/>
    </row>
    <row r="744" spans="4:79" x14ac:dyDescent="0.25">
      <c r="D744" s="1"/>
      <c r="J744" s="1"/>
      <c r="L744" s="1"/>
      <c r="M744" s="1"/>
      <c r="AX744" s="1"/>
      <c r="AY744" s="1"/>
      <c r="BA744" s="1"/>
      <c r="BB744" s="1"/>
      <c r="BG744" t="str">
        <f t="shared" ca="1" si="101"/>
        <v/>
      </c>
      <c r="BH744" t="str">
        <f t="shared" si="102"/>
        <v/>
      </c>
      <c r="BI744" t="str">
        <f t="shared" si="103"/>
        <v/>
      </c>
      <c r="BJ744" t="str">
        <f t="shared" ca="1" si="104"/>
        <v/>
      </c>
      <c r="BK744">
        <f t="shared" si="105"/>
        <v>1900</v>
      </c>
      <c r="BL744">
        <f t="shared" si="106"/>
        <v>1900</v>
      </c>
      <c r="BM744" t="str">
        <f t="shared" si="107"/>
        <v/>
      </c>
      <c r="BN744" s="69">
        <f t="shared" si="108"/>
        <v>118</v>
      </c>
      <c r="BO744" s="1">
        <v>43112</v>
      </c>
      <c r="BP744" s="1"/>
      <c r="BQ744" s="3"/>
      <c r="BR744" s="4"/>
      <c r="BS744" s="5"/>
      <c r="BT744" s="6"/>
      <c r="BU744" s="5"/>
      <c r="BV744" s="5"/>
      <c r="BW744" s="6"/>
      <c r="BX744" s="5"/>
      <c r="BY744" s="5"/>
      <c r="BZ744" s="6"/>
      <c r="CA744" s="5"/>
    </row>
    <row r="745" spans="4:79" x14ac:dyDescent="0.25">
      <c r="D745" s="1"/>
      <c r="E745" s="1"/>
      <c r="J745" s="1"/>
      <c r="L745" s="1"/>
      <c r="AX745" s="1"/>
      <c r="AY745" s="1"/>
      <c r="BA745" s="1"/>
      <c r="BB745" s="1"/>
      <c r="BG745" t="str">
        <f t="shared" ca="1" si="101"/>
        <v/>
      </c>
      <c r="BH745" t="str">
        <f t="shared" si="102"/>
        <v/>
      </c>
      <c r="BI745" t="str">
        <f t="shared" si="103"/>
        <v/>
      </c>
      <c r="BJ745" t="str">
        <f t="shared" ca="1" si="104"/>
        <v/>
      </c>
      <c r="BK745">
        <f t="shared" si="105"/>
        <v>1900</v>
      </c>
      <c r="BL745">
        <f t="shared" si="106"/>
        <v>1900</v>
      </c>
      <c r="BM745" t="str">
        <f t="shared" si="107"/>
        <v/>
      </c>
      <c r="BN745" s="69">
        <f t="shared" si="108"/>
        <v>118</v>
      </c>
      <c r="BO745" s="1">
        <v>43113</v>
      </c>
      <c r="BP745" s="1"/>
      <c r="BQ745" s="3"/>
      <c r="BR745" s="4"/>
      <c r="BS745" s="5"/>
      <c r="BT745" s="6"/>
      <c r="BU745" s="5"/>
      <c r="BV745" s="5"/>
      <c r="BW745" s="6"/>
      <c r="BX745" s="5"/>
      <c r="BY745" s="5"/>
      <c r="BZ745" s="6"/>
      <c r="CA745" s="5"/>
    </row>
    <row r="746" spans="4:79" x14ac:dyDescent="0.25">
      <c r="D746" s="1"/>
      <c r="J746" s="1"/>
      <c r="M746" s="1"/>
      <c r="BG746" t="str">
        <f t="shared" ca="1" si="101"/>
        <v/>
      </c>
      <c r="BH746" t="str">
        <f t="shared" si="102"/>
        <v/>
      </c>
      <c r="BI746" t="str">
        <f t="shared" si="103"/>
        <v/>
      </c>
      <c r="BJ746" t="str">
        <f t="shared" ca="1" si="104"/>
        <v/>
      </c>
      <c r="BK746">
        <f t="shared" si="105"/>
        <v>1900</v>
      </c>
      <c r="BL746">
        <f t="shared" si="106"/>
        <v>1900</v>
      </c>
      <c r="BM746" t="str">
        <f t="shared" si="107"/>
        <v/>
      </c>
      <c r="BN746" s="69">
        <f t="shared" si="108"/>
        <v>118</v>
      </c>
      <c r="BO746" s="1">
        <v>43114</v>
      </c>
      <c r="BP746" s="1"/>
      <c r="BQ746" s="3"/>
      <c r="BR746" s="4"/>
      <c r="BS746" s="5"/>
      <c r="BT746" s="6"/>
      <c r="BU746" s="5"/>
      <c r="BV746" s="5"/>
      <c r="BW746" s="6"/>
      <c r="BX746" s="5"/>
      <c r="BY746" s="5"/>
      <c r="BZ746" s="6"/>
      <c r="CA746" s="5"/>
    </row>
    <row r="747" spans="4:79" x14ac:dyDescent="0.25">
      <c r="D747" s="1"/>
      <c r="J747" s="1"/>
      <c r="M747" s="1"/>
      <c r="BG747" t="str">
        <f t="shared" ca="1" si="101"/>
        <v/>
      </c>
      <c r="BH747" t="str">
        <f t="shared" si="102"/>
        <v/>
      </c>
      <c r="BI747" t="str">
        <f t="shared" si="103"/>
        <v/>
      </c>
      <c r="BJ747" t="str">
        <f t="shared" ca="1" si="104"/>
        <v/>
      </c>
      <c r="BK747">
        <f t="shared" si="105"/>
        <v>1900</v>
      </c>
      <c r="BL747">
        <f t="shared" si="106"/>
        <v>1900</v>
      </c>
      <c r="BM747" t="str">
        <f t="shared" si="107"/>
        <v/>
      </c>
      <c r="BN747" s="69">
        <f t="shared" si="108"/>
        <v>118</v>
      </c>
      <c r="BO747" s="1">
        <v>43115</v>
      </c>
      <c r="BP747" s="1"/>
      <c r="BQ747" s="3"/>
      <c r="BR747" s="4"/>
      <c r="BS747" s="5"/>
      <c r="BT747" s="6"/>
      <c r="BU747" s="5"/>
      <c r="BV747" s="5"/>
      <c r="BW747" s="6"/>
      <c r="BX747" s="5"/>
      <c r="BY747" s="5"/>
      <c r="BZ747" s="6"/>
      <c r="CA747" s="5"/>
    </row>
    <row r="748" spans="4:79" x14ac:dyDescent="0.25">
      <c r="D748" s="1"/>
      <c r="J748" s="1"/>
      <c r="L748" s="1"/>
      <c r="AX748" s="1"/>
      <c r="AY748" s="1"/>
      <c r="BA748" s="1"/>
      <c r="BB748" s="1"/>
      <c r="BG748" t="str">
        <f t="shared" ca="1" si="101"/>
        <v/>
      </c>
      <c r="BH748" t="str">
        <f t="shared" si="102"/>
        <v/>
      </c>
      <c r="BI748" t="str">
        <f t="shared" si="103"/>
        <v/>
      </c>
      <c r="BJ748" t="str">
        <f t="shared" ca="1" si="104"/>
        <v/>
      </c>
      <c r="BK748">
        <f t="shared" si="105"/>
        <v>1900</v>
      </c>
      <c r="BL748">
        <f t="shared" si="106"/>
        <v>1900</v>
      </c>
      <c r="BM748" t="str">
        <f t="shared" si="107"/>
        <v/>
      </c>
      <c r="BN748" s="69">
        <f t="shared" si="108"/>
        <v>118</v>
      </c>
      <c r="BO748" s="1">
        <v>43116</v>
      </c>
      <c r="BP748" s="1"/>
      <c r="BQ748" s="3"/>
      <c r="BR748" s="4"/>
      <c r="BS748" s="5"/>
      <c r="BT748" s="6"/>
      <c r="BU748" s="5"/>
      <c r="BV748" s="5"/>
      <c r="BW748" s="6"/>
      <c r="BX748" s="5"/>
      <c r="BY748" s="5"/>
      <c r="BZ748" s="6"/>
      <c r="CA748" s="5"/>
    </row>
    <row r="749" spans="4:79" x14ac:dyDescent="0.25">
      <c r="D749" s="1"/>
      <c r="J749" s="1"/>
      <c r="L749" s="1"/>
      <c r="M749" s="1"/>
      <c r="AY749" s="1"/>
      <c r="AZ749" s="1"/>
      <c r="BB749" s="1"/>
      <c r="BC749" s="1"/>
      <c r="BG749" t="str">
        <f t="shared" ca="1" si="101"/>
        <v/>
      </c>
      <c r="BH749" t="str">
        <f t="shared" si="102"/>
        <v/>
      </c>
      <c r="BI749" t="str">
        <f t="shared" si="103"/>
        <v/>
      </c>
      <c r="BJ749" t="str">
        <f t="shared" ca="1" si="104"/>
        <v/>
      </c>
      <c r="BK749">
        <f t="shared" si="105"/>
        <v>1900</v>
      </c>
      <c r="BL749">
        <f t="shared" si="106"/>
        <v>1900</v>
      </c>
      <c r="BM749" t="str">
        <f t="shared" si="107"/>
        <v/>
      </c>
      <c r="BN749" s="69">
        <f t="shared" si="108"/>
        <v>118</v>
      </c>
      <c r="BO749" s="1">
        <v>43117</v>
      </c>
      <c r="BP749" s="1"/>
      <c r="BQ749" s="3"/>
      <c r="BR749" s="4"/>
      <c r="BS749" s="5"/>
      <c r="BT749" s="6"/>
      <c r="BU749" s="5"/>
      <c r="BV749" s="5"/>
      <c r="BW749" s="6"/>
      <c r="BX749" s="5"/>
      <c r="BY749" s="5"/>
      <c r="BZ749" s="6"/>
      <c r="CA749" s="5"/>
    </row>
    <row r="750" spans="4:79" x14ac:dyDescent="0.25">
      <c r="D750" s="1"/>
      <c r="J750" s="1"/>
      <c r="L750" s="1"/>
      <c r="AX750" s="1"/>
      <c r="AY750" s="1"/>
      <c r="BA750" s="1"/>
      <c r="BB750" s="1"/>
      <c r="BG750" t="str">
        <f t="shared" ca="1" si="101"/>
        <v/>
      </c>
      <c r="BH750" t="str">
        <f t="shared" si="102"/>
        <v/>
      </c>
      <c r="BI750" t="str">
        <f t="shared" si="103"/>
        <v/>
      </c>
      <c r="BJ750" t="str">
        <f t="shared" ca="1" si="104"/>
        <v/>
      </c>
      <c r="BK750">
        <f t="shared" si="105"/>
        <v>1900</v>
      </c>
      <c r="BL750">
        <f t="shared" si="106"/>
        <v>1900</v>
      </c>
      <c r="BM750" t="str">
        <f t="shared" si="107"/>
        <v/>
      </c>
      <c r="BN750" s="69">
        <f t="shared" si="108"/>
        <v>118</v>
      </c>
      <c r="BO750" s="1">
        <v>43118</v>
      </c>
      <c r="BP750" s="1"/>
      <c r="BQ750" s="3"/>
      <c r="BR750" s="4"/>
      <c r="BS750" s="5"/>
      <c r="BT750" s="6"/>
      <c r="BU750" s="5"/>
      <c r="BV750" s="5"/>
      <c r="BW750" s="6"/>
      <c r="BX750" s="5"/>
      <c r="BY750" s="5"/>
      <c r="BZ750" s="6"/>
      <c r="CA750" s="5"/>
    </row>
    <row r="751" spans="4:79" x14ac:dyDescent="0.25">
      <c r="D751" s="1"/>
      <c r="J751" s="1"/>
      <c r="M751" s="1"/>
      <c r="BG751" t="str">
        <f t="shared" ca="1" si="101"/>
        <v/>
      </c>
      <c r="BH751" t="str">
        <f t="shared" si="102"/>
        <v/>
      </c>
      <c r="BI751" t="str">
        <f t="shared" si="103"/>
        <v/>
      </c>
      <c r="BJ751" t="str">
        <f t="shared" ca="1" si="104"/>
        <v/>
      </c>
      <c r="BK751">
        <f t="shared" si="105"/>
        <v>1900</v>
      </c>
      <c r="BL751">
        <f t="shared" si="106"/>
        <v>1900</v>
      </c>
      <c r="BM751" t="str">
        <f t="shared" si="107"/>
        <v/>
      </c>
      <c r="BN751" s="69">
        <f t="shared" si="108"/>
        <v>118</v>
      </c>
      <c r="BO751" s="1">
        <v>43119</v>
      </c>
      <c r="BP751" s="1"/>
      <c r="BQ751" s="3"/>
      <c r="BR751" s="4"/>
      <c r="BS751" s="5"/>
      <c r="BT751" s="6"/>
      <c r="BU751" s="5"/>
      <c r="BV751" s="5"/>
      <c r="BW751" s="6"/>
      <c r="BX751" s="5"/>
      <c r="BY751" s="5"/>
      <c r="BZ751" s="6"/>
      <c r="CA751" s="5"/>
    </row>
    <row r="752" spans="4:79" x14ac:dyDescent="0.25">
      <c r="D752" s="1"/>
      <c r="J752" s="1"/>
      <c r="L752" s="1"/>
      <c r="M752" s="1"/>
      <c r="AX752" s="1"/>
      <c r="AY752" s="1"/>
      <c r="BA752" s="1"/>
      <c r="BB752" s="1"/>
      <c r="BG752" t="str">
        <f t="shared" ca="1" si="101"/>
        <v/>
      </c>
      <c r="BH752" t="str">
        <f t="shared" si="102"/>
        <v/>
      </c>
      <c r="BI752" t="str">
        <f t="shared" si="103"/>
        <v/>
      </c>
      <c r="BJ752" t="str">
        <f t="shared" ca="1" si="104"/>
        <v/>
      </c>
      <c r="BK752">
        <f t="shared" si="105"/>
        <v>1900</v>
      </c>
      <c r="BL752">
        <f t="shared" si="106"/>
        <v>1900</v>
      </c>
      <c r="BM752" t="str">
        <f t="shared" si="107"/>
        <v/>
      </c>
      <c r="BN752" s="69">
        <f t="shared" si="108"/>
        <v>118</v>
      </c>
      <c r="BO752" s="1">
        <v>43120</v>
      </c>
      <c r="BP752" s="1"/>
      <c r="BQ752" s="3"/>
      <c r="BR752" s="4"/>
      <c r="BS752" s="5"/>
      <c r="BT752" s="6"/>
      <c r="BU752" s="5"/>
      <c r="BV752" s="5"/>
      <c r="BW752" s="6"/>
      <c r="BX752" s="5"/>
      <c r="BY752" s="5"/>
      <c r="BZ752" s="6"/>
      <c r="CA752" s="5"/>
    </row>
    <row r="753" spans="4:79" x14ac:dyDescent="0.25">
      <c r="D753" s="1"/>
      <c r="J753" s="1"/>
      <c r="L753" s="1"/>
      <c r="M753" s="1"/>
      <c r="BA753" s="1"/>
      <c r="BB753" s="1"/>
      <c r="BG753" t="str">
        <f t="shared" ca="1" si="101"/>
        <v/>
      </c>
      <c r="BH753" t="str">
        <f t="shared" si="102"/>
        <v/>
      </c>
      <c r="BI753" t="str">
        <f t="shared" si="103"/>
        <v/>
      </c>
      <c r="BJ753" t="str">
        <f t="shared" ca="1" si="104"/>
        <v/>
      </c>
      <c r="BK753">
        <f t="shared" si="105"/>
        <v>1900</v>
      </c>
      <c r="BL753">
        <f t="shared" si="106"/>
        <v>1900</v>
      </c>
      <c r="BM753" t="str">
        <f t="shared" si="107"/>
        <v/>
      </c>
      <c r="BN753" s="69">
        <f t="shared" si="108"/>
        <v>118</v>
      </c>
      <c r="BO753" s="1">
        <v>43121</v>
      </c>
      <c r="BP753" s="1"/>
      <c r="BQ753" s="3"/>
      <c r="BR753" s="4"/>
      <c r="BS753" s="5"/>
      <c r="BT753" s="6"/>
      <c r="BU753" s="5"/>
      <c r="BV753" s="5"/>
      <c r="BW753" s="6"/>
      <c r="BX753" s="5"/>
      <c r="BY753" s="5"/>
      <c r="BZ753" s="6"/>
      <c r="CA753" s="5"/>
    </row>
    <row r="754" spans="4:79" x14ac:dyDescent="0.25">
      <c r="D754" s="1"/>
      <c r="J754" s="1"/>
      <c r="L754" s="1"/>
      <c r="M754" s="1"/>
      <c r="AX754" s="1"/>
      <c r="AY754" s="1"/>
      <c r="BA754" s="1"/>
      <c r="BB754" s="1"/>
      <c r="BG754" t="str">
        <f t="shared" ca="1" si="101"/>
        <v/>
      </c>
      <c r="BH754" t="str">
        <f t="shared" si="102"/>
        <v/>
      </c>
      <c r="BI754" t="str">
        <f t="shared" si="103"/>
        <v/>
      </c>
      <c r="BJ754" t="str">
        <f t="shared" ca="1" si="104"/>
        <v/>
      </c>
      <c r="BK754">
        <f t="shared" si="105"/>
        <v>1900</v>
      </c>
      <c r="BL754">
        <f t="shared" si="106"/>
        <v>1900</v>
      </c>
      <c r="BM754" t="str">
        <f t="shared" si="107"/>
        <v/>
      </c>
      <c r="BN754" s="69">
        <f t="shared" si="108"/>
        <v>118</v>
      </c>
      <c r="BO754" s="1">
        <v>43122</v>
      </c>
      <c r="BP754" s="1"/>
      <c r="BQ754" s="3"/>
      <c r="BR754" s="4"/>
      <c r="BS754" s="5"/>
      <c r="BT754" s="6"/>
      <c r="BU754" s="5"/>
      <c r="BV754" s="5"/>
      <c r="BW754" s="6"/>
      <c r="BX754" s="5"/>
      <c r="BY754" s="5"/>
      <c r="BZ754" s="6"/>
      <c r="CA754" s="5"/>
    </row>
    <row r="755" spans="4:79" x14ac:dyDescent="0.25">
      <c r="D755" s="1"/>
      <c r="J755" s="1"/>
      <c r="L755" s="1"/>
      <c r="M755" s="1"/>
      <c r="AY755" s="1"/>
      <c r="AZ755" s="1"/>
      <c r="BB755" s="1"/>
      <c r="BC755" s="1"/>
      <c r="BG755" t="str">
        <f t="shared" ca="1" si="101"/>
        <v/>
      </c>
      <c r="BH755" t="str">
        <f t="shared" si="102"/>
        <v/>
      </c>
      <c r="BI755" t="str">
        <f t="shared" si="103"/>
        <v/>
      </c>
      <c r="BJ755" t="str">
        <f t="shared" ca="1" si="104"/>
        <v/>
      </c>
      <c r="BK755">
        <f t="shared" si="105"/>
        <v>1900</v>
      </c>
      <c r="BL755">
        <f t="shared" si="106"/>
        <v>1900</v>
      </c>
      <c r="BM755" t="str">
        <f t="shared" si="107"/>
        <v/>
      </c>
      <c r="BN755" s="69">
        <f t="shared" si="108"/>
        <v>118</v>
      </c>
      <c r="BO755" s="1">
        <v>43123</v>
      </c>
      <c r="BP755" s="1"/>
      <c r="BQ755" s="3"/>
      <c r="BR755" s="4"/>
      <c r="BS755" s="5"/>
      <c r="BT755" s="6"/>
      <c r="BU755" s="5"/>
      <c r="BV755" s="5"/>
      <c r="BW755" s="6"/>
      <c r="BX755" s="5"/>
      <c r="BY755" s="5"/>
      <c r="BZ755" s="6"/>
      <c r="CA755" s="5"/>
    </row>
    <row r="756" spans="4:79" x14ac:dyDescent="0.25">
      <c r="D756" s="1"/>
      <c r="J756" s="1"/>
      <c r="L756" s="1"/>
      <c r="M756" s="1"/>
      <c r="AX756" s="1"/>
      <c r="AY756" s="1"/>
      <c r="BA756" s="1"/>
      <c r="BB756" s="1"/>
      <c r="BF756" s="1"/>
      <c r="BG756" t="str">
        <f t="shared" ca="1" si="101"/>
        <v/>
      </c>
      <c r="BH756" t="str">
        <f t="shared" si="102"/>
        <v/>
      </c>
      <c r="BI756" t="str">
        <f t="shared" si="103"/>
        <v/>
      </c>
      <c r="BJ756" t="str">
        <f t="shared" ca="1" si="104"/>
        <v/>
      </c>
      <c r="BK756">
        <f t="shared" si="105"/>
        <v>1900</v>
      </c>
      <c r="BL756">
        <f t="shared" si="106"/>
        <v>1900</v>
      </c>
      <c r="BM756" t="str">
        <f t="shared" si="107"/>
        <v/>
      </c>
      <c r="BN756" s="69">
        <f t="shared" si="108"/>
        <v>118</v>
      </c>
      <c r="BO756" s="1">
        <v>43124</v>
      </c>
      <c r="BP756" s="1"/>
      <c r="BQ756" s="3"/>
      <c r="BR756" s="4"/>
      <c r="BS756" s="5"/>
      <c r="BT756" s="6"/>
      <c r="BU756" s="5"/>
      <c r="BV756" s="5"/>
      <c r="BW756" s="6"/>
      <c r="BX756" s="5"/>
      <c r="BY756" s="5"/>
      <c r="BZ756" s="6"/>
      <c r="CA756" s="5"/>
    </row>
    <row r="757" spans="4:79" x14ac:dyDescent="0.25">
      <c r="D757" s="1"/>
      <c r="J757" s="1"/>
      <c r="L757" s="1"/>
      <c r="BA757" s="1"/>
      <c r="BG757" t="str">
        <f t="shared" ca="1" si="101"/>
        <v/>
      </c>
      <c r="BH757" t="str">
        <f t="shared" si="102"/>
        <v/>
      </c>
      <c r="BI757" t="str">
        <f t="shared" si="103"/>
        <v/>
      </c>
      <c r="BJ757" t="str">
        <f t="shared" ca="1" si="104"/>
        <v/>
      </c>
      <c r="BK757">
        <f t="shared" si="105"/>
        <v>1900</v>
      </c>
      <c r="BL757">
        <f t="shared" si="106"/>
        <v>1900</v>
      </c>
      <c r="BM757" t="str">
        <f t="shared" si="107"/>
        <v/>
      </c>
      <c r="BN757" s="69">
        <f t="shared" si="108"/>
        <v>118</v>
      </c>
      <c r="BO757" s="1">
        <v>43125</v>
      </c>
      <c r="BP757" s="1"/>
      <c r="BQ757" s="3"/>
      <c r="BR757" s="4"/>
      <c r="BS757" s="5"/>
      <c r="BT757" s="6"/>
      <c r="BU757" s="5"/>
      <c r="BV757" s="5"/>
      <c r="BW757" s="6"/>
      <c r="BX757" s="5"/>
      <c r="BY757" s="5"/>
      <c r="BZ757" s="6"/>
      <c r="CA757" s="5"/>
    </row>
    <row r="758" spans="4:79" x14ac:dyDescent="0.25">
      <c r="D758" s="1"/>
      <c r="J758" s="1"/>
      <c r="M758" s="1"/>
      <c r="BG758" t="str">
        <f t="shared" ca="1" si="101"/>
        <v/>
      </c>
      <c r="BH758" t="str">
        <f t="shared" si="102"/>
        <v/>
      </c>
      <c r="BI758" t="str">
        <f t="shared" si="103"/>
        <v/>
      </c>
      <c r="BJ758" t="str">
        <f t="shared" ca="1" si="104"/>
        <v/>
      </c>
      <c r="BK758">
        <f t="shared" si="105"/>
        <v>1900</v>
      </c>
      <c r="BL758">
        <f t="shared" si="106"/>
        <v>1900</v>
      </c>
      <c r="BM758" t="str">
        <f t="shared" si="107"/>
        <v/>
      </c>
      <c r="BN758" s="69">
        <f t="shared" si="108"/>
        <v>118</v>
      </c>
      <c r="BO758" s="1">
        <v>43126</v>
      </c>
      <c r="BP758" s="1"/>
      <c r="BQ758" s="3"/>
      <c r="BR758" s="4"/>
      <c r="BS758" s="5"/>
      <c r="BT758" s="6"/>
      <c r="BU758" s="5"/>
      <c r="BV758" s="5"/>
      <c r="BW758" s="6"/>
      <c r="BX758" s="5"/>
      <c r="BY758" s="5"/>
      <c r="BZ758" s="6"/>
      <c r="CA758" s="5"/>
    </row>
    <row r="759" spans="4:79" x14ac:dyDescent="0.25">
      <c r="D759" s="1"/>
      <c r="E759" s="1"/>
      <c r="J759" s="1"/>
      <c r="L759" s="1"/>
      <c r="AX759" s="1"/>
      <c r="AY759" s="1"/>
      <c r="BA759" s="1"/>
      <c r="BG759" t="str">
        <f t="shared" ca="1" si="101"/>
        <v/>
      </c>
      <c r="BH759" t="str">
        <f t="shared" si="102"/>
        <v/>
      </c>
      <c r="BI759" t="str">
        <f t="shared" si="103"/>
        <v/>
      </c>
      <c r="BJ759" t="str">
        <f t="shared" ca="1" si="104"/>
        <v/>
      </c>
      <c r="BK759">
        <f t="shared" si="105"/>
        <v>1900</v>
      </c>
      <c r="BL759">
        <f t="shared" si="106"/>
        <v>1900</v>
      </c>
      <c r="BM759" t="str">
        <f t="shared" si="107"/>
        <v/>
      </c>
      <c r="BN759" s="69">
        <f t="shared" si="108"/>
        <v>118</v>
      </c>
      <c r="BO759" s="1">
        <v>43127</v>
      </c>
      <c r="BP759" s="1"/>
      <c r="BQ759" s="3"/>
      <c r="BR759" s="4"/>
      <c r="BS759" s="5"/>
      <c r="BT759" s="6"/>
      <c r="BU759" s="5"/>
      <c r="BV759" s="5"/>
      <c r="BW759" s="6"/>
      <c r="BX759" s="5"/>
      <c r="BY759" s="5"/>
      <c r="BZ759" s="6"/>
      <c r="CA759" s="5"/>
    </row>
    <row r="760" spans="4:79" x14ac:dyDescent="0.25">
      <c r="D760" s="1"/>
      <c r="J760" s="1"/>
      <c r="M760" s="1"/>
      <c r="BG760" t="str">
        <f t="shared" ca="1" si="101"/>
        <v/>
      </c>
      <c r="BH760" t="str">
        <f t="shared" si="102"/>
        <v/>
      </c>
      <c r="BI760" t="str">
        <f t="shared" si="103"/>
        <v/>
      </c>
      <c r="BJ760" t="str">
        <f t="shared" ca="1" si="104"/>
        <v/>
      </c>
      <c r="BK760">
        <f t="shared" si="105"/>
        <v>1900</v>
      </c>
      <c r="BL760">
        <f t="shared" si="106"/>
        <v>1900</v>
      </c>
      <c r="BM760" t="str">
        <f t="shared" si="107"/>
        <v/>
      </c>
      <c r="BN760" s="69">
        <f t="shared" si="108"/>
        <v>118</v>
      </c>
      <c r="BO760" s="1">
        <v>43128</v>
      </c>
      <c r="BP760" s="1"/>
      <c r="BQ760" s="3"/>
      <c r="BR760" s="4"/>
      <c r="BS760" s="5"/>
      <c r="BT760" s="6"/>
      <c r="BU760" s="5"/>
      <c r="BV760" s="5"/>
      <c r="BW760" s="6"/>
      <c r="BX760" s="5"/>
      <c r="BY760" s="5"/>
      <c r="BZ760" s="6"/>
      <c r="CA760" s="5"/>
    </row>
    <row r="761" spans="4:79" x14ac:dyDescent="0.25">
      <c r="D761" s="1"/>
      <c r="J761" s="1"/>
      <c r="L761" s="1"/>
      <c r="M761" s="1"/>
      <c r="AX761" s="1"/>
      <c r="AY761" s="1"/>
      <c r="BA761" s="1"/>
      <c r="BB761" s="1"/>
      <c r="BG761" t="str">
        <f t="shared" ca="1" si="101"/>
        <v/>
      </c>
      <c r="BH761" t="str">
        <f t="shared" si="102"/>
        <v/>
      </c>
      <c r="BI761" t="str">
        <f t="shared" si="103"/>
        <v/>
      </c>
      <c r="BJ761" t="str">
        <f t="shared" ca="1" si="104"/>
        <v/>
      </c>
      <c r="BK761">
        <f t="shared" si="105"/>
        <v>1900</v>
      </c>
      <c r="BL761">
        <f t="shared" si="106"/>
        <v>1900</v>
      </c>
      <c r="BM761" t="str">
        <f t="shared" si="107"/>
        <v/>
      </c>
      <c r="BN761" s="69">
        <f t="shared" si="108"/>
        <v>118</v>
      </c>
      <c r="BO761" s="1">
        <v>43129</v>
      </c>
      <c r="BP761" s="1"/>
      <c r="BQ761" s="3"/>
      <c r="BR761" s="4"/>
      <c r="BS761" s="5"/>
      <c r="BT761" s="6"/>
      <c r="BU761" s="5"/>
      <c r="BV761" s="5"/>
      <c r="BW761" s="6"/>
      <c r="BX761" s="5"/>
      <c r="BY761" s="5"/>
      <c r="BZ761" s="6"/>
      <c r="CA761" s="5"/>
    </row>
    <row r="762" spans="4:79" x14ac:dyDescent="0.25">
      <c r="D762" s="1"/>
      <c r="J762" s="1"/>
      <c r="L762" s="1"/>
      <c r="M762" s="1"/>
      <c r="AX762" s="1"/>
      <c r="AY762" s="1"/>
      <c r="BA762" s="1"/>
      <c r="BB762" s="1"/>
      <c r="BG762" t="str">
        <f t="shared" ca="1" si="101"/>
        <v/>
      </c>
      <c r="BH762" t="str">
        <f t="shared" si="102"/>
        <v/>
      </c>
      <c r="BI762" t="str">
        <f t="shared" si="103"/>
        <v/>
      </c>
      <c r="BJ762" t="str">
        <f t="shared" ca="1" si="104"/>
        <v/>
      </c>
      <c r="BK762">
        <f t="shared" si="105"/>
        <v>1900</v>
      </c>
      <c r="BL762">
        <f t="shared" si="106"/>
        <v>1900</v>
      </c>
      <c r="BM762" t="str">
        <f t="shared" si="107"/>
        <v/>
      </c>
      <c r="BN762" s="69">
        <f t="shared" si="108"/>
        <v>118</v>
      </c>
      <c r="BO762" s="1">
        <v>43130</v>
      </c>
      <c r="BP762" s="1"/>
      <c r="BQ762" s="3"/>
      <c r="BR762" s="4"/>
      <c r="BS762" s="5"/>
      <c r="BT762" s="6"/>
      <c r="BU762" s="5"/>
      <c r="BV762" s="5"/>
      <c r="BW762" s="6"/>
      <c r="BX762" s="5"/>
      <c r="BY762" s="5"/>
      <c r="BZ762" s="6"/>
      <c r="CA762" s="5"/>
    </row>
    <row r="763" spans="4:79" x14ac:dyDescent="0.25">
      <c r="D763" s="1"/>
      <c r="J763" s="1"/>
      <c r="L763" s="1"/>
      <c r="M763" s="1"/>
      <c r="BA763" s="1"/>
      <c r="BG763" t="str">
        <f t="shared" ca="1" si="101"/>
        <v/>
      </c>
      <c r="BH763" t="str">
        <f t="shared" si="102"/>
        <v/>
      </c>
      <c r="BI763" t="str">
        <f t="shared" si="103"/>
        <v/>
      </c>
      <c r="BJ763" t="str">
        <f t="shared" ca="1" si="104"/>
        <v/>
      </c>
      <c r="BK763">
        <f t="shared" si="105"/>
        <v>1900</v>
      </c>
      <c r="BL763">
        <f t="shared" si="106"/>
        <v>1900</v>
      </c>
      <c r="BM763" t="str">
        <f t="shared" si="107"/>
        <v/>
      </c>
      <c r="BN763" s="69">
        <f t="shared" si="108"/>
        <v>118</v>
      </c>
      <c r="BO763" s="1">
        <v>43131</v>
      </c>
      <c r="BP763" s="1"/>
      <c r="BQ763" s="3"/>
      <c r="BR763" s="4"/>
      <c r="BS763" s="5"/>
      <c r="BT763" s="6"/>
      <c r="BU763" s="5"/>
      <c r="BV763" s="5"/>
      <c r="BW763" s="6"/>
      <c r="BX763" s="5"/>
      <c r="BY763" s="5"/>
      <c r="BZ763" s="6"/>
      <c r="CA763" s="5"/>
    </row>
    <row r="764" spans="4:79" x14ac:dyDescent="0.25">
      <c r="D764" s="1"/>
      <c r="E764" s="1"/>
      <c r="J764" s="1"/>
      <c r="L764" s="1"/>
      <c r="M764" s="1"/>
      <c r="AX764" s="1"/>
      <c r="AY764" s="1"/>
      <c r="BA764" s="1"/>
      <c r="BB764" s="1"/>
      <c r="BG764" t="str">
        <f t="shared" ca="1" si="101"/>
        <v/>
      </c>
      <c r="BH764" t="str">
        <f t="shared" si="102"/>
        <v/>
      </c>
      <c r="BI764" t="str">
        <f t="shared" si="103"/>
        <v/>
      </c>
      <c r="BJ764" t="str">
        <f t="shared" ca="1" si="104"/>
        <v/>
      </c>
      <c r="BK764">
        <f t="shared" si="105"/>
        <v>1900</v>
      </c>
      <c r="BL764">
        <f t="shared" si="106"/>
        <v>1900</v>
      </c>
      <c r="BM764" t="str">
        <f t="shared" si="107"/>
        <v/>
      </c>
      <c r="BN764" s="69">
        <f t="shared" si="108"/>
        <v>118</v>
      </c>
      <c r="BO764" s="1">
        <v>43132</v>
      </c>
      <c r="BP764" s="1"/>
      <c r="BQ764" s="3"/>
      <c r="BR764" s="4"/>
      <c r="BS764" s="5"/>
      <c r="BT764" s="6"/>
      <c r="BU764" s="5"/>
      <c r="BV764" s="5"/>
      <c r="BW764" s="6"/>
      <c r="BX764" s="5"/>
      <c r="BY764" s="5"/>
      <c r="BZ764" s="6"/>
      <c r="CA764" s="5"/>
    </row>
    <row r="765" spans="4:79" x14ac:dyDescent="0.25">
      <c r="D765" s="1"/>
      <c r="E765" s="1"/>
      <c r="J765" s="1"/>
      <c r="L765" s="1"/>
      <c r="M765" s="1"/>
      <c r="AX765" s="1"/>
      <c r="AY765" s="1"/>
      <c r="BA765" s="1"/>
      <c r="BG765" t="str">
        <f t="shared" ca="1" si="101"/>
        <v/>
      </c>
      <c r="BH765" t="str">
        <f t="shared" si="102"/>
        <v/>
      </c>
      <c r="BI765" t="str">
        <f t="shared" si="103"/>
        <v/>
      </c>
      <c r="BJ765" t="str">
        <f t="shared" ca="1" si="104"/>
        <v/>
      </c>
      <c r="BK765">
        <f t="shared" si="105"/>
        <v>1900</v>
      </c>
      <c r="BL765">
        <f t="shared" si="106"/>
        <v>1900</v>
      </c>
      <c r="BM765" t="str">
        <f t="shared" si="107"/>
        <v/>
      </c>
      <c r="BN765" s="69">
        <f t="shared" si="108"/>
        <v>118</v>
      </c>
      <c r="BO765" s="1">
        <v>43133</v>
      </c>
      <c r="BP765" s="1"/>
      <c r="BQ765" s="3"/>
      <c r="BR765" s="4"/>
      <c r="BS765" s="5"/>
      <c r="BT765" s="6"/>
      <c r="BU765" s="5"/>
      <c r="BV765" s="5"/>
      <c r="BW765" s="6"/>
      <c r="BX765" s="5"/>
      <c r="BY765" s="5"/>
      <c r="BZ765" s="6"/>
      <c r="CA765" s="5"/>
    </row>
    <row r="766" spans="4:79" x14ac:dyDescent="0.25">
      <c r="D766" s="1"/>
      <c r="J766" s="1"/>
      <c r="L766" s="1"/>
      <c r="M766" s="1"/>
      <c r="AZ766" s="1"/>
      <c r="BA766" s="1"/>
      <c r="BC766" s="1"/>
      <c r="BD766" s="1"/>
      <c r="BG766" t="str">
        <f t="shared" ca="1" si="101"/>
        <v/>
      </c>
      <c r="BH766" t="str">
        <f t="shared" si="102"/>
        <v/>
      </c>
      <c r="BI766" t="str">
        <f t="shared" si="103"/>
        <v/>
      </c>
      <c r="BJ766" t="str">
        <f t="shared" ca="1" si="104"/>
        <v/>
      </c>
      <c r="BK766">
        <f t="shared" si="105"/>
        <v>1900</v>
      </c>
      <c r="BL766">
        <f t="shared" si="106"/>
        <v>1900</v>
      </c>
      <c r="BM766" t="str">
        <f t="shared" si="107"/>
        <v/>
      </c>
      <c r="BN766" s="69">
        <f t="shared" si="108"/>
        <v>118</v>
      </c>
      <c r="BO766" s="1">
        <v>43134</v>
      </c>
      <c r="BP766" s="1"/>
      <c r="BQ766" s="3"/>
      <c r="BR766" s="4"/>
      <c r="BS766" s="5"/>
      <c r="BT766" s="6"/>
      <c r="BU766" s="5"/>
      <c r="BV766" s="5"/>
      <c r="BW766" s="6"/>
      <c r="BX766" s="5"/>
      <c r="BY766" s="5"/>
      <c r="BZ766" s="6"/>
      <c r="CA766" s="5"/>
    </row>
    <row r="767" spans="4:79" x14ac:dyDescent="0.25">
      <c r="D767" s="1"/>
      <c r="E767" s="1"/>
      <c r="J767" s="1"/>
      <c r="L767" s="1"/>
      <c r="M767" s="1"/>
      <c r="AX767" s="1"/>
      <c r="AY767" s="1"/>
      <c r="BA767" s="1"/>
      <c r="BG767" t="str">
        <f t="shared" ca="1" si="101"/>
        <v/>
      </c>
      <c r="BH767" t="str">
        <f t="shared" si="102"/>
        <v/>
      </c>
      <c r="BI767" t="str">
        <f t="shared" si="103"/>
        <v/>
      </c>
      <c r="BJ767" t="str">
        <f t="shared" ca="1" si="104"/>
        <v/>
      </c>
      <c r="BK767">
        <f t="shared" si="105"/>
        <v>1900</v>
      </c>
      <c r="BL767">
        <f t="shared" si="106"/>
        <v>1900</v>
      </c>
      <c r="BM767" t="str">
        <f t="shared" si="107"/>
        <v/>
      </c>
      <c r="BN767" s="69">
        <f t="shared" si="108"/>
        <v>118</v>
      </c>
      <c r="BO767" s="1">
        <v>43135</v>
      </c>
      <c r="BP767" s="1"/>
      <c r="BQ767" s="3"/>
      <c r="BR767" s="4"/>
      <c r="BS767" s="5"/>
      <c r="BT767" s="6"/>
      <c r="BU767" s="5"/>
      <c r="BV767" s="5"/>
      <c r="BW767" s="6"/>
      <c r="BX767" s="5"/>
      <c r="BY767" s="5"/>
      <c r="BZ767" s="6"/>
      <c r="CA767" s="5"/>
    </row>
    <row r="768" spans="4:79" x14ac:dyDescent="0.25">
      <c r="D768" s="1"/>
      <c r="J768" s="1"/>
      <c r="L768" s="1"/>
      <c r="M768" s="1"/>
      <c r="AX768" s="1"/>
      <c r="AY768" s="1"/>
      <c r="BA768" s="1"/>
      <c r="BB768" s="1"/>
      <c r="BG768" t="str">
        <f t="shared" ca="1" si="101"/>
        <v/>
      </c>
      <c r="BH768" t="str">
        <f t="shared" si="102"/>
        <v/>
      </c>
      <c r="BI768" t="str">
        <f t="shared" si="103"/>
        <v/>
      </c>
      <c r="BJ768" t="str">
        <f t="shared" ca="1" si="104"/>
        <v/>
      </c>
      <c r="BK768">
        <f t="shared" si="105"/>
        <v>1900</v>
      </c>
      <c r="BL768">
        <f t="shared" si="106"/>
        <v>1900</v>
      </c>
      <c r="BM768" t="str">
        <f t="shared" si="107"/>
        <v/>
      </c>
      <c r="BN768" s="69">
        <f t="shared" si="108"/>
        <v>118</v>
      </c>
      <c r="BO768" s="1">
        <v>43136</v>
      </c>
      <c r="BP768" s="1"/>
      <c r="BQ768" s="3"/>
      <c r="BR768" s="4"/>
      <c r="BS768" s="5"/>
      <c r="BT768" s="6"/>
      <c r="BU768" s="5"/>
      <c r="BV768" s="5"/>
      <c r="BW768" s="6"/>
      <c r="BX768" s="5"/>
      <c r="BY768" s="5"/>
      <c r="BZ768" s="6"/>
      <c r="CA768" s="5"/>
    </row>
    <row r="769" spans="4:79" x14ac:dyDescent="0.25">
      <c r="D769" s="1"/>
      <c r="J769" s="1"/>
      <c r="L769" s="1"/>
      <c r="M769" s="1"/>
      <c r="AX769" s="1"/>
      <c r="AY769" s="1"/>
      <c r="BA769" s="1"/>
      <c r="BB769" s="1"/>
      <c r="BG769" t="str">
        <f t="shared" ca="1" si="101"/>
        <v/>
      </c>
      <c r="BH769" t="str">
        <f t="shared" si="102"/>
        <v/>
      </c>
      <c r="BI769" t="str">
        <f t="shared" si="103"/>
        <v/>
      </c>
      <c r="BJ769" t="str">
        <f t="shared" ca="1" si="104"/>
        <v/>
      </c>
      <c r="BK769">
        <f t="shared" si="105"/>
        <v>1900</v>
      </c>
      <c r="BL769">
        <f t="shared" si="106"/>
        <v>1900</v>
      </c>
      <c r="BM769" t="str">
        <f t="shared" si="107"/>
        <v/>
      </c>
      <c r="BN769" s="69">
        <f t="shared" si="108"/>
        <v>118</v>
      </c>
      <c r="BO769" s="1">
        <v>43137</v>
      </c>
      <c r="BP769" s="1"/>
      <c r="BQ769" s="3"/>
      <c r="BR769" s="4"/>
      <c r="BS769" s="5"/>
      <c r="BT769" s="6"/>
      <c r="BU769" s="5"/>
      <c r="BV769" s="5"/>
      <c r="BW769" s="6"/>
      <c r="BX769" s="5"/>
      <c r="BY769" s="5"/>
      <c r="BZ769" s="6"/>
      <c r="CA769" s="5"/>
    </row>
    <row r="770" spans="4:79" x14ac:dyDescent="0.25">
      <c r="D770" s="1"/>
      <c r="E770" s="1"/>
      <c r="J770" s="1"/>
      <c r="L770" s="1"/>
      <c r="M770" s="1"/>
      <c r="N770" s="1"/>
      <c r="AX770" s="1"/>
      <c r="AY770" s="1"/>
      <c r="BA770" s="1"/>
      <c r="BB770" s="1"/>
      <c r="BG770" t="str">
        <f t="shared" ca="1" si="101"/>
        <v/>
      </c>
      <c r="BH770" t="str">
        <f t="shared" si="102"/>
        <v/>
      </c>
      <c r="BI770" t="str">
        <f t="shared" si="103"/>
        <v/>
      </c>
      <c r="BJ770" t="str">
        <f t="shared" ca="1" si="104"/>
        <v/>
      </c>
      <c r="BK770">
        <f t="shared" si="105"/>
        <v>1900</v>
      </c>
      <c r="BL770">
        <f t="shared" si="106"/>
        <v>1900</v>
      </c>
      <c r="BM770" t="str">
        <f t="shared" si="107"/>
        <v/>
      </c>
      <c r="BN770" s="69">
        <f t="shared" si="108"/>
        <v>118</v>
      </c>
      <c r="BO770" s="1">
        <v>43138</v>
      </c>
      <c r="BP770" s="1"/>
      <c r="BQ770" s="3"/>
      <c r="BR770" s="4"/>
      <c r="BS770" s="5"/>
      <c r="BT770" s="6"/>
      <c r="BU770" s="5"/>
      <c r="BV770" s="5"/>
      <c r="BW770" s="6"/>
      <c r="BX770" s="5"/>
      <c r="BY770" s="5"/>
      <c r="BZ770" s="6"/>
      <c r="CA770" s="5"/>
    </row>
    <row r="771" spans="4:79" x14ac:dyDescent="0.25">
      <c r="D771" s="1"/>
      <c r="E771" s="1"/>
      <c r="J771" s="1"/>
      <c r="L771" s="1"/>
      <c r="M771" s="1"/>
      <c r="AX771" s="1"/>
      <c r="AY771" s="1"/>
      <c r="BA771" s="1"/>
      <c r="BG771" t="str">
        <f t="shared" ref="BG771:BG834" ca="1" si="109">IF(A771="","",DATEDIF(J771,TODAY(),"y"))</f>
        <v/>
      </c>
      <c r="BH771" t="str">
        <f t="shared" ref="BH771:BH834" si="110">IF(A771="","",IF(BG771&lt;61,"Moins de 61",IF(BG771&lt;66,"61 à 65",IF(BG771&lt;71,"66 à 70",IF(BG771&lt;76,"71 à 75",IF(BG771&lt;81,"76 à 80",IF(BG771&lt;86,"81 à 85",IF(BG771&lt;91,"86 à 90",IF(BG771&lt;96,"91 à 95",IF(BG771&lt;101,"96 à 100",IF(BG771&gt;=101,"101 et plus","")))))))))))</f>
        <v/>
      </c>
      <c r="BI771" t="str">
        <f t="shared" ref="BI771:BI834" si="111">IF(B771="","",IF(BG771&lt;66,"Moins de 66",IF(BG771&lt;71,"66 à 70",IF(BG771&lt;76,"71 à 75",IF(BG771&lt;81,"76 à 80",IF(BG771&gt;=81,"plus de 80",""))))))</f>
        <v/>
      </c>
      <c r="BJ771" t="str">
        <f t="shared" ref="BJ771:BJ834" ca="1" si="112">IF(A771="","",DATEDIF(L771,TODAY(),"y"))</f>
        <v/>
      </c>
      <c r="BK771">
        <f t="shared" ref="BK771:BK834" si="113">YEAR(L771)</f>
        <v>1900</v>
      </c>
      <c r="BL771">
        <f t="shared" ref="BL771:BL834" si="114">YEAR(E771)</f>
        <v>1900</v>
      </c>
      <c r="BM771" t="str">
        <f t="shared" ref="BM771:BM834" si="115">IF(A771="","",IF(O771="Adhérent",BG771,""))</f>
        <v/>
      </c>
      <c r="BN771" s="69">
        <f t="shared" ref="BN771:BN834" si="116">YEAR(BO771)-YEAR(J771)</f>
        <v>118</v>
      </c>
      <c r="BO771" s="1">
        <v>43139</v>
      </c>
      <c r="BP771" s="1"/>
      <c r="BQ771" s="3"/>
      <c r="BR771" s="4"/>
      <c r="BS771" s="5"/>
      <c r="BT771" s="6"/>
      <c r="BU771" s="5"/>
      <c r="BV771" s="5"/>
      <c r="BW771" s="6"/>
      <c r="BX771" s="5"/>
      <c r="BY771" s="5"/>
      <c r="BZ771" s="6"/>
      <c r="CA771" s="5"/>
    </row>
    <row r="772" spans="4:79" x14ac:dyDescent="0.25">
      <c r="D772" s="1"/>
      <c r="J772" s="1"/>
      <c r="L772" s="1"/>
      <c r="M772" s="1"/>
      <c r="AX772" s="1"/>
      <c r="AY772" s="1"/>
      <c r="BA772" s="1"/>
      <c r="BB772" s="1"/>
      <c r="BF772" s="1"/>
      <c r="BG772" t="str">
        <f t="shared" ca="1" si="109"/>
        <v/>
      </c>
      <c r="BH772" t="str">
        <f t="shared" si="110"/>
        <v/>
      </c>
      <c r="BI772" t="str">
        <f t="shared" si="111"/>
        <v/>
      </c>
      <c r="BJ772" t="str">
        <f t="shared" ca="1" si="112"/>
        <v/>
      </c>
      <c r="BK772">
        <f t="shared" si="113"/>
        <v>1900</v>
      </c>
      <c r="BL772">
        <f t="shared" si="114"/>
        <v>1900</v>
      </c>
      <c r="BM772" t="str">
        <f t="shared" si="115"/>
        <v/>
      </c>
      <c r="BN772" s="69">
        <f t="shared" si="116"/>
        <v>118</v>
      </c>
      <c r="BO772" s="1">
        <v>43140</v>
      </c>
      <c r="BP772" s="1"/>
      <c r="BQ772" s="3"/>
      <c r="BR772" s="4"/>
      <c r="BS772" s="5"/>
      <c r="BT772" s="6"/>
      <c r="BU772" s="5"/>
      <c r="BV772" s="5"/>
      <c r="BW772" s="6"/>
      <c r="BX772" s="5"/>
      <c r="BY772" s="5"/>
      <c r="BZ772" s="6"/>
      <c r="CA772" s="5"/>
    </row>
    <row r="773" spans="4:79" x14ac:dyDescent="0.25">
      <c r="D773" s="1"/>
      <c r="J773" s="1"/>
      <c r="L773" s="1"/>
      <c r="M773" s="1"/>
      <c r="BA773" s="1"/>
      <c r="BG773" t="str">
        <f t="shared" ca="1" si="109"/>
        <v/>
      </c>
      <c r="BH773" t="str">
        <f t="shared" si="110"/>
        <v/>
      </c>
      <c r="BI773" t="str">
        <f t="shared" si="111"/>
        <v/>
      </c>
      <c r="BJ773" t="str">
        <f t="shared" ca="1" si="112"/>
        <v/>
      </c>
      <c r="BK773">
        <f t="shared" si="113"/>
        <v>1900</v>
      </c>
      <c r="BL773">
        <f t="shared" si="114"/>
        <v>1900</v>
      </c>
      <c r="BM773" t="str">
        <f t="shared" si="115"/>
        <v/>
      </c>
      <c r="BN773" s="69">
        <f t="shared" si="116"/>
        <v>118</v>
      </c>
      <c r="BO773" s="1">
        <v>43141</v>
      </c>
      <c r="BP773" s="1"/>
      <c r="BQ773" s="3"/>
      <c r="BR773" s="4"/>
      <c r="BS773" s="5"/>
      <c r="BT773" s="6"/>
      <c r="BU773" s="5"/>
      <c r="BV773" s="5"/>
      <c r="BW773" s="6"/>
      <c r="BX773" s="5"/>
      <c r="BY773" s="5"/>
      <c r="BZ773" s="6"/>
      <c r="CA773" s="5"/>
    </row>
    <row r="774" spans="4:79" x14ac:dyDescent="0.25">
      <c r="D774" s="1"/>
      <c r="J774" s="1"/>
      <c r="L774" s="1"/>
      <c r="M774" s="1"/>
      <c r="AX774" s="1"/>
      <c r="AY774" s="1"/>
      <c r="BA774" s="1"/>
      <c r="BB774" s="1"/>
      <c r="BG774" t="str">
        <f t="shared" ca="1" si="109"/>
        <v/>
      </c>
      <c r="BH774" t="str">
        <f t="shared" si="110"/>
        <v/>
      </c>
      <c r="BI774" t="str">
        <f t="shared" si="111"/>
        <v/>
      </c>
      <c r="BJ774" t="str">
        <f t="shared" ca="1" si="112"/>
        <v/>
      </c>
      <c r="BK774">
        <f t="shared" si="113"/>
        <v>1900</v>
      </c>
      <c r="BL774">
        <f t="shared" si="114"/>
        <v>1900</v>
      </c>
      <c r="BM774" t="str">
        <f t="shared" si="115"/>
        <v/>
      </c>
      <c r="BN774" s="69">
        <f t="shared" si="116"/>
        <v>118</v>
      </c>
      <c r="BO774" s="1">
        <v>43142</v>
      </c>
      <c r="BP774" s="1"/>
      <c r="BQ774" s="3"/>
      <c r="BR774" s="4"/>
      <c r="BS774" s="5"/>
      <c r="BT774" s="6"/>
      <c r="BU774" s="5"/>
      <c r="BV774" s="5"/>
      <c r="BW774" s="6"/>
      <c r="BX774" s="5"/>
      <c r="BY774" s="5"/>
      <c r="BZ774" s="6"/>
      <c r="CA774" s="5"/>
    </row>
    <row r="775" spans="4:79" x14ac:dyDescent="0.25">
      <c r="D775" s="1"/>
      <c r="E775" s="1"/>
      <c r="J775" s="1"/>
      <c r="L775" s="1"/>
      <c r="M775" s="1"/>
      <c r="AX775" s="1"/>
      <c r="AY775" s="1"/>
      <c r="BA775" s="1"/>
      <c r="BG775" t="str">
        <f t="shared" ca="1" si="109"/>
        <v/>
      </c>
      <c r="BH775" t="str">
        <f t="shared" si="110"/>
        <v/>
      </c>
      <c r="BI775" t="str">
        <f t="shared" si="111"/>
        <v/>
      </c>
      <c r="BJ775" t="str">
        <f t="shared" ca="1" si="112"/>
        <v/>
      </c>
      <c r="BK775">
        <f t="shared" si="113"/>
        <v>1900</v>
      </c>
      <c r="BL775">
        <f t="shared" si="114"/>
        <v>1900</v>
      </c>
      <c r="BM775" t="str">
        <f t="shared" si="115"/>
        <v/>
      </c>
      <c r="BN775" s="69">
        <f t="shared" si="116"/>
        <v>118</v>
      </c>
      <c r="BO775" s="1">
        <v>43143</v>
      </c>
      <c r="BP775" s="1"/>
      <c r="BQ775" s="3"/>
      <c r="BR775" s="4"/>
      <c r="BS775" s="5"/>
      <c r="BT775" s="6"/>
      <c r="BU775" s="5"/>
      <c r="BV775" s="5"/>
      <c r="BW775" s="6"/>
      <c r="BX775" s="5"/>
      <c r="BY775" s="5"/>
      <c r="BZ775" s="6"/>
      <c r="CA775" s="5"/>
    </row>
    <row r="776" spans="4:79" x14ac:dyDescent="0.25">
      <c r="D776" s="1"/>
      <c r="J776" s="1"/>
      <c r="L776" s="1"/>
      <c r="M776" s="1"/>
      <c r="BA776" s="1"/>
      <c r="BG776" t="str">
        <f t="shared" ca="1" si="109"/>
        <v/>
      </c>
      <c r="BH776" t="str">
        <f t="shared" si="110"/>
        <v/>
      </c>
      <c r="BI776" t="str">
        <f t="shared" si="111"/>
        <v/>
      </c>
      <c r="BJ776" t="str">
        <f t="shared" ca="1" si="112"/>
        <v/>
      </c>
      <c r="BK776">
        <f t="shared" si="113"/>
        <v>1900</v>
      </c>
      <c r="BL776">
        <f t="shared" si="114"/>
        <v>1900</v>
      </c>
      <c r="BM776" t="str">
        <f t="shared" si="115"/>
        <v/>
      </c>
      <c r="BN776" s="69">
        <f t="shared" si="116"/>
        <v>118</v>
      </c>
      <c r="BO776" s="1">
        <v>43144</v>
      </c>
      <c r="BP776" s="1"/>
      <c r="BQ776" s="3"/>
      <c r="BR776" s="4"/>
      <c r="BS776" s="5"/>
      <c r="BT776" s="6"/>
      <c r="BU776" s="5"/>
      <c r="BV776" s="5"/>
      <c r="BW776" s="6"/>
      <c r="BX776" s="5"/>
      <c r="BY776" s="5"/>
      <c r="BZ776" s="6"/>
      <c r="CA776" s="5"/>
    </row>
    <row r="777" spans="4:79" x14ac:dyDescent="0.25">
      <c r="D777" s="1"/>
      <c r="J777" s="1"/>
      <c r="L777" s="1"/>
      <c r="M777" s="1"/>
      <c r="AX777" s="1"/>
      <c r="AY777" s="1"/>
      <c r="BA777" s="1"/>
      <c r="BB777" s="1"/>
      <c r="BG777" t="str">
        <f t="shared" ca="1" si="109"/>
        <v/>
      </c>
      <c r="BH777" t="str">
        <f t="shared" si="110"/>
        <v/>
      </c>
      <c r="BI777" t="str">
        <f t="shared" si="111"/>
        <v/>
      </c>
      <c r="BJ777" t="str">
        <f t="shared" ca="1" si="112"/>
        <v/>
      </c>
      <c r="BK777">
        <f t="shared" si="113"/>
        <v>1900</v>
      </c>
      <c r="BL777">
        <f t="shared" si="114"/>
        <v>1900</v>
      </c>
      <c r="BM777" t="str">
        <f t="shared" si="115"/>
        <v/>
      </c>
      <c r="BN777" s="69">
        <f t="shared" si="116"/>
        <v>118</v>
      </c>
      <c r="BO777" s="1">
        <v>43145</v>
      </c>
      <c r="BP777" s="1"/>
      <c r="BQ777" s="3"/>
      <c r="BR777" s="4"/>
      <c r="BS777" s="5"/>
      <c r="BT777" s="6"/>
      <c r="BU777" s="5"/>
      <c r="BV777" s="5"/>
      <c r="BW777" s="6"/>
      <c r="BX777" s="5"/>
      <c r="BY777" s="5"/>
      <c r="BZ777" s="6"/>
      <c r="CA777" s="5"/>
    </row>
    <row r="778" spans="4:79" x14ac:dyDescent="0.25">
      <c r="D778" s="1"/>
      <c r="E778" s="1"/>
      <c r="J778" s="1"/>
      <c r="L778" s="1"/>
      <c r="N778" s="1"/>
      <c r="AX778" s="1"/>
      <c r="AY778" s="1"/>
      <c r="BA778" s="1"/>
      <c r="BG778" t="str">
        <f t="shared" ca="1" si="109"/>
        <v/>
      </c>
      <c r="BH778" t="str">
        <f t="shared" si="110"/>
        <v/>
      </c>
      <c r="BI778" t="str">
        <f t="shared" si="111"/>
        <v/>
      </c>
      <c r="BJ778" t="str">
        <f t="shared" ca="1" si="112"/>
        <v/>
      </c>
      <c r="BK778">
        <f t="shared" si="113"/>
        <v>1900</v>
      </c>
      <c r="BL778">
        <f t="shared" si="114"/>
        <v>1900</v>
      </c>
      <c r="BM778" t="str">
        <f t="shared" si="115"/>
        <v/>
      </c>
      <c r="BN778" s="69">
        <f t="shared" si="116"/>
        <v>118</v>
      </c>
      <c r="BO778" s="1">
        <v>43146</v>
      </c>
      <c r="BP778" s="1"/>
      <c r="BQ778" s="3"/>
      <c r="BR778" s="4"/>
      <c r="BS778" s="5"/>
      <c r="BT778" s="6"/>
      <c r="BU778" s="5"/>
      <c r="BV778" s="5"/>
      <c r="BW778" s="6"/>
      <c r="BX778" s="5"/>
      <c r="BY778" s="5"/>
      <c r="BZ778" s="6"/>
      <c r="CA778" s="5"/>
    </row>
    <row r="779" spans="4:79" x14ac:dyDescent="0.25">
      <c r="D779" s="1"/>
      <c r="J779" s="1"/>
      <c r="M779" s="1"/>
      <c r="BG779" t="str">
        <f t="shared" ca="1" si="109"/>
        <v/>
      </c>
      <c r="BH779" t="str">
        <f t="shared" si="110"/>
        <v/>
      </c>
      <c r="BI779" t="str">
        <f t="shared" si="111"/>
        <v/>
      </c>
      <c r="BJ779" t="str">
        <f t="shared" ca="1" si="112"/>
        <v/>
      </c>
      <c r="BK779">
        <f t="shared" si="113"/>
        <v>1900</v>
      </c>
      <c r="BL779">
        <f t="shared" si="114"/>
        <v>1900</v>
      </c>
      <c r="BM779" t="str">
        <f t="shared" si="115"/>
        <v/>
      </c>
      <c r="BN779" s="69">
        <f t="shared" si="116"/>
        <v>118</v>
      </c>
      <c r="BO779" s="1">
        <v>43147</v>
      </c>
      <c r="BP779" s="1"/>
      <c r="BQ779" s="3"/>
      <c r="BR779" s="4"/>
      <c r="BS779" s="5"/>
      <c r="BT779" s="6"/>
      <c r="BU779" s="5"/>
      <c r="BV779" s="5"/>
      <c r="BW779" s="6"/>
      <c r="BX779" s="5"/>
      <c r="BY779" s="5"/>
      <c r="BZ779" s="6"/>
      <c r="CA779" s="5"/>
    </row>
    <row r="780" spans="4:79" x14ac:dyDescent="0.25">
      <c r="D780" s="1"/>
      <c r="J780" s="1"/>
      <c r="L780" s="1"/>
      <c r="M780" s="1"/>
      <c r="AX780" s="1"/>
      <c r="AY780" s="1"/>
      <c r="BA780" s="1"/>
      <c r="BB780" s="1"/>
      <c r="BG780" t="str">
        <f t="shared" ca="1" si="109"/>
        <v/>
      </c>
      <c r="BH780" t="str">
        <f t="shared" si="110"/>
        <v/>
      </c>
      <c r="BI780" t="str">
        <f t="shared" si="111"/>
        <v/>
      </c>
      <c r="BJ780" t="str">
        <f t="shared" ca="1" si="112"/>
        <v/>
      </c>
      <c r="BK780">
        <f t="shared" si="113"/>
        <v>1900</v>
      </c>
      <c r="BL780">
        <f t="shared" si="114"/>
        <v>1900</v>
      </c>
      <c r="BM780" t="str">
        <f t="shared" si="115"/>
        <v/>
      </c>
      <c r="BN780" s="69">
        <f t="shared" si="116"/>
        <v>118</v>
      </c>
      <c r="BO780" s="1">
        <v>43148</v>
      </c>
      <c r="BP780" s="1"/>
      <c r="BQ780" s="3"/>
      <c r="BR780" s="4"/>
      <c r="BS780" s="5"/>
      <c r="BT780" s="6"/>
      <c r="BU780" s="5"/>
      <c r="BV780" s="5"/>
      <c r="BW780" s="6"/>
      <c r="BX780" s="5"/>
      <c r="BY780" s="5"/>
      <c r="BZ780" s="6"/>
      <c r="CA780" s="5"/>
    </row>
    <row r="781" spans="4:79" x14ac:dyDescent="0.25">
      <c r="D781" s="1"/>
      <c r="J781" s="1"/>
      <c r="L781" s="1"/>
      <c r="M781" s="1"/>
      <c r="BA781" s="1"/>
      <c r="BG781" t="str">
        <f t="shared" ca="1" si="109"/>
        <v/>
      </c>
      <c r="BH781" t="str">
        <f t="shared" si="110"/>
        <v/>
      </c>
      <c r="BI781" t="str">
        <f t="shared" si="111"/>
        <v/>
      </c>
      <c r="BJ781" t="str">
        <f t="shared" ca="1" si="112"/>
        <v/>
      </c>
      <c r="BK781">
        <f t="shared" si="113"/>
        <v>1900</v>
      </c>
      <c r="BL781">
        <f t="shared" si="114"/>
        <v>1900</v>
      </c>
      <c r="BM781" t="str">
        <f t="shared" si="115"/>
        <v/>
      </c>
      <c r="BN781" s="69">
        <f t="shared" si="116"/>
        <v>118</v>
      </c>
      <c r="BO781" s="1">
        <v>43149</v>
      </c>
      <c r="BP781" s="1"/>
      <c r="BQ781" s="3"/>
      <c r="BR781" s="4"/>
      <c r="BS781" s="5"/>
      <c r="BT781" s="6"/>
      <c r="BU781" s="5"/>
      <c r="BV781" s="5"/>
      <c r="BW781" s="6"/>
      <c r="BX781" s="5"/>
      <c r="BY781" s="5"/>
      <c r="BZ781" s="6"/>
      <c r="CA781" s="5"/>
    </row>
    <row r="782" spans="4:79" x14ac:dyDescent="0.25">
      <c r="D782" s="1"/>
      <c r="J782" s="1"/>
      <c r="L782" s="1"/>
      <c r="M782" s="1"/>
      <c r="AX782" s="1"/>
      <c r="AY782" s="1"/>
      <c r="BA782" s="1"/>
      <c r="BB782" s="1"/>
      <c r="BG782" t="str">
        <f t="shared" ca="1" si="109"/>
        <v/>
      </c>
      <c r="BH782" t="str">
        <f t="shared" si="110"/>
        <v/>
      </c>
      <c r="BI782" t="str">
        <f t="shared" si="111"/>
        <v/>
      </c>
      <c r="BJ782" t="str">
        <f t="shared" ca="1" si="112"/>
        <v/>
      </c>
      <c r="BK782">
        <f t="shared" si="113"/>
        <v>1900</v>
      </c>
      <c r="BL782">
        <f t="shared" si="114"/>
        <v>1900</v>
      </c>
      <c r="BM782" t="str">
        <f t="shared" si="115"/>
        <v/>
      </c>
      <c r="BN782" s="69">
        <f t="shared" si="116"/>
        <v>118</v>
      </c>
      <c r="BO782" s="1">
        <v>43150</v>
      </c>
      <c r="BP782" s="1"/>
      <c r="BQ782" s="3"/>
      <c r="BR782" s="4"/>
      <c r="BS782" s="5"/>
      <c r="BT782" s="6"/>
      <c r="BU782" s="5"/>
      <c r="BV782" s="5"/>
      <c r="BW782" s="6"/>
      <c r="BX782" s="5"/>
      <c r="BY782" s="5"/>
      <c r="BZ782" s="6"/>
      <c r="CA782" s="5"/>
    </row>
    <row r="783" spans="4:79" x14ac:dyDescent="0.25">
      <c r="D783" s="1"/>
      <c r="J783" s="1"/>
      <c r="L783" s="1"/>
      <c r="M783" s="1"/>
      <c r="AX783" s="1"/>
      <c r="AY783" s="1"/>
      <c r="BA783" s="1"/>
      <c r="BB783" s="1"/>
      <c r="BG783" t="str">
        <f t="shared" ca="1" si="109"/>
        <v/>
      </c>
      <c r="BH783" t="str">
        <f t="shared" si="110"/>
        <v/>
      </c>
      <c r="BI783" t="str">
        <f t="shared" si="111"/>
        <v/>
      </c>
      <c r="BJ783" t="str">
        <f t="shared" ca="1" si="112"/>
        <v/>
      </c>
      <c r="BK783">
        <f t="shared" si="113"/>
        <v>1900</v>
      </c>
      <c r="BL783">
        <f t="shared" si="114"/>
        <v>1900</v>
      </c>
      <c r="BM783" t="str">
        <f t="shared" si="115"/>
        <v/>
      </c>
      <c r="BN783" s="69">
        <f t="shared" si="116"/>
        <v>118</v>
      </c>
      <c r="BO783" s="1">
        <v>43151</v>
      </c>
      <c r="BP783" s="1"/>
      <c r="BQ783" s="3"/>
      <c r="BR783" s="4"/>
      <c r="BS783" s="5"/>
      <c r="BT783" s="6"/>
      <c r="BU783" s="5"/>
      <c r="BV783" s="5"/>
      <c r="BW783" s="6"/>
      <c r="BX783" s="5"/>
      <c r="BY783" s="5"/>
      <c r="BZ783" s="6"/>
      <c r="CA783" s="5"/>
    </row>
    <row r="784" spans="4:79" x14ac:dyDescent="0.25">
      <c r="D784" s="1"/>
      <c r="J784" s="1"/>
      <c r="L784" s="1"/>
      <c r="AX784" s="1"/>
      <c r="AY784" s="1"/>
      <c r="BA784" s="1"/>
      <c r="BB784" s="1"/>
      <c r="BG784" t="str">
        <f t="shared" ca="1" si="109"/>
        <v/>
      </c>
      <c r="BH784" t="str">
        <f t="shared" si="110"/>
        <v/>
      </c>
      <c r="BI784" t="str">
        <f t="shared" si="111"/>
        <v/>
      </c>
      <c r="BJ784" t="str">
        <f t="shared" ca="1" si="112"/>
        <v/>
      </c>
      <c r="BK784">
        <f t="shared" si="113"/>
        <v>1900</v>
      </c>
      <c r="BL784">
        <f t="shared" si="114"/>
        <v>1900</v>
      </c>
      <c r="BM784" t="str">
        <f t="shared" si="115"/>
        <v/>
      </c>
      <c r="BN784" s="69">
        <f t="shared" si="116"/>
        <v>118</v>
      </c>
      <c r="BO784" s="1">
        <v>43152</v>
      </c>
      <c r="BP784" s="1"/>
      <c r="BQ784" s="3"/>
      <c r="BR784" s="4"/>
      <c r="BS784" s="5"/>
      <c r="BT784" s="6"/>
      <c r="BU784" s="5"/>
      <c r="BV784" s="5"/>
      <c r="BW784" s="6"/>
      <c r="BX784" s="5"/>
      <c r="BY784" s="5"/>
      <c r="BZ784" s="6"/>
      <c r="CA784" s="5"/>
    </row>
    <row r="785" spans="4:79" x14ac:dyDescent="0.25">
      <c r="D785" s="1"/>
      <c r="J785" s="1"/>
      <c r="L785" s="1"/>
      <c r="M785" s="1"/>
      <c r="BA785" s="1"/>
      <c r="BG785" t="str">
        <f t="shared" ca="1" si="109"/>
        <v/>
      </c>
      <c r="BH785" t="str">
        <f t="shared" si="110"/>
        <v/>
      </c>
      <c r="BI785" t="str">
        <f t="shared" si="111"/>
        <v/>
      </c>
      <c r="BJ785" t="str">
        <f t="shared" ca="1" si="112"/>
        <v/>
      </c>
      <c r="BK785">
        <f t="shared" si="113"/>
        <v>1900</v>
      </c>
      <c r="BL785">
        <f t="shared" si="114"/>
        <v>1900</v>
      </c>
      <c r="BM785" t="str">
        <f t="shared" si="115"/>
        <v/>
      </c>
      <c r="BN785" s="69">
        <f t="shared" si="116"/>
        <v>118</v>
      </c>
      <c r="BO785" s="1">
        <v>43153</v>
      </c>
      <c r="BP785" s="1"/>
      <c r="BQ785" s="3"/>
      <c r="BR785" s="4"/>
      <c r="BS785" s="5"/>
      <c r="BT785" s="6"/>
      <c r="BU785" s="5"/>
      <c r="BV785" s="5"/>
      <c r="BW785" s="6"/>
      <c r="BX785" s="5"/>
      <c r="BY785" s="5"/>
      <c r="BZ785" s="6"/>
      <c r="CA785" s="5"/>
    </row>
    <row r="786" spans="4:79" x14ac:dyDescent="0.25">
      <c r="D786" s="1"/>
      <c r="J786" s="1"/>
      <c r="M786" s="1"/>
      <c r="BG786" t="str">
        <f t="shared" ca="1" si="109"/>
        <v/>
      </c>
      <c r="BH786" t="str">
        <f t="shared" si="110"/>
        <v/>
      </c>
      <c r="BI786" t="str">
        <f t="shared" si="111"/>
        <v/>
      </c>
      <c r="BJ786" t="str">
        <f t="shared" ca="1" si="112"/>
        <v/>
      </c>
      <c r="BK786">
        <f t="shared" si="113"/>
        <v>1900</v>
      </c>
      <c r="BL786">
        <f t="shared" si="114"/>
        <v>1900</v>
      </c>
      <c r="BM786" t="str">
        <f t="shared" si="115"/>
        <v/>
      </c>
      <c r="BN786" s="69">
        <f t="shared" si="116"/>
        <v>118</v>
      </c>
      <c r="BO786" s="1">
        <v>43154</v>
      </c>
      <c r="BP786" s="1"/>
      <c r="BQ786" s="3"/>
      <c r="BR786" s="4"/>
      <c r="BS786" s="5"/>
      <c r="BT786" s="6"/>
      <c r="BU786" s="5"/>
      <c r="BV786" s="5"/>
      <c r="BW786" s="6"/>
      <c r="BX786" s="5"/>
      <c r="BY786" s="5"/>
      <c r="BZ786" s="6"/>
      <c r="CA786" s="5"/>
    </row>
    <row r="787" spans="4:79" x14ac:dyDescent="0.25">
      <c r="D787" s="1"/>
      <c r="J787" s="1"/>
      <c r="L787" s="1"/>
      <c r="M787" s="1"/>
      <c r="AX787" s="1"/>
      <c r="AY787" s="1"/>
      <c r="BA787" s="1"/>
      <c r="BB787" s="1"/>
      <c r="BG787" t="str">
        <f t="shared" ca="1" si="109"/>
        <v/>
      </c>
      <c r="BH787" t="str">
        <f t="shared" si="110"/>
        <v/>
      </c>
      <c r="BI787" t="str">
        <f t="shared" si="111"/>
        <v/>
      </c>
      <c r="BJ787" t="str">
        <f t="shared" ca="1" si="112"/>
        <v/>
      </c>
      <c r="BK787">
        <f t="shared" si="113"/>
        <v>1900</v>
      </c>
      <c r="BL787">
        <f t="shared" si="114"/>
        <v>1900</v>
      </c>
      <c r="BM787" t="str">
        <f t="shared" si="115"/>
        <v/>
      </c>
      <c r="BN787" s="69">
        <f t="shared" si="116"/>
        <v>118</v>
      </c>
      <c r="BO787" s="1">
        <v>43155</v>
      </c>
      <c r="BP787" s="1"/>
      <c r="BQ787" s="3"/>
      <c r="BR787" s="4"/>
      <c r="BS787" s="5"/>
      <c r="BT787" s="6"/>
      <c r="BU787" s="5"/>
      <c r="BV787" s="5"/>
      <c r="BW787" s="6"/>
      <c r="BX787" s="5"/>
      <c r="BY787" s="5"/>
      <c r="BZ787" s="6"/>
      <c r="CA787" s="5"/>
    </row>
    <row r="788" spans="4:79" x14ac:dyDescent="0.25">
      <c r="D788" s="1"/>
      <c r="L788" s="1"/>
      <c r="AX788" s="1"/>
      <c r="AY788" s="1"/>
      <c r="BG788" t="str">
        <f t="shared" ca="1" si="109"/>
        <v/>
      </c>
      <c r="BH788" t="str">
        <f t="shared" si="110"/>
        <v/>
      </c>
      <c r="BI788" t="str">
        <f t="shared" si="111"/>
        <v/>
      </c>
      <c r="BJ788" t="str">
        <f t="shared" ca="1" si="112"/>
        <v/>
      </c>
      <c r="BK788">
        <f t="shared" si="113"/>
        <v>1900</v>
      </c>
      <c r="BL788">
        <f t="shared" si="114"/>
        <v>1900</v>
      </c>
      <c r="BM788" t="str">
        <f t="shared" si="115"/>
        <v/>
      </c>
      <c r="BN788" s="69">
        <f t="shared" si="116"/>
        <v>118</v>
      </c>
      <c r="BO788" s="1">
        <v>43156</v>
      </c>
      <c r="BP788" s="1"/>
      <c r="BQ788" s="3"/>
      <c r="BR788" s="4"/>
      <c r="BS788" s="5"/>
      <c r="BT788" s="6"/>
      <c r="BU788" s="5"/>
      <c r="BV788" s="5"/>
      <c r="BW788" s="6"/>
      <c r="BX788" s="5"/>
      <c r="BY788" s="5"/>
      <c r="BZ788" s="6"/>
      <c r="CA788" s="5"/>
    </row>
    <row r="789" spans="4:79" x14ac:dyDescent="0.25">
      <c r="D789" s="1"/>
      <c r="J789" s="1"/>
      <c r="L789" s="1"/>
      <c r="M789" s="1"/>
      <c r="AX789" s="1"/>
      <c r="AY789" s="1"/>
      <c r="BA789" s="1"/>
      <c r="BB789" s="1"/>
      <c r="BG789" t="str">
        <f t="shared" ca="1" si="109"/>
        <v/>
      </c>
      <c r="BH789" t="str">
        <f t="shared" si="110"/>
        <v/>
      </c>
      <c r="BI789" t="str">
        <f t="shared" si="111"/>
        <v/>
      </c>
      <c r="BJ789" t="str">
        <f t="shared" ca="1" si="112"/>
        <v/>
      </c>
      <c r="BK789">
        <f t="shared" si="113"/>
        <v>1900</v>
      </c>
      <c r="BL789">
        <f t="shared" si="114"/>
        <v>1900</v>
      </c>
      <c r="BM789" t="str">
        <f t="shared" si="115"/>
        <v/>
      </c>
      <c r="BN789" s="69">
        <f t="shared" si="116"/>
        <v>118</v>
      </c>
      <c r="BO789" s="1">
        <v>43157</v>
      </c>
      <c r="BP789" s="1"/>
      <c r="BQ789" s="3"/>
      <c r="BR789" s="4"/>
      <c r="BS789" s="5"/>
      <c r="BT789" s="6"/>
      <c r="BU789" s="5"/>
      <c r="BV789" s="5"/>
      <c r="BW789" s="6"/>
      <c r="BX789" s="5"/>
      <c r="BY789" s="5"/>
      <c r="BZ789" s="6"/>
      <c r="CA789" s="5"/>
    </row>
    <row r="790" spans="4:79" x14ac:dyDescent="0.25">
      <c r="D790" s="1"/>
      <c r="J790" s="1"/>
      <c r="L790" s="1"/>
      <c r="M790" s="1"/>
      <c r="AX790" s="1"/>
      <c r="AY790" s="1"/>
      <c r="BA790" s="1"/>
      <c r="BB790" s="1"/>
      <c r="BG790" t="str">
        <f t="shared" ca="1" si="109"/>
        <v/>
      </c>
      <c r="BH790" t="str">
        <f t="shared" si="110"/>
        <v/>
      </c>
      <c r="BI790" t="str">
        <f t="shared" si="111"/>
        <v/>
      </c>
      <c r="BJ790" t="str">
        <f t="shared" ca="1" si="112"/>
        <v/>
      </c>
      <c r="BK790">
        <f t="shared" si="113"/>
        <v>1900</v>
      </c>
      <c r="BL790">
        <f t="shared" si="114"/>
        <v>1900</v>
      </c>
      <c r="BM790" t="str">
        <f t="shared" si="115"/>
        <v/>
      </c>
      <c r="BN790" s="69">
        <f t="shared" si="116"/>
        <v>118</v>
      </c>
      <c r="BO790" s="1">
        <v>43158</v>
      </c>
      <c r="BP790" s="1"/>
      <c r="BQ790" s="3"/>
      <c r="BR790" s="4"/>
      <c r="BS790" s="5"/>
      <c r="BT790" s="6"/>
      <c r="BU790" s="5"/>
      <c r="BV790" s="5"/>
      <c r="BW790" s="6"/>
      <c r="BX790" s="5"/>
      <c r="BY790" s="5"/>
      <c r="BZ790" s="6"/>
      <c r="CA790" s="5"/>
    </row>
    <row r="791" spans="4:79" x14ac:dyDescent="0.25">
      <c r="D791" s="1"/>
      <c r="J791" s="1"/>
      <c r="L791" s="1"/>
      <c r="M791" s="1"/>
      <c r="BB791" s="1"/>
      <c r="BC791" s="1"/>
      <c r="BG791" t="str">
        <f t="shared" ca="1" si="109"/>
        <v/>
      </c>
      <c r="BH791" t="str">
        <f t="shared" si="110"/>
        <v/>
      </c>
      <c r="BI791" t="str">
        <f t="shared" si="111"/>
        <v/>
      </c>
      <c r="BJ791" t="str">
        <f t="shared" ca="1" si="112"/>
        <v/>
      </c>
      <c r="BK791">
        <f t="shared" si="113"/>
        <v>1900</v>
      </c>
      <c r="BL791">
        <f t="shared" si="114"/>
        <v>1900</v>
      </c>
      <c r="BM791" t="str">
        <f t="shared" si="115"/>
        <v/>
      </c>
      <c r="BN791" s="69">
        <f t="shared" si="116"/>
        <v>118</v>
      </c>
      <c r="BO791" s="1">
        <v>43159</v>
      </c>
      <c r="BP791" s="1"/>
      <c r="BQ791" s="3"/>
      <c r="BR791" s="4"/>
      <c r="BS791" s="5"/>
      <c r="BT791" s="6"/>
      <c r="BU791" s="5"/>
      <c r="BV791" s="5"/>
      <c r="BW791" s="6"/>
      <c r="BX791" s="5"/>
      <c r="BY791" s="5"/>
      <c r="BZ791" s="6"/>
      <c r="CA791" s="5"/>
    </row>
    <row r="792" spans="4:79" x14ac:dyDescent="0.25">
      <c r="D792" s="1"/>
      <c r="J792" s="1"/>
      <c r="L792" s="1"/>
      <c r="M792" s="1"/>
      <c r="AX792" s="1"/>
      <c r="AY792" s="1"/>
      <c r="BA792" s="1"/>
      <c r="BB792" s="1"/>
      <c r="BG792" t="str">
        <f t="shared" ca="1" si="109"/>
        <v/>
      </c>
      <c r="BH792" t="str">
        <f t="shared" si="110"/>
        <v/>
      </c>
      <c r="BI792" t="str">
        <f t="shared" si="111"/>
        <v/>
      </c>
      <c r="BJ792" t="str">
        <f t="shared" ca="1" si="112"/>
        <v/>
      </c>
      <c r="BK792">
        <f t="shared" si="113"/>
        <v>1900</v>
      </c>
      <c r="BL792">
        <f t="shared" si="114"/>
        <v>1900</v>
      </c>
      <c r="BM792" t="str">
        <f t="shared" si="115"/>
        <v/>
      </c>
      <c r="BN792" s="69">
        <f t="shared" si="116"/>
        <v>118</v>
      </c>
      <c r="BO792" s="1">
        <v>43160</v>
      </c>
      <c r="BP792" s="1"/>
      <c r="BQ792" s="3"/>
      <c r="BR792" s="4"/>
      <c r="BS792" s="5"/>
      <c r="BT792" s="6"/>
      <c r="BU792" s="5"/>
      <c r="BV792" s="5"/>
      <c r="BW792" s="6"/>
      <c r="BX792" s="5"/>
      <c r="BY792" s="5"/>
      <c r="BZ792" s="6"/>
      <c r="CA792" s="5"/>
    </row>
    <row r="793" spans="4:79" x14ac:dyDescent="0.25">
      <c r="D793" s="1"/>
      <c r="J793" s="1"/>
      <c r="L793" s="1"/>
      <c r="M793" s="1"/>
      <c r="AX793" s="1"/>
      <c r="AY793" s="1"/>
      <c r="BA793" s="1"/>
      <c r="BB793" s="1"/>
      <c r="BG793" t="str">
        <f t="shared" ca="1" si="109"/>
        <v/>
      </c>
      <c r="BH793" t="str">
        <f t="shared" si="110"/>
        <v/>
      </c>
      <c r="BI793" t="str">
        <f t="shared" si="111"/>
        <v/>
      </c>
      <c r="BJ793" t="str">
        <f t="shared" ca="1" si="112"/>
        <v/>
      </c>
      <c r="BK793">
        <f t="shared" si="113"/>
        <v>1900</v>
      </c>
      <c r="BL793">
        <f t="shared" si="114"/>
        <v>1900</v>
      </c>
      <c r="BM793" t="str">
        <f t="shared" si="115"/>
        <v/>
      </c>
      <c r="BN793" s="69">
        <f t="shared" si="116"/>
        <v>118</v>
      </c>
      <c r="BO793" s="1">
        <v>43161</v>
      </c>
      <c r="BP793" s="1"/>
      <c r="BQ793" s="3"/>
      <c r="BR793" s="4"/>
      <c r="BS793" s="5"/>
      <c r="BT793" s="6"/>
      <c r="BU793" s="5"/>
      <c r="BV793" s="5"/>
      <c r="BW793" s="6"/>
      <c r="BX793" s="5"/>
      <c r="BY793" s="5"/>
      <c r="BZ793" s="6"/>
      <c r="CA793" s="5"/>
    </row>
    <row r="794" spans="4:79" x14ac:dyDescent="0.25">
      <c r="D794" s="1"/>
      <c r="J794" s="1"/>
      <c r="L794" s="1"/>
      <c r="M794" s="1"/>
      <c r="BA794" s="1"/>
      <c r="BG794" t="str">
        <f t="shared" ca="1" si="109"/>
        <v/>
      </c>
      <c r="BH794" t="str">
        <f t="shared" si="110"/>
        <v/>
      </c>
      <c r="BI794" t="str">
        <f t="shared" si="111"/>
        <v/>
      </c>
      <c r="BJ794" t="str">
        <f t="shared" ca="1" si="112"/>
        <v/>
      </c>
      <c r="BK794">
        <f t="shared" si="113"/>
        <v>1900</v>
      </c>
      <c r="BL794">
        <f t="shared" si="114"/>
        <v>1900</v>
      </c>
      <c r="BM794" t="str">
        <f t="shared" si="115"/>
        <v/>
      </c>
      <c r="BN794" s="69">
        <f t="shared" si="116"/>
        <v>118</v>
      </c>
      <c r="BO794" s="1">
        <v>43162</v>
      </c>
      <c r="BP794" s="1"/>
      <c r="BQ794" s="3"/>
      <c r="BR794" s="4"/>
      <c r="BS794" s="5"/>
      <c r="BT794" s="6"/>
      <c r="BU794" s="5"/>
      <c r="BV794" s="5"/>
      <c r="BW794" s="6"/>
      <c r="BX794" s="5"/>
      <c r="BY794" s="5"/>
      <c r="BZ794" s="6"/>
      <c r="CA794" s="5"/>
    </row>
    <row r="795" spans="4:79" x14ac:dyDescent="0.25">
      <c r="D795" s="1"/>
      <c r="J795" s="1"/>
      <c r="L795" s="1"/>
      <c r="M795" s="1"/>
      <c r="AX795" s="1"/>
      <c r="AY795" s="1"/>
      <c r="BA795" s="1"/>
      <c r="BB795" s="1"/>
      <c r="BG795" t="str">
        <f t="shared" ca="1" si="109"/>
        <v/>
      </c>
      <c r="BH795" t="str">
        <f t="shared" si="110"/>
        <v/>
      </c>
      <c r="BI795" t="str">
        <f t="shared" si="111"/>
        <v/>
      </c>
      <c r="BJ795" t="str">
        <f t="shared" ca="1" si="112"/>
        <v/>
      </c>
      <c r="BK795">
        <f t="shared" si="113"/>
        <v>1900</v>
      </c>
      <c r="BL795">
        <f t="shared" si="114"/>
        <v>1900</v>
      </c>
      <c r="BM795" t="str">
        <f t="shared" si="115"/>
        <v/>
      </c>
      <c r="BN795" s="69">
        <f t="shared" si="116"/>
        <v>118</v>
      </c>
      <c r="BO795" s="1">
        <v>43163</v>
      </c>
      <c r="BP795" s="1"/>
      <c r="BQ795" s="3"/>
      <c r="BR795" s="4"/>
      <c r="BS795" s="5"/>
      <c r="BT795" s="6"/>
      <c r="BU795" s="5"/>
      <c r="BV795" s="5"/>
      <c r="BW795" s="6"/>
      <c r="BX795" s="5"/>
      <c r="BY795" s="5"/>
      <c r="BZ795" s="6"/>
      <c r="CA795" s="5"/>
    </row>
    <row r="796" spans="4:79" x14ac:dyDescent="0.25">
      <c r="D796" s="1"/>
      <c r="J796" s="1"/>
      <c r="L796" s="1"/>
      <c r="M796" s="1"/>
      <c r="BA796" s="1"/>
      <c r="BG796" t="str">
        <f t="shared" ca="1" si="109"/>
        <v/>
      </c>
      <c r="BH796" t="str">
        <f t="shared" si="110"/>
        <v/>
      </c>
      <c r="BI796" t="str">
        <f t="shared" si="111"/>
        <v/>
      </c>
      <c r="BJ796" t="str">
        <f t="shared" ca="1" si="112"/>
        <v/>
      </c>
      <c r="BK796">
        <f t="shared" si="113"/>
        <v>1900</v>
      </c>
      <c r="BL796">
        <f t="shared" si="114"/>
        <v>1900</v>
      </c>
      <c r="BM796" t="str">
        <f t="shared" si="115"/>
        <v/>
      </c>
      <c r="BN796" s="69">
        <f t="shared" si="116"/>
        <v>118</v>
      </c>
      <c r="BO796" s="1">
        <v>43164</v>
      </c>
      <c r="BP796" s="1"/>
      <c r="BQ796" s="3"/>
      <c r="BR796" s="4"/>
      <c r="BS796" s="5"/>
      <c r="BT796" s="6"/>
      <c r="BU796" s="5"/>
      <c r="BV796" s="5"/>
      <c r="BW796" s="6"/>
      <c r="BX796" s="5"/>
      <c r="BY796" s="5"/>
      <c r="BZ796" s="6"/>
      <c r="CA796" s="5"/>
    </row>
    <row r="797" spans="4:79" x14ac:dyDescent="0.25">
      <c r="D797" s="1"/>
      <c r="J797" s="1"/>
      <c r="L797" s="1"/>
      <c r="M797" s="1"/>
      <c r="AX797" s="1"/>
      <c r="AY797" s="1"/>
      <c r="BA797" s="1"/>
      <c r="BB797" s="1"/>
      <c r="BG797" t="str">
        <f t="shared" ca="1" si="109"/>
        <v/>
      </c>
      <c r="BH797" t="str">
        <f t="shared" si="110"/>
        <v/>
      </c>
      <c r="BI797" t="str">
        <f t="shared" si="111"/>
        <v/>
      </c>
      <c r="BJ797" t="str">
        <f t="shared" ca="1" si="112"/>
        <v/>
      </c>
      <c r="BK797">
        <f t="shared" si="113"/>
        <v>1900</v>
      </c>
      <c r="BL797">
        <f t="shared" si="114"/>
        <v>1900</v>
      </c>
      <c r="BM797" t="str">
        <f t="shared" si="115"/>
        <v/>
      </c>
      <c r="BN797" s="69">
        <f t="shared" si="116"/>
        <v>118</v>
      </c>
      <c r="BO797" s="1">
        <v>43165</v>
      </c>
      <c r="BP797" s="1"/>
      <c r="BQ797" s="3"/>
      <c r="BR797" s="4"/>
      <c r="BS797" s="5"/>
      <c r="BT797" s="6"/>
      <c r="BU797" s="5"/>
      <c r="BV797" s="5"/>
      <c r="BW797" s="6"/>
      <c r="BX797" s="5"/>
      <c r="BY797" s="5"/>
      <c r="BZ797" s="6"/>
      <c r="CA797" s="5"/>
    </row>
    <row r="798" spans="4:79" x14ac:dyDescent="0.25">
      <c r="D798" s="1"/>
      <c r="J798" s="1"/>
      <c r="L798" s="1"/>
      <c r="M798" s="1"/>
      <c r="AY798" s="1"/>
      <c r="AZ798" s="1"/>
      <c r="BB798" s="1"/>
      <c r="BC798" s="1"/>
      <c r="BG798" t="str">
        <f t="shared" ca="1" si="109"/>
        <v/>
      </c>
      <c r="BH798" t="str">
        <f t="shared" si="110"/>
        <v/>
      </c>
      <c r="BI798" t="str">
        <f t="shared" si="111"/>
        <v/>
      </c>
      <c r="BJ798" t="str">
        <f t="shared" ca="1" si="112"/>
        <v/>
      </c>
      <c r="BK798">
        <f t="shared" si="113"/>
        <v>1900</v>
      </c>
      <c r="BL798">
        <f t="shared" si="114"/>
        <v>1900</v>
      </c>
      <c r="BM798" t="str">
        <f t="shared" si="115"/>
        <v/>
      </c>
      <c r="BN798" s="69">
        <f t="shared" si="116"/>
        <v>118</v>
      </c>
      <c r="BO798" s="1">
        <v>43166</v>
      </c>
      <c r="BP798" s="1"/>
      <c r="BQ798" s="3"/>
      <c r="BR798" s="4"/>
      <c r="BS798" s="5"/>
      <c r="BT798" s="6"/>
      <c r="BU798" s="5"/>
      <c r="BV798" s="5"/>
      <c r="BW798" s="6"/>
      <c r="BX798" s="5"/>
      <c r="BY798" s="5"/>
      <c r="BZ798" s="6"/>
      <c r="CA798" s="5"/>
    </row>
    <row r="799" spans="4:79" x14ac:dyDescent="0.25">
      <c r="D799" s="1"/>
      <c r="J799" s="1"/>
      <c r="L799" s="1"/>
      <c r="M799" s="1"/>
      <c r="BA799" s="1"/>
      <c r="BG799" t="str">
        <f t="shared" ca="1" si="109"/>
        <v/>
      </c>
      <c r="BH799" t="str">
        <f t="shared" si="110"/>
        <v/>
      </c>
      <c r="BI799" t="str">
        <f t="shared" si="111"/>
        <v/>
      </c>
      <c r="BJ799" t="str">
        <f t="shared" ca="1" si="112"/>
        <v/>
      </c>
      <c r="BK799">
        <f t="shared" si="113"/>
        <v>1900</v>
      </c>
      <c r="BL799">
        <f t="shared" si="114"/>
        <v>1900</v>
      </c>
      <c r="BM799" t="str">
        <f t="shared" si="115"/>
        <v/>
      </c>
      <c r="BN799" s="69">
        <f t="shared" si="116"/>
        <v>118</v>
      </c>
      <c r="BO799" s="1">
        <v>43167</v>
      </c>
      <c r="BP799" s="1"/>
      <c r="BQ799" s="3"/>
      <c r="BR799" s="4"/>
      <c r="BS799" s="5"/>
      <c r="BT799" s="6"/>
      <c r="BU799" s="5"/>
      <c r="BV799" s="5"/>
      <c r="BW799" s="6"/>
      <c r="BX799" s="5"/>
      <c r="BY799" s="5"/>
      <c r="BZ799" s="6"/>
      <c r="CA799" s="5"/>
    </row>
    <row r="800" spans="4:79" x14ac:dyDescent="0.25">
      <c r="D800" s="1"/>
      <c r="J800" s="1"/>
      <c r="L800" s="1"/>
      <c r="M800" s="1"/>
      <c r="AX800" s="1"/>
      <c r="AY800" s="1"/>
      <c r="BA800" s="1"/>
      <c r="BB800" s="1"/>
      <c r="BG800" t="str">
        <f t="shared" ca="1" si="109"/>
        <v/>
      </c>
      <c r="BH800" t="str">
        <f t="shared" si="110"/>
        <v/>
      </c>
      <c r="BI800" t="str">
        <f t="shared" si="111"/>
        <v/>
      </c>
      <c r="BJ800" t="str">
        <f t="shared" ca="1" si="112"/>
        <v/>
      </c>
      <c r="BK800">
        <f t="shared" si="113"/>
        <v>1900</v>
      </c>
      <c r="BL800">
        <f t="shared" si="114"/>
        <v>1900</v>
      </c>
      <c r="BM800" t="str">
        <f t="shared" si="115"/>
        <v/>
      </c>
      <c r="BN800" s="69">
        <f t="shared" si="116"/>
        <v>118</v>
      </c>
      <c r="BO800" s="1">
        <v>43168</v>
      </c>
      <c r="BP800" s="1"/>
      <c r="BQ800" s="3"/>
      <c r="BR800" s="4"/>
      <c r="BS800" s="5"/>
      <c r="BT800" s="6"/>
      <c r="BU800" s="5"/>
      <c r="BV800" s="5"/>
      <c r="BW800" s="6"/>
      <c r="BX800" s="5"/>
      <c r="BY800" s="5"/>
      <c r="BZ800" s="6"/>
      <c r="CA800" s="5"/>
    </row>
    <row r="801" spans="4:79" x14ac:dyDescent="0.25">
      <c r="D801" s="1"/>
      <c r="J801" s="1"/>
      <c r="L801" s="1"/>
      <c r="M801" s="1"/>
      <c r="BA801" s="1"/>
      <c r="BG801" t="str">
        <f t="shared" ca="1" si="109"/>
        <v/>
      </c>
      <c r="BH801" t="str">
        <f t="shared" si="110"/>
        <v/>
      </c>
      <c r="BI801" t="str">
        <f t="shared" si="111"/>
        <v/>
      </c>
      <c r="BJ801" t="str">
        <f t="shared" ca="1" si="112"/>
        <v/>
      </c>
      <c r="BK801">
        <f t="shared" si="113"/>
        <v>1900</v>
      </c>
      <c r="BL801">
        <f t="shared" si="114"/>
        <v>1900</v>
      </c>
      <c r="BM801" t="str">
        <f t="shared" si="115"/>
        <v/>
      </c>
      <c r="BN801" s="69">
        <f t="shared" si="116"/>
        <v>118</v>
      </c>
      <c r="BO801" s="1">
        <v>43169</v>
      </c>
      <c r="BP801" s="1"/>
      <c r="BQ801" s="3"/>
      <c r="BR801" s="4"/>
      <c r="BS801" s="5"/>
      <c r="BT801" s="6"/>
      <c r="BU801" s="5"/>
      <c r="BV801" s="5"/>
      <c r="BW801" s="6"/>
      <c r="BX801" s="5"/>
      <c r="BY801" s="5"/>
      <c r="BZ801" s="6"/>
      <c r="CA801" s="5"/>
    </row>
    <row r="802" spans="4:79" x14ac:dyDescent="0.25">
      <c r="D802" s="1"/>
      <c r="J802" s="1"/>
      <c r="L802" s="1"/>
      <c r="M802" s="1"/>
      <c r="AX802" s="1"/>
      <c r="AY802" s="1"/>
      <c r="BA802" s="1"/>
      <c r="BB802" s="1"/>
      <c r="BG802" t="str">
        <f t="shared" ca="1" si="109"/>
        <v/>
      </c>
      <c r="BH802" t="str">
        <f t="shared" si="110"/>
        <v/>
      </c>
      <c r="BI802" t="str">
        <f t="shared" si="111"/>
        <v/>
      </c>
      <c r="BJ802" t="str">
        <f t="shared" ca="1" si="112"/>
        <v/>
      </c>
      <c r="BK802">
        <f t="shared" si="113"/>
        <v>1900</v>
      </c>
      <c r="BL802">
        <f t="shared" si="114"/>
        <v>1900</v>
      </c>
      <c r="BM802" t="str">
        <f t="shared" si="115"/>
        <v/>
      </c>
      <c r="BN802" s="69">
        <f t="shared" si="116"/>
        <v>118</v>
      </c>
      <c r="BO802" s="1">
        <v>43170</v>
      </c>
      <c r="BP802" s="1"/>
      <c r="BQ802" s="3"/>
      <c r="BR802" s="4"/>
      <c r="BS802" s="5"/>
      <c r="BT802" s="6"/>
      <c r="BU802" s="5"/>
      <c r="BV802" s="5"/>
      <c r="BW802" s="6"/>
      <c r="BX802" s="5"/>
      <c r="BY802" s="5"/>
      <c r="BZ802" s="6"/>
      <c r="CA802" s="5"/>
    </row>
    <row r="803" spans="4:79" x14ac:dyDescent="0.25">
      <c r="D803" s="1"/>
      <c r="J803" s="1"/>
      <c r="L803" s="1"/>
      <c r="BA803" s="1"/>
      <c r="BG803" t="str">
        <f t="shared" ca="1" si="109"/>
        <v/>
      </c>
      <c r="BH803" t="str">
        <f t="shared" si="110"/>
        <v/>
      </c>
      <c r="BI803" t="str">
        <f t="shared" si="111"/>
        <v/>
      </c>
      <c r="BJ803" t="str">
        <f t="shared" ca="1" si="112"/>
        <v/>
      </c>
      <c r="BK803">
        <f t="shared" si="113"/>
        <v>1900</v>
      </c>
      <c r="BL803">
        <f t="shared" si="114"/>
        <v>1900</v>
      </c>
      <c r="BM803" t="str">
        <f t="shared" si="115"/>
        <v/>
      </c>
      <c r="BN803" s="69">
        <f t="shared" si="116"/>
        <v>118</v>
      </c>
      <c r="BO803" s="1">
        <v>43171</v>
      </c>
      <c r="BP803" s="1"/>
      <c r="BQ803" s="3"/>
      <c r="BR803" s="4"/>
      <c r="BS803" s="5"/>
      <c r="BT803" s="6"/>
      <c r="BU803" s="5"/>
      <c r="BV803" s="5"/>
      <c r="BW803" s="6"/>
      <c r="BX803" s="5"/>
      <c r="BY803" s="5"/>
      <c r="BZ803" s="6"/>
      <c r="CA803" s="5"/>
    </row>
    <row r="804" spans="4:79" x14ac:dyDescent="0.25">
      <c r="D804" s="1"/>
      <c r="J804" s="1"/>
      <c r="L804" s="1"/>
      <c r="M804" s="1"/>
      <c r="AX804" s="1"/>
      <c r="AY804" s="1"/>
      <c r="BA804" s="1"/>
      <c r="BB804" s="1"/>
      <c r="BG804" t="str">
        <f t="shared" ca="1" si="109"/>
        <v/>
      </c>
      <c r="BH804" t="str">
        <f t="shared" si="110"/>
        <v/>
      </c>
      <c r="BI804" t="str">
        <f t="shared" si="111"/>
        <v/>
      </c>
      <c r="BJ804" t="str">
        <f t="shared" ca="1" si="112"/>
        <v/>
      </c>
      <c r="BK804">
        <f t="shared" si="113"/>
        <v>1900</v>
      </c>
      <c r="BL804">
        <f t="shared" si="114"/>
        <v>1900</v>
      </c>
      <c r="BM804" t="str">
        <f t="shared" si="115"/>
        <v/>
      </c>
      <c r="BN804" s="69">
        <f t="shared" si="116"/>
        <v>118</v>
      </c>
      <c r="BO804" s="1">
        <v>43172</v>
      </c>
      <c r="BP804" s="1"/>
      <c r="BQ804" s="3"/>
      <c r="BR804" s="4"/>
      <c r="BS804" s="5"/>
      <c r="BT804" s="6"/>
      <c r="BU804" s="5"/>
      <c r="BV804" s="5"/>
      <c r="BW804" s="6"/>
      <c r="BX804" s="5"/>
      <c r="BY804" s="5"/>
      <c r="BZ804" s="6"/>
      <c r="CA804" s="5"/>
    </row>
    <row r="805" spans="4:79" x14ac:dyDescent="0.25">
      <c r="D805" s="1"/>
      <c r="J805" s="1"/>
      <c r="L805" s="1"/>
      <c r="M805" s="1"/>
      <c r="AX805" s="1"/>
      <c r="AY805" s="1"/>
      <c r="BA805" s="1"/>
      <c r="BB805" s="1"/>
      <c r="BG805" t="str">
        <f t="shared" ca="1" si="109"/>
        <v/>
      </c>
      <c r="BH805" t="str">
        <f t="shared" si="110"/>
        <v/>
      </c>
      <c r="BI805" t="str">
        <f t="shared" si="111"/>
        <v/>
      </c>
      <c r="BJ805" t="str">
        <f t="shared" ca="1" si="112"/>
        <v/>
      </c>
      <c r="BK805">
        <f t="shared" si="113"/>
        <v>1900</v>
      </c>
      <c r="BL805">
        <f t="shared" si="114"/>
        <v>1900</v>
      </c>
      <c r="BM805" t="str">
        <f t="shared" si="115"/>
        <v/>
      </c>
      <c r="BN805" s="69">
        <f t="shared" si="116"/>
        <v>118</v>
      </c>
      <c r="BO805" s="1">
        <v>43173</v>
      </c>
      <c r="BP805" s="1"/>
      <c r="BQ805" s="3"/>
      <c r="BR805" s="4"/>
      <c r="BS805" s="5"/>
      <c r="BT805" s="6"/>
      <c r="BU805" s="5"/>
      <c r="BV805" s="5"/>
      <c r="BW805" s="6"/>
      <c r="BX805" s="5"/>
      <c r="BY805" s="5"/>
      <c r="BZ805" s="6"/>
      <c r="CA805" s="5"/>
    </row>
    <row r="806" spans="4:79" x14ac:dyDescent="0.25">
      <c r="D806" s="1"/>
      <c r="J806" s="1"/>
      <c r="L806" s="1"/>
      <c r="M806" s="1"/>
      <c r="AX806" s="1"/>
      <c r="AY806" s="1"/>
      <c r="BA806" s="1"/>
      <c r="BB806" s="1"/>
      <c r="BF806" s="1"/>
      <c r="BG806" t="str">
        <f t="shared" ca="1" si="109"/>
        <v/>
      </c>
      <c r="BH806" t="str">
        <f t="shared" si="110"/>
        <v/>
      </c>
      <c r="BI806" t="str">
        <f t="shared" si="111"/>
        <v/>
      </c>
      <c r="BJ806" t="str">
        <f t="shared" ca="1" si="112"/>
        <v/>
      </c>
      <c r="BK806">
        <f t="shared" si="113"/>
        <v>1900</v>
      </c>
      <c r="BL806">
        <f t="shared" si="114"/>
        <v>1900</v>
      </c>
      <c r="BM806" t="str">
        <f t="shared" si="115"/>
        <v/>
      </c>
      <c r="BN806" s="69">
        <f t="shared" si="116"/>
        <v>118</v>
      </c>
      <c r="BO806" s="1">
        <v>43174</v>
      </c>
      <c r="BP806" s="1"/>
      <c r="BQ806" s="3"/>
      <c r="BR806" s="4"/>
      <c r="BS806" s="5"/>
      <c r="BT806" s="6"/>
      <c r="BU806" s="5"/>
      <c r="BV806" s="5"/>
      <c r="BW806" s="6"/>
      <c r="BX806" s="5"/>
      <c r="BY806" s="5"/>
      <c r="BZ806" s="6"/>
      <c r="CA806" s="5"/>
    </row>
    <row r="807" spans="4:79" x14ac:dyDescent="0.25">
      <c r="D807" s="1"/>
      <c r="J807" s="1"/>
      <c r="L807" s="1"/>
      <c r="BA807" s="1"/>
      <c r="BG807" t="str">
        <f t="shared" ca="1" si="109"/>
        <v/>
      </c>
      <c r="BH807" t="str">
        <f t="shared" si="110"/>
        <v/>
      </c>
      <c r="BI807" t="str">
        <f t="shared" si="111"/>
        <v/>
      </c>
      <c r="BJ807" t="str">
        <f t="shared" ca="1" si="112"/>
        <v/>
      </c>
      <c r="BK807">
        <f t="shared" si="113"/>
        <v>1900</v>
      </c>
      <c r="BL807">
        <f t="shared" si="114"/>
        <v>1900</v>
      </c>
      <c r="BM807" t="str">
        <f t="shared" si="115"/>
        <v/>
      </c>
      <c r="BN807" s="69">
        <f t="shared" si="116"/>
        <v>118</v>
      </c>
      <c r="BO807" s="1">
        <v>43175</v>
      </c>
      <c r="BP807" s="1"/>
      <c r="BQ807" s="3"/>
      <c r="BR807" s="4"/>
      <c r="BS807" s="5"/>
      <c r="BT807" s="6"/>
      <c r="BU807" s="5"/>
      <c r="BV807" s="5"/>
      <c r="BW807" s="6"/>
      <c r="BX807" s="5"/>
      <c r="BY807" s="5"/>
      <c r="BZ807" s="6"/>
      <c r="CA807" s="5"/>
    </row>
    <row r="808" spans="4:79" x14ac:dyDescent="0.25">
      <c r="D808" s="1"/>
      <c r="J808" s="1"/>
      <c r="L808" s="1"/>
      <c r="M808" s="1"/>
      <c r="AX808" s="1"/>
      <c r="AY808" s="1"/>
      <c r="BA808" s="1"/>
      <c r="BB808" s="1"/>
      <c r="BG808" t="str">
        <f t="shared" ca="1" si="109"/>
        <v/>
      </c>
      <c r="BH808" t="str">
        <f t="shared" si="110"/>
        <v/>
      </c>
      <c r="BI808" t="str">
        <f t="shared" si="111"/>
        <v/>
      </c>
      <c r="BJ808" t="str">
        <f t="shared" ca="1" si="112"/>
        <v/>
      </c>
      <c r="BK808">
        <f t="shared" si="113"/>
        <v>1900</v>
      </c>
      <c r="BL808">
        <f t="shared" si="114"/>
        <v>1900</v>
      </c>
      <c r="BM808" t="str">
        <f t="shared" si="115"/>
        <v/>
      </c>
      <c r="BN808" s="69">
        <f t="shared" si="116"/>
        <v>118</v>
      </c>
      <c r="BO808" s="1">
        <v>43176</v>
      </c>
      <c r="BP808" s="1"/>
      <c r="BQ808" s="3"/>
      <c r="BR808" s="4"/>
      <c r="BS808" s="5"/>
      <c r="BT808" s="6"/>
      <c r="BU808" s="5"/>
      <c r="BV808" s="5"/>
      <c r="BW808" s="6"/>
      <c r="BX808" s="5"/>
      <c r="BY808" s="5"/>
      <c r="BZ808" s="6"/>
      <c r="CA808" s="5"/>
    </row>
    <row r="809" spans="4:79" x14ac:dyDescent="0.25">
      <c r="D809" s="1"/>
      <c r="J809" s="1"/>
      <c r="M809" s="1"/>
      <c r="BG809" t="str">
        <f t="shared" ca="1" si="109"/>
        <v/>
      </c>
      <c r="BH809" t="str">
        <f t="shared" si="110"/>
        <v/>
      </c>
      <c r="BI809" t="str">
        <f t="shared" si="111"/>
        <v/>
      </c>
      <c r="BJ809" t="str">
        <f t="shared" ca="1" si="112"/>
        <v/>
      </c>
      <c r="BK809">
        <f t="shared" si="113"/>
        <v>1900</v>
      </c>
      <c r="BL809">
        <f t="shared" si="114"/>
        <v>1900</v>
      </c>
      <c r="BM809" t="str">
        <f t="shared" si="115"/>
        <v/>
      </c>
      <c r="BN809" s="69">
        <f t="shared" si="116"/>
        <v>118</v>
      </c>
      <c r="BO809" s="1">
        <v>43177</v>
      </c>
      <c r="BP809" s="1"/>
      <c r="BQ809" s="3"/>
      <c r="BR809" s="4"/>
      <c r="BS809" s="5"/>
      <c r="BT809" s="6"/>
      <c r="BU809" s="5"/>
      <c r="BV809" s="5"/>
      <c r="BW809" s="6"/>
      <c r="BX809" s="5"/>
      <c r="BY809" s="5"/>
      <c r="BZ809" s="6"/>
      <c r="CA809" s="5"/>
    </row>
    <row r="810" spans="4:79" x14ac:dyDescent="0.25">
      <c r="D810" s="1"/>
      <c r="J810" s="1"/>
      <c r="L810" s="1"/>
      <c r="M810" s="1"/>
      <c r="AX810" s="1"/>
      <c r="AY810" s="1"/>
      <c r="BA810" s="1"/>
      <c r="BB810" s="1"/>
      <c r="BG810" t="str">
        <f t="shared" ca="1" si="109"/>
        <v/>
      </c>
      <c r="BH810" t="str">
        <f t="shared" si="110"/>
        <v/>
      </c>
      <c r="BI810" t="str">
        <f t="shared" si="111"/>
        <v/>
      </c>
      <c r="BJ810" t="str">
        <f t="shared" ca="1" si="112"/>
        <v/>
      </c>
      <c r="BK810">
        <f t="shared" si="113"/>
        <v>1900</v>
      </c>
      <c r="BL810">
        <f t="shared" si="114"/>
        <v>1900</v>
      </c>
      <c r="BM810" t="str">
        <f t="shared" si="115"/>
        <v/>
      </c>
      <c r="BN810" s="69">
        <f t="shared" si="116"/>
        <v>118</v>
      </c>
      <c r="BO810" s="1">
        <v>43178</v>
      </c>
      <c r="BP810" s="1"/>
      <c r="BQ810" s="3"/>
      <c r="BR810" s="4"/>
      <c r="BS810" s="5"/>
      <c r="BT810" s="6"/>
      <c r="BU810" s="5"/>
      <c r="BV810" s="5"/>
      <c r="BW810" s="6"/>
      <c r="BX810" s="5"/>
      <c r="BY810" s="5"/>
      <c r="BZ810" s="6"/>
      <c r="CA810" s="5"/>
    </row>
    <row r="811" spans="4:79" x14ac:dyDescent="0.25">
      <c r="D811" s="1"/>
      <c r="E811" s="1"/>
      <c r="J811" s="1"/>
      <c r="L811" s="1"/>
      <c r="M811" s="1"/>
      <c r="AX811" s="1"/>
      <c r="AY811" s="1"/>
      <c r="BA811" s="1"/>
      <c r="BB811" s="1"/>
      <c r="BG811" t="str">
        <f t="shared" ca="1" si="109"/>
        <v/>
      </c>
      <c r="BH811" t="str">
        <f t="shared" si="110"/>
        <v/>
      </c>
      <c r="BI811" t="str">
        <f t="shared" si="111"/>
        <v/>
      </c>
      <c r="BJ811" t="str">
        <f t="shared" ca="1" si="112"/>
        <v/>
      </c>
      <c r="BK811">
        <f t="shared" si="113"/>
        <v>1900</v>
      </c>
      <c r="BL811">
        <f t="shared" si="114"/>
        <v>1900</v>
      </c>
      <c r="BM811" t="str">
        <f t="shared" si="115"/>
        <v/>
      </c>
      <c r="BN811" s="69">
        <f t="shared" si="116"/>
        <v>118</v>
      </c>
      <c r="BO811" s="1">
        <v>43179</v>
      </c>
      <c r="BP811" s="1"/>
      <c r="BQ811" s="3"/>
      <c r="BR811" s="4"/>
      <c r="BS811" s="5"/>
      <c r="BT811" s="6"/>
      <c r="BU811" s="5"/>
      <c r="BV811" s="5"/>
      <c r="BW811" s="6"/>
      <c r="BX811" s="5"/>
      <c r="BY811" s="5"/>
      <c r="BZ811" s="6"/>
      <c r="CA811" s="5"/>
    </row>
    <row r="812" spans="4:79" x14ac:dyDescent="0.25">
      <c r="D812" s="1"/>
      <c r="J812" s="1"/>
      <c r="L812" s="1"/>
      <c r="M812" s="1"/>
      <c r="AX812" s="1"/>
      <c r="AY812" s="1"/>
      <c r="BA812" s="1"/>
      <c r="BB812" s="1"/>
      <c r="BF812" s="1"/>
      <c r="BG812" t="str">
        <f t="shared" ca="1" si="109"/>
        <v/>
      </c>
      <c r="BH812" t="str">
        <f t="shared" si="110"/>
        <v/>
      </c>
      <c r="BI812" t="str">
        <f t="shared" si="111"/>
        <v/>
      </c>
      <c r="BJ812" t="str">
        <f t="shared" ca="1" si="112"/>
        <v/>
      </c>
      <c r="BK812">
        <f t="shared" si="113"/>
        <v>1900</v>
      </c>
      <c r="BL812">
        <f t="shared" si="114"/>
        <v>1900</v>
      </c>
      <c r="BM812" t="str">
        <f t="shared" si="115"/>
        <v/>
      </c>
      <c r="BN812" s="69">
        <f t="shared" si="116"/>
        <v>118</v>
      </c>
      <c r="BO812" s="1">
        <v>43180</v>
      </c>
      <c r="BP812" s="1"/>
      <c r="BQ812" s="3"/>
      <c r="BR812" s="4"/>
      <c r="BS812" s="5"/>
      <c r="BT812" s="6"/>
      <c r="BU812" s="5"/>
      <c r="BV812" s="5"/>
      <c r="BW812" s="6"/>
      <c r="BX812" s="5"/>
      <c r="BY812" s="5"/>
      <c r="BZ812" s="6"/>
      <c r="CA812" s="5"/>
    </row>
    <row r="813" spans="4:79" x14ac:dyDescent="0.25">
      <c r="D813" s="1"/>
      <c r="J813" s="1"/>
      <c r="M813" s="1"/>
      <c r="BG813" t="str">
        <f t="shared" ca="1" si="109"/>
        <v/>
      </c>
      <c r="BH813" t="str">
        <f t="shared" si="110"/>
        <v/>
      </c>
      <c r="BI813" t="str">
        <f t="shared" si="111"/>
        <v/>
      </c>
      <c r="BJ813" t="str">
        <f t="shared" ca="1" si="112"/>
        <v/>
      </c>
      <c r="BK813">
        <f t="shared" si="113"/>
        <v>1900</v>
      </c>
      <c r="BL813">
        <f t="shared" si="114"/>
        <v>1900</v>
      </c>
      <c r="BM813" t="str">
        <f t="shared" si="115"/>
        <v/>
      </c>
      <c r="BN813" s="69">
        <f t="shared" si="116"/>
        <v>118</v>
      </c>
      <c r="BO813" s="1">
        <v>43181</v>
      </c>
      <c r="BP813" s="1"/>
      <c r="BQ813" s="3"/>
      <c r="BR813" s="4"/>
      <c r="BS813" s="5"/>
      <c r="BT813" s="6"/>
      <c r="BU813" s="5"/>
      <c r="BV813" s="5"/>
      <c r="BW813" s="6"/>
      <c r="BX813" s="5"/>
      <c r="BY813" s="5"/>
      <c r="BZ813" s="6"/>
      <c r="CA813" s="5"/>
    </row>
    <row r="814" spans="4:79" x14ac:dyDescent="0.25">
      <c r="D814" s="1"/>
      <c r="J814" s="1"/>
      <c r="L814" s="1"/>
      <c r="M814" s="1"/>
      <c r="AX814" s="1"/>
      <c r="AY814" s="1"/>
      <c r="BA814" s="1"/>
      <c r="BB814" s="1"/>
      <c r="BG814" t="str">
        <f t="shared" ca="1" si="109"/>
        <v/>
      </c>
      <c r="BH814" t="str">
        <f t="shared" si="110"/>
        <v/>
      </c>
      <c r="BI814" t="str">
        <f t="shared" si="111"/>
        <v/>
      </c>
      <c r="BJ814" t="str">
        <f t="shared" ca="1" si="112"/>
        <v/>
      </c>
      <c r="BK814">
        <f t="shared" si="113"/>
        <v>1900</v>
      </c>
      <c r="BL814">
        <f t="shared" si="114"/>
        <v>1900</v>
      </c>
      <c r="BM814" t="str">
        <f t="shared" si="115"/>
        <v/>
      </c>
      <c r="BN814" s="69">
        <f t="shared" si="116"/>
        <v>118</v>
      </c>
      <c r="BO814" s="1">
        <v>43182</v>
      </c>
      <c r="BP814" s="1"/>
      <c r="BQ814" s="3"/>
      <c r="BR814" s="4"/>
      <c r="BS814" s="5"/>
      <c r="BT814" s="6"/>
      <c r="BU814" s="5"/>
      <c r="BV814" s="5"/>
      <c r="BW814" s="6"/>
      <c r="BX814" s="5"/>
      <c r="BY814" s="5"/>
      <c r="BZ814" s="6"/>
      <c r="CA814" s="5"/>
    </row>
    <row r="815" spans="4:79" x14ac:dyDescent="0.25">
      <c r="D815" s="1"/>
      <c r="J815" s="1"/>
      <c r="L815" s="1"/>
      <c r="M815" s="1"/>
      <c r="BA815" s="1"/>
      <c r="BG815" t="str">
        <f t="shared" ca="1" si="109"/>
        <v/>
      </c>
      <c r="BH815" t="str">
        <f t="shared" si="110"/>
        <v/>
      </c>
      <c r="BI815" t="str">
        <f t="shared" si="111"/>
        <v/>
      </c>
      <c r="BJ815" t="str">
        <f t="shared" ca="1" si="112"/>
        <v/>
      </c>
      <c r="BK815">
        <f t="shared" si="113"/>
        <v>1900</v>
      </c>
      <c r="BL815">
        <f t="shared" si="114"/>
        <v>1900</v>
      </c>
      <c r="BM815" t="str">
        <f t="shared" si="115"/>
        <v/>
      </c>
      <c r="BN815" s="69">
        <f t="shared" si="116"/>
        <v>118</v>
      </c>
      <c r="BO815" s="1">
        <v>43183</v>
      </c>
      <c r="BP815" s="1"/>
      <c r="BQ815" s="3"/>
      <c r="BR815" s="4"/>
      <c r="BS815" s="5"/>
      <c r="BT815" s="6"/>
      <c r="BU815" s="5"/>
      <c r="BV815" s="5"/>
      <c r="BW815" s="6"/>
      <c r="BX815" s="5"/>
      <c r="BY815" s="5"/>
      <c r="BZ815" s="6"/>
      <c r="CA815" s="5"/>
    </row>
    <row r="816" spans="4:79" x14ac:dyDescent="0.25">
      <c r="D816" s="1"/>
      <c r="J816" s="1"/>
      <c r="M816" s="1"/>
      <c r="BG816" t="str">
        <f t="shared" ca="1" si="109"/>
        <v/>
      </c>
      <c r="BH816" t="str">
        <f t="shared" si="110"/>
        <v/>
      </c>
      <c r="BI816" t="str">
        <f t="shared" si="111"/>
        <v/>
      </c>
      <c r="BJ816" t="str">
        <f t="shared" ca="1" si="112"/>
        <v/>
      </c>
      <c r="BK816">
        <f t="shared" si="113"/>
        <v>1900</v>
      </c>
      <c r="BL816">
        <f t="shared" si="114"/>
        <v>1900</v>
      </c>
      <c r="BM816" t="str">
        <f t="shared" si="115"/>
        <v/>
      </c>
      <c r="BN816" s="69">
        <f t="shared" si="116"/>
        <v>118</v>
      </c>
      <c r="BO816" s="1">
        <v>43184</v>
      </c>
      <c r="BP816" s="1"/>
      <c r="BQ816" s="3"/>
      <c r="BR816" s="4"/>
      <c r="BS816" s="5"/>
      <c r="BT816" s="6"/>
      <c r="BU816" s="5"/>
      <c r="BV816" s="5"/>
      <c r="BW816" s="6"/>
      <c r="BX816" s="5"/>
      <c r="BY816" s="5"/>
      <c r="BZ816" s="6"/>
      <c r="CA816" s="5"/>
    </row>
    <row r="817" spans="4:79" x14ac:dyDescent="0.25">
      <c r="D817" s="1"/>
      <c r="J817" s="1"/>
      <c r="L817" s="1"/>
      <c r="M817" s="1"/>
      <c r="AX817" s="1"/>
      <c r="AY817" s="1"/>
      <c r="BA817" s="1"/>
      <c r="BB817" s="1"/>
      <c r="BG817" t="str">
        <f t="shared" ca="1" si="109"/>
        <v/>
      </c>
      <c r="BH817" t="str">
        <f t="shared" si="110"/>
        <v/>
      </c>
      <c r="BI817" t="str">
        <f t="shared" si="111"/>
        <v/>
      </c>
      <c r="BJ817" t="str">
        <f t="shared" ca="1" si="112"/>
        <v/>
      </c>
      <c r="BK817">
        <f t="shared" si="113"/>
        <v>1900</v>
      </c>
      <c r="BL817">
        <f t="shared" si="114"/>
        <v>1900</v>
      </c>
      <c r="BM817" t="str">
        <f t="shared" si="115"/>
        <v/>
      </c>
      <c r="BN817" s="69">
        <f t="shared" si="116"/>
        <v>118</v>
      </c>
      <c r="BO817" s="1">
        <v>43185</v>
      </c>
      <c r="BP817" s="1"/>
      <c r="BQ817" s="3"/>
      <c r="BR817" s="4"/>
      <c r="BS817" s="5"/>
      <c r="BT817" s="6"/>
      <c r="BU817" s="5"/>
      <c r="BV817" s="5"/>
      <c r="BW817" s="6"/>
      <c r="BX817" s="5"/>
      <c r="BY817" s="5"/>
      <c r="BZ817" s="6"/>
      <c r="CA817" s="5"/>
    </row>
    <row r="818" spans="4:79" x14ac:dyDescent="0.25">
      <c r="D818" s="1"/>
      <c r="J818" s="1"/>
      <c r="L818" s="1"/>
      <c r="M818" s="1"/>
      <c r="AX818" s="1"/>
      <c r="AY818" s="1"/>
      <c r="BA818" s="1"/>
      <c r="BB818" s="1"/>
      <c r="BG818" t="str">
        <f t="shared" ca="1" si="109"/>
        <v/>
      </c>
      <c r="BH818" t="str">
        <f t="shared" si="110"/>
        <v/>
      </c>
      <c r="BI818" t="str">
        <f t="shared" si="111"/>
        <v/>
      </c>
      <c r="BJ818" t="str">
        <f t="shared" ca="1" si="112"/>
        <v/>
      </c>
      <c r="BK818">
        <f t="shared" si="113"/>
        <v>1900</v>
      </c>
      <c r="BL818">
        <f t="shared" si="114"/>
        <v>1900</v>
      </c>
      <c r="BM818" t="str">
        <f t="shared" si="115"/>
        <v/>
      </c>
      <c r="BN818" s="69">
        <f t="shared" si="116"/>
        <v>118</v>
      </c>
      <c r="BO818" s="1">
        <v>43186</v>
      </c>
      <c r="BP818" s="1"/>
      <c r="BQ818" s="3"/>
      <c r="BR818" s="4"/>
      <c r="BS818" s="5"/>
      <c r="BT818" s="6"/>
      <c r="BU818" s="5"/>
      <c r="BV818" s="5"/>
      <c r="BW818" s="6"/>
      <c r="BX818" s="5"/>
      <c r="BY818" s="5"/>
      <c r="BZ818" s="6"/>
      <c r="CA818" s="5"/>
    </row>
    <row r="819" spans="4:79" x14ac:dyDescent="0.25">
      <c r="D819" s="1"/>
      <c r="J819" s="1"/>
      <c r="M819" s="1"/>
      <c r="BG819" t="str">
        <f t="shared" ca="1" si="109"/>
        <v/>
      </c>
      <c r="BH819" t="str">
        <f t="shared" si="110"/>
        <v/>
      </c>
      <c r="BI819" t="str">
        <f t="shared" si="111"/>
        <v/>
      </c>
      <c r="BJ819" t="str">
        <f t="shared" ca="1" si="112"/>
        <v/>
      </c>
      <c r="BK819">
        <f t="shared" si="113"/>
        <v>1900</v>
      </c>
      <c r="BL819">
        <f t="shared" si="114"/>
        <v>1900</v>
      </c>
      <c r="BM819" t="str">
        <f t="shared" si="115"/>
        <v/>
      </c>
      <c r="BN819" s="69">
        <f t="shared" si="116"/>
        <v>118</v>
      </c>
      <c r="BO819" s="1">
        <v>43187</v>
      </c>
      <c r="BP819" s="1"/>
      <c r="BQ819" s="3"/>
      <c r="BR819" s="4"/>
      <c r="BS819" s="5"/>
      <c r="BT819" s="6"/>
      <c r="BU819" s="5"/>
      <c r="BV819" s="5"/>
      <c r="BW819" s="6"/>
      <c r="BX819" s="5"/>
      <c r="BY819" s="5"/>
      <c r="BZ819" s="6"/>
      <c r="CA819" s="5"/>
    </row>
    <row r="820" spans="4:79" x14ac:dyDescent="0.25">
      <c r="D820" s="1"/>
      <c r="J820" s="1"/>
      <c r="L820" s="1"/>
      <c r="M820" s="1"/>
      <c r="AX820" s="1"/>
      <c r="AY820" s="1"/>
      <c r="BA820" s="1"/>
      <c r="BB820" s="1"/>
      <c r="BG820" t="str">
        <f t="shared" ca="1" si="109"/>
        <v/>
      </c>
      <c r="BH820" t="str">
        <f t="shared" si="110"/>
        <v/>
      </c>
      <c r="BI820" t="str">
        <f t="shared" si="111"/>
        <v/>
      </c>
      <c r="BJ820" t="str">
        <f t="shared" ca="1" si="112"/>
        <v/>
      </c>
      <c r="BK820">
        <f t="shared" si="113"/>
        <v>1900</v>
      </c>
      <c r="BL820">
        <f t="shared" si="114"/>
        <v>1900</v>
      </c>
      <c r="BM820" t="str">
        <f t="shared" si="115"/>
        <v/>
      </c>
      <c r="BN820" s="69">
        <f t="shared" si="116"/>
        <v>118</v>
      </c>
      <c r="BO820" s="1">
        <v>43188</v>
      </c>
      <c r="BP820" s="1"/>
      <c r="BQ820" s="3"/>
      <c r="BR820" s="4"/>
      <c r="BS820" s="5"/>
      <c r="BT820" s="6"/>
      <c r="BU820" s="5"/>
      <c r="BV820" s="5"/>
      <c r="BW820" s="6"/>
      <c r="BX820" s="5"/>
      <c r="BY820" s="5"/>
      <c r="BZ820" s="6"/>
      <c r="CA820" s="5"/>
    </row>
    <row r="821" spans="4:79" x14ac:dyDescent="0.25">
      <c r="D821" s="1"/>
      <c r="J821" s="1"/>
      <c r="L821" s="1"/>
      <c r="M821" s="1"/>
      <c r="BA821" s="1"/>
      <c r="BG821" t="str">
        <f t="shared" ca="1" si="109"/>
        <v/>
      </c>
      <c r="BH821" t="str">
        <f t="shared" si="110"/>
        <v/>
      </c>
      <c r="BI821" t="str">
        <f t="shared" si="111"/>
        <v/>
      </c>
      <c r="BJ821" t="str">
        <f t="shared" ca="1" si="112"/>
        <v/>
      </c>
      <c r="BK821">
        <f t="shared" si="113"/>
        <v>1900</v>
      </c>
      <c r="BL821">
        <f t="shared" si="114"/>
        <v>1900</v>
      </c>
      <c r="BM821" t="str">
        <f t="shared" si="115"/>
        <v/>
      </c>
      <c r="BN821" s="69">
        <f t="shared" si="116"/>
        <v>118</v>
      </c>
      <c r="BO821" s="1">
        <v>43189</v>
      </c>
      <c r="BP821" s="1"/>
      <c r="BQ821" s="3"/>
      <c r="BR821" s="4"/>
      <c r="BS821" s="5"/>
      <c r="BT821" s="6"/>
      <c r="BU821" s="5"/>
      <c r="BV821" s="5"/>
      <c r="BW821" s="6"/>
      <c r="BX821" s="5"/>
      <c r="BY821" s="5"/>
      <c r="BZ821" s="6"/>
      <c r="CA821" s="5"/>
    </row>
    <row r="822" spans="4:79" x14ac:dyDescent="0.25">
      <c r="D822" s="1"/>
      <c r="J822" s="1"/>
      <c r="L822" s="1"/>
      <c r="BA822" s="1"/>
      <c r="BG822" t="str">
        <f t="shared" ca="1" si="109"/>
        <v/>
      </c>
      <c r="BH822" t="str">
        <f t="shared" si="110"/>
        <v/>
      </c>
      <c r="BI822" t="str">
        <f t="shared" si="111"/>
        <v/>
      </c>
      <c r="BJ822" t="str">
        <f t="shared" ca="1" si="112"/>
        <v/>
      </c>
      <c r="BK822">
        <f t="shared" si="113"/>
        <v>1900</v>
      </c>
      <c r="BL822">
        <f t="shared" si="114"/>
        <v>1900</v>
      </c>
      <c r="BM822" t="str">
        <f t="shared" si="115"/>
        <v/>
      </c>
      <c r="BN822" s="69">
        <f t="shared" si="116"/>
        <v>118</v>
      </c>
      <c r="BO822" s="1">
        <v>43190</v>
      </c>
      <c r="BP822" s="1"/>
      <c r="BQ822" s="3"/>
      <c r="BR822" s="4"/>
      <c r="BS822" s="5"/>
      <c r="BT822" s="6"/>
      <c r="BU822" s="5"/>
      <c r="BV822" s="5"/>
      <c r="BW822" s="6"/>
      <c r="BX822" s="5"/>
      <c r="BY822" s="5"/>
      <c r="BZ822" s="6"/>
      <c r="CA822" s="5"/>
    </row>
    <row r="823" spans="4:79" x14ac:dyDescent="0.25">
      <c r="D823" s="1"/>
      <c r="J823" s="1"/>
      <c r="L823" s="1"/>
      <c r="M823" s="1"/>
      <c r="AX823" s="1"/>
      <c r="AY823" s="1"/>
      <c r="BA823" s="1"/>
      <c r="BB823" s="1"/>
      <c r="BG823" t="str">
        <f t="shared" ca="1" si="109"/>
        <v/>
      </c>
      <c r="BH823" t="str">
        <f t="shared" si="110"/>
        <v/>
      </c>
      <c r="BI823" t="str">
        <f t="shared" si="111"/>
        <v/>
      </c>
      <c r="BJ823" t="str">
        <f t="shared" ca="1" si="112"/>
        <v/>
      </c>
      <c r="BK823">
        <f t="shared" si="113"/>
        <v>1900</v>
      </c>
      <c r="BL823">
        <f t="shared" si="114"/>
        <v>1900</v>
      </c>
      <c r="BM823" t="str">
        <f t="shared" si="115"/>
        <v/>
      </c>
      <c r="BN823" s="69">
        <f t="shared" si="116"/>
        <v>118</v>
      </c>
      <c r="BO823" s="1">
        <v>43191</v>
      </c>
      <c r="BP823" s="1"/>
      <c r="BQ823" s="3"/>
      <c r="BR823" s="4"/>
      <c r="BS823" s="5"/>
      <c r="BT823" s="6"/>
      <c r="BU823" s="5"/>
      <c r="BV823" s="5"/>
      <c r="BW823" s="6"/>
      <c r="BX823" s="5"/>
      <c r="BY823" s="5"/>
      <c r="BZ823" s="6"/>
      <c r="CA823" s="5"/>
    </row>
    <row r="824" spans="4:79" x14ac:dyDescent="0.25">
      <c r="D824" s="1"/>
      <c r="J824" s="1"/>
      <c r="L824" s="1"/>
      <c r="AX824" s="1"/>
      <c r="AY824" s="1"/>
      <c r="BA824" s="1"/>
      <c r="BB824" s="1"/>
      <c r="BG824" t="str">
        <f t="shared" ca="1" si="109"/>
        <v/>
      </c>
      <c r="BH824" t="str">
        <f t="shared" si="110"/>
        <v/>
      </c>
      <c r="BI824" t="str">
        <f t="shared" si="111"/>
        <v/>
      </c>
      <c r="BJ824" t="str">
        <f t="shared" ca="1" si="112"/>
        <v/>
      </c>
      <c r="BK824">
        <f t="shared" si="113"/>
        <v>1900</v>
      </c>
      <c r="BL824">
        <f t="shared" si="114"/>
        <v>1900</v>
      </c>
      <c r="BM824" t="str">
        <f t="shared" si="115"/>
        <v/>
      </c>
      <c r="BN824" s="69">
        <f t="shared" si="116"/>
        <v>118</v>
      </c>
      <c r="BO824" s="1">
        <v>43192</v>
      </c>
      <c r="BP824" s="1"/>
      <c r="BQ824" s="3"/>
      <c r="BR824" s="4"/>
      <c r="BS824" s="5"/>
      <c r="BT824" s="6"/>
      <c r="BU824" s="5"/>
      <c r="BV824" s="5"/>
      <c r="BW824" s="6"/>
      <c r="BX824" s="5"/>
      <c r="BY824" s="5"/>
      <c r="BZ824" s="6"/>
      <c r="CA824" s="5"/>
    </row>
    <row r="825" spans="4:79" x14ac:dyDescent="0.25">
      <c r="D825" s="1"/>
      <c r="E825" s="1"/>
      <c r="J825" s="1"/>
      <c r="L825" s="1"/>
      <c r="AX825" s="1"/>
      <c r="AY825" s="1"/>
      <c r="BA825" s="1"/>
      <c r="BG825" t="str">
        <f t="shared" ca="1" si="109"/>
        <v/>
      </c>
      <c r="BH825" t="str">
        <f t="shared" si="110"/>
        <v/>
      </c>
      <c r="BI825" t="str">
        <f t="shared" si="111"/>
        <v/>
      </c>
      <c r="BJ825" t="str">
        <f t="shared" ca="1" si="112"/>
        <v/>
      </c>
      <c r="BK825">
        <f t="shared" si="113"/>
        <v>1900</v>
      </c>
      <c r="BL825">
        <f t="shared" si="114"/>
        <v>1900</v>
      </c>
      <c r="BM825" t="str">
        <f t="shared" si="115"/>
        <v/>
      </c>
      <c r="BN825" s="69">
        <f t="shared" si="116"/>
        <v>118</v>
      </c>
      <c r="BO825" s="1">
        <v>43193</v>
      </c>
      <c r="BP825" s="1"/>
      <c r="BQ825" s="3"/>
      <c r="BR825" s="4"/>
      <c r="BS825" s="5"/>
      <c r="BT825" s="6"/>
      <c r="BU825" s="5"/>
      <c r="BV825" s="5"/>
      <c r="BW825" s="6"/>
      <c r="BX825" s="5"/>
      <c r="BY825" s="5"/>
      <c r="BZ825" s="6"/>
      <c r="CA825" s="5"/>
    </row>
    <row r="826" spans="4:79" x14ac:dyDescent="0.25">
      <c r="D826" s="1"/>
      <c r="J826" s="1"/>
      <c r="L826" s="1"/>
      <c r="M826" s="1"/>
      <c r="AX826" s="1"/>
      <c r="AY826" s="1"/>
      <c r="BA826" s="1"/>
      <c r="BB826" s="1"/>
      <c r="BG826" t="str">
        <f t="shared" ca="1" si="109"/>
        <v/>
      </c>
      <c r="BH826" t="str">
        <f t="shared" si="110"/>
        <v/>
      </c>
      <c r="BI826" t="str">
        <f t="shared" si="111"/>
        <v/>
      </c>
      <c r="BJ826" t="str">
        <f t="shared" ca="1" si="112"/>
        <v/>
      </c>
      <c r="BK826">
        <f t="shared" si="113"/>
        <v>1900</v>
      </c>
      <c r="BL826">
        <f t="shared" si="114"/>
        <v>1900</v>
      </c>
      <c r="BM826" t="str">
        <f t="shared" si="115"/>
        <v/>
      </c>
      <c r="BN826" s="69">
        <f t="shared" si="116"/>
        <v>118</v>
      </c>
      <c r="BO826" s="1">
        <v>43194</v>
      </c>
      <c r="BP826" s="1"/>
      <c r="BQ826" s="3"/>
      <c r="BR826" s="4"/>
      <c r="BS826" s="5"/>
      <c r="BT826" s="6"/>
      <c r="BU826" s="5"/>
      <c r="BV826" s="5"/>
      <c r="BW826" s="6"/>
      <c r="BX826" s="5"/>
      <c r="BY826" s="5"/>
      <c r="BZ826" s="6"/>
      <c r="CA826" s="5"/>
    </row>
    <row r="827" spans="4:79" x14ac:dyDescent="0.25">
      <c r="D827" s="1"/>
      <c r="J827" s="1"/>
      <c r="L827" s="1"/>
      <c r="M827" s="1"/>
      <c r="AX827" s="1"/>
      <c r="AY827" s="1"/>
      <c r="BA827" s="1"/>
      <c r="BB827" s="1"/>
      <c r="BG827" t="str">
        <f t="shared" ca="1" si="109"/>
        <v/>
      </c>
      <c r="BH827" t="str">
        <f t="shared" si="110"/>
        <v/>
      </c>
      <c r="BI827" t="str">
        <f t="shared" si="111"/>
        <v/>
      </c>
      <c r="BJ827" t="str">
        <f t="shared" ca="1" si="112"/>
        <v/>
      </c>
      <c r="BK827">
        <f t="shared" si="113"/>
        <v>1900</v>
      </c>
      <c r="BL827">
        <f t="shared" si="114"/>
        <v>1900</v>
      </c>
      <c r="BM827" t="str">
        <f t="shared" si="115"/>
        <v/>
      </c>
      <c r="BN827" s="69">
        <f t="shared" si="116"/>
        <v>118</v>
      </c>
      <c r="BO827" s="1">
        <v>43195</v>
      </c>
      <c r="BP827" s="1"/>
      <c r="BQ827" s="3"/>
      <c r="BR827" s="4"/>
      <c r="BS827" s="5"/>
      <c r="BT827" s="6"/>
      <c r="BU827" s="5"/>
      <c r="BV827" s="5"/>
      <c r="BW827" s="6"/>
      <c r="BX827" s="5"/>
      <c r="BY827" s="5"/>
      <c r="BZ827" s="6"/>
      <c r="CA827" s="5"/>
    </row>
    <row r="828" spans="4:79" x14ac:dyDescent="0.25">
      <c r="D828" s="1"/>
      <c r="J828" s="1"/>
      <c r="M828" s="1"/>
      <c r="BG828" t="str">
        <f t="shared" ca="1" si="109"/>
        <v/>
      </c>
      <c r="BH828" t="str">
        <f t="shared" si="110"/>
        <v/>
      </c>
      <c r="BI828" t="str">
        <f t="shared" si="111"/>
        <v/>
      </c>
      <c r="BJ828" t="str">
        <f t="shared" ca="1" si="112"/>
        <v/>
      </c>
      <c r="BK828">
        <f t="shared" si="113"/>
        <v>1900</v>
      </c>
      <c r="BL828">
        <f t="shared" si="114"/>
        <v>1900</v>
      </c>
      <c r="BM828" t="str">
        <f t="shared" si="115"/>
        <v/>
      </c>
      <c r="BN828" s="69">
        <f t="shared" si="116"/>
        <v>118</v>
      </c>
      <c r="BO828" s="1">
        <v>43196</v>
      </c>
      <c r="BP828" s="1"/>
      <c r="BQ828" s="3"/>
      <c r="BR828" s="4"/>
      <c r="BS828" s="5"/>
      <c r="BT828" s="6"/>
      <c r="BU828" s="5"/>
      <c r="BV828" s="5"/>
      <c r="BW828" s="6"/>
      <c r="BX828" s="5"/>
      <c r="BY828" s="5"/>
      <c r="BZ828" s="6"/>
      <c r="CA828" s="5"/>
    </row>
    <row r="829" spans="4:79" x14ac:dyDescent="0.25">
      <c r="D829" s="1"/>
      <c r="J829" s="1"/>
      <c r="L829" s="1"/>
      <c r="M829" s="1"/>
      <c r="AX829" s="1"/>
      <c r="AY829" s="1"/>
      <c r="BA829" s="1"/>
      <c r="BB829" s="1"/>
      <c r="BG829" t="str">
        <f t="shared" ca="1" si="109"/>
        <v/>
      </c>
      <c r="BH829" t="str">
        <f t="shared" si="110"/>
        <v/>
      </c>
      <c r="BI829" t="str">
        <f t="shared" si="111"/>
        <v/>
      </c>
      <c r="BJ829" t="str">
        <f t="shared" ca="1" si="112"/>
        <v/>
      </c>
      <c r="BK829">
        <f t="shared" si="113"/>
        <v>1900</v>
      </c>
      <c r="BL829">
        <f t="shared" si="114"/>
        <v>1900</v>
      </c>
      <c r="BM829" t="str">
        <f t="shared" si="115"/>
        <v/>
      </c>
      <c r="BN829" s="69">
        <f t="shared" si="116"/>
        <v>118</v>
      </c>
      <c r="BO829" s="1">
        <v>43197</v>
      </c>
      <c r="BP829" s="1"/>
      <c r="BQ829" s="3"/>
      <c r="BR829" s="4"/>
      <c r="BS829" s="5"/>
      <c r="BT829" s="6"/>
      <c r="BU829" s="5"/>
      <c r="BV829" s="5"/>
      <c r="BW829" s="6"/>
      <c r="BX829" s="5"/>
      <c r="BY829" s="5"/>
      <c r="BZ829" s="6"/>
      <c r="CA829" s="5"/>
    </row>
    <row r="830" spans="4:79" x14ac:dyDescent="0.25">
      <c r="D830" s="1"/>
      <c r="J830" s="1"/>
      <c r="L830" s="1"/>
      <c r="M830" s="1"/>
      <c r="AX830" s="1"/>
      <c r="AY830" s="1"/>
      <c r="BA830" s="1"/>
      <c r="BB830" s="1"/>
      <c r="BG830" t="str">
        <f t="shared" ca="1" si="109"/>
        <v/>
      </c>
      <c r="BH830" t="str">
        <f t="shared" si="110"/>
        <v/>
      </c>
      <c r="BI830" t="str">
        <f t="shared" si="111"/>
        <v/>
      </c>
      <c r="BJ830" t="str">
        <f t="shared" ca="1" si="112"/>
        <v/>
      </c>
      <c r="BK830">
        <f t="shared" si="113"/>
        <v>1900</v>
      </c>
      <c r="BL830">
        <f t="shared" si="114"/>
        <v>1900</v>
      </c>
      <c r="BM830" t="str">
        <f t="shared" si="115"/>
        <v/>
      </c>
      <c r="BN830" s="69">
        <f t="shared" si="116"/>
        <v>118</v>
      </c>
      <c r="BO830" s="1">
        <v>43198</v>
      </c>
      <c r="BP830" s="1"/>
      <c r="BQ830" s="3"/>
      <c r="BR830" s="4"/>
      <c r="BS830" s="5"/>
      <c r="BT830" s="6"/>
      <c r="BU830" s="5"/>
      <c r="BV830" s="5"/>
      <c r="BW830" s="6"/>
      <c r="BX830" s="5"/>
      <c r="BY830" s="5"/>
      <c r="BZ830" s="6"/>
      <c r="CA830" s="5"/>
    </row>
    <row r="831" spans="4:79" x14ac:dyDescent="0.25">
      <c r="D831" s="1"/>
      <c r="J831" s="1"/>
      <c r="L831" s="1"/>
      <c r="AX831" s="1"/>
      <c r="AY831" s="1"/>
      <c r="BA831" s="1"/>
      <c r="BB831" s="1"/>
      <c r="BG831" t="str">
        <f t="shared" ca="1" si="109"/>
        <v/>
      </c>
      <c r="BH831" t="str">
        <f t="shared" si="110"/>
        <v/>
      </c>
      <c r="BI831" t="str">
        <f t="shared" si="111"/>
        <v/>
      </c>
      <c r="BJ831" t="str">
        <f t="shared" ca="1" si="112"/>
        <v/>
      </c>
      <c r="BK831">
        <f t="shared" si="113"/>
        <v>1900</v>
      </c>
      <c r="BL831">
        <f t="shared" si="114"/>
        <v>1900</v>
      </c>
      <c r="BM831" t="str">
        <f t="shared" si="115"/>
        <v/>
      </c>
      <c r="BN831" s="69">
        <f t="shared" si="116"/>
        <v>118</v>
      </c>
      <c r="BO831" s="1">
        <v>43199</v>
      </c>
      <c r="BP831" s="1"/>
      <c r="BQ831" s="3"/>
      <c r="BR831" s="4"/>
      <c r="BS831" s="5"/>
      <c r="BT831" s="6"/>
      <c r="BU831" s="5"/>
      <c r="BV831" s="5"/>
      <c r="BW831" s="6"/>
      <c r="BX831" s="5"/>
      <c r="BY831" s="5"/>
      <c r="BZ831" s="6"/>
      <c r="CA831" s="5"/>
    </row>
    <row r="832" spans="4:79" x14ac:dyDescent="0.25">
      <c r="D832" s="1"/>
      <c r="J832" s="1"/>
      <c r="L832" s="1"/>
      <c r="M832" s="1"/>
      <c r="AX832" s="1"/>
      <c r="AY832" s="1"/>
      <c r="BA832" s="1"/>
      <c r="BB832" s="1"/>
      <c r="BG832" t="str">
        <f t="shared" ca="1" si="109"/>
        <v/>
      </c>
      <c r="BH832" t="str">
        <f t="shared" si="110"/>
        <v/>
      </c>
      <c r="BI832" t="str">
        <f t="shared" si="111"/>
        <v/>
      </c>
      <c r="BJ832" t="str">
        <f t="shared" ca="1" si="112"/>
        <v/>
      </c>
      <c r="BK832">
        <f t="shared" si="113"/>
        <v>1900</v>
      </c>
      <c r="BL832">
        <f t="shared" si="114"/>
        <v>1900</v>
      </c>
      <c r="BM832" t="str">
        <f t="shared" si="115"/>
        <v/>
      </c>
      <c r="BN832" s="69">
        <f t="shared" si="116"/>
        <v>118</v>
      </c>
      <c r="BO832" s="1">
        <v>43200</v>
      </c>
      <c r="BP832" s="1"/>
      <c r="BQ832" s="3"/>
      <c r="BR832" s="4"/>
      <c r="BS832" s="5"/>
      <c r="BT832" s="6"/>
      <c r="BU832" s="5"/>
      <c r="BV832" s="5"/>
      <c r="BW832" s="6"/>
      <c r="BX832" s="5"/>
      <c r="BY832" s="5"/>
      <c r="BZ832" s="6"/>
      <c r="CA832" s="5"/>
    </row>
    <row r="833" spans="4:79" x14ac:dyDescent="0.25">
      <c r="D833" s="1"/>
      <c r="J833" s="1"/>
      <c r="L833" s="1"/>
      <c r="M833" s="1"/>
      <c r="AX833" s="1"/>
      <c r="AY833" s="1"/>
      <c r="BA833" s="1"/>
      <c r="BB833" s="1"/>
      <c r="BG833" t="str">
        <f t="shared" ca="1" si="109"/>
        <v/>
      </c>
      <c r="BH833" t="str">
        <f t="shared" si="110"/>
        <v/>
      </c>
      <c r="BI833" t="str">
        <f t="shared" si="111"/>
        <v/>
      </c>
      <c r="BJ833" t="str">
        <f t="shared" ca="1" si="112"/>
        <v/>
      </c>
      <c r="BK833">
        <f t="shared" si="113"/>
        <v>1900</v>
      </c>
      <c r="BL833">
        <f t="shared" si="114"/>
        <v>1900</v>
      </c>
      <c r="BM833" t="str">
        <f t="shared" si="115"/>
        <v/>
      </c>
      <c r="BN833" s="69">
        <f t="shared" si="116"/>
        <v>118</v>
      </c>
      <c r="BO833" s="1">
        <v>43201</v>
      </c>
      <c r="BP833" s="1"/>
      <c r="BQ833" s="3"/>
      <c r="BR833" s="4"/>
      <c r="BS833" s="5"/>
      <c r="BT833" s="6"/>
      <c r="BU833" s="5"/>
      <c r="BV833" s="5"/>
      <c r="BW833" s="6"/>
      <c r="BX833" s="5"/>
      <c r="BY833" s="5"/>
      <c r="BZ833" s="6"/>
      <c r="CA833" s="5"/>
    </row>
    <row r="834" spans="4:79" x14ac:dyDescent="0.25">
      <c r="D834" s="1"/>
      <c r="J834" s="1"/>
      <c r="L834" s="1"/>
      <c r="BA834" s="1"/>
      <c r="BG834" t="str">
        <f t="shared" ca="1" si="109"/>
        <v/>
      </c>
      <c r="BH834" t="str">
        <f t="shared" si="110"/>
        <v/>
      </c>
      <c r="BI834" t="str">
        <f t="shared" si="111"/>
        <v/>
      </c>
      <c r="BJ834" t="str">
        <f t="shared" ca="1" si="112"/>
        <v/>
      </c>
      <c r="BK834">
        <f t="shared" si="113"/>
        <v>1900</v>
      </c>
      <c r="BL834">
        <f t="shared" si="114"/>
        <v>1900</v>
      </c>
      <c r="BM834" t="str">
        <f t="shared" si="115"/>
        <v/>
      </c>
      <c r="BN834" s="69">
        <f t="shared" si="116"/>
        <v>118</v>
      </c>
      <c r="BO834" s="1">
        <v>43202</v>
      </c>
      <c r="BP834" s="1"/>
      <c r="BQ834" s="3"/>
      <c r="BR834" s="4"/>
      <c r="BS834" s="5"/>
      <c r="BT834" s="6"/>
      <c r="BU834" s="5"/>
      <c r="BV834" s="5"/>
      <c r="BW834" s="6"/>
      <c r="BX834" s="5"/>
      <c r="BY834" s="5"/>
      <c r="BZ834" s="6"/>
      <c r="CA834" s="5"/>
    </row>
    <row r="835" spans="4:79" x14ac:dyDescent="0.25">
      <c r="D835" s="1"/>
      <c r="J835" s="1"/>
      <c r="L835" s="1"/>
      <c r="M835" s="1"/>
      <c r="AX835" s="1"/>
      <c r="AY835" s="1"/>
      <c r="BA835" s="1"/>
      <c r="BB835" s="1"/>
      <c r="BG835" t="str">
        <f t="shared" ref="BG835:BG898" ca="1" si="117">IF(A835="","",DATEDIF(J835,TODAY(),"y"))</f>
        <v/>
      </c>
      <c r="BH835" t="str">
        <f t="shared" ref="BH835:BH898" si="118">IF(A835="","",IF(BG835&lt;61,"Moins de 61",IF(BG835&lt;66,"61 à 65",IF(BG835&lt;71,"66 à 70",IF(BG835&lt;76,"71 à 75",IF(BG835&lt;81,"76 à 80",IF(BG835&lt;86,"81 à 85",IF(BG835&lt;91,"86 à 90",IF(BG835&lt;96,"91 à 95",IF(BG835&lt;101,"96 à 100",IF(BG835&gt;=101,"101 et plus","")))))))))))</f>
        <v/>
      </c>
      <c r="BI835" t="str">
        <f t="shared" ref="BI835:BI898" si="119">IF(B835="","",IF(BG835&lt;66,"Moins de 66",IF(BG835&lt;71,"66 à 70",IF(BG835&lt;76,"71 à 75",IF(BG835&lt;81,"76 à 80",IF(BG835&gt;=81,"plus de 80",""))))))</f>
        <v/>
      </c>
      <c r="BJ835" t="str">
        <f t="shared" ref="BJ835:BJ898" ca="1" si="120">IF(A835="","",DATEDIF(L835,TODAY(),"y"))</f>
        <v/>
      </c>
      <c r="BK835">
        <f t="shared" ref="BK835:BK898" si="121">YEAR(L835)</f>
        <v>1900</v>
      </c>
      <c r="BL835">
        <f t="shared" ref="BL835:BL898" si="122">YEAR(E835)</f>
        <v>1900</v>
      </c>
      <c r="BM835" t="str">
        <f t="shared" ref="BM835:BM898" si="123">IF(A835="","",IF(O835="Adhérent",BG835,""))</f>
        <v/>
      </c>
      <c r="BN835" s="69">
        <f t="shared" ref="BN835:BN898" si="124">YEAR(BO835)-YEAR(J835)</f>
        <v>118</v>
      </c>
      <c r="BO835" s="1">
        <v>43203</v>
      </c>
      <c r="BP835" s="1"/>
      <c r="BQ835" s="3"/>
      <c r="BR835" s="4"/>
      <c r="BS835" s="5"/>
      <c r="BT835" s="6"/>
      <c r="BU835" s="5"/>
      <c r="BV835" s="5"/>
      <c r="BW835" s="6"/>
      <c r="BX835" s="5"/>
      <c r="BY835" s="5"/>
      <c r="BZ835" s="6"/>
      <c r="CA835" s="5"/>
    </row>
    <row r="836" spans="4:79" x14ac:dyDescent="0.25">
      <c r="D836" s="1"/>
      <c r="E836" s="1"/>
      <c r="J836" s="1"/>
      <c r="L836" s="1"/>
      <c r="M836" s="1"/>
      <c r="BA836" s="1"/>
      <c r="BG836" t="str">
        <f t="shared" ca="1" si="117"/>
        <v/>
      </c>
      <c r="BH836" t="str">
        <f t="shared" si="118"/>
        <v/>
      </c>
      <c r="BI836" t="str">
        <f t="shared" si="119"/>
        <v/>
      </c>
      <c r="BJ836" t="str">
        <f t="shared" ca="1" si="120"/>
        <v/>
      </c>
      <c r="BK836">
        <f t="shared" si="121"/>
        <v>1900</v>
      </c>
      <c r="BL836">
        <f t="shared" si="122"/>
        <v>1900</v>
      </c>
      <c r="BM836" t="str">
        <f t="shared" si="123"/>
        <v/>
      </c>
      <c r="BN836" s="69">
        <f t="shared" si="124"/>
        <v>118</v>
      </c>
      <c r="BO836" s="1">
        <v>43204</v>
      </c>
      <c r="BP836" s="1"/>
      <c r="BQ836" s="3"/>
      <c r="BR836" s="4"/>
      <c r="BS836" s="5"/>
      <c r="BT836" s="6"/>
      <c r="BU836" s="5"/>
      <c r="BV836" s="5"/>
      <c r="BW836" s="6"/>
      <c r="BX836" s="5"/>
      <c r="BY836" s="5"/>
      <c r="BZ836" s="6"/>
      <c r="CA836" s="5"/>
    </row>
    <row r="837" spans="4:79" x14ac:dyDescent="0.25">
      <c r="D837" s="1"/>
      <c r="E837" s="1"/>
      <c r="J837" s="1"/>
      <c r="L837" s="1"/>
      <c r="M837" s="1"/>
      <c r="AX837" s="1"/>
      <c r="AY837" s="1"/>
      <c r="BA837" s="1"/>
      <c r="BG837" t="str">
        <f t="shared" ca="1" si="117"/>
        <v/>
      </c>
      <c r="BH837" t="str">
        <f t="shared" si="118"/>
        <v/>
      </c>
      <c r="BI837" t="str">
        <f t="shared" si="119"/>
        <v/>
      </c>
      <c r="BJ837" t="str">
        <f t="shared" ca="1" si="120"/>
        <v/>
      </c>
      <c r="BK837">
        <f t="shared" si="121"/>
        <v>1900</v>
      </c>
      <c r="BL837">
        <f t="shared" si="122"/>
        <v>1900</v>
      </c>
      <c r="BM837" t="str">
        <f t="shared" si="123"/>
        <v/>
      </c>
      <c r="BN837" s="69">
        <f t="shared" si="124"/>
        <v>118</v>
      </c>
      <c r="BO837" s="1">
        <v>43205</v>
      </c>
      <c r="BP837" s="1"/>
      <c r="BQ837" s="3"/>
      <c r="BR837" s="4"/>
      <c r="BS837" s="5"/>
      <c r="BT837" s="6"/>
      <c r="BU837" s="5"/>
      <c r="BV837" s="5"/>
      <c r="BW837" s="6"/>
      <c r="BX837" s="5"/>
      <c r="BY837" s="5"/>
      <c r="BZ837" s="6"/>
      <c r="CA837" s="5"/>
    </row>
    <row r="838" spans="4:79" x14ac:dyDescent="0.25">
      <c r="D838" s="1"/>
      <c r="J838" s="1"/>
      <c r="L838" s="1"/>
      <c r="AX838" s="1"/>
      <c r="AY838" s="1"/>
      <c r="BA838" s="1"/>
      <c r="BB838" s="1"/>
      <c r="BG838" t="str">
        <f t="shared" ca="1" si="117"/>
        <v/>
      </c>
      <c r="BH838" t="str">
        <f t="shared" si="118"/>
        <v/>
      </c>
      <c r="BI838" t="str">
        <f t="shared" si="119"/>
        <v/>
      </c>
      <c r="BJ838" t="str">
        <f t="shared" ca="1" si="120"/>
        <v/>
      </c>
      <c r="BK838">
        <f t="shared" si="121"/>
        <v>1900</v>
      </c>
      <c r="BL838">
        <f t="shared" si="122"/>
        <v>1900</v>
      </c>
      <c r="BM838" t="str">
        <f t="shared" si="123"/>
        <v/>
      </c>
      <c r="BN838" s="69">
        <f t="shared" si="124"/>
        <v>118</v>
      </c>
      <c r="BO838" s="1">
        <v>43206</v>
      </c>
      <c r="BP838" s="1"/>
      <c r="BQ838" s="3"/>
      <c r="BR838" s="4"/>
      <c r="BS838" s="5"/>
      <c r="BT838" s="6"/>
      <c r="BU838" s="5"/>
      <c r="BV838" s="5"/>
      <c r="BW838" s="6"/>
      <c r="BX838" s="5"/>
      <c r="BY838" s="5"/>
      <c r="BZ838" s="6"/>
      <c r="CA838" s="5"/>
    </row>
    <row r="839" spans="4:79" x14ac:dyDescent="0.25">
      <c r="D839" s="1"/>
      <c r="J839" s="1"/>
      <c r="M839" s="1"/>
      <c r="BG839" t="str">
        <f t="shared" ca="1" si="117"/>
        <v/>
      </c>
      <c r="BH839" t="str">
        <f t="shared" si="118"/>
        <v/>
      </c>
      <c r="BI839" t="str">
        <f t="shared" si="119"/>
        <v/>
      </c>
      <c r="BJ839" t="str">
        <f t="shared" ca="1" si="120"/>
        <v/>
      </c>
      <c r="BK839">
        <f t="shared" si="121"/>
        <v>1900</v>
      </c>
      <c r="BL839">
        <f t="shared" si="122"/>
        <v>1900</v>
      </c>
      <c r="BM839" t="str">
        <f t="shared" si="123"/>
        <v/>
      </c>
      <c r="BN839" s="69">
        <f t="shared" si="124"/>
        <v>118</v>
      </c>
      <c r="BO839" s="1">
        <v>43207</v>
      </c>
      <c r="BP839" s="1"/>
      <c r="BQ839" s="3"/>
      <c r="BR839" s="4"/>
      <c r="BS839" s="5"/>
      <c r="BT839" s="6"/>
      <c r="BU839" s="5"/>
      <c r="BV839" s="5"/>
      <c r="BW839" s="6"/>
      <c r="BX839" s="5"/>
      <c r="BY839" s="5"/>
      <c r="BZ839" s="6"/>
      <c r="CA839" s="5"/>
    </row>
    <row r="840" spans="4:79" x14ac:dyDescent="0.25">
      <c r="D840" s="1"/>
      <c r="J840" s="1"/>
      <c r="L840" s="1"/>
      <c r="M840" s="1"/>
      <c r="AX840" s="1"/>
      <c r="AY840" s="1"/>
      <c r="BA840" s="1"/>
      <c r="BB840" s="1"/>
      <c r="BG840" t="str">
        <f t="shared" ca="1" si="117"/>
        <v/>
      </c>
      <c r="BH840" t="str">
        <f t="shared" si="118"/>
        <v/>
      </c>
      <c r="BI840" t="str">
        <f t="shared" si="119"/>
        <v/>
      </c>
      <c r="BJ840" t="str">
        <f t="shared" ca="1" si="120"/>
        <v/>
      </c>
      <c r="BK840">
        <f t="shared" si="121"/>
        <v>1900</v>
      </c>
      <c r="BL840">
        <f t="shared" si="122"/>
        <v>1900</v>
      </c>
      <c r="BM840" t="str">
        <f t="shared" si="123"/>
        <v/>
      </c>
      <c r="BN840" s="69">
        <f t="shared" si="124"/>
        <v>118</v>
      </c>
      <c r="BO840" s="1">
        <v>43208</v>
      </c>
      <c r="BP840" s="1"/>
      <c r="BQ840" s="3"/>
      <c r="BR840" s="4"/>
      <c r="BS840" s="5"/>
      <c r="BT840" s="6"/>
      <c r="BU840" s="5"/>
      <c r="BV840" s="5"/>
      <c r="BW840" s="6"/>
      <c r="BX840" s="5"/>
      <c r="BY840" s="5"/>
      <c r="BZ840" s="6"/>
      <c r="CA840" s="5"/>
    </row>
    <row r="841" spans="4:79" x14ac:dyDescent="0.25">
      <c r="D841" s="1"/>
      <c r="BB841" s="1"/>
      <c r="BG841" t="str">
        <f t="shared" ca="1" si="117"/>
        <v/>
      </c>
      <c r="BH841" t="str">
        <f t="shared" si="118"/>
        <v/>
      </c>
      <c r="BI841" t="str">
        <f t="shared" si="119"/>
        <v/>
      </c>
      <c r="BJ841" t="str">
        <f t="shared" ca="1" si="120"/>
        <v/>
      </c>
      <c r="BK841">
        <f t="shared" si="121"/>
        <v>1900</v>
      </c>
      <c r="BL841">
        <f t="shared" si="122"/>
        <v>1900</v>
      </c>
      <c r="BM841" t="str">
        <f t="shared" si="123"/>
        <v/>
      </c>
      <c r="BN841" s="69">
        <f t="shared" si="124"/>
        <v>118</v>
      </c>
      <c r="BO841" s="1">
        <v>43209</v>
      </c>
      <c r="BP841" s="1"/>
      <c r="BQ841" s="3"/>
      <c r="BR841" s="4"/>
      <c r="BS841" s="5"/>
      <c r="BT841" s="6"/>
      <c r="BU841" s="5"/>
      <c r="BV841" s="5"/>
      <c r="BW841" s="6"/>
      <c r="BX841" s="5"/>
      <c r="BY841" s="5"/>
      <c r="BZ841" s="6"/>
      <c r="CA841" s="5"/>
    </row>
    <row r="842" spans="4:79" x14ac:dyDescent="0.25">
      <c r="D842" s="1"/>
      <c r="J842" s="1"/>
      <c r="L842" s="1"/>
      <c r="M842" s="1"/>
      <c r="AX842" s="1"/>
      <c r="AY842" s="1"/>
      <c r="BA842" s="1"/>
      <c r="BB842" s="1"/>
      <c r="BG842" t="str">
        <f t="shared" ca="1" si="117"/>
        <v/>
      </c>
      <c r="BH842" t="str">
        <f t="shared" si="118"/>
        <v/>
      </c>
      <c r="BI842" t="str">
        <f t="shared" si="119"/>
        <v/>
      </c>
      <c r="BJ842" t="str">
        <f t="shared" ca="1" si="120"/>
        <v/>
      </c>
      <c r="BK842">
        <f t="shared" si="121"/>
        <v>1900</v>
      </c>
      <c r="BL842">
        <f t="shared" si="122"/>
        <v>1900</v>
      </c>
      <c r="BM842" t="str">
        <f t="shared" si="123"/>
        <v/>
      </c>
      <c r="BN842" s="69">
        <f t="shared" si="124"/>
        <v>118</v>
      </c>
      <c r="BO842" s="1">
        <v>43210</v>
      </c>
      <c r="BP842" s="1"/>
      <c r="BQ842" s="3"/>
      <c r="BR842" s="4"/>
      <c r="BS842" s="5"/>
      <c r="BT842" s="6"/>
      <c r="BU842" s="5"/>
      <c r="BV842" s="5"/>
      <c r="BW842" s="6"/>
      <c r="BX842" s="5"/>
      <c r="BY842" s="5"/>
      <c r="BZ842" s="6"/>
      <c r="CA842" s="5"/>
    </row>
    <row r="843" spans="4:79" x14ac:dyDescent="0.25">
      <c r="D843" s="1"/>
      <c r="J843" s="1"/>
      <c r="M843" s="1"/>
      <c r="BG843" t="str">
        <f t="shared" ca="1" si="117"/>
        <v/>
      </c>
      <c r="BH843" t="str">
        <f t="shared" si="118"/>
        <v/>
      </c>
      <c r="BI843" t="str">
        <f t="shared" si="119"/>
        <v/>
      </c>
      <c r="BJ843" t="str">
        <f t="shared" ca="1" si="120"/>
        <v/>
      </c>
      <c r="BK843">
        <f t="shared" si="121"/>
        <v>1900</v>
      </c>
      <c r="BL843">
        <f t="shared" si="122"/>
        <v>1900</v>
      </c>
      <c r="BM843" t="str">
        <f t="shared" si="123"/>
        <v/>
      </c>
      <c r="BN843" s="69">
        <f t="shared" si="124"/>
        <v>118</v>
      </c>
      <c r="BO843" s="1">
        <v>43211</v>
      </c>
      <c r="BP843" s="1"/>
      <c r="BQ843" s="3"/>
      <c r="BR843" s="4"/>
      <c r="BS843" s="5"/>
      <c r="BT843" s="6"/>
      <c r="BU843" s="5"/>
      <c r="BV843" s="5"/>
      <c r="BW843" s="6"/>
      <c r="BX843" s="5"/>
      <c r="BY843" s="5"/>
      <c r="BZ843" s="6"/>
      <c r="CA843" s="5"/>
    </row>
    <row r="844" spans="4:79" x14ac:dyDescent="0.25">
      <c r="D844" s="1"/>
      <c r="J844" s="1"/>
      <c r="L844" s="1"/>
      <c r="M844" s="1"/>
      <c r="BA844" s="1"/>
      <c r="BG844" t="str">
        <f t="shared" ca="1" si="117"/>
        <v/>
      </c>
      <c r="BH844" t="str">
        <f t="shared" si="118"/>
        <v/>
      </c>
      <c r="BI844" t="str">
        <f t="shared" si="119"/>
        <v/>
      </c>
      <c r="BJ844" t="str">
        <f t="shared" ca="1" si="120"/>
        <v/>
      </c>
      <c r="BK844">
        <f t="shared" si="121"/>
        <v>1900</v>
      </c>
      <c r="BL844">
        <f t="shared" si="122"/>
        <v>1900</v>
      </c>
      <c r="BM844" t="str">
        <f t="shared" si="123"/>
        <v/>
      </c>
      <c r="BN844" s="69">
        <f t="shared" si="124"/>
        <v>118</v>
      </c>
      <c r="BO844" s="1">
        <v>43212</v>
      </c>
      <c r="BP844" s="1"/>
      <c r="BQ844" s="3"/>
      <c r="BR844" s="4"/>
      <c r="BS844" s="5"/>
      <c r="BT844" s="6"/>
      <c r="BU844" s="5"/>
      <c r="BV844" s="5"/>
      <c r="BW844" s="6"/>
      <c r="BX844" s="5"/>
      <c r="BY844" s="5"/>
      <c r="BZ844" s="6"/>
      <c r="CA844" s="5"/>
    </row>
    <row r="845" spans="4:79" x14ac:dyDescent="0.25">
      <c r="D845" s="1"/>
      <c r="J845" s="1"/>
      <c r="L845" s="1"/>
      <c r="M845" s="1"/>
      <c r="AX845" s="1"/>
      <c r="AY845" s="1"/>
      <c r="BA845" s="1"/>
      <c r="BB845" s="1"/>
      <c r="BG845" t="str">
        <f t="shared" ca="1" si="117"/>
        <v/>
      </c>
      <c r="BH845" t="str">
        <f t="shared" si="118"/>
        <v/>
      </c>
      <c r="BI845" t="str">
        <f t="shared" si="119"/>
        <v/>
      </c>
      <c r="BJ845" t="str">
        <f t="shared" ca="1" si="120"/>
        <v/>
      </c>
      <c r="BK845">
        <f t="shared" si="121"/>
        <v>1900</v>
      </c>
      <c r="BL845">
        <f t="shared" si="122"/>
        <v>1900</v>
      </c>
      <c r="BM845" t="str">
        <f t="shared" si="123"/>
        <v/>
      </c>
      <c r="BN845" s="69">
        <f t="shared" si="124"/>
        <v>118</v>
      </c>
      <c r="BO845" s="1">
        <v>43213</v>
      </c>
      <c r="BP845" s="1"/>
      <c r="BQ845" s="3"/>
      <c r="BR845" s="4"/>
      <c r="BS845" s="5"/>
      <c r="BT845" s="6"/>
      <c r="BU845" s="5"/>
      <c r="BV845" s="5"/>
      <c r="BW845" s="6"/>
      <c r="BX845" s="5"/>
      <c r="BY845" s="5"/>
      <c r="BZ845" s="6"/>
      <c r="CA845" s="5"/>
    </row>
    <row r="846" spans="4:79" x14ac:dyDescent="0.25">
      <c r="D846" s="1"/>
      <c r="J846" s="1"/>
      <c r="L846" s="1"/>
      <c r="M846" s="1"/>
      <c r="AX846" s="1"/>
      <c r="AY846" s="1"/>
      <c r="BA846" s="1"/>
      <c r="BB846" s="1"/>
      <c r="BG846" t="str">
        <f t="shared" ca="1" si="117"/>
        <v/>
      </c>
      <c r="BH846" t="str">
        <f t="shared" si="118"/>
        <v/>
      </c>
      <c r="BI846" t="str">
        <f t="shared" si="119"/>
        <v/>
      </c>
      <c r="BJ846" t="str">
        <f t="shared" ca="1" si="120"/>
        <v/>
      </c>
      <c r="BK846">
        <f t="shared" si="121"/>
        <v>1900</v>
      </c>
      <c r="BL846">
        <f t="shared" si="122"/>
        <v>1900</v>
      </c>
      <c r="BM846" t="str">
        <f t="shared" si="123"/>
        <v/>
      </c>
      <c r="BN846" s="69">
        <f t="shared" si="124"/>
        <v>118</v>
      </c>
      <c r="BO846" s="1">
        <v>43214</v>
      </c>
      <c r="BP846" s="1"/>
      <c r="BQ846" s="3"/>
      <c r="BR846" s="4"/>
      <c r="BS846" s="5"/>
      <c r="BT846" s="6"/>
      <c r="BU846" s="5"/>
      <c r="BV846" s="5"/>
      <c r="BW846" s="6"/>
      <c r="BX846" s="5"/>
      <c r="BY846" s="5"/>
      <c r="BZ846" s="6"/>
      <c r="CA846" s="5"/>
    </row>
    <row r="847" spans="4:79" x14ac:dyDescent="0.25">
      <c r="D847" s="1"/>
      <c r="J847" s="1"/>
      <c r="L847" s="1"/>
      <c r="M847" s="1"/>
      <c r="AX847" s="1"/>
      <c r="AY847" s="1"/>
      <c r="BA847" s="1"/>
      <c r="BB847" s="1"/>
      <c r="BG847" t="str">
        <f t="shared" ca="1" si="117"/>
        <v/>
      </c>
      <c r="BH847" t="str">
        <f t="shared" si="118"/>
        <v/>
      </c>
      <c r="BI847" t="str">
        <f t="shared" si="119"/>
        <v/>
      </c>
      <c r="BJ847" t="str">
        <f t="shared" ca="1" si="120"/>
        <v/>
      </c>
      <c r="BK847">
        <f t="shared" si="121"/>
        <v>1900</v>
      </c>
      <c r="BL847">
        <f t="shared" si="122"/>
        <v>1900</v>
      </c>
      <c r="BM847" t="str">
        <f t="shared" si="123"/>
        <v/>
      </c>
      <c r="BN847" s="69">
        <f t="shared" si="124"/>
        <v>118</v>
      </c>
      <c r="BO847" s="1">
        <v>43215</v>
      </c>
      <c r="BP847" s="1"/>
      <c r="BQ847" s="3"/>
      <c r="BR847" s="4"/>
      <c r="BS847" s="5"/>
      <c r="BT847" s="6"/>
      <c r="BU847" s="5"/>
      <c r="BV847" s="5"/>
      <c r="BW847" s="6"/>
      <c r="BX847" s="5"/>
      <c r="BY847" s="5"/>
      <c r="BZ847" s="6"/>
      <c r="CA847" s="5"/>
    </row>
    <row r="848" spans="4:79" x14ac:dyDescent="0.25">
      <c r="D848" s="1"/>
      <c r="J848" s="1"/>
      <c r="L848" s="1"/>
      <c r="M848" s="1"/>
      <c r="AX848" s="1"/>
      <c r="AY848" s="1"/>
      <c r="BA848" s="1"/>
      <c r="BB848" s="1"/>
      <c r="BG848" t="str">
        <f t="shared" ca="1" si="117"/>
        <v/>
      </c>
      <c r="BH848" t="str">
        <f t="shared" si="118"/>
        <v/>
      </c>
      <c r="BI848" t="str">
        <f t="shared" si="119"/>
        <v/>
      </c>
      <c r="BJ848" t="str">
        <f t="shared" ca="1" si="120"/>
        <v/>
      </c>
      <c r="BK848">
        <f t="shared" si="121"/>
        <v>1900</v>
      </c>
      <c r="BL848">
        <f t="shared" si="122"/>
        <v>1900</v>
      </c>
      <c r="BM848" t="str">
        <f t="shared" si="123"/>
        <v/>
      </c>
      <c r="BN848" s="69">
        <f t="shared" si="124"/>
        <v>118</v>
      </c>
      <c r="BO848" s="1">
        <v>43216</v>
      </c>
      <c r="BP848" s="1"/>
      <c r="BQ848" s="3"/>
      <c r="BR848" s="4"/>
      <c r="BS848" s="5"/>
      <c r="BT848" s="6"/>
      <c r="BU848" s="5"/>
      <c r="BV848" s="5"/>
      <c r="BW848" s="6"/>
      <c r="BX848" s="5"/>
      <c r="BY848" s="5"/>
      <c r="BZ848" s="6"/>
      <c r="CA848" s="5"/>
    </row>
    <row r="849" spans="4:79" x14ac:dyDescent="0.25">
      <c r="D849" s="1"/>
      <c r="E849" s="1"/>
      <c r="J849" s="1"/>
      <c r="L849" s="1"/>
      <c r="M849" s="1"/>
      <c r="AX849" s="1"/>
      <c r="AY849" s="1"/>
      <c r="BA849" s="1"/>
      <c r="BG849" t="str">
        <f t="shared" ca="1" si="117"/>
        <v/>
      </c>
      <c r="BH849" t="str">
        <f t="shared" si="118"/>
        <v/>
      </c>
      <c r="BI849" t="str">
        <f t="shared" si="119"/>
        <v/>
      </c>
      <c r="BJ849" t="str">
        <f t="shared" ca="1" si="120"/>
        <v/>
      </c>
      <c r="BK849">
        <f t="shared" si="121"/>
        <v>1900</v>
      </c>
      <c r="BL849">
        <f t="shared" si="122"/>
        <v>1900</v>
      </c>
      <c r="BM849" t="str">
        <f t="shared" si="123"/>
        <v/>
      </c>
      <c r="BN849" s="69">
        <f t="shared" si="124"/>
        <v>118</v>
      </c>
      <c r="BO849" s="1">
        <v>43217</v>
      </c>
      <c r="BP849" s="1"/>
      <c r="BQ849" s="3"/>
      <c r="BR849" s="4"/>
      <c r="BS849" s="5"/>
      <c r="BT849" s="6"/>
      <c r="BU849" s="5"/>
      <c r="BV849" s="5"/>
      <c r="BW849" s="6"/>
      <c r="BX849" s="5"/>
      <c r="BY849" s="5"/>
      <c r="BZ849" s="6"/>
      <c r="CA849" s="5"/>
    </row>
    <row r="850" spans="4:79" x14ac:dyDescent="0.25">
      <c r="D850" s="1"/>
      <c r="E850" s="1"/>
      <c r="J850" s="1"/>
      <c r="L850" s="1"/>
      <c r="M850" s="1"/>
      <c r="AX850" s="1"/>
      <c r="AY850" s="1"/>
      <c r="BA850" s="1"/>
      <c r="BG850" t="str">
        <f t="shared" ca="1" si="117"/>
        <v/>
      </c>
      <c r="BH850" t="str">
        <f t="shared" si="118"/>
        <v/>
      </c>
      <c r="BI850" t="str">
        <f t="shared" si="119"/>
        <v/>
      </c>
      <c r="BJ850" t="str">
        <f t="shared" ca="1" si="120"/>
        <v/>
      </c>
      <c r="BK850">
        <f t="shared" si="121"/>
        <v>1900</v>
      </c>
      <c r="BL850">
        <f t="shared" si="122"/>
        <v>1900</v>
      </c>
      <c r="BM850" t="str">
        <f t="shared" si="123"/>
        <v/>
      </c>
      <c r="BN850" s="69">
        <f t="shared" si="124"/>
        <v>118</v>
      </c>
      <c r="BO850" s="1">
        <v>43218</v>
      </c>
      <c r="BP850" s="1"/>
      <c r="BQ850" s="3"/>
      <c r="BR850" s="4"/>
      <c r="BS850" s="5"/>
      <c r="BT850" s="6"/>
      <c r="BU850" s="5"/>
      <c r="BV850" s="5"/>
      <c r="BW850" s="6"/>
      <c r="BX850" s="5"/>
      <c r="BY850" s="5"/>
      <c r="BZ850" s="6"/>
      <c r="CA850" s="5"/>
    </row>
    <row r="851" spans="4:79" x14ac:dyDescent="0.25">
      <c r="D851" s="1"/>
      <c r="J851" s="1"/>
      <c r="L851" s="1"/>
      <c r="AX851" s="1"/>
      <c r="AY851" s="1"/>
      <c r="BA851" s="1"/>
      <c r="BB851" s="1"/>
      <c r="BG851" t="str">
        <f t="shared" ca="1" si="117"/>
        <v/>
      </c>
      <c r="BH851" t="str">
        <f t="shared" si="118"/>
        <v/>
      </c>
      <c r="BI851" t="str">
        <f t="shared" si="119"/>
        <v/>
      </c>
      <c r="BJ851" t="str">
        <f t="shared" ca="1" si="120"/>
        <v/>
      </c>
      <c r="BK851">
        <f t="shared" si="121"/>
        <v>1900</v>
      </c>
      <c r="BL851">
        <f t="shared" si="122"/>
        <v>1900</v>
      </c>
      <c r="BM851" t="str">
        <f t="shared" si="123"/>
        <v/>
      </c>
      <c r="BN851" s="69">
        <f t="shared" si="124"/>
        <v>118</v>
      </c>
      <c r="BO851" s="1">
        <v>43219</v>
      </c>
      <c r="BP851" s="1"/>
      <c r="BQ851" s="3"/>
      <c r="BR851" s="4"/>
      <c r="BS851" s="5"/>
      <c r="BT851" s="6"/>
      <c r="BU851" s="5"/>
      <c r="BV851" s="5"/>
      <c r="BW851" s="6"/>
      <c r="BX851" s="5"/>
      <c r="BY851" s="5"/>
      <c r="BZ851" s="6"/>
      <c r="CA851" s="5"/>
    </row>
    <row r="852" spans="4:79" x14ac:dyDescent="0.25">
      <c r="D852" s="1"/>
      <c r="J852" s="1"/>
      <c r="L852" s="1"/>
      <c r="M852" s="1"/>
      <c r="AX852" s="1"/>
      <c r="AY852" s="1"/>
      <c r="BA852" s="1"/>
      <c r="BB852" s="1"/>
      <c r="BG852" t="str">
        <f t="shared" ca="1" si="117"/>
        <v/>
      </c>
      <c r="BH852" t="str">
        <f t="shared" si="118"/>
        <v/>
      </c>
      <c r="BI852" t="str">
        <f t="shared" si="119"/>
        <v/>
      </c>
      <c r="BJ852" t="str">
        <f t="shared" ca="1" si="120"/>
        <v/>
      </c>
      <c r="BK852">
        <f t="shared" si="121"/>
        <v>1900</v>
      </c>
      <c r="BL852">
        <f t="shared" si="122"/>
        <v>1900</v>
      </c>
      <c r="BM852" t="str">
        <f t="shared" si="123"/>
        <v/>
      </c>
      <c r="BN852" s="69">
        <f t="shared" si="124"/>
        <v>118</v>
      </c>
      <c r="BO852" s="1">
        <v>43220</v>
      </c>
      <c r="BP852" s="1"/>
      <c r="BQ852" s="3"/>
      <c r="BR852" s="4"/>
      <c r="BS852" s="5"/>
      <c r="BT852" s="6"/>
      <c r="BU852" s="5"/>
      <c r="BV852" s="5"/>
      <c r="BW852" s="6"/>
      <c r="BX852" s="5"/>
      <c r="BY852" s="5"/>
      <c r="BZ852" s="6"/>
      <c r="CA852" s="5"/>
    </row>
    <row r="853" spans="4:79" x14ac:dyDescent="0.25">
      <c r="D853" s="1"/>
      <c r="J853" s="1"/>
      <c r="M853" s="1"/>
      <c r="BG853" t="str">
        <f t="shared" ca="1" si="117"/>
        <v/>
      </c>
      <c r="BH853" t="str">
        <f t="shared" si="118"/>
        <v/>
      </c>
      <c r="BI853" t="str">
        <f t="shared" si="119"/>
        <v/>
      </c>
      <c r="BJ853" t="str">
        <f t="shared" ca="1" si="120"/>
        <v/>
      </c>
      <c r="BK853">
        <f t="shared" si="121"/>
        <v>1900</v>
      </c>
      <c r="BL853">
        <f t="shared" si="122"/>
        <v>1900</v>
      </c>
      <c r="BM853" t="str">
        <f t="shared" si="123"/>
        <v/>
      </c>
      <c r="BN853" s="69">
        <f t="shared" si="124"/>
        <v>118</v>
      </c>
      <c r="BO853" s="1">
        <v>43221</v>
      </c>
      <c r="BP853" s="1"/>
      <c r="BQ853" s="3"/>
      <c r="BR853" s="4"/>
      <c r="BS853" s="5"/>
      <c r="BT853" s="6"/>
      <c r="BU853" s="5"/>
      <c r="BV853" s="5"/>
      <c r="BW853" s="6"/>
      <c r="BX853" s="5"/>
      <c r="BY853" s="5"/>
      <c r="BZ853" s="6"/>
      <c r="CA853" s="5"/>
    </row>
    <row r="854" spans="4:79" x14ac:dyDescent="0.25">
      <c r="D854" s="1"/>
      <c r="E854" s="1"/>
      <c r="J854" s="1"/>
      <c r="L854" s="1"/>
      <c r="N854" s="1"/>
      <c r="AX854" s="1"/>
      <c r="AY854" s="1"/>
      <c r="BA854" s="1"/>
      <c r="BB854" s="1"/>
      <c r="BG854" t="str">
        <f t="shared" ca="1" si="117"/>
        <v/>
      </c>
      <c r="BH854" t="str">
        <f t="shared" si="118"/>
        <v/>
      </c>
      <c r="BI854" t="str">
        <f t="shared" si="119"/>
        <v/>
      </c>
      <c r="BJ854" t="str">
        <f t="shared" ca="1" si="120"/>
        <v/>
      </c>
      <c r="BK854">
        <f t="shared" si="121"/>
        <v>1900</v>
      </c>
      <c r="BL854">
        <f t="shared" si="122"/>
        <v>1900</v>
      </c>
      <c r="BM854" t="str">
        <f t="shared" si="123"/>
        <v/>
      </c>
      <c r="BN854" s="69">
        <f t="shared" si="124"/>
        <v>118</v>
      </c>
      <c r="BO854" s="1">
        <v>43222</v>
      </c>
      <c r="BP854" s="1"/>
      <c r="BQ854" s="3"/>
      <c r="BR854" s="4"/>
      <c r="BS854" s="5"/>
      <c r="BT854" s="6"/>
      <c r="BU854" s="5"/>
      <c r="BV854" s="5"/>
      <c r="BW854" s="6"/>
      <c r="BX854" s="5"/>
      <c r="BY854" s="5"/>
      <c r="BZ854" s="6"/>
      <c r="CA854" s="5"/>
    </row>
    <row r="855" spans="4:79" x14ac:dyDescent="0.25">
      <c r="D855" s="1"/>
      <c r="J855" s="1"/>
      <c r="L855" s="1"/>
      <c r="M855" s="1"/>
      <c r="AX855" s="1"/>
      <c r="AY855" s="1"/>
      <c r="BA855" s="1"/>
      <c r="BB855" s="1"/>
      <c r="BG855" t="str">
        <f t="shared" ca="1" si="117"/>
        <v/>
      </c>
      <c r="BH855" t="str">
        <f t="shared" si="118"/>
        <v/>
      </c>
      <c r="BI855" t="str">
        <f t="shared" si="119"/>
        <v/>
      </c>
      <c r="BJ855" t="str">
        <f t="shared" ca="1" si="120"/>
        <v/>
      </c>
      <c r="BK855">
        <f t="shared" si="121"/>
        <v>1900</v>
      </c>
      <c r="BL855">
        <f t="shared" si="122"/>
        <v>1900</v>
      </c>
      <c r="BM855" t="str">
        <f t="shared" si="123"/>
        <v/>
      </c>
      <c r="BN855" s="69">
        <f t="shared" si="124"/>
        <v>118</v>
      </c>
      <c r="BO855" s="1">
        <v>43223</v>
      </c>
      <c r="BP855" s="1"/>
      <c r="BQ855" s="3"/>
      <c r="BR855" s="4"/>
      <c r="BS855" s="5"/>
      <c r="BT855" s="6"/>
      <c r="BU855" s="5"/>
      <c r="BV855" s="5"/>
      <c r="BW855" s="6"/>
      <c r="BX855" s="5"/>
      <c r="BY855" s="5"/>
      <c r="BZ855" s="6"/>
      <c r="CA855" s="5"/>
    </row>
    <row r="856" spans="4:79" x14ac:dyDescent="0.25">
      <c r="D856" s="1"/>
      <c r="AX856" s="1"/>
      <c r="AY856" s="1"/>
      <c r="BB856" s="1"/>
      <c r="BG856" t="str">
        <f t="shared" ca="1" si="117"/>
        <v/>
      </c>
      <c r="BH856" t="str">
        <f t="shared" si="118"/>
        <v/>
      </c>
      <c r="BI856" t="str">
        <f t="shared" si="119"/>
        <v/>
      </c>
      <c r="BJ856" t="str">
        <f t="shared" ca="1" si="120"/>
        <v/>
      </c>
      <c r="BK856">
        <f t="shared" si="121"/>
        <v>1900</v>
      </c>
      <c r="BL856">
        <f t="shared" si="122"/>
        <v>1900</v>
      </c>
      <c r="BM856" t="str">
        <f t="shared" si="123"/>
        <v/>
      </c>
      <c r="BN856" s="69">
        <f t="shared" si="124"/>
        <v>118</v>
      </c>
      <c r="BO856" s="1">
        <v>43224</v>
      </c>
      <c r="BP856" s="1"/>
      <c r="BQ856" s="3"/>
      <c r="BR856" s="4"/>
      <c r="BS856" s="5"/>
      <c r="BT856" s="6"/>
      <c r="BU856" s="5"/>
      <c r="BV856" s="5"/>
      <c r="BW856" s="6"/>
      <c r="BX856" s="5"/>
      <c r="BY856" s="5"/>
      <c r="BZ856" s="6"/>
      <c r="CA856" s="5"/>
    </row>
    <row r="857" spans="4:79" x14ac:dyDescent="0.25">
      <c r="D857" s="1"/>
      <c r="J857" s="1"/>
      <c r="L857" s="1"/>
      <c r="AX857" s="1"/>
      <c r="AY857" s="1"/>
      <c r="BA857" s="1"/>
      <c r="BB857" s="1"/>
      <c r="BG857" t="str">
        <f t="shared" ca="1" si="117"/>
        <v/>
      </c>
      <c r="BH857" t="str">
        <f t="shared" si="118"/>
        <v/>
      </c>
      <c r="BI857" t="str">
        <f t="shared" si="119"/>
        <v/>
      </c>
      <c r="BJ857" t="str">
        <f t="shared" ca="1" si="120"/>
        <v/>
      </c>
      <c r="BK857">
        <f t="shared" si="121"/>
        <v>1900</v>
      </c>
      <c r="BL857">
        <f t="shared" si="122"/>
        <v>1900</v>
      </c>
      <c r="BM857" t="str">
        <f t="shared" si="123"/>
        <v/>
      </c>
      <c r="BN857" s="69">
        <f t="shared" si="124"/>
        <v>118</v>
      </c>
      <c r="BO857" s="1">
        <v>43225</v>
      </c>
      <c r="BP857" s="1"/>
      <c r="BQ857" s="3"/>
      <c r="BR857" s="4"/>
      <c r="BS857" s="5"/>
      <c r="BT857" s="6"/>
      <c r="BU857" s="5"/>
      <c r="BV857" s="5"/>
      <c r="BW857" s="6"/>
      <c r="BX857" s="5"/>
      <c r="BY857" s="5"/>
      <c r="BZ857" s="6"/>
      <c r="CA857" s="5"/>
    </row>
    <row r="858" spans="4:79" x14ac:dyDescent="0.25">
      <c r="D858" s="1"/>
      <c r="J858" s="1"/>
      <c r="L858" s="1"/>
      <c r="BA858" s="1"/>
      <c r="BB858" s="1"/>
      <c r="BG858" t="str">
        <f t="shared" ca="1" si="117"/>
        <v/>
      </c>
      <c r="BH858" t="str">
        <f t="shared" si="118"/>
        <v/>
      </c>
      <c r="BI858" t="str">
        <f t="shared" si="119"/>
        <v/>
      </c>
      <c r="BJ858" t="str">
        <f t="shared" ca="1" si="120"/>
        <v/>
      </c>
      <c r="BK858">
        <f t="shared" si="121"/>
        <v>1900</v>
      </c>
      <c r="BL858">
        <f t="shared" si="122"/>
        <v>1900</v>
      </c>
      <c r="BM858" t="str">
        <f t="shared" si="123"/>
        <v/>
      </c>
      <c r="BN858" s="69">
        <f t="shared" si="124"/>
        <v>118</v>
      </c>
      <c r="BO858" s="1">
        <v>43226</v>
      </c>
      <c r="BP858" s="1"/>
      <c r="BQ858" s="3"/>
      <c r="BR858" s="4"/>
      <c r="BS858" s="5"/>
      <c r="BT858" s="6"/>
      <c r="BU858" s="5"/>
      <c r="BV858" s="5"/>
      <c r="BW858" s="6"/>
      <c r="BX858" s="5"/>
      <c r="BY858" s="5"/>
      <c r="BZ858" s="6"/>
      <c r="CA858" s="5"/>
    </row>
    <row r="859" spans="4:79" x14ac:dyDescent="0.25">
      <c r="D859" s="1"/>
      <c r="J859" s="1"/>
      <c r="L859" s="1"/>
      <c r="M859" s="1"/>
      <c r="AX859" s="1"/>
      <c r="AY859" s="1"/>
      <c r="BA859" s="1"/>
      <c r="BB859" s="1"/>
      <c r="BG859" t="str">
        <f t="shared" ca="1" si="117"/>
        <v/>
      </c>
      <c r="BH859" t="str">
        <f t="shared" si="118"/>
        <v/>
      </c>
      <c r="BI859" t="str">
        <f t="shared" si="119"/>
        <v/>
      </c>
      <c r="BJ859" t="str">
        <f t="shared" ca="1" si="120"/>
        <v/>
      </c>
      <c r="BK859">
        <f t="shared" si="121"/>
        <v>1900</v>
      </c>
      <c r="BL859">
        <f t="shared" si="122"/>
        <v>1900</v>
      </c>
      <c r="BM859" t="str">
        <f t="shared" si="123"/>
        <v/>
      </c>
      <c r="BN859" s="69">
        <f t="shared" si="124"/>
        <v>118</v>
      </c>
      <c r="BO859" s="1">
        <v>43227</v>
      </c>
      <c r="BP859" s="1"/>
      <c r="BQ859" s="3"/>
      <c r="BR859" s="4"/>
      <c r="BS859" s="5"/>
      <c r="BT859" s="6"/>
      <c r="BU859" s="5"/>
      <c r="BV859" s="5"/>
      <c r="BW859" s="6"/>
      <c r="BX859" s="5"/>
      <c r="BY859" s="5"/>
      <c r="BZ859" s="6"/>
      <c r="CA859" s="5"/>
    </row>
    <row r="860" spans="4:79" x14ac:dyDescent="0.25">
      <c r="D860" s="1"/>
      <c r="E860" s="1"/>
      <c r="J860" s="1"/>
      <c r="L860" s="1"/>
      <c r="AX860" s="1"/>
      <c r="AY860" s="1"/>
      <c r="BA860" s="1"/>
      <c r="BG860" t="str">
        <f t="shared" ca="1" si="117"/>
        <v/>
      </c>
      <c r="BH860" t="str">
        <f t="shared" si="118"/>
        <v/>
      </c>
      <c r="BI860" t="str">
        <f t="shared" si="119"/>
        <v/>
      </c>
      <c r="BJ860" t="str">
        <f t="shared" ca="1" si="120"/>
        <v/>
      </c>
      <c r="BK860">
        <f t="shared" si="121"/>
        <v>1900</v>
      </c>
      <c r="BL860">
        <f t="shared" si="122"/>
        <v>1900</v>
      </c>
      <c r="BM860" t="str">
        <f t="shared" si="123"/>
        <v/>
      </c>
      <c r="BN860" s="69">
        <f t="shared" si="124"/>
        <v>118</v>
      </c>
      <c r="BO860" s="1">
        <v>43228</v>
      </c>
      <c r="BP860" s="1"/>
      <c r="BQ860" s="3"/>
      <c r="BR860" s="4"/>
      <c r="BS860" s="5"/>
      <c r="BT860" s="6"/>
      <c r="BU860" s="5"/>
      <c r="BV860" s="5"/>
      <c r="BW860" s="6"/>
      <c r="BX860" s="5"/>
      <c r="BY860" s="5"/>
      <c r="BZ860" s="6"/>
      <c r="CA860" s="5"/>
    </row>
    <row r="861" spans="4:79" x14ac:dyDescent="0.25">
      <c r="D861" s="1"/>
      <c r="J861" s="1"/>
      <c r="L861" s="1"/>
      <c r="M861" s="1"/>
      <c r="BA861" s="1"/>
      <c r="BB861" s="1"/>
      <c r="BG861" t="str">
        <f t="shared" ca="1" si="117"/>
        <v/>
      </c>
      <c r="BH861" t="str">
        <f t="shared" si="118"/>
        <v/>
      </c>
      <c r="BI861" t="str">
        <f t="shared" si="119"/>
        <v/>
      </c>
      <c r="BJ861" t="str">
        <f t="shared" ca="1" si="120"/>
        <v/>
      </c>
      <c r="BK861">
        <f t="shared" si="121"/>
        <v>1900</v>
      </c>
      <c r="BL861">
        <f t="shared" si="122"/>
        <v>1900</v>
      </c>
      <c r="BM861" t="str">
        <f t="shared" si="123"/>
        <v/>
      </c>
      <c r="BN861" s="69">
        <f t="shared" si="124"/>
        <v>118</v>
      </c>
      <c r="BO861" s="1">
        <v>43229</v>
      </c>
      <c r="BP861" s="1"/>
      <c r="BQ861" s="3"/>
      <c r="BR861" s="4"/>
      <c r="BS861" s="5"/>
      <c r="BT861" s="6"/>
      <c r="BU861" s="5"/>
      <c r="BV861" s="5"/>
      <c r="BW861" s="6"/>
      <c r="BX861" s="5"/>
      <c r="BY861" s="5"/>
      <c r="BZ861" s="6"/>
      <c r="CA861" s="5"/>
    </row>
    <row r="862" spans="4:79" x14ac:dyDescent="0.25">
      <c r="D862" s="1"/>
      <c r="J862" s="1"/>
      <c r="L862" s="1"/>
      <c r="M862" s="1"/>
      <c r="AX862" s="1"/>
      <c r="AY862" s="1"/>
      <c r="BA862" s="1"/>
      <c r="BB862" s="1"/>
      <c r="BG862" t="str">
        <f t="shared" ca="1" si="117"/>
        <v/>
      </c>
      <c r="BH862" t="str">
        <f t="shared" si="118"/>
        <v/>
      </c>
      <c r="BI862" t="str">
        <f t="shared" si="119"/>
        <v/>
      </c>
      <c r="BJ862" t="str">
        <f t="shared" ca="1" si="120"/>
        <v/>
      </c>
      <c r="BK862">
        <f t="shared" si="121"/>
        <v>1900</v>
      </c>
      <c r="BL862">
        <f t="shared" si="122"/>
        <v>1900</v>
      </c>
      <c r="BM862" t="str">
        <f t="shared" si="123"/>
        <v/>
      </c>
      <c r="BN862" s="69">
        <f t="shared" si="124"/>
        <v>118</v>
      </c>
      <c r="BO862" s="1">
        <v>43230</v>
      </c>
      <c r="BP862" s="1"/>
      <c r="BQ862" s="3"/>
      <c r="BR862" s="4"/>
      <c r="BS862" s="5"/>
      <c r="BT862" s="6"/>
      <c r="BU862" s="5"/>
      <c r="BV862" s="5"/>
      <c r="BW862" s="6"/>
      <c r="BX862" s="5"/>
      <c r="BY862" s="5"/>
      <c r="BZ862" s="6"/>
      <c r="CA862" s="5"/>
    </row>
    <row r="863" spans="4:79" x14ac:dyDescent="0.25">
      <c r="D863" s="1"/>
      <c r="J863" s="1"/>
      <c r="L863" s="1"/>
      <c r="M863" s="1"/>
      <c r="AX863" s="1"/>
      <c r="AY863" s="1"/>
      <c r="BA863" s="1"/>
      <c r="BB863" s="1"/>
      <c r="BG863" t="str">
        <f t="shared" ca="1" si="117"/>
        <v/>
      </c>
      <c r="BH863" t="str">
        <f t="shared" si="118"/>
        <v/>
      </c>
      <c r="BI863" t="str">
        <f t="shared" si="119"/>
        <v/>
      </c>
      <c r="BJ863" t="str">
        <f t="shared" ca="1" si="120"/>
        <v/>
      </c>
      <c r="BK863">
        <f t="shared" si="121"/>
        <v>1900</v>
      </c>
      <c r="BL863">
        <f t="shared" si="122"/>
        <v>1900</v>
      </c>
      <c r="BM863" t="str">
        <f t="shared" si="123"/>
        <v/>
      </c>
      <c r="BN863" s="69">
        <f t="shared" si="124"/>
        <v>118</v>
      </c>
      <c r="BO863" s="1">
        <v>43231</v>
      </c>
      <c r="BP863" s="1"/>
      <c r="BQ863" s="3"/>
      <c r="BR863" s="4"/>
      <c r="BS863" s="5"/>
      <c r="BT863" s="6"/>
      <c r="BU863" s="5"/>
      <c r="BV863" s="5"/>
      <c r="BW863" s="6"/>
      <c r="BX863" s="5"/>
      <c r="BY863" s="5"/>
      <c r="BZ863" s="6"/>
      <c r="CA863" s="5"/>
    </row>
    <row r="864" spans="4:79" x14ac:dyDescent="0.25">
      <c r="D864" s="1"/>
      <c r="J864" s="1"/>
      <c r="L864" s="1"/>
      <c r="BA864" s="1"/>
      <c r="BG864" t="str">
        <f t="shared" ca="1" si="117"/>
        <v/>
      </c>
      <c r="BH864" t="str">
        <f t="shared" si="118"/>
        <v/>
      </c>
      <c r="BI864" t="str">
        <f t="shared" si="119"/>
        <v/>
      </c>
      <c r="BJ864" t="str">
        <f t="shared" ca="1" si="120"/>
        <v/>
      </c>
      <c r="BK864">
        <f t="shared" si="121"/>
        <v>1900</v>
      </c>
      <c r="BL864">
        <f t="shared" si="122"/>
        <v>1900</v>
      </c>
      <c r="BM864" t="str">
        <f t="shared" si="123"/>
        <v/>
      </c>
      <c r="BN864" s="69">
        <f t="shared" si="124"/>
        <v>118</v>
      </c>
      <c r="BO864" s="1">
        <v>43232</v>
      </c>
      <c r="BP864" s="1"/>
      <c r="BQ864" s="3"/>
      <c r="BR864" s="4"/>
      <c r="BS864" s="5"/>
      <c r="BT864" s="6"/>
      <c r="BU864" s="5"/>
      <c r="BV864" s="5"/>
      <c r="BW864" s="6"/>
      <c r="BX864" s="5"/>
      <c r="BY864" s="5"/>
      <c r="BZ864" s="6"/>
      <c r="CA864" s="5"/>
    </row>
    <row r="865" spans="4:79" x14ac:dyDescent="0.25">
      <c r="D865" s="1"/>
      <c r="J865" s="1"/>
      <c r="L865" s="1"/>
      <c r="M865" s="1"/>
      <c r="AZ865" s="1"/>
      <c r="BA865" s="1"/>
      <c r="BC865" s="1"/>
      <c r="BD865" s="1"/>
      <c r="BG865" t="str">
        <f t="shared" ca="1" si="117"/>
        <v/>
      </c>
      <c r="BH865" t="str">
        <f t="shared" si="118"/>
        <v/>
      </c>
      <c r="BI865" t="str">
        <f t="shared" si="119"/>
        <v/>
      </c>
      <c r="BJ865" t="str">
        <f t="shared" ca="1" si="120"/>
        <v/>
      </c>
      <c r="BK865">
        <f t="shared" si="121"/>
        <v>1900</v>
      </c>
      <c r="BL865">
        <f t="shared" si="122"/>
        <v>1900</v>
      </c>
      <c r="BM865" t="str">
        <f t="shared" si="123"/>
        <v/>
      </c>
      <c r="BN865" s="69">
        <f t="shared" si="124"/>
        <v>118</v>
      </c>
      <c r="BO865" s="1">
        <v>43233</v>
      </c>
      <c r="BP865" s="1"/>
      <c r="BQ865" s="3"/>
      <c r="BR865" s="4"/>
      <c r="BS865" s="5"/>
      <c r="BT865" s="6"/>
      <c r="BU865" s="5"/>
      <c r="BV865" s="5"/>
      <c r="BW865" s="6"/>
      <c r="BX865" s="5"/>
      <c r="BY865" s="5"/>
      <c r="BZ865" s="6"/>
      <c r="CA865" s="5"/>
    </row>
    <row r="866" spans="4:79" x14ac:dyDescent="0.25">
      <c r="D866" s="1"/>
      <c r="J866" s="1"/>
      <c r="L866" s="1"/>
      <c r="M866" s="1"/>
      <c r="AY866" s="1"/>
      <c r="AZ866" s="1"/>
      <c r="BB866" s="1"/>
      <c r="BC866" s="1"/>
      <c r="BG866" t="str">
        <f t="shared" ca="1" si="117"/>
        <v/>
      </c>
      <c r="BH866" t="str">
        <f t="shared" si="118"/>
        <v/>
      </c>
      <c r="BI866" t="str">
        <f t="shared" si="119"/>
        <v/>
      </c>
      <c r="BJ866" t="str">
        <f t="shared" ca="1" si="120"/>
        <v/>
      </c>
      <c r="BK866">
        <f t="shared" si="121"/>
        <v>1900</v>
      </c>
      <c r="BL866">
        <f t="shared" si="122"/>
        <v>1900</v>
      </c>
      <c r="BM866" t="str">
        <f t="shared" si="123"/>
        <v/>
      </c>
      <c r="BN866" s="69">
        <f t="shared" si="124"/>
        <v>118</v>
      </c>
      <c r="BO866" s="1">
        <v>43234</v>
      </c>
      <c r="BP866" s="1"/>
      <c r="BQ866" s="3"/>
      <c r="BR866" s="4"/>
      <c r="BS866" s="5"/>
      <c r="BT866" s="6"/>
      <c r="BU866" s="5"/>
      <c r="BV866" s="5"/>
      <c r="BW866" s="6"/>
      <c r="BX866" s="5"/>
      <c r="BY866" s="5"/>
      <c r="BZ866" s="6"/>
      <c r="CA866" s="5"/>
    </row>
    <row r="867" spans="4:79" x14ac:dyDescent="0.25">
      <c r="D867" s="1"/>
      <c r="J867" s="1"/>
      <c r="L867" s="1"/>
      <c r="AY867" s="1"/>
      <c r="AZ867" s="1"/>
      <c r="BB867" s="1"/>
      <c r="BC867" s="1"/>
      <c r="BG867" t="str">
        <f t="shared" ca="1" si="117"/>
        <v/>
      </c>
      <c r="BH867" t="str">
        <f t="shared" si="118"/>
        <v/>
      </c>
      <c r="BI867" t="str">
        <f t="shared" si="119"/>
        <v/>
      </c>
      <c r="BJ867" t="str">
        <f t="shared" ca="1" si="120"/>
        <v/>
      </c>
      <c r="BK867">
        <f t="shared" si="121"/>
        <v>1900</v>
      </c>
      <c r="BL867">
        <f t="shared" si="122"/>
        <v>1900</v>
      </c>
      <c r="BM867" t="str">
        <f t="shared" si="123"/>
        <v/>
      </c>
      <c r="BN867" s="69">
        <f t="shared" si="124"/>
        <v>118</v>
      </c>
      <c r="BO867" s="1">
        <v>43235</v>
      </c>
      <c r="BP867" s="1"/>
      <c r="BQ867" s="3"/>
      <c r="BR867" s="4"/>
      <c r="BS867" s="5"/>
      <c r="BT867" s="6"/>
      <c r="BU867" s="5"/>
      <c r="BV867" s="5"/>
      <c r="BW867" s="6"/>
      <c r="BX867" s="5"/>
      <c r="BY867" s="5"/>
      <c r="BZ867" s="6"/>
      <c r="CA867" s="5"/>
    </row>
    <row r="868" spans="4:79" x14ac:dyDescent="0.25">
      <c r="D868" s="1"/>
      <c r="J868" s="1"/>
      <c r="L868" s="1"/>
      <c r="M868" s="1"/>
      <c r="AX868" s="1"/>
      <c r="AY868" s="1"/>
      <c r="BA868" s="1"/>
      <c r="BB868" s="1"/>
      <c r="BG868" t="str">
        <f t="shared" ca="1" si="117"/>
        <v/>
      </c>
      <c r="BH868" t="str">
        <f t="shared" si="118"/>
        <v/>
      </c>
      <c r="BI868" t="str">
        <f t="shared" si="119"/>
        <v/>
      </c>
      <c r="BJ868" t="str">
        <f t="shared" ca="1" si="120"/>
        <v/>
      </c>
      <c r="BK868">
        <f t="shared" si="121"/>
        <v>1900</v>
      </c>
      <c r="BL868">
        <f t="shared" si="122"/>
        <v>1900</v>
      </c>
      <c r="BM868" t="str">
        <f t="shared" si="123"/>
        <v/>
      </c>
      <c r="BN868" s="69">
        <f t="shared" si="124"/>
        <v>118</v>
      </c>
      <c r="BO868" s="1">
        <v>43236</v>
      </c>
      <c r="BP868" s="1"/>
      <c r="BQ868" s="3"/>
      <c r="BR868" s="4"/>
      <c r="BS868" s="5"/>
      <c r="BT868" s="6"/>
      <c r="BU868" s="5"/>
      <c r="BV868" s="5"/>
      <c r="BW868" s="6"/>
      <c r="BX868" s="5"/>
      <c r="BY868" s="5"/>
      <c r="BZ868" s="6"/>
      <c r="CA868" s="5"/>
    </row>
    <row r="869" spans="4:79" x14ac:dyDescent="0.25">
      <c r="D869" s="1"/>
      <c r="J869" s="1"/>
      <c r="L869" s="1"/>
      <c r="M869" s="1"/>
      <c r="BB869" s="1"/>
      <c r="BC869" s="1"/>
      <c r="BG869" t="str">
        <f t="shared" ca="1" si="117"/>
        <v/>
      </c>
      <c r="BH869" t="str">
        <f t="shared" si="118"/>
        <v/>
      </c>
      <c r="BI869" t="str">
        <f t="shared" si="119"/>
        <v/>
      </c>
      <c r="BJ869" t="str">
        <f t="shared" ca="1" si="120"/>
        <v/>
      </c>
      <c r="BK869">
        <f t="shared" si="121"/>
        <v>1900</v>
      </c>
      <c r="BL869">
        <f t="shared" si="122"/>
        <v>1900</v>
      </c>
      <c r="BM869" t="str">
        <f t="shared" si="123"/>
        <v/>
      </c>
      <c r="BN869" s="69">
        <f t="shared" si="124"/>
        <v>118</v>
      </c>
      <c r="BO869" s="1">
        <v>43237</v>
      </c>
      <c r="BP869" s="1"/>
      <c r="BQ869" s="3"/>
      <c r="BR869" s="4"/>
      <c r="BS869" s="5"/>
      <c r="BT869" s="6"/>
      <c r="BU869" s="5"/>
      <c r="BV869" s="5"/>
      <c r="BW869" s="6"/>
      <c r="BX869" s="5"/>
      <c r="BY869" s="5"/>
      <c r="BZ869" s="6"/>
      <c r="CA869" s="5"/>
    </row>
    <row r="870" spans="4:79" x14ac:dyDescent="0.25">
      <c r="D870" s="1"/>
      <c r="J870" s="1"/>
      <c r="L870" s="1"/>
      <c r="M870" s="1"/>
      <c r="AX870" s="1"/>
      <c r="AY870" s="1"/>
      <c r="BA870" s="1"/>
      <c r="BB870" s="1"/>
      <c r="BG870" t="str">
        <f t="shared" ca="1" si="117"/>
        <v/>
      </c>
      <c r="BH870" t="str">
        <f t="shared" si="118"/>
        <v/>
      </c>
      <c r="BI870" t="str">
        <f t="shared" si="119"/>
        <v/>
      </c>
      <c r="BJ870" t="str">
        <f t="shared" ca="1" si="120"/>
        <v/>
      </c>
      <c r="BK870">
        <f t="shared" si="121"/>
        <v>1900</v>
      </c>
      <c r="BL870">
        <f t="shared" si="122"/>
        <v>1900</v>
      </c>
      <c r="BM870" t="str">
        <f t="shared" si="123"/>
        <v/>
      </c>
      <c r="BN870" s="69">
        <f t="shared" si="124"/>
        <v>118</v>
      </c>
      <c r="BO870" s="1">
        <v>43238</v>
      </c>
      <c r="BP870" s="1"/>
      <c r="BQ870" s="3"/>
      <c r="BR870" s="4"/>
      <c r="BS870" s="5"/>
      <c r="BT870" s="6"/>
      <c r="BU870" s="5"/>
      <c r="BV870" s="5"/>
      <c r="BW870" s="6"/>
      <c r="BX870" s="5"/>
      <c r="BY870" s="5"/>
      <c r="BZ870" s="6"/>
      <c r="CA870" s="5"/>
    </row>
    <row r="871" spans="4:79" x14ac:dyDescent="0.25">
      <c r="D871" s="1"/>
      <c r="J871" s="1"/>
      <c r="L871" s="1"/>
      <c r="M871" s="1"/>
      <c r="BA871" s="1"/>
      <c r="BB871" s="1"/>
      <c r="BF871" s="1"/>
      <c r="BG871" t="str">
        <f t="shared" ca="1" si="117"/>
        <v/>
      </c>
      <c r="BH871" t="str">
        <f t="shared" si="118"/>
        <v/>
      </c>
      <c r="BI871" t="str">
        <f t="shared" si="119"/>
        <v/>
      </c>
      <c r="BJ871" t="str">
        <f t="shared" ca="1" si="120"/>
        <v/>
      </c>
      <c r="BK871">
        <f t="shared" si="121"/>
        <v>1900</v>
      </c>
      <c r="BL871">
        <f t="shared" si="122"/>
        <v>1900</v>
      </c>
      <c r="BM871" t="str">
        <f t="shared" si="123"/>
        <v/>
      </c>
      <c r="BN871" s="69">
        <f t="shared" si="124"/>
        <v>118</v>
      </c>
      <c r="BO871" s="1">
        <v>43239</v>
      </c>
      <c r="BP871" s="1"/>
      <c r="BQ871" s="3"/>
      <c r="BR871" s="4"/>
      <c r="BS871" s="5"/>
      <c r="BT871" s="6"/>
      <c r="BU871" s="5"/>
      <c r="BV871" s="5"/>
      <c r="BW871" s="6"/>
      <c r="BX871" s="5"/>
      <c r="BY871" s="5"/>
      <c r="BZ871" s="6"/>
      <c r="CA871" s="5"/>
    </row>
    <row r="872" spans="4:79" x14ac:dyDescent="0.25">
      <c r="D872" s="1"/>
      <c r="J872" s="1"/>
      <c r="L872" s="1"/>
      <c r="M872" s="1"/>
      <c r="AX872" s="1"/>
      <c r="AY872" s="1"/>
      <c r="BA872" s="1"/>
      <c r="BB872" s="1"/>
      <c r="BF872" s="1"/>
      <c r="BG872" t="str">
        <f t="shared" ca="1" si="117"/>
        <v/>
      </c>
      <c r="BH872" t="str">
        <f t="shared" si="118"/>
        <v/>
      </c>
      <c r="BI872" t="str">
        <f t="shared" si="119"/>
        <v/>
      </c>
      <c r="BJ872" t="str">
        <f t="shared" ca="1" si="120"/>
        <v/>
      </c>
      <c r="BK872">
        <f t="shared" si="121"/>
        <v>1900</v>
      </c>
      <c r="BL872">
        <f t="shared" si="122"/>
        <v>1900</v>
      </c>
      <c r="BM872" t="str">
        <f t="shared" si="123"/>
        <v/>
      </c>
      <c r="BN872" s="69">
        <f t="shared" si="124"/>
        <v>118</v>
      </c>
      <c r="BO872" s="1">
        <v>43240</v>
      </c>
      <c r="BP872" s="1"/>
      <c r="BQ872" s="3"/>
      <c r="BR872" s="4"/>
      <c r="BS872" s="5"/>
      <c r="BT872" s="6"/>
      <c r="BU872" s="5"/>
      <c r="BV872" s="5"/>
      <c r="BW872" s="6"/>
      <c r="BX872" s="5"/>
      <c r="BY872" s="5"/>
      <c r="BZ872" s="6"/>
      <c r="CA872" s="5"/>
    </row>
    <row r="873" spans="4:79" x14ac:dyDescent="0.25">
      <c r="D873" s="1"/>
      <c r="J873" s="1"/>
      <c r="M873" s="1"/>
      <c r="BG873" t="str">
        <f t="shared" ca="1" si="117"/>
        <v/>
      </c>
      <c r="BH873" t="str">
        <f t="shared" si="118"/>
        <v/>
      </c>
      <c r="BI873" t="str">
        <f t="shared" si="119"/>
        <v/>
      </c>
      <c r="BJ873" t="str">
        <f t="shared" ca="1" si="120"/>
        <v/>
      </c>
      <c r="BK873">
        <f t="shared" si="121"/>
        <v>1900</v>
      </c>
      <c r="BL873">
        <f t="shared" si="122"/>
        <v>1900</v>
      </c>
      <c r="BM873" t="str">
        <f t="shared" si="123"/>
        <v/>
      </c>
      <c r="BN873" s="69">
        <f t="shared" si="124"/>
        <v>118</v>
      </c>
      <c r="BO873" s="1">
        <v>43241</v>
      </c>
      <c r="BP873" s="1"/>
      <c r="BQ873" s="3"/>
      <c r="BR873" s="4"/>
      <c r="BS873" s="5"/>
      <c r="BT873" s="6"/>
      <c r="BU873" s="5"/>
      <c r="BV873" s="5"/>
      <c r="BW873" s="6"/>
      <c r="BX873" s="5"/>
      <c r="BY873" s="5"/>
      <c r="BZ873" s="6"/>
      <c r="CA873" s="5"/>
    </row>
    <row r="874" spans="4:79" x14ac:dyDescent="0.25">
      <c r="D874" s="1"/>
      <c r="BB874" s="1"/>
      <c r="BG874" t="str">
        <f t="shared" ca="1" si="117"/>
        <v/>
      </c>
      <c r="BH874" t="str">
        <f t="shared" si="118"/>
        <v/>
      </c>
      <c r="BI874" t="str">
        <f t="shared" si="119"/>
        <v/>
      </c>
      <c r="BJ874" t="str">
        <f t="shared" ca="1" si="120"/>
        <v/>
      </c>
      <c r="BK874">
        <f t="shared" si="121"/>
        <v>1900</v>
      </c>
      <c r="BL874">
        <f t="shared" si="122"/>
        <v>1900</v>
      </c>
      <c r="BM874" t="str">
        <f t="shared" si="123"/>
        <v/>
      </c>
      <c r="BN874" s="69">
        <f t="shared" si="124"/>
        <v>118</v>
      </c>
      <c r="BO874" s="1">
        <v>43242</v>
      </c>
      <c r="BP874" s="1"/>
      <c r="BQ874" s="3"/>
      <c r="BR874" s="4"/>
      <c r="BS874" s="5"/>
      <c r="BT874" s="6"/>
      <c r="BU874" s="5"/>
      <c r="BV874" s="5"/>
      <c r="BW874" s="6"/>
      <c r="BX874" s="5"/>
      <c r="BY874" s="5"/>
      <c r="BZ874" s="6"/>
      <c r="CA874" s="5"/>
    </row>
    <row r="875" spans="4:79" x14ac:dyDescent="0.25">
      <c r="D875" s="1"/>
      <c r="J875" s="1"/>
      <c r="L875" s="1"/>
      <c r="AX875" s="1"/>
      <c r="AY875" s="1"/>
      <c r="BA875" s="1"/>
      <c r="BB875" s="1"/>
      <c r="BG875" t="str">
        <f t="shared" ca="1" si="117"/>
        <v/>
      </c>
      <c r="BH875" t="str">
        <f t="shared" si="118"/>
        <v/>
      </c>
      <c r="BI875" t="str">
        <f t="shared" si="119"/>
        <v/>
      </c>
      <c r="BJ875" t="str">
        <f t="shared" ca="1" si="120"/>
        <v/>
      </c>
      <c r="BK875">
        <f t="shared" si="121"/>
        <v>1900</v>
      </c>
      <c r="BL875">
        <f t="shared" si="122"/>
        <v>1900</v>
      </c>
      <c r="BM875" t="str">
        <f t="shared" si="123"/>
        <v/>
      </c>
      <c r="BN875" s="69">
        <f t="shared" si="124"/>
        <v>118</v>
      </c>
      <c r="BO875" s="1">
        <v>43243</v>
      </c>
      <c r="BP875" s="1"/>
      <c r="BQ875" s="3"/>
      <c r="BR875" s="4"/>
      <c r="BS875" s="5"/>
      <c r="BT875" s="6"/>
      <c r="BU875" s="5"/>
      <c r="BV875" s="5"/>
      <c r="BW875" s="6"/>
      <c r="BX875" s="5"/>
      <c r="BY875" s="5"/>
      <c r="BZ875" s="6"/>
      <c r="CA875" s="5"/>
    </row>
    <row r="876" spans="4:79" x14ac:dyDescent="0.25">
      <c r="D876" s="1"/>
      <c r="J876" s="1"/>
      <c r="L876" s="1"/>
      <c r="M876" s="1"/>
      <c r="AX876" s="1"/>
      <c r="AY876" s="1"/>
      <c r="BA876" s="1"/>
      <c r="BB876" s="1"/>
      <c r="BG876" t="str">
        <f t="shared" ca="1" si="117"/>
        <v/>
      </c>
      <c r="BH876" t="str">
        <f t="shared" si="118"/>
        <v/>
      </c>
      <c r="BI876" t="str">
        <f t="shared" si="119"/>
        <v/>
      </c>
      <c r="BJ876" t="str">
        <f t="shared" ca="1" si="120"/>
        <v/>
      </c>
      <c r="BK876">
        <f t="shared" si="121"/>
        <v>1900</v>
      </c>
      <c r="BL876">
        <f t="shared" si="122"/>
        <v>1900</v>
      </c>
      <c r="BM876" t="str">
        <f t="shared" si="123"/>
        <v/>
      </c>
      <c r="BN876" s="69">
        <f t="shared" si="124"/>
        <v>118</v>
      </c>
      <c r="BO876" s="1">
        <v>43244</v>
      </c>
      <c r="BP876" s="1"/>
      <c r="BQ876" s="3"/>
      <c r="BR876" s="4"/>
      <c r="BS876" s="5"/>
      <c r="BT876" s="6"/>
      <c r="BU876" s="5"/>
      <c r="BV876" s="5"/>
      <c r="BW876" s="6"/>
      <c r="BX876" s="5"/>
      <c r="BY876" s="5"/>
      <c r="BZ876" s="6"/>
      <c r="CA876" s="5"/>
    </row>
    <row r="877" spans="4:79" x14ac:dyDescent="0.25">
      <c r="D877" s="1"/>
      <c r="E877" s="1"/>
      <c r="J877" s="1"/>
      <c r="L877" s="1"/>
      <c r="M877" s="1"/>
      <c r="AX877" s="1"/>
      <c r="AY877" s="1"/>
      <c r="BA877" s="1"/>
      <c r="BG877" t="str">
        <f t="shared" ca="1" si="117"/>
        <v/>
      </c>
      <c r="BH877" t="str">
        <f t="shared" si="118"/>
        <v/>
      </c>
      <c r="BI877" t="str">
        <f t="shared" si="119"/>
        <v/>
      </c>
      <c r="BJ877" t="str">
        <f t="shared" ca="1" si="120"/>
        <v/>
      </c>
      <c r="BK877">
        <f t="shared" si="121"/>
        <v>1900</v>
      </c>
      <c r="BL877">
        <f t="shared" si="122"/>
        <v>1900</v>
      </c>
      <c r="BM877" t="str">
        <f t="shared" si="123"/>
        <v/>
      </c>
      <c r="BN877" s="69">
        <f t="shared" si="124"/>
        <v>118</v>
      </c>
      <c r="BO877" s="1">
        <v>43245</v>
      </c>
      <c r="BP877" s="1"/>
      <c r="BQ877" s="3"/>
      <c r="BR877" s="4"/>
      <c r="BS877" s="5"/>
      <c r="BT877" s="6"/>
      <c r="BU877" s="5"/>
      <c r="BV877" s="5"/>
      <c r="BW877" s="6"/>
      <c r="BX877" s="5"/>
      <c r="BY877" s="5"/>
      <c r="BZ877" s="6"/>
      <c r="CA877" s="5"/>
    </row>
    <row r="878" spans="4:79" x14ac:dyDescent="0.25">
      <c r="D878" s="1"/>
      <c r="E878" s="1"/>
      <c r="J878" s="1"/>
      <c r="L878" s="1"/>
      <c r="N878" s="1"/>
      <c r="AX878" s="1"/>
      <c r="AY878" s="1"/>
      <c r="BA878" s="1"/>
      <c r="BB878" s="1"/>
      <c r="BG878" t="str">
        <f t="shared" ca="1" si="117"/>
        <v/>
      </c>
      <c r="BH878" t="str">
        <f t="shared" si="118"/>
        <v/>
      </c>
      <c r="BI878" t="str">
        <f t="shared" si="119"/>
        <v/>
      </c>
      <c r="BJ878" t="str">
        <f t="shared" ca="1" si="120"/>
        <v/>
      </c>
      <c r="BK878">
        <f t="shared" si="121"/>
        <v>1900</v>
      </c>
      <c r="BL878">
        <f t="shared" si="122"/>
        <v>1900</v>
      </c>
      <c r="BM878" t="str">
        <f t="shared" si="123"/>
        <v/>
      </c>
      <c r="BN878" s="69">
        <f t="shared" si="124"/>
        <v>118</v>
      </c>
      <c r="BO878" s="1">
        <v>43246</v>
      </c>
      <c r="BP878" s="1"/>
      <c r="BQ878" s="3"/>
      <c r="BR878" s="4"/>
      <c r="BS878" s="5"/>
      <c r="BT878" s="6"/>
      <c r="BU878" s="5"/>
      <c r="BV878" s="5"/>
      <c r="BW878" s="6"/>
      <c r="BX878" s="5"/>
      <c r="BY878" s="5"/>
      <c r="BZ878" s="6"/>
      <c r="CA878" s="5"/>
    </row>
    <row r="879" spans="4:79" x14ac:dyDescent="0.25">
      <c r="D879" s="1"/>
      <c r="J879" s="1"/>
      <c r="L879" s="1"/>
      <c r="AX879" s="1"/>
      <c r="AY879" s="1"/>
      <c r="BA879" s="1"/>
      <c r="BB879" s="1"/>
      <c r="BF879" s="1"/>
      <c r="BG879" t="str">
        <f t="shared" ca="1" si="117"/>
        <v/>
      </c>
      <c r="BH879" t="str">
        <f t="shared" si="118"/>
        <v/>
      </c>
      <c r="BI879" t="str">
        <f t="shared" si="119"/>
        <v/>
      </c>
      <c r="BJ879" t="str">
        <f t="shared" ca="1" si="120"/>
        <v/>
      </c>
      <c r="BK879">
        <f t="shared" si="121"/>
        <v>1900</v>
      </c>
      <c r="BL879">
        <f t="shared" si="122"/>
        <v>1900</v>
      </c>
      <c r="BM879" t="str">
        <f t="shared" si="123"/>
        <v/>
      </c>
      <c r="BN879" s="69">
        <f t="shared" si="124"/>
        <v>118</v>
      </c>
      <c r="BO879" s="1">
        <v>43247</v>
      </c>
      <c r="BP879" s="1"/>
      <c r="BQ879" s="3"/>
      <c r="BR879" s="4"/>
      <c r="BS879" s="5"/>
      <c r="BT879" s="6"/>
      <c r="BU879" s="5"/>
      <c r="BV879" s="5"/>
      <c r="BW879" s="6"/>
      <c r="BX879" s="5"/>
      <c r="BY879" s="5"/>
      <c r="BZ879" s="6"/>
      <c r="CA879" s="5"/>
    </row>
    <row r="880" spans="4:79" x14ac:dyDescent="0.25">
      <c r="D880" s="1"/>
      <c r="J880" s="1"/>
      <c r="L880" s="1"/>
      <c r="M880" s="1"/>
      <c r="AX880" s="1"/>
      <c r="AY880" s="1"/>
      <c r="BA880" s="1"/>
      <c r="BB880" s="1"/>
      <c r="BG880" t="str">
        <f t="shared" ca="1" si="117"/>
        <v/>
      </c>
      <c r="BH880" t="str">
        <f t="shared" si="118"/>
        <v/>
      </c>
      <c r="BI880" t="str">
        <f t="shared" si="119"/>
        <v/>
      </c>
      <c r="BJ880" t="str">
        <f t="shared" ca="1" si="120"/>
        <v/>
      </c>
      <c r="BK880">
        <f t="shared" si="121"/>
        <v>1900</v>
      </c>
      <c r="BL880">
        <f t="shared" si="122"/>
        <v>1900</v>
      </c>
      <c r="BM880" t="str">
        <f t="shared" si="123"/>
        <v/>
      </c>
      <c r="BN880" s="69">
        <f t="shared" si="124"/>
        <v>118</v>
      </c>
      <c r="BO880" s="1">
        <v>43248</v>
      </c>
      <c r="BP880" s="1"/>
      <c r="BQ880" s="3"/>
      <c r="BR880" s="4"/>
      <c r="BS880" s="5"/>
      <c r="BT880" s="6"/>
      <c r="BU880" s="5"/>
      <c r="BV880" s="5"/>
      <c r="BW880" s="6"/>
      <c r="BX880" s="5"/>
      <c r="BY880" s="5"/>
      <c r="BZ880" s="6"/>
      <c r="CA880" s="5"/>
    </row>
    <row r="881" spans="4:79" x14ac:dyDescent="0.25">
      <c r="D881" s="1"/>
      <c r="E881" s="1"/>
      <c r="J881" s="1"/>
      <c r="L881" s="1"/>
      <c r="M881" s="1"/>
      <c r="N881" s="1"/>
      <c r="AX881" s="1"/>
      <c r="AY881" s="1"/>
      <c r="BA881" s="1"/>
      <c r="BG881" t="str">
        <f t="shared" ca="1" si="117"/>
        <v/>
      </c>
      <c r="BH881" t="str">
        <f t="shared" si="118"/>
        <v/>
      </c>
      <c r="BI881" t="str">
        <f t="shared" si="119"/>
        <v/>
      </c>
      <c r="BJ881" t="str">
        <f t="shared" ca="1" si="120"/>
        <v/>
      </c>
      <c r="BK881">
        <f t="shared" si="121"/>
        <v>1900</v>
      </c>
      <c r="BL881">
        <f t="shared" si="122"/>
        <v>1900</v>
      </c>
      <c r="BM881" t="str">
        <f t="shared" si="123"/>
        <v/>
      </c>
      <c r="BN881" s="69">
        <f t="shared" si="124"/>
        <v>118</v>
      </c>
      <c r="BO881" s="1">
        <v>43249</v>
      </c>
      <c r="BP881" s="1"/>
      <c r="BQ881" s="3"/>
      <c r="BR881" s="4"/>
      <c r="BS881" s="5"/>
      <c r="BT881" s="6"/>
      <c r="BU881" s="5"/>
      <c r="BV881" s="5"/>
      <c r="BW881" s="6"/>
      <c r="BX881" s="5"/>
      <c r="BY881" s="5"/>
      <c r="BZ881" s="6"/>
      <c r="CA881" s="5"/>
    </row>
    <row r="882" spans="4:79" x14ac:dyDescent="0.25">
      <c r="D882" s="1"/>
      <c r="J882" s="1"/>
      <c r="L882" s="1"/>
      <c r="M882" s="1"/>
      <c r="AX882" s="1"/>
      <c r="AY882" s="1"/>
      <c r="BA882" s="1"/>
      <c r="BB882" s="1"/>
      <c r="BG882" t="str">
        <f t="shared" ca="1" si="117"/>
        <v/>
      </c>
      <c r="BH882" t="str">
        <f t="shared" si="118"/>
        <v/>
      </c>
      <c r="BI882" t="str">
        <f t="shared" si="119"/>
        <v/>
      </c>
      <c r="BJ882" t="str">
        <f t="shared" ca="1" si="120"/>
        <v/>
      </c>
      <c r="BK882">
        <f t="shared" si="121"/>
        <v>1900</v>
      </c>
      <c r="BL882">
        <f t="shared" si="122"/>
        <v>1900</v>
      </c>
      <c r="BM882" t="str">
        <f t="shared" si="123"/>
        <v/>
      </c>
      <c r="BN882" s="69">
        <f t="shared" si="124"/>
        <v>118</v>
      </c>
      <c r="BO882" s="1">
        <v>43250</v>
      </c>
      <c r="BP882" s="1"/>
      <c r="BQ882" s="3"/>
      <c r="BR882" s="4"/>
      <c r="BS882" s="5"/>
      <c r="BT882" s="6"/>
      <c r="BU882" s="5"/>
      <c r="BV882" s="5"/>
      <c r="BW882" s="6"/>
      <c r="BX882" s="5"/>
      <c r="BY882" s="5"/>
      <c r="BZ882" s="6"/>
      <c r="CA882" s="5"/>
    </row>
    <row r="883" spans="4:79" x14ac:dyDescent="0.25">
      <c r="D883" s="1"/>
      <c r="J883" s="1"/>
      <c r="L883" s="1"/>
      <c r="BA883" s="1"/>
      <c r="BG883" t="str">
        <f t="shared" ca="1" si="117"/>
        <v/>
      </c>
      <c r="BH883" t="str">
        <f t="shared" si="118"/>
        <v/>
      </c>
      <c r="BI883" t="str">
        <f t="shared" si="119"/>
        <v/>
      </c>
      <c r="BJ883" t="str">
        <f t="shared" ca="1" si="120"/>
        <v/>
      </c>
      <c r="BK883">
        <f t="shared" si="121"/>
        <v>1900</v>
      </c>
      <c r="BL883">
        <f t="shared" si="122"/>
        <v>1900</v>
      </c>
      <c r="BM883" t="str">
        <f t="shared" si="123"/>
        <v/>
      </c>
      <c r="BN883" s="69">
        <f t="shared" si="124"/>
        <v>118</v>
      </c>
      <c r="BO883" s="1">
        <v>43251</v>
      </c>
      <c r="BP883" s="1"/>
      <c r="BQ883" s="3"/>
      <c r="BR883" s="4"/>
      <c r="BS883" s="5"/>
      <c r="BT883" s="6"/>
      <c r="BU883" s="5"/>
      <c r="BV883" s="5"/>
      <c r="BW883" s="6"/>
      <c r="BX883" s="5"/>
      <c r="BY883" s="5"/>
      <c r="BZ883" s="6"/>
      <c r="CA883" s="5"/>
    </row>
    <row r="884" spans="4:79" x14ac:dyDescent="0.25">
      <c r="D884" s="1"/>
      <c r="J884" s="1"/>
      <c r="L884" s="1"/>
      <c r="M884" s="1"/>
      <c r="AX884" s="1"/>
      <c r="AY884" s="1"/>
      <c r="BA884" s="1"/>
      <c r="BB884" s="1"/>
      <c r="BG884" t="str">
        <f t="shared" ca="1" si="117"/>
        <v/>
      </c>
      <c r="BH884" t="str">
        <f t="shared" si="118"/>
        <v/>
      </c>
      <c r="BI884" t="str">
        <f t="shared" si="119"/>
        <v/>
      </c>
      <c r="BJ884" t="str">
        <f t="shared" ca="1" si="120"/>
        <v/>
      </c>
      <c r="BK884">
        <f t="shared" si="121"/>
        <v>1900</v>
      </c>
      <c r="BL884">
        <f t="shared" si="122"/>
        <v>1900</v>
      </c>
      <c r="BM884" t="str">
        <f t="shared" si="123"/>
        <v/>
      </c>
      <c r="BN884" s="69">
        <f t="shared" si="124"/>
        <v>118</v>
      </c>
      <c r="BO884" s="1">
        <v>43252</v>
      </c>
      <c r="BP884" s="1"/>
      <c r="BQ884" s="3"/>
      <c r="BR884" s="4"/>
      <c r="BS884" s="5"/>
      <c r="BT884" s="6"/>
      <c r="BU884" s="5"/>
      <c r="BV884" s="5"/>
      <c r="BW884" s="6"/>
      <c r="BX884" s="5"/>
      <c r="BY884" s="5"/>
      <c r="BZ884" s="6"/>
      <c r="CA884" s="5"/>
    </row>
    <row r="885" spans="4:79" x14ac:dyDescent="0.25">
      <c r="D885" s="1"/>
      <c r="J885" s="1"/>
      <c r="L885" s="1"/>
      <c r="M885" s="1"/>
      <c r="BA885" s="1"/>
      <c r="BG885" t="str">
        <f t="shared" ca="1" si="117"/>
        <v/>
      </c>
      <c r="BH885" t="str">
        <f t="shared" si="118"/>
        <v/>
      </c>
      <c r="BI885" t="str">
        <f t="shared" si="119"/>
        <v/>
      </c>
      <c r="BJ885" t="str">
        <f t="shared" ca="1" si="120"/>
        <v/>
      </c>
      <c r="BK885">
        <f t="shared" si="121"/>
        <v>1900</v>
      </c>
      <c r="BL885">
        <f t="shared" si="122"/>
        <v>1900</v>
      </c>
      <c r="BM885" t="str">
        <f t="shared" si="123"/>
        <v/>
      </c>
      <c r="BN885" s="69">
        <f t="shared" si="124"/>
        <v>118</v>
      </c>
      <c r="BO885" s="1">
        <v>43253</v>
      </c>
      <c r="BP885" s="1"/>
      <c r="BQ885" s="3"/>
      <c r="BR885" s="4"/>
      <c r="BS885" s="5"/>
      <c r="BT885" s="6"/>
      <c r="BU885" s="5"/>
      <c r="BV885" s="5"/>
      <c r="BW885" s="6"/>
      <c r="BX885" s="5"/>
      <c r="BY885" s="5"/>
      <c r="BZ885" s="6"/>
      <c r="CA885" s="5"/>
    </row>
    <row r="886" spans="4:79" x14ac:dyDescent="0.25">
      <c r="D886" s="1"/>
      <c r="J886" s="1"/>
      <c r="L886" s="1"/>
      <c r="AX886" s="1"/>
      <c r="AY886" s="1"/>
      <c r="BA886" s="1"/>
      <c r="BB886" s="1"/>
      <c r="BG886" t="str">
        <f t="shared" ca="1" si="117"/>
        <v/>
      </c>
      <c r="BH886" t="str">
        <f t="shared" si="118"/>
        <v/>
      </c>
      <c r="BI886" t="str">
        <f t="shared" si="119"/>
        <v/>
      </c>
      <c r="BJ886" t="str">
        <f t="shared" ca="1" si="120"/>
        <v/>
      </c>
      <c r="BK886">
        <f t="shared" si="121"/>
        <v>1900</v>
      </c>
      <c r="BL886">
        <f t="shared" si="122"/>
        <v>1900</v>
      </c>
      <c r="BM886" t="str">
        <f t="shared" si="123"/>
        <v/>
      </c>
      <c r="BN886" s="69">
        <f t="shared" si="124"/>
        <v>118</v>
      </c>
      <c r="BO886" s="1">
        <v>43254</v>
      </c>
      <c r="BP886" s="1"/>
      <c r="BQ886" s="3"/>
      <c r="BR886" s="4"/>
      <c r="BS886" s="5"/>
      <c r="BT886" s="6"/>
      <c r="BU886" s="5"/>
      <c r="BV886" s="5"/>
      <c r="BW886" s="6"/>
      <c r="BX886" s="5"/>
      <c r="BY886" s="5"/>
      <c r="BZ886" s="6"/>
      <c r="CA886" s="5"/>
    </row>
    <row r="887" spans="4:79" x14ac:dyDescent="0.25">
      <c r="D887" s="1"/>
      <c r="BB887" s="1"/>
      <c r="BG887" t="str">
        <f t="shared" ca="1" si="117"/>
        <v/>
      </c>
      <c r="BH887" t="str">
        <f t="shared" si="118"/>
        <v/>
      </c>
      <c r="BI887" t="str">
        <f t="shared" si="119"/>
        <v/>
      </c>
      <c r="BJ887" t="str">
        <f t="shared" ca="1" si="120"/>
        <v/>
      </c>
      <c r="BK887">
        <f t="shared" si="121"/>
        <v>1900</v>
      </c>
      <c r="BL887">
        <f t="shared" si="122"/>
        <v>1900</v>
      </c>
      <c r="BM887" t="str">
        <f t="shared" si="123"/>
        <v/>
      </c>
      <c r="BN887" s="69">
        <f t="shared" si="124"/>
        <v>118</v>
      </c>
      <c r="BO887" s="1">
        <v>43255</v>
      </c>
      <c r="BP887" s="1"/>
      <c r="BQ887" s="3"/>
      <c r="BR887" s="4"/>
      <c r="BS887" s="5"/>
      <c r="BT887" s="6"/>
      <c r="BU887" s="5"/>
      <c r="BV887" s="5"/>
      <c r="BW887" s="6"/>
      <c r="BX887" s="5"/>
      <c r="BY887" s="5"/>
      <c r="BZ887" s="6"/>
      <c r="CA887" s="5"/>
    </row>
    <row r="888" spans="4:79" x14ac:dyDescent="0.25">
      <c r="D888" s="1"/>
      <c r="J888" s="1"/>
      <c r="L888" s="1"/>
      <c r="M888" s="1"/>
      <c r="AX888" s="1"/>
      <c r="AY888" s="1"/>
      <c r="BA888" s="1"/>
      <c r="BB888" s="1"/>
      <c r="BG888" t="str">
        <f t="shared" ca="1" si="117"/>
        <v/>
      </c>
      <c r="BH888" t="str">
        <f t="shared" si="118"/>
        <v/>
      </c>
      <c r="BI888" t="str">
        <f t="shared" si="119"/>
        <v/>
      </c>
      <c r="BJ888" t="str">
        <f t="shared" ca="1" si="120"/>
        <v/>
      </c>
      <c r="BK888">
        <f t="shared" si="121"/>
        <v>1900</v>
      </c>
      <c r="BL888">
        <f t="shared" si="122"/>
        <v>1900</v>
      </c>
      <c r="BM888" t="str">
        <f t="shared" si="123"/>
        <v/>
      </c>
      <c r="BN888" s="69">
        <f t="shared" si="124"/>
        <v>118</v>
      </c>
      <c r="BO888" s="1">
        <v>43256</v>
      </c>
      <c r="BP888" s="1"/>
      <c r="BQ888" s="3"/>
      <c r="BR888" s="4"/>
      <c r="BS888" s="5"/>
      <c r="BT888" s="6"/>
      <c r="BU888" s="5"/>
      <c r="BV888" s="5"/>
      <c r="BW888" s="6"/>
      <c r="BX888" s="5"/>
      <c r="BY888" s="5"/>
      <c r="BZ888" s="6"/>
      <c r="CA888" s="5"/>
    </row>
    <row r="889" spans="4:79" x14ac:dyDescent="0.25">
      <c r="D889" s="1"/>
      <c r="J889" s="1"/>
      <c r="M889" s="1"/>
      <c r="BG889" t="str">
        <f t="shared" ca="1" si="117"/>
        <v/>
      </c>
      <c r="BH889" t="str">
        <f t="shared" si="118"/>
        <v/>
      </c>
      <c r="BI889" t="str">
        <f t="shared" si="119"/>
        <v/>
      </c>
      <c r="BJ889" t="str">
        <f t="shared" ca="1" si="120"/>
        <v/>
      </c>
      <c r="BK889">
        <f t="shared" si="121"/>
        <v>1900</v>
      </c>
      <c r="BL889">
        <f t="shared" si="122"/>
        <v>1900</v>
      </c>
      <c r="BM889" t="str">
        <f t="shared" si="123"/>
        <v/>
      </c>
      <c r="BN889" s="69">
        <f t="shared" si="124"/>
        <v>118</v>
      </c>
      <c r="BO889" s="1">
        <v>43257</v>
      </c>
      <c r="BP889" s="1"/>
      <c r="BQ889" s="3"/>
      <c r="BR889" s="4"/>
      <c r="BS889" s="5"/>
      <c r="BT889" s="6"/>
      <c r="BU889" s="5"/>
      <c r="BV889" s="5"/>
      <c r="BW889" s="6"/>
      <c r="BX889" s="5"/>
      <c r="BY889" s="5"/>
      <c r="BZ889" s="6"/>
      <c r="CA889" s="5"/>
    </row>
    <row r="890" spans="4:79" x14ac:dyDescent="0.25">
      <c r="D890" s="1"/>
      <c r="J890" s="1"/>
      <c r="L890" s="1"/>
      <c r="M890" s="1"/>
      <c r="BA890" s="1"/>
      <c r="BG890" t="str">
        <f t="shared" ca="1" si="117"/>
        <v/>
      </c>
      <c r="BH890" t="str">
        <f t="shared" si="118"/>
        <v/>
      </c>
      <c r="BI890" t="str">
        <f t="shared" si="119"/>
        <v/>
      </c>
      <c r="BJ890" t="str">
        <f t="shared" ca="1" si="120"/>
        <v/>
      </c>
      <c r="BK890">
        <f t="shared" si="121"/>
        <v>1900</v>
      </c>
      <c r="BL890">
        <f t="shared" si="122"/>
        <v>1900</v>
      </c>
      <c r="BM890" t="str">
        <f t="shared" si="123"/>
        <v/>
      </c>
      <c r="BN890" s="69">
        <f t="shared" si="124"/>
        <v>118</v>
      </c>
      <c r="BO890" s="1">
        <v>43258</v>
      </c>
      <c r="BP890" s="1"/>
      <c r="BQ890" s="3"/>
      <c r="BR890" s="4"/>
      <c r="BS890" s="5"/>
      <c r="BT890" s="6"/>
      <c r="BU890" s="5"/>
      <c r="BV890" s="5"/>
      <c r="BW890" s="6"/>
      <c r="BX890" s="5"/>
      <c r="BY890" s="5"/>
      <c r="BZ890" s="6"/>
      <c r="CA890" s="5"/>
    </row>
    <row r="891" spans="4:79" x14ac:dyDescent="0.25">
      <c r="D891" s="1"/>
      <c r="J891" s="1"/>
      <c r="L891" s="1"/>
      <c r="M891" s="1"/>
      <c r="AX891" s="1"/>
      <c r="AY891" s="1"/>
      <c r="BA891" s="1"/>
      <c r="BB891" s="1"/>
      <c r="BG891" t="str">
        <f t="shared" ca="1" si="117"/>
        <v/>
      </c>
      <c r="BH891" t="str">
        <f t="shared" si="118"/>
        <v/>
      </c>
      <c r="BI891" t="str">
        <f t="shared" si="119"/>
        <v/>
      </c>
      <c r="BJ891" t="str">
        <f t="shared" ca="1" si="120"/>
        <v/>
      </c>
      <c r="BK891">
        <f t="shared" si="121"/>
        <v>1900</v>
      </c>
      <c r="BL891">
        <f t="shared" si="122"/>
        <v>1900</v>
      </c>
      <c r="BM891" t="str">
        <f t="shared" si="123"/>
        <v/>
      </c>
      <c r="BN891" s="69">
        <f t="shared" si="124"/>
        <v>118</v>
      </c>
      <c r="BO891" s="1">
        <v>43259</v>
      </c>
      <c r="BP891" s="1"/>
      <c r="BQ891" s="3"/>
      <c r="BR891" s="4"/>
      <c r="BS891" s="5"/>
      <c r="BT891" s="6"/>
      <c r="BU891" s="5"/>
      <c r="BV891" s="5"/>
      <c r="BW891" s="6"/>
      <c r="BX891" s="5"/>
      <c r="BY891" s="5"/>
      <c r="BZ891" s="6"/>
      <c r="CA891" s="5"/>
    </row>
    <row r="892" spans="4:79" x14ac:dyDescent="0.25">
      <c r="D892" s="1"/>
      <c r="J892" s="1"/>
      <c r="L892" s="1"/>
      <c r="BA892" s="1"/>
      <c r="BB892" s="1"/>
      <c r="BG892" t="str">
        <f t="shared" ca="1" si="117"/>
        <v/>
      </c>
      <c r="BH892" t="str">
        <f t="shared" si="118"/>
        <v/>
      </c>
      <c r="BI892" t="str">
        <f t="shared" si="119"/>
        <v/>
      </c>
      <c r="BJ892" t="str">
        <f t="shared" ca="1" si="120"/>
        <v/>
      </c>
      <c r="BK892">
        <f t="shared" si="121"/>
        <v>1900</v>
      </c>
      <c r="BL892">
        <f t="shared" si="122"/>
        <v>1900</v>
      </c>
      <c r="BM892" t="str">
        <f t="shared" si="123"/>
        <v/>
      </c>
      <c r="BN892" s="69">
        <f t="shared" si="124"/>
        <v>118</v>
      </c>
      <c r="BO892" s="1">
        <v>43260</v>
      </c>
      <c r="BP892" s="1"/>
      <c r="BQ892" s="3"/>
      <c r="BR892" s="4"/>
      <c r="BS892" s="5"/>
      <c r="BT892" s="6"/>
      <c r="BU892" s="5"/>
      <c r="BV892" s="5"/>
      <c r="BW892" s="6"/>
      <c r="BX892" s="5"/>
      <c r="BY892" s="5"/>
      <c r="BZ892" s="6"/>
      <c r="CA892" s="5"/>
    </row>
    <row r="893" spans="4:79" x14ac:dyDescent="0.25">
      <c r="D893" s="1"/>
      <c r="J893" s="1"/>
      <c r="L893" s="1"/>
      <c r="M893" s="1"/>
      <c r="AX893" s="1"/>
      <c r="AY893" s="1"/>
      <c r="BA893" s="1"/>
      <c r="BB893" s="1"/>
      <c r="BG893" t="str">
        <f t="shared" ca="1" si="117"/>
        <v/>
      </c>
      <c r="BH893" t="str">
        <f t="shared" si="118"/>
        <v/>
      </c>
      <c r="BI893" t="str">
        <f t="shared" si="119"/>
        <v/>
      </c>
      <c r="BJ893" t="str">
        <f t="shared" ca="1" si="120"/>
        <v/>
      </c>
      <c r="BK893">
        <f t="shared" si="121"/>
        <v>1900</v>
      </c>
      <c r="BL893">
        <f t="shared" si="122"/>
        <v>1900</v>
      </c>
      <c r="BM893" t="str">
        <f t="shared" si="123"/>
        <v/>
      </c>
      <c r="BN893" s="69">
        <f t="shared" si="124"/>
        <v>118</v>
      </c>
      <c r="BO893" s="1">
        <v>43261</v>
      </c>
      <c r="BP893" s="1"/>
      <c r="BQ893" s="3"/>
      <c r="BR893" s="4"/>
      <c r="BS893" s="5"/>
      <c r="BT893" s="6"/>
      <c r="BU893" s="5"/>
      <c r="BV893" s="5"/>
      <c r="BW893" s="6"/>
      <c r="BX893" s="5"/>
      <c r="BY893" s="5"/>
      <c r="BZ893" s="6"/>
      <c r="CA893" s="5"/>
    </row>
    <row r="894" spans="4:79" x14ac:dyDescent="0.25">
      <c r="D894" s="1"/>
      <c r="J894" s="1"/>
      <c r="M894" s="1"/>
      <c r="BG894" t="str">
        <f t="shared" ca="1" si="117"/>
        <v/>
      </c>
      <c r="BH894" t="str">
        <f t="shared" si="118"/>
        <v/>
      </c>
      <c r="BI894" t="str">
        <f t="shared" si="119"/>
        <v/>
      </c>
      <c r="BJ894" t="str">
        <f t="shared" ca="1" si="120"/>
        <v/>
      </c>
      <c r="BK894">
        <f t="shared" si="121"/>
        <v>1900</v>
      </c>
      <c r="BL894">
        <f t="shared" si="122"/>
        <v>1900</v>
      </c>
      <c r="BM894" t="str">
        <f t="shared" si="123"/>
        <v/>
      </c>
      <c r="BN894" s="69">
        <f t="shared" si="124"/>
        <v>118</v>
      </c>
      <c r="BO894" s="1">
        <v>43262</v>
      </c>
      <c r="BP894" s="1"/>
      <c r="BQ894" s="3"/>
      <c r="BR894" s="4"/>
      <c r="BS894" s="5"/>
      <c r="BT894" s="6"/>
      <c r="BU894" s="5"/>
      <c r="BV894" s="5"/>
      <c r="BW894" s="6"/>
      <c r="BX894" s="5"/>
      <c r="BY894" s="5"/>
      <c r="BZ894" s="6"/>
      <c r="CA894" s="5"/>
    </row>
    <row r="895" spans="4:79" x14ac:dyDescent="0.25">
      <c r="D895" s="1"/>
      <c r="J895" s="1"/>
      <c r="L895" s="1"/>
      <c r="M895" s="1"/>
      <c r="BA895" s="1"/>
      <c r="BG895" t="str">
        <f t="shared" ca="1" si="117"/>
        <v/>
      </c>
      <c r="BH895" t="str">
        <f t="shared" si="118"/>
        <v/>
      </c>
      <c r="BI895" t="str">
        <f t="shared" si="119"/>
        <v/>
      </c>
      <c r="BJ895" t="str">
        <f t="shared" ca="1" si="120"/>
        <v/>
      </c>
      <c r="BK895">
        <f t="shared" si="121"/>
        <v>1900</v>
      </c>
      <c r="BL895">
        <f t="shared" si="122"/>
        <v>1900</v>
      </c>
      <c r="BM895" t="str">
        <f t="shared" si="123"/>
        <v/>
      </c>
      <c r="BN895" s="69">
        <f t="shared" si="124"/>
        <v>118</v>
      </c>
      <c r="BO895" s="1">
        <v>43263</v>
      </c>
      <c r="BP895" s="1"/>
      <c r="BQ895" s="3"/>
      <c r="BR895" s="4"/>
      <c r="BS895" s="5"/>
      <c r="BT895" s="6"/>
      <c r="BU895" s="5"/>
      <c r="BV895" s="5"/>
      <c r="BW895" s="6"/>
      <c r="BX895" s="5"/>
      <c r="BY895" s="5"/>
      <c r="BZ895" s="6"/>
      <c r="CA895" s="5"/>
    </row>
    <row r="896" spans="4:79" x14ac:dyDescent="0.25">
      <c r="D896" s="1"/>
      <c r="J896" s="1"/>
      <c r="L896" s="1"/>
      <c r="M896" s="1"/>
      <c r="AX896" s="1"/>
      <c r="AY896" s="1"/>
      <c r="BA896" s="1"/>
      <c r="BB896" s="1"/>
      <c r="BG896" t="str">
        <f t="shared" ca="1" si="117"/>
        <v/>
      </c>
      <c r="BH896" t="str">
        <f t="shared" si="118"/>
        <v/>
      </c>
      <c r="BI896" t="str">
        <f t="shared" si="119"/>
        <v/>
      </c>
      <c r="BJ896" t="str">
        <f t="shared" ca="1" si="120"/>
        <v/>
      </c>
      <c r="BK896">
        <f t="shared" si="121"/>
        <v>1900</v>
      </c>
      <c r="BL896">
        <f t="shared" si="122"/>
        <v>1900</v>
      </c>
      <c r="BM896" t="str">
        <f t="shared" si="123"/>
        <v/>
      </c>
      <c r="BN896" s="69">
        <f t="shared" si="124"/>
        <v>118</v>
      </c>
      <c r="BO896" s="1">
        <v>43264</v>
      </c>
      <c r="BP896" s="1"/>
      <c r="BQ896" s="3"/>
      <c r="BR896" s="4"/>
      <c r="BS896" s="5"/>
      <c r="BT896" s="6"/>
      <c r="BU896" s="5"/>
      <c r="BV896" s="5"/>
      <c r="BW896" s="6"/>
      <c r="BX896" s="5"/>
      <c r="BY896" s="5"/>
      <c r="BZ896" s="6"/>
      <c r="CA896" s="5"/>
    </row>
    <row r="897" spans="4:79" x14ac:dyDescent="0.25">
      <c r="D897" s="1"/>
      <c r="J897" s="1"/>
      <c r="M897" s="1"/>
      <c r="BG897" t="str">
        <f t="shared" ca="1" si="117"/>
        <v/>
      </c>
      <c r="BH897" t="str">
        <f t="shared" si="118"/>
        <v/>
      </c>
      <c r="BI897" t="str">
        <f t="shared" si="119"/>
        <v/>
      </c>
      <c r="BJ897" t="str">
        <f t="shared" ca="1" si="120"/>
        <v/>
      </c>
      <c r="BK897">
        <f t="shared" si="121"/>
        <v>1900</v>
      </c>
      <c r="BL897">
        <f t="shared" si="122"/>
        <v>1900</v>
      </c>
      <c r="BM897" t="str">
        <f t="shared" si="123"/>
        <v/>
      </c>
      <c r="BN897" s="69">
        <f t="shared" si="124"/>
        <v>118</v>
      </c>
      <c r="BO897" s="1">
        <v>43265</v>
      </c>
      <c r="BP897" s="1"/>
      <c r="BQ897" s="3"/>
      <c r="BR897" s="4"/>
      <c r="BS897" s="5"/>
      <c r="BT897" s="6"/>
      <c r="BU897" s="5"/>
      <c r="BV897" s="5"/>
      <c r="BW897" s="6"/>
      <c r="BX897" s="5"/>
      <c r="BY897" s="5"/>
      <c r="BZ897" s="6"/>
      <c r="CA897" s="5"/>
    </row>
    <row r="898" spans="4:79" x14ac:dyDescent="0.25">
      <c r="D898" s="1"/>
      <c r="J898" s="1"/>
      <c r="L898" s="1"/>
      <c r="AX898" s="1"/>
      <c r="AY898" s="1"/>
      <c r="BA898" s="1"/>
      <c r="BB898" s="1"/>
      <c r="BF898" s="1"/>
      <c r="BG898" t="str">
        <f t="shared" ca="1" si="117"/>
        <v/>
      </c>
      <c r="BH898" t="str">
        <f t="shared" si="118"/>
        <v/>
      </c>
      <c r="BI898" t="str">
        <f t="shared" si="119"/>
        <v/>
      </c>
      <c r="BJ898" t="str">
        <f t="shared" ca="1" si="120"/>
        <v/>
      </c>
      <c r="BK898">
        <f t="shared" si="121"/>
        <v>1900</v>
      </c>
      <c r="BL898">
        <f t="shared" si="122"/>
        <v>1900</v>
      </c>
      <c r="BM898" t="str">
        <f t="shared" si="123"/>
        <v/>
      </c>
      <c r="BN898" s="69">
        <f t="shared" si="124"/>
        <v>118</v>
      </c>
      <c r="BO898" s="1">
        <v>43266</v>
      </c>
      <c r="BP898" s="1"/>
      <c r="BQ898" s="3"/>
      <c r="BR898" s="4"/>
      <c r="BS898" s="5"/>
      <c r="BT898" s="6"/>
      <c r="BU898" s="5"/>
      <c r="BV898" s="5"/>
      <c r="BW898" s="6"/>
      <c r="BX898" s="5"/>
      <c r="BY898" s="5"/>
      <c r="BZ898" s="6"/>
      <c r="CA898" s="5"/>
    </row>
    <row r="899" spans="4:79" x14ac:dyDescent="0.25">
      <c r="D899" s="1"/>
      <c r="E899" s="1"/>
      <c r="J899" s="1"/>
      <c r="L899" s="1"/>
      <c r="M899" s="1"/>
      <c r="BA899" s="1"/>
      <c r="BG899" t="str">
        <f t="shared" ref="BG899:BG962" ca="1" si="125">IF(A899="","",DATEDIF(J899,TODAY(),"y"))</f>
        <v/>
      </c>
      <c r="BH899" t="str">
        <f t="shared" ref="BH899:BH962" si="126">IF(A899="","",IF(BG899&lt;61,"Moins de 61",IF(BG899&lt;66,"61 à 65",IF(BG899&lt;71,"66 à 70",IF(BG899&lt;76,"71 à 75",IF(BG899&lt;81,"76 à 80",IF(BG899&lt;86,"81 à 85",IF(BG899&lt;91,"86 à 90",IF(BG899&lt;96,"91 à 95",IF(BG899&lt;101,"96 à 100",IF(BG899&gt;=101,"101 et plus","")))))))))))</f>
        <v/>
      </c>
      <c r="BI899" t="str">
        <f t="shared" ref="BI899:BI962" si="127">IF(B899="","",IF(BG899&lt;66,"Moins de 66",IF(BG899&lt;71,"66 à 70",IF(BG899&lt;76,"71 à 75",IF(BG899&lt;81,"76 à 80",IF(BG899&gt;=81,"plus de 80",""))))))</f>
        <v/>
      </c>
      <c r="BJ899" t="str">
        <f t="shared" ref="BJ899:BJ962" ca="1" si="128">IF(A899="","",DATEDIF(L899,TODAY(),"y"))</f>
        <v/>
      </c>
      <c r="BK899">
        <f t="shared" ref="BK899:BK962" si="129">YEAR(L899)</f>
        <v>1900</v>
      </c>
      <c r="BL899">
        <f t="shared" ref="BL899:BL962" si="130">YEAR(E899)</f>
        <v>1900</v>
      </c>
      <c r="BM899" t="str">
        <f t="shared" ref="BM899:BM962" si="131">IF(A899="","",IF(O899="Adhérent",BG899,""))</f>
        <v/>
      </c>
      <c r="BN899" s="69">
        <f t="shared" ref="BN899:BN962" si="132">YEAR(BO899)-YEAR(J899)</f>
        <v>118</v>
      </c>
      <c r="BO899" s="1">
        <v>43267</v>
      </c>
      <c r="BP899" s="1"/>
      <c r="BQ899" s="3"/>
      <c r="BR899" s="4"/>
      <c r="BS899" s="5"/>
      <c r="BT899" s="6"/>
      <c r="BU899" s="5"/>
      <c r="BV899" s="5"/>
      <c r="BW899" s="6"/>
      <c r="BX899" s="5"/>
      <c r="BY899" s="5"/>
      <c r="BZ899" s="6"/>
      <c r="CA899" s="5"/>
    </row>
    <row r="900" spans="4:79" x14ac:dyDescent="0.25">
      <c r="D900" s="1"/>
      <c r="E900" s="1"/>
      <c r="J900" s="1"/>
      <c r="L900" s="1"/>
      <c r="M900" s="1"/>
      <c r="AX900" s="1"/>
      <c r="AY900" s="1"/>
      <c r="BA900" s="1"/>
      <c r="BB900" s="1"/>
      <c r="BG900" t="str">
        <f t="shared" ca="1" si="125"/>
        <v/>
      </c>
      <c r="BH900" t="str">
        <f t="shared" si="126"/>
        <v/>
      </c>
      <c r="BI900" t="str">
        <f t="shared" si="127"/>
        <v/>
      </c>
      <c r="BJ900" t="str">
        <f t="shared" ca="1" si="128"/>
        <v/>
      </c>
      <c r="BK900">
        <f t="shared" si="129"/>
        <v>1900</v>
      </c>
      <c r="BL900">
        <f t="shared" si="130"/>
        <v>1900</v>
      </c>
      <c r="BM900" t="str">
        <f t="shared" si="131"/>
        <v/>
      </c>
      <c r="BN900" s="69">
        <f t="shared" si="132"/>
        <v>118</v>
      </c>
      <c r="BO900" s="1">
        <v>43268</v>
      </c>
      <c r="BP900" s="1"/>
      <c r="BQ900" s="3"/>
      <c r="BR900" s="4"/>
      <c r="BS900" s="5"/>
      <c r="BT900" s="6"/>
      <c r="BU900" s="5"/>
      <c r="BV900" s="5"/>
      <c r="BW900" s="6"/>
      <c r="BX900" s="5"/>
      <c r="BY900" s="5"/>
      <c r="BZ900" s="6"/>
      <c r="CA900" s="5"/>
    </row>
    <row r="901" spans="4:79" x14ac:dyDescent="0.25">
      <c r="D901" s="1"/>
      <c r="J901" s="1"/>
      <c r="L901" s="1"/>
      <c r="M901" s="1"/>
      <c r="BA901" s="1"/>
      <c r="BG901" t="str">
        <f t="shared" ca="1" si="125"/>
        <v/>
      </c>
      <c r="BH901" t="str">
        <f t="shared" si="126"/>
        <v/>
      </c>
      <c r="BI901" t="str">
        <f t="shared" si="127"/>
        <v/>
      </c>
      <c r="BJ901" t="str">
        <f t="shared" ca="1" si="128"/>
        <v/>
      </c>
      <c r="BK901">
        <f t="shared" si="129"/>
        <v>1900</v>
      </c>
      <c r="BL901">
        <f t="shared" si="130"/>
        <v>1900</v>
      </c>
      <c r="BM901" t="str">
        <f t="shared" si="131"/>
        <v/>
      </c>
      <c r="BN901" s="69">
        <f t="shared" si="132"/>
        <v>118</v>
      </c>
      <c r="BO901" s="1">
        <v>43269</v>
      </c>
      <c r="BP901" s="1"/>
      <c r="BQ901" s="3"/>
      <c r="BR901" s="4"/>
      <c r="BS901" s="5"/>
      <c r="BT901" s="6"/>
      <c r="BU901" s="5"/>
      <c r="BV901" s="5"/>
      <c r="BW901" s="6"/>
      <c r="BX901" s="5"/>
      <c r="BY901" s="5"/>
      <c r="BZ901" s="6"/>
      <c r="CA901" s="5"/>
    </row>
    <row r="902" spans="4:79" x14ac:dyDescent="0.25">
      <c r="D902" s="1"/>
      <c r="J902" s="1"/>
      <c r="L902" s="1"/>
      <c r="M902" s="1"/>
      <c r="AX902" s="1"/>
      <c r="AY902" s="1"/>
      <c r="BA902" s="1"/>
      <c r="BB902" s="1"/>
      <c r="BG902" t="str">
        <f t="shared" ca="1" si="125"/>
        <v/>
      </c>
      <c r="BH902" t="str">
        <f t="shared" si="126"/>
        <v/>
      </c>
      <c r="BI902" t="str">
        <f t="shared" si="127"/>
        <v/>
      </c>
      <c r="BJ902" t="str">
        <f t="shared" ca="1" si="128"/>
        <v/>
      </c>
      <c r="BK902">
        <f t="shared" si="129"/>
        <v>1900</v>
      </c>
      <c r="BL902">
        <f t="shared" si="130"/>
        <v>1900</v>
      </c>
      <c r="BM902" t="str">
        <f t="shared" si="131"/>
        <v/>
      </c>
      <c r="BN902" s="69">
        <f t="shared" si="132"/>
        <v>118</v>
      </c>
      <c r="BO902" s="1">
        <v>43270</v>
      </c>
      <c r="BP902" s="1"/>
      <c r="BQ902" s="3"/>
      <c r="BR902" s="4"/>
      <c r="BS902" s="5"/>
      <c r="BT902" s="6"/>
      <c r="BU902" s="5"/>
      <c r="BV902" s="5"/>
      <c r="BW902" s="6"/>
      <c r="BX902" s="5"/>
      <c r="BY902" s="5"/>
      <c r="BZ902" s="6"/>
      <c r="CA902" s="5"/>
    </row>
    <row r="903" spans="4:79" x14ac:dyDescent="0.25">
      <c r="D903" s="1"/>
      <c r="J903" s="1"/>
      <c r="L903" s="1"/>
      <c r="BA903" s="1"/>
      <c r="BG903" t="str">
        <f t="shared" ca="1" si="125"/>
        <v/>
      </c>
      <c r="BH903" t="str">
        <f t="shared" si="126"/>
        <v/>
      </c>
      <c r="BI903" t="str">
        <f t="shared" si="127"/>
        <v/>
      </c>
      <c r="BJ903" t="str">
        <f t="shared" ca="1" si="128"/>
        <v/>
      </c>
      <c r="BK903">
        <f t="shared" si="129"/>
        <v>1900</v>
      </c>
      <c r="BL903">
        <f t="shared" si="130"/>
        <v>1900</v>
      </c>
      <c r="BM903" t="str">
        <f t="shared" si="131"/>
        <v/>
      </c>
      <c r="BN903" s="69">
        <f t="shared" si="132"/>
        <v>118</v>
      </c>
      <c r="BO903" s="1">
        <v>43271</v>
      </c>
      <c r="BP903" s="1"/>
      <c r="BQ903" s="3"/>
      <c r="BR903" s="4"/>
      <c r="BS903" s="5"/>
      <c r="BT903" s="6"/>
      <c r="BU903" s="5"/>
      <c r="BV903" s="5"/>
      <c r="BW903" s="6"/>
      <c r="BX903" s="5"/>
      <c r="BY903" s="5"/>
      <c r="BZ903" s="6"/>
      <c r="CA903" s="5"/>
    </row>
    <row r="904" spans="4:79" x14ac:dyDescent="0.25">
      <c r="D904" s="1"/>
      <c r="J904" s="1"/>
      <c r="M904" s="1"/>
      <c r="BG904" t="str">
        <f t="shared" ca="1" si="125"/>
        <v/>
      </c>
      <c r="BH904" t="str">
        <f t="shared" si="126"/>
        <v/>
      </c>
      <c r="BI904" t="str">
        <f t="shared" si="127"/>
        <v/>
      </c>
      <c r="BJ904" t="str">
        <f t="shared" ca="1" si="128"/>
        <v/>
      </c>
      <c r="BK904">
        <f t="shared" si="129"/>
        <v>1900</v>
      </c>
      <c r="BL904">
        <f t="shared" si="130"/>
        <v>1900</v>
      </c>
      <c r="BM904" t="str">
        <f t="shared" si="131"/>
        <v/>
      </c>
      <c r="BN904" s="69">
        <f t="shared" si="132"/>
        <v>118</v>
      </c>
      <c r="BO904" s="1">
        <v>43272</v>
      </c>
      <c r="BP904" s="1"/>
      <c r="BQ904" s="3"/>
      <c r="BR904" s="4"/>
      <c r="BS904" s="5"/>
      <c r="BT904" s="6"/>
      <c r="BU904" s="5"/>
      <c r="BV904" s="5"/>
      <c r="BW904" s="6"/>
      <c r="BX904" s="5"/>
      <c r="BY904" s="5"/>
      <c r="BZ904" s="6"/>
      <c r="CA904" s="5"/>
    </row>
    <row r="905" spans="4:79" x14ac:dyDescent="0.25">
      <c r="D905" s="1"/>
      <c r="J905" s="1"/>
      <c r="L905" s="1"/>
      <c r="BA905" s="1"/>
      <c r="BG905" t="str">
        <f t="shared" ca="1" si="125"/>
        <v/>
      </c>
      <c r="BH905" t="str">
        <f t="shared" si="126"/>
        <v/>
      </c>
      <c r="BI905" t="str">
        <f t="shared" si="127"/>
        <v/>
      </c>
      <c r="BJ905" t="str">
        <f t="shared" ca="1" si="128"/>
        <v/>
      </c>
      <c r="BK905">
        <f t="shared" si="129"/>
        <v>1900</v>
      </c>
      <c r="BL905">
        <f t="shared" si="130"/>
        <v>1900</v>
      </c>
      <c r="BM905" t="str">
        <f t="shared" si="131"/>
        <v/>
      </c>
      <c r="BN905" s="69">
        <f t="shared" si="132"/>
        <v>118</v>
      </c>
      <c r="BO905" s="1">
        <v>43273</v>
      </c>
      <c r="BP905" s="1"/>
      <c r="BQ905" s="3"/>
      <c r="BR905" s="4"/>
      <c r="BS905" s="5"/>
      <c r="BT905" s="6"/>
      <c r="BU905" s="5"/>
      <c r="BV905" s="5"/>
      <c r="BW905" s="6"/>
      <c r="BX905" s="5"/>
      <c r="BY905" s="5"/>
      <c r="BZ905" s="6"/>
      <c r="CA905" s="5"/>
    </row>
    <row r="906" spans="4:79" x14ac:dyDescent="0.25">
      <c r="D906" s="1"/>
      <c r="J906" s="1"/>
      <c r="L906" s="1"/>
      <c r="M906" s="1"/>
      <c r="AX906" s="1"/>
      <c r="AY906" s="1"/>
      <c r="BA906" s="1"/>
      <c r="BB906" s="1"/>
      <c r="BG906" t="str">
        <f t="shared" ca="1" si="125"/>
        <v/>
      </c>
      <c r="BH906" t="str">
        <f t="shared" si="126"/>
        <v/>
      </c>
      <c r="BI906" t="str">
        <f t="shared" si="127"/>
        <v/>
      </c>
      <c r="BJ906" t="str">
        <f t="shared" ca="1" si="128"/>
        <v/>
      </c>
      <c r="BK906">
        <f t="shared" si="129"/>
        <v>1900</v>
      </c>
      <c r="BL906">
        <f t="shared" si="130"/>
        <v>1900</v>
      </c>
      <c r="BM906" t="str">
        <f t="shared" si="131"/>
        <v/>
      </c>
      <c r="BN906" s="69">
        <f t="shared" si="132"/>
        <v>118</v>
      </c>
      <c r="BO906" s="1">
        <v>43274</v>
      </c>
      <c r="BP906" s="1"/>
      <c r="BQ906" s="3"/>
      <c r="BR906" s="4"/>
      <c r="BS906" s="5"/>
      <c r="BT906" s="6"/>
      <c r="BU906" s="5"/>
      <c r="BV906" s="5"/>
      <c r="BW906" s="6"/>
      <c r="BX906" s="5"/>
      <c r="BY906" s="5"/>
      <c r="BZ906" s="6"/>
      <c r="CA906" s="5"/>
    </row>
    <row r="907" spans="4:79" x14ac:dyDescent="0.25">
      <c r="D907" s="1"/>
      <c r="BB907" s="1"/>
      <c r="BG907" t="str">
        <f t="shared" ca="1" si="125"/>
        <v/>
      </c>
      <c r="BH907" t="str">
        <f t="shared" si="126"/>
        <v/>
      </c>
      <c r="BI907" t="str">
        <f t="shared" si="127"/>
        <v/>
      </c>
      <c r="BJ907" t="str">
        <f t="shared" ca="1" si="128"/>
        <v/>
      </c>
      <c r="BK907">
        <f t="shared" si="129"/>
        <v>1900</v>
      </c>
      <c r="BL907">
        <f t="shared" si="130"/>
        <v>1900</v>
      </c>
      <c r="BM907" t="str">
        <f t="shared" si="131"/>
        <v/>
      </c>
      <c r="BN907" s="69">
        <f t="shared" si="132"/>
        <v>118</v>
      </c>
      <c r="BO907" s="1">
        <v>43275</v>
      </c>
      <c r="BP907" s="1"/>
      <c r="BQ907" s="3"/>
      <c r="BR907" s="4"/>
      <c r="BS907" s="5"/>
      <c r="BT907" s="6"/>
      <c r="BU907" s="5"/>
      <c r="BV907" s="5"/>
      <c r="BW907" s="6"/>
      <c r="BX907" s="5"/>
      <c r="BY907" s="5"/>
      <c r="BZ907" s="6"/>
      <c r="CA907" s="5"/>
    </row>
    <row r="908" spans="4:79" x14ac:dyDescent="0.25">
      <c r="D908" s="1"/>
      <c r="E908" s="1"/>
      <c r="J908" s="1"/>
      <c r="L908" s="1"/>
      <c r="AX908" s="1"/>
      <c r="AY908" s="1"/>
      <c r="BA908" s="1"/>
      <c r="BG908" t="str">
        <f t="shared" ca="1" si="125"/>
        <v/>
      </c>
      <c r="BH908" t="str">
        <f t="shared" si="126"/>
        <v/>
      </c>
      <c r="BI908" t="str">
        <f t="shared" si="127"/>
        <v/>
      </c>
      <c r="BJ908" t="str">
        <f t="shared" ca="1" si="128"/>
        <v/>
      </c>
      <c r="BK908">
        <f t="shared" si="129"/>
        <v>1900</v>
      </c>
      <c r="BL908">
        <f t="shared" si="130"/>
        <v>1900</v>
      </c>
      <c r="BM908" t="str">
        <f t="shared" si="131"/>
        <v/>
      </c>
      <c r="BN908" s="69">
        <f t="shared" si="132"/>
        <v>118</v>
      </c>
      <c r="BO908" s="1">
        <v>43276</v>
      </c>
      <c r="BP908" s="1"/>
      <c r="BQ908" s="3"/>
      <c r="BR908" s="4"/>
      <c r="BS908" s="5"/>
      <c r="BT908" s="6"/>
      <c r="BU908" s="5"/>
      <c r="BV908" s="5"/>
      <c r="BW908" s="6"/>
      <c r="BX908" s="5"/>
      <c r="BY908" s="5"/>
      <c r="BZ908" s="6"/>
      <c r="CA908" s="5"/>
    </row>
    <row r="909" spans="4:79" x14ac:dyDescent="0.25">
      <c r="D909" s="1"/>
      <c r="J909" s="1"/>
      <c r="L909" s="1"/>
      <c r="AX909" s="1"/>
      <c r="AY909" s="1"/>
      <c r="BA909" s="1"/>
      <c r="BB909" s="1"/>
      <c r="BF909" s="1"/>
      <c r="BG909" t="str">
        <f t="shared" ca="1" si="125"/>
        <v/>
      </c>
      <c r="BH909" t="str">
        <f t="shared" si="126"/>
        <v/>
      </c>
      <c r="BI909" t="str">
        <f t="shared" si="127"/>
        <v/>
      </c>
      <c r="BJ909" t="str">
        <f t="shared" ca="1" si="128"/>
        <v/>
      </c>
      <c r="BK909">
        <f t="shared" si="129"/>
        <v>1900</v>
      </c>
      <c r="BL909">
        <f t="shared" si="130"/>
        <v>1900</v>
      </c>
      <c r="BM909" t="str">
        <f t="shared" si="131"/>
        <v/>
      </c>
      <c r="BN909" s="69">
        <f t="shared" si="132"/>
        <v>118</v>
      </c>
      <c r="BO909" s="1">
        <v>43277</v>
      </c>
      <c r="BP909" s="1"/>
      <c r="BQ909" s="3"/>
      <c r="BR909" s="4"/>
      <c r="BS909" s="5"/>
      <c r="BT909" s="6"/>
      <c r="BU909" s="5"/>
      <c r="BV909" s="5"/>
      <c r="BW909" s="6"/>
      <c r="BX909" s="5"/>
      <c r="BY909" s="5"/>
      <c r="BZ909" s="6"/>
      <c r="CA909" s="5"/>
    </row>
    <row r="910" spans="4:79" x14ac:dyDescent="0.25">
      <c r="D910" s="1"/>
      <c r="J910" s="1"/>
      <c r="L910" s="1"/>
      <c r="M910" s="1"/>
      <c r="AX910" s="1"/>
      <c r="AY910" s="1"/>
      <c r="BA910" s="1"/>
      <c r="BB910" s="1"/>
      <c r="BF910" s="1"/>
      <c r="BG910" t="str">
        <f t="shared" ca="1" si="125"/>
        <v/>
      </c>
      <c r="BH910" t="str">
        <f t="shared" si="126"/>
        <v/>
      </c>
      <c r="BI910" t="str">
        <f t="shared" si="127"/>
        <v/>
      </c>
      <c r="BJ910" t="str">
        <f t="shared" ca="1" si="128"/>
        <v/>
      </c>
      <c r="BK910">
        <f t="shared" si="129"/>
        <v>1900</v>
      </c>
      <c r="BL910">
        <f t="shared" si="130"/>
        <v>1900</v>
      </c>
      <c r="BM910" t="str">
        <f t="shared" si="131"/>
        <v/>
      </c>
      <c r="BN910" s="69">
        <f t="shared" si="132"/>
        <v>118</v>
      </c>
      <c r="BO910" s="1">
        <v>43278</v>
      </c>
      <c r="BP910" s="1"/>
      <c r="BQ910" s="3"/>
      <c r="BR910" s="4"/>
      <c r="BS910" s="5"/>
      <c r="BT910" s="6"/>
      <c r="BU910" s="5"/>
      <c r="BV910" s="5"/>
      <c r="BW910" s="6"/>
      <c r="BX910" s="5"/>
      <c r="BY910" s="5"/>
      <c r="BZ910" s="6"/>
      <c r="CA910" s="5"/>
    </row>
    <row r="911" spans="4:79" x14ac:dyDescent="0.25">
      <c r="D911" s="1"/>
      <c r="J911" s="1"/>
      <c r="L911" s="1"/>
      <c r="M911" s="1"/>
      <c r="BA911" s="1"/>
      <c r="BF911" s="1"/>
      <c r="BG911" t="str">
        <f t="shared" ca="1" si="125"/>
        <v/>
      </c>
      <c r="BH911" t="str">
        <f t="shared" si="126"/>
        <v/>
      </c>
      <c r="BI911" t="str">
        <f t="shared" si="127"/>
        <v/>
      </c>
      <c r="BJ911" t="str">
        <f t="shared" ca="1" si="128"/>
        <v/>
      </c>
      <c r="BK911">
        <f t="shared" si="129"/>
        <v>1900</v>
      </c>
      <c r="BL911">
        <f t="shared" si="130"/>
        <v>1900</v>
      </c>
      <c r="BM911" t="str">
        <f t="shared" si="131"/>
        <v/>
      </c>
      <c r="BN911" s="69">
        <f t="shared" si="132"/>
        <v>118</v>
      </c>
      <c r="BO911" s="1">
        <v>43279</v>
      </c>
      <c r="BP911" s="1"/>
      <c r="BQ911" s="3"/>
      <c r="BR911" s="4"/>
      <c r="BS911" s="5"/>
      <c r="BT911" s="6"/>
      <c r="BU911" s="5"/>
      <c r="BV911" s="5"/>
      <c r="BW911" s="6"/>
      <c r="BX911" s="5"/>
      <c r="BY911" s="5"/>
      <c r="BZ911" s="6"/>
      <c r="CA911" s="5"/>
    </row>
    <row r="912" spans="4:79" x14ac:dyDescent="0.25">
      <c r="D912" s="1"/>
      <c r="J912" s="1"/>
      <c r="L912" s="1"/>
      <c r="BA912" s="1"/>
      <c r="BG912" t="str">
        <f t="shared" ca="1" si="125"/>
        <v/>
      </c>
      <c r="BH912" t="str">
        <f t="shared" si="126"/>
        <v/>
      </c>
      <c r="BI912" t="str">
        <f t="shared" si="127"/>
        <v/>
      </c>
      <c r="BJ912" t="str">
        <f t="shared" ca="1" si="128"/>
        <v/>
      </c>
      <c r="BK912">
        <f t="shared" si="129"/>
        <v>1900</v>
      </c>
      <c r="BL912">
        <f t="shared" si="130"/>
        <v>1900</v>
      </c>
      <c r="BM912" t="str">
        <f t="shared" si="131"/>
        <v/>
      </c>
      <c r="BN912" s="69">
        <f t="shared" si="132"/>
        <v>118</v>
      </c>
      <c r="BO912" s="1">
        <v>43280</v>
      </c>
      <c r="BP912" s="1"/>
      <c r="BQ912" s="3"/>
      <c r="BR912" s="4"/>
      <c r="BS912" s="5"/>
      <c r="BT912" s="6"/>
      <c r="BU912" s="5"/>
      <c r="BV912" s="5"/>
      <c r="BW912" s="6"/>
      <c r="BX912" s="5"/>
      <c r="BY912" s="5"/>
      <c r="BZ912" s="6"/>
      <c r="CA912" s="5"/>
    </row>
    <row r="913" spans="4:79" x14ac:dyDescent="0.25">
      <c r="D913" s="1"/>
      <c r="J913" s="1"/>
      <c r="L913" s="1"/>
      <c r="M913" s="1"/>
      <c r="AX913" s="1"/>
      <c r="AY913" s="1"/>
      <c r="BA913" s="1"/>
      <c r="BB913" s="1"/>
      <c r="BF913" s="1"/>
      <c r="BG913" t="str">
        <f t="shared" ca="1" si="125"/>
        <v/>
      </c>
      <c r="BH913" t="str">
        <f t="shared" si="126"/>
        <v/>
      </c>
      <c r="BI913" t="str">
        <f t="shared" si="127"/>
        <v/>
      </c>
      <c r="BJ913" t="str">
        <f t="shared" ca="1" si="128"/>
        <v/>
      </c>
      <c r="BK913">
        <f t="shared" si="129"/>
        <v>1900</v>
      </c>
      <c r="BL913">
        <f t="shared" si="130"/>
        <v>1900</v>
      </c>
      <c r="BM913" t="str">
        <f t="shared" si="131"/>
        <v/>
      </c>
      <c r="BN913" s="69">
        <f t="shared" si="132"/>
        <v>118</v>
      </c>
      <c r="BO913" s="1">
        <v>43281</v>
      </c>
      <c r="BP913" s="1"/>
      <c r="BQ913" s="3"/>
      <c r="BR913" s="4"/>
      <c r="BS913" s="5"/>
      <c r="BT913" s="6"/>
      <c r="BU913" s="5"/>
      <c r="BV913" s="5"/>
      <c r="BW913" s="6"/>
      <c r="BX913" s="5"/>
      <c r="BY913" s="5"/>
      <c r="BZ913" s="6"/>
      <c r="CA913" s="5"/>
    </row>
    <row r="914" spans="4:79" x14ac:dyDescent="0.25">
      <c r="D914" s="1"/>
      <c r="J914" s="1"/>
      <c r="L914" s="1"/>
      <c r="AX914" s="1"/>
      <c r="AY914" s="1"/>
      <c r="BA914" s="1"/>
      <c r="BB914" s="1"/>
      <c r="BG914" t="str">
        <f t="shared" ca="1" si="125"/>
        <v/>
      </c>
      <c r="BH914" t="str">
        <f t="shared" si="126"/>
        <v/>
      </c>
      <c r="BI914" t="str">
        <f t="shared" si="127"/>
        <v/>
      </c>
      <c r="BJ914" t="str">
        <f t="shared" ca="1" si="128"/>
        <v/>
      </c>
      <c r="BK914">
        <f t="shared" si="129"/>
        <v>1900</v>
      </c>
      <c r="BL914">
        <f t="shared" si="130"/>
        <v>1900</v>
      </c>
      <c r="BM914" t="str">
        <f t="shared" si="131"/>
        <v/>
      </c>
      <c r="BN914" s="69">
        <f t="shared" si="132"/>
        <v>118</v>
      </c>
      <c r="BO914" s="1">
        <v>43282</v>
      </c>
      <c r="BP914" s="1"/>
      <c r="BQ914" s="3"/>
      <c r="BR914" s="4"/>
      <c r="BS914" s="5"/>
      <c r="BT914" s="6"/>
      <c r="BU914" s="5"/>
      <c r="BV914" s="5"/>
      <c r="BW914" s="6"/>
      <c r="BX914" s="5"/>
      <c r="BY914" s="5"/>
      <c r="BZ914" s="6"/>
      <c r="CA914" s="5"/>
    </row>
    <row r="915" spans="4:79" x14ac:dyDescent="0.25">
      <c r="D915" s="1"/>
      <c r="E915" s="1"/>
      <c r="J915" s="1"/>
      <c r="L915" s="1"/>
      <c r="M915" s="1"/>
      <c r="N915" s="1"/>
      <c r="AX915" s="1"/>
      <c r="AY915" s="1"/>
      <c r="BA915" s="1"/>
      <c r="BB915" s="1"/>
      <c r="BF915" s="1"/>
      <c r="BG915" t="str">
        <f t="shared" ca="1" si="125"/>
        <v/>
      </c>
      <c r="BH915" t="str">
        <f t="shared" si="126"/>
        <v/>
      </c>
      <c r="BI915" t="str">
        <f t="shared" si="127"/>
        <v/>
      </c>
      <c r="BJ915" t="str">
        <f t="shared" ca="1" si="128"/>
        <v/>
      </c>
      <c r="BK915">
        <f t="shared" si="129"/>
        <v>1900</v>
      </c>
      <c r="BL915">
        <f t="shared" si="130"/>
        <v>1900</v>
      </c>
      <c r="BM915" t="str">
        <f t="shared" si="131"/>
        <v/>
      </c>
      <c r="BN915" s="69">
        <f t="shared" si="132"/>
        <v>118</v>
      </c>
      <c r="BO915" s="1">
        <v>43283</v>
      </c>
      <c r="BP915" s="1"/>
      <c r="BQ915" s="3"/>
      <c r="BR915" s="4"/>
      <c r="BS915" s="5"/>
      <c r="BT915" s="6"/>
      <c r="BU915" s="5"/>
      <c r="BV915" s="5"/>
      <c r="BW915" s="6"/>
      <c r="BX915" s="5"/>
      <c r="BY915" s="5"/>
      <c r="BZ915" s="6"/>
      <c r="CA915" s="5"/>
    </row>
    <row r="916" spans="4:79" x14ac:dyDescent="0.25">
      <c r="D916" s="1"/>
      <c r="E916" s="1"/>
      <c r="J916" s="1"/>
      <c r="L916" s="1"/>
      <c r="N916" s="1"/>
      <c r="AX916" s="1"/>
      <c r="AY916" s="1"/>
      <c r="BA916" s="1"/>
      <c r="BG916" t="str">
        <f t="shared" ca="1" si="125"/>
        <v/>
      </c>
      <c r="BH916" t="str">
        <f t="shared" si="126"/>
        <v/>
      </c>
      <c r="BI916" t="str">
        <f t="shared" si="127"/>
        <v/>
      </c>
      <c r="BJ916" t="str">
        <f t="shared" ca="1" si="128"/>
        <v/>
      </c>
      <c r="BK916">
        <f t="shared" si="129"/>
        <v>1900</v>
      </c>
      <c r="BL916">
        <f t="shared" si="130"/>
        <v>1900</v>
      </c>
      <c r="BM916" t="str">
        <f t="shared" si="131"/>
        <v/>
      </c>
      <c r="BN916" s="69">
        <f t="shared" si="132"/>
        <v>118</v>
      </c>
      <c r="BO916" s="1">
        <v>43284</v>
      </c>
      <c r="BP916" s="1"/>
      <c r="BQ916" s="3"/>
      <c r="BR916" s="4"/>
      <c r="BS916" s="5"/>
      <c r="BT916" s="6"/>
      <c r="BU916" s="5"/>
      <c r="BV916" s="5"/>
      <c r="BW916" s="6"/>
      <c r="BX916" s="5"/>
      <c r="BY916" s="5"/>
      <c r="BZ916" s="6"/>
      <c r="CA916" s="5"/>
    </row>
    <row r="917" spans="4:79" x14ac:dyDescent="0.25">
      <c r="D917" s="1"/>
      <c r="J917" s="1"/>
      <c r="L917" s="1"/>
      <c r="M917" s="1"/>
      <c r="AX917" s="1"/>
      <c r="AY917" s="1"/>
      <c r="BA917" s="1"/>
      <c r="BB917" s="1"/>
      <c r="BG917" t="str">
        <f t="shared" ca="1" si="125"/>
        <v/>
      </c>
      <c r="BH917" t="str">
        <f t="shared" si="126"/>
        <v/>
      </c>
      <c r="BI917" t="str">
        <f t="shared" si="127"/>
        <v/>
      </c>
      <c r="BJ917" t="str">
        <f t="shared" ca="1" si="128"/>
        <v/>
      </c>
      <c r="BK917">
        <f t="shared" si="129"/>
        <v>1900</v>
      </c>
      <c r="BL917">
        <f t="shared" si="130"/>
        <v>1900</v>
      </c>
      <c r="BM917" t="str">
        <f t="shared" si="131"/>
        <v/>
      </c>
      <c r="BN917" s="69">
        <f t="shared" si="132"/>
        <v>118</v>
      </c>
      <c r="BO917" s="1">
        <v>43285</v>
      </c>
      <c r="BP917" s="1"/>
      <c r="BQ917" s="3"/>
      <c r="BR917" s="4"/>
      <c r="BS917" s="5"/>
      <c r="BT917" s="6"/>
      <c r="BU917" s="5"/>
      <c r="BV917" s="5"/>
      <c r="BW917" s="6"/>
      <c r="BX917" s="5"/>
      <c r="BY917" s="5"/>
      <c r="BZ917" s="6"/>
      <c r="CA917" s="5"/>
    </row>
    <row r="918" spans="4:79" x14ac:dyDescent="0.25">
      <c r="D918" s="1"/>
      <c r="J918" s="1"/>
      <c r="L918" s="1"/>
      <c r="AX918" s="1"/>
      <c r="AY918" s="1"/>
      <c r="BA918" s="1"/>
      <c r="BB918" s="1"/>
      <c r="BF918" s="1"/>
      <c r="BG918" t="str">
        <f t="shared" ca="1" si="125"/>
        <v/>
      </c>
      <c r="BH918" t="str">
        <f t="shared" si="126"/>
        <v/>
      </c>
      <c r="BI918" t="str">
        <f t="shared" si="127"/>
        <v/>
      </c>
      <c r="BJ918" t="str">
        <f t="shared" ca="1" si="128"/>
        <v/>
      </c>
      <c r="BK918">
        <f t="shared" si="129"/>
        <v>1900</v>
      </c>
      <c r="BL918">
        <f t="shared" si="130"/>
        <v>1900</v>
      </c>
      <c r="BM918" t="str">
        <f t="shared" si="131"/>
        <v/>
      </c>
      <c r="BN918" s="69">
        <f t="shared" si="132"/>
        <v>118</v>
      </c>
      <c r="BO918" s="1">
        <v>43286</v>
      </c>
      <c r="BP918" s="1"/>
      <c r="BQ918" s="3"/>
      <c r="BR918" s="4"/>
      <c r="BS918" s="5"/>
      <c r="BT918" s="6"/>
      <c r="BU918" s="5"/>
      <c r="BV918" s="5"/>
      <c r="BW918" s="6"/>
      <c r="BX918" s="5"/>
      <c r="BY918" s="5"/>
      <c r="BZ918" s="6"/>
      <c r="CA918" s="5"/>
    </row>
    <row r="919" spans="4:79" x14ac:dyDescent="0.25">
      <c r="D919" s="1"/>
      <c r="J919" s="1"/>
      <c r="L919" s="1"/>
      <c r="M919" s="1"/>
      <c r="AX919" s="1"/>
      <c r="AY919" s="1"/>
      <c r="BA919" s="1"/>
      <c r="BB919" s="1"/>
      <c r="BG919" t="str">
        <f t="shared" ca="1" si="125"/>
        <v/>
      </c>
      <c r="BH919" t="str">
        <f t="shared" si="126"/>
        <v/>
      </c>
      <c r="BI919" t="str">
        <f t="shared" si="127"/>
        <v/>
      </c>
      <c r="BJ919" t="str">
        <f t="shared" ca="1" si="128"/>
        <v/>
      </c>
      <c r="BK919">
        <f t="shared" si="129"/>
        <v>1900</v>
      </c>
      <c r="BL919">
        <f t="shared" si="130"/>
        <v>1900</v>
      </c>
      <c r="BM919" t="str">
        <f t="shared" si="131"/>
        <v/>
      </c>
      <c r="BN919" s="69">
        <f t="shared" si="132"/>
        <v>118</v>
      </c>
      <c r="BO919" s="1">
        <v>43287</v>
      </c>
      <c r="BP919" s="1"/>
      <c r="BQ919" s="3"/>
      <c r="BR919" s="4"/>
      <c r="BS919" s="5"/>
      <c r="BT919" s="6"/>
      <c r="BU919" s="5"/>
      <c r="BV919" s="5"/>
      <c r="BW919" s="6"/>
      <c r="BX919" s="5"/>
      <c r="BY919" s="5"/>
      <c r="BZ919" s="6"/>
      <c r="CA919" s="5"/>
    </row>
    <row r="920" spans="4:79" x14ac:dyDescent="0.25">
      <c r="D920" s="1"/>
      <c r="J920" s="1"/>
      <c r="L920" s="1"/>
      <c r="M920" s="1"/>
      <c r="AX920" s="1"/>
      <c r="AY920" s="1"/>
      <c r="BA920" s="1"/>
      <c r="BB920" s="1"/>
      <c r="BG920" t="str">
        <f t="shared" ca="1" si="125"/>
        <v/>
      </c>
      <c r="BH920" t="str">
        <f t="shared" si="126"/>
        <v/>
      </c>
      <c r="BI920" t="str">
        <f t="shared" si="127"/>
        <v/>
      </c>
      <c r="BJ920" t="str">
        <f t="shared" ca="1" si="128"/>
        <v/>
      </c>
      <c r="BK920">
        <f t="shared" si="129"/>
        <v>1900</v>
      </c>
      <c r="BL920">
        <f t="shared" si="130"/>
        <v>1900</v>
      </c>
      <c r="BM920" t="str">
        <f t="shared" si="131"/>
        <v/>
      </c>
      <c r="BN920" s="69">
        <f t="shared" si="132"/>
        <v>118</v>
      </c>
      <c r="BO920" s="1">
        <v>43288</v>
      </c>
      <c r="BP920" s="1"/>
      <c r="BQ920" s="3"/>
      <c r="BR920" s="4"/>
      <c r="BS920" s="5"/>
      <c r="BT920" s="6"/>
      <c r="BU920" s="5"/>
      <c r="BV920" s="5"/>
      <c r="BW920" s="6"/>
      <c r="BX920" s="5"/>
      <c r="BY920" s="5"/>
      <c r="BZ920" s="6"/>
      <c r="CA920" s="5"/>
    </row>
    <row r="921" spans="4:79" x14ac:dyDescent="0.25">
      <c r="D921" s="1"/>
      <c r="J921" s="1"/>
      <c r="L921" s="1"/>
      <c r="BA921" s="1"/>
      <c r="BG921" t="str">
        <f t="shared" ca="1" si="125"/>
        <v/>
      </c>
      <c r="BH921" t="str">
        <f t="shared" si="126"/>
        <v/>
      </c>
      <c r="BI921" t="str">
        <f t="shared" si="127"/>
        <v/>
      </c>
      <c r="BJ921" t="str">
        <f t="shared" ca="1" si="128"/>
        <v/>
      </c>
      <c r="BK921">
        <f t="shared" si="129"/>
        <v>1900</v>
      </c>
      <c r="BL921">
        <f t="shared" si="130"/>
        <v>1900</v>
      </c>
      <c r="BM921" t="str">
        <f t="shared" si="131"/>
        <v/>
      </c>
      <c r="BN921" s="69">
        <f t="shared" si="132"/>
        <v>118</v>
      </c>
      <c r="BO921" s="1">
        <v>43289</v>
      </c>
      <c r="BP921" s="1"/>
      <c r="BQ921" s="3"/>
      <c r="BR921" s="4"/>
      <c r="BS921" s="5"/>
      <c r="BT921" s="6"/>
      <c r="BU921" s="5"/>
      <c r="BV921" s="5"/>
      <c r="BW921" s="6"/>
      <c r="BX921" s="5"/>
      <c r="BY921" s="5"/>
      <c r="BZ921" s="6"/>
      <c r="CA921" s="5"/>
    </row>
    <row r="922" spans="4:79" x14ac:dyDescent="0.25">
      <c r="D922" s="1"/>
      <c r="J922" s="1"/>
      <c r="L922" s="1"/>
      <c r="M922" s="1"/>
      <c r="AX922" s="1"/>
      <c r="AY922" s="1"/>
      <c r="BA922" s="1"/>
      <c r="BB922" s="1"/>
      <c r="BG922" t="str">
        <f t="shared" ca="1" si="125"/>
        <v/>
      </c>
      <c r="BH922" t="str">
        <f t="shared" si="126"/>
        <v/>
      </c>
      <c r="BI922" t="str">
        <f t="shared" si="127"/>
        <v/>
      </c>
      <c r="BJ922" t="str">
        <f t="shared" ca="1" si="128"/>
        <v/>
      </c>
      <c r="BK922">
        <f t="shared" si="129"/>
        <v>1900</v>
      </c>
      <c r="BL922">
        <f t="shared" si="130"/>
        <v>1900</v>
      </c>
      <c r="BM922" t="str">
        <f t="shared" si="131"/>
        <v/>
      </c>
      <c r="BN922" s="69">
        <f t="shared" si="132"/>
        <v>118</v>
      </c>
      <c r="BO922" s="1">
        <v>43290</v>
      </c>
      <c r="BP922" s="1"/>
      <c r="BQ922" s="3"/>
      <c r="BR922" s="4"/>
      <c r="BS922" s="5"/>
      <c r="BT922" s="6"/>
      <c r="BU922" s="5"/>
      <c r="BV922" s="5"/>
      <c r="BW922" s="6"/>
      <c r="BX922" s="5"/>
      <c r="BY922" s="5"/>
      <c r="BZ922" s="6"/>
      <c r="CA922" s="5"/>
    </row>
    <row r="923" spans="4:79" x14ac:dyDescent="0.25">
      <c r="D923" s="1"/>
      <c r="J923" s="1"/>
      <c r="L923" s="1"/>
      <c r="M923" s="1"/>
      <c r="AX923" s="1"/>
      <c r="AY923" s="1"/>
      <c r="BA923" s="1"/>
      <c r="BB923" s="1"/>
      <c r="BG923" t="str">
        <f t="shared" ca="1" si="125"/>
        <v/>
      </c>
      <c r="BH923" t="str">
        <f t="shared" si="126"/>
        <v/>
      </c>
      <c r="BI923" t="str">
        <f t="shared" si="127"/>
        <v/>
      </c>
      <c r="BJ923" t="str">
        <f t="shared" ca="1" si="128"/>
        <v/>
      </c>
      <c r="BK923">
        <f t="shared" si="129"/>
        <v>1900</v>
      </c>
      <c r="BL923">
        <f t="shared" si="130"/>
        <v>1900</v>
      </c>
      <c r="BM923" t="str">
        <f t="shared" si="131"/>
        <v/>
      </c>
      <c r="BN923" s="69">
        <f t="shared" si="132"/>
        <v>118</v>
      </c>
      <c r="BO923" s="1">
        <v>43291</v>
      </c>
      <c r="BP923" s="1"/>
      <c r="BQ923" s="3"/>
      <c r="BR923" s="4"/>
      <c r="BS923" s="5"/>
      <c r="BT923" s="6"/>
      <c r="BU923" s="5"/>
      <c r="BV923" s="5"/>
      <c r="BW923" s="6"/>
      <c r="BX923" s="5"/>
      <c r="BY923" s="5"/>
      <c r="BZ923" s="6"/>
      <c r="CA923" s="5"/>
    </row>
    <row r="924" spans="4:79" x14ac:dyDescent="0.25">
      <c r="D924" s="1"/>
      <c r="L924" s="1"/>
      <c r="AX924" s="1"/>
      <c r="AY924" s="1"/>
      <c r="BG924" t="str">
        <f t="shared" ca="1" si="125"/>
        <v/>
      </c>
      <c r="BH924" t="str">
        <f t="shared" si="126"/>
        <v/>
      </c>
      <c r="BI924" t="str">
        <f t="shared" si="127"/>
        <v/>
      </c>
      <c r="BJ924" t="str">
        <f t="shared" ca="1" si="128"/>
        <v/>
      </c>
      <c r="BK924">
        <f t="shared" si="129"/>
        <v>1900</v>
      </c>
      <c r="BL924">
        <f t="shared" si="130"/>
        <v>1900</v>
      </c>
      <c r="BM924" t="str">
        <f t="shared" si="131"/>
        <v/>
      </c>
      <c r="BN924" s="69">
        <f t="shared" si="132"/>
        <v>118</v>
      </c>
      <c r="BO924" s="1">
        <v>43292</v>
      </c>
      <c r="BP924" s="1"/>
      <c r="BQ924" s="3"/>
      <c r="BR924" s="4"/>
      <c r="BS924" s="5"/>
      <c r="BT924" s="6"/>
      <c r="BU924" s="5"/>
      <c r="BV924" s="5"/>
      <c r="BW924" s="6"/>
      <c r="BX924" s="5"/>
      <c r="BY924" s="5"/>
      <c r="BZ924" s="6"/>
      <c r="CA924" s="5"/>
    </row>
    <row r="925" spans="4:79" x14ac:dyDescent="0.25">
      <c r="D925" s="1"/>
      <c r="J925" s="1"/>
      <c r="L925" s="1"/>
      <c r="M925" s="1"/>
      <c r="AX925" s="1"/>
      <c r="AY925" s="1"/>
      <c r="BA925" s="1"/>
      <c r="BB925" s="1"/>
      <c r="BG925" t="str">
        <f t="shared" ca="1" si="125"/>
        <v/>
      </c>
      <c r="BH925" t="str">
        <f t="shared" si="126"/>
        <v/>
      </c>
      <c r="BI925" t="str">
        <f t="shared" si="127"/>
        <v/>
      </c>
      <c r="BJ925" t="str">
        <f t="shared" ca="1" si="128"/>
        <v/>
      </c>
      <c r="BK925">
        <f t="shared" si="129"/>
        <v>1900</v>
      </c>
      <c r="BL925">
        <f t="shared" si="130"/>
        <v>1900</v>
      </c>
      <c r="BM925" t="str">
        <f t="shared" si="131"/>
        <v/>
      </c>
      <c r="BN925" s="69">
        <f t="shared" si="132"/>
        <v>118</v>
      </c>
      <c r="BO925" s="1">
        <v>43293</v>
      </c>
      <c r="BP925" s="1"/>
      <c r="BQ925" s="3"/>
      <c r="BR925" s="4"/>
      <c r="BS925" s="5"/>
      <c r="BT925" s="6"/>
      <c r="BU925" s="5"/>
      <c r="BV925" s="5"/>
      <c r="BW925" s="6"/>
      <c r="BX925" s="5"/>
      <c r="BY925" s="5"/>
      <c r="BZ925" s="6"/>
      <c r="CA925" s="5"/>
    </row>
    <row r="926" spans="4:79" x14ac:dyDescent="0.25">
      <c r="D926" s="1"/>
      <c r="J926" s="1"/>
      <c r="L926" s="1"/>
      <c r="M926" s="1"/>
      <c r="BA926" s="1"/>
      <c r="BB926" s="1"/>
      <c r="BG926" t="str">
        <f t="shared" ca="1" si="125"/>
        <v/>
      </c>
      <c r="BH926" t="str">
        <f t="shared" si="126"/>
        <v/>
      </c>
      <c r="BI926" t="str">
        <f t="shared" si="127"/>
        <v/>
      </c>
      <c r="BJ926" t="str">
        <f t="shared" ca="1" si="128"/>
        <v/>
      </c>
      <c r="BK926">
        <f t="shared" si="129"/>
        <v>1900</v>
      </c>
      <c r="BL926">
        <f t="shared" si="130"/>
        <v>1900</v>
      </c>
      <c r="BM926" t="str">
        <f t="shared" si="131"/>
        <v/>
      </c>
      <c r="BN926" s="69">
        <f t="shared" si="132"/>
        <v>118</v>
      </c>
      <c r="BO926" s="1">
        <v>43294</v>
      </c>
      <c r="BP926" s="1"/>
      <c r="BQ926" s="3"/>
      <c r="BR926" s="4"/>
      <c r="BS926" s="5"/>
      <c r="BT926" s="6"/>
      <c r="BU926" s="5"/>
      <c r="BV926" s="5"/>
      <c r="BW926" s="6"/>
      <c r="BX926" s="5"/>
      <c r="BY926" s="5"/>
      <c r="BZ926" s="6"/>
      <c r="CA926" s="5"/>
    </row>
    <row r="927" spans="4:79" x14ac:dyDescent="0.25">
      <c r="D927" s="1"/>
      <c r="J927" s="1"/>
      <c r="M927" s="1"/>
      <c r="BG927" t="str">
        <f t="shared" ca="1" si="125"/>
        <v/>
      </c>
      <c r="BH927" t="str">
        <f t="shared" si="126"/>
        <v/>
      </c>
      <c r="BI927" t="str">
        <f t="shared" si="127"/>
        <v/>
      </c>
      <c r="BJ927" t="str">
        <f t="shared" ca="1" si="128"/>
        <v/>
      </c>
      <c r="BK927">
        <f t="shared" si="129"/>
        <v>1900</v>
      </c>
      <c r="BL927">
        <f t="shared" si="130"/>
        <v>1900</v>
      </c>
      <c r="BM927" t="str">
        <f t="shared" si="131"/>
        <v/>
      </c>
      <c r="BN927" s="69">
        <f t="shared" si="132"/>
        <v>118</v>
      </c>
      <c r="BO927" s="1">
        <v>43295</v>
      </c>
      <c r="BP927" s="1"/>
      <c r="BQ927" s="3"/>
      <c r="BR927" s="4"/>
      <c r="BS927" s="5"/>
      <c r="BT927" s="6"/>
      <c r="BU927" s="5"/>
      <c r="BV927" s="5"/>
      <c r="BW927" s="6"/>
      <c r="BX927" s="5"/>
      <c r="BY927" s="5"/>
      <c r="BZ927" s="6"/>
      <c r="CA927" s="5"/>
    </row>
    <row r="928" spans="4:79" x14ac:dyDescent="0.25">
      <c r="D928" s="1"/>
      <c r="E928" s="1"/>
      <c r="J928" s="1"/>
      <c r="L928" s="1"/>
      <c r="AX928" s="1"/>
      <c r="AY928" s="1"/>
      <c r="BA928" s="1"/>
      <c r="BG928" t="str">
        <f t="shared" ca="1" si="125"/>
        <v/>
      </c>
      <c r="BH928" t="str">
        <f t="shared" si="126"/>
        <v/>
      </c>
      <c r="BI928" t="str">
        <f t="shared" si="127"/>
        <v/>
      </c>
      <c r="BJ928" t="str">
        <f t="shared" ca="1" si="128"/>
        <v/>
      </c>
      <c r="BK928">
        <f t="shared" si="129"/>
        <v>1900</v>
      </c>
      <c r="BL928">
        <f t="shared" si="130"/>
        <v>1900</v>
      </c>
      <c r="BM928" t="str">
        <f t="shared" si="131"/>
        <v/>
      </c>
      <c r="BN928" s="69">
        <f t="shared" si="132"/>
        <v>118</v>
      </c>
      <c r="BO928" s="1">
        <v>43296</v>
      </c>
      <c r="BP928" s="1"/>
      <c r="BQ928" s="3"/>
      <c r="BR928" s="4"/>
      <c r="BS928" s="5"/>
      <c r="BT928" s="6"/>
      <c r="BU928" s="5"/>
      <c r="BV928" s="5"/>
      <c r="BW928" s="6"/>
      <c r="BX928" s="5"/>
      <c r="BY928" s="5"/>
      <c r="BZ928" s="6"/>
      <c r="CA928" s="5"/>
    </row>
    <row r="929" spans="4:79" x14ac:dyDescent="0.25">
      <c r="D929" s="1"/>
      <c r="J929" s="1"/>
      <c r="L929" s="1"/>
      <c r="M929" s="1"/>
      <c r="AX929" s="1"/>
      <c r="AY929" s="1"/>
      <c r="BA929" s="1"/>
      <c r="BB929" s="1"/>
      <c r="BG929" t="str">
        <f t="shared" ca="1" si="125"/>
        <v/>
      </c>
      <c r="BH929" t="str">
        <f t="shared" si="126"/>
        <v/>
      </c>
      <c r="BI929" t="str">
        <f t="shared" si="127"/>
        <v/>
      </c>
      <c r="BJ929" t="str">
        <f t="shared" ca="1" si="128"/>
        <v/>
      </c>
      <c r="BK929">
        <f t="shared" si="129"/>
        <v>1900</v>
      </c>
      <c r="BL929">
        <f t="shared" si="130"/>
        <v>1900</v>
      </c>
      <c r="BM929" t="str">
        <f t="shared" si="131"/>
        <v/>
      </c>
      <c r="BN929" s="69">
        <f t="shared" si="132"/>
        <v>118</v>
      </c>
      <c r="BO929" s="1">
        <v>43297</v>
      </c>
      <c r="BP929" s="1"/>
      <c r="BQ929" s="3"/>
      <c r="BR929" s="4"/>
      <c r="BS929" s="5"/>
      <c r="BT929" s="6"/>
      <c r="BU929" s="5"/>
      <c r="BV929" s="5"/>
      <c r="BW929" s="6"/>
      <c r="BX929" s="5"/>
      <c r="BY929" s="5"/>
      <c r="BZ929" s="6"/>
      <c r="CA929" s="5"/>
    </row>
    <row r="930" spans="4:79" x14ac:dyDescent="0.25">
      <c r="D930" s="1"/>
      <c r="J930" s="1"/>
      <c r="M930" s="1"/>
      <c r="BG930" t="str">
        <f t="shared" ca="1" si="125"/>
        <v/>
      </c>
      <c r="BH930" t="str">
        <f t="shared" si="126"/>
        <v/>
      </c>
      <c r="BI930" t="str">
        <f t="shared" si="127"/>
        <v/>
      </c>
      <c r="BJ930" t="str">
        <f t="shared" ca="1" si="128"/>
        <v/>
      </c>
      <c r="BK930">
        <f t="shared" si="129"/>
        <v>1900</v>
      </c>
      <c r="BL930">
        <f t="shared" si="130"/>
        <v>1900</v>
      </c>
      <c r="BM930" t="str">
        <f t="shared" si="131"/>
        <v/>
      </c>
      <c r="BN930" s="69">
        <f t="shared" si="132"/>
        <v>118</v>
      </c>
      <c r="BO930" s="1">
        <v>43298</v>
      </c>
      <c r="BP930" s="1"/>
      <c r="BQ930" s="3"/>
      <c r="BR930" s="4"/>
      <c r="BS930" s="5"/>
      <c r="BT930" s="6"/>
      <c r="BU930" s="5"/>
      <c r="BV930" s="5"/>
      <c r="BW930" s="6"/>
      <c r="BX930" s="5"/>
      <c r="BY930" s="5"/>
      <c r="BZ930" s="6"/>
      <c r="CA930" s="5"/>
    </row>
    <row r="931" spans="4:79" x14ac:dyDescent="0.25">
      <c r="D931" s="1"/>
      <c r="J931" s="1"/>
      <c r="L931" s="1"/>
      <c r="AX931" s="1"/>
      <c r="AY931" s="1"/>
      <c r="BA931" s="1"/>
      <c r="BB931" s="1"/>
      <c r="BG931" t="str">
        <f t="shared" ca="1" si="125"/>
        <v/>
      </c>
      <c r="BH931" t="str">
        <f t="shared" si="126"/>
        <v/>
      </c>
      <c r="BI931" t="str">
        <f t="shared" si="127"/>
        <v/>
      </c>
      <c r="BJ931" t="str">
        <f t="shared" ca="1" si="128"/>
        <v/>
      </c>
      <c r="BK931">
        <f t="shared" si="129"/>
        <v>1900</v>
      </c>
      <c r="BL931">
        <f t="shared" si="130"/>
        <v>1900</v>
      </c>
      <c r="BM931" t="str">
        <f t="shared" si="131"/>
        <v/>
      </c>
      <c r="BN931" s="69">
        <f t="shared" si="132"/>
        <v>118</v>
      </c>
      <c r="BO931" s="1">
        <v>43299</v>
      </c>
      <c r="BP931" s="1"/>
      <c r="BQ931" s="3"/>
      <c r="BR931" s="4"/>
      <c r="BS931" s="5"/>
      <c r="BT931" s="6"/>
      <c r="BU931" s="5"/>
      <c r="BV931" s="5"/>
      <c r="BW931" s="6"/>
      <c r="BX931" s="5"/>
      <c r="BY931" s="5"/>
      <c r="BZ931" s="6"/>
      <c r="CA931" s="5"/>
    </row>
    <row r="932" spans="4:79" x14ac:dyDescent="0.25">
      <c r="D932" s="1"/>
      <c r="J932" s="1"/>
      <c r="L932" s="1"/>
      <c r="AX932" s="1"/>
      <c r="AY932" s="1"/>
      <c r="BA932" s="1"/>
      <c r="BB932" s="1"/>
      <c r="BG932" t="str">
        <f t="shared" ca="1" si="125"/>
        <v/>
      </c>
      <c r="BH932" t="str">
        <f t="shared" si="126"/>
        <v/>
      </c>
      <c r="BI932" t="str">
        <f t="shared" si="127"/>
        <v/>
      </c>
      <c r="BJ932" t="str">
        <f t="shared" ca="1" si="128"/>
        <v/>
      </c>
      <c r="BK932">
        <f t="shared" si="129"/>
        <v>1900</v>
      </c>
      <c r="BL932">
        <f t="shared" si="130"/>
        <v>1900</v>
      </c>
      <c r="BM932" t="str">
        <f t="shared" si="131"/>
        <v/>
      </c>
      <c r="BN932" s="69">
        <f t="shared" si="132"/>
        <v>118</v>
      </c>
      <c r="BO932" s="1">
        <v>43300</v>
      </c>
      <c r="BP932" s="1"/>
      <c r="BQ932" s="3"/>
      <c r="BR932" s="4"/>
      <c r="BS932" s="5"/>
      <c r="BT932" s="6"/>
      <c r="BU932" s="5"/>
      <c r="BV932" s="5"/>
      <c r="BW932" s="6"/>
      <c r="BX932" s="5"/>
      <c r="BY932" s="5"/>
      <c r="BZ932" s="6"/>
      <c r="CA932" s="5"/>
    </row>
    <row r="933" spans="4:79" x14ac:dyDescent="0.25">
      <c r="D933" s="1"/>
      <c r="J933" s="1"/>
      <c r="L933" s="1"/>
      <c r="BA933" s="1"/>
      <c r="BG933" t="str">
        <f t="shared" ca="1" si="125"/>
        <v/>
      </c>
      <c r="BH933" t="str">
        <f t="shared" si="126"/>
        <v/>
      </c>
      <c r="BI933" t="str">
        <f t="shared" si="127"/>
        <v/>
      </c>
      <c r="BJ933" t="str">
        <f t="shared" ca="1" si="128"/>
        <v/>
      </c>
      <c r="BK933">
        <f t="shared" si="129"/>
        <v>1900</v>
      </c>
      <c r="BL933">
        <f t="shared" si="130"/>
        <v>1900</v>
      </c>
      <c r="BM933" t="str">
        <f t="shared" si="131"/>
        <v/>
      </c>
      <c r="BN933" s="69">
        <f t="shared" si="132"/>
        <v>118</v>
      </c>
      <c r="BO933" s="1">
        <v>43301</v>
      </c>
      <c r="BP933" s="1"/>
      <c r="BQ933" s="3"/>
      <c r="BR933" s="4"/>
      <c r="BS933" s="5"/>
      <c r="BT933" s="6"/>
      <c r="BU933" s="5"/>
      <c r="BV933" s="5"/>
      <c r="BW933" s="6"/>
      <c r="BX933" s="5"/>
      <c r="BY933" s="5"/>
      <c r="BZ933" s="6"/>
      <c r="CA933" s="5"/>
    </row>
    <row r="934" spans="4:79" x14ac:dyDescent="0.25">
      <c r="D934" s="1"/>
      <c r="J934" s="1"/>
      <c r="L934" s="1"/>
      <c r="M934" s="1"/>
      <c r="AX934" s="1"/>
      <c r="AY934" s="1"/>
      <c r="BA934" s="1"/>
      <c r="BB934" s="1"/>
      <c r="BG934" t="str">
        <f t="shared" ca="1" si="125"/>
        <v/>
      </c>
      <c r="BH934" t="str">
        <f t="shared" si="126"/>
        <v/>
      </c>
      <c r="BI934" t="str">
        <f t="shared" si="127"/>
        <v/>
      </c>
      <c r="BJ934" t="str">
        <f t="shared" ca="1" si="128"/>
        <v/>
      </c>
      <c r="BK934">
        <f t="shared" si="129"/>
        <v>1900</v>
      </c>
      <c r="BL934">
        <f t="shared" si="130"/>
        <v>1900</v>
      </c>
      <c r="BM934" t="str">
        <f t="shared" si="131"/>
        <v/>
      </c>
      <c r="BN934" s="69">
        <f t="shared" si="132"/>
        <v>118</v>
      </c>
      <c r="BO934" s="1">
        <v>43302</v>
      </c>
      <c r="BP934" s="1"/>
      <c r="BQ934" s="3"/>
      <c r="BR934" s="4"/>
      <c r="BS934" s="5"/>
      <c r="BT934" s="6"/>
      <c r="BU934" s="5"/>
      <c r="BV934" s="5"/>
      <c r="BW934" s="6"/>
      <c r="BX934" s="5"/>
      <c r="BY934" s="5"/>
      <c r="BZ934" s="6"/>
      <c r="CA934" s="5"/>
    </row>
    <row r="935" spans="4:79" x14ac:dyDescent="0.25">
      <c r="D935" s="1"/>
      <c r="J935" s="1"/>
      <c r="L935" s="1"/>
      <c r="M935" s="1"/>
      <c r="AX935" s="1"/>
      <c r="AY935" s="1"/>
      <c r="BA935" s="1"/>
      <c r="BB935" s="1"/>
      <c r="BG935" t="str">
        <f t="shared" ca="1" si="125"/>
        <v/>
      </c>
      <c r="BH935" t="str">
        <f t="shared" si="126"/>
        <v/>
      </c>
      <c r="BI935" t="str">
        <f t="shared" si="127"/>
        <v/>
      </c>
      <c r="BJ935" t="str">
        <f t="shared" ca="1" si="128"/>
        <v/>
      </c>
      <c r="BK935">
        <f t="shared" si="129"/>
        <v>1900</v>
      </c>
      <c r="BL935">
        <f t="shared" si="130"/>
        <v>1900</v>
      </c>
      <c r="BM935" t="str">
        <f t="shared" si="131"/>
        <v/>
      </c>
      <c r="BN935" s="69">
        <f t="shared" si="132"/>
        <v>118</v>
      </c>
      <c r="BO935" s="1">
        <v>43303</v>
      </c>
      <c r="BP935" s="1"/>
      <c r="BQ935" s="3"/>
      <c r="BR935" s="4"/>
      <c r="BS935" s="5"/>
      <c r="BT935" s="6"/>
      <c r="BU935" s="5"/>
      <c r="BV935" s="5"/>
      <c r="BW935" s="6"/>
      <c r="BX935" s="5"/>
      <c r="BY935" s="5"/>
      <c r="BZ935" s="6"/>
      <c r="CA935" s="5"/>
    </row>
    <row r="936" spans="4:79" x14ac:dyDescent="0.25">
      <c r="D936" s="1"/>
      <c r="J936" s="1"/>
      <c r="M936" s="1"/>
      <c r="BG936" t="str">
        <f t="shared" ca="1" si="125"/>
        <v/>
      </c>
      <c r="BH936" t="str">
        <f t="shared" si="126"/>
        <v/>
      </c>
      <c r="BI936" t="str">
        <f t="shared" si="127"/>
        <v/>
      </c>
      <c r="BJ936" t="str">
        <f t="shared" ca="1" si="128"/>
        <v/>
      </c>
      <c r="BK936">
        <f t="shared" si="129"/>
        <v>1900</v>
      </c>
      <c r="BL936">
        <f t="shared" si="130"/>
        <v>1900</v>
      </c>
      <c r="BM936" t="str">
        <f t="shared" si="131"/>
        <v/>
      </c>
      <c r="BN936" s="69">
        <f t="shared" si="132"/>
        <v>118</v>
      </c>
      <c r="BO936" s="1">
        <v>43304</v>
      </c>
      <c r="BP936" s="1"/>
      <c r="BQ936" s="3"/>
      <c r="BR936" s="4"/>
      <c r="BS936" s="5"/>
      <c r="BT936" s="6"/>
      <c r="BU936" s="5"/>
      <c r="BV936" s="5"/>
      <c r="BW936" s="6"/>
      <c r="BX936" s="5"/>
      <c r="BY936" s="5"/>
      <c r="BZ936" s="6"/>
      <c r="CA936" s="5"/>
    </row>
    <row r="937" spans="4:79" x14ac:dyDescent="0.25">
      <c r="D937" s="1"/>
      <c r="J937" s="1"/>
      <c r="L937" s="1"/>
      <c r="M937" s="1"/>
      <c r="AX937" s="1"/>
      <c r="AY937" s="1"/>
      <c r="BA937" s="1"/>
      <c r="BB937" s="1"/>
      <c r="BG937" t="str">
        <f t="shared" ca="1" si="125"/>
        <v/>
      </c>
      <c r="BH937" t="str">
        <f t="shared" si="126"/>
        <v/>
      </c>
      <c r="BI937" t="str">
        <f t="shared" si="127"/>
        <v/>
      </c>
      <c r="BJ937" t="str">
        <f t="shared" ca="1" si="128"/>
        <v/>
      </c>
      <c r="BK937">
        <f t="shared" si="129"/>
        <v>1900</v>
      </c>
      <c r="BL937">
        <f t="shared" si="130"/>
        <v>1900</v>
      </c>
      <c r="BM937" t="str">
        <f t="shared" si="131"/>
        <v/>
      </c>
      <c r="BN937" s="69">
        <f t="shared" si="132"/>
        <v>118</v>
      </c>
      <c r="BO937" s="1">
        <v>43305</v>
      </c>
      <c r="BP937" s="1"/>
      <c r="BQ937" s="3"/>
      <c r="BR937" s="4"/>
      <c r="BS937" s="5"/>
      <c r="BT937" s="6"/>
      <c r="BU937" s="5"/>
      <c r="BV937" s="5"/>
      <c r="BW937" s="6"/>
      <c r="BX937" s="5"/>
      <c r="BY937" s="5"/>
      <c r="BZ937" s="6"/>
      <c r="CA937" s="5"/>
    </row>
    <row r="938" spans="4:79" x14ac:dyDescent="0.25">
      <c r="D938" s="1"/>
      <c r="J938" s="1"/>
      <c r="L938" s="1"/>
      <c r="BA938" s="1"/>
      <c r="BB938" s="1"/>
      <c r="BF938" s="1"/>
      <c r="BG938" t="str">
        <f t="shared" ca="1" si="125"/>
        <v/>
      </c>
      <c r="BH938" t="str">
        <f t="shared" si="126"/>
        <v/>
      </c>
      <c r="BI938" t="str">
        <f t="shared" si="127"/>
        <v/>
      </c>
      <c r="BJ938" t="str">
        <f t="shared" ca="1" si="128"/>
        <v/>
      </c>
      <c r="BK938">
        <f t="shared" si="129"/>
        <v>1900</v>
      </c>
      <c r="BL938">
        <f t="shared" si="130"/>
        <v>1900</v>
      </c>
      <c r="BM938" t="str">
        <f t="shared" si="131"/>
        <v/>
      </c>
      <c r="BN938" s="69">
        <f t="shared" si="132"/>
        <v>118</v>
      </c>
      <c r="BO938" s="1">
        <v>43306</v>
      </c>
      <c r="BP938" s="1"/>
      <c r="BQ938" s="3"/>
      <c r="BR938" s="4"/>
      <c r="BS938" s="5"/>
      <c r="BT938" s="6"/>
      <c r="BU938" s="5"/>
      <c r="BV938" s="5"/>
      <c r="BW938" s="6"/>
      <c r="BX938" s="5"/>
      <c r="BY938" s="5"/>
      <c r="BZ938" s="6"/>
      <c r="CA938" s="5"/>
    </row>
    <row r="939" spans="4:79" x14ac:dyDescent="0.25">
      <c r="D939" s="1"/>
      <c r="J939" s="1"/>
      <c r="M939" s="1"/>
      <c r="BG939" t="str">
        <f t="shared" ca="1" si="125"/>
        <v/>
      </c>
      <c r="BH939" t="str">
        <f t="shared" si="126"/>
        <v/>
      </c>
      <c r="BI939" t="str">
        <f t="shared" si="127"/>
        <v/>
      </c>
      <c r="BJ939" t="str">
        <f t="shared" ca="1" si="128"/>
        <v/>
      </c>
      <c r="BK939">
        <f t="shared" si="129"/>
        <v>1900</v>
      </c>
      <c r="BL939">
        <f t="shared" si="130"/>
        <v>1900</v>
      </c>
      <c r="BM939" t="str">
        <f t="shared" si="131"/>
        <v/>
      </c>
      <c r="BN939" s="69">
        <f t="shared" si="132"/>
        <v>118</v>
      </c>
      <c r="BO939" s="1">
        <v>43307</v>
      </c>
      <c r="BP939" s="1"/>
      <c r="BQ939" s="3"/>
      <c r="BR939" s="4"/>
      <c r="BS939" s="5"/>
      <c r="BT939" s="6"/>
      <c r="BU939" s="5"/>
      <c r="BV939" s="5"/>
      <c r="BW939" s="6"/>
      <c r="BX939" s="5"/>
      <c r="BY939" s="5"/>
      <c r="BZ939" s="6"/>
      <c r="CA939" s="5"/>
    </row>
    <row r="940" spans="4:79" x14ac:dyDescent="0.25">
      <c r="D940" s="1"/>
      <c r="J940" s="1"/>
      <c r="L940" s="1"/>
      <c r="M940" s="1"/>
      <c r="AY940" s="1"/>
      <c r="AZ940" s="1"/>
      <c r="BB940" s="1"/>
      <c r="BC940" s="1"/>
      <c r="BG940" t="str">
        <f t="shared" ca="1" si="125"/>
        <v/>
      </c>
      <c r="BH940" t="str">
        <f t="shared" si="126"/>
        <v/>
      </c>
      <c r="BI940" t="str">
        <f t="shared" si="127"/>
        <v/>
      </c>
      <c r="BJ940" t="str">
        <f t="shared" ca="1" si="128"/>
        <v/>
      </c>
      <c r="BK940">
        <f t="shared" si="129"/>
        <v>1900</v>
      </c>
      <c r="BL940">
        <f t="shared" si="130"/>
        <v>1900</v>
      </c>
      <c r="BM940" t="str">
        <f t="shared" si="131"/>
        <v/>
      </c>
      <c r="BN940" s="69">
        <f t="shared" si="132"/>
        <v>118</v>
      </c>
      <c r="BO940" s="1">
        <v>43308</v>
      </c>
      <c r="BP940" s="1"/>
      <c r="BQ940" s="3"/>
      <c r="BR940" s="4"/>
      <c r="BS940" s="5"/>
      <c r="BT940" s="6"/>
      <c r="BU940" s="5"/>
      <c r="BV940" s="5"/>
      <c r="BW940" s="6"/>
      <c r="BX940" s="5"/>
      <c r="BY940" s="5"/>
      <c r="BZ940" s="6"/>
      <c r="CA940" s="5"/>
    </row>
    <row r="941" spans="4:79" x14ac:dyDescent="0.25">
      <c r="D941" s="1"/>
      <c r="J941" s="1"/>
      <c r="L941" s="1"/>
      <c r="M941" s="1"/>
      <c r="BA941" s="1"/>
      <c r="BB941" s="1"/>
      <c r="BG941" t="str">
        <f t="shared" ca="1" si="125"/>
        <v/>
      </c>
      <c r="BH941" t="str">
        <f t="shared" si="126"/>
        <v/>
      </c>
      <c r="BI941" t="str">
        <f t="shared" si="127"/>
        <v/>
      </c>
      <c r="BJ941" t="str">
        <f t="shared" ca="1" si="128"/>
        <v/>
      </c>
      <c r="BK941">
        <f t="shared" si="129"/>
        <v>1900</v>
      </c>
      <c r="BL941">
        <f t="shared" si="130"/>
        <v>1900</v>
      </c>
      <c r="BM941" t="str">
        <f t="shared" si="131"/>
        <v/>
      </c>
      <c r="BN941" s="69">
        <f t="shared" si="132"/>
        <v>118</v>
      </c>
      <c r="BO941" s="1">
        <v>43309</v>
      </c>
      <c r="BP941" s="1"/>
      <c r="BQ941" s="3"/>
      <c r="BR941" s="4"/>
      <c r="BS941" s="5"/>
      <c r="BT941" s="6"/>
      <c r="BU941" s="5"/>
      <c r="BV941" s="5"/>
      <c r="BW941" s="6"/>
      <c r="BX941" s="5"/>
      <c r="BY941" s="5"/>
      <c r="BZ941" s="6"/>
      <c r="CA941" s="5"/>
    </row>
    <row r="942" spans="4:79" x14ac:dyDescent="0.25">
      <c r="D942" s="1"/>
      <c r="J942" s="1"/>
      <c r="L942" s="1"/>
      <c r="M942" s="1"/>
      <c r="AX942" s="1"/>
      <c r="AY942" s="1"/>
      <c r="BA942" s="1"/>
      <c r="BB942" s="1"/>
      <c r="BG942" t="str">
        <f t="shared" ca="1" si="125"/>
        <v/>
      </c>
      <c r="BH942" t="str">
        <f t="shared" si="126"/>
        <v/>
      </c>
      <c r="BI942" t="str">
        <f t="shared" si="127"/>
        <v/>
      </c>
      <c r="BJ942" t="str">
        <f t="shared" ca="1" si="128"/>
        <v/>
      </c>
      <c r="BK942">
        <f t="shared" si="129"/>
        <v>1900</v>
      </c>
      <c r="BL942">
        <f t="shared" si="130"/>
        <v>1900</v>
      </c>
      <c r="BM942" t="str">
        <f t="shared" si="131"/>
        <v/>
      </c>
      <c r="BN942" s="69">
        <f t="shared" si="132"/>
        <v>118</v>
      </c>
      <c r="BO942" s="1">
        <v>43310</v>
      </c>
      <c r="BP942" s="1"/>
      <c r="BQ942" s="3"/>
      <c r="BR942" s="4"/>
      <c r="BS942" s="5"/>
      <c r="BT942" s="6"/>
      <c r="BU942" s="5"/>
      <c r="BV942" s="5"/>
      <c r="BW942" s="6"/>
      <c r="BX942" s="5"/>
      <c r="BY942" s="5"/>
      <c r="BZ942" s="6"/>
      <c r="CA942" s="5"/>
    </row>
    <row r="943" spans="4:79" x14ac:dyDescent="0.25">
      <c r="D943" s="1"/>
      <c r="J943" s="1"/>
      <c r="L943" s="1"/>
      <c r="M943" s="1"/>
      <c r="AX943" s="1"/>
      <c r="AY943" s="1"/>
      <c r="BA943" s="1"/>
      <c r="BB943" s="1"/>
      <c r="BG943" t="str">
        <f t="shared" ca="1" si="125"/>
        <v/>
      </c>
      <c r="BH943" t="str">
        <f t="shared" si="126"/>
        <v/>
      </c>
      <c r="BI943" t="str">
        <f t="shared" si="127"/>
        <v/>
      </c>
      <c r="BJ943" t="str">
        <f t="shared" ca="1" si="128"/>
        <v/>
      </c>
      <c r="BK943">
        <f t="shared" si="129"/>
        <v>1900</v>
      </c>
      <c r="BL943">
        <f t="shared" si="130"/>
        <v>1900</v>
      </c>
      <c r="BM943" t="str">
        <f t="shared" si="131"/>
        <v/>
      </c>
      <c r="BN943" s="69">
        <f t="shared" si="132"/>
        <v>118</v>
      </c>
      <c r="BO943" s="1">
        <v>43311</v>
      </c>
      <c r="BP943" s="1"/>
      <c r="BQ943" s="3"/>
      <c r="BR943" s="4"/>
      <c r="BS943" s="5"/>
      <c r="BT943" s="6"/>
      <c r="BU943" s="5"/>
      <c r="BV943" s="5"/>
      <c r="BW943" s="6"/>
      <c r="BX943" s="5"/>
      <c r="BY943" s="5"/>
      <c r="BZ943" s="6"/>
      <c r="CA943" s="5"/>
    </row>
    <row r="944" spans="4:79" x14ac:dyDescent="0.25">
      <c r="D944" s="1"/>
      <c r="J944" s="1"/>
      <c r="L944" s="1"/>
      <c r="M944" s="1"/>
      <c r="AY944" s="1"/>
      <c r="AZ944" s="1"/>
      <c r="BB944" s="1"/>
      <c r="BC944" s="1"/>
      <c r="BG944" t="str">
        <f t="shared" ca="1" si="125"/>
        <v/>
      </c>
      <c r="BH944" t="str">
        <f t="shared" si="126"/>
        <v/>
      </c>
      <c r="BI944" t="str">
        <f t="shared" si="127"/>
        <v/>
      </c>
      <c r="BJ944" t="str">
        <f t="shared" ca="1" si="128"/>
        <v/>
      </c>
      <c r="BK944">
        <f t="shared" si="129"/>
        <v>1900</v>
      </c>
      <c r="BL944">
        <f t="shared" si="130"/>
        <v>1900</v>
      </c>
      <c r="BM944" t="str">
        <f t="shared" si="131"/>
        <v/>
      </c>
      <c r="BN944" s="69">
        <f t="shared" si="132"/>
        <v>118</v>
      </c>
      <c r="BO944" s="1">
        <v>43312</v>
      </c>
      <c r="BP944" s="1"/>
      <c r="BQ944" s="3"/>
      <c r="BR944" s="4"/>
      <c r="BS944" s="5"/>
      <c r="BT944" s="6"/>
      <c r="BU944" s="5"/>
      <c r="BV944" s="5"/>
      <c r="BW944" s="6"/>
      <c r="BX944" s="5"/>
      <c r="BY944" s="5"/>
      <c r="BZ944" s="6"/>
      <c r="CA944" s="5"/>
    </row>
    <row r="945" spans="4:79" x14ac:dyDescent="0.25">
      <c r="D945" s="1"/>
      <c r="E945" s="1"/>
      <c r="J945" s="1"/>
      <c r="L945" s="1"/>
      <c r="BA945" s="1"/>
      <c r="BG945" t="str">
        <f t="shared" ca="1" si="125"/>
        <v/>
      </c>
      <c r="BH945" t="str">
        <f t="shared" si="126"/>
        <v/>
      </c>
      <c r="BI945" t="str">
        <f t="shared" si="127"/>
        <v/>
      </c>
      <c r="BJ945" t="str">
        <f t="shared" ca="1" si="128"/>
        <v/>
      </c>
      <c r="BK945">
        <f t="shared" si="129"/>
        <v>1900</v>
      </c>
      <c r="BL945">
        <f t="shared" si="130"/>
        <v>1900</v>
      </c>
      <c r="BM945" t="str">
        <f t="shared" si="131"/>
        <v/>
      </c>
      <c r="BN945" s="69">
        <f t="shared" si="132"/>
        <v>118</v>
      </c>
      <c r="BO945" s="1">
        <v>43313</v>
      </c>
      <c r="BP945" s="1"/>
      <c r="BQ945" s="3"/>
      <c r="BR945" s="4"/>
      <c r="BS945" s="5"/>
      <c r="BT945" s="6"/>
      <c r="BU945" s="5"/>
      <c r="BV945" s="5"/>
      <c r="BW945" s="6"/>
      <c r="BX945" s="5"/>
      <c r="BY945" s="5"/>
      <c r="BZ945" s="6"/>
      <c r="CA945" s="5"/>
    </row>
    <row r="946" spans="4:79" x14ac:dyDescent="0.25">
      <c r="D946" s="1"/>
      <c r="J946" s="1"/>
      <c r="L946" s="1"/>
      <c r="M946" s="1"/>
      <c r="AX946" s="1"/>
      <c r="AY946" s="1"/>
      <c r="BA946" s="1"/>
      <c r="BB946" s="1"/>
      <c r="BG946" t="str">
        <f t="shared" ca="1" si="125"/>
        <v/>
      </c>
      <c r="BH946" t="str">
        <f t="shared" si="126"/>
        <v/>
      </c>
      <c r="BI946" t="str">
        <f t="shared" si="127"/>
        <v/>
      </c>
      <c r="BJ946" t="str">
        <f t="shared" ca="1" si="128"/>
        <v/>
      </c>
      <c r="BK946">
        <f t="shared" si="129"/>
        <v>1900</v>
      </c>
      <c r="BL946">
        <f t="shared" si="130"/>
        <v>1900</v>
      </c>
      <c r="BM946" t="str">
        <f t="shared" si="131"/>
        <v/>
      </c>
      <c r="BN946" s="69">
        <f t="shared" si="132"/>
        <v>118</v>
      </c>
      <c r="BO946" s="1">
        <v>43314</v>
      </c>
      <c r="BP946" s="1"/>
      <c r="BQ946" s="3"/>
      <c r="BR946" s="4"/>
      <c r="BS946" s="5"/>
      <c r="BT946" s="6"/>
      <c r="BU946" s="5"/>
      <c r="BV946" s="5"/>
      <c r="BW946" s="6"/>
      <c r="BX946" s="5"/>
      <c r="BY946" s="5"/>
      <c r="BZ946" s="6"/>
      <c r="CA946" s="5"/>
    </row>
    <row r="947" spans="4:79" x14ac:dyDescent="0.25">
      <c r="D947" s="1"/>
      <c r="J947" s="1"/>
      <c r="L947" s="1"/>
      <c r="M947" s="1"/>
      <c r="BA947" s="1"/>
      <c r="BB947" s="1"/>
      <c r="BG947" t="str">
        <f t="shared" ca="1" si="125"/>
        <v/>
      </c>
      <c r="BH947" t="str">
        <f t="shared" si="126"/>
        <v/>
      </c>
      <c r="BI947" t="str">
        <f t="shared" si="127"/>
        <v/>
      </c>
      <c r="BJ947" t="str">
        <f t="shared" ca="1" si="128"/>
        <v/>
      </c>
      <c r="BK947">
        <f t="shared" si="129"/>
        <v>1900</v>
      </c>
      <c r="BL947">
        <f t="shared" si="130"/>
        <v>1900</v>
      </c>
      <c r="BM947" t="str">
        <f t="shared" si="131"/>
        <v/>
      </c>
      <c r="BN947" s="69">
        <f t="shared" si="132"/>
        <v>118</v>
      </c>
      <c r="BO947" s="1">
        <v>43315</v>
      </c>
      <c r="BP947" s="1"/>
      <c r="BQ947" s="3"/>
      <c r="BR947" s="4"/>
      <c r="BS947" s="5"/>
      <c r="BT947" s="6"/>
      <c r="BU947" s="5"/>
      <c r="BV947" s="5"/>
      <c r="BW947" s="6"/>
      <c r="BX947" s="5"/>
      <c r="BY947" s="5"/>
      <c r="BZ947" s="6"/>
      <c r="CA947" s="5"/>
    </row>
    <row r="948" spans="4:79" x14ac:dyDescent="0.25">
      <c r="D948" s="1"/>
      <c r="E948" s="1"/>
      <c r="J948" s="1"/>
      <c r="L948" s="1"/>
      <c r="M948" s="1"/>
      <c r="AX948" s="1"/>
      <c r="AY948" s="1"/>
      <c r="BA948" s="1"/>
      <c r="BB948" s="1"/>
      <c r="BG948" t="str">
        <f t="shared" ca="1" si="125"/>
        <v/>
      </c>
      <c r="BH948" t="str">
        <f t="shared" si="126"/>
        <v/>
      </c>
      <c r="BI948" t="str">
        <f t="shared" si="127"/>
        <v/>
      </c>
      <c r="BJ948" t="str">
        <f t="shared" ca="1" si="128"/>
        <v/>
      </c>
      <c r="BK948">
        <f t="shared" si="129"/>
        <v>1900</v>
      </c>
      <c r="BL948">
        <f t="shared" si="130"/>
        <v>1900</v>
      </c>
      <c r="BM948" t="str">
        <f t="shared" si="131"/>
        <v/>
      </c>
      <c r="BN948" s="69">
        <f t="shared" si="132"/>
        <v>118</v>
      </c>
      <c r="BO948" s="1">
        <v>43316</v>
      </c>
      <c r="BP948" s="1"/>
      <c r="BQ948" s="3"/>
      <c r="BR948" s="4"/>
      <c r="BS948" s="5"/>
      <c r="BT948" s="6"/>
      <c r="BU948" s="5"/>
      <c r="BV948" s="5"/>
      <c r="BW948" s="6"/>
      <c r="BX948" s="5"/>
      <c r="BY948" s="5"/>
      <c r="BZ948" s="6"/>
      <c r="CA948" s="5"/>
    </row>
    <row r="949" spans="4:79" x14ac:dyDescent="0.25">
      <c r="D949" s="1"/>
      <c r="J949" s="1"/>
      <c r="L949" s="1"/>
      <c r="AX949" s="1"/>
      <c r="AY949" s="1"/>
      <c r="BA949" s="1"/>
      <c r="BB949" s="1"/>
      <c r="BG949" t="str">
        <f t="shared" ca="1" si="125"/>
        <v/>
      </c>
      <c r="BH949" t="str">
        <f t="shared" si="126"/>
        <v/>
      </c>
      <c r="BI949" t="str">
        <f t="shared" si="127"/>
        <v/>
      </c>
      <c r="BJ949" t="str">
        <f t="shared" ca="1" si="128"/>
        <v/>
      </c>
      <c r="BK949">
        <f t="shared" si="129"/>
        <v>1900</v>
      </c>
      <c r="BL949">
        <f t="shared" si="130"/>
        <v>1900</v>
      </c>
      <c r="BM949" t="str">
        <f t="shared" si="131"/>
        <v/>
      </c>
      <c r="BN949" s="69">
        <f t="shared" si="132"/>
        <v>118</v>
      </c>
      <c r="BO949" s="1">
        <v>43317</v>
      </c>
      <c r="BP949" s="1"/>
      <c r="BQ949" s="3"/>
      <c r="BR949" s="4"/>
      <c r="BS949" s="5"/>
      <c r="BT949" s="6"/>
      <c r="BU949" s="5"/>
      <c r="BV949" s="5"/>
      <c r="BW949" s="6"/>
      <c r="BX949" s="5"/>
      <c r="BY949" s="5"/>
      <c r="BZ949" s="6"/>
      <c r="CA949" s="5"/>
    </row>
    <row r="950" spans="4:79" x14ac:dyDescent="0.25">
      <c r="D950" s="1"/>
      <c r="BB950" s="1"/>
      <c r="BG950" t="str">
        <f t="shared" ca="1" si="125"/>
        <v/>
      </c>
      <c r="BH950" t="str">
        <f t="shared" si="126"/>
        <v/>
      </c>
      <c r="BI950" t="str">
        <f t="shared" si="127"/>
        <v/>
      </c>
      <c r="BJ950" t="str">
        <f t="shared" ca="1" si="128"/>
        <v/>
      </c>
      <c r="BK950">
        <f t="shared" si="129"/>
        <v>1900</v>
      </c>
      <c r="BL950">
        <f t="shared" si="130"/>
        <v>1900</v>
      </c>
      <c r="BM950" t="str">
        <f t="shared" si="131"/>
        <v/>
      </c>
      <c r="BN950" s="69">
        <f t="shared" si="132"/>
        <v>118</v>
      </c>
      <c r="BO950" s="1">
        <v>43318</v>
      </c>
      <c r="BP950" s="1"/>
      <c r="BQ950" s="3"/>
      <c r="BR950" s="4"/>
      <c r="BS950" s="5"/>
      <c r="BT950" s="6"/>
      <c r="BU950" s="5"/>
      <c r="BV950" s="5"/>
      <c r="BW950" s="6"/>
      <c r="BX950" s="5"/>
      <c r="BY950" s="5"/>
      <c r="BZ950" s="6"/>
      <c r="CA950" s="5"/>
    </row>
    <row r="951" spans="4:79" x14ac:dyDescent="0.25">
      <c r="D951" s="1"/>
      <c r="J951" s="1"/>
      <c r="L951" s="1"/>
      <c r="M951" s="1"/>
      <c r="AX951" s="1"/>
      <c r="AY951" s="1"/>
      <c r="BA951" s="1"/>
      <c r="BB951" s="1"/>
      <c r="BG951" t="str">
        <f t="shared" ca="1" si="125"/>
        <v/>
      </c>
      <c r="BH951" t="str">
        <f t="shared" si="126"/>
        <v/>
      </c>
      <c r="BI951" t="str">
        <f t="shared" si="127"/>
        <v/>
      </c>
      <c r="BJ951" t="str">
        <f t="shared" ca="1" si="128"/>
        <v/>
      </c>
      <c r="BK951">
        <f t="shared" si="129"/>
        <v>1900</v>
      </c>
      <c r="BL951">
        <f t="shared" si="130"/>
        <v>1900</v>
      </c>
      <c r="BM951" t="str">
        <f t="shared" si="131"/>
        <v/>
      </c>
      <c r="BN951" s="69">
        <f t="shared" si="132"/>
        <v>118</v>
      </c>
      <c r="BO951" s="1">
        <v>43319</v>
      </c>
      <c r="BP951" s="1"/>
      <c r="BQ951" s="3"/>
      <c r="BR951" s="4"/>
      <c r="BS951" s="5"/>
      <c r="BT951" s="6"/>
      <c r="BU951" s="5"/>
      <c r="BV951" s="5"/>
      <c r="BW951" s="6"/>
      <c r="BX951" s="5"/>
      <c r="BY951" s="5"/>
      <c r="BZ951" s="6"/>
      <c r="CA951" s="5"/>
    </row>
    <row r="952" spans="4:79" x14ac:dyDescent="0.25">
      <c r="D952" s="1"/>
      <c r="J952" s="1"/>
      <c r="L952" s="1"/>
      <c r="AX952" s="1"/>
      <c r="AY952" s="1"/>
      <c r="BA952" s="1"/>
      <c r="BB952" s="1"/>
      <c r="BG952" t="str">
        <f t="shared" ca="1" si="125"/>
        <v/>
      </c>
      <c r="BH952" t="str">
        <f t="shared" si="126"/>
        <v/>
      </c>
      <c r="BI952" t="str">
        <f t="shared" si="127"/>
        <v/>
      </c>
      <c r="BJ952" t="str">
        <f t="shared" ca="1" si="128"/>
        <v/>
      </c>
      <c r="BK952">
        <f t="shared" si="129"/>
        <v>1900</v>
      </c>
      <c r="BL952">
        <f t="shared" si="130"/>
        <v>1900</v>
      </c>
      <c r="BM952" t="str">
        <f t="shared" si="131"/>
        <v/>
      </c>
      <c r="BN952" s="69">
        <f t="shared" si="132"/>
        <v>118</v>
      </c>
      <c r="BO952" s="1">
        <v>43320</v>
      </c>
      <c r="BP952" s="1"/>
      <c r="BQ952" s="3"/>
      <c r="BR952" s="4"/>
      <c r="BS952" s="5"/>
      <c r="BT952" s="6"/>
      <c r="BU952" s="5"/>
      <c r="BV952" s="5"/>
      <c r="BW952" s="6"/>
      <c r="BX952" s="5"/>
      <c r="BY952" s="5"/>
      <c r="BZ952" s="6"/>
      <c r="CA952" s="5"/>
    </row>
    <row r="953" spans="4:79" x14ac:dyDescent="0.25">
      <c r="D953" s="1"/>
      <c r="J953" s="1"/>
      <c r="L953" s="1"/>
      <c r="M953" s="1"/>
      <c r="AX953" s="1"/>
      <c r="AY953" s="1"/>
      <c r="BA953" s="1"/>
      <c r="BB953" s="1"/>
      <c r="BF953" s="1"/>
      <c r="BG953" t="str">
        <f t="shared" ca="1" si="125"/>
        <v/>
      </c>
      <c r="BH953" t="str">
        <f t="shared" si="126"/>
        <v/>
      </c>
      <c r="BI953" t="str">
        <f t="shared" si="127"/>
        <v/>
      </c>
      <c r="BJ953" t="str">
        <f t="shared" ca="1" si="128"/>
        <v/>
      </c>
      <c r="BK953">
        <f t="shared" si="129"/>
        <v>1900</v>
      </c>
      <c r="BL953">
        <f t="shared" si="130"/>
        <v>1900</v>
      </c>
      <c r="BM953" t="str">
        <f t="shared" si="131"/>
        <v/>
      </c>
      <c r="BN953" s="69">
        <f t="shared" si="132"/>
        <v>118</v>
      </c>
      <c r="BO953" s="1">
        <v>43321</v>
      </c>
      <c r="BP953" s="1"/>
      <c r="BQ953" s="3"/>
      <c r="BR953" s="4"/>
      <c r="BS953" s="5"/>
      <c r="BT953" s="6"/>
      <c r="BU953" s="5"/>
      <c r="BV953" s="5"/>
      <c r="BW953" s="6"/>
      <c r="BX953" s="5"/>
      <c r="BY953" s="5"/>
      <c r="BZ953" s="6"/>
      <c r="CA953" s="5"/>
    </row>
    <row r="954" spans="4:79" x14ac:dyDescent="0.25">
      <c r="D954" s="1"/>
      <c r="J954" s="1"/>
      <c r="L954" s="1"/>
      <c r="BA954" s="1"/>
      <c r="BF954" s="1"/>
      <c r="BG954" t="str">
        <f t="shared" ca="1" si="125"/>
        <v/>
      </c>
      <c r="BH954" t="str">
        <f t="shared" si="126"/>
        <v/>
      </c>
      <c r="BI954" t="str">
        <f t="shared" si="127"/>
        <v/>
      </c>
      <c r="BJ954" t="str">
        <f t="shared" ca="1" si="128"/>
        <v/>
      </c>
      <c r="BK954">
        <f t="shared" si="129"/>
        <v>1900</v>
      </c>
      <c r="BL954">
        <f t="shared" si="130"/>
        <v>1900</v>
      </c>
      <c r="BM954" t="str">
        <f t="shared" si="131"/>
        <v/>
      </c>
      <c r="BN954" s="69">
        <f t="shared" si="132"/>
        <v>118</v>
      </c>
      <c r="BO954" s="1">
        <v>43322</v>
      </c>
      <c r="BP954" s="1"/>
      <c r="BQ954" s="3"/>
      <c r="BR954" s="4"/>
      <c r="BS954" s="5"/>
      <c r="BT954" s="6"/>
      <c r="BU954" s="5"/>
      <c r="BV954" s="5"/>
      <c r="BW954" s="6"/>
      <c r="BX954" s="5"/>
      <c r="BY954" s="5"/>
      <c r="BZ954" s="6"/>
      <c r="CA954" s="5"/>
    </row>
    <row r="955" spans="4:79" x14ac:dyDescent="0.25">
      <c r="D955" s="1"/>
      <c r="J955" s="1"/>
      <c r="L955" s="1"/>
      <c r="M955" s="1"/>
      <c r="BA955" s="1"/>
      <c r="BB955" s="1"/>
      <c r="BG955" t="str">
        <f t="shared" ca="1" si="125"/>
        <v/>
      </c>
      <c r="BH955" t="str">
        <f t="shared" si="126"/>
        <v/>
      </c>
      <c r="BI955" t="str">
        <f t="shared" si="127"/>
        <v/>
      </c>
      <c r="BJ955" t="str">
        <f t="shared" ca="1" si="128"/>
        <v/>
      </c>
      <c r="BK955">
        <f t="shared" si="129"/>
        <v>1900</v>
      </c>
      <c r="BL955">
        <f t="shared" si="130"/>
        <v>1900</v>
      </c>
      <c r="BM955" t="str">
        <f t="shared" si="131"/>
        <v/>
      </c>
      <c r="BN955" s="69">
        <f t="shared" si="132"/>
        <v>118</v>
      </c>
      <c r="BO955" s="1">
        <v>43323</v>
      </c>
      <c r="BP955" s="1"/>
      <c r="BQ955" s="3"/>
      <c r="BR955" s="4"/>
      <c r="BS955" s="5"/>
      <c r="BT955" s="6"/>
      <c r="BU955" s="5"/>
      <c r="BV955" s="5"/>
      <c r="BW955" s="6"/>
      <c r="BX955" s="5"/>
      <c r="BY955" s="5"/>
      <c r="BZ955" s="6"/>
      <c r="CA955" s="5"/>
    </row>
    <row r="956" spans="4:79" x14ac:dyDescent="0.25">
      <c r="D956" s="1"/>
      <c r="J956" s="1"/>
      <c r="L956" s="1"/>
      <c r="AX956" s="1"/>
      <c r="AY956" s="1"/>
      <c r="BA956" s="1"/>
      <c r="BB956" s="1"/>
      <c r="BG956" t="str">
        <f t="shared" ca="1" si="125"/>
        <v/>
      </c>
      <c r="BH956" t="str">
        <f t="shared" si="126"/>
        <v/>
      </c>
      <c r="BI956" t="str">
        <f t="shared" si="127"/>
        <v/>
      </c>
      <c r="BJ956" t="str">
        <f t="shared" ca="1" si="128"/>
        <v/>
      </c>
      <c r="BK956">
        <f t="shared" si="129"/>
        <v>1900</v>
      </c>
      <c r="BL956">
        <f t="shared" si="130"/>
        <v>1900</v>
      </c>
      <c r="BM956" t="str">
        <f t="shared" si="131"/>
        <v/>
      </c>
      <c r="BN956" s="69">
        <f t="shared" si="132"/>
        <v>118</v>
      </c>
      <c r="BO956" s="1">
        <v>43324</v>
      </c>
      <c r="BP956" s="1"/>
      <c r="BQ956" s="3"/>
      <c r="BR956" s="4"/>
      <c r="BS956" s="5"/>
      <c r="BT956" s="6"/>
      <c r="BU956" s="5"/>
      <c r="BV956" s="5"/>
      <c r="BW956" s="6"/>
      <c r="BX956" s="5"/>
      <c r="BY956" s="5"/>
      <c r="BZ956" s="6"/>
      <c r="CA956" s="5"/>
    </row>
    <row r="957" spans="4:79" x14ac:dyDescent="0.25">
      <c r="D957" s="1"/>
      <c r="J957" s="1"/>
      <c r="L957" s="1"/>
      <c r="M957" s="1"/>
      <c r="AZ957" s="1"/>
      <c r="BA957" s="1"/>
      <c r="BC957" s="1"/>
      <c r="BD957" s="1"/>
      <c r="BG957" t="str">
        <f t="shared" ca="1" si="125"/>
        <v/>
      </c>
      <c r="BH957" t="str">
        <f t="shared" si="126"/>
        <v/>
      </c>
      <c r="BI957" t="str">
        <f t="shared" si="127"/>
        <v/>
      </c>
      <c r="BJ957" t="str">
        <f t="shared" ca="1" si="128"/>
        <v/>
      </c>
      <c r="BK957">
        <f t="shared" si="129"/>
        <v>1900</v>
      </c>
      <c r="BL957">
        <f t="shared" si="130"/>
        <v>1900</v>
      </c>
      <c r="BM957" t="str">
        <f t="shared" si="131"/>
        <v/>
      </c>
      <c r="BN957" s="69">
        <f t="shared" si="132"/>
        <v>118</v>
      </c>
      <c r="BO957" s="1">
        <v>43325</v>
      </c>
      <c r="BP957" s="1"/>
      <c r="BQ957" s="3"/>
      <c r="BR957" s="4"/>
      <c r="BS957" s="5"/>
      <c r="BT957" s="6"/>
      <c r="BU957" s="5"/>
      <c r="BV957" s="5"/>
      <c r="BW957" s="6"/>
      <c r="BX957" s="5"/>
      <c r="BY957" s="5"/>
      <c r="BZ957" s="6"/>
      <c r="CA957" s="5"/>
    </row>
    <row r="958" spans="4:79" x14ac:dyDescent="0.25">
      <c r="D958" s="1"/>
      <c r="J958" s="1"/>
      <c r="L958" s="1"/>
      <c r="M958" s="1"/>
      <c r="BA958" s="1"/>
      <c r="BF958" s="1"/>
      <c r="BG958" t="str">
        <f t="shared" ca="1" si="125"/>
        <v/>
      </c>
      <c r="BH958" t="str">
        <f t="shared" si="126"/>
        <v/>
      </c>
      <c r="BI958" t="str">
        <f t="shared" si="127"/>
        <v/>
      </c>
      <c r="BJ958" t="str">
        <f t="shared" ca="1" si="128"/>
        <v/>
      </c>
      <c r="BK958">
        <f t="shared" si="129"/>
        <v>1900</v>
      </c>
      <c r="BL958">
        <f t="shared" si="130"/>
        <v>1900</v>
      </c>
      <c r="BM958" t="str">
        <f t="shared" si="131"/>
        <v/>
      </c>
      <c r="BN958" s="69">
        <f t="shared" si="132"/>
        <v>118</v>
      </c>
      <c r="BO958" s="1">
        <v>43326</v>
      </c>
      <c r="BP958" s="1"/>
      <c r="BQ958" s="3"/>
      <c r="BR958" s="4"/>
      <c r="BS958" s="5"/>
      <c r="BT958" s="6"/>
      <c r="BU958" s="5"/>
      <c r="BV958" s="5"/>
      <c r="BW958" s="6"/>
      <c r="BX958" s="5"/>
      <c r="BY958" s="5"/>
      <c r="BZ958" s="6"/>
      <c r="CA958" s="5"/>
    </row>
    <row r="959" spans="4:79" x14ac:dyDescent="0.25">
      <c r="D959" s="1"/>
      <c r="E959" s="1"/>
      <c r="J959" s="1"/>
      <c r="L959" s="1"/>
      <c r="AX959" s="1"/>
      <c r="AY959" s="1"/>
      <c r="BA959" s="1"/>
      <c r="BG959" t="str">
        <f t="shared" ca="1" si="125"/>
        <v/>
      </c>
      <c r="BH959" t="str">
        <f t="shared" si="126"/>
        <v/>
      </c>
      <c r="BI959" t="str">
        <f t="shared" si="127"/>
        <v/>
      </c>
      <c r="BJ959" t="str">
        <f t="shared" ca="1" si="128"/>
        <v/>
      </c>
      <c r="BK959">
        <f t="shared" si="129"/>
        <v>1900</v>
      </c>
      <c r="BL959">
        <f t="shared" si="130"/>
        <v>1900</v>
      </c>
      <c r="BM959" t="str">
        <f t="shared" si="131"/>
        <v/>
      </c>
      <c r="BN959" s="69">
        <f t="shared" si="132"/>
        <v>118</v>
      </c>
      <c r="BO959" s="1">
        <v>43327</v>
      </c>
      <c r="BP959" s="1"/>
      <c r="BQ959" s="3"/>
      <c r="BR959" s="4"/>
      <c r="BS959" s="5"/>
      <c r="BT959" s="6"/>
      <c r="BU959" s="5"/>
      <c r="BV959" s="5"/>
      <c r="BW959" s="6"/>
      <c r="BX959" s="5"/>
      <c r="BY959" s="5"/>
      <c r="BZ959" s="6"/>
      <c r="CA959" s="5"/>
    </row>
    <row r="960" spans="4:79" x14ac:dyDescent="0.25">
      <c r="D960" s="1"/>
      <c r="E960" s="1"/>
      <c r="J960" s="1"/>
      <c r="L960" s="1"/>
      <c r="M960" s="1"/>
      <c r="AX960" s="1"/>
      <c r="AY960" s="1"/>
      <c r="BA960" s="1"/>
      <c r="BB960" s="1"/>
      <c r="BG960" t="str">
        <f t="shared" ca="1" si="125"/>
        <v/>
      </c>
      <c r="BH960" t="str">
        <f t="shared" si="126"/>
        <v/>
      </c>
      <c r="BI960" t="str">
        <f t="shared" si="127"/>
        <v/>
      </c>
      <c r="BJ960" t="str">
        <f t="shared" ca="1" si="128"/>
        <v/>
      </c>
      <c r="BK960">
        <f t="shared" si="129"/>
        <v>1900</v>
      </c>
      <c r="BL960">
        <f t="shared" si="130"/>
        <v>1900</v>
      </c>
      <c r="BM960" t="str">
        <f t="shared" si="131"/>
        <v/>
      </c>
      <c r="BN960" s="69">
        <f t="shared" si="132"/>
        <v>118</v>
      </c>
      <c r="BO960" s="1">
        <v>43328</v>
      </c>
      <c r="BP960" s="1"/>
      <c r="BQ960" s="3"/>
      <c r="BR960" s="4"/>
      <c r="BS960" s="5"/>
      <c r="BT960" s="6"/>
      <c r="BU960" s="5"/>
      <c r="BV960" s="5"/>
      <c r="BW960" s="6"/>
      <c r="BX960" s="5"/>
      <c r="BY960" s="5"/>
      <c r="BZ960" s="6"/>
      <c r="CA960" s="5"/>
    </row>
    <row r="961" spans="4:79" x14ac:dyDescent="0.25">
      <c r="D961" s="1"/>
      <c r="J961" s="1"/>
      <c r="L961" s="1"/>
      <c r="AX961" s="1"/>
      <c r="AY961" s="1"/>
      <c r="BA961" s="1"/>
      <c r="BB961" s="1"/>
      <c r="BG961" t="str">
        <f t="shared" ca="1" si="125"/>
        <v/>
      </c>
      <c r="BH961" t="str">
        <f t="shared" si="126"/>
        <v/>
      </c>
      <c r="BI961" t="str">
        <f t="shared" si="127"/>
        <v/>
      </c>
      <c r="BJ961" t="str">
        <f t="shared" ca="1" si="128"/>
        <v/>
      </c>
      <c r="BK961">
        <f t="shared" si="129"/>
        <v>1900</v>
      </c>
      <c r="BL961">
        <f t="shared" si="130"/>
        <v>1900</v>
      </c>
      <c r="BM961" t="str">
        <f t="shared" si="131"/>
        <v/>
      </c>
      <c r="BN961" s="69">
        <f t="shared" si="132"/>
        <v>118</v>
      </c>
      <c r="BO961" s="1">
        <v>43329</v>
      </c>
      <c r="BP961" s="1"/>
      <c r="BQ961" s="3"/>
      <c r="BR961" s="4"/>
      <c r="BS961" s="5"/>
      <c r="BT961" s="6"/>
      <c r="BU961" s="5"/>
      <c r="BV961" s="5"/>
      <c r="BW961" s="6"/>
      <c r="BX961" s="5"/>
      <c r="BY961" s="5"/>
      <c r="BZ961" s="6"/>
      <c r="CA961" s="5"/>
    </row>
    <row r="962" spans="4:79" x14ac:dyDescent="0.25">
      <c r="D962" s="1"/>
      <c r="J962" s="1"/>
      <c r="L962" s="1"/>
      <c r="BA962" s="1"/>
      <c r="BG962" t="str">
        <f t="shared" ca="1" si="125"/>
        <v/>
      </c>
      <c r="BH962" t="str">
        <f t="shared" si="126"/>
        <v/>
      </c>
      <c r="BI962" t="str">
        <f t="shared" si="127"/>
        <v/>
      </c>
      <c r="BJ962" t="str">
        <f t="shared" ca="1" si="128"/>
        <v/>
      </c>
      <c r="BK962">
        <f t="shared" si="129"/>
        <v>1900</v>
      </c>
      <c r="BL962">
        <f t="shared" si="130"/>
        <v>1900</v>
      </c>
      <c r="BM962" t="str">
        <f t="shared" si="131"/>
        <v/>
      </c>
      <c r="BN962" s="69">
        <f t="shared" si="132"/>
        <v>118</v>
      </c>
      <c r="BO962" s="1">
        <v>43330</v>
      </c>
      <c r="BP962" s="1"/>
      <c r="BQ962" s="3"/>
      <c r="BR962" s="4"/>
      <c r="BS962" s="5"/>
      <c r="BT962" s="6"/>
      <c r="BU962" s="5"/>
      <c r="BV962" s="5"/>
      <c r="BW962" s="6"/>
      <c r="BX962" s="5"/>
      <c r="BY962" s="5"/>
      <c r="BZ962" s="6"/>
      <c r="CA962" s="5"/>
    </row>
    <row r="963" spans="4:79" x14ac:dyDescent="0.25">
      <c r="D963" s="1"/>
      <c r="J963" s="1"/>
      <c r="L963" s="1"/>
      <c r="M963" s="1"/>
      <c r="AX963" s="1"/>
      <c r="AY963" s="1"/>
      <c r="BA963" s="1"/>
      <c r="BB963" s="1"/>
      <c r="BG963" t="str">
        <f t="shared" ref="BG963:BG1026" ca="1" si="133">IF(A963="","",DATEDIF(J963,TODAY(),"y"))</f>
        <v/>
      </c>
      <c r="BH963" t="str">
        <f t="shared" ref="BH963:BH1026" si="134">IF(A963="","",IF(BG963&lt;61,"Moins de 61",IF(BG963&lt;66,"61 à 65",IF(BG963&lt;71,"66 à 70",IF(BG963&lt;76,"71 à 75",IF(BG963&lt;81,"76 à 80",IF(BG963&lt;86,"81 à 85",IF(BG963&lt;91,"86 à 90",IF(BG963&lt;96,"91 à 95",IF(BG963&lt;101,"96 à 100",IF(BG963&gt;=101,"101 et plus","")))))))))))</f>
        <v/>
      </c>
      <c r="BI963" t="str">
        <f t="shared" ref="BI963:BI1026" si="135">IF(B963="","",IF(BG963&lt;66,"Moins de 66",IF(BG963&lt;71,"66 à 70",IF(BG963&lt;76,"71 à 75",IF(BG963&lt;81,"76 à 80",IF(BG963&gt;=81,"plus de 80",""))))))</f>
        <v/>
      </c>
      <c r="BJ963" t="str">
        <f t="shared" ref="BJ963:BJ1026" ca="1" si="136">IF(A963="","",DATEDIF(L963,TODAY(),"y"))</f>
        <v/>
      </c>
      <c r="BK963">
        <f t="shared" ref="BK963:BK1026" si="137">YEAR(L963)</f>
        <v>1900</v>
      </c>
      <c r="BL963">
        <f t="shared" ref="BL963:BL1026" si="138">YEAR(E963)</f>
        <v>1900</v>
      </c>
      <c r="BM963" t="str">
        <f t="shared" ref="BM963:BM1026" si="139">IF(A963="","",IF(O963="Adhérent",BG963,""))</f>
        <v/>
      </c>
      <c r="BN963" s="69">
        <f t="shared" ref="BN963:BN1026" si="140">YEAR(BO963)-YEAR(J963)</f>
        <v>118</v>
      </c>
      <c r="BO963" s="1">
        <v>43331</v>
      </c>
      <c r="BP963" s="1"/>
      <c r="BQ963" s="3"/>
      <c r="BR963" s="4"/>
      <c r="BS963" s="5"/>
      <c r="BT963" s="6"/>
      <c r="BU963" s="5"/>
      <c r="BV963" s="5"/>
      <c r="BW963" s="6"/>
      <c r="BX963" s="5"/>
      <c r="BY963" s="5"/>
      <c r="BZ963" s="6"/>
      <c r="CA963" s="5"/>
    </row>
    <row r="964" spans="4:79" x14ac:dyDescent="0.25">
      <c r="D964" s="1"/>
      <c r="J964" s="1"/>
      <c r="L964" s="1"/>
      <c r="M964" s="1"/>
      <c r="AX964" s="1"/>
      <c r="AY964" s="1"/>
      <c r="BA964" s="1"/>
      <c r="BB964" s="1"/>
      <c r="BG964" t="str">
        <f t="shared" ca="1" si="133"/>
        <v/>
      </c>
      <c r="BH964" t="str">
        <f t="shared" si="134"/>
        <v/>
      </c>
      <c r="BI964" t="str">
        <f t="shared" si="135"/>
        <v/>
      </c>
      <c r="BJ964" t="str">
        <f t="shared" ca="1" si="136"/>
        <v/>
      </c>
      <c r="BK964">
        <f t="shared" si="137"/>
        <v>1900</v>
      </c>
      <c r="BL964">
        <f t="shared" si="138"/>
        <v>1900</v>
      </c>
      <c r="BM964" t="str">
        <f t="shared" si="139"/>
        <v/>
      </c>
      <c r="BN964" s="69">
        <f t="shared" si="140"/>
        <v>118</v>
      </c>
      <c r="BO964" s="1">
        <v>43332</v>
      </c>
      <c r="BP964" s="1"/>
      <c r="BQ964" s="3"/>
      <c r="BR964" s="4"/>
      <c r="BS964" s="5"/>
      <c r="BT964" s="6"/>
      <c r="BU964" s="5"/>
      <c r="BV964" s="5"/>
      <c r="BW964" s="6"/>
      <c r="BX964" s="5"/>
      <c r="BY964" s="5"/>
      <c r="BZ964" s="6"/>
      <c r="CA964" s="5"/>
    </row>
    <row r="965" spans="4:79" x14ac:dyDescent="0.25">
      <c r="D965" s="1"/>
      <c r="J965" s="1"/>
      <c r="L965" s="1"/>
      <c r="BA965" s="1"/>
      <c r="BB965" s="1"/>
      <c r="BG965" t="str">
        <f t="shared" ca="1" si="133"/>
        <v/>
      </c>
      <c r="BH965" t="str">
        <f t="shared" si="134"/>
        <v/>
      </c>
      <c r="BI965" t="str">
        <f t="shared" si="135"/>
        <v/>
      </c>
      <c r="BJ965" t="str">
        <f t="shared" ca="1" si="136"/>
        <v/>
      </c>
      <c r="BK965">
        <f t="shared" si="137"/>
        <v>1900</v>
      </c>
      <c r="BL965">
        <f t="shared" si="138"/>
        <v>1900</v>
      </c>
      <c r="BM965" t="str">
        <f t="shared" si="139"/>
        <v/>
      </c>
      <c r="BN965" s="69">
        <f t="shared" si="140"/>
        <v>118</v>
      </c>
      <c r="BO965" s="1">
        <v>43333</v>
      </c>
      <c r="BP965" s="1"/>
      <c r="BQ965" s="3"/>
      <c r="BR965" s="4"/>
      <c r="BS965" s="5"/>
      <c r="BT965" s="6"/>
      <c r="BU965" s="5"/>
      <c r="BV965" s="5"/>
      <c r="BW965" s="6"/>
      <c r="BX965" s="5"/>
      <c r="BY965" s="5"/>
      <c r="BZ965" s="6"/>
      <c r="CA965" s="5"/>
    </row>
    <row r="966" spans="4:79" x14ac:dyDescent="0.25">
      <c r="D966" s="1"/>
      <c r="J966" s="1"/>
      <c r="L966" s="1"/>
      <c r="M966" s="1"/>
      <c r="AX966" s="1"/>
      <c r="AY966" s="1"/>
      <c r="BA966" s="1"/>
      <c r="BB966" s="1"/>
      <c r="BG966" t="str">
        <f t="shared" ca="1" si="133"/>
        <v/>
      </c>
      <c r="BH966" t="str">
        <f t="shared" si="134"/>
        <v/>
      </c>
      <c r="BI966" t="str">
        <f t="shared" si="135"/>
        <v/>
      </c>
      <c r="BJ966" t="str">
        <f t="shared" ca="1" si="136"/>
        <v/>
      </c>
      <c r="BK966">
        <f t="shared" si="137"/>
        <v>1900</v>
      </c>
      <c r="BL966">
        <f t="shared" si="138"/>
        <v>1900</v>
      </c>
      <c r="BM966" t="str">
        <f t="shared" si="139"/>
        <v/>
      </c>
      <c r="BN966" s="69">
        <f t="shared" si="140"/>
        <v>118</v>
      </c>
      <c r="BO966" s="1">
        <v>43334</v>
      </c>
      <c r="BP966" s="1"/>
      <c r="BQ966" s="3"/>
      <c r="BR966" s="4"/>
      <c r="BS966" s="5"/>
      <c r="BT966" s="6"/>
      <c r="BU966" s="5"/>
      <c r="BV966" s="5"/>
      <c r="BW966" s="6"/>
      <c r="BX966" s="5"/>
      <c r="BY966" s="5"/>
      <c r="BZ966" s="6"/>
      <c r="CA966" s="5"/>
    </row>
    <row r="967" spans="4:79" x14ac:dyDescent="0.25">
      <c r="D967" s="1"/>
      <c r="J967" s="1"/>
      <c r="L967" s="1"/>
      <c r="M967" s="1"/>
      <c r="AX967" s="1"/>
      <c r="AY967" s="1"/>
      <c r="BA967" s="1"/>
      <c r="BB967" s="1"/>
      <c r="BG967" t="str">
        <f t="shared" ca="1" si="133"/>
        <v/>
      </c>
      <c r="BH967" t="str">
        <f t="shared" si="134"/>
        <v/>
      </c>
      <c r="BI967" t="str">
        <f t="shared" si="135"/>
        <v/>
      </c>
      <c r="BJ967" t="str">
        <f t="shared" ca="1" si="136"/>
        <v/>
      </c>
      <c r="BK967">
        <f t="shared" si="137"/>
        <v>1900</v>
      </c>
      <c r="BL967">
        <f t="shared" si="138"/>
        <v>1900</v>
      </c>
      <c r="BM967" t="str">
        <f t="shared" si="139"/>
        <v/>
      </c>
      <c r="BN967" s="69">
        <f t="shared" si="140"/>
        <v>118</v>
      </c>
      <c r="BO967" s="1">
        <v>43335</v>
      </c>
      <c r="BP967" s="1"/>
      <c r="BQ967" s="3"/>
      <c r="BR967" s="4"/>
      <c r="BS967" s="5"/>
      <c r="BT967" s="6"/>
      <c r="BU967" s="5"/>
      <c r="BV967" s="5"/>
      <c r="BW967" s="6"/>
      <c r="BX967" s="5"/>
      <c r="BY967" s="5"/>
      <c r="BZ967" s="6"/>
      <c r="CA967" s="5"/>
    </row>
    <row r="968" spans="4:79" x14ac:dyDescent="0.25">
      <c r="D968" s="1"/>
      <c r="E968" s="1"/>
      <c r="J968" s="1"/>
      <c r="L968" s="1"/>
      <c r="M968" s="1"/>
      <c r="N968" s="1"/>
      <c r="AX968" s="1"/>
      <c r="AY968" s="1"/>
      <c r="BA968" s="1"/>
      <c r="BB968" s="1"/>
      <c r="BG968" t="str">
        <f t="shared" ca="1" si="133"/>
        <v/>
      </c>
      <c r="BH968" t="str">
        <f t="shared" si="134"/>
        <v/>
      </c>
      <c r="BI968" t="str">
        <f t="shared" si="135"/>
        <v/>
      </c>
      <c r="BJ968" t="str">
        <f t="shared" ca="1" si="136"/>
        <v/>
      </c>
      <c r="BK968">
        <f t="shared" si="137"/>
        <v>1900</v>
      </c>
      <c r="BL968">
        <f t="shared" si="138"/>
        <v>1900</v>
      </c>
      <c r="BM968" t="str">
        <f t="shared" si="139"/>
        <v/>
      </c>
      <c r="BN968" s="69">
        <f t="shared" si="140"/>
        <v>118</v>
      </c>
      <c r="BO968" s="1">
        <v>43336</v>
      </c>
      <c r="BP968" s="1"/>
      <c r="BQ968" s="3"/>
      <c r="BR968" s="4"/>
      <c r="BS968" s="5"/>
      <c r="BT968" s="6"/>
      <c r="BU968" s="5"/>
      <c r="BV968" s="5"/>
      <c r="BW968" s="6"/>
      <c r="BX968" s="5"/>
      <c r="BY968" s="5"/>
      <c r="BZ968" s="6"/>
      <c r="CA968" s="5"/>
    </row>
    <row r="969" spans="4:79" x14ac:dyDescent="0.25">
      <c r="D969" s="1"/>
      <c r="J969" s="1"/>
      <c r="L969" s="1"/>
      <c r="AX969" s="1"/>
      <c r="AY969" s="1"/>
      <c r="BA969" s="1"/>
      <c r="BB969" s="1"/>
      <c r="BG969" t="str">
        <f t="shared" ca="1" si="133"/>
        <v/>
      </c>
      <c r="BH969" t="str">
        <f t="shared" si="134"/>
        <v/>
      </c>
      <c r="BI969" t="str">
        <f t="shared" si="135"/>
        <v/>
      </c>
      <c r="BJ969" t="str">
        <f t="shared" ca="1" si="136"/>
        <v/>
      </c>
      <c r="BK969">
        <f t="shared" si="137"/>
        <v>1900</v>
      </c>
      <c r="BL969">
        <f t="shared" si="138"/>
        <v>1900</v>
      </c>
      <c r="BM969" t="str">
        <f t="shared" si="139"/>
        <v/>
      </c>
      <c r="BN969" s="69">
        <f t="shared" si="140"/>
        <v>118</v>
      </c>
      <c r="BO969" s="1">
        <v>43337</v>
      </c>
      <c r="BP969" s="1"/>
      <c r="BQ969" s="3"/>
      <c r="BR969" s="4"/>
      <c r="BS969" s="5"/>
      <c r="BT969" s="6"/>
      <c r="BU969" s="5"/>
      <c r="BV969" s="5"/>
      <c r="BW969" s="6"/>
      <c r="BX969" s="5"/>
      <c r="BY969" s="5"/>
      <c r="BZ969" s="6"/>
      <c r="CA969" s="5"/>
    </row>
    <row r="970" spans="4:79" x14ac:dyDescent="0.25">
      <c r="D970" s="1"/>
      <c r="J970" s="1"/>
      <c r="M970" s="1"/>
      <c r="BG970" t="str">
        <f t="shared" ca="1" si="133"/>
        <v/>
      </c>
      <c r="BH970" t="str">
        <f t="shared" si="134"/>
        <v/>
      </c>
      <c r="BI970" t="str">
        <f t="shared" si="135"/>
        <v/>
      </c>
      <c r="BJ970" t="str">
        <f t="shared" ca="1" si="136"/>
        <v/>
      </c>
      <c r="BK970">
        <f t="shared" si="137"/>
        <v>1900</v>
      </c>
      <c r="BL970">
        <f t="shared" si="138"/>
        <v>1900</v>
      </c>
      <c r="BM970" t="str">
        <f t="shared" si="139"/>
        <v/>
      </c>
      <c r="BN970" s="69">
        <f t="shared" si="140"/>
        <v>118</v>
      </c>
      <c r="BO970" s="1">
        <v>43338</v>
      </c>
      <c r="BP970" s="1"/>
      <c r="BQ970" s="3"/>
      <c r="BR970" s="4"/>
      <c r="BS970" s="5"/>
      <c r="BT970" s="6"/>
      <c r="BU970" s="5"/>
      <c r="BV970" s="5"/>
      <c r="BW970" s="6"/>
      <c r="BX970" s="5"/>
      <c r="BY970" s="5"/>
      <c r="BZ970" s="6"/>
      <c r="CA970" s="5"/>
    </row>
    <row r="971" spans="4:79" x14ac:dyDescent="0.25">
      <c r="D971" s="1"/>
      <c r="J971" s="1"/>
      <c r="L971" s="1"/>
      <c r="M971" s="1"/>
      <c r="AX971" s="1"/>
      <c r="AY971" s="1"/>
      <c r="BA971" s="1"/>
      <c r="BB971" s="1"/>
      <c r="BG971" t="str">
        <f t="shared" ca="1" si="133"/>
        <v/>
      </c>
      <c r="BH971" t="str">
        <f t="shared" si="134"/>
        <v/>
      </c>
      <c r="BI971" t="str">
        <f t="shared" si="135"/>
        <v/>
      </c>
      <c r="BJ971" t="str">
        <f t="shared" ca="1" si="136"/>
        <v/>
      </c>
      <c r="BK971">
        <f t="shared" si="137"/>
        <v>1900</v>
      </c>
      <c r="BL971">
        <f t="shared" si="138"/>
        <v>1900</v>
      </c>
      <c r="BM971" t="str">
        <f t="shared" si="139"/>
        <v/>
      </c>
      <c r="BN971" s="69">
        <f t="shared" si="140"/>
        <v>118</v>
      </c>
      <c r="BO971" s="1">
        <v>43339</v>
      </c>
      <c r="BP971" s="1"/>
      <c r="BQ971" s="3"/>
      <c r="BR971" s="4"/>
      <c r="BS971" s="5"/>
      <c r="BT971" s="6"/>
      <c r="BU971" s="5"/>
      <c r="BV971" s="5"/>
      <c r="BW971" s="6"/>
      <c r="BX971" s="5"/>
      <c r="BY971" s="5"/>
      <c r="BZ971" s="6"/>
      <c r="CA971" s="5"/>
    </row>
    <row r="972" spans="4:79" x14ac:dyDescent="0.25">
      <c r="D972" s="1"/>
      <c r="J972" s="1"/>
      <c r="L972" s="1"/>
      <c r="AX972" s="1"/>
      <c r="AY972" s="1"/>
      <c r="BA972" s="1"/>
      <c r="BB972" s="1"/>
      <c r="BG972" t="str">
        <f t="shared" ca="1" si="133"/>
        <v/>
      </c>
      <c r="BH972" t="str">
        <f t="shared" si="134"/>
        <v/>
      </c>
      <c r="BI972" t="str">
        <f t="shared" si="135"/>
        <v/>
      </c>
      <c r="BJ972" t="str">
        <f t="shared" ca="1" si="136"/>
        <v/>
      </c>
      <c r="BK972">
        <f t="shared" si="137"/>
        <v>1900</v>
      </c>
      <c r="BL972">
        <f t="shared" si="138"/>
        <v>1900</v>
      </c>
      <c r="BM972" t="str">
        <f t="shared" si="139"/>
        <v/>
      </c>
      <c r="BN972" s="69">
        <f t="shared" si="140"/>
        <v>118</v>
      </c>
      <c r="BO972" s="1">
        <v>43340</v>
      </c>
      <c r="BP972" s="1"/>
      <c r="BQ972" s="3"/>
      <c r="BR972" s="4"/>
      <c r="BS972" s="5"/>
      <c r="BT972" s="6"/>
      <c r="BU972" s="5"/>
      <c r="BV972" s="5"/>
      <c r="BW972" s="6"/>
      <c r="BX972" s="5"/>
      <c r="BY972" s="5"/>
      <c r="BZ972" s="6"/>
      <c r="CA972" s="5"/>
    </row>
    <row r="973" spans="4:79" x14ac:dyDescent="0.25">
      <c r="D973" s="1"/>
      <c r="BB973" s="1"/>
      <c r="BG973" t="str">
        <f t="shared" ca="1" si="133"/>
        <v/>
      </c>
      <c r="BH973" t="str">
        <f t="shared" si="134"/>
        <v/>
      </c>
      <c r="BI973" t="str">
        <f t="shared" si="135"/>
        <v/>
      </c>
      <c r="BJ973" t="str">
        <f t="shared" ca="1" si="136"/>
        <v/>
      </c>
      <c r="BK973">
        <f t="shared" si="137"/>
        <v>1900</v>
      </c>
      <c r="BL973">
        <f t="shared" si="138"/>
        <v>1900</v>
      </c>
      <c r="BM973" t="str">
        <f t="shared" si="139"/>
        <v/>
      </c>
      <c r="BN973" s="69">
        <f t="shared" si="140"/>
        <v>118</v>
      </c>
      <c r="BO973" s="1">
        <v>43341</v>
      </c>
      <c r="BP973" s="1"/>
      <c r="BQ973" s="3"/>
      <c r="BR973" s="4"/>
      <c r="BS973" s="5"/>
      <c r="BT973" s="6"/>
      <c r="BU973" s="5"/>
      <c r="BV973" s="5"/>
      <c r="BW973" s="6"/>
      <c r="BX973" s="5"/>
      <c r="BY973" s="5"/>
      <c r="BZ973" s="6"/>
      <c r="CA973" s="5"/>
    </row>
    <row r="974" spans="4:79" x14ac:dyDescent="0.25">
      <c r="D974" s="1"/>
      <c r="J974" s="1"/>
      <c r="L974" s="1"/>
      <c r="BA974" s="1"/>
      <c r="BG974" t="str">
        <f t="shared" ca="1" si="133"/>
        <v/>
      </c>
      <c r="BH974" t="str">
        <f t="shared" si="134"/>
        <v/>
      </c>
      <c r="BI974" t="str">
        <f t="shared" si="135"/>
        <v/>
      </c>
      <c r="BJ974" t="str">
        <f t="shared" ca="1" si="136"/>
        <v/>
      </c>
      <c r="BK974">
        <f t="shared" si="137"/>
        <v>1900</v>
      </c>
      <c r="BL974">
        <f t="shared" si="138"/>
        <v>1900</v>
      </c>
      <c r="BM974" t="str">
        <f t="shared" si="139"/>
        <v/>
      </c>
      <c r="BN974" s="69">
        <f t="shared" si="140"/>
        <v>118</v>
      </c>
      <c r="BO974" s="1">
        <v>43342</v>
      </c>
      <c r="BP974" s="1"/>
      <c r="BQ974" s="3"/>
      <c r="BR974" s="4"/>
      <c r="BS974" s="5"/>
      <c r="BT974" s="6"/>
      <c r="BU974" s="5"/>
      <c r="BV974" s="5"/>
      <c r="BW974" s="6"/>
      <c r="BX974" s="5"/>
      <c r="BY974" s="5"/>
      <c r="BZ974" s="6"/>
      <c r="CA974" s="5"/>
    </row>
    <row r="975" spans="4:79" x14ac:dyDescent="0.25">
      <c r="D975" s="1"/>
      <c r="J975" s="1"/>
      <c r="L975" s="1"/>
      <c r="M975" s="1"/>
      <c r="AX975" s="1"/>
      <c r="AY975" s="1"/>
      <c r="BA975" s="1"/>
      <c r="BB975" s="1"/>
      <c r="BG975" t="str">
        <f t="shared" ca="1" si="133"/>
        <v/>
      </c>
      <c r="BH975" t="str">
        <f t="shared" si="134"/>
        <v/>
      </c>
      <c r="BI975" t="str">
        <f t="shared" si="135"/>
        <v/>
      </c>
      <c r="BJ975" t="str">
        <f t="shared" ca="1" si="136"/>
        <v/>
      </c>
      <c r="BK975">
        <f t="shared" si="137"/>
        <v>1900</v>
      </c>
      <c r="BL975">
        <f t="shared" si="138"/>
        <v>1900</v>
      </c>
      <c r="BM975" t="str">
        <f t="shared" si="139"/>
        <v/>
      </c>
      <c r="BN975" s="69">
        <f t="shared" si="140"/>
        <v>118</v>
      </c>
      <c r="BO975" s="1">
        <v>43343</v>
      </c>
      <c r="BP975" s="1"/>
      <c r="BQ975" s="3"/>
      <c r="BR975" s="4"/>
      <c r="BS975" s="5"/>
      <c r="BT975" s="6"/>
      <c r="BU975" s="5"/>
      <c r="BV975" s="5"/>
      <c r="BW975" s="6"/>
      <c r="BX975" s="5"/>
      <c r="BY975" s="5"/>
      <c r="BZ975" s="6"/>
      <c r="CA975" s="5"/>
    </row>
    <row r="976" spans="4:79" x14ac:dyDescent="0.25">
      <c r="D976" s="1"/>
      <c r="J976" s="1"/>
      <c r="L976" s="1"/>
      <c r="BA976" s="1"/>
      <c r="BG976" t="str">
        <f t="shared" ca="1" si="133"/>
        <v/>
      </c>
      <c r="BH976" t="str">
        <f t="shared" si="134"/>
        <v/>
      </c>
      <c r="BI976" t="str">
        <f t="shared" si="135"/>
        <v/>
      </c>
      <c r="BJ976" t="str">
        <f t="shared" ca="1" si="136"/>
        <v/>
      </c>
      <c r="BK976">
        <f t="shared" si="137"/>
        <v>1900</v>
      </c>
      <c r="BL976">
        <f t="shared" si="138"/>
        <v>1900</v>
      </c>
      <c r="BM976" t="str">
        <f t="shared" si="139"/>
        <v/>
      </c>
      <c r="BN976" s="69">
        <f t="shared" si="140"/>
        <v>118</v>
      </c>
      <c r="BO976" s="1">
        <v>43344</v>
      </c>
      <c r="BP976" s="1"/>
      <c r="BQ976" s="3"/>
      <c r="BR976" s="4"/>
      <c r="BS976" s="5"/>
      <c r="BT976" s="6"/>
      <c r="BU976" s="5"/>
      <c r="BV976" s="5"/>
      <c r="BW976" s="6"/>
      <c r="BX976" s="5"/>
      <c r="BY976" s="5"/>
      <c r="BZ976" s="6"/>
      <c r="CA976" s="5"/>
    </row>
    <row r="977" spans="4:79" x14ac:dyDescent="0.25">
      <c r="D977" s="1"/>
      <c r="J977" s="1"/>
      <c r="L977" s="1"/>
      <c r="AX977" s="1"/>
      <c r="AY977" s="1"/>
      <c r="BA977" s="1"/>
      <c r="BB977" s="1"/>
      <c r="BF977" s="1"/>
      <c r="BG977" t="str">
        <f t="shared" ca="1" si="133"/>
        <v/>
      </c>
      <c r="BH977" t="str">
        <f t="shared" si="134"/>
        <v/>
      </c>
      <c r="BI977" t="str">
        <f t="shared" si="135"/>
        <v/>
      </c>
      <c r="BJ977" t="str">
        <f t="shared" ca="1" si="136"/>
        <v/>
      </c>
      <c r="BK977">
        <f t="shared" si="137"/>
        <v>1900</v>
      </c>
      <c r="BL977">
        <f t="shared" si="138"/>
        <v>1900</v>
      </c>
      <c r="BM977" t="str">
        <f t="shared" si="139"/>
        <v/>
      </c>
      <c r="BN977" s="69">
        <f t="shared" si="140"/>
        <v>118</v>
      </c>
      <c r="BO977" s="1">
        <v>43345</v>
      </c>
      <c r="BP977" s="1"/>
      <c r="BQ977" s="3"/>
      <c r="BR977" s="4"/>
      <c r="BS977" s="5"/>
      <c r="BT977" s="6"/>
      <c r="BU977" s="5"/>
      <c r="BV977" s="5"/>
      <c r="BW977" s="6"/>
      <c r="BX977" s="5"/>
      <c r="BY977" s="5"/>
      <c r="BZ977" s="6"/>
      <c r="CA977" s="5"/>
    </row>
    <row r="978" spans="4:79" x14ac:dyDescent="0.25">
      <c r="D978" s="1"/>
      <c r="J978" s="1"/>
      <c r="L978" s="1"/>
      <c r="M978" s="1"/>
      <c r="AX978" s="1"/>
      <c r="AY978" s="1"/>
      <c r="BA978" s="1"/>
      <c r="BB978" s="1"/>
      <c r="BG978" t="str">
        <f t="shared" ca="1" si="133"/>
        <v/>
      </c>
      <c r="BH978" t="str">
        <f t="shared" si="134"/>
        <v/>
      </c>
      <c r="BI978" t="str">
        <f t="shared" si="135"/>
        <v/>
      </c>
      <c r="BJ978" t="str">
        <f t="shared" ca="1" si="136"/>
        <v/>
      </c>
      <c r="BK978">
        <f t="shared" si="137"/>
        <v>1900</v>
      </c>
      <c r="BL978">
        <f t="shared" si="138"/>
        <v>1900</v>
      </c>
      <c r="BM978" t="str">
        <f t="shared" si="139"/>
        <v/>
      </c>
      <c r="BN978" s="69">
        <f t="shared" si="140"/>
        <v>118</v>
      </c>
      <c r="BO978" s="1">
        <v>43346</v>
      </c>
      <c r="BP978" s="1"/>
      <c r="BQ978" s="3"/>
      <c r="BR978" s="4"/>
      <c r="BS978" s="5"/>
      <c r="BT978" s="6"/>
      <c r="BU978" s="5"/>
      <c r="BV978" s="5"/>
      <c r="BW978" s="6"/>
      <c r="BX978" s="5"/>
      <c r="BY978" s="5"/>
      <c r="BZ978" s="6"/>
      <c r="CA978" s="5"/>
    </row>
    <row r="979" spans="4:79" x14ac:dyDescent="0.25">
      <c r="D979" s="1"/>
      <c r="J979" s="1"/>
      <c r="L979" s="1"/>
      <c r="AX979" s="1"/>
      <c r="AY979" s="1"/>
      <c r="BA979" s="1"/>
      <c r="BB979" s="1"/>
      <c r="BG979" t="str">
        <f t="shared" ca="1" si="133"/>
        <v/>
      </c>
      <c r="BH979" t="str">
        <f t="shared" si="134"/>
        <v/>
      </c>
      <c r="BI979" t="str">
        <f t="shared" si="135"/>
        <v/>
      </c>
      <c r="BJ979" t="str">
        <f t="shared" ca="1" si="136"/>
        <v/>
      </c>
      <c r="BK979">
        <f t="shared" si="137"/>
        <v>1900</v>
      </c>
      <c r="BL979">
        <f t="shared" si="138"/>
        <v>1900</v>
      </c>
      <c r="BM979" t="str">
        <f t="shared" si="139"/>
        <v/>
      </c>
      <c r="BN979" s="69">
        <f t="shared" si="140"/>
        <v>118</v>
      </c>
      <c r="BO979" s="1">
        <v>43347</v>
      </c>
      <c r="BP979" s="1"/>
      <c r="BQ979" s="3"/>
      <c r="BR979" s="4"/>
      <c r="BS979" s="5"/>
      <c r="BT979" s="6"/>
      <c r="BU979" s="5"/>
      <c r="BV979" s="5"/>
      <c r="BW979" s="6"/>
      <c r="BX979" s="5"/>
      <c r="BY979" s="5"/>
      <c r="BZ979" s="6"/>
      <c r="CA979" s="5"/>
    </row>
    <row r="980" spans="4:79" x14ac:dyDescent="0.25">
      <c r="D980" s="1"/>
      <c r="J980" s="1"/>
      <c r="L980" s="1"/>
      <c r="M980" s="1"/>
      <c r="BA980" s="1"/>
      <c r="BB980" s="1"/>
      <c r="BD980" s="1"/>
      <c r="BE980" s="1"/>
      <c r="BG980" t="str">
        <f t="shared" ca="1" si="133"/>
        <v/>
      </c>
      <c r="BH980" t="str">
        <f t="shared" si="134"/>
        <v/>
      </c>
      <c r="BI980" t="str">
        <f t="shared" si="135"/>
        <v/>
      </c>
      <c r="BJ980" t="str">
        <f t="shared" ca="1" si="136"/>
        <v/>
      </c>
      <c r="BK980">
        <f t="shared" si="137"/>
        <v>1900</v>
      </c>
      <c r="BL980">
        <f t="shared" si="138"/>
        <v>1900</v>
      </c>
      <c r="BM980" t="str">
        <f t="shared" si="139"/>
        <v/>
      </c>
      <c r="BN980" s="69">
        <f t="shared" si="140"/>
        <v>118</v>
      </c>
      <c r="BO980" s="1">
        <v>43348</v>
      </c>
      <c r="BP980" s="1"/>
      <c r="BQ980" s="3"/>
      <c r="BR980" s="4"/>
      <c r="BS980" s="5"/>
      <c r="BT980" s="6"/>
      <c r="BU980" s="5"/>
      <c r="BV980" s="5"/>
      <c r="BW980" s="6"/>
      <c r="BX980" s="5"/>
      <c r="BY980" s="5"/>
      <c r="BZ980" s="6"/>
      <c r="CA980" s="5"/>
    </row>
    <row r="981" spans="4:79" x14ac:dyDescent="0.25">
      <c r="D981" s="1"/>
      <c r="J981" s="1"/>
      <c r="L981" s="1"/>
      <c r="M981" s="1"/>
      <c r="AX981" s="1"/>
      <c r="AY981" s="1"/>
      <c r="BA981" s="1"/>
      <c r="BB981" s="1"/>
      <c r="BG981" t="str">
        <f t="shared" ca="1" si="133"/>
        <v/>
      </c>
      <c r="BH981" t="str">
        <f t="shared" si="134"/>
        <v/>
      </c>
      <c r="BI981" t="str">
        <f t="shared" si="135"/>
        <v/>
      </c>
      <c r="BJ981" t="str">
        <f t="shared" ca="1" si="136"/>
        <v/>
      </c>
      <c r="BK981">
        <f t="shared" si="137"/>
        <v>1900</v>
      </c>
      <c r="BL981">
        <f t="shared" si="138"/>
        <v>1900</v>
      </c>
      <c r="BM981" t="str">
        <f t="shared" si="139"/>
        <v/>
      </c>
      <c r="BN981" s="69">
        <f t="shared" si="140"/>
        <v>118</v>
      </c>
      <c r="BO981" s="1">
        <v>43349</v>
      </c>
      <c r="BP981" s="1"/>
      <c r="BQ981" s="3"/>
      <c r="BR981" s="4"/>
      <c r="BS981" s="5"/>
      <c r="BT981" s="6"/>
      <c r="BU981" s="5"/>
      <c r="BV981" s="5"/>
      <c r="BW981" s="6"/>
      <c r="BX981" s="5"/>
      <c r="BY981" s="5"/>
      <c r="BZ981" s="6"/>
      <c r="CA981" s="5"/>
    </row>
    <row r="982" spans="4:79" x14ac:dyDescent="0.25">
      <c r="D982" s="1"/>
      <c r="J982" s="1"/>
      <c r="L982" s="1"/>
      <c r="M982" s="1"/>
      <c r="BA982" s="1"/>
      <c r="BF982" s="1"/>
      <c r="BG982" t="str">
        <f t="shared" ca="1" si="133"/>
        <v/>
      </c>
      <c r="BH982" t="str">
        <f t="shared" si="134"/>
        <v/>
      </c>
      <c r="BI982" t="str">
        <f t="shared" si="135"/>
        <v/>
      </c>
      <c r="BJ982" t="str">
        <f t="shared" ca="1" si="136"/>
        <v/>
      </c>
      <c r="BK982">
        <f t="shared" si="137"/>
        <v>1900</v>
      </c>
      <c r="BL982">
        <f t="shared" si="138"/>
        <v>1900</v>
      </c>
      <c r="BM982" t="str">
        <f t="shared" si="139"/>
        <v/>
      </c>
      <c r="BN982" s="69">
        <f t="shared" si="140"/>
        <v>118</v>
      </c>
      <c r="BO982" s="1">
        <v>43350</v>
      </c>
      <c r="BP982" s="1"/>
      <c r="BQ982" s="3"/>
      <c r="BR982" s="4"/>
      <c r="BS982" s="5"/>
      <c r="BT982" s="6"/>
      <c r="BU982" s="5"/>
      <c r="BV982" s="5"/>
      <c r="BW982" s="6"/>
      <c r="BX982" s="5"/>
      <c r="BY982" s="5"/>
      <c r="BZ982" s="6"/>
      <c r="CA982" s="5"/>
    </row>
    <row r="983" spans="4:79" x14ac:dyDescent="0.25">
      <c r="D983" s="1"/>
      <c r="E983" s="1"/>
      <c r="J983" s="1"/>
      <c r="L983" s="1"/>
      <c r="AX983" s="1"/>
      <c r="AY983" s="1"/>
      <c r="BA983" s="1"/>
      <c r="BB983" s="1"/>
      <c r="BG983" t="str">
        <f t="shared" ca="1" si="133"/>
        <v/>
      </c>
      <c r="BH983" t="str">
        <f t="shared" si="134"/>
        <v/>
      </c>
      <c r="BI983" t="str">
        <f t="shared" si="135"/>
        <v/>
      </c>
      <c r="BJ983" t="str">
        <f t="shared" ca="1" si="136"/>
        <v/>
      </c>
      <c r="BK983">
        <f t="shared" si="137"/>
        <v>1900</v>
      </c>
      <c r="BL983">
        <f t="shared" si="138"/>
        <v>1900</v>
      </c>
      <c r="BM983" t="str">
        <f t="shared" si="139"/>
        <v/>
      </c>
      <c r="BN983" s="69">
        <f t="shared" si="140"/>
        <v>118</v>
      </c>
      <c r="BO983" s="1">
        <v>43351</v>
      </c>
      <c r="BP983" s="1"/>
      <c r="BQ983" s="3"/>
      <c r="BR983" s="4"/>
      <c r="BS983" s="5"/>
      <c r="BT983" s="6"/>
      <c r="BU983" s="5"/>
      <c r="BV983" s="5"/>
      <c r="BW983" s="6"/>
      <c r="BX983" s="5"/>
      <c r="BY983" s="5"/>
      <c r="BZ983" s="6"/>
      <c r="CA983" s="5"/>
    </row>
    <row r="984" spans="4:79" x14ac:dyDescent="0.25">
      <c r="D984" s="1"/>
      <c r="J984" s="1"/>
      <c r="L984" s="1"/>
      <c r="M984" s="1"/>
      <c r="AX984" s="1"/>
      <c r="AY984" s="1"/>
      <c r="BA984" s="1"/>
      <c r="BB984" s="1"/>
      <c r="BF984" s="1"/>
      <c r="BG984" t="str">
        <f t="shared" ca="1" si="133"/>
        <v/>
      </c>
      <c r="BH984" t="str">
        <f t="shared" si="134"/>
        <v/>
      </c>
      <c r="BI984" t="str">
        <f t="shared" si="135"/>
        <v/>
      </c>
      <c r="BJ984" t="str">
        <f t="shared" ca="1" si="136"/>
        <v/>
      </c>
      <c r="BK984">
        <f t="shared" si="137"/>
        <v>1900</v>
      </c>
      <c r="BL984">
        <f t="shared" si="138"/>
        <v>1900</v>
      </c>
      <c r="BM984" t="str">
        <f t="shared" si="139"/>
        <v/>
      </c>
      <c r="BN984" s="69">
        <f t="shared" si="140"/>
        <v>118</v>
      </c>
      <c r="BO984" s="1">
        <v>43352</v>
      </c>
      <c r="BP984" s="1"/>
      <c r="BQ984" s="3"/>
      <c r="BR984" s="4"/>
      <c r="BS984" s="5"/>
      <c r="BT984" s="6"/>
      <c r="BU984" s="5"/>
      <c r="BV984" s="5"/>
      <c r="BW984" s="6"/>
      <c r="BX984" s="5"/>
      <c r="BY984" s="5"/>
      <c r="BZ984" s="6"/>
      <c r="CA984" s="5"/>
    </row>
    <row r="985" spans="4:79" x14ac:dyDescent="0.25">
      <c r="D985" s="1"/>
      <c r="J985" s="1"/>
      <c r="M985" s="1"/>
      <c r="BG985" t="str">
        <f t="shared" ca="1" si="133"/>
        <v/>
      </c>
      <c r="BH985" t="str">
        <f t="shared" si="134"/>
        <v/>
      </c>
      <c r="BI985" t="str">
        <f t="shared" si="135"/>
        <v/>
      </c>
      <c r="BJ985" t="str">
        <f t="shared" ca="1" si="136"/>
        <v/>
      </c>
      <c r="BK985">
        <f t="shared" si="137"/>
        <v>1900</v>
      </c>
      <c r="BL985">
        <f t="shared" si="138"/>
        <v>1900</v>
      </c>
      <c r="BM985" t="str">
        <f t="shared" si="139"/>
        <v/>
      </c>
      <c r="BN985" s="69">
        <f t="shared" si="140"/>
        <v>118</v>
      </c>
      <c r="BO985" s="1">
        <v>43353</v>
      </c>
      <c r="BP985" s="1"/>
      <c r="BQ985" s="3"/>
      <c r="BR985" s="4"/>
      <c r="BS985" s="5"/>
      <c r="BT985" s="6"/>
      <c r="BU985" s="5"/>
      <c r="BV985" s="5"/>
      <c r="BW985" s="6"/>
      <c r="BX985" s="5"/>
      <c r="BY985" s="5"/>
      <c r="BZ985" s="6"/>
      <c r="CA985" s="5"/>
    </row>
    <row r="986" spans="4:79" x14ac:dyDescent="0.25">
      <c r="D986" s="1"/>
      <c r="J986" s="1"/>
      <c r="L986" s="1"/>
      <c r="M986" s="1"/>
      <c r="AX986" s="1"/>
      <c r="AY986" s="1"/>
      <c r="BA986" s="1"/>
      <c r="BB986" s="1"/>
      <c r="BG986" t="str">
        <f t="shared" ca="1" si="133"/>
        <v/>
      </c>
      <c r="BH986" t="str">
        <f t="shared" si="134"/>
        <v/>
      </c>
      <c r="BI986" t="str">
        <f t="shared" si="135"/>
        <v/>
      </c>
      <c r="BJ986" t="str">
        <f t="shared" ca="1" si="136"/>
        <v/>
      </c>
      <c r="BK986">
        <f t="shared" si="137"/>
        <v>1900</v>
      </c>
      <c r="BL986">
        <f t="shared" si="138"/>
        <v>1900</v>
      </c>
      <c r="BM986" t="str">
        <f t="shared" si="139"/>
        <v/>
      </c>
      <c r="BN986" s="69">
        <f t="shared" si="140"/>
        <v>118</v>
      </c>
      <c r="BO986" s="1">
        <v>43354</v>
      </c>
      <c r="BP986" s="1"/>
      <c r="BQ986" s="3"/>
      <c r="BR986" s="4"/>
      <c r="BS986" s="5"/>
      <c r="BT986" s="6"/>
      <c r="BU986" s="5"/>
      <c r="BV986" s="5"/>
      <c r="BW986" s="6"/>
      <c r="BX986" s="5"/>
      <c r="BY986" s="5"/>
      <c r="BZ986" s="6"/>
      <c r="CA986" s="5"/>
    </row>
    <row r="987" spans="4:79" x14ac:dyDescent="0.25">
      <c r="D987" s="1"/>
      <c r="J987" s="1"/>
      <c r="L987" s="1"/>
      <c r="M987" s="1"/>
      <c r="BA987" s="1"/>
      <c r="BG987" t="str">
        <f t="shared" ca="1" si="133"/>
        <v/>
      </c>
      <c r="BH987" t="str">
        <f t="shared" si="134"/>
        <v/>
      </c>
      <c r="BI987" t="str">
        <f t="shared" si="135"/>
        <v/>
      </c>
      <c r="BJ987" t="str">
        <f t="shared" ca="1" si="136"/>
        <v/>
      </c>
      <c r="BK987">
        <f t="shared" si="137"/>
        <v>1900</v>
      </c>
      <c r="BL987">
        <f t="shared" si="138"/>
        <v>1900</v>
      </c>
      <c r="BM987" t="str">
        <f t="shared" si="139"/>
        <v/>
      </c>
      <c r="BN987" s="69">
        <f t="shared" si="140"/>
        <v>118</v>
      </c>
      <c r="BO987" s="1">
        <v>43355</v>
      </c>
      <c r="BP987" s="1"/>
      <c r="BQ987" s="3"/>
      <c r="BR987" s="4"/>
      <c r="BS987" s="5"/>
      <c r="BT987" s="6"/>
      <c r="BU987" s="5"/>
      <c r="BV987" s="5"/>
      <c r="BW987" s="6"/>
      <c r="BX987" s="5"/>
      <c r="BY987" s="5"/>
      <c r="BZ987" s="6"/>
      <c r="CA987" s="5"/>
    </row>
    <row r="988" spans="4:79" x14ac:dyDescent="0.25">
      <c r="D988" s="1"/>
      <c r="J988" s="1"/>
      <c r="L988" s="1"/>
      <c r="M988" s="1"/>
      <c r="BA988" s="1"/>
      <c r="BG988" t="str">
        <f t="shared" ca="1" si="133"/>
        <v/>
      </c>
      <c r="BH988" t="str">
        <f t="shared" si="134"/>
        <v/>
      </c>
      <c r="BI988" t="str">
        <f t="shared" si="135"/>
        <v/>
      </c>
      <c r="BJ988" t="str">
        <f t="shared" ca="1" si="136"/>
        <v/>
      </c>
      <c r="BK988">
        <f t="shared" si="137"/>
        <v>1900</v>
      </c>
      <c r="BL988">
        <f t="shared" si="138"/>
        <v>1900</v>
      </c>
      <c r="BM988" t="str">
        <f t="shared" si="139"/>
        <v/>
      </c>
      <c r="BN988" s="69">
        <f t="shared" si="140"/>
        <v>118</v>
      </c>
      <c r="BO988" s="1">
        <v>43356</v>
      </c>
      <c r="BP988" s="1"/>
      <c r="BQ988" s="3"/>
      <c r="BR988" s="4"/>
      <c r="BS988" s="5"/>
      <c r="BT988" s="6"/>
      <c r="BU988" s="5"/>
      <c r="BV988" s="5"/>
      <c r="BW988" s="6"/>
      <c r="BX988" s="5"/>
      <c r="BY988" s="5"/>
      <c r="BZ988" s="6"/>
      <c r="CA988" s="5"/>
    </row>
    <row r="989" spans="4:79" x14ac:dyDescent="0.25">
      <c r="D989" s="1"/>
      <c r="J989" s="1"/>
      <c r="L989" s="1"/>
      <c r="BA989" s="1"/>
      <c r="BG989" t="str">
        <f t="shared" ca="1" si="133"/>
        <v/>
      </c>
      <c r="BH989" t="str">
        <f t="shared" si="134"/>
        <v/>
      </c>
      <c r="BI989" t="str">
        <f t="shared" si="135"/>
        <v/>
      </c>
      <c r="BJ989" t="str">
        <f t="shared" ca="1" si="136"/>
        <v/>
      </c>
      <c r="BK989">
        <f t="shared" si="137"/>
        <v>1900</v>
      </c>
      <c r="BL989">
        <f t="shared" si="138"/>
        <v>1900</v>
      </c>
      <c r="BM989" t="str">
        <f t="shared" si="139"/>
        <v/>
      </c>
      <c r="BN989" s="69">
        <f t="shared" si="140"/>
        <v>118</v>
      </c>
      <c r="BO989" s="1">
        <v>43357</v>
      </c>
      <c r="BP989" s="1"/>
      <c r="BQ989" s="3"/>
      <c r="BR989" s="4"/>
      <c r="BS989" s="5"/>
      <c r="BT989" s="6"/>
      <c r="BU989" s="5"/>
      <c r="BV989" s="5"/>
      <c r="BW989" s="6"/>
      <c r="BX989" s="5"/>
      <c r="BY989" s="5"/>
      <c r="BZ989" s="6"/>
      <c r="CA989" s="5"/>
    </row>
    <row r="990" spans="4:79" x14ac:dyDescent="0.25">
      <c r="D990" s="1"/>
      <c r="J990" s="1"/>
      <c r="L990" s="1"/>
      <c r="M990" s="1"/>
      <c r="AX990" s="1"/>
      <c r="AY990" s="1"/>
      <c r="BA990" s="1"/>
      <c r="BB990" s="1"/>
      <c r="BF990" s="1"/>
      <c r="BG990" t="str">
        <f t="shared" ca="1" si="133"/>
        <v/>
      </c>
      <c r="BH990" t="str">
        <f t="shared" si="134"/>
        <v/>
      </c>
      <c r="BI990" t="str">
        <f t="shared" si="135"/>
        <v/>
      </c>
      <c r="BJ990" t="str">
        <f t="shared" ca="1" si="136"/>
        <v/>
      </c>
      <c r="BK990">
        <f t="shared" si="137"/>
        <v>1900</v>
      </c>
      <c r="BL990">
        <f t="shared" si="138"/>
        <v>1900</v>
      </c>
      <c r="BM990" t="str">
        <f t="shared" si="139"/>
        <v/>
      </c>
      <c r="BN990" s="69">
        <f t="shared" si="140"/>
        <v>118</v>
      </c>
      <c r="BO990" s="1">
        <v>43358</v>
      </c>
      <c r="BP990" s="1"/>
      <c r="BQ990" s="3"/>
      <c r="BR990" s="4"/>
      <c r="BS990" s="5"/>
      <c r="BT990" s="6"/>
      <c r="BU990" s="5"/>
      <c r="BV990" s="5"/>
      <c r="BW990" s="6"/>
      <c r="BX990" s="5"/>
      <c r="BY990" s="5"/>
      <c r="BZ990" s="6"/>
      <c r="CA990" s="5"/>
    </row>
    <row r="991" spans="4:79" x14ac:dyDescent="0.25">
      <c r="D991" s="1"/>
      <c r="J991" s="1"/>
      <c r="L991" s="1"/>
      <c r="AX991" s="1"/>
      <c r="AY991" s="1"/>
      <c r="BA991" s="1"/>
      <c r="BB991" s="1"/>
      <c r="BG991" t="str">
        <f t="shared" ca="1" si="133"/>
        <v/>
      </c>
      <c r="BH991" t="str">
        <f t="shared" si="134"/>
        <v/>
      </c>
      <c r="BI991" t="str">
        <f t="shared" si="135"/>
        <v/>
      </c>
      <c r="BJ991" t="str">
        <f t="shared" ca="1" si="136"/>
        <v/>
      </c>
      <c r="BK991">
        <f t="shared" si="137"/>
        <v>1900</v>
      </c>
      <c r="BL991">
        <f t="shared" si="138"/>
        <v>1900</v>
      </c>
      <c r="BM991" t="str">
        <f t="shared" si="139"/>
        <v/>
      </c>
      <c r="BN991" s="69">
        <f t="shared" si="140"/>
        <v>118</v>
      </c>
      <c r="BO991" s="1">
        <v>43359</v>
      </c>
      <c r="BP991" s="1"/>
      <c r="BQ991" s="3"/>
      <c r="BR991" s="4"/>
      <c r="BS991" s="5"/>
      <c r="BT991" s="6"/>
      <c r="BU991" s="5"/>
      <c r="BV991" s="5"/>
      <c r="BW991" s="6"/>
      <c r="BX991" s="5"/>
      <c r="BY991" s="5"/>
      <c r="BZ991" s="6"/>
      <c r="CA991" s="5"/>
    </row>
    <row r="992" spans="4:79" x14ac:dyDescent="0.25">
      <c r="D992" s="1"/>
      <c r="E992" s="1"/>
      <c r="J992" s="1"/>
      <c r="L992" s="1"/>
      <c r="N992" s="1"/>
      <c r="AX992" s="1"/>
      <c r="AY992" s="1"/>
      <c r="BA992" s="1"/>
      <c r="BB992" s="1"/>
      <c r="BG992" t="str">
        <f t="shared" ca="1" si="133"/>
        <v/>
      </c>
      <c r="BH992" t="str">
        <f t="shared" si="134"/>
        <v/>
      </c>
      <c r="BI992" t="str">
        <f t="shared" si="135"/>
        <v/>
      </c>
      <c r="BJ992" t="str">
        <f t="shared" ca="1" si="136"/>
        <v/>
      </c>
      <c r="BK992">
        <f t="shared" si="137"/>
        <v>1900</v>
      </c>
      <c r="BL992">
        <f t="shared" si="138"/>
        <v>1900</v>
      </c>
      <c r="BM992" t="str">
        <f t="shared" si="139"/>
        <v/>
      </c>
      <c r="BN992" s="69">
        <f t="shared" si="140"/>
        <v>118</v>
      </c>
      <c r="BO992" s="1">
        <v>43360</v>
      </c>
      <c r="BP992" s="1"/>
      <c r="BQ992" s="3"/>
      <c r="BR992" s="4"/>
      <c r="BS992" s="5"/>
      <c r="BT992" s="6"/>
      <c r="BU992" s="5"/>
      <c r="BV992" s="5"/>
      <c r="BW992" s="6"/>
      <c r="BX992" s="5"/>
      <c r="BY992" s="5"/>
      <c r="BZ992" s="6"/>
      <c r="CA992" s="5"/>
    </row>
    <row r="993" spans="4:79" x14ac:dyDescent="0.25">
      <c r="D993" s="1"/>
      <c r="J993" s="1"/>
      <c r="L993" s="1"/>
      <c r="M993" s="1"/>
      <c r="AX993" s="1"/>
      <c r="AY993" s="1"/>
      <c r="BA993" s="1"/>
      <c r="BB993" s="1"/>
      <c r="BG993" t="str">
        <f t="shared" ca="1" si="133"/>
        <v/>
      </c>
      <c r="BH993" t="str">
        <f t="shared" si="134"/>
        <v/>
      </c>
      <c r="BI993" t="str">
        <f t="shared" si="135"/>
        <v/>
      </c>
      <c r="BJ993" t="str">
        <f t="shared" ca="1" si="136"/>
        <v/>
      </c>
      <c r="BK993">
        <f t="shared" si="137"/>
        <v>1900</v>
      </c>
      <c r="BL993">
        <f t="shared" si="138"/>
        <v>1900</v>
      </c>
      <c r="BM993" t="str">
        <f t="shared" si="139"/>
        <v/>
      </c>
      <c r="BN993" s="69">
        <f t="shared" si="140"/>
        <v>118</v>
      </c>
      <c r="BO993" s="1">
        <v>43361</v>
      </c>
      <c r="BP993" s="1"/>
      <c r="BQ993" s="3"/>
      <c r="BR993" s="4"/>
      <c r="BS993" s="5"/>
      <c r="BT993" s="6"/>
      <c r="BU993" s="5"/>
      <c r="BV993" s="5"/>
      <c r="BW993" s="6"/>
      <c r="BX993" s="5"/>
      <c r="BY993" s="5"/>
      <c r="BZ993" s="6"/>
      <c r="CA993" s="5"/>
    </row>
    <row r="994" spans="4:79" x14ac:dyDescent="0.25">
      <c r="D994" s="1"/>
      <c r="E994" s="1"/>
      <c r="J994" s="1"/>
      <c r="L994" s="1"/>
      <c r="M994" s="1"/>
      <c r="AX994" s="1"/>
      <c r="AY994" s="1"/>
      <c r="BA994" s="1"/>
      <c r="BB994" s="1"/>
      <c r="BG994" t="str">
        <f t="shared" ca="1" si="133"/>
        <v/>
      </c>
      <c r="BH994" t="str">
        <f t="shared" si="134"/>
        <v/>
      </c>
      <c r="BI994" t="str">
        <f t="shared" si="135"/>
        <v/>
      </c>
      <c r="BJ994" t="str">
        <f t="shared" ca="1" si="136"/>
        <v/>
      </c>
      <c r="BK994">
        <f t="shared" si="137"/>
        <v>1900</v>
      </c>
      <c r="BL994">
        <f t="shared" si="138"/>
        <v>1900</v>
      </c>
      <c r="BM994" t="str">
        <f t="shared" si="139"/>
        <v/>
      </c>
      <c r="BN994" s="69">
        <f t="shared" si="140"/>
        <v>118</v>
      </c>
      <c r="BO994" s="1">
        <v>43362</v>
      </c>
      <c r="BP994" s="1"/>
      <c r="BQ994" s="3"/>
      <c r="BR994" s="4"/>
      <c r="BS994" s="5"/>
      <c r="BT994" s="6"/>
      <c r="BU994" s="5"/>
      <c r="BV994" s="5"/>
      <c r="BW994" s="6"/>
      <c r="BX994" s="5"/>
      <c r="BY994" s="5"/>
      <c r="BZ994" s="6"/>
      <c r="CA994" s="5"/>
    </row>
    <row r="995" spans="4:79" x14ac:dyDescent="0.25">
      <c r="D995" s="1"/>
      <c r="E995" s="1"/>
      <c r="J995" s="1"/>
      <c r="L995" s="1"/>
      <c r="BC995" s="1"/>
      <c r="BD995" s="1"/>
      <c r="BG995" t="str">
        <f t="shared" ca="1" si="133"/>
        <v/>
      </c>
      <c r="BH995" t="str">
        <f t="shared" si="134"/>
        <v/>
      </c>
      <c r="BI995" t="str">
        <f t="shared" si="135"/>
        <v/>
      </c>
      <c r="BJ995" t="str">
        <f t="shared" ca="1" si="136"/>
        <v/>
      </c>
      <c r="BK995">
        <f t="shared" si="137"/>
        <v>1900</v>
      </c>
      <c r="BL995">
        <f t="shared" si="138"/>
        <v>1900</v>
      </c>
      <c r="BM995" t="str">
        <f t="shared" si="139"/>
        <v/>
      </c>
      <c r="BN995" s="69">
        <f t="shared" si="140"/>
        <v>118</v>
      </c>
      <c r="BO995" s="1">
        <v>43363</v>
      </c>
      <c r="BP995" s="1"/>
      <c r="BQ995" s="3"/>
      <c r="BR995" s="4"/>
      <c r="BS995" s="5"/>
      <c r="BT995" s="6"/>
      <c r="BU995" s="5"/>
      <c r="BV995" s="5"/>
      <c r="BW995" s="6"/>
      <c r="BX995" s="5"/>
      <c r="BY995" s="5"/>
      <c r="BZ995" s="6"/>
      <c r="CA995" s="5"/>
    </row>
    <row r="996" spans="4:79" x14ac:dyDescent="0.25">
      <c r="D996" s="1"/>
      <c r="J996" s="1"/>
      <c r="L996" s="1"/>
      <c r="M996" s="1"/>
      <c r="AX996" s="1"/>
      <c r="AY996" s="1"/>
      <c r="BA996" s="1"/>
      <c r="BB996" s="1"/>
      <c r="BF996" s="1"/>
      <c r="BG996" t="str">
        <f t="shared" ca="1" si="133"/>
        <v/>
      </c>
      <c r="BH996" t="str">
        <f t="shared" si="134"/>
        <v/>
      </c>
      <c r="BI996" t="str">
        <f t="shared" si="135"/>
        <v/>
      </c>
      <c r="BJ996" t="str">
        <f t="shared" ca="1" si="136"/>
        <v/>
      </c>
      <c r="BK996">
        <f t="shared" si="137"/>
        <v>1900</v>
      </c>
      <c r="BL996">
        <f t="shared" si="138"/>
        <v>1900</v>
      </c>
      <c r="BM996" t="str">
        <f t="shared" si="139"/>
        <v/>
      </c>
      <c r="BN996" s="69">
        <f t="shared" si="140"/>
        <v>118</v>
      </c>
      <c r="BO996" s="1">
        <v>43364</v>
      </c>
      <c r="BP996" s="1"/>
      <c r="BQ996" s="3"/>
      <c r="BR996" s="4"/>
      <c r="BS996" s="5"/>
      <c r="BT996" s="6"/>
      <c r="BU996" s="5"/>
      <c r="BV996" s="5"/>
      <c r="BW996" s="6"/>
      <c r="BX996" s="5"/>
      <c r="BY996" s="5"/>
      <c r="BZ996" s="6"/>
      <c r="CA996" s="5"/>
    </row>
    <row r="997" spans="4:79" x14ac:dyDescent="0.25">
      <c r="D997" s="1"/>
      <c r="J997" s="1"/>
      <c r="M997" s="1"/>
      <c r="BG997" t="str">
        <f t="shared" ca="1" si="133"/>
        <v/>
      </c>
      <c r="BH997" t="str">
        <f t="shared" si="134"/>
        <v/>
      </c>
      <c r="BI997" t="str">
        <f t="shared" si="135"/>
        <v/>
      </c>
      <c r="BJ997" t="str">
        <f t="shared" ca="1" si="136"/>
        <v/>
      </c>
      <c r="BK997">
        <f t="shared" si="137"/>
        <v>1900</v>
      </c>
      <c r="BL997">
        <f t="shared" si="138"/>
        <v>1900</v>
      </c>
      <c r="BM997" t="str">
        <f t="shared" si="139"/>
        <v/>
      </c>
      <c r="BN997" s="69">
        <f t="shared" si="140"/>
        <v>118</v>
      </c>
      <c r="BO997" s="1">
        <v>43365</v>
      </c>
      <c r="BP997" s="1"/>
      <c r="BQ997" s="3"/>
      <c r="BR997" s="4"/>
      <c r="BS997" s="5"/>
      <c r="BT997" s="6"/>
      <c r="BU997" s="5"/>
      <c r="BV997" s="5"/>
      <c r="BW997" s="6"/>
      <c r="BX997" s="5"/>
      <c r="BY997" s="5"/>
      <c r="BZ997" s="6"/>
      <c r="CA997" s="5"/>
    </row>
    <row r="998" spans="4:79" x14ac:dyDescent="0.25">
      <c r="D998" s="1"/>
      <c r="J998" s="1"/>
      <c r="L998" s="1"/>
      <c r="AX998" s="1"/>
      <c r="AY998" s="1"/>
      <c r="BA998" s="1"/>
      <c r="BB998" s="1"/>
      <c r="BF998" s="1"/>
      <c r="BG998" t="str">
        <f t="shared" ca="1" si="133"/>
        <v/>
      </c>
      <c r="BH998" t="str">
        <f t="shared" si="134"/>
        <v/>
      </c>
      <c r="BI998" t="str">
        <f t="shared" si="135"/>
        <v/>
      </c>
      <c r="BJ998" t="str">
        <f t="shared" ca="1" si="136"/>
        <v/>
      </c>
      <c r="BK998">
        <f t="shared" si="137"/>
        <v>1900</v>
      </c>
      <c r="BL998">
        <f t="shared" si="138"/>
        <v>1900</v>
      </c>
      <c r="BM998" t="str">
        <f t="shared" si="139"/>
        <v/>
      </c>
      <c r="BN998" s="69">
        <f t="shared" si="140"/>
        <v>118</v>
      </c>
      <c r="BO998" s="1">
        <v>43366</v>
      </c>
      <c r="BP998" s="1"/>
      <c r="BQ998" s="3"/>
      <c r="BR998" s="4"/>
      <c r="BS998" s="5"/>
      <c r="BT998" s="6"/>
      <c r="BU998" s="5"/>
      <c r="BV998" s="5"/>
      <c r="BW998" s="6"/>
      <c r="BX998" s="5"/>
      <c r="BY998" s="5"/>
      <c r="BZ998" s="6"/>
      <c r="CA998" s="5"/>
    </row>
    <row r="999" spans="4:79" x14ac:dyDescent="0.25">
      <c r="D999" s="1"/>
      <c r="E999" s="1"/>
      <c r="J999" s="1"/>
      <c r="L999" s="1"/>
      <c r="M999" s="1"/>
      <c r="N999" s="1"/>
      <c r="AX999" s="1"/>
      <c r="AY999" s="1"/>
      <c r="BA999" s="1"/>
      <c r="BB999" s="1"/>
      <c r="BF999" s="1"/>
      <c r="BG999" t="str">
        <f t="shared" ca="1" si="133"/>
        <v/>
      </c>
      <c r="BH999" t="str">
        <f t="shared" si="134"/>
        <v/>
      </c>
      <c r="BI999" t="str">
        <f t="shared" si="135"/>
        <v/>
      </c>
      <c r="BJ999" t="str">
        <f t="shared" ca="1" si="136"/>
        <v/>
      </c>
      <c r="BK999">
        <f t="shared" si="137"/>
        <v>1900</v>
      </c>
      <c r="BL999">
        <f t="shared" si="138"/>
        <v>1900</v>
      </c>
      <c r="BM999" t="str">
        <f t="shared" si="139"/>
        <v/>
      </c>
      <c r="BN999" s="69">
        <f t="shared" si="140"/>
        <v>118</v>
      </c>
      <c r="BO999" s="1">
        <v>43367</v>
      </c>
      <c r="BP999" s="1"/>
      <c r="BQ999" s="3"/>
      <c r="BR999" s="4"/>
      <c r="BS999" s="5"/>
      <c r="BT999" s="6"/>
      <c r="BU999" s="5"/>
      <c r="BV999" s="5"/>
      <c r="BW999" s="6"/>
      <c r="BX999" s="5"/>
      <c r="BY999" s="5"/>
      <c r="BZ999" s="6"/>
      <c r="CA999" s="5"/>
    </row>
    <row r="1000" spans="4:79" x14ac:dyDescent="0.25">
      <c r="D1000" s="1"/>
      <c r="J1000" s="1"/>
      <c r="L1000" s="1"/>
      <c r="BA1000" s="1"/>
      <c r="BG1000" t="str">
        <f t="shared" ca="1" si="133"/>
        <v/>
      </c>
      <c r="BH1000" t="str">
        <f t="shared" si="134"/>
        <v/>
      </c>
      <c r="BI1000" t="str">
        <f t="shared" si="135"/>
        <v/>
      </c>
      <c r="BJ1000" t="str">
        <f t="shared" ca="1" si="136"/>
        <v/>
      </c>
      <c r="BK1000">
        <f t="shared" si="137"/>
        <v>1900</v>
      </c>
      <c r="BL1000">
        <f t="shared" si="138"/>
        <v>1900</v>
      </c>
      <c r="BM1000" t="str">
        <f t="shared" si="139"/>
        <v/>
      </c>
      <c r="BN1000" s="69">
        <f t="shared" si="140"/>
        <v>118</v>
      </c>
      <c r="BO1000" s="1">
        <v>43368</v>
      </c>
      <c r="BP1000" s="1"/>
      <c r="BQ1000" s="3"/>
      <c r="BR1000" s="4"/>
      <c r="BS1000" s="5"/>
      <c r="BT1000" s="6"/>
      <c r="BU1000" s="5"/>
      <c r="BV1000" s="5"/>
      <c r="BW1000" s="6"/>
      <c r="BX1000" s="5"/>
      <c r="BY1000" s="5"/>
      <c r="BZ1000" s="6"/>
      <c r="CA1000" s="5"/>
    </row>
    <row r="1001" spans="4:79" x14ac:dyDescent="0.25">
      <c r="D1001" s="1"/>
      <c r="J1001" s="1"/>
      <c r="L1001" s="1"/>
      <c r="M1001" s="1"/>
      <c r="AX1001" s="1"/>
      <c r="AY1001" s="1"/>
      <c r="BA1001" s="1"/>
      <c r="BB1001" s="1"/>
      <c r="BG1001" t="str">
        <f t="shared" ca="1" si="133"/>
        <v/>
      </c>
      <c r="BH1001" t="str">
        <f t="shared" si="134"/>
        <v/>
      </c>
      <c r="BI1001" t="str">
        <f t="shared" si="135"/>
        <v/>
      </c>
      <c r="BJ1001" t="str">
        <f t="shared" ca="1" si="136"/>
        <v/>
      </c>
      <c r="BK1001">
        <f t="shared" si="137"/>
        <v>1900</v>
      </c>
      <c r="BL1001">
        <f t="shared" si="138"/>
        <v>1900</v>
      </c>
      <c r="BM1001" t="str">
        <f t="shared" si="139"/>
        <v/>
      </c>
      <c r="BN1001" s="69">
        <f t="shared" si="140"/>
        <v>118</v>
      </c>
      <c r="BO1001" s="1">
        <v>43369</v>
      </c>
      <c r="BP1001" s="1"/>
      <c r="BQ1001" s="3"/>
      <c r="BR1001" s="4"/>
      <c r="BS1001" s="5"/>
      <c r="BT1001" s="6"/>
      <c r="BU1001" s="5"/>
      <c r="BV1001" s="5"/>
      <c r="BW1001" s="6"/>
      <c r="BX1001" s="5"/>
      <c r="BY1001" s="5"/>
      <c r="BZ1001" s="6"/>
      <c r="CA1001" s="5"/>
    </row>
    <row r="1002" spans="4:79" x14ac:dyDescent="0.25">
      <c r="D1002" s="1"/>
      <c r="J1002" s="1"/>
      <c r="L1002" s="1"/>
      <c r="BA1002" s="1"/>
      <c r="BG1002" t="str">
        <f t="shared" ca="1" si="133"/>
        <v/>
      </c>
      <c r="BH1002" t="str">
        <f t="shared" si="134"/>
        <v/>
      </c>
      <c r="BI1002" t="str">
        <f t="shared" si="135"/>
        <v/>
      </c>
      <c r="BJ1002" t="str">
        <f t="shared" ca="1" si="136"/>
        <v/>
      </c>
      <c r="BK1002">
        <f t="shared" si="137"/>
        <v>1900</v>
      </c>
      <c r="BL1002">
        <f t="shared" si="138"/>
        <v>1900</v>
      </c>
      <c r="BM1002" t="str">
        <f t="shared" si="139"/>
        <v/>
      </c>
      <c r="BN1002" s="69">
        <f t="shared" si="140"/>
        <v>118</v>
      </c>
      <c r="BO1002" s="1">
        <v>43370</v>
      </c>
      <c r="BP1002" s="1"/>
      <c r="BQ1002" s="3"/>
      <c r="BR1002" s="4"/>
      <c r="BS1002" s="5"/>
      <c r="BT1002" s="6"/>
      <c r="BU1002" s="5"/>
      <c r="BV1002" s="5"/>
      <c r="BW1002" s="6"/>
      <c r="BX1002" s="5"/>
      <c r="BY1002" s="5"/>
      <c r="BZ1002" s="6"/>
      <c r="CA1002" s="5"/>
    </row>
    <row r="1003" spans="4:79" x14ac:dyDescent="0.25">
      <c r="D1003" s="1"/>
      <c r="J1003" s="1"/>
      <c r="L1003" s="1"/>
      <c r="M1003" s="1"/>
      <c r="BA1003" s="1"/>
      <c r="BB1003" s="1"/>
      <c r="BD1003" s="1"/>
      <c r="BE1003" s="1"/>
      <c r="BG1003" t="str">
        <f t="shared" ca="1" si="133"/>
        <v/>
      </c>
      <c r="BH1003" t="str">
        <f t="shared" si="134"/>
        <v/>
      </c>
      <c r="BI1003" t="str">
        <f t="shared" si="135"/>
        <v/>
      </c>
      <c r="BJ1003" t="str">
        <f t="shared" ca="1" si="136"/>
        <v/>
      </c>
      <c r="BK1003">
        <f t="shared" si="137"/>
        <v>1900</v>
      </c>
      <c r="BL1003">
        <f t="shared" si="138"/>
        <v>1900</v>
      </c>
      <c r="BM1003" t="str">
        <f t="shared" si="139"/>
        <v/>
      </c>
      <c r="BN1003" s="69">
        <f t="shared" si="140"/>
        <v>118</v>
      </c>
      <c r="BO1003" s="1">
        <v>43371</v>
      </c>
      <c r="BP1003" s="1"/>
      <c r="BQ1003" s="3"/>
      <c r="BR1003" s="4"/>
      <c r="BS1003" s="5"/>
      <c r="BT1003" s="6"/>
      <c r="BU1003" s="5"/>
      <c r="BV1003" s="5"/>
      <c r="BW1003" s="6"/>
      <c r="BX1003" s="5"/>
      <c r="BY1003" s="5"/>
      <c r="BZ1003" s="6"/>
      <c r="CA1003" s="5"/>
    </row>
    <row r="1004" spans="4:79" x14ac:dyDescent="0.25">
      <c r="D1004" s="1"/>
      <c r="J1004" s="1"/>
      <c r="L1004" s="1"/>
      <c r="AX1004" s="1"/>
      <c r="AY1004" s="1"/>
      <c r="BA1004" s="1"/>
      <c r="BF1004" s="1"/>
      <c r="BG1004" t="str">
        <f t="shared" ca="1" si="133"/>
        <v/>
      </c>
      <c r="BH1004" t="str">
        <f t="shared" si="134"/>
        <v/>
      </c>
      <c r="BI1004" t="str">
        <f t="shared" si="135"/>
        <v/>
      </c>
      <c r="BJ1004" t="str">
        <f t="shared" ca="1" si="136"/>
        <v/>
      </c>
      <c r="BK1004">
        <f t="shared" si="137"/>
        <v>1900</v>
      </c>
      <c r="BL1004">
        <f t="shared" si="138"/>
        <v>1900</v>
      </c>
      <c r="BM1004" t="str">
        <f t="shared" si="139"/>
        <v/>
      </c>
      <c r="BN1004" s="69">
        <f t="shared" si="140"/>
        <v>118</v>
      </c>
      <c r="BO1004" s="1">
        <v>43372</v>
      </c>
      <c r="BP1004" s="1"/>
      <c r="BQ1004" s="3"/>
      <c r="BR1004" s="4"/>
      <c r="BS1004" s="5"/>
      <c r="BT1004" s="6"/>
      <c r="BU1004" s="5"/>
      <c r="BV1004" s="5"/>
      <c r="BW1004" s="6"/>
      <c r="BX1004" s="5"/>
      <c r="BY1004" s="5"/>
      <c r="BZ1004" s="6"/>
      <c r="CA1004" s="5"/>
    </row>
    <row r="1005" spans="4:79" x14ac:dyDescent="0.25">
      <c r="D1005" s="1"/>
      <c r="J1005" s="1"/>
      <c r="L1005" s="1"/>
      <c r="M1005" s="1"/>
      <c r="AX1005" s="1"/>
      <c r="AY1005" s="1"/>
      <c r="BA1005" s="1"/>
      <c r="BB1005" s="1"/>
      <c r="BG1005" t="str">
        <f t="shared" ca="1" si="133"/>
        <v/>
      </c>
      <c r="BH1005" t="str">
        <f t="shared" si="134"/>
        <v/>
      </c>
      <c r="BI1005" t="str">
        <f t="shared" si="135"/>
        <v/>
      </c>
      <c r="BJ1005" t="str">
        <f t="shared" ca="1" si="136"/>
        <v/>
      </c>
      <c r="BK1005">
        <f t="shared" si="137"/>
        <v>1900</v>
      </c>
      <c r="BL1005">
        <f t="shared" si="138"/>
        <v>1900</v>
      </c>
      <c r="BM1005" t="str">
        <f t="shared" si="139"/>
        <v/>
      </c>
      <c r="BN1005" s="69">
        <f t="shared" si="140"/>
        <v>118</v>
      </c>
      <c r="BO1005" s="1">
        <v>43373</v>
      </c>
      <c r="BP1005" s="1"/>
      <c r="BQ1005" s="3"/>
      <c r="BR1005" s="4"/>
      <c r="BS1005" s="5"/>
      <c r="BT1005" s="6"/>
      <c r="BU1005" s="5"/>
      <c r="BV1005" s="5"/>
      <c r="BW1005" s="6"/>
      <c r="BX1005" s="5"/>
      <c r="BY1005" s="5"/>
      <c r="BZ1005" s="6"/>
      <c r="CA1005" s="5"/>
    </row>
    <row r="1006" spans="4:79" x14ac:dyDescent="0.25">
      <c r="D1006" s="1"/>
      <c r="J1006" s="1"/>
      <c r="L1006" s="1"/>
      <c r="AX1006" s="1"/>
      <c r="AY1006" s="1"/>
      <c r="BA1006" s="1"/>
      <c r="BB1006" s="1"/>
      <c r="BG1006" t="str">
        <f t="shared" ca="1" si="133"/>
        <v/>
      </c>
      <c r="BH1006" t="str">
        <f t="shared" si="134"/>
        <v/>
      </c>
      <c r="BI1006" t="str">
        <f t="shared" si="135"/>
        <v/>
      </c>
      <c r="BJ1006" t="str">
        <f t="shared" ca="1" si="136"/>
        <v/>
      </c>
      <c r="BK1006">
        <f t="shared" si="137"/>
        <v>1900</v>
      </c>
      <c r="BL1006">
        <f t="shared" si="138"/>
        <v>1900</v>
      </c>
      <c r="BM1006" t="str">
        <f t="shared" si="139"/>
        <v/>
      </c>
      <c r="BN1006" s="69">
        <f t="shared" si="140"/>
        <v>118</v>
      </c>
      <c r="BO1006" s="1">
        <v>43374</v>
      </c>
      <c r="BP1006" s="1"/>
      <c r="BQ1006" s="3"/>
      <c r="BR1006" s="4"/>
      <c r="BS1006" s="5"/>
      <c r="BT1006" s="6"/>
      <c r="BU1006" s="5"/>
      <c r="BV1006" s="5"/>
      <c r="BW1006" s="6"/>
      <c r="BX1006" s="5"/>
      <c r="BY1006" s="5"/>
      <c r="BZ1006" s="6"/>
      <c r="CA1006" s="5"/>
    </row>
    <row r="1007" spans="4:79" x14ac:dyDescent="0.25">
      <c r="D1007" s="1"/>
      <c r="J1007" s="1"/>
      <c r="L1007" s="1"/>
      <c r="M1007" s="1"/>
      <c r="AX1007" s="1"/>
      <c r="AY1007" s="1"/>
      <c r="BA1007" s="1"/>
      <c r="BB1007" s="1"/>
      <c r="BG1007" t="str">
        <f t="shared" ca="1" si="133"/>
        <v/>
      </c>
      <c r="BH1007" t="str">
        <f t="shared" si="134"/>
        <v/>
      </c>
      <c r="BI1007" t="str">
        <f t="shared" si="135"/>
        <v/>
      </c>
      <c r="BJ1007" t="str">
        <f t="shared" ca="1" si="136"/>
        <v/>
      </c>
      <c r="BK1007">
        <f t="shared" si="137"/>
        <v>1900</v>
      </c>
      <c r="BL1007">
        <f t="shared" si="138"/>
        <v>1900</v>
      </c>
      <c r="BM1007" t="str">
        <f t="shared" si="139"/>
        <v/>
      </c>
      <c r="BN1007" s="69">
        <f t="shared" si="140"/>
        <v>118</v>
      </c>
      <c r="BO1007" s="1">
        <v>43375</v>
      </c>
      <c r="BP1007" s="1"/>
      <c r="BQ1007" s="3"/>
      <c r="BR1007" s="4"/>
      <c r="BS1007" s="5"/>
      <c r="BT1007" s="6"/>
      <c r="BU1007" s="5"/>
      <c r="BV1007" s="5"/>
      <c r="BW1007" s="6"/>
      <c r="BX1007" s="5"/>
      <c r="BY1007" s="5"/>
      <c r="BZ1007" s="6"/>
      <c r="CA1007" s="5"/>
    </row>
    <row r="1008" spans="4:79" x14ac:dyDescent="0.25">
      <c r="D1008" s="1"/>
      <c r="E1008" s="1"/>
      <c r="J1008" s="1"/>
      <c r="L1008" s="1"/>
      <c r="BA1008" s="1"/>
      <c r="BG1008" t="str">
        <f t="shared" ca="1" si="133"/>
        <v/>
      </c>
      <c r="BH1008" t="str">
        <f t="shared" si="134"/>
        <v/>
      </c>
      <c r="BI1008" t="str">
        <f t="shared" si="135"/>
        <v/>
      </c>
      <c r="BJ1008" t="str">
        <f t="shared" ca="1" si="136"/>
        <v/>
      </c>
      <c r="BK1008">
        <f t="shared" si="137"/>
        <v>1900</v>
      </c>
      <c r="BL1008">
        <f t="shared" si="138"/>
        <v>1900</v>
      </c>
      <c r="BM1008" t="str">
        <f t="shared" si="139"/>
        <v/>
      </c>
      <c r="BN1008" s="69">
        <f t="shared" si="140"/>
        <v>118</v>
      </c>
      <c r="BO1008" s="1">
        <v>43376</v>
      </c>
      <c r="BP1008" s="1"/>
      <c r="BQ1008" s="3"/>
      <c r="BR1008" s="4"/>
      <c r="BS1008" s="5"/>
      <c r="BT1008" s="6"/>
      <c r="BU1008" s="5"/>
      <c r="BV1008" s="5"/>
      <c r="BW1008" s="6"/>
      <c r="BX1008" s="5"/>
      <c r="BY1008" s="5"/>
      <c r="BZ1008" s="6"/>
      <c r="CA1008" s="5"/>
    </row>
    <row r="1009" spans="4:79" x14ac:dyDescent="0.25">
      <c r="D1009" s="1"/>
      <c r="E1009" s="1"/>
      <c r="J1009" s="1"/>
      <c r="L1009" s="1"/>
      <c r="AX1009" s="1"/>
      <c r="AY1009" s="1"/>
      <c r="BA1009" s="1"/>
      <c r="BG1009" t="str">
        <f t="shared" ca="1" si="133"/>
        <v/>
      </c>
      <c r="BH1009" t="str">
        <f t="shared" si="134"/>
        <v/>
      </c>
      <c r="BI1009" t="str">
        <f t="shared" si="135"/>
        <v/>
      </c>
      <c r="BJ1009" t="str">
        <f t="shared" ca="1" si="136"/>
        <v/>
      </c>
      <c r="BK1009">
        <f t="shared" si="137"/>
        <v>1900</v>
      </c>
      <c r="BL1009">
        <f t="shared" si="138"/>
        <v>1900</v>
      </c>
      <c r="BM1009" t="str">
        <f t="shared" si="139"/>
        <v/>
      </c>
      <c r="BN1009" s="69">
        <f t="shared" si="140"/>
        <v>118</v>
      </c>
      <c r="BO1009" s="1">
        <v>43377</v>
      </c>
      <c r="BP1009" s="1"/>
      <c r="BQ1009" s="3"/>
      <c r="BR1009" s="4"/>
      <c r="BS1009" s="5"/>
      <c r="BT1009" s="6"/>
      <c r="BU1009" s="5"/>
      <c r="BV1009" s="5"/>
      <c r="BW1009" s="6"/>
      <c r="BX1009" s="5"/>
      <c r="BY1009" s="5"/>
      <c r="BZ1009" s="6"/>
      <c r="CA1009" s="5"/>
    </row>
    <row r="1010" spans="4:79" x14ac:dyDescent="0.25">
      <c r="D1010" s="1"/>
      <c r="J1010" s="1"/>
      <c r="L1010" s="1"/>
      <c r="M1010" s="1"/>
      <c r="BA1010" s="1"/>
      <c r="BG1010" t="str">
        <f t="shared" ca="1" si="133"/>
        <v/>
      </c>
      <c r="BH1010" t="str">
        <f t="shared" si="134"/>
        <v/>
      </c>
      <c r="BI1010" t="str">
        <f t="shared" si="135"/>
        <v/>
      </c>
      <c r="BJ1010" t="str">
        <f t="shared" ca="1" si="136"/>
        <v/>
      </c>
      <c r="BK1010">
        <f t="shared" si="137"/>
        <v>1900</v>
      </c>
      <c r="BL1010">
        <f t="shared" si="138"/>
        <v>1900</v>
      </c>
      <c r="BM1010" t="str">
        <f t="shared" si="139"/>
        <v/>
      </c>
      <c r="BN1010" s="69">
        <f t="shared" si="140"/>
        <v>118</v>
      </c>
      <c r="BO1010" s="1">
        <v>43378</v>
      </c>
      <c r="BP1010" s="1"/>
      <c r="BQ1010" s="3"/>
      <c r="BR1010" s="4"/>
      <c r="BS1010" s="5"/>
      <c r="BT1010" s="6"/>
      <c r="BU1010" s="5"/>
      <c r="BV1010" s="5"/>
      <c r="BW1010" s="6"/>
      <c r="BX1010" s="5"/>
      <c r="BY1010" s="5"/>
      <c r="BZ1010" s="6"/>
      <c r="CA1010" s="5"/>
    </row>
    <row r="1011" spans="4:79" x14ac:dyDescent="0.25">
      <c r="D1011" s="1"/>
      <c r="J1011" s="1"/>
      <c r="M1011" s="1"/>
      <c r="BG1011" t="str">
        <f t="shared" ca="1" si="133"/>
        <v/>
      </c>
      <c r="BH1011" t="str">
        <f t="shared" si="134"/>
        <v/>
      </c>
      <c r="BI1011" t="str">
        <f t="shared" si="135"/>
        <v/>
      </c>
      <c r="BJ1011" t="str">
        <f t="shared" ca="1" si="136"/>
        <v/>
      </c>
      <c r="BK1011">
        <f t="shared" si="137"/>
        <v>1900</v>
      </c>
      <c r="BL1011">
        <f t="shared" si="138"/>
        <v>1900</v>
      </c>
      <c r="BM1011" t="str">
        <f t="shared" si="139"/>
        <v/>
      </c>
      <c r="BN1011" s="69">
        <f t="shared" si="140"/>
        <v>118</v>
      </c>
      <c r="BO1011" s="1">
        <v>43379</v>
      </c>
      <c r="BP1011" s="1"/>
      <c r="BQ1011" s="3"/>
      <c r="BR1011" s="4"/>
      <c r="BS1011" s="5"/>
      <c r="BT1011" s="6"/>
      <c r="BU1011" s="5"/>
      <c r="BV1011" s="5"/>
      <c r="BW1011" s="6"/>
      <c r="BX1011" s="5"/>
      <c r="BY1011" s="5"/>
      <c r="BZ1011" s="6"/>
      <c r="CA1011" s="5"/>
    </row>
    <row r="1012" spans="4:79" x14ac:dyDescent="0.25">
      <c r="D1012" s="1"/>
      <c r="E1012" s="1"/>
      <c r="J1012" s="1"/>
      <c r="L1012" s="1"/>
      <c r="BA1012" s="1"/>
      <c r="BG1012" t="str">
        <f t="shared" ca="1" si="133"/>
        <v/>
      </c>
      <c r="BH1012" t="str">
        <f t="shared" si="134"/>
        <v/>
      </c>
      <c r="BI1012" t="str">
        <f t="shared" si="135"/>
        <v/>
      </c>
      <c r="BJ1012" t="str">
        <f t="shared" ca="1" si="136"/>
        <v/>
      </c>
      <c r="BK1012">
        <f t="shared" si="137"/>
        <v>1900</v>
      </c>
      <c r="BL1012">
        <f t="shared" si="138"/>
        <v>1900</v>
      </c>
      <c r="BM1012" t="str">
        <f t="shared" si="139"/>
        <v/>
      </c>
      <c r="BN1012" s="69">
        <f t="shared" si="140"/>
        <v>118</v>
      </c>
      <c r="BO1012" s="1">
        <v>43380</v>
      </c>
      <c r="BP1012" s="1"/>
      <c r="BQ1012" s="3"/>
      <c r="BR1012" s="4"/>
      <c r="BS1012" s="5"/>
      <c r="BT1012" s="6"/>
      <c r="BU1012" s="5"/>
      <c r="BV1012" s="5"/>
      <c r="BW1012" s="6"/>
      <c r="BX1012" s="5"/>
      <c r="BY1012" s="5"/>
      <c r="BZ1012" s="6"/>
      <c r="CA1012" s="5"/>
    </row>
    <row r="1013" spans="4:79" x14ac:dyDescent="0.25">
      <c r="D1013" s="1"/>
      <c r="E1013" s="1"/>
      <c r="J1013" s="1"/>
      <c r="L1013" s="1"/>
      <c r="AX1013" s="1"/>
      <c r="AY1013" s="1"/>
      <c r="BA1013" s="1"/>
      <c r="BG1013" t="str">
        <f t="shared" ca="1" si="133"/>
        <v/>
      </c>
      <c r="BH1013" t="str">
        <f t="shared" si="134"/>
        <v/>
      </c>
      <c r="BI1013" t="str">
        <f t="shared" si="135"/>
        <v/>
      </c>
      <c r="BJ1013" t="str">
        <f t="shared" ca="1" si="136"/>
        <v/>
      </c>
      <c r="BK1013">
        <f t="shared" si="137"/>
        <v>1900</v>
      </c>
      <c r="BL1013">
        <f t="shared" si="138"/>
        <v>1900</v>
      </c>
      <c r="BM1013" t="str">
        <f t="shared" si="139"/>
        <v/>
      </c>
      <c r="BN1013" s="69">
        <f t="shared" si="140"/>
        <v>118</v>
      </c>
      <c r="BO1013" s="1">
        <v>43381</v>
      </c>
      <c r="BP1013" s="1"/>
      <c r="BQ1013" s="3"/>
      <c r="BR1013" s="4"/>
      <c r="BS1013" s="5"/>
      <c r="BT1013" s="6"/>
      <c r="BU1013" s="5"/>
      <c r="BV1013" s="5"/>
      <c r="BW1013" s="6"/>
      <c r="BX1013" s="5"/>
      <c r="BY1013" s="5"/>
      <c r="BZ1013" s="6"/>
      <c r="CA1013" s="5"/>
    </row>
    <row r="1014" spans="4:79" x14ac:dyDescent="0.25">
      <c r="D1014" s="1"/>
      <c r="J1014" s="1"/>
      <c r="L1014" s="1"/>
      <c r="M1014" s="1"/>
      <c r="AY1014" s="1"/>
      <c r="AZ1014" s="1"/>
      <c r="BB1014" s="1"/>
      <c r="BC1014" s="1"/>
      <c r="BG1014" t="str">
        <f t="shared" ca="1" si="133"/>
        <v/>
      </c>
      <c r="BH1014" t="str">
        <f t="shared" si="134"/>
        <v/>
      </c>
      <c r="BI1014" t="str">
        <f t="shared" si="135"/>
        <v/>
      </c>
      <c r="BJ1014" t="str">
        <f t="shared" ca="1" si="136"/>
        <v/>
      </c>
      <c r="BK1014">
        <f t="shared" si="137"/>
        <v>1900</v>
      </c>
      <c r="BL1014">
        <f t="shared" si="138"/>
        <v>1900</v>
      </c>
      <c r="BM1014" t="str">
        <f t="shared" si="139"/>
        <v/>
      </c>
      <c r="BN1014" s="69">
        <f t="shared" si="140"/>
        <v>118</v>
      </c>
      <c r="BO1014" s="1">
        <v>43382</v>
      </c>
      <c r="BP1014" s="1"/>
      <c r="BQ1014" s="3"/>
      <c r="BR1014" s="4"/>
      <c r="BS1014" s="5"/>
      <c r="BT1014" s="6"/>
      <c r="BU1014" s="5"/>
      <c r="BV1014" s="5"/>
      <c r="BW1014" s="6"/>
      <c r="BX1014" s="5"/>
      <c r="BY1014" s="5"/>
      <c r="BZ1014" s="6"/>
      <c r="CA1014" s="5"/>
    </row>
    <row r="1015" spans="4:79" x14ac:dyDescent="0.25">
      <c r="D1015" s="1"/>
      <c r="E1015" s="1"/>
      <c r="J1015" s="1"/>
      <c r="L1015" s="1"/>
      <c r="AX1015" s="1"/>
      <c r="AY1015" s="1"/>
      <c r="BA1015" s="1"/>
      <c r="BG1015" t="str">
        <f t="shared" ca="1" si="133"/>
        <v/>
      </c>
      <c r="BH1015" t="str">
        <f t="shared" si="134"/>
        <v/>
      </c>
      <c r="BI1015" t="str">
        <f t="shared" si="135"/>
        <v/>
      </c>
      <c r="BJ1015" t="str">
        <f t="shared" ca="1" si="136"/>
        <v/>
      </c>
      <c r="BK1015">
        <f t="shared" si="137"/>
        <v>1900</v>
      </c>
      <c r="BL1015">
        <f t="shared" si="138"/>
        <v>1900</v>
      </c>
      <c r="BM1015" t="str">
        <f t="shared" si="139"/>
        <v/>
      </c>
      <c r="BN1015" s="69">
        <f t="shared" si="140"/>
        <v>118</v>
      </c>
      <c r="BO1015" s="1">
        <v>43383</v>
      </c>
      <c r="BP1015" s="1"/>
      <c r="BQ1015" s="3"/>
      <c r="BR1015" s="4"/>
      <c r="BS1015" s="5"/>
      <c r="BT1015" s="6"/>
      <c r="BU1015" s="5"/>
      <c r="BV1015" s="5"/>
      <c r="BW1015" s="6"/>
      <c r="BX1015" s="5"/>
      <c r="BY1015" s="5"/>
      <c r="BZ1015" s="6"/>
      <c r="CA1015" s="5"/>
    </row>
    <row r="1016" spans="4:79" x14ac:dyDescent="0.25">
      <c r="D1016" s="1"/>
      <c r="J1016" s="1"/>
      <c r="L1016" s="1"/>
      <c r="M1016" s="1"/>
      <c r="AX1016" s="1"/>
      <c r="AY1016" s="1"/>
      <c r="BA1016" s="1"/>
      <c r="BB1016" s="1"/>
      <c r="BG1016" t="str">
        <f t="shared" ca="1" si="133"/>
        <v/>
      </c>
      <c r="BH1016" t="str">
        <f t="shared" si="134"/>
        <v/>
      </c>
      <c r="BI1016" t="str">
        <f t="shared" si="135"/>
        <v/>
      </c>
      <c r="BJ1016" t="str">
        <f t="shared" ca="1" si="136"/>
        <v/>
      </c>
      <c r="BK1016">
        <f t="shared" si="137"/>
        <v>1900</v>
      </c>
      <c r="BL1016">
        <f t="shared" si="138"/>
        <v>1900</v>
      </c>
      <c r="BM1016" t="str">
        <f t="shared" si="139"/>
        <v/>
      </c>
      <c r="BN1016" s="69">
        <f t="shared" si="140"/>
        <v>118</v>
      </c>
      <c r="BO1016" s="1">
        <v>43384</v>
      </c>
      <c r="BP1016" s="1"/>
      <c r="BQ1016" s="3"/>
      <c r="BR1016" s="4"/>
      <c r="BS1016" s="5"/>
      <c r="BT1016" s="6"/>
      <c r="BU1016" s="5"/>
      <c r="BV1016" s="5"/>
      <c r="BW1016" s="6"/>
      <c r="BX1016" s="5"/>
      <c r="BY1016" s="5"/>
      <c r="BZ1016" s="6"/>
      <c r="CA1016" s="5"/>
    </row>
    <row r="1017" spans="4:79" x14ac:dyDescent="0.25">
      <c r="D1017" s="1"/>
      <c r="J1017" s="1"/>
      <c r="L1017" s="1"/>
      <c r="AX1017" s="1"/>
      <c r="AY1017" s="1"/>
      <c r="BA1017" s="1"/>
      <c r="BB1017" s="1"/>
      <c r="BG1017" t="str">
        <f t="shared" ca="1" si="133"/>
        <v/>
      </c>
      <c r="BH1017" t="str">
        <f t="shared" si="134"/>
        <v/>
      </c>
      <c r="BI1017" t="str">
        <f t="shared" si="135"/>
        <v/>
      </c>
      <c r="BJ1017" t="str">
        <f t="shared" ca="1" si="136"/>
        <v/>
      </c>
      <c r="BK1017">
        <f t="shared" si="137"/>
        <v>1900</v>
      </c>
      <c r="BL1017">
        <f t="shared" si="138"/>
        <v>1900</v>
      </c>
      <c r="BM1017" t="str">
        <f t="shared" si="139"/>
        <v/>
      </c>
      <c r="BN1017" s="69">
        <f t="shared" si="140"/>
        <v>118</v>
      </c>
      <c r="BO1017" s="1">
        <v>43385</v>
      </c>
      <c r="BP1017" s="1"/>
      <c r="BQ1017" s="3"/>
      <c r="BR1017" s="4"/>
      <c r="BS1017" s="5"/>
      <c r="BT1017" s="6"/>
      <c r="BU1017" s="5"/>
      <c r="BV1017" s="5"/>
      <c r="BW1017" s="6"/>
      <c r="BX1017" s="5"/>
      <c r="BY1017" s="5"/>
      <c r="BZ1017" s="6"/>
      <c r="CA1017" s="5"/>
    </row>
    <row r="1018" spans="4:79" x14ac:dyDescent="0.25">
      <c r="D1018" s="1"/>
      <c r="J1018" s="1"/>
      <c r="L1018" s="1"/>
      <c r="M1018" s="1"/>
      <c r="AX1018" s="1"/>
      <c r="AY1018" s="1"/>
      <c r="BA1018" s="1"/>
      <c r="BB1018" s="1"/>
      <c r="BG1018" t="str">
        <f t="shared" ca="1" si="133"/>
        <v/>
      </c>
      <c r="BH1018" t="str">
        <f t="shared" si="134"/>
        <v/>
      </c>
      <c r="BI1018" t="str">
        <f t="shared" si="135"/>
        <v/>
      </c>
      <c r="BJ1018" t="str">
        <f t="shared" ca="1" si="136"/>
        <v/>
      </c>
      <c r="BK1018">
        <f t="shared" si="137"/>
        <v>1900</v>
      </c>
      <c r="BL1018">
        <f t="shared" si="138"/>
        <v>1900</v>
      </c>
      <c r="BM1018" t="str">
        <f t="shared" si="139"/>
        <v/>
      </c>
      <c r="BN1018" s="69">
        <f t="shared" si="140"/>
        <v>118</v>
      </c>
      <c r="BO1018" s="1">
        <v>43386</v>
      </c>
      <c r="BP1018" s="1"/>
      <c r="BQ1018" s="3"/>
      <c r="BR1018" s="4"/>
      <c r="BS1018" s="5"/>
      <c r="BT1018" s="6"/>
      <c r="BU1018" s="5"/>
      <c r="BV1018" s="5"/>
      <c r="BW1018" s="6"/>
      <c r="BX1018" s="5"/>
      <c r="BY1018" s="5"/>
      <c r="BZ1018" s="6"/>
      <c r="CA1018" s="5"/>
    </row>
    <row r="1019" spans="4:79" x14ac:dyDescent="0.25">
      <c r="D1019" s="1"/>
      <c r="E1019" s="1"/>
      <c r="J1019" s="1"/>
      <c r="L1019" s="1"/>
      <c r="AX1019" s="1"/>
      <c r="AY1019" s="1"/>
      <c r="BA1019" s="1"/>
      <c r="BG1019" t="str">
        <f t="shared" ca="1" si="133"/>
        <v/>
      </c>
      <c r="BH1019" t="str">
        <f t="shared" si="134"/>
        <v/>
      </c>
      <c r="BI1019" t="str">
        <f t="shared" si="135"/>
        <v/>
      </c>
      <c r="BJ1019" t="str">
        <f t="shared" ca="1" si="136"/>
        <v/>
      </c>
      <c r="BK1019">
        <f t="shared" si="137"/>
        <v>1900</v>
      </c>
      <c r="BL1019">
        <f t="shared" si="138"/>
        <v>1900</v>
      </c>
      <c r="BM1019" t="str">
        <f t="shared" si="139"/>
        <v/>
      </c>
      <c r="BN1019" s="69">
        <f t="shared" si="140"/>
        <v>118</v>
      </c>
      <c r="BO1019" s="1">
        <v>43387</v>
      </c>
      <c r="BP1019" s="1"/>
      <c r="BQ1019" s="3"/>
      <c r="BR1019" s="4"/>
      <c r="BS1019" s="5"/>
      <c r="BT1019" s="6"/>
      <c r="BU1019" s="5"/>
      <c r="BV1019" s="5"/>
      <c r="BW1019" s="6"/>
      <c r="BX1019" s="5"/>
      <c r="BY1019" s="5"/>
      <c r="BZ1019" s="6"/>
      <c r="CA1019" s="5"/>
    </row>
    <row r="1020" spans="4:79" x14ac:dyDescent="0.25">
      <c r="D1020" s="1"/>
      <c r="J1020" s="1"/>
      <c r="M1020" s="1"/>
      <c r="BG1020" t="str">
        <f t="shared" ca="1" si="133"/>
        <v/>
      </c>
      <c r="BH1020" t="str">
        <f t="shared" si="134"/>
        <v/>
      </c>
      <c r="BI1020" t="str">
        <f t="shared" si="135"/>
        <v/>
      </c>
      <c r="BJ1020" t="str">
        <f t="shared" ca="1" si="136"/>
        <v/>
      </c>
      <c r="BK1020">
        <f t="shared" si="137"/>
        <v>1900</v>
      </c>
      <c r="BL1020">
        <f t="shared" si="138"/>
        <v>1900</v>
      </c>
      <c r="BM1020" t="str">
        <f t="shared" si="139"/>
        <v/>
      </c>
      <c r="BN1020" s="69">
        <f t="shared" si="140"/>
        <v>118</v>
      </c>
      <c r="BO1020" s="1">
        <v>43388</v>
      </c>
      <c r="BP1020" s="1"/>
      <c r="BQ1020" s="3"/>
      <c r="BR1020" s="4"/>
      <c r="BS1020" s="5"/>
      <c r="BT1020" s="6"/>
      <c r="BU1020" s="5"/>
      <c r="BV1020" s="5"/>
      <c r="BW1020" s="6"/>
      <c r="BX1020" s="5"/>
      <c r="BY1020" s="5"/>
      <c r="BZ1020" s="6"/>
      <c r="CA1020" s="5"/>
    </row>
    <row r="1021" spans="4:79" x14ac:dyDescent="0.25">
      <c r="D1021" s="1"/>
      <c r="J1021" s="1"/>
      <c r="L1021" s="1"/>
      <c r="AX1021" s="1"/>
      <c r="AY1021" s="1"/>
      <c r="BA1021" s="1"/>
      <c r="BB1021" s="1"/>
      <c r="BG1021" t="str">
        <f t="shared" ca="1" si="133"/>
        <v/>
      </c>
      <c r="BH1021" t="str">
        <f t="shared" si="134"/>
        <v/>
      </c>
      <c r="BI1021" t="str">
        <f t="shared" si="135"/>
        <v/>
      </c>
      <c r="BJ1021" t="str">
        <f t="shared" ca="1" si="136"/>
        <v/>
      </c>
      <c r="BK1021">
        <f t="shared" si="137"/>
        <v>1900</v>
      </c>
      <c r="BL1021">
        <f t="shared" si="138"/>
        <v>1900</v>
      </c>
      <c r="BM1021" t="str">
        <f t="shared" si="139"/>
        <v/>
      </c>
      <c r="BN1021" s="69">
        <f t="shared" si="140"/>
        <v>118</v>
      </c>
      <c r="BO1021" s="1">
        <v>43389</v>
      </c>
      <c r="BP1021" s="1"/>
      <c r="BQ1021" s="3"/>
      <c r="BR1021" s="4"/>
      <c r="BS1021" s="5"/>
      <c r="BT1021" s="6"/>
      <c r="BU1021" s="5"/>
      <c r="BV1021" s="5"/>
      <c r="BW1021" s="6"/>
      <c r="BX1021" s="5"/>
      <c r="BY1021" s="5"/>
      <c r="BZ1021" s="6"/>
      <c r="CA1021" s="5"/>
    </row>
    <row r="1022" spans="4:79" x14ac:dyDescent="0.25">
      <c r="D1022" s="1"/>
      <c r="J1022" s="1"/>
      <c r="L1022" s="1"/>
      <c r="M1022" s="1"/>
      <c r="AX1022" s="1"/>
      <c r="AY1022" s="1"/>
      <c r="BA1022" s="1"/>
      <c r="BB1022" s="1"/>
      <c r="BG1022" t="str">
        <f t="shared" ca="1" si="133"/>
        <v/>
      </c>
      <c r="BH1022" t="str">
        <f t="shared" si="134"/>
        <v/>
      </c>
      <c r="BI1022" t="str">
        <f t="shared" si="135"/>
        <v/>
      </c>
      <c r="BJ1022" t="str">
        <f t="shared" ca="1" si="136"/>
        <v/>
      </c>
      <c r="BK1022">
        <f t="shared" si="137"/>
        <v>1900</v>
      </c>
      <c r="BL1022">
        <f t="shared" si="138"/>
        <v>1900</v>
      </c>
      <c r="BM1022" t="str">
        <f t="shared" si="139"/>
        <v/>
      </c>
      <c r="BN1022" s="69">
        <f t="shared" si="140"/>
        <v>118</v>
      </c>
      <c r="BO1022" s="1">
        <v>43390</v>
      </c>
      <c r="BP1022" s="1"/>
      <c r="BQ1022" s="3"/>
      <c r="BR1022" s="4"/>
      <c r="BS1022" s="5"/>
      <c r="BT1022" s="6"/>
      <c r="BU1022" s="5"/>
      <c r="BV1022" s="5"/>
      <c r="BW1022" s="6"/>
      <c r="BX1022" s="5"/>
      <c r="BY1022" s="5"/>
      <c r="BZ1022" s="6"/>
      <c r="CA1022" s="5"/>
    </row>
    <row r="1023" spans="4:79" x14ac:dyDescent="0.25">
      <c r="D1023" s="1"/>
      <c r="J1023" s="1"/>
      <c r="L1023" s="1"/>
      <c r="AX1023" s="1"/>
      <c r="AY1023" s="1"/>
      <c r="BA1023" s="1"/>
      <c r="BB1023" s="1"/>
      <c r="BG1023" t="str">
        <f t="shared" ca="1" si="133"/>
        <v/>
      </c>
      <c r="BH1023" t="str">
        <f t="shared" si="134"/>
        <v/>
      </c>
      <c r="BI1023" t="str">
        <f t="shared" si="135"/>
        <v/>
      </c>
      <c r="BJ1023" t="str">
        <f t="shared" ca="1" si="136"/>
        <v/>
      </c>
      <c r="BK1023">
        <f t="shared" si="137"/>
        <v>1900</v>
      </c>
      <c r="BL1023">
        <f t="shared" si="138"/>
        <v>1900</v>
      </c>
      <c r="BM1023" t="str">
        <f t="shared" si="139"/>
        <v/>
      </c>
      <c r="BN1023" s="69">
        <f t="shared" si="140"/>
        <v>118</v>
      </c>
      <c r="BO1023" s="1">
        <v>43391</v>
      </c>
      <c r="BP1023" s="1"/>
      <c r="BQ1023" s="3"/>
      <c r="BR1023" s="4"/>
      <c r="BS1023" s="5"/>
      <c r="BT1023" s="6"/>
      <c r="BU1023" s="5"/>
      <c r="BV1023" s="5"/>
      <c r="BW1023" s="6"/>
      <c r="BX1023" s="5"/>
      <c r="BY1023" s="5"/>
      <c r="BZ1023" s="6"/>
      <c r="CA1023" s="5"/>
    </row>
    <row r="1024" spans="4:79" x14ac:dyDescent="0.25">
      <c r="D1024" s="1"/>
      <c r="J1024" s="1"/>
      <c r="L1024" s="1"/>
      <c r="M1024" s="1"/>
      <c r="AX1024" s="1"/>
      <c r="AY1024" s="1"/>
      <c r="BA1024" s="1"/>
      <c r="BB1024" s="1"/>
      <c r="BG1024" t="str">
        <f t="shared" ca="1" si="133"/>
        <v/>
      </c>
      <c r="BH1024" t="str">
        <f t="shared" si="134"/>
        <v/>
      </c>
      <c r="BI1024" t="str">
        <f t="shared" si="135"/>
        <v/>
      </c>
      <c r="BJ1024" t="str">
        <f t="shared" ca="1" si="136"/>
        <v/>
      </c>
      <c r="BK1024">
        <f t="shared" si="137"/>
        <v>1900</v>
      </c>
      <c r="BL1024">
        <f t="shared" si="138"/>
        <v>1900</v>
      </c>
      <c r="BM1024" t="str">
        <f t="shared" si="139"/>
        <v/>
      </c>
      <c r="BN1024" s="69">
        <f t="shared" si="140"/>
        <v>118</v>
      </c>
      <c r="BO1024" s="1">
        <v>43392</v>
      </c>
      <c r="BP1024" s="1"/>
      <c r="BQ1024" s="3"/>
      <c r="BR1024" s="4"/>
      <c r="BS1024" s="5"/>
      <c r="BT1024" s="6"/>
      <c r="BU1024" s="5"/>
      <c r="BV1024" s="5"/>
      <c r="BW1024" s="6"/>
      <c r="BX1024" s="5"/>
      <c r="BY1024" s="5"/>
      <c r="BZ1024" s="6"/>
      <c r="CA1024" s="5"/>
    </row>
    <row r="1025" spans="4:79" x14ac:dyDescent="0.25">
      <c r="D1025" s="1"/>
      <c r="J1025" s="1"/>
      <c r="L1025" s="1"/>
      <c r="BA1025" s="1"/>
      <c r="BG1025" t="str">
        <f t="shared" ca="1" si="133"/>
        <v/>
      </c>
      <c r="BH1025" t="str">
        <f t="shared" si="134"/>
        <v/>
      </c>
      <c r="BI1025" t="str">
        <f t="shared" si="135"/>
        <v/>
      </c>
      <c r="BJ1025" t="str">
        <f t="shared" ca="1" si="136"/>
        <v/>
      </c>
      <c r="BK1025">
        <f t="shared" si="137"/>
        <v>1900</v>
      </c>
      <c r="BL1025">
        <f t="shared" si="138"/>
        <v>1900</v>
      </c>
      <c r="BM1025" t="str">
        <f t="shared" si="139"/>
        <v/>
      </c>
      <c r="BN1025" s="69">
        <f t="shared" si="140"/>
        <v>118</v>
      </c>
      <c r="BO1025" s="1">
        <v>43393</v>
      </c>
      <c r="BP1025" s="1"/>
      <c r="BQ1025" s="3"/>
      <c r="BR1025" s="4"/>
      <c r="BS1025" s="5"/>
      <c r="BT1025" s="6"/>
      <c r="BU1025" s="5"/>
      <c r="BV1025" s="5"/>
      <c r="BW1025" s="6"/>
      <c r="BX1025" s="5"/>
      <c r="BY1025" s="5"/>
      <c r="BZ1025" s="6"/>
      <c r="CA1025" s="5"/>
    </row>
    <row r="1026" spans="4:79" x14ac:dyDescent="0.25">
      <c r="D1026" s="1"/>
      <c r="J1026" s="1"/>
      <c r="M1026" s="1"/>
      <c r="BG1026" t="str">
        <f t="shared" ca="1" si="133"/>
        <v/>
      </c>
      <c r="BH1026" t="str">
        <f t="shared" si="134"/>
        <v/>
      </c>
      <c r="BI1026" t="str">
        <f t="shared" si="135"/>
        <v/>
      </c>
      <c r="BJ1026" t="str">
        <f t="shared" ca="1" si="136"/>
        <v/>
      </c>
      <c r="BK1026">
        <f t="shared" si="137"/>
        <v>1900</v>
      </c>
      <c r="BL1026">
        <f t="shared" si="138"/>
        <v>1900</v>
      </c>
      <c r="BM1026" t="str">
        <f t="shared" si="139"/>
        <v/>
      </c>
      <c r="BN1026" s="69">
        <f t="shared" si="140"/>
        <v>118</v>
      </c>
      <c r="BO1026" s="1">
        <v>43394</v>
      </c>
      <c r="BP1026" s="1"/>
      <c r="BQ1026" s="3"/>
      <c r="BR1026" s="4"/>
      <c r="BS1026" s="5"/>
      <c r="BT1026" s="6"/>
      <c r="BU1026" s="5"/>
      <c r="BV1026" s="5"/>
      <c r="BW1026" s="6"/>
      <c r="BX1026" s="5"/>
      <c r="BY1026" s="5"/>
      <c r="BZ1026" s="6"/>
      <c r="CA1026" s="5"/>
    </row>
    <row r="1027" spans="4:79" x14ac:dyDescent="0.25">
      <c r="D1027" s="1"/>
      <c r="J1027" s="1"/>
      <c r="M1027" s="1"/>
      <c r="BG1027" t="str">
        <f t="shared" ref="BG1027:BG1090" ca="1" si="141">IF(A1027="","",DATEDIF(J1027,TODAY(),"y"))</f>
        <v/>
      </c>
      <c r="BH1027" t="str">
        <f t="shared" ref="BH1027:BH1090" si="142">IF(A1027="","",IF(BG1027&lt;61,"Moins de 61",IF(BG1027&lt;66,"61 à 65",IF(BG1027&lt;71,"66 à 70",IF(BG1027&lt;76,"71 à 75",IF(BG1027&lt;81,"76 à 80",IF(BG1027&lt;86,"81 à 85",IF(BG1027&lt;91,"86 à 90",IF(BG1027&lt;96,"91 à 95",IF(BG1027&lt;101,"96 à 100",IF(BG1027&gt;=101,"101 et plus","")))))))))))</f>
        <v/>
      </c>
      <c r="BI1027" t="str">
        <f t="shared" ref="BI1027:BI1090" si="143">IF(B1027="","",IF(BG1027&lt;66,"Moins de 66",IF(BG1027&lt;71,"66 à 70",IF(BG1027&lt;76,"71 à 75",IF(BG1027&lt;81,"76 à 80",IF(BG1027&gt;=81,"plus de 80",""))))))</f>
        <v/>
      </c>
      <c r="BJ1027" t="str">
        <f t="shared" ref="BJ1027:BJ1090" ca="1" si="144">IF(A1027="","",DATEDIF(L1027,TODAY(),"y"))</f>
        <v/>
      </c>
      <c r="BK1027">
        <f t="shared" ref="BK1027:BK1090" si="145">YEAR(L1027)</f>
        <v>1900</v>
      </c>
      <c r="BL1027">
        <f t="shared" ref="BL1027:BL1090" si="146">YEAR(E1027)</f>
        <v>1900</v>
      </c>
      <c r="BM1027" t="str">
        <f t="shared" ref="BM1027:BM1090" si="147">IF(A1027="","",IF(O1027="Adhérent",BG1027,""))</f>
        <v/>
      </c>
      <c r="BN1027" s="69">
        <f t="shared" ref="BN1027:BN1090" si="148">YEAR(BO1027)-YEAR(J1027)</f>
        <v>118</v>
      </c>
      <c r="BO1027" s="1">
        <v>43395</v>
      </c>
      <c r="BP1027" s="1"/>
      <c r="BQ1027" s="3"/>
      <c r="BR1027" s="4"/>
      <c r="BS1027" s="5"/>
      <c r="BT1027" s="6"/>
      <c r="BU1027" s="5"/>
      <c r="BV1027" s="5"/>
      <c r="BW1027" s="6"/>
      <c r="BX1027" s="5"/>
      <c r="BY1027" s="5"/>
      <c r="BZ1027" s="6"/>
      <c r="CA1027" s="5"/>
    </row>
    <row r="1028" spans="4:79" x14ac:dyDescent="0.25">
      <c r="D1028" s="1"/>
      <c r="J1028" s="1"/>
      <c r="L1028" s="1"/>
      <c r="M1028" s="1"/>
      <c r="AX1028" s="1"/>
      <c r="AY1028" s="1"/>
      <c r="BA1028" s="1"/>
      <c r="BB1028" s="1"/>
      <c r="BF1028" s="1"/>
      <c r="BG1028" t="str">
        <f t="shared" ca="1" si="141"/>
        <v/>
      </c>
      <c r="BH1028" t="str">
        <f t="shared" si="142"/>
        <v/>
      </c>
      <c r="BI1028" t="str">
        <f t="shared" si="143"/>
        <v/>
      </c>
      <c r="BJ1028" t="str">
        <f t="shared" ca="1" si="144"/>
        <v/>
      </c>
      <c r="BK1028">
        <f t="shared" si="145"/>
        <v>1900</v>
      </c>
      <c r="BL1028">
        <f t="shared" si="146"/>
        <v>1900</v>
      </c>
      <c r="BM1028" t="str">
        <f t="shared" si="147"/>
        <v/>
      </c>
      <c r="BN1028" s="69">
        <f t="shared" si="148"/>
        <v>118</v>
      </c>
      <c r="BO1028" s="1">
        <v>43396</v>
      </c>
      <c r="BP1028" s="1"/>
      <c r="BQ1028" s="3"/>
      <c r="BR1028" s="4"/>
      <c r="BS1028" s="5"/>
      <c r="BT1028" s="6"/>
      <c r="BU1028" s="5"/>
      <c r="BV1028" s="5"/>
      <c r="BW1028" s="6"/>
      <c r="BX1028" s="5"/>
      <c r="BY1028" s="5"/>
      <c r="BZ1028" s="6"/>
      <c r="CA1028" s="5"/>
    </row>
    <row r="1029" spans="4:79" x14ac:dyDescent="0.25">
      <c r="D1029" s="1"/>
      <c r="J1029" s="1"/>
      <c r="M1029" s="1"/>
      <c r="BG1029" t="str">
        <f t="shared" ca="1" si="141"/>
        <v/>
      </c>
      <c r="BH1029" t="str">
        <f t="shared" si="142"/>
        <v/>
      </c>
      <c r="BI1029" t="str">
        <f t="shared" si="143"/>
        <v/>
      </c>
      <c r="BJ1029" t="str">
        <f t="shared" ca="1" si="144"/>
        <v/>
      </c>
      <c r="BK1029">
        <f t="shared" si="145"/>
        <v>1900</v>
      </c>
      <c r="BL1029">
        <f t="shared" si="146"/>
        <v>1900</v>
      </c>
      <c r="BM1029" t="str">
        <f t="shared" si="147"/>
        <v/>
      </c>
      <c r="BN1029" s="69">
        <f t="shared" si="148"/>
        <v>118</v>
      </c>
      <c r="BO1029" s="1">
        <v>43397</v>
      </c>
      <c r="BP1029" s="1"/>
      <c r="BQ1029" s="3"/>
      <c r="BR1029" s="4"/>
      <c r="BS1029" s="5"/>
      <c r="BT1029" s="6"/>
      <c r="BU1029" s="5"/>
      <c r="BV1029" s="5"/>
      <c r="BW1029" s="6"/>
      <c r="BX1029" s="5"/>
      <c r="BY1029" s="5"/>
      <c r="BZ1029" s="6"/>
      <c r="CA1029" s="5"/>
    </row>
    <row r="1030" spans="4:79" x14ac:dyDescent="0.25">
      <c r="D1030" s="1"/>
      <c r="J1030" s="1"/>
      <c r="L1030" s="1"/>
      <c r="M1030" s="1"/>
      <c r="BA1030" s="1"/>
      <c r="BG1030" t="str">
        <f t="shared" ca="1" si="141"/>
        <v/>
      </c>
      <c r="BH1030" t="str">
        <f t="shared" si="142"/>
        <v/>
      </c>
      <c r="BI1030" t="str">
        <f t="shared" si="143"/>
        <v/>
      </c>
      <c r="BJ1030" t="str">
        <f t="shared" ca="1" si="144"/>
        <v/>
      </c>
      <c r="BK1030">
        <f t="shared" si="145"/>
        <v>1900</v>
      </c>
      <c r="BL1030">
        <f t="shared" si="146"/>
        <v>1900</v>
      </c>
      <c r="BM1030" t="str">
        <f t="shared" si="147"/>
        <v/>
      </c>
      <c r="BN1030" s="69">
        <f t="shared" si="148"/>
        <v>118</v>
      </c>
      <c r="BO1030" s="1">
        <v>43398</v>
      </c>
      <c r="BP1030" s="1"/>
      <c r="BQ1030" s="3"/>
      <c r="BR1030" s="4"/>
      <c r="BS1030" s="5"/>
      <c r="BT1030" s="6"/>
      <c r="BU1030" s="5"/>
      <c r="BV1030" s="5"/>
      <c r="BW1030" s="6"/>
      <c r="BX1030" s="5"/>
      <c r="BY1030" s="5"/>
      <c r="BZ1030" s="6"/>
      <c r="CA1030" s="5"/>
    </row>
    <row r="1031" spans="4:79" x14ac:dyDescent="0.25">
      <c r="D1031" s="1"/>
      <c r="J1031" s="1"/>
      <c r="L1031" s="1"/>
      <c r="AX1031" s="1"/>
      <c r="AY1031" s="1"/>
      <c r="BA1031" s="1"/>
      <c r="BB1031" s="1"/>
      <c r="BG1031" t="str">
        <f t="shared" ca="1" si="141"/>
        <v/>
      </c>
      <c r="BH1031" t="str">
        <f t="shared" si="142"/>
        <v/>
      </c>
      <c r="BI1031" t="str">
        <f t="shared" si="143"/>
        <v/>
      </c>
      <c r="BJ1031" t="str">
        <f t="shared" ca="1" si="144"/>
        <v/>
      </c>
      <c r="BK1031">
        <f t="shared" si="145"/>
        <v>1900</v>
      </c>
      <c r="BL1031">
        <f t="shared" si="146"/>
        <v>1900</v>
      </c>
      <c r="BM1031" t="str">
        <f t="shared" si="147"/>
        <v/>
      </c>
      <c r="BN1031" s="69">
        <f t="shared" si="148"/>
        <v>118</v>
      </c>
      <c r="BO1031" s="1">
        <v>43399</v>
      </c>
      <c r="BP1031" s="1"/>
      <c r="BQ1031" s="3"/>
      <c r="BR1031" s="4"/>
      <c r="BS1031" s="5"/>
      <c r="BT1031" s="6"/>
      <c r="BU1031" s="5"/>
      <c r="BV1031" s="5"/>
      <c r="BW1031" s="6"/>
      <c r="BX1031" s="5"/>
      <c r="BY1031" s="5"/>
      <c r="BZ1031" s="6"/>
      <c r="CA1031" s="5"/>
    </row>
    <row r="1032" spans="4:79" x14ac:dyDescent="0.25">
      <c r="D1032" s="1"/>
      <c r="J1032" s="1"/>
      <c r="L1032" s="1"/>
      <c r="AX1032" s="1"/>
      <c r="AY1032" s="1"/>
      <c r="BA1032" s="1"/>
      <c r="BB1032" s="1"/>
      <c r="BG1032" t="str">
        <f t="shared" ca="1" si="141"/>
        <v/>
      </c>
      <c r="BH1032" t="str">
        <f t="shared" si="142"/>
        <v/>
      </c>
      <c r="BI1032" t="str">
        <f t="shared" si="143"/>
        <v/>
      </c>
      <c r="BJ1032" t="str">
        <f t="shared" ca="1" si="144"/>
        <v/>
      </c>
      <c r="BK1032">
        <f t="shared" si="145"/>
        <v>1900</v>
      </c>
      <c r="BL1032">
        <f t="shared" si="146"/>
        <v>1900</v>
      </c>
      <c r="BM1032" t="str">
        <f t="shared" si="147"/>
        <v/>
      </c>
      <c r="BN1032" s="69">
        <f t="shared" si="148"/>
        <v>118</v>
      </c>
      <c r="BO1032" s="1">
        <v>43400</v>
      </c>
      <c r="BP1032" s="1"/>
      <c r="BQ1032" s="3"/>
      <c r="BR1032" s="4"/>
      <c r="BS1032" s="5"/>
      <c r="BT1032" s="6"/>
      <c r="BU1032" s="5"/>
      <c r="BV1032" s="5"/>
      <c r="BW1032" s="6"/>
      <c r="BX1032" s="5"/>
      <c r="BY1032" s="5"/>
      <c r="BZ1032" s="6"/>
      <c r="CA1032" s="5"/>
    </row>
    <row r="1033" spans="4:79" x14ac:dyDescent="0.25">
      <c r="D1033" s="1"/>
      <c r="BB1033" s="1"/>
      <c r="BG1033" t="str">
        <f t="shared" ca="1" si="141"/>
        <v/>
      </c>
      <c r="BH1033" t="str">
        <f t="shared" si="142"/>
        <v/>
      </c>
      <c r="BI1033" t="str">
        <f t="shared" si="143"/>
        <v/>
      </c>
      <c r="BJ1033" t="str">
        <f t="shared" ca="1" si="144"/>
        <v/>
      </c>
      <c r="BK1033">
        <f t="shared" si="145"/>
        <v>1900</v>
      </c>
      <c r="BL1033">
        <f t="shared" si="146"/>
        <v>1900</v>
      </c>
      <c r="BM1033" t="str">
        <f t="shared" si="147"/>
        <v/>
      </c>
      <c r="BN1033" s="69">
        <f t="shared" si="148"/>
        <v>118</v>
      </c>
      <c r="BO1033" s="1">
        <v>43401</v>
      </c>
      <c r="BP1033" s="1"/>
      <c r="BQ1033" s="3"/>
      <c r="BR1033" s="4"/>
      <c r="BS1033" s="5"/>
      <c r="BT1033" s="6"/>
      <c r="BU1033" s="5"/>
      <c r="BV1033" s="5"/>
      <c r="BW1033" s="6"/>
      <c r="BX1033" s="5"/>
      <c r="BY1033" s="5"/>
      <c r="BZ1033" s="6"/>
      <c r="CA1033" s="5"/>
    </row>
    <row r="1034" spans="4:79" x14ac:dyDescent="0.25">
      <c r="D1034" s="1"/>
      <c r="J1034" s="1"/>
      <c r="L1034" s="1"/>
      <c r="M1034" s="1"/>
      <c r="AX1034" s="1"/>
      <c r="AY1034" s="1"/>
      <c r="BA1034" s="1"/>
      <c r="BB1034" s="1"/>
      <c r="BG1034" t="str">
        <f t="shared" ca="1" si="141"/>
        <v/>
      </c>
      <c r="BH1034" t="str">
        <f t="shared" si="142"/>
        <v/>
      </c>
      <c r="BI1034" t="str">
        <f t="shared" si="143"/>
        <v/>
      </c>
      <c r="BJ1034" t="str">
        <f t="shared" ca="1" si="144"/>
        <v/>
      </c>
      <c r="BK1034">
        <f t="shared" si="145"/>
        <v>1900</v>
      </c>
      <c r="BL1034">
        <f t="shared" si="146"/>
        <v>1900</v>
      </c>
      <c r="BM1034" t="str">
        <f t="shared" si="147"/>
        <v/>
      </c>
      <c r="BN1034" s="69">
        <f t="shared" si="148"/>
        <v>118</v>
      </c>
      <c r="BO1034" s="1">
        <v>43402</v>
      </c>
      <c r="BP1034" s="1"/>
      <c r="BQ1034" s="3"/>
      <c r="BR1034" s="4"/>
      <c r="BS1034" s="5"/>
      <c r="BT1034" s="6"/>
      <c r="BU1034" s="5"/>
      <c r="BV1034" s="5"/>
      <c r="BW1034" s="6"/>
      <c r="BX1034" s="5"/>
      <c r="BY1034" s="5"/>
      <c r="BZ1034" s="6"/>
      <c r="CA1034" s="5"/>
    </row>
    <row r="1035" spans="4:79" x14ac:dyDescent="0.25">
      <c r="D1035" s="1"/>
      <c r="J1035" s="1"/>
      <c r="L1035" s="1"/>
      <c r="M1035" s="1"/>
      <c r="BA1035" s="1"/>
      <c r="BG1035" t="str">
        <f t="shared" ca="1" si="141"/>
        <v/>
      </c>
      <c r="BH1035" t="str">
        <f t="shared" si="142"/>
        <v/>
      </c>
      <c r="BI1035" t="str">
        <f t="shared" si="143"/>
        <v/>
      </c>
      <c r="BJ1035" t="str">
        <f t="shared" ca="1" si="144"/>
        <v/>
      </c>
      <c r="BK1035">
        <f t="shared" si="145"/>
        <v>1900</v>
      </c>
      <c r="BL1035">
        <f t="shared" si="146"/>
        <v>1900</v>
      </c>
      <c r="BM1035" t="str">
        <f t="shared" si="147"/>
        <v/>
      </c>
      <c r="BN1035" s="69">
        <f t="shared" si="148"/>
        <v>118</v>
      </c>
      <c r="BO1035" s="1">
        <v>43403</v>
      </c>
      <c r="BP1035" s="1"/>
      <c r="BQ1035" s="3"/>
      <c r="BR1035" s="4"/>
      <c r="BS1035" s="5"/>
      <c r="BT1035" s="6"/>
      <c r="BU1035" s="5"/>
      <c r="BV1035" s="5"/>
      <c r="BW1035" s="6"/>
      <c r="BX1035" s="5"/>
      <c r="BY1035" s="5"/>
      <c r="BZ1035" s="6"/>
      <c r="CA1035" s="5"/>
    </row>
    <row r="1036" spans="4:79" x14ac:dyDescent="0.25">
      <c r="D1036" s="1"/>
      <c r="J1036" s="1"/>
      <c r="L1036" s="1"/>
      <c r="M1036" s="1"/>
      <c r="AX1036" s="1"/>
      <c r="AY1036" s="1"/>
      <c r="BA1036" s="1"/>
      <c r="BB1036" s="1"/>
      <c r="BG1036" t="str">
        <f t="shared" ca="1" si="141"/>
        <v/>
      </c>
      <c r="BH1036" t="str">
        <f t="shared" si="142"/>
        <v/>
      </c>
      <c r="BI1036" t="str">
        <f t="shared" si="143"/>
        <v/>
      </c>
      <c r="BJ1036" t="str">
        <f t="shared" ca="1" si="144"/>
        <v/>
      </c>
      <c r="BK1036">
        <f t="shared" si="145"/>
        <v>1900</v>
      </c>
      <c r="BL1036">
        <f t="shared" si="146"/>
        <v>1900</v>
      </c>
      <c r="BM1036" t="str">
        <f t="shared" si="147"/>
        <v/>
      </c>
      <c r="BN1036" s="69">
        <f t="shared" si="148"/>
        <v>118</v>
      </c>
      <c r="BO1036" s="1">
        <v>43404</v>
      </c>
      <c r="BP1036" s="1"/>
      <c r="BQ1036" s="3"/>
      <c r="BR1036" s="4"/>
      <c r="BS1036" s="5"/>
      <c r="BT1036" s="6"/>
      <c r="BU1036" s="5"/>
      <c r="BV1036" s="5"/>
      <c r="BW1036" s="6"/>
      <c r="BX1036" s="5"/>
      <c r="BY1036" s="5"/>
      <c r="BZ1036" s="6"/>
      <c r="CA1036" s="5"/>
    </row>
    <row r="1037" spans="4:79" x14ac:dyDescent="0.25">
      <c r="D1037" s="1"/>
      <c r="J1037" s="1"/>
      <c r="L1037" s="1"/>
      <c r="AX1037" s="1"/>
      <c r="AY1037" s="1"/>
      <c r="BA1037" s="1"/>
      <c r="BB1037" s="1"/>
      <c r="BG1037" t="str">
        <f t="shared" ca="1" si="141"/>
        <v/>
      </c>
      <c r="BH1037" t="str">
        <f t="shared" si="142"/>
        <v/>
      </c>
      <c r="BI1037" t="str">
        <f t="shared" si="143"/>
        <v/>
      </c>
      <c r="BJ1037" t="str">
        <f t="shared" ca="1" si="144"/>
        <v/>
      </c>
      <c r="BK1037">
        <f t="shared" si="145"/>
        <v>1900</v>
      </c>
      <c r="BL1037">
        <f t="shared" si="146"/>
        <v>1900</v>
      </c>
      <c r="BM1037" t="str">
        <f t="shared" si="147"/>
        <v/>
      </c>
      <c r="BN1037" s="69">
        <f t="shared" si="148"/>
        <v>118</v>
      </c>
      <c r="BO1037" s="1">
        <v>43405</v>
      </c>
      <c r="BP1037" s="1"/>
      <c r="BQ1037" s="3"/>
      <c r="BR1037" s="4"/>
      <c r="BS1037" s="5"/>
      <c r="BT1037" s="6"/>
      <c r="BU1037" s="5"/>
      <c r="BV1037" s="5"/>
      <c r="BW1037" s="6"/>
      <c r="BX1037" s="5"/>
      <c r="BY1037" s="5"/>
      <c r="BZ1037" s="6"/>
      <c r="CA1037" s="5"/>
    </row>
    <row r="1038" spans="4:79" x14ac:dyDescent="0.25">
      <c r="D1038" s="1"/>
      <c r="J1038" s="1"/>
      <c r="L1038" s="1"/>
      <c r="M1038" s="1"/>
      <c r="AX1038" s="1"/>
      <c r="AY1038" s="1"/>
      <c r="BA1038" s="1"/>
      <c r="BB1038" s="1"/>
      <c r="BG1038" t="str">
        <f t="shared" ca="1" si="141"/>
        <v/>
      </c>
      <c r="BH1038" t="str">
        <f t="shared" si="142"/>
        <v/>
      </c>
      <c r="BI1038" t="str">
        <f t="shared" si="143"/>
        <v/>
      </c>
      <c r="BJ1038" t="str">
        <f t="shared" ca="1" si="144"/>
        <v/>
      </c>
      <c r="BK1038">
        <f t="shared" si="145"/>
        <v>1900</v>
      </c>
      <c r="BL1038">
        <f t="shared" si="146"/>
        <v>1900</v>
      </c>
      <c r="BM1038" t="str">
        <f t="shared" si="147"/>
        <v/>
      </c>
      <c r="BN1038" s="69">
        <f t="shared" si="148"/>
        <v>118</v>
      </c>
      <c r="BO1038" s="1">
        <v>43406</v>
      </c>
      <c r="BP1038" s="1"/>
      <c r="BQ1038" s="3"/>
      <c r="BR1038" s="4"/>
      <c r="BS1038" s="5"/>
      <c r="BT1038" s="6"/>
      <c r="BU1038" s="5"/>
      <c r="BV1038" s="5"/>
      <c r="BW1038" s="6"/>
      <c r="BX1038" s="5"/>
      <c r="BY1038" s="5"/>
      <c r="BZ1038" s="6"/>
      <c r="CA1038" s="5"/>
    </row>
    <row r="1039" spans="4:79" x14ac:dyDescent="0.25">
      <c r="D1039" s="1"/>
      <c r="J1039" s="1"/>
      <c r="L1039" s="1"/>
      <c r="M1039" s="1"/>
      <c r="AX1039" s="1"/>
      <c r="AY1039" s="1"/>
      <c r="BA1039" s="1"/>
      <c r="BB1039" s="1"/>
      <c r="BG1039" t="str">
        <f t="shared" ca="1" si="141"/>
        <v/>
      </c>
      <c r="BH1039" t="str">
        <f t="shared" si="142"/>
        <v/>
      </c>
      <c r="BI1039" t="str">
        <f t="shared" si="143"/>
        <v/>
      </c>
      <c r="BJ1039" t="str">
        <f t="shared" ca="1" si="144"/>
        <v/>
      </c>
      <c r="BK1039">
        <f t="shared" si="145"/>
        <v>1900</v>
      </c>
      <c r="BL1039">
        <f t="shared" si="146"/>
        <v>1900</v>
      </c>
      <c r="BM1039" t="str">
        <f t="shared" si="147"/>
        <v/>
      </c>
      <c r="BN1039" s="69">
        <f t="shared" si="148"/>
        <v>118</v>
      </c>
      <c r="BO1039" s="1">
        <v>43407</v>
      </c>
      <c r="BP1039" s="1"/>
      <c r="BQ1039" s="3"/>
      <c r="BR1039" s="4"/>
      <c r="BS1039" s="5"/>
      <c r="BT1039" s="6"/>
      <c r="BU1039" s="5"/>
      <c r="BV1039" s="5"/>
      <c r="BW1039" s="6"/>
      <c r="BX1039" s="5"/>
      <c r="BY1039" s="5"/>
      <c r="BZ1039" s="6"/>
      <c r="CA1039" s="5"/>
    </row>
    <row r="1040" spans="4:79" x14ac:dyDescent="0.25">
      <c r="D1040" s="1"/>
      <c r="J1040" s="1"/>
      <c r="L1040" s="1"/>
      <c r="AY1040" s="1"/>
      <c r="AZ1040" s="1"/>
      <c r="BB1040" s="1"/>
      <c r="BC1040" s="1"/>
      <c r="BG1040" t="str">
        <f t="shared" ca="1" si="141"/>
        <v/>
      </c>
      <c r="BH1040" t="str">
        <f t="shared" si="142"/>
        <v/>
      </c>
      <c r="BI1040" t="str">
        <f t="shared" si="143"/>
        <v/>
      </c>
      <c r="BJ1040" t="str">
        <f t="shared" ca="1" si="144"/>
        <v/>
      </c>
      <c r="BK1040">
        <f t="shared" si="145"/>
        <v>1900</v>
      </c>
      <c r="BL1040">
        <f t="shared" si="146"/>
        <v>1900</v>
      </c>
      <c r="BM1040" t="str">
        <f t="shared" si="147"/>
        <v/>
      </c>
      <c r="BN1040" s="69">
        <f t="shared" si="148"/>
        <v>118</v>
      </c>
      <c r="BO1040" s="1">
        <v>43408</v>
      </c>
      <c r="BP1040" s="1"/>
      <c r="BQ1040" s="3"/>
      <c r="BR1040" s="4"/>
      <c r="BS1040" s="5"/>
      <c r="BT1040" s="6"/>
      <c r="BU1040" s="5"/>
      <c r="BV1040" s="5"/>
      <c r="BW1040" s="6"/>
      <c r="BX1040" s="5"/>
      <c r="BY1040" s="5"/>
      <c r="BZ1040" s="6"/>
      <c r="CA1040" s="5"/>
    </row>
    <row r="1041" spans="4:79" x14ac:dyDescent="0.25">
      <c r="D1041" s="1"/>
      <c r="J1041" s="1"/>
      <c r="L1041" s="1"/>
      <c r="M1041" s="1"/>
      <c r="BA1041" s="1"/>
      <c r="BB1041" s="1"/>
      <c r="BG1041" t="str">
        <f t="shared" ca="1" si="141"/>
        <v/>
      </c>
      <c r="BH1041" t="str">
        <f t="shared" si="142"/>
        <v/>
      </c>
      <c r="BI1041" t="str">
        <f t="shared" si="143"/>
        <v/>
      </c>
      <c r="BJ1041" t="str">
        <f t="shared" ca="1" si="144"/>
        <v/>
      </c>
      <c r="BK1041">
        <f t="shared" si="145"/>
        <v>1900</v>
      </c>
      <c r="BL1041">
        <f t="shared" si="146"/>
        <v>1900</v>
      </c>
      <c r="BM1041" t="str">
        <f t="shared" si="147"/>
        <v/>
      </c>
      <c r="BN1041" s="69">
        <f t="shared" si="148"/>
        <v>118</v>
      </c>
      <c r="BO1041" s="1">
        <v>43409</v>
      </c>
      <c r="BP1041" s="1"/>
      <c r="BQ1041" s="3"/>
      <c r="BR1041" s="4"/>
      <c r="BS1041" s="5"/>
      <c r="BT1041" s="6"/>
      <c r="BU1041" s="5"/>
      <c r="BV1041" s="5"/>
      <c r="BW1041" s="6"/>
      <c r="BX1041" s="5"/>
      <c r="BY1041" s="5"/>
      <c r="BZ1041" s="6"/>
      <c r="CA1041" s="5"/>
    </row>
    <row r="1042" spans="4:79" x14ac:dyDescent="0.25">
      <c r="D1042" s="1"/>
      <c r="J1042" s="1"/>
      <c r="M1042" s="1"/>
      <c r="BG1042" t="str">
        <f t="shared" ca="1" si="141"/>
        <v/>
      </c>
      <c r="BH1042" t="str">
        <f t="shared" si="142"/>
        <v/>
      </c>
      <c r="BI1042" t="str">
        <f t="shared" si="143"/>
        <v/>
      </c>
      <c r="BJ1042" t="str">
        <f t="shared" ca="1" si="144"/>
        <v/>
      </c>
      <c r="BK1042">
        <f t="shared" si="145"/>
        <v>1900</v>
      </c>
      <c r="BL1042">
        <f t="shared" si="146"/>
        <v>1900</v>
      </c>
      <c r="BM1042" t="str">
        <f t="shared" si="147"/>
        <v/>
      </c>
      <c r="BN1042" s="69">
        <f t="shared" si="148"/>
        <v>118</v>
      </c>
      <c r="BO1042" s="1">
        <v>43410</v>
      </c>
      <c r="BP1042" s="1"/>
      <c r="BQ1042" s="3"/>
      <c r="BR1042" s="4"/>
      <c r="BS1042" s="5"/>
      <c r="BT1042" s="6"/>
      <c r="BU1042" s="5"/>
      <c r="BV1042" s="5"/>
      <c r="BW1042" s="6"/>
      <c r="BX1042" s="5"/>
      <c r="BY1042" s="5"/>
      <c r="BZ1042" s="6"/>
      <c r="CA1042" s="5"/>
    </row>
    <row r="1043" spans="4:79" x14ac:dyDescent="0.25">
      <c r="D1043" s="1"/>
      <c r="J1043" s="1"/>
      <c r="L1043" s="1"/>
      <c r="M1043" s="1"/>
      <c r="AX1043" s="1"/>
      <c r="AY1043" s="1"/>
      <c r="BA1043" s="1"/>
      <c r="BG1043" t="str">
        <f t="shared" ca="1" si="141"/>
        <v/>
      </c>
      <c r="BH1043" t="str">
        <f t="shared" si="142"/>
        <v/>
      </c>
      <c r="BI1043" t="str">
        <f t="shared" si="143"/>
        <v/>
      </c>
      <c r="BJ1043" t="str">
        <f t="shared" ca="1" si="144"/>
        <v/>
      </c>
      <c r="BK1043">
        <f t="shared" si="145"/>
        <v>1900</v>
      </c>
      <c r="BL1043">
        <f t="shared" si="146"/>
        <v>1900</v>
      </c>
      <c r="BM1043" t="str">
        <f t="shared" si="147"/>
        <v/>
      </c>
      <c r="BN1043" s="69">
        <f t="shared" si="148"/>
        <v>118</v>
      </c>
      <c r="BO1043" s="1">
        <v>43411</v>
      </c>
      <c r="BP1043" s="1"/>
      <c r="BQ1043" s="3"/>
      <c r="BR1043" s="4"/>
      <c r="BS1043" s="5"/>
      <c r="BT1043" s="6"/>
      <c r="BU1043" s="5"/>
      <c r="BV1043" s="5"/>
      <c r="BW1043" s="6"/>
      <c r="BX1043" s="5"/>
      <c r="BY1043" s="5"/>
      <c r="BZ1043" s="6"/>
      <c r="CA1043" s="5"/>
    </row>
    <row r="1044" spans="4:79" x14ac:dyDescent="0.25">
      <c r="D1044" s="1"/>
      <c r="J1044" s="1"/>
      <c r="L1044" s="1"/>
      <c r="M1044" s="1"/>
      <c r="AX1044" s="1"/>
      <c r="AY1044" s="1"/>
      <c r="BA1044" s="1"/>
      <c r="BB1044" s="1"/>
      <c r="BG1044" t="str">
        <f t="shared" ca="1" si="141"/>
        <v/>
      </c>
      <c r="BH1044" t="str">
        <f t="shared" si="142"/>
        <v/>
      </c>
      <c r="BI1044" t="str">
        <f t="shared" si="143"/>
        <v/>
      </c>
      <c r="BJ1044" t="str">
        <f t="shared" ca="1" si="144"/>
        <v/>
      </c>
      <c r="BK1044">
        <f t="shared" si="145"/>
        <v>1900</v>
      </c>
      <c r="BL1044">
        <f t="shared" si="146"/>
        <v>1900</v>
      </c>
      <c r="BM1044" t="str">
        <f t="shared" si="147"/>
        <v/>
      </c>
      <c r="BN1044" s="69">
        <f t="shared" si="148"/>
        <v>118</v>
      </c>
      <c r="BO1044" s="1">
        <v>43412</v>
      </c>
      <c r="BP1044" s="1"/>
      <c r="BQ1044" s="3"/>
      <c r="BR1044" s="4"/>
      <c r="BS1044" s="5"/>
      <c r="BT1044" s="6"/>
      <c r="BU1044" s="5"/>
      <c r="BV1044" s="5"/>
      <c r="BW1044" s="6"/>
      <c r="BX1044" s="5"/>
      <c r="BY1044" s="5"/>
      <c r="BZ1044" s="6"/>
      <c r="CA1044" s="5"/>
    </row>
    <row r="1045" spans="4:79" x14ac:dyDescent="0.25">
      <c r="D1045" s="1"/>
      <c r="E1045" s="1"/>
      <c r="J1045" s="1"/>
      <c r="L1045" s="1"/>
      <c r="M1045" s="1"/>
      <c r="BA1045" s="1"/>
      <c r="BG1045" t="str">
        <f t="shared" ca="1" si="141"/>
        <v/>
      </c>
      <c r="BH1045" t="str">
        <f t="shared" si="142"/>
        <v/>
      </c>
      <c r="BI1045" t="str">
        <f t="shared" si="143"/>
        <v/>
      </c>
      <c r="BJ1045" t="str">
        <f t="shared" ca="1" si="144"/>
        <v/>
      </c>
      <c r="BK1045">
        <f t="shared" si="145"/>
        <v>1900</v>
      </c>
      <c r="BL1045">
        <f t="shared" si="146"/>
        <v>1900</v>
      </c>
      <c r="BM1045" t="str">
        <f t="shared" si="147"/>
        <v/>
      </c>
      <c r="BN1045" s="69">
        <f t="shared" si="148"/>
        <v>118</v>
      </c>
      <c r="BO1045" s="1">
        <v>43413</v>
      </c>
      <c r="BP1045" s="1"/>
      <c r="BQ1045" s="3"/>
      <c r="BR1045" s="4"/>
      <c r="BS1045" s="5"/>
      <c r="BT1045" s="6"/>
      <c r="BU1045" s="5"/>
      <c r="BV1045" s="5"/>
      <c r="BW1045" s="6"/>
      <c r="BX1045" s="5"/>
      <c r="BY1045" s="5"/>
      <c r="BZ1045" s="6"/>
      <c r="CA1045" s="5"/>
    </row>
    <row r="1046" spans="4:79" x14ac:dyDescent="0.25">
      <c r="D1046" s="1"/>
      <c r="E1046" s="1"/>
      <c r="J1046" s="1"/>
      <c r="L1046" s="1"/>
      <c r="M1046" s="1"/>
      <c r="N1046" s="1"/>
      <c r="AX1046" s="1"/>
      <c r="AY1046" s="1"/>
      <c r="BA1046" s="1"/>
      <c r="BB1046" s="1"/>
      <c r="BG1046" t="str">
        <f t="shared" ca="1" si="141"/>
        <v/>
      </c>
      <c r="BH1046" t="str">
        <f t="shared" si="142"/>
        <v/>
      </c>
      <c r="BI1046" t="str">
        <f t="shared" si="143"/>
        <v/>
      </c>
      <c r="BJ1046" t="str">
        <f t="shared" ca="1" si="144"/>
        <v/>
      </c>
      <c r="BK1046">
        <f t="shared" si="145"/>
        <v>1900</v>
      </c>
      <c r="BL1046">
        <f t="shared" si="146"/>
        <v>1900</v>
      </c>
      <c r="BM1046" t="str">
        <f t="shared" si="147"/>
        <v/>
      </c>
      <c r="BN1046" s="69">
        <f t="shared" si="148"/>
        <v>118</v>
      </c>
      <c r="BO1046" s="1">
        <v>43414</v>
      </c>
      <c r="BP1046" s="1"/>
      <c r="BQ1046" s="3"/>
      <c r="BR1046" s="4"/>
      <c r="BS1046" s="5"/>
      <c r="BT1046" s="6"/>
      <c r="BU1046" s="5"/>
      <c r="BV1046" s="5"/>
      <c r="BW1046" s="6"/>
      <c r="BX1046" s="5"/>
      <c r="BY1046" s="5"/>
      <c r="BZ1046" s="6"/>
      <c r="CA1046" s="5"/>
    </row>
    <row r="1047" spans="4:79" x14ac:dyDescent="0.25">
      <c r="D1047" s="1"/>
      <c r="J1047" s="1"/>
      <c r="L1047" s="1"/>
      <c r="M1047" s="1"/>
      <c r="AX1047" s="1"/>
      <c r="AY1047" s="1"/>
      <c r="BA1047" s="1"/>
      <c r="BB1047" s="1"/>
      <c r="BG1047" t="str">
        <f t="shared" ca="1" si="141"/>
        <v/>
      </c>
      <c r="BH1047" t="str">
        <f t="shared" si="142"/>
        <v/>
      </c>
      <c r="BI1047" t="str">
        <f t="shared" si="143"/>
        <v/>
      </c>
      <c r="BJ1047" t="str">
        <f t="shared" ca="1" si="144"/>
        <v/>
      </c>
      <c r="BK1047">
        <f t="shared" si="145"/>
        <v>1900</v>
      </c>
      <c r="BL1047">
        <f t="shared" si="146"/>
        <v>1900</v>
      </c>
      <c r="BM1047" t="str">
        <f t="shared" si="147"/>
        <v/>
      </c>
      <c r="BN1047" s="69">
        <f t="shared" si="148"/>
        <v>118</v>
      </c>
      <c r="BO1047" s="1">
        <v>43415</v>
      </c>
      <c r="BP1047" s="1"/>
      <c r="BQ1047" s="3"/>
      <c r="BR1047" s="4"/>
      <c r="BS1047" s="5"/>
      <c r="BT1047" s="6"/>
      <c r="BU1047" s="5"/>
      <c r="BV1047" s="5"/>
      <c r="BW1047" s="6"/>
      <c r="BX1047" s="5"/>
      <c r="BY1047" s="5"/>
      <c r="BZ1047" s="6"/>
      <c r="CA1047" s="5"/>
    </row>
    <row r="1048" spans="4:79" x14ac:dyDescent="0.25">
      <c r="D1048" s="1"/>
      <c r="J1048" s="1"/>
      <c r="L1048" s="1"/>
      <c r="M1048" s="1"/>
      <c r="AX1048" s="1"/>
      <c r="AY1048" s="1"/>
      <c r="BA1048" s="1"/>
      <c r="BB1048" s="1"/>
      <c r="BG1048" t="str">
        <f t="shared" ca="1" si="141"/>
        <v/>
      </c>
      <c r="BH1048" t="str">
        <f t="shared" si="142"/>
        <v/>
      </c>
      <c r="BI1048" t="str">
        <f t="shared" si="143"/>
        <v/>
      </c>
      <c r="BJ1048" t="str">
        <f t="shared" ca="1" si="144"/>
        <v/>
      </c>
      <c r="BK1048">
        <f t="shared" si="145"/>
        <v>1900</v>
      </c>
      <c r="BL1048">
        <f t="shared" si="146"/>
        <v>1900</v>
      </c>
      <c r="BM1048" t="str">
        <f t="shared" si="147"/>
        <v/>
      </c>
      <c r="BN1048" s="69">
        <f t="shared" si="148"/>
        <v>118</v>
      </c>
      <c r="BO1048" s="1">
        <v>43416</v>
      </c>
      <c r="BP1048" s="1"/>
      <c r="BQ1048" s="3"/>
      <c r="BR1048" s="4"/>
      <c r="BS1048" s="5"/>
      <c r="BT1048" s="6"/>
      <c r="BU1048" s="5"/>
      <c r="BV1048" s="5"/>
      <c r="BW1048" s="6"/>
      <c r="BX1048" s="5"/>
      <c r="BY1048" s="5"/>
      <c r="BZ1048" s="6"/>
      <c r="CA1048" s="5"/>
    </row>
    <row r="1049" spans="4:79" x14ac:dyDescent="0.25">
      <c r="D1049" s="1"/>
      <c r="J1049" s="1"/>
      <c r="M1049" s="1"/>
      <c r="BG1049" t="str">
        <f t="shared" ca="1" si="141"/>
        <v/>
      </c>
      <c r="BH1049" t="str">
        <f t="shared" si="142"/>
        <v/>
      </c>
      <c r="BI1049" t="str">
        <f t="shared" si="143"/>
        <v/>
      </c>
      <c r="BJ1049" t="str">
        <f t="shared" ca="1" si="144"/>
        <v/>
      </c>
      <c r="BK1049">
        <f t="shared" si="145"/>
        <v>1900</v>
      </c>
      <c r="BL1049">
        <f t="shared" si="146"/>
        <v>1900</v>
      </c>
      <c r="BM1049" t="str">
        <f t="shared" si="147"/>
        <v/>
      </c>
      <c r="BN1049" s="69">
        <f t="shared" si="148"/>
        <v>118</v>
      </c>
      <c r="BO1049" s="1">
        <v>43417</v>
      </c>
      <c r="BP1049" s="1"/>
      <c r="BQ1049" s="3"/>
      <c r="BR1049" s="4"/>
      <c r="BS1049" s="5"/>
      <c r="BT1049" s="6"/>
      <c r="BU1049" s="5"/>
      <c r="BV1049" s="5"/>
      <c r="BW1049" s="6"/>
      <c r="BX1049" s="5"/>
      <c r="BY1049" s="5"/>
      <c r="BZ1049" s="6"/>
      <c r="CA1049" s="5"/>
    </row>
    <row r="1050" spans="4:79" x14ac:dyDescent="0.25">
      <c r="D1050" s="1"/>
      <c r="J1050" s="1"/>
      <c r="L1050" s="1"/>
      <c r="M1050" s="1"/>
      <c r="AX1050" s="1"/>
      <c r="AY1050" s="1"/>
      <c r="BA1050" s="1"/>
      <c r="BB1050" s="1"/>
      <c r="BG1050" t="str">
        <f t="shared" ca="1" si="141"/>
        <v/>
      </c>
      <c r="BH1050" t="str">
        <f t="shared" si="142"/>
        <v/>
      </c>
      <c r="BI1050" t="str">
        <f t="shared" si="143"/>
        <v/>
      </c>
      <c r="BJ1050" t="str">
        <f t="shared" ca="1" si="144"/>
        <v/>
      </c>
      <c r="BK1050">
        <f t="shared" si="145"/>
        <v>1900</v>
      </c>
      <c r="BL1050">
        <f t="shared" si="146"/>
        <v>1900</v>
      </c>
      <c r="BM1050" t="str">
        <f t="shared" si="147"/>
        <v/>
      </c>
      <c r="BN1050" s="69">
        <f t="shared" si="148"/>
        <v>118</v>
      </c>
      <c r="BO1050" s="1">
        <v>43418</v>
      </c>
      <c r="BP1050" s="1"/>
      <c r="BQ1050" s="3"/>
      <c r="BR1050" s="4"/>
      <c r="BS1050" s="5"/>
      <c r="BT1050" s="6"/>
      <c r="BU1050" s="5"/>
      <c r="BV1050" s="5"/>
      <c r="BW1050" s="6"/>
      <c r="BX1050" s="5"/>
      <c r="BY1050" s="5"/>
      <c r="BZ1050" s="6"/>
      <c r="CA1050" s="5"/>
    </row>
    <row r="1051" spans="4:79" x14ac:dyDescent="0.25">
      <c r="D1051" s="1"/>
      <c r="E1051" s="1"/>
      <c r="J1051" s="1"/>
      <c r="L1051" s="1"/>
      <c r="N1051" s="1"/>
      <c r="AX1051" s="1"/>
      <c r="AY1051" s="1"/>
      <c r="BA1051" s="1"/>
      <c r="BG1051" t="str">
        <f t="shared" ca="1" si="141"/>
        <v/>
      </c>
      <c r="BH1051" t="str">
        <f t="shared" si="142"/>
        <v/>
      </c>
      <c r="BI1051" t="str">
        <f t="shared" si="143"/>
        <v/>
      </c>
      <c r="BJ1051" t="str">
        <f t="shared" ca="1" si="144"/>
        <v/>
      </c>
      <c r="BK1051">
        <f t="shared" si="145"/>
        <v>1900</v>
      </c>
      <c r="BL1051">
        <f t="shared" si="146"/>
        <v>1900</v>
      </c>
      <c r="BM1051" t="str">
        <f t="shared" si="147"/>
        <v/>
      </c>
      <c r="BN1051" s="69">
        <f t="shared" si="148"/>
        <v>118</v>
      </c>
      <c r="BO1051" s="1">
        <v>43419</v>
      </c>
      <c r="BP1051" s="1"/>
      <c r="BQ1051" s="3"/>
      <c r="BR1051" s="4"/>
      <c r="BS1051" s="5"/>
      <c r="BT1051" s="6"/>
      <c r="BU1051" s="5"/>
      <c r="BV1051" s="5"/>
      <c r="BW1051" s="6"/>
      <c r="BX1051" s="5"/>
      <c r="BY1051" s="5"/>
      <c r="BZ1051" s="6"/>
      <c r="CA1051" s="5"/>
    </row>
    <row r="1052" spans="4:79" x14ac:dyDescent="0.25">
      <c r="D1052" s="1"/>
      <c r="J1052" s="1"/>
      <c r="L1052" s="1"/>
      <c r="M1052" s="1"/>
      <c r="AX1052" s="1"/>
      <c r="AY1052" s="1"/>
      <c r="BA1052" s="1"/>
      <c r="BB1052" s="1"/>
      <c r="BF1052" s="1"/>
      <c r="BG1052" t="str">
        <f t="shared" ca="1" si="141"/>
        <v/>
      </c>
      <c r="BH1052" t="str">
        <f t="shared" si="142"/>
        <v/>
      </c>
      <c r="BI1052" t="str">
        <f t="shared" si="143"/>
        <v/>
      </c>
      <c r="BJ1052" t="str">
        <f t="shared" ca="1" si="144"/>
        <v/>
      </c>
      <c r="BK1052">
        <f t="shared" si="145"/>
        <v>1900</v>
      </c>
      <c r="BL1052">
        <f t="shared" si="146"/>
        <v>1900</v>
      </c>
      <c r="BM1052" t="str">
        <f t="shared" si="147"/>
        <v/>
      </c>
      <c r="BN1052" s="69">
        <f t="shared" si="148"/>
        <v>118</v>
      </c>
      <c r="BO1052" s="1">
        <v>43420</v>
      </c>
      <c r="BP1052" s="1"/>
      <c r="BQ1052" s="3"/>
      <c r="BR1052" s="4"/>
      <c r="BS1052" s="5"/>
      <c r="BT1052" s="6"/>
      <c r="BU1052" s="5"/>
      <c r="BV1052" s="5"/>
      <c r="BW1052" s="6"/>
      <c r="BX1052" s="5"/>
      <c r="BY1052" s="5"/>
      <c r="BZ1052" s="6"/>
      <c r="CA1052" s="5"/>
    </row>
    <row r="1053" spans="4:79" x14ac:dyDescent="0.25">
      <c r="D1053" s="1"/>
      <c r="J1053" s="1"/>
      <c r="L1053" s="1"/>
      <c r="M1053" s="1"/>
      <c r="BA1053" s="1"/>
      <c r="BF1053" s="1"/>
      <c r="BG1053" t="str">
        <f t="shared" ca="1" si="141"/>
        <v/>
      </c>
      <c r="BH1053" t="str">
        <f t="shared" si="142"/>
        <v/>
      </c>
      <c r="BI1053" t="str">
        <f t="shared" si="143"/>
        <v/>
      </c>
      <c r="BJ1053" t="str">
        <f t="shared" ca="1" si="144"/>
        <v/>
      </c>
      <c r="BK1053">
        <f t="shared" si="145"/>
        <v>1900</v>
      </c>
      <c r="BL1053">
        <f t="shared" si="146"/>
        <v>1900</v>
      </c>
      <c r="BM1053" t="str">
        <f t="shared" si="147"/>
        <v/>
      </c>
      <c r="BN1053" s="69">
        <f t="shared" si="148"/>
        <v>118</v>
      </c>
      <c r="BO1053" s="1">
        <v>43421</v>
      </c>
      <c r="BP1053" s="1"/>
      <c r="BQ1053" s="3"/>
      <c r="BR1053" s="4"/>
      <c r="BS1053" s="5"/>
      <c r="BT1053" s="6"/>
      <c r="BU1053" s="5"/>
      <c r="BV1053" s="5"/>
      <c r="BW1053" s="6"/>
      <c r="BX1053" s="5"/>
      <c r="BY1053" s="5"/>
      <c r="BZ1053" s="6"/>
      <c r="CA1053" s="5"/>
    </row>
    <row r="1054" spans="4:79" x14ac:dyDescent="0.25">
      <c r="D1054" s="1"/>
      <c r="J1054" s="1"/>
      <c r="L1054" s="1"/>
      <c r="M1054" s="1"/>
      <c r="AX1054" s="1"/>
      <c r="AY1054" s="1"/>
      <c r="BA1054" s="1"/>
      <c r="BB1054" s="1"/>
      <c r="BG1054" t="str">
        <f t="shared" ca="1" si="141"/>
        <v/>
      </c>
      <c r="BH1054" t="str">
        <f t="shared" si="142"/>
        <v/>
      </c>
      <c r="BI1054" t="str">
        <f t="shared" si="143"/>
        <v/>
      </c>
      <c r="BJ1054" t="str">
        <f t="shared" ca="1" si="144"/>
        <v/>
      </c>
      <c r="BK1054">
        <f t="shared" si="145"/>
        <v>1900</v>
      </c>
      <c r="BL1054">
        <f t="shared" si="146"/>
        <v>1900</v>
      </c>
      <c r="BM1054" t="str">
        <f t="shared" si="147"/>
        <v/>
      </c>
      <c r="BN1054" s="69">
        <f t="shared" si="148"/>
        <v>118</v>
      </c>
      <c r="BO1054" s="1">
        <v>43422</v>
      </c>
      <c r="BP1054" s="1"/>
      <c r="BQ1054" s="3"/>
      <c r="BR1054" s="4"/>
      <c r="BS1054" s="5"/>
      <c r="BT1054" s="6"/>
      <c r="BU1054" s="5"/>
      <c r="BV1054" s="5"/>
      <c r="BW1054" s="6"/>
      <c r="BX1054" s="5"/>
      <c r="BY1054" s="5"/>
      <c r="BZ1054" s="6"/>
      <c r="CA1054" s="5"/>
    </row>
    <row r="1055" spans="4:79" x14ac:dyDescent="0.25">
      <c r="D1055" s="1"/>
      <c r="J1055" s="1"/>
      <c r="L1055" s="1"/>
      <c r="M1055" s="1"/>
      <c r="AX1055" s="1"/>
      <c r="AY1055" s="1"/>
      <c r="BA1055" s="1"/>
      <c r="BB1055" s="1"/>
      <c r="BG1055" t="str">
        <f t="shared" ca="1" si="141"/>
        <v/>
      </c>
      <c r="BH1055" t="str">
        <f t="shared" si="142"/>
        <v/>
      </c>
      <c r="BI1055" t="str">
        <f t="shared" si="143"/>
        <v/>
      </c>
      <c r="BJ1055" t="str">
        <f t="shared" ca="1" si="144"/>
        <v/>
      </c>
      <c r="BK1055">
        <f t="shared" si="145"/>
        <v>1900</v>
      </c>
      <c r="BL1055">
        <f t="shared" si="146"/>
        <v>1900</v>
      </c>
      <c r="BM1055" t="str">
        <f t="shared" si="147"/>
        <v/>
      </c>
      <c r="BN1055" s="69">
        <f t="shared" si="148"/>
        <v>118</v>
      </c>
      <c r="BO1055" s="1">
        <v>43423</v>
      </c>
      <c r="BP1055" s="1"/>
      <c r="BQ1055" s="3"/>
      <c r="BR1055" s="4"/>
      <c r="BS1055" s="5"/>
      <c r="BT1055" s="6"/>
      <c r="BU1055" s="5"/>
      <c r="BV1055" s="5"/>
      <c r="BW1055" s="6"/>
      <c r="BX1055" s="5"/>
      <c r="BY1055" s="5"/>
      <c r="BZ1055" s="6"/>
      <c r="CA1055" s="5"/>
    </row>
    <row r="1056" spans="4:79" x14ac:dyDescent="0.25">
      <c r="D1056" s="1"/>
      <c r="J1056" s="1"/>
      <c r="M1056" s="1"/>
      <c r="BG1056" t="str">
        <f t="shared" ca="1" si="141"/>
        <v/>
      </c>
      <c r="BH1056" t="str">
        <f t="shared" si="142"/>
        <v/>
      </c>
      <c r="BI1056" t="str">
        <f t="shared" si="143"/>
        <v/>
      </c>
      <c r="BJ1056" t="str">
        <f t="shared" ca="1" si="144"/>
        <v/>
      </c>
      <c r="BK1056">
        <f t="shared" si="145"/>
        <v>1900</v>
      </c>
      <c r="BL1056">
        <f t="shared" si="146"/>
        <v>1900</v>
      </c>
      <c r="BM1056" t="str">
        <f t="shared" si="147"/>
        <v/>
      </c>
      <c r="BN1056" s="69">
        <f t="shared" si="148"/>
        <v>118</v>
      </c>
      <c r="BO1056" s="1">
        <v>43424</v>
      </c>
      <c r="BP1056" s="1"/>
      <c r="BQ1056" s="3"/>
      <c r="BR1056" s="4"/>
      <c r="BS1056" s="5"/>
      <c r="BT1056" s="6"/>
      <c r="BU1056" s="5"/>
      <c r="BV1056" s="5"/>
      <c r="BW1056" s="6"/>
      <c r="BX1056" s="5"/>
      <c r="BY1056" s="5"/>
      <c r="BZ1056" s="6"/>
      <c r="CA1056" s="5"/>
    </row>
    <row r="1057" spans="4:79" x14ac:dyDescent="0.25">
      <c r="D1057" s="1"/>
      <c r="J1057" s="1"/>
      <c r="L1057" s="1"/>
      <c r="M1057" s="1"/>
      <c r="AX1057" s="1"/>
      <c r="AY1057" s="1"/>
      <c r="BA1057" s="1"/>
      <c r="BB1057" s="1"/>
      <c r="BG1057" t="str">
        <f t="shared" ca="1" si="141"/>
        <v/>
      </c>
      <c r="BH1057" t="str">
        <f t="shared" si="142"/>
        <v/>
      </c>
      <c r="BI1057" t="str">
        <f t="shared" si="143"/>
        <v/>
      </c>
      <c r="BJ1057" t="str">
        <f t="shared" ca="1" si="144"/>
        <v/>
      </c>
      <c r="BK1057">
        <f t="shared" si="145"/>
        <v>1900</v>
      </c>
      <c r="BL1057">
        <f t="shared" si="146"/>
        <v>1900</v>
      </c>
      <c r="BM1057" t="str">
        <f t="shared" si="147"/>
        <v/>
      </c>
      <c r="BN1057" s="69">
        <f t="shared" si="148"/>
        <v>118</v>
      </c>
      <c r="BO1057" s="1">
        <v>43425</v>
      </c>
      <c r="BP1057" s="1"/>
      <c r="BQ1057" s="3"/>
      <c r="BR1057" s="4"/>
      <c r="BS1057" s="5"/>
      <c r="BT1057" s="6"/>
      <c r="BU1057" s="5"/>
      <c r="BV1057" s="5"/>
      <c r="BW1057" s="6"/>
      <c r="BX1057" s="5"/>
      <c r="BY1057" s="5"/>
      <c r="BZ1057" s="6"/>
      <c r="CA1057" s="5"/>
    </row>
    <row r="1058" spans="4:79" x14ac:dyDescent="0.25">
      <c r="D1058" s="1"/>
      <c r="J1058" s="1"/>
      <c r="L1058" s="1"/>
      <c r="M1058" s="1"/>
      <c r="AX1058" s="1"/>
      <c r="AY1058" s="1"/>
      <c r="BA1058" s="1"/>
      <c r="BB1058" s="1"/>
      <c r="BF1058" s="1"/>
      <c r="BG1058" t="str">
        <f t="shared" ca="1" si="141"/>
        <v/>
      </c>
      <c r="BH1058" t="str">
        <f t="shared" si="142"/>
        <v/>
      </c>
      <c r="BI1058" t="str">
        <f t="shared" si="143"/>
        <v/>
      </c>
      <c r="BJ1058" t="str">
        <f t="shared" ca="1" si="144"/>
        <v/>
      </c>
      <c r="BK1058">
        <f t="shared" si="145"/>
        <v>1900</v>
      </c>
      <c r="BL1058">
        <f t="shared" si="146"/>
        <v>1900</v>
      </c>
      <c r="BM1058" t="str">
        <f t="shared" si="147"/>
        <v/>
      </c>
      <c r="BN1058" s="69">
        <f t="shared" si="148"/>
        <v>118</v>
      </c>
      <c r="BO1058" s="1">
        <v>43426</v>
      </c>
      <c r="BP1058" s="1"/>
      <c r="BQ1058" s="3"/>
      <c r="BR1058" s="4"/>
      <c r="BS1058" s="5"/>
      <c r="BT1058" s="6"/>
      <c r="BU1058" s="5"/>
      <c r="BV1058" s="5"/>
      <c r="BW1058" s="6"/>
      <c r="BX1058" s="5"/>
      <c r="BY1058" s="5"/>
      <c r="BZ1058" s="6"/>
      <c r="CA1058" s="5"/>
    </row>
    <row r="1059" spans="4:79" x14ac:dyDescent="0.25">
      <c r="D1059" s="1"/>
      <c r="E1059" s="1"/>
      <c r="J1059" s="1"/>
      <c r="L1059" s="1"/>
      <c r="AX1059" s="1"/>
      <c r="AY1059" s="1"/>
      <c r="BA1059" s="1"/>
      <c r="BG1059" t="str">
        <f t="shared" ca="1" si="141"/>
        <v/>
      </c>
      <c r="BH1059" t="str">
        <f t="shared" si="142"/>
        <v/>
      </c>
      <c r="BI1059" t="str">
        <f t="shared" si="143"/>
        <v/>
      </c>
      <c r="BJ1059" t="str">
        <f t="shared" ca="1" si="144"/>
        <v/>
      </c>
      <c r="BK1059">
        <f t="shared" si="145"/>
        <v>1900</v>
      </c>
      <c r="BL1059">
        <f t="shared" si="146"/>
        <v>1900</v>
      </c>
      <c r="BM1059" t="str">
        <f t="shared" si="147"/>
        <v/>
      </c>
      <c r="BN1059" s="69">
        <f t="shared" si="148"/>
        <v>118</v>
      </c>
      <c r="BO1059" s="1">
        <v>43427</v>
      </c>
      <c r="BP1059" s="1"/>
      <c r="BQ1059" s="3"/>
      <c r="BR1059" s="4"/>
      <c r="BS1059" s="5"/>
      <c r="BT1059" s="6"/>
      <c r="BU1059" s="5"/>
      <c r="BV1059" s="5"/>
      <c r="BW1059" s="6"/>
      <c r="BX1059" s="5"/>
      <c r="BY1059" s="5"/>
      <c r="BZ1059" s="6"/>
      <c r="CA1059" s="5"/>
    </row>
    <row r="1060" spans="4:79" x14ac:dyDescent="0.25">
      <c r="D1060" s="1"/>
      <c r="E1060" s="1"/>
      <c r="J1060" s="1"/>
      <c r="L1060" s="1"/>
      <c r="BA1060" s="1"/>
      <c r="BG1060" t="str">
        <f t="shared" ca="1" si="141"/>
        <v/>
      </c>
      <c r="BH1060" t="str">
        <f t="shared" si="142"/>
        <v/>
      </c>
      <c r="BI1060" t="str">
        <f t="shared" si="143"/>
        <v/>
      </c>
      <c r="BJ1060" t="str">
        <f t="shared" ca="1" si="144"/>
        <v/>
      </c>
      <c r="BK1060">
        <f t="shared" si="145"/>
        <v>1900</v>
      </c>
      <c r="BL1060">
        <f t="shared" si="146"/>
        <v>1900</v>
      </c>
      <c r="BM1060" t="str">
        <f t="shared" si="147"/>
        <v/>
      </c>
      <c r="BN1060" s="69">
        <f t="shared" si="148"/>
        <v>118</v>
      </c>
      <c r="BO1060" s="1">
        <v>43428</v>
      </c>
      <c r="BP1060" s="1"/>
      <c r="BQ1060" s="3"/>
      <c r="BR1060" s="4"/>
      <c r="BS1060" s="5"/>
      <c r="BT1060" s="6"/>
      <c r="BU1060" s="5"/>
      <c r="BV1060" s="5"/>
      <c r="BW1060" s="6"/>
      <c r="BX1060" s="5"/>
      <c r="BY1060" s="5"/>
      <c r="BZ1060" s="6"/>
      <c r="CA1060" s="5"/>
    </row>
    <row r="1061" spans="4:79" x14ac:dyDescent="0.25">
      <c r="D1061" s="1"/>
      <c r="E1061" s="1"/>
      <c r="J1061" s="1"/>
      <c r="L1061" s="1"/>
      <c r="AX1061" s="1"/>
      <c r="AY1061" s="1"/>
      <c r="BA1061" s="1"/>
      <c r="BB1061" s="1"/>
      <c r="BG1061" t="str">
        <f t="shared" ca="1" si="141"/>
        <v/>
      </c>
      <c r="BH1061" t="str">
        <f t="shared" si="142"/>
        <v/>
      </c>
      <c r="BI1061" t="str">
        <f t="shared" si="143"/>
        <v/>
      </c>
      <c r="BJ1061" t="str">
        <f t="shared" ca="1" si="144"/>
        <v/>
      </c>
      <c r="BK1061">
        <f t="shared" si="145"/>
        <v>1900</v>
      </c>
      <c r="BL1061">
        <f t="shared" si="146"/>
        <v>1900</v>
      </c>
      <c r="BM1061" t="str">
        <f t="shared" si="147"/>
        <v/>
      </c>
      <c r="BN1061" s="69">
        <f t="shared" si="148"/>
        <v>118</v>
      </c>
      <c r="BO1061" s="1">
        <v>43429</v>
      </c>
      <c r="BP1061" s="1"/>
      <c r="BQ1061" s="3"/>
      <c r="BR1061" s="4"/>
      <c r="BS1061" s="5"/>
      <c r="BT1061" s="6"/>
      <c r="BU1061" s="5"/>
      <c r="BV1061" s="5"/>
      <c r="BW1061" s="6"/>
      <c r="BX1061" s="5"/>
      <c r="BY1061" s="5"/>
      <c r="BZ1061" s="6"/>
      <c r="CA1061" s="5"/>
    </row>
    <row r="1062" spans="4:79" x14ac:dyDescent="0.25">
      <c r="D1062" s="1"/>
      <c r="J1062" s="1"/>
      <c r="L1062" s="1"/>
      <c r="M1062" s="1"/>
      <c r="AX1062" s="1"/>
      <c r="AY1062" s="1"/>
      <c r="BA1062" s="1"/>
      <c r="BB1062" s="1"/>
      <c r="BG1062" t="str">
        <f t="shared" ca="1" si="141"/>
        <v/>
      </c>
      <c r="BH1062" t="str">
        <f t="shared" si="142"/>
        <v/>
      </c>
      <c r="BI1062" t="str">
        <f t="shared" si="143"/>
        <v/>
      </c>
      <c r="BJ1062" t="str">
        <f t="shared" ca="1" si="144"/>
        <v/>
      </c>
      <c r="BK1062">
        <f t="shared" si="145"/>
        <v>1900</v>
      </c>
      <c r="BL1062">
        <f t="shared" si="146"/>
        <v>1900</v>
      </c>
      <c r="BM1062" t="str">
        <f t="shared" si="147"/>
        <v/>
      </c>
      <c r="BN1062" s="69">
        <f t="shared" si="148"/>
        <v>118</v>
      </c>
      <c r="BO1062" s="1">
        <v>43430</v>
      </c>
      <c r="BP1062" s="1"/>
      <c r="BQ1062" s="3"/>
      <c r="BR1062" s="4"/>
      <c r="BS1062" s="5"/>
      <c r="BT1062" s="6"/>
      <c r="BU1062" s="5"/>
      <c r="BV1062" s="5"/>
      <c r="BW1062" s="6"/>
      <c r="BX1062" s="5"/>
      <c r="BY1062" s="5"/>
      <c r="BZ1062" s="6"/>
      <c r="CA1062" s="5"/>
    </row>
    <row r="1063" spans="4:79" x14ac:dyDescent="0.25">
      <c r="D1063" s="1"/>
      <c r="J1063" s="1"/>
      <c r="L1063" s="1"/>
      <c r="M1063" s="1"/>
      <c r="BA1063" s="1"/>
      <c r="BB1063" s="1"/>
      <c r="BG1063" t="str">
        <f t="shared" ca="1" si="141"/>
        <v/>
      </c>
      <c r="BH1063" t="str">
        <f t="shared" si="142"/>
        <v/>
      </c>
      <c r="BI1063" t="str">
        <f t="shared" si="143"/>
        <v/>
      </c>
      <c r="BJ1063" t="str">
        <f t="shared" ca="1" si="144"/>
        <v/>
      </c>
      <c r="BK1063">
        <f t="shared" si="145"/>
        <v>1900</v>
      </c>
      <c r="BL1063">
        <f t="shared" si="146"/>
        <v>1900</v>
      </c>
      <c r="BM1063" t="str">
        <f t="shared" si="147"/>
        <v/>
      </c>
      <c r="BN1063" s="69">
        <f t="shared" si="148"/>
        <v>118</v>
      </c>
      <c r="BO1063" s="1">
        <v>43431</v>
      </c>
      <c r="BP1063" s="1"/>
      <c r="BQ1063" s="3"/>
      <c r="BR1063" s="4"/>
      <c r="BS1063" s="5"/>
      <c r="BT1063" s="6"/>
      <c r="BU1063" s="5"/>
      <c r="BV1063" s="5"/>
      <c r="BW1063" s="6"/>
      <c r="BX1063" s="5"/>
      <c r="BY1063" s="5"/>
      <c r="BZ1063" s="6"/>
      <c r="CA1063" s="5"/>
    </row>
    <row r="1064" spans="4:79" x14ac:dyDescent="0.25">
      <c r="D1064" s="1"/>
      <c r="J1064" s="1"/>
      <c r="L1064" s="1"/>
      <c r="M1064" s="1"/>
      <c r="AX1064" s="1"/>
      <c r="AY1064" s="1"/>
      <c r="BA1064" s="1"/>
      <c r="BB1064" s="1"/>
      <c r="BG1064" t="str">
        <f t="shared" ca="1" si="141"/>
        <v/>
      </c>
      <c r="BH1064" t="str">
        <f t="shared" si="142"/>
        <v/>
      </c>
      <c r="BI1064" t="str">
        <f t="shared" si="143"/>
        <v/>
      </c>
      <c r="BJ1064" t="str">
        <f t="shared" ca="1" si="144"/>
        <v/>
      </c>
      <c r="BK1064">
        <f t="shared" si="145"/>
        <v>1900</v>
      </c>
      <c r="BL1064">
        <f t="shared" si="146"/>
        <v>1900</v>
      </c>
      <c r="BM1064" t="str">
        <f t="shared" si="147"/>
        <v/>
      </c>
      <c r="BN1064" s="69">
        <f t="shared" si="148"/>
        <v>118</v>
      </c>
      <c r="BO1064" s="1">
        <v>43432</v>
      </c>
      <c r="BP1064" s="1"/>
      <c r="BQ1064" s="3"/>
      <c r="BR1064" s="4"/>
      <c r="BS1064" s="5"/>
      <c r="BT1064" s="6"/>
      <c r="BU1064" s="5"/>
      <c r="BV1064" s="5"/>
      <c r="BW1064" s="6"/>
      <c r="BX1064" s="5"/>
      <c r="BY1064" s="5"/>
      <c r="BZ1064" s="6"/>
      <c r="CA1064" s="5"/>
    </row>
    <row r="1065" spans="4:79" x14ac:dyDescent="0.25">
      <c r="D1065" s="1"/>
      <c r="J1065" s="1"/>
      <c r="L1065" s="1"/>
      <c r="BA1065" s="1"/>
      <c r="BG1065" t="str">
        <f t="shared" ca="1" si="141"/>
        <v/>
      </c>
      <c r="BH1065" t="str">
        <f t="shared" si="142"/>
        <v/>
      </c>
      <c r="BI1065" t="str">
        <f t="shared" si="143"/>
        <v/>
      </c>
      <c r="BJ1065" t="str">
        <f t="shared" ca="1" si="144"/>
        <v/>
      </c>
      <c r="BK1065">
        <f t="shared" si="145"/>
        <v>1900</v>
      </c>
      <c r="BL1065">
        <f t="shared" si="146"/>
        <v>1900</v>
      </c>
      <c r="BM1065" t="str">
        <f t="shared" si="147"/>
        <v/>
      </c>
      <c r="BN1065" s="69">
        <f t="shared" si="148"/>
        <v>118</v>
      </c>
      <c r="BO1065" s="1">
        <v>43433</v>
      </c>
      <c r="BP1065" s="1"/>
      <c r="BQ1065" s="3"/>
      <c r="BR1065" s="4"/>
      <c r="BS1065" s="5"/>
      <c r="BT1065" s="6"/>
      <c r="BU1065" s="5"/>
      <c r="BV1065" s="5"/>
      <c r="BW1065" s="6"/>
      <c r="BX1065" s="5"/>
      <c r="BY1065" s="5"/>
      <c r="BZ1065" s="6"/>
      <c r="CA1065" s="5"/>
    </row>
    <row r="1066" spans="4:79" x14ac:dyDescent="0.25">
      <c r="D1066" s="1"/>
      <c r="J1066" s="1"/>
      <c r="L1066" s="1"/>
      <c r="AX1066" s="1"/>
      <c r="AY1066" s="1"/>
      <c r="BA1066" s="1"/>
      <c r="BB1066" s="1"/>
      <c r="BG1066" t="str">
        <f t="shared" ca="1" si="141"/>
        <v/>
      </c>
      <c r="BH1066" t="str">
        <f t="shared" si="142"/>
        <v/>
      </c>
      <c r="BI1066" t="str">
        <f t="shared" si="143"/>
        <v/>
      </c>
      <c r="BJ1066" t="str">
        <f t="shared" ca="1" si="144"/>
        <v/>
      </c>
      <c r="BK1066">
        <f t="shared" si="145"/>
        <v>1900</v>
      </c>
      <c r="BL1066">
        <f t="shared" si="146"/>
        <v>1900</v>
      </c>
      <c r="BM1066" t="str">
        <f t="shared" si="147"/>
        <v/>
      </c>
      <c r="BN1066" s="69">
        <f t="shared" si="148"/>
        <v>118</v>
      </c>
      <c r="BO1066" s="1">
        <v>43434</v>
      </c>
      <c r="BP1066" s="1"/>
      <c r="BQ1066" s="3"/>
      <c r="BR1066" s="4"/>
      <c r="BS1066" s="5"/>
      <c r="BT1066" s="6"/>
      <c r="BU1066" s="5"/>
      <c r="BV1066" s="5"/>
      <c r="BW1066" s="6"/>
      <c r="BX1066" s="5"/>
      <c r="BY1066" s="5"/>
      <c r="BZ1066" s="6"/>
      <c r="CA1066" s="5"/>
    </row>
    <row r="1067" spans="4:79" x14ac:dyDescent="0.25">
      <c r="D1067" s="1"/>
      <c r="J1067" s="1"/>
      <c r="L1067" s="1"/>
      <c r="M1067" s="1"/>
      <c r="AX1067" s="1"/>
      <c r="AY1067" s="1"/>
      <c r="BA1067" s="1"/>
      <c r="BB1067" s="1"/>
      <c r="BG1067" t="str">
        <f t="shared" ca="1" si="141"/>
        <v/>
      </c>
      <c r="BH1067" t="str">
        <f t="shared" si="142"/>
        <v/>
      </c>
      <c r="BI1067" t="str">
        <f t="shared" si="143"/>
        <v/>
      </c>
      <c r="BJ1067" t="str">
        <f t="shared" ca="1" si="144"/>
        <v/>
      </c>
      <c r="BK1067">
        <f t="shared" si="145"/>
        <v>1900</v>
      </c>
      <c r="BL1067">
        <f t="shared" si="146"/>
        <v>1900</v>
      </c>
      <c r="BM1067" t="str">
        <f t="shared" si="147"/>
        <v/>
      </c>
      <c r="BN1067" s="69">
        <f t="shared" si="148"/>
        <v>118</v>
      </c>
      <c r="BO1067" s="1">
        <v>43435</v>
      </c>
      <c r="BP1067" s="1"/>
      <c r="BQ1067" s="3"/>
      <c r="BR1067" s="4"/>
      <c r="BS1067" s="5"/>
      <c r="BT1067" s="6"/>
      <c r="BU1067" s="5"/>
      <c r="BV1067" s="5"/>
      <c r="BW1067" s="6"/>
      <c r="BX1067" s="5"/>
      <c r="BY1067" s="5"/>
      <c r="BZ1067" s="6"/>
      <c r="CA1067" s="5"/>
    </row>
    <row r="1068" spans="4:79" x14ac:dyDescent="0.25">
      <c r="D1068" s="1"/>
      <c r="E1068" s="1"/>
      <c r="J1068" s="1"/>
      <c r="L1068" s="1"/>
      <c r="AX1068" s="1"/>
      <c r="AY1068" s="1"/>
      <c r="BA1068" s="1"/>
      <c r="BG1068" t="str">
        <f t="shared" ca="1" si="141"/>
        <v/>
      </c>
      <c r="BH1068" t="str">
        <f t="shared" si="142"/>
        <v/>
      </c>
      <c r="BI1068" t="str">
        <f t="shared" si="143"/>
        <v/>
      </c>
      <c r="BJ1068" t="str">
        <f t="shared" ca="1" si="144"/>
        <v/>
      </c>
      <c r="BK1068">
        <f t="shared" si="145"/>
        <v>1900</v>
      </c>
      <c r="BL1068">
        <f t="shared" si="146"/>
        <v>1900</v>
      </c>
      <c r="BM1068" t="str">
        <f t="shared" si="147"/>
        <v/>
      </c>
      <c r="BN1068" s="69">
        <f t="shared" si="148"/>
        <v>118</v>
      </c>
      <c r="BO1068" s="1">
        <v>43436</v>
      </c>
      <c r="BP1068" s="1"/>
      <c r="BQ1068" s="3"/>
      <c r="BR1068" s="4"/>
      <c r="BS1068" s="5"/>
      <c r="BT1068" s="6"/>
      <c r="BU1068" s="5"/>
      <c r="BV1068" s="5"/>
      <c r="BW1068" s="6"/>
      <c r="BX1068" s="5"/>
      <c r="BY1068" s="5"/>
      <c r="BZ1068" s="6"/>
      <c r="CA1068" s="5"/>
    </row>
    <row r="1069" spans="4:79" x14ac:dyDescent="0.25">
      <c r="D1069" s="1"/>
      <c r="J1069" s="1"/>
      <c r="M1069" s="1"/>
      <c r="BG1069" t="str">
        <f t="shared" ca="1" si="141"/>
        <v/>
      </c>
      <c r="BH1069" t="str">
        <f t="shared" si="142"/>
        <v/>
      </c>
      <c r="BI1069" t="str">
        <f t="shared" si="143"/>
        <v/>
      </c>
      <c r="BJ1069" t="str">
        <f t="shared" ca="1" si="144"/>
        <v/>
      </c>
      <c r="BK1069">
        <f t="shared" si="145"/>
        <v>1900</v>
      </c>
      <c r="BL1069">
        <f t="shared" si="146"/>
        <v>1900</v>
      </c>
      <c r="BM1069" t="str">
        <f t="shared" si="147"/>
        <v/>
      </c>
      <c r="BN1069" s="69">
        <f t="shared" si="148"/>
        <v>118</v>
      </c>
      <c r="BO1069" s="1">
        <v>43437</v>
      </c>
      <c r="BP1069" s="1"/>
      <c r="BQ1069" s="3"/>
      <c r="BR1069" s="4"/>
      <c r="BS1069" s="5"/>
      <c r="BT1069" s="6"/>
      <c r="BU1069" s="5"/>
      <c r="BV1069" s="5"/>
      <c r="BW1069" s="6"/>
      <c r="BX1069" s="5"/>
      <c r="BY1069" s="5"/>
      <c r="BZ1069" s="6"/>
      <c r="CA1069" s="5"/>
    </row>
    <row r="1070" spans="4:79" x14ac:dyDescent="0.25">
      <c r="D1070" s="1"/>
      <c r="E1070" s="1"/>
      <c r="J1070" s="1"/>
      <c r="L1070" s="1"/>
      <c r="BA1070" s="1"/>
      <c r="BG1070" t="str">
        <f t="shared" ca="1" si="141"/>
        <v/>
      </c>
      <c r="BH1070" t="str">
        <f t="shared" si="142"/>
        <v/>
      </c>
      <c r="BI1070" t="str">
        <f t="shared" si="143"/>
        <v/>
      </c>
      <c r="BJ1070" t="str">
        <f t="shared" ca="1" si="144"/>
        <v/>
      </c>
      <c r="BK1070">
        <f t="shared" si="145"/>
        <v>1900</v>
      </c>
      <c r="BL1070">
        <f t="shared" si="146"/>
        <v>1900</v>
      </c>
      <c r="BM1070" t="str">
        <f t="shared" si="147"/>
        <v/>
      </c>
      <c r="BN1070" s="69">
        <f t="shared" si="148"/>
        <v>118</v>
      </c>
      <c r="BO1070" s="1">
        <v>43438</v>
      </c>
      <c r="BP1070" s="1"/>
      <c r="BQ1070" s="3"/>
      <c r="BR1070" s="4"/>
      <c r="BS1070" s="5"/>
      <c r="BT1070" s="6"/>
      <c r="BU1070" s="5"/>
      <c r="BV1070" s="5"/>
      <c r="BW1070" s="6"/>
      <c r="BX1070" s="5"/>
      <c r="BY1070" s="5"/>
      <c r="BZ1070" s="6"/>
      <c r="CA1070" s="5"/>
    </row>
    <row r="1071" spans="4:79" x14ac:dyDescent="0.25">
      <c r="D1071" s="1"/>
      <c r="J1071" s="1"/>
      <c r="L1071" s="1"/>
      <c r="AX1071" s="1"/>
      <c r="AY1071" s="1"/>
      <c r="BA1071" s="1"/>
      <c r="BB1071" s="1"/>
      <c r="BG1071" t="str">
        <f t="shared" ca="1" si="141"/>
        <v/>
      </c>
      <c r="BH1071" t="str">
        <f t="shared" si="142"/>
        <v/>
      </c>
      <c r="BI1071" t="str">
        <f t="shared" si="143"/>
        <v/>
      </c>
      <c r="BJ1071" t="str">
        <f t="shared" ca="1" si="144"/>
        <v/>
      </c>
      <c r="BK1071">
        <f t="shared" si="145"/>
        <v>1900</v>
      </c>
      <c r="BL1071">
        <f t="shared" si="146"/>
        <v>1900</v>
      </c>
      <c r="BM1071" t="str">
        <f t="shared" si="147"/>
        <v/>
      </c>
      <c r="BN1071" s="69">
        <f t="shared" si="148"/>
        <v>118</v>
      </c>
      <c r="BO1071" s="1">
        <v>43439</v>
      </c>
      <c r="BP1071" s="1"/>
      <c r="BQ1071" s="3"/>
      <c r="BR1071" s="4"/>
      <c r="BS1071" s="5"/>
      <c r="BT1071" s="6"/>
      <c r="BU1071" s="5"/>
      <c r="BV1071" s="5"/>
      <c r="BW1071" s="6"/>
      <c r="BX1071" s="5"/>
      <c r="BY1071" s="5"/>
      <c r="BZ1071" s="6"/>
      <c r="CA1071" s="5"/>
    </row>
    <row r="1072" spans="4:79" x14ac:dyDescent="0.25">
      <c r="D1072" s="1"/>
      <c r="J1072" s="1"/>
      <c r="L1072" s="1"/>
      <c r="M1072" s="1"/>
      <c r="AX1072" s="1"/>
      <c r="AY1072" s="1"/>
      <c r="BA1072" s="1"/>
      <c r="BB1072" s="1"/>
      <c r="BG1072" t="str">
        <f t="shared" ca="1" si="141"/>
        <v/>
      </c>
      <c r="BH1072" t="str">
        <f t="shared" si="142"/>
        <v/>
      </c>
      <c r="BI1072" t="str">
        <f t="shared" si="143"/>
        <v/>
      </c>
      <c r="BJ1072" t="str">
        <f t="shared" ca="1" si="144"/>
        <v/>
      </c>
      <c r="BK1072">
        <f t="shared" si="145"/>
        <v>1900</v>
      </c>
      <c r="BL1072">
        <f t="shared" si="146"/>
        <v>1900</v>
      </c>
      <c r="BM1072" t="str">
        <f t="shared" si="147"/>
        <v/>
      </c>
      <c r="BN1072" s="69">
        <f t="shared" si="148"/>
        <v>118</v>
      </c>
      <c r="BO1072" s="1">
        <v>43440</v>
      </c>
      <c r="BP1072" s="1"/>
      <c r="BQ1072" s="3"/>
      <c r="BR1072" s="4"/>
      <c r="BS1072" s="5"/>
      <c r="BT1072" s="6"/>
      <c r="BU1072" s="5"/>
      <c r="BV1072" s="5"/>
      <c r="BW1072" s="6"/>
      <c r="BX1072" s="5"/>
      <c r="BY1072" s="5"/>
      <c r="BZ1072" s="6"/>
      <c r="CA1072" s="5"/>
    </row>
    <row r="1073" spans="4:79" x14ac:dyDescent="0.25">
      <c r="D1073" s="1"/>
      <c r="E1073" s="1"/>
      <c r="J1073" s="1"/>
      <c r="L1073" s="1"/>
      <c r="AX1073" s="1"/>
      <c r="AY1073" s="1"/>
      <c r="BA1073" s="1"/>
      <c r="BG1073" t="str">
        <f t="shared" ca="1" si="141"/>
        <v/>
      </c>
      <c r="BH1073" t="str">
        <f t="shared" si="142"/>
        <v/>
      </c>
      <c r="BI1073" t="str">
        <f t="shared" si="143"/>
        <v/>
      </c>
      <c r="BJ1073" t="str">
        <f t="shared" ca="1" si="144"/>
        <v/>
      </c>
      <c r="BK1073">
        <f t="shared" si="145"/>
        <v>1900</v>
      </c>
      <c r="BL1073">
        <f t="shared" si="146"/>
        <v>1900</v>
      </c>
      <c r="BM1073" t="str">
        <f t="shared" si="147"/>
        <v/>
      </c>
      <c r="BN1073" s="69">
        <f t="shared" si="148"/>
        <v>118</v>
      </c>
      <c r="BO1073" s="1">
        <v>43441</v>
      </c>
      <c r="BP1073" s="1"/>
      <c r="BQ1073" s="3"/>
      <c r="BR1073" s="4"/>
      <c r="BS1073" s="5"/>
      <c r="BT1073" s="6"/>
      <c r="BU1073" s="5"/>
      <c r="BV1073" s="5"/>
      <c r="BW1073" s="6"/>
      <c r="BX1073" s="5"/>
      <c r="BY1073" s="5"/>
      <c r="BZ1073" s="6"/>
      <c r="CA1073" s="5"/>
    </row>
    <row r="1074" spans="4:79" x14ac:dyDescent="0.25">
      <c r="D1074" s="1"/>
      <c r="L1074" s="1"/>
      <c r="AX1074" s="1"/>
      <c r="AY1074" s="1"/>
      <c r="BG1074" t="str">
        <f t="shared" ca="1" si="141"/>
        <v/>
      </c>
      <c r="BH1074" t="str">
        <f t="shared" si="142"/>
        <v/>
      </c>
      <c r="BI1074" t="str">
        <f t="shared" si="143"/>
        <v/>
      </c>
      <c r="BJ1074" t="str">
        <f t="shared" ca="1" si="144"/>
        <v/>
      </c>
      <c r="BK1074">
        <f t="shared" si="145"/>
        <v>1900</v>
      </c>
      <c r="BL1074">
        <f t="shared" si="146"/>
        <v>1900</v>
      </c>
      <c r="BM1074" t="str">
        <f t="shared" si="147"/>
        <v/>
      </c>
      <c r="BN1074" s="69">
        <f t="shared" si="148"/>
        <v>118</v>
      </c>
      <c r="BO1074" s="1">
        <v>43442</v>
      </c>
      <c r="BP1074" s="1"/>
      <c r="BQ1074" s="3"/>
      <c r="BR1074" s="4"/>
      <c r="BS1074" s="5"/>
      <c r="BT1074" s="6"/>
      <c r="BU1074" s="5"/>
      <c r="BV1074" s="5"/>
      <c r="BW1074" s="6"/>
      <c r="BX1074" s="5"/>
      <c r="BY1074" s="5"/>
      <c r="BZ1074" s="6"/>
      <c r="CA1074" s="5"/>
    </row>
    <row r="1075" spans="4:79" x14ac:dyDescent="0.25">
      <c r="D1075" s="1"/>
      <c r="L1075" s="1"/>
      <c r="AX1075" s="1"/>
      <c r="AY1075" s="1"/>
      <c r="BG1075" t="str">
        <f t="shared" ca="1" si="141"/>
        <v/>
      </c>
      <c r="BH1075" t="str">
        <f t="shared" si="142"/>
        <v/>
      </c>
      <c r="BI1075" t="str">
        <f t="shared" si="143"/>
        <v/>
      </c>
      <c r="BJ1075" t="str">
        <f t="shared" ca="1" si="144"/>
        <v/>
      </c>
      <c r="BK1075">
        <f t="shared" si="145"/>
        <v>1900</v>
      </c>
      <c r="BL1075">
        <f t="shared" si="146"/>
        <v>1900</v>
      </c>
      <c r="BM1075" t="str">
        <f t="shared" si="147"/>
        <v/>
      </c>
      <c r="BN1075" s="69">
        <f t="shared" si="148"/>
        <v>118</v>
      </c>
      <c r="BO1075" s="1">
        <v>43443</v>
      </c>
      <c r="BP1075" s="1"/>
      <c r="BQ1075" s="3"/>
      <c r="BR1075" s="4"/>
      <c r="BS1075" s="5"/>
      <c r="BT1075" s="6"/>
      <c r="BU1075" s="5"/>
      <c r="BV1075" s="5"/>
      <c r="BW1075" s="6"/>
      <c r="BX1075" s="5"/>
      <c r="BY1075" s="5"/>
      <c r="BZ1075" s="6"/>
      <c r="CA1075" s="5"/>
    </row>
    <row r="1076" spans="4:79" x14ac:dyDescent="0.25">
      <c r="D1076" s="1"/>
      <c r="L1076" s="1"/>
      <c r="AX1076" s="1"/>
      <c r="AY1076" s="1"/>
      <c r="BG1076" t="str">
        <f t="shared" ca="1" si="141"/>
        <v/>
      </c>
      <c r="BH1076" t="str">
        <f t="shared" si="142"/>
        <v/>
      </c>
      <c r="BI1076" t="str">
        <f t="shared" si="143"/>
        <v/>
      </c>
      <c r="BJ1076" t="str">
        <f t="shared" ca="1" si="144"/>
        <v/>
      </c>
      <c r="BK1076">
        <f t="shared" si="145"/>
        <v>1900</v>
      </c>
      <c r="BL1076">
        <f t="shared" si="146"/>
        <v>1900</v>
      </c>
      <c r="BM1076" t="str">
        <f t="shared" si="147"/>
        <v/>
      </c>
      <c r="BN1076" s="69">
        <f t="shared" si="148"/>
        <v>118</v>
      </c>
      <c r="BO1076" s="1">
        <v>43444</v>
      </c>
      <c r="BP1076" s="1"/>
      <c r="BQ1076" s="3"/>
      <c r="BR1076" s="4"/>
      <c r="BS1076" s="5"/>
      <c r="BT1076" s="6"/>
      <c r="BU1076" s="5"/>
      <c r="BV1076" s="5"/>
      <c r="BW1076" s="6"/>
      <c r="BX1076" s="5"/>
      <c r="BY1076" s="5"/>
      <c r="BZ1076" s="6"/>
      <c r="CA1076" s="5"/>
    </row>
    <row r="1077" spans="4:79" x14ac:dyDescent="0.25">
      <c r="D1077" s="1"/>
      <c r="L1077" s="1"/>
      <c r="AX1077" s="1"/>
      <c r="AY1077" s="1"/>
      <c r="BG1077" t="str">
        <f t="shared" ca="1" si="141"/>
        <v/>
      </c>
      <c r="BH1077" t="str">
        <f t="shared" si="142"/>
        <v/>
      </c>
      <c r="BI1077" t="str">
        <f t="shared" si="143"/>
        <v/>
      </c>
      <c r="BJ1077" t="str">
        <f t="shared" ca="1" si="144"/>
        <v/>
      </c>
      <c r="BK1077">
        <f t="shared" si="145"/>
        <v>1900</v>
      </c>
      <c r="BL1077">
        <f t="shared" si="146"/>
        <v>1900</v>
      </c>
      <c r="BM1077" t="str">
        <f t="shared" si="147"/>
        <v/>
      </c>
      <c r="BN1077" s="69">
        <f t="shared" si="148"/>
        <v>118</v>
      </c>
      <c r="BO1077" s="1">
        <v>43445</v>
      </c>
      <c r="BP1077" s="1"/>
      <c r="BQ1077" s="3"/>
      <c r="BR1077" s="4"/>
      <c r="BS1077" s="5"/>
      <c r="BT1077" s="6"/>
      <c r="BU1077" s="5"/>
      <c r="BV1077" s="5"/>
      <c r="BW1077" s="6"/>
      <c r="BX1077" s="5"/>
      <c r="BY1077" s="5"/>
      <c r="BZ1077" s="6"/>
      <c r="CA1077" s="5"/>
    </row>
    <row r="1078" spans="4:79" x14ac:dyDescent="0.25">
      <c r="D1078" s="1"/>
      <c r="J1078" s="1"/>
      <c r="L1078" s="1"/>
      <c r="M1078" s="1"/>
      <c r="AX1078" s="1"/>
      <c r="AY1078" s="1"/>
      <c r="BA1078" s="1"/>
      <c r="BB1078" s="1"/>
      <c r="BG1078" t="str">
        <f t="shared" ca="1" si="141"/>
        <v/>
      </c>
      <c r="BH1078" t="str">
        <f t="shared" si="142"/>
        <v/>
      </c>
      <c r="BI1078" t="str">
        <f t="shared" si="143"/>
        <v/>
      </c>
      <c r="BJ1078" t="str">
        <f t="shared" ca="1" si="144"/>
        <v/>
      </c>
      <c r="BK1078">
        <f t="shared" si="145"/>
        <v>1900</v>
      </c>
      <c r="BL1078">
        <f t="shared" si="146"/>
        <v>1900</v>
      </c>
      <c r="BM1078" t="str">
        <f t="shared" si="147"/>
        <v/>
      </c>
      <c r="BN1078" s="69">
        <f t="shared" si="148"/>
        <v>118</v>
      </c>
      <c r="BO1078" s="1">
        <v>43446</v>
      </c>
      <c r="BP1078" s="1"/>
      <c r="BQ1078" s="3"/>
      <c r="BR1078" s="4"/>
      <c r="BS1078" s="5"/>
      <c r="BT1078" s="6"/>
      <c r="BU1078" s="5"/>
      <c r="BV1078" s="5"/>
      <c r="BW1078" s="6"/>
      <c r="BX1078" s="5"/>
      <c r="BY1078" s="5"/>
      <c r="BZ1078" s="6"/>
      <c r="CA1078" s="5"/>
    </row>
    <row r="1079" spans="4:79" x14ac:dyDescent="0.25">
      <c r="D1079" s="1"/>
      <c r="J1079" s="1"/>
      <c r="M1079" s="1"/>
      <c r="BG1079" t="str">
        <f t="shared" ca="1" si="141"/>
        <v/>
      </c>
      <c r="BH1079" t="str">
        <f t="shared" si="142"/>
        <v/>
      </c>
      <c r="BI1079" t="str">
        <f t="shared" si="143"/>
        <v/>
      </c>
      <c r="BJ1079" t="str">
        <f t="shared" ca="1" si="144"/>
        <v/>
      </c>
      <c r="BK1079">
        <f t="shared" si="145"/>
        <v>1900</v>
      </c>
      <c r="BL1079">
        <f t="shared" si="146"/>
        <v>1900</v>
      </c>
      <c r="BM1079" t="str">
        <f t="shared" si="147"/>
        <v/>
      </c>
      <c r="BN1079" s="69">
        <f t="shared" si="148"/>
        <v>118</v>
      </c>
      <c r="BO1079" s="1">
        <v>43447</v>
      </c>
      <c r="BP1079" s="1"/>
      <c r="BQ1079" s="3"/>
      <c r="BR1079" s="4"/>
      <c r="BS1079" s="5"/>
      <c r="BT1079" s="6"/>
      <c r="BU1079" s="5"/>
      <c r="BV1079" s="5"/>
      <c r="BW1079" s="6"/>
      <c r="BX1079" s="5"/>
      <c r="BY1079" s="5"/>
      <c r="BZ1079" s="6"/>
      <c r="CA1079" s="5"/>
    </row>
    <row r="1080" spans="4:79" x14ac:dyDescent="0.25">
      <c r="D1080" s="1"/>
      <c r="J1080" s="1"/>
      <c r="L1080" s="1"/>
      <c r="M1080" s="1"/>
      <c r="AX1080" s="1"/>
      <c r="AY1080" s="1"/>
      <c r="BA1080" s="1"/>
      <c r="BB1080" s="1"/>
      <c r="BG1080" t="str">
        <f t="shared" ca="1" si="141"/>
        <v/>
      </c>
      <c r="BH1080" t="str">
        <f t="shared" si="142"/>
        <v/>
      </c>
      <c r="BI1080" t="str">
        <f t="shared" si="143"/>
        <v/>
      </c>
      <c r="BJ1080" t="str">
        <f t="shared" ca="1" si="144"/>
        <v/>
      </c>
      <c r="BK1080">
        <f t="shared" si="145"/>
        <v>1900</v>
      </c>
      <c r="BL1080">
        <f t="shared" si="146"/>
        <v>1900</v>
      </c>
      <c r="BM1080" t="str">
        <f t="shared" si="147"/>
        <v/>
      </c>
      <c r="BN1080" s="69">
        <f t="shared" si="148"/>
        <v>118</v>
      </c>
      <c r="BO1080" s="1">
        <v>43448</v>
      </c>
      <c r="BP1080" s="1"/>
      <c r="BQ1080" s="3"/>
      <c r="BR1080" s="4"/>
      <c r="BS1080" s="5"/>
      <c r="BT1080" s="6"/>
      <c r="BU1080" s="5"/>
      <c r="BV1080" s="5"/>
      <c r="BW1080" s="6"/>
      <c r="BX1080" s="5"/>
      <c r="BY1080" s="5"/>
      <c r="BZ1080" s="6"/>
      <c r="CA1080" s="5"/>
    </row>
    <row r="1081" spans="4:79" x14ac:dyDescent="0.25">
      <c r="D1081" s="1"/>
      <c r="J1081" s="1"/>
      <c r="L1081" s="1"/>
      <c r="M1081" s="1"/>
      <c r="BA1081" s="1"/>
      <c r="BG1081" t="str">
        <f t="shared" ca="1" si="141"/>
        <v/>
      </c>
      <c r="BH1081" t="str">
        <f t="shared" si="142"/>
        <v/>
      </c>
      <c r="BI1081" t="str">
        <f t="shared" si="143"/>
        <v/>
      </c>
      <c r="BJ1081" t="str">
        <f t="shared" ca="1" si="144"/>
        <v/>
      </c>
      <c r="BK1081">
        <f t="shared" si="145"/>
        <v>1900</v>
      </c>
      <c r="BL1081">
        <f t="shared" si="146"/>
        <v>1900</v>
      </c>
      <c r="BM1081" t="str">
        <f t="shared" si="147"/>
        <v/>
      </c>
      <c r="BN1081" s="69">
        <f t="shared" si="148"/>
        <v>118</v>
      </c>
      <c r="BO1081" s="1">
        <v>43449</v>
      </c>
      <c r="BP1081" s="1"/>
      <c r="BQ1081" s="3"/>
      <c r="BR1081" s="4"/>
      <c r="BS1081" s="5"/>
      <c r="BT1081" s="6"/>
      <c r="BU1081" s="5"/>
      <c r="BV1081" s="5"/>
      <c r="BW1081" s="6"/>
      <c r="BX1081" s="5"/>
      <c r="BY1081" s="5"/>
      <c r="BZ1081" s="6"/>
      <c r="CA1081" s="5"/>
    </row>
    <row r="1082" spans="4:79" x14ac:dyDescent="0.25">
      <c r="D1082" s="1"/>
      <c r="J1082" s="1"/>
      <c r="L1082" s="1"/>
      <c r="M1082" s="1"/>
      <c r="AX1082" s="1"/>
      <c r="AY1082" s="1"/>
      <c r="BB1082" s="1"/>
      <c r="BG1082" t="str">
        <f t="shared" ca="1" si="141"/>
        <v/>
      </c>
      <c r="BH1082" t="str">
        <f t="shared" si="142"/>
        <v/>
      </c>
      <c r="BI1082" t="str">
        <f t="shared" si="143"/>
        <v/>
      </c>
      <c r="BJ1082" t="str">
        <f t="shared" ca="1" si="144"/>
        <v/>
      </c>
      <c r="BK1082">
        <f t="shared" si="145"/>
        <v>1900</v>
      </c>
      <c r="BL1082">
        <f t="shared" si="146"/>
        <v>1900</v>
      </c>
      <c r="BM1082" t="str">
        <f t="shared" si="147"/>
        <v/>
      </c>
      <c r="BN1082" s="69">
        <f t="shared" si="148"/>
        <v>118</v>
      </c>
      <c r="BO1082" s="1">
        <v>43450</v>
      </c>
      <c r="BP1082" s="1"/>
      <c r="BQ1082" s="3"/>
      <c r="BR1082" s="4"/>
      <c r="BS1082" s="5"/>
      <c r="BT1082" s="6"/>
      <c r="BU1082" s="5"/>
      <c r="BV1082" s="5"/>
      <c r="BW1082" s="6"/>
      <c r="BX1082" s="5"/>
      <c r="BY1082" s="5"/>
      <c r="BZ1082" s="6"/>
      <c r="CA1082" s="5"/>
    </row>
    <row r="1083" spans="4:79" x14ac:dyDescent="0.25">
      <c r="D1083" s="1"/>
      <c r="J1083" s="1"/>
      <c r="L1083" s="1"/>
      <c r="M1083" s="1"/>
      <c r="AX1083" s="1"/>
      <c r="AY1083" s="1"/>
      <c r="BA1083" s="1"/>
      <c r="BB1083" s="1"/>
      <c r="BG1083" t="str">
        <f t="shared" ca="1" si="141"/>
        <v/>
      </c>
      <c r="BH1083" t="str">
        <f t="shared" si="142"/>
        <v/>
      </c>
      <c r="BI1083" t="str">
        <f t="shared" si="143"/>
        <v/>
      </c>
      <c r="BJ1083" t="str">
        <f t="shared" ca="1" si="144"/>
        <v/>
      </c>
      <c r="BK1083">
        <f t="shared" si="145"/>
        <v>1900</v>
      </c>
      <c r="BL1083">
        <f t="shared" si="146"/>
        <v>1900</v>
      </c>
      <c r="BM1083" t="str">
        <f t="shared" si="147"/>
        <v/>
      </c>
      <c r="BN1083" s="69">
        <f t="shared" si="148"/>
        <v>118</v>
      </c>
      <c r="BO1083" s="1">
        <v>43451</v>
      </c>
      <c r="BP1083" s="1"/>
      <c r="BQ1083" s="3"/>
      <c r="BR1083" s="4"/>
      <c r="BS1083" s="5"/>
      <c r="BT1083" s="6"/>
      <c r="BU1083" s="5"/>
      <c r="BV1083" s="5"/>
      <c r="BW1083" s="6"/>
      <c r="BX1083" s="5"/>
      <c r="BY1083" s="5"/>
      <c r="BZ1083" s="6"/>
      <c r="CA1083" s="5"/>
    </row>
    <row r="1084" spans="4:79" x14ac:dyDescent="0.25">
      <c r="D1084" s="1"/>
      <c r="J1084" s="1"/>
      <c r="L1084" s="1"/>
      <c r="M1084" s="1"/>
      <c r="AY1084" s="1"/>
      <c r="AZ1084" s="1"/>
      <c r="BB1084" s="1"/>
      <c r="BC1084" s="1"/>
      <c r="BG1084" t="str">
        <f t="shared" ca="1" si="141"/>
        <v/>
      </c>
      <c r="BH1084" t="str">
        <f t="shared" si="142"/>
        <v/>
      </c>
      <c r="BI1084" t="str">
        <f t="shared" si="143"/>
        <v/>
      </c>
      <c r="BJ1084" t="str">
        <f t="shared" ca="1" si="144"/>
        <v/>
      </c>
      <c r="BK1084">
        <f t="shared" si="145"/>
        <v>1900</v>
      </c>
      <c r="BL1084">
        <f t="shared" si="146"/>
        <v>1900</v>
      </c>
      <c r="BM1084" t="str">
        <f t="shared" si="147"/>
        <v/>
      </c>
      <c r="BN1084" s="69">
        <f t="shared" si="148"/>
        <v>118</v>
      </c>
      <c r="BO1084" s="1">
        <v>43452</v>
      </c>
      <c r="BP1084" s="1"/>
      <c r="BQ1084" s="3"/>
      <c r="BR1084" s="4"/>
      <c r="BS1084" s="5"/>
      <c r="BT1084" s="6"/>
      <c r="BU1084" s="5"/>
      <c r="BV1084" s="5"/>
      <c r="BW1084" s="6"/>
      <c r="BX1084" s="5"/>
      <c r="BY1084" s="5"/>
      <c r="BZ1084" s="6"/>
      <c r="CA1084" s="5"/>
    </row>
    <row r="1085" spans="4:79" x14ac:dyDescent="0.25">
      <c r="D1085" s="1"/>
      <c r="J1085" s="1"/>
      <c r="L1085" s="1"/>
      <c r="AX1085" s="1"/>
      <c r="AY1085" s="1"/>
      <c r="BA1085" s="1"/>
      <c r="BB1085" s="1"/>
      <c r="BG1085" t="str">
        <f t="shared" ca="1" si="141"/>
        <v/>
      </c>
      <c r="BH1085" t="str">
        <f t="shared" si="142"/>
        <v/>
      </c>
      <c r="BI1085" t="str">
        <f t="shared" si="143"/>
        <v/>
      </c>
      <c r="BJ1085" t="str">
        <f t="shared" ca="1" si="144"/>
        <v/>
      </c>
      <c r="BK1085">
        <f t="shared" si="145"/>
        <v>1900</v>
      </c>
      <c r="BL1085">
        <f t="shared" si="146"/>
        <v>1900</v>
      </c>
      <c r="BM1085" t="str">
        <f t="shared" si="147"/>
        <v/>
      </c>
      <c r="BN1085" s="69">
        <f t="shared" si="148"/>
        <v>118</v>
      </c>
      <c r="BO1085" s="1">
        <v>43453</v>
      </c>
      <c r="BP1085" s="1"/>
      <c r="BQ1085" s="3"/>
      <c r="BR1085" s="4"/>
      <c r="BS1085" s="5"/>
      <c r="BT1085" s="6"/>
      <c r="BU1085" s="5"/>
      <c r="BV1085" s="5"/>
      <c r="BW1085" s="6"/>
      <c r="BX1085" s="5"/>
      <c r="BY1085" s="5"/>
      <c r="BZ1085" s="6"/>
      <c r="CA1085" s="5"/>
    </row>
    <row r="1086" spans="4:79" x14ac:dyDescent="0.25">
      <c r="D1086" s="1"/>
      <c r="J1086" s="1"/>
      <c r="L1086" s="1"/>
      <c r="AY1086" s="1"/>
      <c r="AZ1086" s="1"/>
      <c r="BB1086" s="1"/>
      <c r="BC1086" s="1"/>
      <c r="BG1086" t="str">
        <f t="shared" ca="1" si="141"/>
        <v/>
      </c>
      <c r="BH1086" t="str">
        <f t="shared" si="142"/>
        <v/>
      </c>
      <c r="BI1086" t="str">
        <f t="shared" si="143"/>
        <v/>
      </c>
      <c r="BJ1086" t="str">
        <f t="shared" ca="1" si="144"/>
        <v/>
      </c>
      <c r="BK1086">
        <f t="shared" si="145"/>
        <v>1900</v>
      </c>
      <c r="BL1086">
        <f t="shared" si="146"/>
        <v>1900</v>
      </c>
      <c r="BM1086" t="str">
        <f t="shared" si="147"/>
        <v/>
      </c>
      <c r="BN1086" s="69">
        <f t="shared" si="148"/>
        <v>118</v>
      </c>
      <c r="BO1086" s="1">
        <v>43454</v>
      </c>
      <c r="BP1086" s="1"/>
      <c r="BQ1086" s="3"/>
      <c r="BR1086" s="4"/>
      <c r="BS1086" s="5"/>
      <c r="BT1086" s="6"/>
      <c r="BU1086" s="5"/>
      <c r="BV1086" s="5"/>
      <c r="BW1086" s="6"/>
      <c r="BX1086" s="5"/>
      <c r="BY1086" s="5"/>
      <c r="BZ1086" s="6"/>
      <c r="CA1086" s="5"/>
    </row>
    <row r="1087" spans="4:79" x14ac:dyDescent="0.25">
      <c r="D1087" s="1"/>
      <c r="J1087" s="1"/>
      <c r="L1087" s="1"/>
      <c r="AX1087" s="1"/>
      <c r="AY1087" s="1"/>
      <c r="BA1087" s="1"/>
      <c r="BB1087" s="1"/>
      <c r="BF1087" s="1"/>
      <c r="BG1087" t="str">
        <f t="shared" ca="1" si="141"/>
        <v/>
      </c>
      <c r="BH1087" t="str">
        <f t="shared" si="142"/>
        <v/>
      </c>
      <c r="BI1087" t="str">
        <f t="shared" si="143"/>
        <v/>
      </c>
      <c r="BJ1087" t="str">
        <f t="shared" ca="1" si="144"/>
        <v/>
      </c>
      <c r="BK1087">
        <f t="shared" si="145"/>
        <v>1900</v>
      </c>
      <c r="BL1087">
        <f t="shared" si="146"/>
        <v>1900</v>
      </c>
      <c r="BM1087" t="str">
        <f t="shared" si="147"/>
        <v/>
      </c>
      <c r="BN1087" s="69">
        <f t="shared" si="148"/>
        <v>118</v>
      </c>
      <c r="BO1087" s="1">
        <v>43455</v>
      </c>
      <c r="BP1087" s="1"/>
      <c r="BQ1087" s="3"/>
      <c r="BR1087" s="4"/>
      <c r="BS1087" s="5"/>
      <c r="BT1087" s="6"/>
      <c r="BU1087" s="5"/>
      <c r="BV1087" s="5"/>
      <c r="BW1087" s="6"/>
      <c r="BX1087" s="5"/>
      <c r="BY1087" s="5"/>
      <c r="BZ1087" s="6"/>
      <c r="CA1087" s="5"/>
    </row>
    <row r="1088" spans="4:79" x14ac:dyDescent="0.25">
      <c r="D1088" s="1"/>
      <c r="J1088" s="1"/>
      <c r="L1088" s="1"/>
      <c r="M1088" s="1"/>
      <c r="BA1088" s="1"/>
      <c r="BF1088" s="1"/>
      <c r="BG1088" t="str">
        <f t="shared" ca="1" si="141"/>
        <v/>
      </c>
      <c r="BH1088" t="str">
        <f t="shared" si="142"/>
        <v/>
      </c>
      <c r="BI1088" t="str">
        <f t="shared" si="143"/>
        <v/>
      </c>
      <c r="BJ1088" t="str">
        <f t="shared" ca="1" si="144"/>
        <v/>
      </c>
      <c r="BK1088">
        <f t="shared" si="145"/>
        <v>1900</v>
      </c>
      <c r="BL1088">
        <f t="shared" si="146"/>
        <v>1900</v>
      </c>
      <c r="BM1088" t="str">
        <f t="shared" si="147"/>
        <v/>
      </c>
      <c r="BN1088" s="69">
        <f t="shared" si="148"/>
        <v>118</v>
      </c>
      <c r="BO1088" s="1">
        <v>43456</v>
      </c>
      <c r="BP1088" s="1"/>
      <c r="BQ1088" s="3"/>
      <c r="BR1088" s="4"/>
      <c r="BS1088" s="5"/>
      <c r="BT1088" s="6"/>
      <c r="BU1088" s="5"/>
      <c r="BV1088" s="5"/>
      <c r="BW1088" s="6"/>
      <c r="BX1088" s="5"/>
      <c r="BY1088" s="5"/>
      <c r="BZ1088" s="6"/>
      <c r="CA1088" s="5"/>
    </row>
    <row r="1089" spans="4:79" x14ac:dyDescent="0.25">
      <c r="D1089" s="1"/>
      <c r="J1089" s="1"/>
      <c r="L1089" s="1"/>
      <c r="M1089" s="1"/>
      <c r="AX1089" s="1"/>
      <c r="AY1089" s="1"/>
      <c r="BA1089" s="1"/>
      <c r="BB1089" s="1"/>
      <c r="BF1089" s="1"/>
      <c r="BG1089" t="str">
        <f t="shared" ca="1" si="141"/>
        <v/>
      </c>
      <c r="BH1089" t="str">
        <f t="shared" si="142"/>
        <v/>
      </c>
      <c r="BI1089" t="str">
        <f t="shared" si="143"/>
        <v/>
      </c>
      <c r="BJ1089" t="str">
        <f t="shared" ca="1" si="144"/>
        <v/>
      </c>
      <c r="BK1089">
        <f t="shared" si="145"/>
        <v>1900</v>
      </c>
      <c r="BL1089">
        <f t="shared" si="146"/>
        <v>1900</v>
      </c>
      <c r="BM1089" t="str">
        <f t="shared" si="147"/>
        <v/>
      </c>
      <c r="BN1089" s="69">
        <f t="shared" si="148"/>
        <v>118</v>
      </c>
      <c r="BO1089" s="1">
        <v>43457</v>
      </c>
      <c r="BP1089" s="1"/>
      <c r="BQ1089" s="3"/>
      <c r="BR1089" s="4"/>
      <c r="BS1089" s="5"/>
      <c r="BT1089" s="6"/>
      <c r="BU1089" s="5"/>
      <c r="BV1089" s="5"/>
      <c r="BW1089" s="6"/>
      <c r="BX1089" s="5"/>
      <c r="BY1089" s="5"/>
      <c r="BZ1089" s="6"/>
      <c r="CA1089" s="5"/>
    </row>
    <row r="1090" spans="4:79" x14ac:dyDescent="0.25">
      <c r="D1090" s="1"/>
      <c r="J1090" s="1"/>
      <c r="L1090" s="1"/>
      <c r="AX1090" s="1"/>
      <c r="AY1090" s="1"/>
      <c r="BA1090" s="1"/>
      <c r="BB1090" s="1"/>
      <c r="BG1090" t="str">
        <f t="shared" ca="1" si="141"/>
        <v/>
      </c>
      <c r="BH1090" t="str">
        <f t="shared" si="142"/>
        <v/>
      </c>
      <c r="BI1090" t="str">
        <f t="shared" si="143"/>
        <v/>
      </c>
      <c r="BJ1090" t="str">
        <f t="shared" ca="1" si="144"/>
        <v/>
      </c>
      <c r="BK1090">
        <f t="shared" si="145"/>
        <v>1900</v>
      </c>
      <c r="BL1090">
        <f t="shared" si="146"/>
        <v>1900</v>
      </c>
      <c r="BM1090" t="str">
        <f t="shared" si="147"/>
        <v/>
      </c>
      <c r="BN1090" s="69">
        <f t="shared" si="148"/>
        <v>118</v>
      </c>
      <c r="BO1090" s="1">
        <v>43458</v>
      </c>
      <c r="BP1090" s="1"/>
      <c r="BQ1090" s="3"/>
      <c r="BR1090" s="4"/>
      <c r="BS1090" s="5"/>
      <c r="BT1090" s="6"/>
      <c r="BU1090" s="5"/>
      <c r="BV1090" s="5"/>
      <c r="BW1090" s="6"/>
      <c r="BX1090" s="5"/>
      <c r="BY1090" s="5"/>
      <c r="BZ1090" s="6"/>
      <c r="CA1090" s="5"/>
    </row>
    <row r="1091" spans="4:79" x14ac:dyDescent="0.25">
      <c r="D1091" s="1"/>
      <c r="J1091" s="1"/>
      <c r="L1091" s="1"/>
      <c r="M1091" s="1"/>
      <c r="BA1091" s="1"/>
      <c r="BG1091" t="str">
        <f t="shared" ref="BG1091:BG1154" ca="1" si="149">IF(A1091="","",DATEDIF(J1091,TODAY(),"y"))</f>
        <v/>
      </c>
      <c r="BH1091" t="str">
        <f t="shared" ref="BH1091:BH1154" si="150">IF(A1091="","",IF(BG1091&lt;61,"Moins de 61",IF(BG1091&lt;66,"61 à 65",IF(BG1091&lt;71,"66 à 70",IF(BG1091&lt;76,"71 à 75",IF(BG1091&lt;81,"76 à 80",IF(BG1091&lt;86,"81 à 85",IF(BG1091&lt;91,"86 à 90",IF(BG1091&lt;96,"91 à 95",IF(BG1091&lt;101,"96 à 100",IF(BG1091&gt;=101,"101 et plus","")))))))))))</f>
        <v/>
      </c>
      <c r="BI1091" t="str">
        <f t="shared" ref="BI1091:BI1154" si="151">IF(B1091="","",IF(BG1091&lt;66,"Moins de 66",IF(BG1091&lt;71,"66 à 70",IF(BG1091&lt;76,"71 à 75",IF(BG1091&lt;81,"76 à 80",IF(BG1091&gt;=81,"plus de 80",""))))))</f>
        <v/>
      </c>
      <c r="BJ1091" t="str">
        <f t="shared" ref="BJ1091:BJ1154" ca="1" si="152">IF(A1091="","",DATEDIF(L1091,TODAY(),"y"))</f>
        <v/>
      </c>
      <c r="BK1091">
        <f t="shared" ref="BK1091:BK1154" si="153">YEAR(L1091)</f>
        <v>1900</v>
      </c>
      <c r="BL1091">
        <f t="shared" ref="BL1091:BL1154" si="154">YEAR(E1091)</f>
        <v>1900</v>
      </c>
      <c r="BM1091" t="str">
        <f t="shared" ref="BM1091:BM1154" si="155">IF(A1091="","",IF(O1091="Adhérent",BG1091,""))</f>
        <v/>
      </c>
      <c r="BN1091" s="69">
        <f t="shared" ref="BN1091:BN1154" si="156">YEAR(BO1091)-YEAR(J1091)</f>
        <v>118</v>
      </c>
      <c r="BO1091" s="1">
        <v>43459</v>
      </c>
      <c r="BP1091" s="1"/>
      <c r="BQ1091" s="3"/>
      <c r="BR1091" s="4"/>
      <c r="BS1091" s="5"/>
      <c r="BT1091" s="6"/>
      <c r="BU1091" s="5"/>
      <c r="BV1091" s="5"/>
      <c r="BW1091" s="6"/>
      <c r="BX1091" s="5"/>
      <c r="BY1091" s="5"/>
      <c r="BZ1091" s="6"/>
      <c r="CA1091" s="5"/>
    </row>
    <row r="1092" spans="4:79" x14ac:dyDescent="0.25">
      <c r="D1092" s="1"/>
      <c r="E1092" s="1"/>
      <c r="J1092" s="1"/>
      <c r="L1092" s="1"/>
      <c r="M1092" s="1"/>
      <c r="N1092" s="1"/>
      <c r="AX1092" s="1"/>
      <c r="AY1092" s="1"/>
      <c r="BA1092" s="1"/>
      <c r="BB1092" s="1"/>
      <c r="BG1092" t="str">
        <f t="shared" ca="1" si="149"/>
        <v/>
      </c>
      <c r="BH1092" t="str">
        <f t="shared" si="150"/>
        <v/>
      </c>
      <c r="BI1092" t="str">
        <f t="shared" si="151"/>
        <v/>
      </c>
      <c r="BJ1092" t="str">
        <f t="shared" ca="1" si="152"/>
        <v/>
      </c>
      <c r="BK1092">
        <f t="shared" si="153"/>
        <v>1900</v>
      </c>
      <c r="BL1092">
        <f t="shared" si="154"/>
        <v>1900</v>
      </c>
      <c r="BM1092" t="str">
        <f t="shared" si="155"/>
        <v/>
      </c>
      <c r="BN1092" s="69">
        <f t="shared" si="156"/>
        <v>118</v>
      </c>
      <c r="BO1092" s="1">
        <v>43460</v>
      </c>
      <c r="BP1092" s="1"/>
      <c r="BQ1092" s="3"/>
      <c r="BR1092" s="4"/>
      <c r="BS1092" s="5"/>
      <c r="BT1092" s="6"/>
      <c r="BU1092" s="5"/>
      <c r="BV1092" s="5"/>
      <c r="BW1092" s="6"/>
      <c r="BX1092" s="5"/>
      <c r="BY1092" s="5"/>
      <c r="BZ1092" s="6"/>
      <c r="CA1092" s="5"/>
    </row>
    <row r="1093" spans="4:79" x14ac:dyDescent="0.25">
      <c r="D1093" s="1"/>
      <c r="J1093" s="1"/>
      <c r="L1093" s="1"/>
      <c r="M1093" s="1"/>
      <c r="AX1093" s="1"/>
      <c r="AY1093" s="1"/>
      <c r="BA1093" s="1"/>
      <c r="BB1093" s="1"/>
      <c r="BG1093" t="str">
        <f t="shared" ca="1" si="149"/>
        <v/>
      </c>
      <c r="BH1093" t="str">
        <f t="shared" si="150"/>
        <v/>
      </c>
      <c r="BI1093" t="str">
        <f t="shared" si="151"/>
        <v/>
      </c>
      <c r="BJ1093" t="str">
        <f t="shared" ca="1" si="152"/>
        <v/>
      </c>
      <c r="BK1093">
        <f t="shared" si="153"/>
        <v>1900</v>
      </c>
      <c r="BL1093">
        <f t="shared" si="154"/>
        <v>1900</v>
      </c>
      <c r="BM1093" t="str">
        <f t="shared" si="155"/>
        <v/>
      </c>
      <c r="BN1093" s="69">
        <f t="shared" si="156"/>
        <v>118</v>
      </c>
      <c r="BO1093" s="1">
        <v>43461</v>
      </c>
      <c r="BP1093" s="1"/>
      <c r="BQ1093" s="3"/>
      <c r="BR1093" s="4"/>
      <c r="BS1093" s="5"/>
      <c r="BT1093" s="6"/>
      <c r="BU1093" s="5"/>
      <c r="BV1093" s="5"/>
      <c r="BW1093" s="6"/>
      <c r="BX1093" s="5"/>
      <c r="BY1093" s="5"/>
      <c r="BZ1093" s="6"/>
      <c r="CA1093" s="5"/>
    </row>
    <row r="1094" spans="4:79" x14ac:dyDescent="0.25">
      <c r="D1094" s="1"/>
      <c r="J1094" s="1"/>
      <c r="L1094" s="1"/>
      <c r="BA1094" s="1"/>
      <c r="BG1094" t="str">
        <f t="shared" ca="1" si="149"/>
        <v/>
      </c>
      <c r="BH1094" t="str">
        <f t="shared" si="150"/>
        <v/>
      </c>
      <c r="BI1094" t="str">
        <f t="shared" si="151"/>
        <v/>
      </c>
      <c r="BJ1094" t="str">
        <f t="shared" ca="1" si="152"/>
        <v/>
      </c>
      <c r="BK1094">
        <f t="shared" si="153"/>
        <v>1900</v>
      </c>
      <c r="BL1094">
        <f t="shared" si="154"/>
        <v>1900</v>
      </c>
      <c r="BM1094" t="str">
        <f t="shared" si="155"/>
        <v/>
      </c>
      <c r="BN1094" s="69">
        <f t="shared" si="156"/>
        <v>118</v>
      </c>
      <c r="BO1094" s="1">
        <v>43462</v>
      </c>
      <c r="BP1094" s="1"/>
      <c r="BQ1094" s="3"/>
      <c r="BR1094" s="4"/>
      <c r="BS1094" s="5"/>
      <c r="BT1094" s="6"/>
      <c r="BU1094" s="5"/>
      <c r="BV1094" s="5"/>
      <c r="BW1094" s="6"/>
      <c r="BX1094" s="5"/>
      <c r="BY1094" s="5"/>
      <c r="BZ1094" s="6"/>
      <c r="CA1094" s="5"/>
    </row>
    <row r="1095" spans="4:79" x14ac:dyDescent="0.25">
      <c r="D1095" s="1"/>
      <c r="J1095" s="1"/>
      <c r="L1095" s="1"/>
      <c r="AX1095" s="1"/>
      <c r="AY1095" s="1"/>
      <c r="BA1095" s="1"/>
      <c r="BB1095" s="1"/>
      <c r="BF1095" s="1"/>
      <c r="BG1095" t="str">
        <f t="shared" ca="1" si="149"/>
        <v/>
      </c>
      <c r="BH1095" t="str">
        <f t="shared" si="150"/>
        <v/>
      </c>
      <c r="BI1095" t="str">
        <f t="shared" si="151"/>
        <v/>
      </c>
      <c r="BJ1095" t="str">
        <f t="shared" ca="1" si="152"/>
        <v/>
      </c>
      <c r="BK1095">
        <f t="shared" si="153"/>
        <v>1900</v>
      </c>
      <c r="BL1095">
        <f t="shared" si="154"/>
        <v>1900</v>
      </c>
      <c r="BM1095" t="str">
        <f t="shared" si="155"/>
        <v/>
      </c>
      <c r="BN1095" s="69">
        <f t="shared" si="156"/>
        <v>118</v>
      </c>
      <c r="BO1095" s="1">
        <v>43463</v>
      </c>
      <c r="BP1095" s="1"/>
      <c r="BQ1095" s="3"/>
      <c r="BR1095" s="4"/>
      <c r="BS1095" s="5"/>
      <c r="BT1095" s="6"/>
      <c r="BU1095" s="5"/>
      <c r="BV1095" s="5"/>
      <c r="BW1095" s="6"/>
      <c r="BX1095" s="5"/>
      <c r="BY1095" s="5"/>
      <c r="BZ1095" s="6"/>
      <c r="CA1095" s="5"/>
    </row>
    <row r="1096" spans="4:79" x14ac:dyDescent="0.25">
      <c r="D1096" s="1"/>
      <c r="J1096" s="1"/>
      <c r="L1096" s="1"/>
      <c r="M1096" s="1"/>
      <c r="BA1096" s="1"/>
      <c r="BG1096" t="str">
        <f t="shared" ca="1" si="149"/>
        <v/>
      </c>
      <c r="BH1096" t="str">
        <f t="shared" si="150"/>
        <v/>
      </c>
      <c r="BI1096" t="str">
        <f t="shared" si="151"/>
        <v/>
      </c>
      <c r="BJ1096" t="str">
        <f t="shared" ca="1" si="152"/>
        <v/>
      </c>
      <c r="BK1096">
        <f t="shared" si="153"/>
        <v>1900</v>
      </c>
      <c r="BL1096">
        <f t="shared" si="154"/>
        <v>1900</v>
      </c>
      <c r="BM1096" t="str">
        <f t="shared" si="155"/>
        <v/>
      </c>
      <c r="BN1096" s="69">
        <f t="shared" si="156"/>
        <v>118</v>
      </c>
      <c r="BO1096" s="1">
        <v>43464</v>
      </c>
      <c r="BP1096" s="1"/>
      <c r="BQ1096" s="3"/>
      <c r="BR1096" s="4"/>
      <c r="BS1096" s="5"/>
      <c r="BT1096" s="6"/>
      <c r="BU1096" s="5"/>
      <c r="BV1096" s="5"/>
      <c r="BW1096" s="6"/>
      <c r="BX1096" s="5"/>
      <c r="BY1096" s="5"/>
      <c r="BZ1096" s="6"/>
      <c r="CA1096" s="5"/>
    </row>
    <row r="1097" spans="4:79" x14ac:dyDescent="0.25">
      <c r="D1097" s="1"/>
      <c r="E1097" s="1"/>
      <c r="J1097" s="1"/>
      <c r="L1097" s="1"/>
      <c r="AX1097" s="1"/>
      <c r="AY1097" s="1"/>
      <c r="BA1097" s="1"/>
      <c r="BB1097" s="1"/>
      <c r="BG1097" t="str">
        <f t="shared" ca="1" si="149"/>
        <v/>
      </c>
      <c r="BH1097" t="str">
        <f t="shared" si="150"/>
        <v/>
      </c>
      <c r="BI1097" t="str">
        <f t="shared" si="151"/>
        <v/>
      </c>
      <c r="BJ1097" t="str">
        <f t="shared" ca="1" si="152"/>
        <v/>
      </c>
      <c r="BK1097">
        <f t="shared" si="153"/>
        <v>1900</v>
      </c>
      <c r="BL1097">
        <f t="shared" si="154"/>
        <v>1900</v>
      </c>
      <c r="BM1097" t="str">
        <f t="shared" si="155"/>
        <v/>
      </c>
      <c r="BN1097" s="69">
        <f t="shared" si="156"/>
        <v>118</v>
      </c>
      <c r="BO1097" s="1">
        <v>43465</v>
      </c>
      <c r="BP1097" s="1"/>
      <c r="BQ1097" s="3"/>
      <c r="BR1097" s="4"/>
      <c r="BS1097" s="5"/>
      <c r="BT1097" s="6"/>
      <c r="BU1097" s="5"/>
      <c r="BV1097" s="5"/>
      <c r="BW1097" s="6"/>
      <c r="BX1097" s="5"/>
      <c r="BY1097" s="5"/>
      <c r="BZ1097" s="6"/>
      <c r="CA1097" s="5"/>
    </row>
    <row r="1098" spans="4:79" x14ac:dyDescent="0.25">
      <c r="D1098" s="1"/>
      <c r="J1098" s="1"/>
      <c r="M1098" s="1"/>
      <c r="BG1098" t="str">
        <f t="shared" ca="1" si="149"/>
        <v/>
      </c>
      <c r="BH1098" t="str">
        <f t="shared" si="150"/>
        <v/>
      </c>
      <c r="BI1098" t="str">
        <f t="shared" si="151"/>
        <v/>
      </c>
      <c r="BJ1098" t="str">
        <f t="shared" ca="1" si="152"/>
        <v/>
      </c>
      <c r="BK1098">
        <f t="shared" si="153"/>
        <v>1900</v>
      </c>
      <c r="BL1098">
        <f t="shared" si="154"/>
        <v>1900</v>
      </c>
      <c r="BM1098" t="str">
        <f t="shared" si="155"/>
        <v/>
      </c>
      <c r="BN1098" s="69">
        <f t="shared" si="156"/>
        <v>119</v>
      </c>
      <c r="BO1098" s="1">
        <v>43466</v>
      </c>
      <c r="BP1098" s="1"/>
      <c r="BQ1098" s="3"/>
      <c r="BR1098" s="4"/>
      <c r="BS1098" s="5"/>
      <c r="BT1098" s="6"/>
      <c r="BU1098" s="5"/>
      <c r="BV1098" s="5"/>
      <c r="BW1098" s="6"/>
      <c r="BX1098" s="5"/>
      <c r="BY1098" s="5"/>
      <c r="BZ1098" s="6"/>
      <c r="CA1098" s="5"/>
    </row>
    <row r="1099" spans="4:79" x14ac:dyDescent="0.25">
      <c r="D1099" s="1"/>
      <c r="J1099" s="1"/>
      <c r="L1099" s="1"/>
      <c r="M1099" s="1"/>
      <c r="AX1099" s="1"/>
      <c r="AY1099" s="1"/>
      <c r="BA1099" s="1"/>
      <c r="BB1099" s="1"/>
      <c r="BG1099" t="str">
        <f t="shared" ca="1" si="149"/>
        <v/>
      </c>
      <c r="BH1099" t="str">
        <f t="shared" si="150"/>
        <v/>
      </c>
      <c r="BI1099" t="str">
        <f t="shared" si="151"/>
        <v/>
      </c>
      <c r="BJ1099" t="str">
        <f t="shared" ca="1" si="152"/>
        <v/>
      </c>
      <c r="BK1099">
        <f t="shared" si="153"/>
        <v>1900</v>
      </c>
      <c r="BL1099">
        <f t="shared" si="154"/>
        <v>1900</v>
      </c>
      <c r="BM1099" t="str">
        <f t="shared" si="155"/>
        <v/>
      </c>
      <c r="BN1099" s="69">
        <f t="shared" si="156"/>
        <v>119</v>
      </c>
      <c r="BO1099" s="1">
        <v>43467</v>
      </c>
      <c r="BP1099" s="1"/>
      <c r="BQ1099" s="3"/>
      <c r="BR1099" s="4"/>
      <c r="BS1099" s="5"/>
      <c r="BT1099" s="6"/>
      <c r="BU1099" s="5"/>
      <c r="BV1099" s="5"/>
      <c r="BW1099" s="6"/>
      <c r="BX1099" s="5"/>
      <c r="BY1099" s="5"/>
      <c r="BZ1099" s="6"/>
      <c r="CA1099" s="5"/>
    </row>
    <row r="1100" spans="4:79" x14ac:dyDescent="0.25">
      <c r="D1100" s="1"/>
      <c r="J1100" s="1"/>
      <c r="L1100" s="1"/>
      <c r="M1100" s="1"/>
      <c r="AX1100" s="1"/>
      <c r="AY1100" s="1"/>
      <c r="BA1100" s="1"/>
      <c r="BB1100" s="1"/>
      <c r="BG1100" t="str">
        <f t="shared" ca="1" si="149"/>
        <v/>
      </c>
      <c r="BH1100" t="str">
        <f t="shared" si="150"/>
        <v/>
      </c>
      <c r="BI1100" t="str">
        <f t="shared" si="151"/>
        <v/>
      </c>
      <c r="BJ1100" t="str">
        <f t="shared" ca="1" si="152"/>
        <v/>
      </c>
      <c r="BK1100">
        <f t="shared" si="153"/>
        <v>1900</v>
      </c>
      <c r="BL1100">
        <f t="shared" si="154"/>
        <v>1900</v>
      </c>
      <c r="BM1100" t="str">
        <f t="shared" si="155"/>
        <v/>
      </c>
      <c r="BN1100" s="69">
        <f t="shared" si="156"/>
        <v>119</v>
      </c>
      <c r="BO1100" s="1">
        <v>43468</v>
      </c>
      <c r="BP1100" s="1"/>
      <c r="BQ1100" s="3"/>
      <c r="BR1100" s="4"/>
      <c r="BS1100" s="5"/>
      <c r="BT1100" s="6"/>
      <c r="BU1100" s="5"/>
      <c r="BV1100" s="5"/>
      <c r="BW1100" s="6"/>
      <c r="BX1100" s="5"/>
      <c r="BY1100" s="5"/>
      <c r="BZ1100" s="6"/>
      <c r="CA1100" s="5"/>
    </row>
    <row r="1101" spans="4:79" x14ac:dyDescent="0.25">
      <c r="D1101" s="1"/>
      <c r="J1101" s="1"/>
      <c r="L1101" s="1"/>
      <c r="BA1101" s="1"/>
      <c r="BG1101" t="str">
        <f t="shared" ca="1" si="149"/>
        <v/>
      </c>
      <c r="BH1101" t="str">
        <f t="shared" si="150"/>
        <v/>
      </c>
      <c r="BI1101" t="str">
        <f t="shared" si="151"/>
        <v/>
      </c>
      <c r="BJ1101" t="str">
        <f t="shared" ca="1" si="152"/>
        <v/>
      </c>
      <c r="BK1101">
        <f t="shared" si="153"/>
        <v>1900</v>
      </c>
      <c r="BL1101">
        <f t="shared" si="154"/>
        <v>1900</v>
      </c>
      <c r="BM1101" t="str">
        <f t="shared" si="155"/>
        <v/>
      </c>
      <c r="BN1101" s="69">
        <f t="shared" si="156"/>
        <v>119</v>
      </c>
      <c r="BO1101" s="1">
        <v>43469</v>
      </c>
      <c r="BP1101" s="1"/>
      <c r="BQ1101" s="3"/>
      <c r="BR1101" s="4"/>
      <c r="BS1101" s="5"/>
      <c r="BT1101" s="6"/>
      <c r="BU1101" s="5"/>
      <c r="BV1101" s="5"/>
      <c r="BW1101" s="6"/>
      <c r="BX1101" s="5"/>
      <c r="BY1101" s="5"/>
      <c r="BZ1101" s="6"/>
      <c r="CA1101" s="5"/>
    </row>
    <row r="1102" spans="4:79" x14ac:dyDescent="0.25">
      <c r="D1102" s="1"/>
      <c r="J1102" s="1"/>
      <c r="L1102" s="1"/>
      <c r="M1102" s="1"/>
      <c r="AX1102" s="1"/>
      <c r="AY1102" s="1"/>
      <c r="BA1102" s="1"/>
      <c r="BB1102" s="1"/>
      <c r="BG1102" t="str">
        <f t="shared" ca="1" si="149"/>
        <v/>
      </c>
      <c r="BH1102" t="str">
        <f t="shared" si="150"/>
        <v/>
      </c>
      <c r="BI1102" t="str">
        <f t="shared" si="151"/>
        <v/>
      </c>
      <c r="BJ1102" t="str">
        <f t="shared" ca="1" si="152"/>
        <v/>
      </c>
      <c r="BK1102">
        <f t="shared" si="153"/>
        <v>1900</v>
      </c>
      <c r="BL1102">
        <f t="shared" si="154"/>
        <v>1900</v>
      </c>
      <c r="BM1102" t="str">
        <f t="shared" si="155"/>
        <v/>
      </c>
      <c r="BN1102" s="69">
        <f t="shared" si="156"/>
        <v>119</v>
      </c>
      <c r="BO1102" s="1">
        <v>43470</v>
      </c>
      <c r="BP1102" s="1"/>
      <c r="BQ1102" s="3"/>
      <c r="BR1102" s="4"/>
      <c r="BS1102" s="5"/>
      <c r="BT1102" s="6"/>
      <c r="BU1102" s="5"/>
      <c r="BV1102" s="5"/>
      <c r="BW1102" s="6"/>
      <c r="BX1102" s="5"/>
      <c r="BY1102" s="5"/>
      <c r="BZ1102" s="6"/>
      <c r="CA1102" s="5"/>
    </row>
    <row r="1103" spans="4:79" x14ac:dyDescent="0.25">
      <c r="D1103" s="1"/>
      <c r="J1103" s="1"/>
      <c r="L1103" s="1"/>
      <c r="BA1103" s="1"/>
      <c r="BB1103" s="1"/>
      <c r="BG1103" t="str">
        <f t="shared" ca="1" si="149"/>
        <v/>
      </c>
      <c r="BH1103" t="str">
        <f t="shared" si="150"/>
        <v/>
      </c>
      <c r="BI1103" t="str">
        <f t="shared" si="151"/>
        <v/>
      </c>
      <c r="BJ1103" t="str">
        <f t="shared" ca="1" si="152"/>
        <v/>
      </c>
      <c r="BK1103">
        <f t="shared" si="153"/>
        <v>1900</v>
      </c>
      <c r="BL1103">
        <f t="shared" si="154"/>
        <v>1900</v>
      </c>
      <c r="BM1103" t="str">
        <f t="shared" si="155"/>
        <v/>
      </c>
      <c r="BN1103" s="69">
        <f t="shared" si="156"/>
        <v>119</v>
      </c>
      <c r="BO1103" s="1">
        <v>43471</v>
      </c>
      <c r="BP1103" s="1"/>
      <c r="BQ1103" s="3"/>
      <c r="BR1103" s="4"/>
      <c r="BS1103" s="5"/>
      <c r="BT1103" s="6"/>
      <c r="BU1103" s="5"/>
      <c r="BV1103" s="5"/>
      <c r="BW1103" s="6"/>
      <c r="BX1103" s="5"/>
      <c r="BY1103" s="5"/>
      <c r="BZ1103" s="6"/>
      <c r="CA1103" s="5"/>
    </row>
    <row r="1104" spans="4:79" x14ac:dyDescent="0.25">
      <c r="D1104" s="1"/>
      <c r="J1104" s="1"/>
      <c r="L1104" s="1"/>
      <c r="M1104" s="1"/>
      <c r="BA1104" s="1"/>
      <c r="BB1104" s="1"/>
      <c r="BD1104" s="1"/>
      <c r="BE1104" s="1"/>
      <c r="BG1104" t="str">
        <f t="shared" ca="1" si="149"/>
        <v/>
      </c>
      <c r="BH1104" t="str">
        <f t="shared" si="150"/>
        <v/>
      </c>
      <c r="BI1104" t="str">
        <f t="shared" si="151"/>
        <v/>
      </c>
      <c r="BJ1104" t="str">
        <f t="shared" ca="1" si="152"/>
        <v/>
      </c>
      <c r="BK1104">
        <f t="shared" si="153"/>
        <v>1900</v>
      </c>
      <c r="BL1104">
        <f t="shared" si="154"/>
        <v>1900</v>
      </c>
      <c r="BM1104" t="str">
        <f t="shared" si="155"/>
        <v/>
      </c>
      <c r="BN1104" s="69">
        <f t="shared" si="156"/>
        <v>119</v>
      </c>
      <c r="BO1104" s="1">
        <v>43472</v>
      </c>
      <c r="BP1104" s="1"/>
      <c r="BQ1104" s="3"/>
      <c r="BR1104" s="4"/>
      <c r="BS1104" s="5"/>
      <c r="BT1104" s="6"/>
      <c r="BU1104" s="5"/>
      <c r="BV1104" s="5"/>
      <c r="BW1104" s="6"/>
      <c r="BX1104" s="5"/>
      <c r="BY1104" s="5"/>
      <c r="BZ1104" s="6"/>
      <c r="CA1104" s="5"/>
    </row>
    <row r="1105" spans="4:79" x14ac:dyDescent="0.25">
      <c r="D1105" s="1"/>
      <c r="J1105" s="1"/>
      <c r="L1105" s="1"/>
      <c r="M1105" s="1"/>
      <c r="AX1105" s="1"/>
      <c r="AY1105" s="1"/>
      <c r="BA1105" s="1"/>
      <c r="BB1105" s="1"/>
      <c r="BG1105" t="str">
        <f t="shared" ca="1" si="149"/>
        <v/>
      </c>
      <c r="BH1105" t="str">
        <f t="shared" si="150"/>
        <v/>
      </c>
      <c r="BI1105" t="str">
        <f t="shared" si="151"/>
        <v/>
      </c>
      <c r="BJ1105" t="str">
        <f t="shared" ca="1" si="152"/>
        <v/>
      </c>
      <c r="BK1105">
        <f t="shared" si="153"/>
        <v>1900</v>
      </c>
      <c r="BL1105">
        <f t="shared" si="154"/>
        <v>1900</v>
      </c>
      <c r="BM1105" t="str">
        <f t="shared" si="155"/>
        <v/>
      </c>
      <c r="BN1105" s="69">
        <f t="shared" si="156"/>
        <v>119</v>
      </c>
      <c r="BO1105" s="1">
        <v>43473</v>
      </c>
      <c r="BP1105" s="1"/>
      <c r="BQ1105" s="3"/>
      <c r="BR1105" s="4"/>
      <c r="BS1105" s="5"/>
      <c r="BT1105" s="6"/>
      <c r="BU1105" s="5"/>
      <c r="BV1105" s="5"/>
      <c r="BW1105" s="6"/>
      <c r="BX1105" s="5"/>
      <c r="BY1105" s="5"/>
      <c r="BZ1105" s="6"/>
      <c r="CA1105" s="5"/>
    </row>
    <row r="1106" spans="4:79" x14ac:dyDescent="0.25">
      <c r="D1106" s="1"/>
      <c r="J1106" s="1"/>
      <c r="L1106" s="1"/>
      <c r="AX1106" s="1"/>
      <c r="AY1106" s="1"/>
      <c r="BA1106" s="1"/>
      <c r="BB1106" s="1"/>
      <c r="BG1106" t="str">
        <f t="shared" ca="1" si="149"/>
        <v/>
      </c>
      <c r="BH1106" t="str">
        <f t="shared" si="150"/>
        <v/>
      </c>
      <c r="BI1106" t="str">
        <f t="shared" si="151"/>
        <v/>
      </c>
      <c r="BJ1106" t="str">
        <f t="shared" ca="1" si="152"/>
        <v/>
      </c>
      <c r="BK1106">
        <f t="shared" si="153"/>
        <v>1900</v>
      </c>
      <c r="BL1106">
        <f t="shared" si="154"/>
        <v>1900</v>
      </c>
      <c r="BM1106" t="str">
        <f t="shared" si="155"/>
        <v/>
      </c>
      <c r="BN1106" s="69">
        <f t="shared" si="156"/>
        <v>119</v>
      </c>
      <c r="BO1106" s="1">
        <v>43474</v>
      </c>
      <c r="BP1106" s="1"/>
      <c r="BQ1106" s="3"/>
      <c r="BR1106" s="4"/>
      <c r="BS1106" s="5"/>
      <c r="BT1106" s="6"/>
      <c r="BU1106" s="5"/>
      <c r="BV1106" s="5"/>
      <c r="BW1106" s="6"/>
      <c r="BX1106" s="5"/>
      <c r="BY1106" s="5"/>
      <c r="BZ1106" s="6"/>
      <c r="CA1106" s="5"/>
    </row>
    <row r="1107" spans="4:79" x14ac:dyDescent="0.25">
      <c r="D1107" s="1"/>
      <c r="J1107" s="1"/>
      <c r="L1107" s="1"/>
      <c r="BA1107" s="1"/>
      <c r="BG1107" t="str">
        <f t="shared" ca="1" si="149"/>
        <v/>
      </c>
      <c r="BH1107" t="str">
        <f t="shared" si="150"/>
        <v/>
      </c>
      <c r="BI1107" t="str">
        <f t="shared" si="151"/>
        <v/>
      </c>
      <c r="BJ1107" t="str">
        <f t="shared" ca="1" si="152"/>
        <v/>
      </c>
      <c r="BK1107">
        <f t="shared" si="153"/>
        <v>1900</v>
      </c>
      <c r="BL1107">
        <f t="shared" si="154"/>
        <v>1900</v>
      </c>
      <c r="BM1107" t="str">
        <f t="shared" si="155"/>
        <v/>
      </c>
      <c r="BN1107" s="69">
        <f t="shared" si="156"/>
        <v>119</v>
      </c>
      <c r="BO1107" s="1">
        <v>43475</v>
      </c>
      <c r="BP1107" s="1"/>
      <c r="BQ1107" s="3"/>
      <c r="BR1107" s="4"/>
      <c r="BS1107" s="5"/>
      <c r="BT1107" s="6"/>
      <c r="BU1107" s="5"/>
      <c r="BV1107" s="5"/>
      <c r="BW1107" s="6"/>
      <c r="BX1107" s="5"/>
      <c r="BY1107" s="5"/>
      <c r="BZ1107" s="6"/>
      <c r="CA1107" s="5"/>
    </row>
    <row r="1108" spans="4:79" x14ac:dyDescent="0.25">
      <c r="D1108" s="1"/>
      <c r="J1108" s="1"/>
      <c r="L1108" s="1"/>
      <c r="M1108" s="1"/>
      <c r="BA1108" s="1"/>
      <c r="BF1108" s="1"/>
      <c r="BG1108" t="str">
        <f t="shared" ca="1" si="149"/>
        <v/>
      </c>
      <c r="BH1108" t="str">
        <f t="shared" si="150"/>
        <v/>
      </c>
      <c r="BI1108" t="str">
        <f t="shared" si="151"/>
        <v/>
      </c>
      <c r="BJ1108" t="str">
        <f t="shared" ca="1" si="152"/>
        <v/>
      </c>
      <c r="BK1108">
        <f t="shared" si="153"/>
        <v>1900</v>
      </c>
      <c r="BL1108">
        <f t="shared" si="154"/>
        <v>1900</v>
      </c>
      <c r="BM1108" t="str">
        <f t="shared" si="155"/>
        <v/>
      </c>
      <c r="BN1108" s="69">
        <f t="shared" si="156"/>
        <v>119</v>
      </c>
      <c r="BO1108" s="1">
        <v>43476</v>
      </c>
      <c r="BP1108" s="1"/>
      <c r="BQ1108" s="3"/>
      <c r="BR1108" s="4"/>
      <c r="BS1108" s="5"/>
      <c r="BT1108" s="6"/>
      <c r="BU1108" s="5"/>
      <c r="BV1108" s="5"/>
      <c r="BW1108" s="6"/>
      <c r="BX1108" s="5"/>
      <c r="BY1108" s="5"/>
      <c r="BZ1108" s="6"/>
      <c r="CA1108" s="5"/>
    </row>
    <row r="1109" spans="4:79" x14ac:dyDescent="0.25">
      <c r="D1109" s="1"/>
      <c r="J1109" s="1"/>
      <c r="L1109" s="1"/>
      <c r="M1109" s="1"/>
      <c r="AX1109" s="1"/>
      <c r="AY1109" s="1"/>
      <c r="BA1109" s="1"/>
      <c r="BB1109" s="1"/>
      <c r="BG1109" t="str">
        <f t="shared" ca="1" si="149"/>
        <v/>
      </c>
      <c r="BH1109" t="str">
        <f t="shared" si="150"/>
        <v/>
      </c>
      <c r="BI1109" t="str">
        <f t="shared" si="151"/>
        <v/>
      </c>
      <c r="BJ1109" t="str">
        <f t="shared" ca="1" si="152"/>
        <v/>
      </c>
      <c r="BK1109">
        <f t="shared" si="153"/>
        <v>1900</v>
      </c>
      <c r="BL1109">
        <f t="shared" si="154"/>
        <v>1900</v>
      </c>
      <c r="BM1109" t="str">
        <f t="shared" si="155"/>
        <v/>
      </c>
      <c r="BN1109" s="69">
        <f t="shared" si="156"/>
        <v>119</v>
      </c>
      <c r="BO1109" s="1">
        <v>43477</v>
      </c>
      <c r="BP1109" s="1"/>
      <c r="BQ1109" s="3"/>
      <c r="BR1109" s="4"/>
      <c r="BS1109" s="5"/>
      <c r="BT1109" s="6"/>
      <c r="BU1109" s="5"/>
      <c r="BV1109" s="5"/>
      <c r="BW1109" s="6"/>
      <c r="BX1109" s="5"/>
      <c r="BY1109" s="5"/>
      <c r="BZ1109" s="6"/>
      <c r="CA1109" s="5"/>
    </row>
    <row r="1110" spans="4:79" x14ac:dyDescent="0.25">
      <c r="D1110" s="1"/>
      <c r="J1110" s="1"/>
      <c r="L1110" s="1"/>
      <c r="M1110" s="1"/>
      <c r="AX1110" s="1"/>
      <c r="AY1110" s="1"/>
      <c r="BA1110" s="1"/>
      <c r="BB1110" s="1"/>
      <c r="BG1110" t="str">
        <f t="shared" ca="1" si="149"/>
        <v/>
      </c>
      <c r="BH1110" t="str">
        <f t="shared" si="150"/>
        <v/>
      </c>
      <c r="BI1110" t="str">
        <f t="shared" si="151"/>
        <v/>
      </c>
      <c r="BJ1110" t="str">
        <f t="shared" ca="1" si="152"/>
        <v/>
      </c>
      <c r="BK1110">
        <f t="shared" si="153"/>
        <v>1900</v>
      </c>
      <c r="BL1110">
        <f t="shared" si="154"/>
        <v>1900</v>
      </c>
      <c r="BM1110" t="str">
        <f t="shared" si="155"/>
        <v/>
      </c>
      <c r="BN1110" s="69">
        <f t="shared" si="156"/>
        <v>119</v>
      </c>
      <c r="BO1110" s="1">
        <v>43478</v>
      </c>
      <c r="BP1110" s="1"/>
      <c r="BQ1110" s="3"/>
      <c r="BR1110" s="4"/>
      <c r="BS1110" s="5"/>
      <c r="BT1110" s="6"/>
      <c r="BU1110" s="5"/>
      <c r="BV1110" s="5"/>
      <c r="BW1110" s="6"/>
      <c r="BX1110" s="5"/>
      <c r="BY1110" s="5"/>
      <c r="BZ1110" s="6"/>
      <c r="CA1110" s="5"/>
    </row>
    <row r="1111" spans="4:79" x14ac:dyDescent="0.25">
      <c r="D1111" s="1"/>
      <c r="J1111" s="1"/>
      <c r="L1111" s="1"/>
      <c r="AX1111" s="1"/>
      <c r="AY1111" s="1"/>
      <c r="BA1111" s="1"/>
      <c r="BB1111" s="1"/>
      <c r="BG1111" t="str">
        <f t="shared" ca="1" si="149"/>
        <v/>
      </c>
      <c r="BH1111" t="str">
        <f t="shared" si="150"/>
        <v/>
      </c>
      <c r="BI1111" t="str">
        <f t="shared" si="151"/>
        <v/>
      </c>
      <c r="BJ1111" t="str">
        <f t="shared" ca="1" si="152"/>
        <v/>
      </c>
      <c r="BK1111">
        <f t="shared" si="153"/>
        <v>1900</v>
      </c>
      <c r="BL1111">
        <f t="shared" si="154"/>
        <v>1900</v>
      </c>
      <c r="BM1111" t="str">
        <f t="shared" si="155"/>
        <v/>
      </c>
      <c r="BN1111" s="69">
        <f t="shared" si="156"/>
        <v>119</v>
      </c>
      <c r="BO1111" s="1">
        <v>43479</v>
      </c>
      <c r="BP1111" s="1"/>
      <c r="BQ1111" s="3"/>
      <c r="BR1111" s="4"/>
      <c r="BS1111" s="5"/>
      <c r="BT1111" s="6"/>
      <c r="BU1111" s="5"/>
      <c r="BV1111" s="5"/>
      <c r="BW1111" s="6"/>
      <c r="BX1111" s="5"/>
      <c r="BY1111" s="5"/>
      <c r="BZ1111" s="6"/>
      <c r="CA1111" s="5"/>
    </row>
    <row r="1112" spans="4:79" x14ac:dyDescent="0.25">
      <c r="D1112" s="1"/>
      <c r="J1112" s="1"/>
      <c r="L1112" s="1"/>
      <c r="M1112" s="1"/>
      <c r="AX1112" s="1"/>
      <c r="AY1112" s="1"/>
      <c r="BA1112" s="1"/>
      <c r="BB1112" s="1"/>
      <c r="BF1112" s="1"/>
      <c r="BG1112" t="str">
        <f t="shared" ca="1" si="149"/>
        <v/>
      </c>
      <c r="BH1112" t="str">
        <f t="shared" si="150"/>
        <v/>
      </c>
      <c r="BI1112" t="str">
        <f t="shared" si="151"/>
        <v/>
      </c>
      <c r="BJ1112" t="str">
        <f t="shared" ca="1" si="152"/>
        <v/>
      </c>
      <c r="BK1112">
        <f t="shared" si="153"/>
        <v>1900</v>
      </c>
      <c r="BL1112">
        <f t="shared" si="154"/>
        <v>1900</v>
      </c>
      <c r="BM1112" t="str">
        <f t="shared" si="155"/>
        <v/>
      </c>
      <c r="BN1112" s="69">
        <f t="shared" si="156"/>
        <v>119</v>
      </c>
      <c r="BO1112" s="1">
        <v>43480</v>
      </c>
      <c r="BP1112" s="1"/>
      <c r="BQ1112" s="3"/>
      <c r="BR1112" s="4"/>
      <c r="BS1112" s="5"/>
      <c r="BT1112" s="6"/>
      <c r="BU1112" s="5"/>
      <c r="BV1112" s="5"/>
      <c r="BW1112" s="6"/>
      <c r="BX1112" s="5"/>
      <c r="BY1112" s="5"/>
      <c r="BZ1112" s="6"/>
      <c r="CA1112" s="5"/>
    </row>
    <row r="1113" spans="4:79" x14ac:dyDescent="0.25">
      <c r="D1113" s="1"/>
      <c r="J1113" s="1"/>
      <c r="L1113" s="1"/>
      <c r="M1113" s="1"/>
      <c r="AX1113" s="1"/>
      <c r="AY1113" s="1"/>
      <c r="BA1113" s="1"/>
      <c r="BB1113" s="1"/>
      <c r="BG1113" t="str">
        <f t="shared" ca="1" si="149"/>
        <v/>
      </c>
      <c r="BH1113" t="str">
        <f t="shared" si="150"/>
        <v/>
      </c>
      <c r="BI1113" t="str">
        <f t="shared" si="151"/>
        <v/>
      </c>
      <c r="BJ1113" t="str">
        <f t="shared" ca="1" si="152"/>
        <v/>
      </c>
      <c r="BK1113">
        <f t="shared" si="153"/>
        <v>1900</v>
      </c>
      <c r="BL1113">
        <f t="shared" si="154"/>
        <v>1900</v>
      </c>
      <c r="BM1113" t="str">
        <f t="shared" si="155"/>
        <v/>
      </c>
      <c r="BN1113" s="69">
        <f t="shared" si="156"/>
        <v>119</v>
      </c>
      <c r="BO1113" s="1">
        <v>43481</v>
      </c>
      <c r="BP1113" s="1"/>
      <c r="BQ1113" s="3"/>
      <c r="BR1113" s="4"/>
      <c r="BS1113" s="5"/>
      <c r="BT1113" s="6"/>
      <c r="BU1113" s="5"/>
      <c r="BV1113" s="5"/>
      <c r="BW1113" s="6"/>
      <c r="BX1113" s="5"/>
      <c r="BY1113" s="5"/>
      <c r="BZ1113" s="6"/>
      <c r="CA1113" s="5"/>
    </row>
    <row r="1114" spans="4:79" x14ac:dyDescent="0.25">
      <c r="D1114" s="1"/>
      <c r="J1114" s="1"/>
      <c r="L1114" s="1"/>
      <c r="AX1114" s="1"/>
      <c r="AY1114" s="1"/>
      <c r="BA1114" s="1"/>
      <c r="BB1114" s="1"/>
      <c r="BG1114" t="str">
        <f t="shared" ca="1" si="149"/>
        <v/>
      </c>
      <c r="BH1114" t="str">
        <f t="shared" si="150"/>
        <v/>
      </c>
      <c r="BI1114" t="str">
        <f t="shared" si="151"/>
        <v/>
      </c>
      <c r="BJ1114" t="str">
        <f t="shared" ca="1" si="152"/>
        <v/>
      </c>
      <c r="BK1114">
        <f t="shared" si="153"/>
        <v>1900</v>
      </c>
      <c r="BL1114">
        <f t="shared" si="154"/>
        <v>1900</v>
      </c>
      <c r="BM1114" t="str">
        <f t="shared" si="155"/>
        <v/>
      </c>
      <c r="BN1114" s="69">
        <f t="shared" si="156"/>
        <v>119</v>
      </c>
      <c r="BO1114" s="1">
        <v>43482</v>
      </c>
      <c r="BP1114" s="1"/>
      <c r="BQ1114" s="3"/>
      <c r="BR1114" s="4"/>
      <c r="BS1114" s="5"/>
      <c r="BT1114" s="6"/>
      <c r="BU1114" s="5"/>
      <c r="BV1114" s="5"/>
      <c r="BW1114" s="6"/>
      <c r="BX1114" s="5"/>
      <c r="BY1114" s="5"/>
      <c r="BZ1114" s="6"/>
      <c r="CA1114" s="5"/>
    </row>
    <row r="1115" spans="4:79" x14ac:dyDescent="0.25">
      <c r="D1115" s="1"/>
      <c r="J1115" s="1"/>
      <c r="L1115" s="1"/>
      <c r="M1115" s="1"/>
      <c r="AY1115" s="1"/>
      <c r="AZ1115" s="1"/>
      <c r="BB1115" s="1"/>
      <c r="BC1115" s="1"/>
      <c r="BG1115" t="str">
        <f t="shared" ca="1" si="149"/>
        <v/>
      </c>
      <c r="BH1115" t="str">
        <f t="shared" si="150"/>
        <v/>
      </c>
      <c r="BI1115" t="str">
        <f t="shared" si="151"/>
        <v/>
      </c>
      <c r="BJ1115" t="str">
        <f t="shared" ca="1" si="152"/>
        <v/>
      </c>
      <c r="BK1115">
        <f t="shared" si="153"/>
        <v>1900</v>
      </c>
      <c r="BL1115">
        <f t="shared" si="154"/>
        <v>1900</v>
      </c>
      <c r="BM1115" t="str">
        <f t="shared" si="155"/>
        <v/>
      </c>
      <c r="BN1115" s="69">
        <f t="shared" si="156"/>
        <v>119</v>
      </c>
      <c r="BO1115" s="1">
        <v>43483</v>
      </c>
      <c r="BP1115" s="1"/>
      <c r="BQ1115" s="3"/>
      <c r="BR1115" s="4"/>
      <c r="BS1115" s="5"/>
      <c r="BT1115" s="6"/>
      <c r="BU1115" s="5"/>
      <c r="BV1115" s="5"/>
      <c r="BW1115" s="6"/>
      <c r="BX1115" s="5"/>
      <c r="BY1115" s="5"/>
      <c r="BZ1115" s="6"/>
      <c r="CA1115" s="5"/>
    </row>
    <row r="1116" spans="4:79" x14ac:dyDescent="0.25">
      <c r="D1116" s="1"/>
      <c r="J1116" s="1"/>
      <c r="L1116" s="1"/>
      <c r="M1116" s="1"/>
      <c r="AX1116" s="1"/>
      <c r="AY1116" s="1"/>
      <c r="BA1116" s="1"/>
      <c r="BB1116" s="1"/>
      <c r="BG1116" t="str">
        <f t="shared" ca="1" si="149"/>
        <v/>
      </c>
      <c r="BH1116" t="str">
        <f t="shared" si="150"/>
        <v/>
      </c>
      <c r="BI1116" t="str">
        <f t="shared" si="151"/>
        <v/>
      </c>
      <c r="BJ1116" t="str">
        <f t="shared" ca="1" si="152"/>
        <v/>
      </c>
      <c r="BK1116">
        <f t="shared" si="153"/>
        <v>1900</v>
      </c>
      <c r="BL1116">
        <f t="shared" si="154"/>
        <v>1900</v>
      </c>
      <c r="BM1116" t="str">
        <f t="shared" si="155"/>
        <v/>
      </c>
      <c r="BN1116" s="69">
        <f t="shared" si="156"/>
        <v>119</v>
      </c>
      <c r="BO1116" s="1">
        <v>43484</v>
      </c>
      <c r="BP1116" s="1"/>
      <c r="BQ1116" s="3"/>
      <c r="BR1116" s="4"/>
      <c r="BS1116" s="5"/>
      <c r="BT1116" s="6"/>
      <c r="BU1116" s="5"/>
      <c r="BV1116" s="5"/>
      <c r="BW1116" s="6"/>
      <c r="BX1116" s="5"/>
      <c r="BY1116" s="5"/>
      <c r="BZ1116" s="6"/>
      <c r="CA1116" s="5"/>
    </row>
    <row r="1117" spans="4:79" x14ac:dyDescent="0.25">
      <c r="D1117" s="1"/>
      <c r="E1117" s="1"/>
      <c r="J1117" s="1"/>
      <c r="L1117" s="1"/>
      <c r="M1117" s="1"/>
      <c r="AX1117" s="1"/>
      <c r="AY1117" s="1"/>
      <c r="BA1117" s="1"/>
      <c r="BB1117" s="1"/>
      <c r="BG1117" t="str">
        <f t="shared" ca="1" si="149"/>
        <v/>
      </c>
      <c r="BH1117" t="str">
        <f t="shared" si="150"/>
        <v/>
      </c>
      <c r="BI1117" t="str">
        <f t="shared" si="151"/>
        <v/>
      </c>
      <c r="BJ1117" t="str">
        <f t="shared" ca="1" si="152"/>
        <v/>
      </c>
      <c r="BK1117">
        <f t="shared" si="153"/>
        <v>1900</v>
      </c>
      <c r="BL1117">
        <f t="shared" si="154"/>
        <v>1900</v>
      </c>
      <c r="BM1117" t="str">
        <f t="shared" si="155"/>
        <v/>
      </c>
      <c r="BN1117" s="69">
        <f t="shared" si="156"/>
        <v>119</v>
      </c>
      <c r="BO1117" s="1">
        <v>43485</v>
      </c>
      <c r="BP1117" s="1"/>
      <c r="BQ1117" s="3"/>
      <c r="BR1117" s="4"/>
      <c r="BS1117" s="5"/>
      <c r="BT1117" s="6"/>
      <c r="BU1117" s="5"/>
      <c r="BV1117" s="5"/>
      <c r="BW1117" s="6"/>
      <c r="BX1117" s="5"/>
      <c r="BY1117" s="5"/>
      <c r="BZ1117" s="6"/>
      <c r="CA1117" s="5"/>
    </row>
    <row r="1118" spans="4:79" x14ac:dyDescent="0.25">
      <c r="D1118" s="1"/>
      <c r="J1118" s="1"/>
      <c r="L1118" s="1"/>
      <c r="M1118" s="1"/>
      <c r="AX1118" s="1"/>
      <c r="AY1118" s="1"/>
      <c r="BA1118" s="1"/>
      <c r="BB1118" s="1"/>
      <c r="BG1118" t="str">
        <f t="shared" ca="1" si="149"/>
        <v/>
      </c>
      <c r="BH1118" t="str">
        <f t="shared" si="150"/>
        <v/>
      </c>
      <c r="BI1118" t="str">
        <f t="shared" si="151"/>
        <v/>
      </c>
      <c r="BJ1118" t="str">
        <f t="shared" ca="1" si="152"/>
        <v/>
      </c>
      <c r="BK1118">
        <f t="shared" si="153"/>
        <v>1900</v>
      </c>
      <c r="BL1118">
        <f t="shared" si="154"/>
        <v>1900</v>
      </c>
      <c r="BM1118" t="str">
        <f t="shared" si="155"/>
        <v/>
      </c>
      <c r="BN1118" s="69">
        <f t="shared" si="156"/>
        <v>119</v>
      </c>
      <c r="BO1118" s="1">
        <v>43486</v>
      </c>
      <c r="BP1118" s="1"/>
      <c r="BQ1118" s="3"/>
      <c r="BR1118" s="4"/>
      <c r="BS1118" s="5"/>
      <c r="BT1118" s="6"/>
      <c r="BU1118" s="5"/>
      <c r="BV1118" s="5"/>
      <c r="BW1118" s="6"/>
      <c r="BX1118" s="5"/>
      <c r="BY1118" s="5"/>
      <c r="BZ1118" s="6"/>
      <c r="CA1118" s="5"/>
    </row>
    <row r="1119" spans="4:79" x14ac:dyDescent="0.25">
      <c r="D1119" s="1"/>
      <c r="J1119" s="1"/>
      <c r="L1119" s="1"/>
      <c r="AX1119" s="1"/>
      <c r="AY1119" s="1"/>
      <c r="BA1119" s="1"/>
      <c r="BB1119" s="1"/>
      <c r="BF1119" s="1"/>
      <c r="BG1119" t="str">
        <f t="shared" ca="1" si="149"/>
        <v/>
      </c>
      <c r="BH1119" t="str">
        <f t="shared" si="150"/>
        <v/>
      </c>
      <c r="BI1119" t="str">
        <f t="shared" si="151"/>
        <v/>
      </c>
      <c r="BJ1119" t="str">
        <f t="shared" ca="1" si="152"/>
        <v/>
      </c>
      <c r="BK1119">
        <f t="shared" si="153"/>
        <v>1900</v>
      </c>
      <c r="BL1119">
        <f t="shared" si="154"/>
        <v>1900</v>
      </c>
      <c r="BM1119" t="str">
        <f t="shared" si="155"/>
        <v/>
      </c>
      <c r="BN1119" s="69">
        <f t="shared" si="156"/>
        <v>119</v>
      </c>
      <c r="BO1119" s="1">
        <v>43487</v>
      </c>
      <c r="BP1119" s="1"/>
      <c r="BQ1119" s="3"/>
      <c r="BR1119" s="4"/>
      <c r="BS1119" s="5"/>
      <c r="BT1119" s="6"/>
      <c r="BU1119" s="5"/>
      <c r="BV1119" s="5"/>
      <c r="BW1119" s="6"/>
      <c r="BX1119" s="5"/>
      <c r="BY1119" s="5"/>
      <c r="BZ1119" s="6"/>
      <c r="CA1119" s="5"/>
    </row>
    <row r="1120" spans="4:79" x14ac:dyDescent="0.25">
      <c r="D1120" s="1"/>
      <c r="J1120" s="1"/>
      <c r="L1120" s="1"/>
      <c r="BA1120" s="1"/>
      <c r="BG1120" t="str">
        <f t="shared" ca="1" si="149"/>
        <v/>
      </c>
      <c r="BH1120" t="str">
        <f t="shared" si="150"/>
        <v/>
      </c>
      <c r="BI1120" t="str">
        <f t="shared" si="151"/>
        <v/>
      </c>
      <c r="BJ1120" t="str">
        <f t="shared" ca="1" si="152"/>
        <v/>
      </c>
      <c r="BK1120">
        <f t="shared" si="153"/>
        <v>1900</v>
      </c>
      <c r="BL1120">
        <f t="shared" si="154"/>
        <v>1900</v>
      </c>
      <c r="BM1120" t="str">
        <f t="shared" si="155"/>
        <v/>
      </c>
      <c r="BN1120" s="69">
        <f t="shared" si="156"/>
        <v>119</v>
      </c>
      <c r="BO1120" s="1">
        <v>43488</v>
      </c>
      <c r="BP1120" s="1"/>
      <c r="BQ1120" s="3"/>
      <c r="BR1120" s="4"/>
      <c r="BS1120" s="5"/>
      <c r="BT1120" s="6"/>
      <c r="BU1120" s="5"/>
      <c r="BV1120" s="5"/>
      <c r="BW1120" s="6"/>
      <c r="BX1120" s="5"/>
      <c r="BY1120" s="5"/>
      <c r="BZ1120" s="6"/>
      <c r="CA1120" s="5"/>
    </row>
    <row r="1121" spans="4:79" x14ac:dyDescent="0.25">
      <c r="D1121" s="1"/>
      <c r="J1121" s="1"/>
      <c r="L1121" s="1"/>
      <c r="AX1121" s="1"/>
      <c r="AY1121" s="1"/>
      <c r="BA1121" s="1"/>
      <c r="BB1121" s="1"/>
      <c r="BG1121" t="str">
        <f t="shared" ca="1" si="149"/>
        <v/>
      </c>
      <c r="BH1121" t="str">
        <f t="shared" si="150"/>
        <v/>
      </c>
      <c r="BI1121" t="str">
        <f t="shared" si="151"/>
        <v/>
      </c>
      <c r="BJ1121" t="str">
        <f t="shared" ca="1" si="152"/>
        <v/>
      </c>
      <c r="BK1121">
        <f t="shared" si="153"/>
        <v>1900</v>
      </c>
      <c r="BL1121">
        <f t="shared" si="154"/>
        <v>1900</v>
      </c>
      <c r="BM1121" t="str">
        <f t="shared" si="155"/>
        <v/>
      </c>
      <c r="BN1121" s="69">
        <f t="shared" si="156"/>
        <v>119</v>
      </c>
      <c r="BO1121" s="1">
        <v>43489</v>
      </c>
      <c r="BP1121" s="1"/>
      <c r="BQ1121" s="3"/>
      <c r="BR1121" s="4"/>
      <c r="BS1121" s="5"/>
      <c r="BT1121" s="6"/>
      <c r="BU1121" s="5"/>
      <c r="BV1121" s="5"/>
      <c r="BW1121" s="6"/>
      <c r="BX1121" s="5"/>
      <c r="BY1121" s="5"/>
      <c r="BZ1121" s="6"/>
      <c r="CA1121" s="5"/>
    </row>
    <row r="1122" spans="4:79" x14ac:dyDescent="0.25">
      <c r="D1122" s="1"/>
      <c r="J1122" s="1"/>
      <c r="L1122" s="1"/>
      <c r="M1122" s="1"/>
      <c r="BA1122" s="1"/>
      <c r="BG1122" t="str">
        <f t="shared" ca="1" si="149"/>
        <v/>
      </c>
      <c r="BH1122" t="str">
        <f t="shared" si="150"/>
        <v/>
      </c>
      <c r="BI1122" t="str">
        <f t="shared" si="151"/>
        <v/>
      </c>
      <c r="BJ1122" t="str">
        <f t="shared" ca="1" si="152"/>
        <v/>
      </c>
      <c r="BK1122">
        <f t="shared" si="153"/>
        <v>1900</v>
      </c>
      <c r="BL1122">
        <f t="shared" si="154"/>
        <v>1900</v>
      </c>
      <c r="BM1122" t="str">
        <f t="shared" si="155"/>
        <v/>
      </c>
      <c r="BN1122" s="69">
        <f t="shared" si="156"/>
        <v>119</v>
      </c>
      <c r="BO1122" s="1">
        <v>43490</v>
      </c>
      <c r="BP1122" s="1"/>
      <c r="BQ1122" s="3"/>
      <c r="BR1122" s="4"/>
      <c r="BS1122" s="5"/>
      <c r="BT1122" s="6"/>
      <c r="BU1122" s="5"/>
      <c r="BV1122" s="5"/>
      <c r="BW1122" s="6"/>
      <c r="BX1122" s="5"/>
      <c r="BY1122" s="5"/>
      <c r="BZ1122" s="6"/>
      <c r="CA1122" s="5"/>
    </row>
    <row r="1123" spans="4:79" x14ac:dyDescent="0.25">
      <c r="D1123" s="1"/>
      <c r="J1123" s="1"/>
      <c r="M1123" s="1"/>
      <c r="BG1123" t="str">
        <f t="shared" ca="1" si="149"/>
        <v/>
      </c>
      <c r="BH1123" t="str">
        <f t="shared" si="150"/>
        <v/>
      </c>
      <c r="BI1123" t="str">
        <f t="shared" si="151"/>
        <v/>
      </c>
      <c r="BJ1123" t="str">
        <f t="shared" ca="1" si="152"/>
        <v/>
      </c>
      <c r="BK1123">
        <f t="shared" si="153"/>
        <v>1900</v>
      </c>
      <c r="BL1123">
        <f t="shared" si="154"/>
        <v>1900</v>
      </c>
      <c r="BM1123" t="str">
        <f t="shared" si="155"/>
        <v/>
      </c>
      <c r="BN1123" s="69">
        <f t="shared" si="156"/>
        <v>119</v>
      </c>
      <c r="BO1123" s="1">
        <v>43491</v>
      </c>
      <c r="BP1123" s="1"/>
      <c r="BQ1123" s="3"/>
      <c r="BR1123" s="4"/>
      <c r="BS1123" s="5"/>
      <c r="BT1123" s="6"/>
      <c r="BU1123" s="5"/>
      <c r="BV1123" s="5"/>
      <c r="BW1123" s="6"/>
      <c r="BX1123" s="5"/>
      <c r="BY1123" s="5"/>
      <c r="BZ1123" s="6"/>
      <c r="CA1123" s="5"/>
    </row>
    <row r="1124" spans="4:79" x14ac:dyDescent="0.25">
      <c r="D1124" s="1"/>
      <c r="J1124" s="1"/>
      <c r="L1124" s="1"/>
      <c r="M1124" s="1"/>
      <c r="BA1124" s="1"/>
      <c r="BG1124" t="str">
        <f t="shared" ca="1" si="149"/>
        <v/>
      </c>
      <c r="BH1124" t="str">
        <f t="shared" si="150"/>
        <v/>
      </c>
      <c r="BI1124" t="str">
        <f t="shared" si="151"/>
        <v/>
      </c>
      <c r="BJ1124" t="str">
        <f t="shared" ca="1" si="152"/>
        <v/>
      </c>
      <c r="BK1124">
        <f t="shared" si="153"/>
        <v>1900</v>
      </c>
      <c r="BL1124">
        <f t="shared" si="154"/>
        <v>1900</v>
      </c>
      <c r="BM1124" t="str">
        <f t="shared" si="155"/>
        <v/>
      </c>
      <c r="BN1124" s="69">
        <f t="shared" si="156"/>
        <v>119</v>
      </c>
      <c r="BO1124" s="1">
        <v>43492</v>
      </c>
      <c r="BP1124" s="1"/>
      <c r="BQ1124" s="3"/>
      <c r="BR1124" s="4"/>
      <c r="BS1124" s="5"/>
      <c r="BT1124" s="6"/>
      <c r="BU1124" s="5"/>
      <c r="BV1124" s="5"/>
      <c r="BW1124" s="6"/>
      <c r="BX1124" s="5"/>
      <c r="BY1124" s="5"/>
      <c r="BZ1124" s="6"/>
      <c r="CA1124" s="5"/>
    </row>
    <row r="1125" spans="4:79" x14ac:dyDescent="0.25">
      <c r="D1125" s="1"/>
      <c r="J1125" s="1"/>
      <c r="L1125" s="1"/>
      <c r="M1125" s="1"/>
      <c r="AX1125" s="1"/>
      <c r="AY1125" s="1"/>
      <c r="BA1125" s="1"/>
      <c r="BB1125" s="1"/>
      <c r="BG1125" t="str">
        <f t="shared" ca="1" si="149"/>
        <v/>
      </c>
      <c r="BH1125" t="str">
        <f t="shared" si="150"/>
        <v/>
      </c>
      <c r="BI1125" t="str">
        <f t="shared" si="151"/>
        <v/>
      </c>
      <c r="BJ1125" t="str">
        <f t="shared" ca="1" si="152"/>
        <v/>
      </c>
      <c r="BK1125">
        <f t="shared" si="153"/>
        <v>1900</v>
      </c>
      <c r="BL1125">
        <f t="shared" si="154"/>
        <v>1900</v>
      </c>
      <c r="BM1125" t="str">
        <f t="shared" si="155"/>
        <v/>
      </c>
      <c r="BN1125" s="69">
        <f t="shared" si="156"/>
        <v>119</v>
      </c>
      <c r="BO1125" s="1">
        <v>43493</v>
      </c>
      <c r="BP1125" s="1"/>
      <c r="BQ1125" s="3"/>
      <c r="BR1125" s="4"/>
      <c r="BS1125" s="5"/>
      <c r="BT1125" s="6"/>
      <c r="BU1125" s="5"/>
      <c r="BV1125" s="5"/>
      <c r="BW1125" s="6"/>
      <c r="BX1125" s="5"/>
      <c r="BY1125" s="5"/>
      <c r="BZ1125" s="6"/>
      <c r="CA1125" s="5"/>
    </row>
    <row r="1126" spans="4:79" x14ac:dyDescent="0.25">
      <c r="D1126" s="1"/>
      <c r="J1126" s="1"/>
      <c r="L1126" s="1"/>
      <c r="M1126" s="1"/>
      <c r="AX1126" s="1"/>
      <c r="AY1126" s="1"/>
      <c r="BA1126" s="1"/>
      <c r="BB1126" s="1"/>
      <c r="BG1126" t="str">
        <f t="shared" ca="1" si="149"/>
        <v/>
      </c>
      <c r="BH1126" t="str">
        <f t="shared" si="150"/>
        <v/>
      </c>
      <c r="BI1126" t="str">
        <f t="shared" si="151"/>
        <v/>
      </c>
      <c r="BJ1126" t="str">
        <f t="shared" ca="1" si="152"/>
        <v/>
      </c>
      <c r="BK1126">
        <f t="shared" si="153"/>
        <v>1900</v>
      </c>
      <c r="BL1126">
        <f t="shared" si="154"/>
        <v>1900</v>
      </c>
      <c r="BM1126" t="str">
        <f t="shared" si="155"/>
        <v/>
      </c>
      <c r="BN1126" s="69">
        <f t="shared" si="156"/>
        <v>119</v>
      </c>
      <c r="BO1126" s="1">
        <v>43494</v>
      </c>
      <c r="BP1126" s="1"/>
      <c r="BQ1126" s="3"/>
      <c r="BR1126" s="4"/>
      <c r="BS1126" s="5"/>
      <c r="BT1126" s="6"/>
      <c r="BU1126" s="5"/>
      <c r="BV1126" s="5"/>
      <c r="BW1126" s="6"/>
      <c r="BX1126" s="5"/>
      <c r="BY1126" s="5"/>
      <c r="BZ1126" s="6"/>
      <c r="CA1126" s="5"/>
    </row>
    <row r="1127" spans="4:79" x14ac:dyDescent="0.25">
      <c r="D1127" s="1"/>
      <c r="J1127" s="1"/>
      <c r="L1127" s="1"/>
      <c r="AX1127" s="1"/>
      <c r="AY1127" s="1"/>
      <c r="BA1127" s="1"/>
      <c r="BB1127" s="1"/>
      <c r="BG1127" t="str">
        <f t="shared" ca="1" si="149"/>
        <v/>
      </c>
      <c r="BH1127" t="str">
        <f t="shared" si="150"/>
        <v/>
      </c>
      <c r="BI1127" t="str">
        <f t="shared" si="151"/>
        <v/>
      </c>
      <c r="BJ1127" t="str">
        <f t="shared" ca="1" si="152"/>
        <v/>
      </c>
      <c r="BK1127">
        <f t="shared" si="153"/>
        <v>1900</v>
      </c>
      <c r="BL1127">
        <f t="shared" si="154"/>
        <v>1900</v>
      </c>
      <c r="BM1127" t="str">
        <f t="shared" si="155"/>
        <v/>
      </c>
      <c r="BN1127" s="69">
        <f t="shared" si="156"/>
        <v>119</v>
      </c>
      <c r="BO1127" s="1">
        <v>43495</v>
      </c>
      <c r="BP1127" s="1"/>
      <c r="BQ1127" s="3"/>
      <c r="BR1127" s="4"/>
      <c r="BS1127" s="5"/>
      <c r="BT1127" s="6"/>
      <c r="BU1127" s="5"/>
      <c r="BV1127" s="5"/>
      <c r="BW1127" s="6"/>
      <c r="BX1127" s="5"/>
      <c r="BY1127" s="5"/>
      <c r="BZ1127" s="6"/>
      <c r="CA1127" s="5"/>
    </row>
    <row r="1128" spans="4:79" x14ac:dyDescent="0.25">
      <c r="D1128" s="1"/>
      <c r="J1128" s="1"/>
      <c r="L1128" s="1"/>
      <c r="BA1128" s="1"/>
      <c r="BG1128" t="str">
        <f t="shared" ca="1" si="149"/>
        <v/>
      </c>
      <c r="BH1128" t="str">
        <f t="shared" si="150"/>
        <v/>
      </c>
      <c r="BI1128" t="str">
        <f t="shared" si="151"/>
        <v/>
      </c>
      <c r="BJ1128" t="str">
        <f t="shared" ca="1" si="152"/>
        <v/>
      </c>
      <c r="BK1128">
        <f t="shared" si="153"/>
        <v>1900</v>
      </c>
      <c r="BL1128">
        <f t="shared" si="154"/>
        <v>1900</v>
      </c>
      <c r="BM1128" t="str">
        <f t="shared" si="155"/>
        <v/>
      </c>
      <c r="BN1128" s="69">
        <f t="shared" si="156"/>
        <v>119</v>
      </c>
      <c r="BO1128" s="1">
        <v>43496</v>
      </c>
      <c r="BP1128" s="1"/>
      <c r="BQ1128" s="3"/>
      <c r="BR1128" s="4"/>
      <c r="BS1128" s="5"/>
      <c r="BT1128" s="6"/>
      <c r="BU1128" s="5"/>
      <c r="BV1128" s="5"/>
      <c r="BW1128" s="6"/>
      <c r="BX1128" s="5"/>
      <c r="BY1128" s="5"/>
      <c r="BZ1128" s="6"/>
      <c r="CA1128" s="5"/>
    </row>
    <row r="1129" spans="4:79" x14ac:dyDescent="0.25">
      <c r="D1129" s="1"/>
      <c r="J1129" s="1"/>
      <c r="L1129" s="1"/>
      <c r="M1129" s="1"/>
      <c r="AX1129" s="1"/>
      <c r="AY1129" s="1"/>
      <c r="BA1129" s="1"/>
      <c r="BB1129" s="1"/>
      <c r="BF1129" s="1"/>
      <c r="BG1129" t="str">
        <f t="shared" ca="1" si="149"/>
        <v/>
      </c>
      <c r="BH1129" t="str">
        <f t="shared" si="150"/>
        <v/>
      </c>
      <c r="BI1129" t="str">
        <f t="shared" si="151"/>
        <v/>
      </c>
      <c r="BJ1129" t="str">
        <f t="shared" ca="1" si="152"/>
        <v/>
      </c>
      <c r="BK1129">
        <f t="shared" si="153"/>
        <v>1900</v>
      </c>
      <c r="BL1129">
        <f t="shared" si="154"/>
        <v>1900</v>
      </c>
      <c r="BM1129" t="str">
        <f t="shared" si="155"/>
        <v/>
      </c>
      <c r="BN1129" s="69">
        <f t="shared" si="156"/>
        <v>119</v>
      </c>
      <c r="BO1129" s="1">
        <v>43497</v>
      </c>
      <c r="BP1129" s="1"/>
      <c r="BQ1129" s="3"/>
      <c r="BR1129" s="4"/>
      <c r="BS1129" s="5"/>
      <c r="BT1129" s="6"/>
      <c r="BU1129" s="5"/>
      <c r="BV1129" s="5"/>
      <c r="BW1129" s="6"/>
      <c r="BX1129" s="5"/>
      <c r="BY1129" s="5"/>
      <c r="BZ1129" s="6"/>
      <c r="CA1129" s="5"/>
    </row>
    <row r="1130" spans="4:79" x14ac:dyDescent="0.25">
      <c r="D1130" s="1"/>
      <c r="J1130" s="1"/>
      <c r="L1130" s="1"/>
      <c r="BA1130" s="1"/>
      <c r="BG1130" t="str">
        <f t="shared" ca="1" si="149"/>
        <v/>
      </c>
      <c r="BH1130" t="str">
        <f t="shared" si="150"/>
        <v/>
      </c>
      <c r="BI1130" t="str">
        <f t="shared" si="151"/>
        <v/>
      </c>
      <c r="BJ1130" t="str">
        <f t="shared" ca="1" si="152"/>
        <v/>
      </c>
      <c r="BK1130">
        <f t="shared" si="153"/>
        <v>1900</v>
      </c>
      <c r="BL1130">
        <f t="shared" si="154"/>
        <v>1900</v>
      </c>
      <c r="BM1130" t="str">
        <f t="shared" si="155"/>
        <v/>
      </c>
      <c r="BN1130" s="69">
        <f t="shared" si="156"/>
        <v>119</v>
      </c>
      <c r="BO1130" s="1">
        <v>43498</v>
      </c>
      <c r="BP1130" s="1"/>
      <c r="BQ1130" s="3"/>
      <c r="BR1130" s="4"/>
      <c r="BS1130" s="5"/>
      <c r="BT1130" s="6"/>
      <c r="BU1130" s="5"/>
      <c r="BV1130" s="5"/>
      <c r="BW1130" s="6"/>
      <c r="BX1130" s="5"/>
      <c r="BY1130" s="5"/>
      <c r="BZ1130" s="6"/>
      <c r="CA1130" s="5"/>
    </row>
    <row r="1131" spans="4:79" x14ac:dyDescent="0.25">
      <c r="D1131" s="1"/>
      <c r="J1131" s="1"/>
      <c r="L1131" s="1"/>
      <c r="AX1131" s="1"/>
      <c r="AY1131" s="1"/>
      <c r="BA1131" s="1"/>
      <c r="BB1131" s="1"/>
      <c r="BG1131" t="str">
        <f t="shared" ca="1" si="149"/>
        <v/>
      </c>
      <c r="BH1131" t="str">
        <f t="shared" si="150"/>
        <v/>
      </c>
      <c r="BI1131" t="str">
        <f t="shared" si="151"/>
        <v/>
      </c>
      <c r="BJ1131" t="str">
        <f t="shared" ca="1" si="152"/>
        <v/>
      </c>
      <c r="BK1131">
        <f t="shared" si="153"/>
        <v>1900</v>
      </c>
      <c r="BL1131">
        <f t="shared" si="154"/>
        <v>1900</v>
      </c>
      <c r="BM1131" t="str">
        <f t="shared" si="155"/>
        <v/>
      </c>
      <c r="BN1131" s="69">
        <f t="shared" si="156"/>
        <v>119</v>
      </c>
      <c r="BO1131" s="1">
        <v>43499</v>
      </c>
      <c r="BP1131" s="1"/>
      <c r="BQ1131" s="3"/>
      <c r="BR1131" s="4"/>
      <c r="BS1131" s="5"/>
      <c r="BT1131" s="6"/>
      <c r="BU1131" s="5"/>
      <c r="BV1131" s="5"/>
      <c r="BW1131" s="6"/>
      <c r="BX1131" s="5"/>
      <c r="BY1131" s="5"/>
      <c r="BZ1131" s="6"/>
      <c r="CA1131" s="5"/>
    </row>
    <row r="1132" spans="4:79" x14ac:dyDescent="0.25">
      <c r="D1132" s="1"/>
      <c r="J1132" s="1"/>
      <c r="L1132" s="1"/>
      <c r="AX1132" s="1"/>
      <c r="AY1132" s="1"/>
      <c r="BA1132" s="1"/>
      <c r="BB1132" s="1"/>
      <c r="BG1132" t="str">
        <f t="shared" ca="1" si="149"/>
        <v/>
      </c>
      <c r="BH1132" t="str">
        <f t="shared" si="150"/>
        <v/>
      </c>
      <c r="BI1132" t="str">
        <f t="shared" si="151"/>
        <v/>
      </c>
      <c r="BJ1132" t="str">
        <f t="shared" ca="1" si="152"/>
        <v/>
      </c>
      <c r="BK1132">
        <f t="shared" si="153"/>
        <v>1900</v>
      </c>
      <c r="BL1132">
        <f t="shared" si="154"/>
        <v>1900</v>
      </c>
      <c r="BM1132" t="str">
        <f t="shared" si="155"/>
        <v/>
      </c>
      <c r="BN1132" s="69">
        <f t="shared" si="156"/>
        <v>119</v>
      </c>
      <c r="BO1132" s="1">
        <v>43500</v>
      </c>
      <c r="BP1132" s="1"/>
      <c r="BQ1132" s="3"/>
      <c r="BR1132" s="4"/>
      <c r="BS1132" s="5"/>
      <c r="BT1132" s="6"/>
      <c r="BU1132" s="5"/>
      <c r="BV1132" s="5"/>
      <c r="BW1132" s="6"/>
      <c r="BX1132" s="5"/>
      <c r="BY1132" s="5"/>
      <c r="BZ1132" s="6"/>
      <c r="CA1132" s="5"/>
    </row>
    <row r="1133" spans="4:79" x14ac:dyDescent="0.25">
      <c r="D1133" s="1"/>
      <c r="BB1133" s="1"/>
      <c r="BG1133" t="str">
        <f t="shared" ca="1" si="149"/>
        <v/>
      </c>
      <c r="BH1133" t="str">
        <f t="shared" si="150"/>
        <v/>
      </c>
      <c r="BI1133" t="str">
        <f t="shared" si="151"/>
        <v/>
      </c>
      <c r="BJ1133" t="str">
        <f t="shared" ca="1" si="152"/>
        <v/>
      </c>
      <c r="BK1133">
        <f t="shared" si="153"/>
        <v>1900</v>
      </c>
      <c r="BL1133">
        <f t="shared" si="154"/>
        <v>1900</v>
      </c>
      <c r="BM1133" t="str">
        <f t="shared" si="155"/>
        <v/>
      </c>
      <c r="BN1133" s="69">
        <f t="shared" si="156"/>
        <v>119</v>
      </c>
      <c r="BO1133" s="1">
        <v>43501</v>
      </c>
      <c r="BP1133" s="1"/>
      <c r="BQ1133" s="3"/>
      <c r="BR1133" s="4"/>
      <c r="BS1133" s="5"/>
      <c r="BT1133" s="6"/>
      <c r="BU1133" s="5"/>
      <c r="BV1133" s="5"/>
      <c r="BW1133" s="6"/>
      <c r="BX1133" s="5"/>
      <c r="BY1133" s="5"/>
      <c r="BZ1133" s="6"/>
      <c r="CA1133" s="5"/>
    </row>
    <row r="1134" spans="4:79" x14ac:dyDescent="0.25">
      <c r="D1134" s="1"/>
      <c r="E1134" s="1"/>
      <c r="J1134" s="1"/>
      <c r="L1134" s="1"/>
      <c r="M1134" s="1"/>
      <c r="AX1134" s="1"/>
      <c r="AY1134" s="1"/>
      <c r="BA1134" s="1"/>
      <c r="BG1134" t="str">
        <f t="shared" ca="1" si="149"/>
        <v/>
      </c>
      <c r="BH1134" t="str">
        <f t="shared" si="150"/>
        <v/>
      </c>
      <c r="BI1134" t="str">
        <f t="shared" si="151"/>
        <v/>
      </c>
      <c r="BJ1134" t="str">
        <f t="shared" ca="1" si="152"/>
        <v/>
      </c>
      <c r="BK1134">
        <f t="shared" si="153"/>
        <v>1900</v>
      </c>
      <c r="BL1134">
        <f t="shared" si="154"/>
        <v>1900</v>
      </c>
      <c r="BM1134" t="str">
        <f t="shared" si="155"/>
        <v/>
      </c>
      <c r="BN1134" s="69">
        <f t="shared" si="156"/>
        <v>119</v>
      </c>
      <c r="BO1134" s="1">
        <v>43502</v>
      </c>
      <c r="BP1134" s="1"/>
      <c r="BQ1134" s="3"/>
      <c r="BR1134" s="4"/>
      <c r="BS1134" s="5"/>
      <c r="BT1134" s="6"/>
      <c r="BU1134" s="5"/>
      <c r="BV1134" s="5"/>
      <c r="BW1134" s="6"/>
      <c r="BX1134" s="5"/>
      <c r="BY1134" s="5"/>
      <c r="BZ1134" s="6"/>
      <c r="CA1134" s="5"/>
    </row>
    <row r="1135" spans="4:79" x14ac:dyDescent="0.25">
      <c r="D1135" s="1"/>
      <c r="J1135" s="1"/>
      <c r="L1135" s="1"/>
      <c r="M1135" s="1"/>
      <c r="AX1135" s="1"/>
      <c r="AY1135" s="1"/>
      <c r="BA1135" s="1"/>
      <c r="BB1135" s="1"/>
      <c r="BG1135" t="str">
        <f t="shared" ca="1" si="149"/>
        <v/>
      </c>
      <c r="BH1135" t="str">
        <f t="shared" si="150"/>
        <v/>
      </c>
      <c r="BI1135" t="str">
        <f t="shared" si="151"/>
        <v/>
      </c>
      <c r="BJ1135" t="str">
        <f t="shared" ca="1" si="152"/>
        <v/>
      </c>
      <c r="BK1135">
        <f t="shared" si="153"/>
        <v>1900</v>
      </c>
      <c r="BL1135">
        <f t="shared" si="154"/>
        <v>1900</v>
      </c>
      <c r="BM1135" t="str">
        <f t="shared" si="155"/>
        <v/>
      </c>
      <c r="BN1135" s="69">
        <f t="shared" si="156"/>
        <v>119</v>
      </c>
      <c r="BO1135" s="1">
        <v>43503</v>
      </c>
      <c r="BP1135" s="1"/>
      <c r="BQ1135" s="3"/>
      <c r="BR1135" s="4"/>
      <c r="BS1135" s="5"/>
      <c r="BT1135" s="6"/>
      <c r="BU1135" s="5"/>
      <c r="BV1135" s="5"/>
      <c r="BW1135" s="6"/>
      <c r="BX1135" s="5"/>
      <c r="BY1135" s="5"/>
      <c r="BZ1135" s="6"/>
      <c r="CA1135" s="5"/>
    </row>
    <row r="1136" spans="4:79" x14ac:dyDescent="0.25">
      <c r="D1136" s="1"/>
      <c r="J1136" s="1"/>
      <c r="L1136" s="1"/>
      <c r="M1136" s="1"/>
      <c r="AZ1136" s="1"/>
      <c r="BA1136" s="1"/>
      <c r="BC1136" s="1"/>
      <c r="BD1136" s="1"/>
      <c r="BG1136" t="str">
        <f t="shared" ca="1" si="149"/>
        <v/>
      </c>
      <c r="BH1136" t="str">
        <f t="shared" si="150"/>
        <v/>
      </c>
      <c r="BI1136" t="str">
        <f t="shared" si="151"/>
        <v/>
      </c>
      <c r="BJ1136" t="str">
        <f t="shared" ca="1" si="152"/>
        <v/>
      </c>
      <c r="BK1136">
        <f t="shared" si="153"/>
        <v>1900</v>
      </c>
      <c r="BL1136">
        <f t="shared" si="154"/>
        <v>1900</v>
      </c>
      <c r="BM1136" t="str">
        <f t="shared" si="155"/>
        <v/>
      </c>
      <c r="BN1136" s="69">
        <f t="shared" si="156"/>
        <v>119</v>
      </c>
      <c r="BO1136" s="1">
        <v>43504</v>
      </c>
      <c r="BP1136" s="1"/>
      <c r="BQ1136" s="3"/>
      <c r="BR1136" s="4"/>
      <c r="BS1136" s="5"/>
      <c r="BT1136" s="6"/>
      <c r="BU1136" s="5"/>
      <c r="BV1136" s="5"/>
      <c r="BW1136" s="6"/>
      <c r="BX1136" s="5"/>
      <c r="BY1136" s="5"/>
      <c r="BZ1136" s="6"/>
      <c r="CA1136" s="5"/>
    </row>
    <row r="1137" spans="4:79" x14ac:dyDescent="0.25">
      <c r="D1137" s="1"/>
      <c r="J1137" s="1"/>
      <c r="L1137" s="1"/>
      <c r="M1137" s="1"/>
      <c r="BA1137" s="1"/>
      <c r="BB1137" s="1"/>
      <c r="BG1137" t="str">
        <f t="shared" ca="1" si="149"/>
        <v/>
      </c>
      <c r="BH1137" t="str">
        <f t="shared" si="150"/>
        <v/>
      </c>
      <c r="BI1137" t="str">
        <f t="shared" si="151"/>
        <v/>
      </c>
      <c r="BJ1137" t="str">
        <f t="shared" ca="1" si="152"/>
        <v/>
      </c>
      <c r="BK1137">
        <f t="shared" si="153"/>
        <v>1900</v>
      </c>
      <c r="BL1137">
        <f t="shared" si="154"/>
        <v>1900</v>
      </c>
      <c r="BM1137" t="str">
        <f t="shared" si="155"/>
        <v/>
      </c>
      <c r="BN1137" s="69">
        <f t="shared" si="156"/>
        <v>119</v>
      </c>
      <c r="BO1137" s="1">
        <v>43505</v>
      </c>
      <c r="BP1137" s="1"/>
      <c r="BQ1137" s="3"/>
      <c r="BR1137" s="4"/>
      <c r="BS1137" s="5"/>
      <c r="BT1137" s="6"/>
      <c r="BU1137" s="5"/>
      <c r="BV1137" s="5"/>
      <c r="BW1137" s="6"/>
      <c r="BX1137" s="5"/>
      <c r="BY1137" s="5"/>
      <c r="BZ1137" s="6"/>
      <c r="CA1137" s="5"/>
    </row>
    <row r="1138" spans="4:79" x14ac:dyDescent="0.25">
      <c r="D1138" s="1"/>
      <c r="J1138" s="1"/>
      <c r="M1138" s="1"/>
      <c r="BG1138" t="str">
        <f t="shared" ca="1" si="149"/>
        <v/>
      </c>
      <c r="BH1138" t="str">
        <f t="shared" si="150"/>
        <v/>
      </c>
      <c r="BI1138" t="str">
        <f t="shared" si="151"/>
        <v/>
      </c>
      <c r="BJ1138" t="str">
        <f t="shared" ca="1" si="152"/>
        <v/>
      </c>
      <c r="BK1138">
        <f t="shared" si="153"/>
        <v>1900</v>
      </c>
      <c r="BL1138">
        <f t="shared" si="154"/>
        <v>1900</v>
      </c>
      <c r="BM1138" t="str">
        <f t="shared" si="155"/>
        <v/>
      </c>
      <c r="BN1138" s="69">
        <f t="shared" si="156"/>
        <v>119</v>
      </c>
      <c r="BO1138" s="1">
        <v>43506</v>
      </c>
      <c r="BP1138" s="1"/>
      <c r="BQ1138" s="3"/>
      <c r="BR1138" s="4"/>
      <c r="BS1138" s="5"/>
      <c r="BT1138" s="6"/>
      <c r="BU1138" s="5"/>
      <c r="BV1138" s="5"/>
      <c r="BW1138" s="6"/>
      <c r="BX1138" s="5"/>
      <c r="BY1138" s="5"/>
      <c r="BZ1138" s="6"/>
      <c r="CA1138" s="5"/>
    </row>
    <row r="1139" spans="4:79" x14ac:dyDescent="0.25">
      <c r="D1139" s="1"/>
      <c r="J1139" s="1"/>
      <c r="L1139" s="1"/>
      <c r="M1139" s="1"/>
      <c r="AX1139" s="1"/>
      <c r="AY1139" s="1"/>
      <c r="BA1139" s="1"/>
      <c r="BB1139" s="1"/>
      <c r="BG1139" t="str">
        <f t="shared" ca="1" si="149"/>
        <v/>
      </c>
      <c r="BH1139" t="str">
        <f t="shared" si="150"/>
        <v/>
      </c>
      <c r="BI1139" t="str">
        <f t="shared" si="151"/>
        <v/>
      </c>
      <c r="BJ1139" t="str">
        <f t="shared" ca="1" si="152"/>
        <v/>
      </c>
      <c r="BK1139">
        <f t="shared" si="153"/>
        <v>1900</v>
      </c>
      <c r="BL1139">
        <f t="shared" si="154"/>
        <v>1900</v>
      </c>
      <c r="BM1139" t="str">
        <f t="shared" si="155"/>
        <v/>
      </c>
      <c r="BN1139" s="69">
        <f t="shared" si="156"/>
        <v>119</v>
      </c>
      <c r="BO1139" s="1">
        <v>43507</v>
      </c>
      <c r="BP1139" s="1"/>
      <c r="BQ1139" s="3"/>
      <c r="BR1139" s="4"/>
      <c r="BS1139" s="5"/>
      <c r="BT1139" s="6"/>
      <c r="BU1139" s="5"/>
      <c r="BV1139" s="5"/>
      <c r="BW1139" s="6"/>
      <c r="BX1139" s="5"/>
      <c r="BY1139" s="5"/>
      <c r="BZ1139" s="6"/>
      <c r="CA1139" s="5"/>
    </row>
    <row r="1140" spans="4:79" x14ac:dyDescent="0.25">
      <c r="D1140" s="1"/>
      <c r="J1140" s="1"/>
      <c r="L1140" s="1"/>
      <c r="M1140" s="1"/>
      <c r="BA1140" s="1"/>
      <c r="BB1140" s="1"/>
      <c r="BG1140" t="str">
        <f t="shared" ca="1" si="149"/>
        <v/>
      </c>
      <c r="BH1140" t="str">
        <f t="shared" si="150"/>
        <v/>
      </c>
      <c r="BI1140" t="str">
        <f t="shared" si="151"/>
        <v/>
      </c>
      <c r="BJ1140" t="str">
        <f t="shared" ca="1" si="152"/>
        <v/>
      </c>
      <c r="BK1140">
        <f t="shared" si="153"/>
        <v>1900</v>
      </c>
      <c r="BL1140">
        <f t="shared" si="154"/>
        <v>1900</v>
      </c>
      <c r="BM1140" t="str">
        <f t="shared" si="155"/>
        <v/>
      </c>
      <c r="BN1140" s="69">
        <f t="shared" si="156"/>
        <v>119</v>
      </c>
      <c r="BO1140" s="1">
        <v>43508</v>
      </c>
      <c r="BP1140" s="1"/>
      <c r="BQ1140" s="3"/>
      <c r="BR1140" s="4"/>
      <c r="BS1140" s="5"/>
      <c r="BT1140" s="6"/>
      <c r="BU1140" s="5"/>
      <c r="BV1140" s="5"/>
      <c r="BW1140" s="6"/>
      <c r="BX1140" s="5"/>
      <c r="BY1140" s="5"/>
      <c r="BZ1140" s="6"/>
      <c r="CA1140" s="5"/>
    </row>
    <row r="1141" spans="4:79" x14ac:dyDescent="0.25">
      <c r="D1141" s="1"/>
      <c r="J1141" s="1"/>
      <c r="L1141" s="1"/>
      <c r="M1141" s="1"/>
      <c r="AX1141" s="1"/>
      <c r="AY1141" s="1"/>
      <c r="BA1141" s="1"/>
      <c r="BB1141" s="1"/>
      <c r="BG1141" t="str">
        <f t="shared" ca="1" si="149"/>
        <v/>
      </c>
      <c r="BH1141" t="str">
        <f t="shared" si="150"/>
        <v/>
      </c>
      <c r="BI1141" t="str">
        <f t="shared" si="151"/>
        <v/>
      </c>
      <c r="BJ1141" t="str">
        <f t="shared" ca="1" si="152"/>
        <v/>
      </c>
      <c r="BK1141">
        <f t="shared" si="153"/>
        <v>1900</v>
      </c>
      <c r="BL1141">
        <f t="shared" si="154"/>
        <v>1900</v>
      </c>
      <c r="BM1141" t="str">
        <f t="shared" si="155"/>
        <v/>
      </c>
      <c r="BN1141" s="69">
        <f t="shared" si="156"/>
        <v>119</v>
      </c>
      <c r="BO1141" s="1">
        <v>43509</v>
      </c>
      <c r="BP1141" s="1"/>
      <c r="BQ1141" s="3"/>
      <c r="BR1141" s="4"/>
      <c r="BS1141" s="5"/>
      <c r="BT1141" s="6"/>
      <c r="BU1141" s="5"/>
      <c r="BV1141" s="5"/>
      <c r="BW1141" s="6"/>
      <c r="BX1141" s="5"/>
      <c r="BY1141" s="5"/>
      <c r="BZ1141" s="6"/>
      <c r="CA1141" s="5"/>
    </row>
    <row r="1142" spans="4:79" x14ac:dyDescent="0.25">
      <c r="D1142" s="1"/>
      <c r="J1142" s="1"/>
      <c r="M1142" s="1"/>
      <c r="BG1142" t="str">
        <f t="shared" ca="1" si="149"/>
        <v/>
      </c>
      <c r="BH1142" t="str">
        <f t="shared" si="150"/>
        <v/>
      </c>
      <c r="BI1142" t="str">
        <f t="shared" si="151"/>
        <v/>
      </c>
      <c r="BJ1142" t="str">
        <f t="shared" ca="1" si="152"/>
        <v/>
      </c>
      <c r="BK1142">
        <f t="shared" si="153"/>
        <v>1900</v>
      </c>
      <c r="BL1142">
        <f t="shared" si="154"/>
        <v>1900</v>
      </c>
      <c r="BM1142" t="str">
        <f t="shared" si="155"/>
        <v/>
      </c>
      <c r="BN1142" s="69">
        <f t="shared" si="156"/>
        <v>119</v>
      </c>
      <c r="BO1142" s="1">
        <v>43510</v>
      </c>
      <c r="BP1142" s="1"/>
      <c r="BQ1142" s="3"/>
      <c r="BR1142" s="4"/>
      <c r="BS1142" s="5"/>
      <c r="BT1142" s="6"/>
      <c r="BU1142" s="5"/>
      <c r="BV1142" s="5"/>
      <c r="BW1142" s="6"/>
      <c r="BX1142" s="5"/>
      <c r="BY1142" s="5"/>
      <c r="BZ1142" s="6"/>
      <c r="CA1142" s="5"/>
    </row>
    <row r="1143" spans="4:79" x14ac:dyDescent="0.25">
      <c r="D1143" s="1"/>
      <c r="J1143" s="1"/>
      <c r="L1143" s="1"/>
      <c r="M1143" s="1"/>
      <c r="AX1143" s="1"/>
      <c r="AY1143" s="1"/>
      <c r="BA1143" s="1"/>
      <c r="BB1143" s="1"/>
      <c r="BG1143" t="str">
        <f t="shared" ca="1" si="149"/>
        <v/>
      </c>
      <c r="BH1143" t="str">
        <f t="shared" si="150"/>
        <v/>
      </c>
      <c r="BI1143" t="str">
        <f t="shared" si="151"/>
        <v/>
      </c>
      <c r="BJ1143" t="str">
        <f t="shared" ca="1" si="152"/>
        <v/>
      </c>
      <c r="BK1143">
        <f t="shared" si="153"/>
        <v>1900</v>
      </c>
      <c r="BL1143">
        <f t="shared" si="154"/>
        <v>1900</v>
      </c>
      <c r="BM1143" t="str">
        <f t="shared" si="155"/>
        <v/>
      </c>
      <c r="BN1143" s="69">
        <f t="shared" si="156"/>
        <v>119</v>
      </c>
      <c r="BO1143" s="1">
        <v>43511</v>
      </c>
      <c r="BP1143" s="1"/>
      <c r="BQ1143" s="3"/>
      <c r="BR1143" s="4"/>
      <c r="BS1143" s="5"/>
      <c r="BT1143" s="6"/>
      <c r="BU1143" s="5"/>
      <c r="BV1143" s="5"/>
      <c r="BW1143" s="6"/>
      <c r="BX1143" s="5"/>
      <c r="BY1143" s="5"/>
      <c r="BZ1143" s="6"/>
      <c r="CA1143" s="5"/>
    </row>
    <row r="1144" spans="4:79" x14ac:dyDescent="0.25">
      <c r="D1144" s="1"/>
      <c r="J1144" s="1"/>
      <c r="L1144" s="1"/>
      <c r="BA1144" s="1"/>
      <c r="BG1144" t="str">
        <f t="shared" ca="1" si="149"/>
        <v/>
      </c>
      <c r="BH1144" t="str">
        <f t="shared" si="150"/>
        <v/>
      </c>
      <c r="BI1144" t="str">
        <f t="shared" si="151"/>
        <v/>
      </c>
      <c r="BJ1144" t="str">
        <f t="shared" ca="1" si="152"/>
        <v/>
      </c>
      <c r="BK1144">
        <f t="shared" si="153"/>
        <v>1900</v>
      </c>
      <c r="BL1144">
        <f t="shared" si="154"/>
        <v>1900</v>
      </c>
      <c r="BM1144" t="str">
        <f t="shared" si="155"/>
        <v/>
      </c>
      <c r="BN1144" s="69">
        <f t="shared" si="156"/>
        <v>119</v>
      </c>
      <c r="BO1144" s="1">
        <v>43512</v>
      </c>
      <c r="BP1144" s="1"/>
      <c r="BQ1144" s="3"/>
      <c r="BR1144" s="4"/>
      <c r="BS1144" s="5"/>
      <c r="BT1144" s="6"/>
      <c r="BU1144" s="5"/>
      <c r="BV1144" s="5"/>
      <c r="BW1144" s="6"/>
      <c r="BX1144" s="5"/>
      <c r="BY1144" s="5"/>
      <c r="BZ1144" s="6"/>
      <c r="CA1144" s="5"/>
    </row>
    <row r="1145" spans="4:79" x14ac:dyDescent="0.25">
      <c r="D1145" s="1"/>
      <c r="J1145" s="1"/>
      <c r="M1145" s="1"/>
      <c r="BG1145" t="str">
        <f t="shared" ca="1" si="149"/>
        <v/>
      </c>
      <c r="BH1145" t="str">
        <f t="shared" si="150"/>
        <v/>
      </c>
      <c r="BI1145" t="str">
        <f t="shared" si="151"/>
        <v/>
      </c>
      <c r="BJ1145" t="str">
        <f t="shared" ca="1" si="152"/>
        <v/>
      </c>
      <c r="BK1145">
        <f t="shared" si="153"/>
        <v>1900</v>
      </c>
      <c r="BL1145">
        <f t="shared" si="154"/>
        <v>1900</v>
      </c>
      <c r="BM1145" t="str">
        <f t="shared" si="155"/>
        <v/>
      </c>
      <c r="BN1145" s="69">
        <f t="shared" si="156"/>
        <v>119</v>
      </c>
      <c r="BO1145" s="1">
        <v>43513</v>
      </c>
      <c r="BP1145" s="1"/>
      <c r="BQ1145" s="3"/>
      <c r="BR1145" s="4"/>
      <c r="BS1145" s="5"/>
      <c r="BT1145" s="6"/>
      <c r="BU1145" s="5"/>
      <c r="BV1145" s="5"/>
      <c r="BW1145" s="6"/>
      <c r="BX1145" s="5"/>
      <c r="BY1145" s="5"/>
      <c r="BZ1145" s="6"/>
      <c r="CA1145" s="5"/>
    </row>
    <row r="1146" spans="4:79" x14ac:dyDescent="0.25">
      <c r="D1146" s="1"/>
      <c r="J1146" s="1"/>
      <c r="L1146" s="1"/>
      <c r="M1146" s="1"/>
      <c r="BA1146" s="1"/>
      <c r="BG1146" t="str">
        <f t="shared" ca="1" si="149"/>
        <v/>
      </c>
      <c r="BH1146" t="str">
        <f t="shared" si="150"/>
        <v/>
      </c>
      <c r="BI1146" t="str">
        <f t="shared" si="151"/>
        <v/>
      </c>
      <c r="BJ1146" t="str">
        <f t="shared" ca="1" si="152"/>
        <v/>
      </c>
      <c r="BK1146">
        <f t="shared" si="153"/>
        <v>1900</v>
      </c>
      <c r="BL1146">
        <f t="shared" si="154"/>
        <v>1900</v>
      </c>
      <c r="BM1146" t="str">
        <f t="shared" si="155"/>
        <v/>
      </c>
      <c r="BN1146" s="69">
        <f t="shared" si="156"/>
        <v>119</v>
      </c>
      <c r="BO1146" s="1">
        <v>43514</v>
      </c>
      <c r="BP1146" s="1"/>
      <c r="BQ1146" s="3"/>
      <c r="BR1146" s="4"/>
      <c r="BS1146" s="5"/>
      <c r="BT1146" s="6"/>
      <c r="BU1146" s="5"/>
      <c r="BV1146" s="5"/>
      <c r="BW1146" s="6"/>
      <c r="BX1146" s="5"/>
      <c r="BY1146" s="5"/>
      <c r="BZ1146" s="6"/>
      <c r="CA1146" s="5"/>
    </row>
    <row r="1147" spans="4:79" x14ac:dyDescent="0.25">
      <c r="D1147" s="1"/>
      <c r="J1147" s="1"/>
      <c r="L1147" s="1"/>
      <c r="M1147" s="1"/>
      <c r="AX1147" s="1"/>
      <c r="AY1147" s="1"/>
      <c r="BA1147" s="1"/>
      <c r="BB1147" s="1"/>
      <c r="BG1147" t="str">
        <f t="shared" ca="1" si="149"/>
        <v/>
      </c>
      <c r="BH1147" t="str">
        <f t="shared" si="150"/>
        <v/>
      </c>
      <c r="BI1147" t="str">
        <f t="shared" si="151"/>
        <v/>
      </c>
      <c r="BJ1147" t="str">
        <f t="shared" ca="1" si="152"/>
        <v/>
      </c>
      <c r="BK1147">
        <f t="shared" si="153"/>
        <v>1900</v>
      </c>
      <c r="BL1147">
        <f t="shared" si="154"/>
        <v>1900</v>
      </c>
      <c r="BM1147" t="str">
        <f t="shared" si="155"/>
        <v/>
      </c>
      <c r="BN1147" s="69">
        <f t="shared" si="156"/>
        <v>119</v>
      </c>
      <c r="BO1147" s="1">
        <v>43515</v>
      </c>
      <c r="BP1147" s="1"/>
      <c r="BQ1147" s="3"/>
      <c r="BR1147" s="4"/>
      <c r="BS1147" s="5"/>
      <c r="BT1147" s="6"/>
      <c r="BU1147" s="5"/>
      <c r="BV1147" s="5"/>
      <c r="BW1147" s="6"/>
      <c r="BX1147" s="5"/>
      <c r="BY1147" s="5"/>
      <c r="BZ1147" s="6"/>
      <c r="CA1147" s="5"/>
    </row>
    <row r="1148" spans="4:79" x14ac:dyDescent="0.25">
      <c r="D1148" s="1"/>
      <c r="J1148" s="1"/>
      <c r="L1148" s="1"/>
      <c r="M1148" s="1"/>
      <c r="AX1148" s="1"/>
      <c r="AY1148" s="1"/>
      <c r="BA1148" s="1"/>
      <c r="BB1148" s="1"/>
      <c r="BG1148" t="str">
        <f t="shared" ca="1" si="149"/>
        <v/>
      </c>
      <c r="BH1148" t="str">
        <f t="shared" si="150"/>
        <v/>
      </c>
      <c r="BI1148" t="str">
        <f t="shared" si="151"/>
        <v/>
      </c>
      <c r="BJ1148" t="str">
        <f t="shared" ca="1" si="152"/>
        <v/>
      </c>
      <c r="BK1148">
        <f t="shared" si="153"/>
        <v>1900</v>
      </c>
      <c r="BL1148">
        <f t="shared" si="154"/>
        <v>1900</v>
      </c>
      <c r="BM1148" t="str">
        <f t="shared" si="155"/>
        <v/>
      </c>
      <c r="BN1148" s="69">
        <f t="shared" si="156"/>
        <v>119</v>
      </c>
      <c r="BO1148" s="1">
        <v>43516</v>
      </c>
      <c r="BP1148" s="1"/>
      <c r="BQ1148" s="3"/>
      <c r="BR1148" s="4"/>
      <c r="BS1148" s="5"/>
      <c r="BT1148" s="6"/>
      <c r="BU1148" s="5"/>
      <c r="BV1148" s="5"/>
      <c r="BW1148" s="6"/>
      <c r="BX1148" s="5"/>
      <c r="BY1148" s="5"/>
      <c r="BZ1148" s="6"/>
      <c r="CA1148" s="5"/>
    </row>
    <row r="1149" spans="4:79" x14ac:dyDescent="0.25">
      <c r="D1149" s="1"/>
      <c r="J1149" s="1"/>
      <c r="L1149" s="1"/>
      <c r="BA1149" s="1"/>
      <c r="BG1149" t="str">
        <f t="shared" ca="1" si="149"/>
        <v/>
      </c>
      <c r="BH1149" t="str">
        <f t="shared" si="150"/>
        <v/>
      </c>
      <c r="BI1149" t="str">
        <f t="shared" si="151"/>
        <v/>
      </c>
      <c r="BJ1149" t="str">
        <f t="shared" ca="1" si="152"/>
        <v/>
      </c>
      <c r="BK1149">
        <f t="shared" si="153"/>
        <v>1900</v>
      </c>
      <c r="BL1149">
        <f t="shared" si="154"/>
        <v>1900</v>
      </c>
      <c r="BM1149" t="str">
        <f t="shared" si="155"/>
        <v/>
      </c>
      <c r="BN1149" s="69">
        <f t="shared" si="156"/>
        <v>119</v>
      </c>
      <c r="BO1149" s="1">
        <v>43517</v>
      </c>
      <c r="BP1149" s="1"/>
      <c r="BQ1149" s="3"/>
      <c r="BR1149" s="4"/>
      <c r="BS1149" s="5"/>
      <c r="BT1149" s="6"/>
      <c r="BU1149" s="5"/>
      <c r="BV1149" s="5"/>
      <c r="BW1149" s="6"/>
      <c r="BX1149" s="5"/>
      <c r="BY1149" s="5"/>
      <c r="BZ1149" s="6"/>
      <c r="CA1149" s="5"/>
    </row>
    <row r="1150" spans="4:79" x14ac:dyDescent="0.25">
      <c r="D1150" s="1"/>
      <c r="J1150" s="1"/>
      <c r="L1150" s="1"/>
      <c r="M1150" s="1"/>
      <c r="AX1150" s="1"/>
      <c r="AY1150" s="1"/>
      <c r="BA1150" s="1"/>
      <c r="BB1150" s="1"/>
      <c r="BG1150" t="str">
        <f t="shared" ca="1" si="149"/>
        <v/>
      </c>
      <c r="BH1150" t="str">
        <f t="shared" si="150"/>
        <v/>
      </c>
      <c r="BI1150" t="str">
        <f t="shared" si="151"/>
        <v/>
      </c>
      <c r="BJ1150" t="str">
        <f t="shared" ca="1" si="152"/>
        <v/>
      </c>
      <c r="BK1150">
        <f t="shared" si="153"/>
        <v>1900</v>
      </c>
      <c r="BL1150">
        <f t="shared" si="154"/>
        <v>1900</v>
      </c>
      <c r="BM1150" t="str">
        <f t="shared" si="155"/>
        <v/>
      </c>
      <c r="BN1150" s="69">
        <f t="shared" si="156"/>
        <v>119</v>
      </c>
      <c r="BO1150" s="1">
        <v>43518</v>
      </c>
      <c r="BP1150" s="1"/>
      <c r="BQ1150" s="3"/>
      <c r="BR1150" s="4"/>
      <c r="BS1150" s="5"/>
      <c r="BT1150" s="6"/>
      <c r="BU1150" s="5"/>
      <c r="BV1150" s="5"/>
      <c r="BW1150" s="6"/>
      <c r="BX1150" s="5"/>
      <c r="BY1150" s="5"/>
      <c r="BZ1150" s="6"/>
      <c r="CA1150" s="5"/>
    </row>
    <row r="1151" spans="4:79" x14ac:dyDescent="0.25">
      <c r="D1151" s="1"/>
      <c r="E1151" s="1"/>
      <c r="J1151" s="1"/>
      <c r="L1151" s="1"/>
      <c r="N1151" s="1"/>
      <c r="BA1151" s="1"/>
      <c r="BG1151" t="str">
        <f t="shared" ca="1" si="149"/>
        <v/>
      </c>
      <c r="BH1151" t="str">
        <f t="shared" si="150"/>
        <v/>
      </c>
      <c r="BI1151" t="str">
        <f t="shared" si="151"/>
        <v/>
      </c>
      <c r="BJ1151" t="str">
        <f t="shared" ca="1" si="152"/>
        <v/>
      </c>
      <c r="BK1151">
        <f t="shared" si="153"/>
        <v>1900</v>
      </c>
      <c r="BL1151">
        <f t="shared" si="154"/>
        <v>1900</v>
      </c>
      <c r="BM1151" t="str">
        <f t="shared" si="155"/>
        <v/>
      </c>
      <c r="BN1151" s="69">
        <f t="shared" si="156"/>
        <v>119</v>
      </c>
      <c r="BO1151" s="1">
        <v>43519</v>
      </c>
      <c r="BP1151" s="1"/>
      <c r="BQ1151" s="3"/>
      <c r="BR1151" s="4"/>
      <c r="BS1151" s="5"/>
      <c r="BT1151" s="6"/>
      <c r="BU1151" s="5"/>
      <c r="BV1151" s="5"/>
      <c r="BW1151" s="6"/>
      <c r="BX1151" s="5"/>
      <c r="BY1151" s="5"/>
      <c r="BZ1151" s="6"/>
      <c r="CA1151" s="5"/>
    </row>
    <row r="1152" spans="4:79" x14ac:dyDescent="0.25">
      <c r="D1152" s="1"/>
      <c r="J1152" s="1"/>
      <c r="L1152" s="1"/>
      <c r="M1152" s="1"/>
      <c r="AX1152" s="1"/>
      <c r="AY1152" s="1"/>
      <c r="BA1152" s="1"/>
      <c r="BB1152" s="1"/>
      <c r="BG1152" t="str">
        <f t="shared" ca="1" si="149"/>
        <v/>
      </c>
      <c r="BH1152" t="str">
        <f t="shared" si="150"/>
        <v/>
      </c>
      <c r="BI1152" t="str">
        <f t="shared" si="151"/>
        <v/>
      </c>
      <c r="BJ1152" t="str">
        <f t="shared" ca="1" si="152"/>
        <v/>
      </c>
      <c r="BK1152">
        <f t="shared" si="153"/>
        <v>1900</v>
      </c>
      <c r="BL1152">
        <f t="shared" si="154"/>
        <v>1900</v>
      </c>
      <c r="BM1152" t="str">
        <f t="shared" si="155"/>
        <v/>
      </c>
      <c r="BN1152" s="69">
        <f t="shared" si="156"/>
        <v>119</v>
      </c>
      <c r="BO1152" s="1">
        <v>43520</v>
      </c>
      <c r="BP1152" s="1"/>
      <c r="BQ1152" s="3"/>
      <c r="BR1152" s="4"/>
      <c r="BS1152" s="5"/>
      <c r="BT1152" s="6"/>
      <c r="BU1152" s="5"/>
      <c r="BV1152" s="5"/>
      <c r="BW1152" s="6"/>
      <c r="BX1152" s="5"/>
      <c r="BY1152" s="5"/>
      <c r="BZ1152" s="6"/>
      <c r="CA1152" s="5"/>
    </row>
    <row r="1153" spans="4:79" x14ac:dyDescent="0.25">
      <c r="D1153" s="1"/>
      <c r="J1153" s="1"/>
      <c r="L1153" s="1"/>
      <c r="M1153" s="1"/>
      <c r="AX1153" s="1"/>
      <c r="AY1153" s="1"/>
      <c r="BA1153" s="1"/>
      <c r="BB1153" s="1"/>
      <c r="BG1153" t="str">
        <f t="shared" ca="1" si="149"/>
        <v/>
      </c>
      <c r="BH1153" t="str">
        <f t="shared" si="150"/>
        <v/>
      </c>
      <c r="BI1153" t="str">
        <f t="shared" si="151"/>
        <v/>
      </c>
      <c r="BJ1153" t="str">
        <f t="shared" ca="1" si="152"/>
        <v/>
      </c>
      <c r="BK1153">
        <f t="shared" si="153"/>
        <v>1900</v>
      </c>
      <c r="BL1153">
        <f t="shared" si="154"/>
        <v>1900</v>
      </c>
      <c r="BM1153" t="str">
        <f t="shared" si="155"/>
        <v/>
      </c>
      <c r="BN1153" s="69">
        <f t="shared" si="156"/>
        <v>119</v>
      </c>
      <c r="BO1153" s="1">
        <v>43521</v>
      </c>
      <c r="BP1153" s="1"/>
      <c r="BQ1153" s="3"/>
      <c r="BR1153" s="4"/>
      <c r="BS1153" s="5"/>
      <c r="BT1153" s="6"/>
      <c r="BU1153" s="5"/>
      <c r="BV1153" s="5"/>
      <c r="BW1153" s="6"/>
      <c r="BX1153" s="5"/>
      <c r="BY1153" s="5"/>
      <c r="BZ1153" s="6"/>
      <c r="CA1153" s="5"/>
    </row>
    <row r="1154" spans="4:79" x14ac:dyDescent="0.25">
      <c r="D1154" s="1"/>
      <c r="J1154" s="1"/>
      <c r="L1154" s="1"/>
      <c r="BA1154" s="1"/>
      <c r="BB1154" s="1"/>
      <c r="BG1154" t="str">
        <f t="shared" ca="1" si="149"/>
        <v/>
      </c>
      <c r="BH1154" t="str">
        <f t="shared" si="150"/>
        <v/>
      </c>
      <c r="BI1154" t="str">
        <f t="shared" si="151"/>
        <v/>
      </c>
      <c r="BJ1154" t="str">
        <f t="shared" ca="1" si="152"/>
        <v/>
      </c>
      <c r="BK1154">
        <f t="shared" si="153"/>
        <v>1900</v>
      </c>
      <c r="BL1154">
        <f t="shared" si="154"/>
        <v>1900</v>
      </c>
      <c r="BM1154" t="str">
        <f t="shared" si="155"/>
        <v/>
      </c>
      <c r="BN1154" s="69">
        <f t="shared" si="156"/>
        <v>119</v>
      </c>
      <c r="BO1154" s="1">
        <v>43522</v>
      </c>
      <c r="BP1154" s="1"/>
      <c r="BQ1154" s="3"/>
      <c r="BR1154" s="4"/>
      <c r="BS1154" s="5"/>
      <c r="BT1154" s="6"/>
      <c r="BU1154" s="5"/>
      <c r="BV1154" s="5"/>
      <c r="BW1154" s="6"/>
      <c r="BX1154" s="5"/>
      <c r="BY1154" s="5"/>
      <c r="BZ1154" s="6"/>
      <c r="CA1154" s="5"/>
    </row>
    <row r="1155" spans="4:79" x14ac:dyDescent="0.25">
      <c r="D1155" s="1"/>
      <c r="J1155" s="1"/>
      <c r="L1155" s="1"/>
      <c r="M1155" s="1"/>
      <c r="AX1155" s="1"/>
      <c r="AY1155" s="1"/>
      <c r="BA1155" s="1"/>
      <c r="BB1155" s="1"/>
      <c r="BG1155" t="str">
        <f t="shared" ref="BG1155:BG1218" ca="1" si="157">IF(A1155="","",DATEDIF(J1155,TODAY(),"y"))</f>
        <v/>
      </c>
      <c r="BH1155" t="str">
        <f t="shared" ref="BH1155:BH1218" si="158">IF(A1155="","",IF(BG1155&lt;61,"Moins de 61",IF(BG1155&lt;66,"61 à 65",IF(BG1155&lt;71,"66 à 70",IF(BG1155&lt;76,"71 à 75",IF(BG1155&lt;81,"76 à 80",IF(BG1155&lt;86,"81 à 85",IF(BG1155&lt;91,"86 à 90",IF(BG1155&lt;96,"91 à 95",IF(BG1155&lt;101,"96 à 100",IF(BG1155&gt;=101,"101 et plus","")))))))))))</f>
        <v/>
      </c>
      <c r="BI1155" t="str">
        <f t="shared" ref="BI1155:BI1218" si="159">IF(B1155="","",IF(BG1155&lt;66,"Moins de 66",IF(BG1155&lt;71,"66 à 70",IF(BG1155&lt;76,"71 à 75",IF(BG1155&lt;81,"76 à 80",IF(BG1155&gt;=81,"plus de 80",""))))))</f>
        <v/>
      </c>
      <c r="BJ1155" t="str">
        <f t="shared" ref="BJ1155:BJ1218" ca="1" si="160">IF(A1155="","",DATEDIF(L1155,TODAY(),"y"))</f>
        <v/>
      </c>
      <c r="BK1155">
        <f t="shared" ref="BK1155:BK1218" si="161">YEAR(L1155)</f>
        <v>1900</v>
      </c>
      <c r="BL1155">
        <f t="shared" ref="BL1155:BL1218" si="162">YEAR(E1155)</f>
        <v>1900</v>
      </c>
      <c r="BM1155" t="str">
        <f t="shared" ref="BM1155:BM1218" si="163">IF(A1155="","",IF(O1155="Adhérent",BG1155,""))</f>
        <v/>
      </c>
      <c r="BN1155" s="69">
        <f t="shared" ref="BN1155:BN1218" si="164">YEAR(BO1155)-YEAR(J1155)</f>
        <v>119</v>
      </c>
      <c r="BO1155" s="1">
        <v>43523</v>
      </c>
      <c r="BP1155" s="1"/>
      <c r="BQ1155" s="3"/>
      <c r="BR1155" s="4"/>
      <c r="BS1155" s="5"/>
      <c r="BT1155" s="6"/>
      <c r="BU1155" s="5"/>
      <c r="BV1155" s="5"/>
      <c r="BW1155" s="6"/>
      <c r="BX1155" s="5"/>
      <c r="BY1155" s="5"/>
      <c r="BZ1155" s="6"/>
      <c r="CA1155" s="5"/>
    </row>
    <row r="1156" spans="4:79" x14ac:dyDescent="0.25">
      <c r="D1156" s="1"/>
      <c r="J1156" s="1"/>
      <c r="L1156" s="1"/>
      <c r="M1156" s="1"/>
      <c r="AX1156" s="1"/>
      <c r="AY1156" s="1"/>
      <c r="BA1156" s="1"/>
      <c r="BB1156" s="1"/>
      <c r="BG1156" t="str">
        <f t="shared" ca="1" si="157"/>
        <v/>
      </c>
      <c r="BH1156" t="str">
        <f t="shared" si="158"/>
        <v/>
      </c>
      <c r="BI1156" t="str">
        <f t="shared" si="159"/>
        <v/>
      </c>
      <c r="BJ1156" t="str">
        <f t="shared" ca="1" si="160"/>
        <v/>
      </c>
      <c r="BK1156">
        <f t="shared" si="161"/>
        <v>1900</v>
      </c>
      <c r="BL1156">
        <f t="shared" si="162"/>
        <v>1900</v>
      </c>
      <c r="BM1156" t="str">
        <f t="shared" si="163"/>
        <v/>
      </c>
      <c r="BN1156" s="69">
        <f t="shared" si="164"/>
        <v>119</v>
      </c>
      <c r="BO1156" s="1">
        <v>43524</v>
      </c>
      <c r="BP1156" s="1"/>
      <c r="BQ1156" s="3"/>
      <c r="BR1156" s="4"/>
      <c r="BS1156" s="5"/>
      <c r="BT1156" s="6"/>
      <c r="BU1156" s="5"/>
      <c r="BV1156" s="5"/>
      <c r="BW1156" s="6"/>
      <c r="BX1156" s="5"/>
      <c r="BY1156" s="5"/>
      <c r="BZ1156" s="6"/>
      <c r="CA1156" s="5"/>
    </row>
    <row r="1157" spans="4:79" x14ac:dyDescent="0.25">
      <c r="D1157" s="1"/>
      <c r="J1157" s="1"/>
      <c r="L1157" s="1"/>
      <c r="M1157" s="1"/>
      <c r="BA1157" s="1"/>
      <c r="BG1157" t="str">
        <f t="shared" ca="1" si="157"/>
        <v/>
      </c>
      <c r="BH1157" t="str">
        <f t="shared" si="158"/>
        <v/>
      </c>
      <c r="BI1157" t="str">
        <f t="shared" si="159"/>
        <v/>
      </c>
      <c r="BJ1157" t="str">
        <f t="shared" ca="1" si="160"/>
        <v/>
      </c>
      <c r="BK1157">
        <f t="shared" si="161"/>
        <v>1900</v>
      </c>
      <c r="BL1157">
        <f t="shared" si="162"/>
        <v>1900</v>
      </c>
      <c r="BM1157" t="str">
        <f t="shared" si="163"/>
        <v/>
      </c>
      <c r="BN1157" s="69">
        <f t="shared" si="164"/>
        <v>119</v>
      </c>
      <c r="BO1157" s="1">
        <v>43525</v>
      </c>
      <c r="BP1157" s="1"/>
      <c r="BQ1157" s="3"/>
      <c r="BR1157" s="4"/>
      <c r="BS1157" s="5"/>
      <c r="BT1157" s="6"/>
      <c r="BU1157" s="5"/>
      <c r="BV1157" s="5"/>
      <c r="BW1157" s="6"/>
      <c r="BX1157" s="5"/>
      <c r="BY1157" s="5"/>
      <c r="BZ1157" s="6"/>
      <c r="CA1157" s="5"/>
    </row>
    <row r="1158" spans="4:79" x14ac:dyDescent="0.25">
      <c r="D1158" s="1"/>
      <c r="E1158" s="1"/>
      <c r="J1158" s="1"/>
      <c r="L1158" s="1"/>
      <c r="M1158" s="1"/>
      <c r="N1158" s="1"/>
      <c r="AX1158" s="1"/>
      <c r="AY1158" s="1"/>
      <c r="BA1158" s="1"/>
      <c r="BB1158" s="1"/>
      <c r="BG1158" t="str">
        <f t="shared" ca="1" si="157"/>
        <v/>
      </c>
      <c r="BH1158" t="str">
        <f t="shared" si="158"/>
        <v/>
      </c>
      <c r="BI1158" t="str">
        <f t="shared" si="159"/>
        <v/>
      </c>
      <c r="BJ1158" t="str">
        <f t="shared" ca="1" si="160"/>
        <v/>
      </c>
      <c r="BK1158">
        <f t="shared" si="161"/>
        <v>1900</v>
      </c>
      <c r="BL1158">
        <f t="shared" si="162"/>
        <v>1900</v>
      </c>
      <c r="BM1158" t="str">
        <f t="shared" si="163"/>
        <v/>
      </c>
      <c r="BN1158" s="69">
        <f t="shared" si="164"/>
        <v>119</v>
      </c>
      <c r="BO1158" s="1">
        <v>43526</v>
      </c>
      <c r="BP1158" s="1"/>
      <c r="BQ1158" s="3"/>
      <c r="BR1158" s="4"/>
      <c r="BS1158" s="5"/>
      <c r="BT1158" s="6"/>
      <c r="BU1158" s="5"/>
      <c r="BV1158" s="5"/>
      <c r="BW1158" s="6"/>
      <c r="BX1158" s="5"/>
      <c r="BY1158" s="5"/>
      <c r="BZ1158" s="6"/>
      <c r="CA1158" s="5"/>
    </row>
    <row r="1159" spans="4:79" x14ac:dyDescent="0.25">
      <c r="D1159" s="1"/>
      <c r="J1159" s="1"/>
      <c r="L1159" s="1"/>
      <c r="M1159" s="1"/>
      <c r="BA1159" s="1"/>
      <c r="BG1159" t="str">
        <f t="shared" ca="1" si="157"/>
        <v/>
      </c>
      <c r="BH1159" t="str">
        <f t="shared" si="158"/>
        <v/>
      </c>
      <c r="BI1159" t="str">
        <f t="shared" si="159"/>
        <v/>
      </c>
      <c r="BJ1159" t="str">
        <f t="shared" ca="1" si="160"/>
        <v/>
      </c>
      <c r="BK1159">
        <f t="shared" si="161"/>
        <v>1900</v>
      </c>
      <c r="BL1159">
        <f t="shared" si="162"/>
        <v>1900</v>
      </c>
      <c r="BM1159" t="str">
        <f t="shared" si="163"/>
        <v/>
      </c>
      <c r="BN1159" s="69">
        <f t="shared" si="164"/>
        <v>119</v>
      </c>
      <c r="BO1159" s="1">
        <v>43527</v>
      </c>
      <c r="BP1159" s="1"/>
      <c r="BQ1159" s="3"/>
      <c r="BR1159" s="4"/>
      <c r="BS1159" s="5"/>
      <c r="BT1159" s="6"/>
      <c r="BU1159" s="5"/>
      <c r="BV1159" s="5"/>
      <c r="BW1159" s="6"/>
      <c r="BX1159" s="5"/>
      <c r="BY1159" s="5"/>
      <c r="BZ1159" s="6"/>
      <c r="CA1159" s="5"/>
    </row>
    <row r="1160" spans="4:79" x14ac:dyDescent="0.25">
      <c r="D1160" s="1"/>
      <c r="J1160" s="1"/>
      <c r="L1160" s="1"/>
      <c r="AX1160" s="1"/>
      <c r="AY1160" s="1"/>
      <c r="BA1160" s="1"/>
      <c r="BG1160" t="str">
        <f t="shared" ca="1" si="157"/>
        <v/>
      </c>
      <c r="BH1160" t="str">
        <f t="shared" si="158"/>
        <v/>
      </c>
      <c r="BI1160" t="str">
        <f t="shared" si="159"/>
        <v/>
      </c>
      <c r="BJ1160" t="str">
        <f t="shared" ca="1" si="160"/>
        <v/>
      </c>
      <c r="BK1160">
        <f t="shared" si="161"/>
        <v>1900</v>
      </c>
      <c r="BL1160">
        <f t="shared" si="162"/>
        <v>1900</v>
      </c>
      <c r="BM1160" t="str">
        <f t="shared" si="163"/>
        <v/>
      </c>
      <c r="BN1160" s="69">
        <f t="shared" si="164"/>
        <v>119</v>
      </c>
      <c r="BO1160" s="1">
        <v>43528</v>
      </c>
      <c r="BP1160" s="1"/>
      <c r="BQ1160" s="3"/>
      <c r="BR1160" s="4"/>
      <c r="BS1160" s="5"/>
      <c r="BT1160" s="6"/>
      <c r="BU1160" s="5"/>
      <c r="BV1160" s="5"/>
      <c r="BW1160" s="6"/>
      <c r="BX1160" s="5"/>
      <c r="BY1160" s="5"/>
      <c r="BZ1160" s="6"/>
      <c r="CA1160" s="5"/>
    </row>
    <row r="1161" spans="4:79" x14ac:dyDescent="0.25">
      <c r="D1161" s="1"/>
      <c r="J1161" s="1"/>
      <c r="M1161" s="1"/>
      <c r="BG1161" t="str">
        <f t="shared" ca="1" si="157"/>
        <v/>
      </c>
      <c r="BH1161" t="str">
        <f t="shared" si="158"/>
        <v/>
      </c>
      <c r="BI1161" t="str">
        <f t="shared" si="159"/>
        <v/>
      </c>
      <c r="BJ1161" t="str">
        <f t="shared" ca="1" si="160"/>
        <v/>
      </c>
      <c r="BK1161">
        <f t="shared" si="161"/>
        <v>1900</v>
      </c>
      <c r="BL1161">
        <f t="shared" si="162"/>
        <v>1900</v>
      </c>
      <c r="BM1161" t="str">
        <f t="shared" si="163"/>
        <v/>
      </c>
      <c r="BN1161" s="69">
        <f t="shared" si="164"/>
        <v>119</v>
      </c>
      <c r="BO1161" s="1">
        <v>43529</v>
      </c>
      <c r="BP1161" s="1"/>
      <c r="BQ1161" s="3"/>
      <c r="BR1161" s="4"/>
      <c r="BS1161" s="5"/>
      <c r="BT1161" s="6"/>
      <c r="BU1161" s="5"/>
      <c r="BV1161" s="5"/>
      <c r="BW1161" s="6"/>
      <c r="BX1161" s="5"/>
      <c r="BY1161" s="5"/>
      <c r="BZ1161" s="6"/>
      <c r="CA1161" s="5"/>
    </row>
    <row r="1162" spans="4:79" x14ac:dyDescent="0.25">
      <c r="D1162" s="1"/>
      <c r="J1162" s="1"/>
      <c r="L1162" s="1"/>
      <c r="AX1162" s="1"/>
      <c r="AY1162" s="1"/>
      <c r="BA1162" s="1"/>
      <c r="BB1162" s="1"/>
      <c r="BG1162" t="str">
        <f t="shared" ca="1" si="157"/>
        <v/>
      </c>
      <c r="BH1162" t="str">
        <f t="shared" si="158"/>
        <v/>
      </c>
      <c r="BI1162" t="str">
        <f t="shared" si="159"/>
        <v/>
      </c>
      <c r="BJ1162" t="str">
        <f t="shared" ca="1" si="160"/>
        <v/>
      </c>
      <c r="BK1162">
        <f t="shared" si="161"/>
        <v>1900</v>
      </c>
      <c r="BL1162">
        <f t="shared" si="162"/>
        <v>1900</v>
      </c>
      <c r="BM1162" t="str">
        <f t="shared" si="163"/>
        <v/>
      </c>
      <c r="BN1162" s="69">
        <f t="shared" si="164"/>
        <v>119</v>
      </c>
      <c r="BO1162" s="1">
        <v>43530</v>
      </c>
      <c r="BP1162" s="1"/>
      <c r="BQ1162" s="3"/>
      <c r="BR1162" s="4"/>
      <c r="BS1162" s="5"/>
      <c r="BT1162" s="6"/>
      <c r="BU1162" s="5"/>
      <c r="BV1162" s="5"/>
      <c r="BW1162" s="6"/>
      <c r="BX1162" s="5"/>
      <c r="BY1162" s="5"/>
      <c r="BZ1162" s="6"/>
      <c r="CA1162" s="5"/>
    </row>
    <row r="1163" spans="4:79" x14ac:dyDescent="0.25">
      <c r="D1163" s="1"/>
      <c r="J1163" s="1"/>
      <c r="L1163" s="1"/>
      <c r="M1163" s="1"/>
      <c r="AX1163" s="1"/>
      <c r="AY1163" s="1"/>
      <c r="BA1163" s="1"/>
      <c r="BB1163" s="1"/>
      <c r="BG1163" t="str">
        <f t="shared" ca="1" si="157"/>
        <v/>
      </c>
      <c r="BH1163" t="str">
        <f t="shared" si="158"/>
        <v/>
      </c>
      <c r="BI1163" t="str">
        <f t="shared" si="159"/>
        <v/>
      </c>
      <c r="BJ1163" t="str">
        <f t="shared" ca="1" si="160"/>
        <v/>
      </c>
      <c r="BK1163">
        <f t="shared" si="161"/>
        <v>1900</v>
      </c>
      <c r="BL1163">
        <f t="shared" si="162"/>
        <v>1900</v>
      </c>
      <c r="BM1163" t="str">
        <f t="shared" si="163"/>
        <v/>
      </c>
      <c r="BN1163" s="69">
        <f t="shared" si="164"/>
        <v>119</v>
      </c>
      <c r="BO1163" s="1">
        <v>43531</v>
      </c>
      <c r="BP1163" s="1"/>
      <c r="BQ1163" s="3"/>
      <c r="BR1163" s="4"/>
      <c r="BS1163" s="5"/>
      <c r="BT1163" s="6"/>
      <c r="BU1163" s="5"/>
      <c r="BV1163" s="5"/>
      <c r="BW1163" s="6"/>
      <c r="BX1163" s="5"/>
      <c r="BY1163" s="5"/>
      <c r="BZ1163" s="6"/>
      <c r="CA1163" s="5"/>
    </row>
    <row r="1164" spans="4:79" x14ac:dyDescent="0.25">
      <c r="D1164" s="1"/>
      <c r="J1164" s="1"/>
      <c r="L1164" s="1"/>
      <c r="M1164" s="1"/>
      <c r="AX1164" s="1"/>
      <c r="AY1164" s="1"/>
      <c r="BA1164" s="1"/>
      <c r="BB1164" s="1"/>
      <c r="BG1164" t="str">
        <f t="shared" ca="1" si="157"/>
        <v/>
      </c>
      <c r="BH1164" t="str">
        <f t="shared" si="158"/>
        <v/>
      </c>
      <c r="BI1164" t="str">
        <f t="shared" si="159"/>
        <v/>
      </c>
      <c r="BJ1164" t="str">
        <f t="shared" ca="1" si="160"/>
        <v/>
      </c>
      <c r="BK1164">
        <f t="shared" si="161"/>
        <v>1900</v>
      </c>
      <c r="BL1164">
        <f t="shared" si="162"/>
        <v>1900</v>
      </c>
      <c r="BM1164" t="str">
        <f t="shared" si="163"/>
        <v/>
      </c>
      <c r="BN1164" s="69">
        <f t="shared" si="164"/>
        <v>119</v>
      </c>
      <c r="BO1164" s="1">
        <v>43532</v>
      </c>
      <c r="BP1164" s="1"/>
      <c r="BQ1164" s="3"/>
      <c r="BR1164" s="4"/>
      <c r="BS1164" s="5"/>
      <c r="BT1164" s="6"/>
      <c r="BU1164" s="5"/>
      <c r="BV1164" s="5"/>
      <c r="BW1164" s="6"/>
      <c r="BX1164" s="5"/>
      <c r="BY1164" s="5"/>
      <c r="BZ1164" s="6"/>
      <c r="CA1164" s="5"/>
    </row>
    <row r="1165" spans="4:79" x14ac:dyDescent="0.25">
      <c r="D1165" s="1"/>
      <c r="J1165" s="1"/>
      <c r="L1165" s="1"/>
      <c r="M1165" s="1"/>
      <c r="AX1165" s="1"/>
      <c r="AY1165" s="1"/>
      <c r="BA1165" s="1"/>
      <c r="BB1165" s="1"/>
      <c r="BG1165" t="str">
        <f t="shared" ca="1" si="157"/>
        <v/>
      </c>
      <c r="BH1165" t="str">
        <f t="shared" si="158"/>
        <v/>
      </c>
      <c r="BI1165" t="str">
        <f t="shared" si="159"/>
        <v/>
      </c>
      <c r="BJ1165" t="str">
        <f t="shared" ca="1" si="160"/>
        <v/>
      </c>
      <c r="BK1165">
        <f t="shared" si="161"/>
        <v>1900</v>
      </c>
      <c r="BL1165">
        <f t="shared" si="162"/>
        <v>1900</v>
      </c>
      <c r="BM1165" t="str">
        <f t="shared" si="163"/>
        <v/>
      </c>
      <c r="BN1165" s="69">
        <f t="shared" si="164"/>
        <v>119</v>
      </c>
      <c r="BO1165" s="1">
        <v>43533</v>
      </c>
      <c r="BP1165" s="1"/>
      <c r="BQ1165" s="3"/>
      <c r="BR1165" s="4"/>
      <c r="BS1165" s="5"/>
      <c r="BT1165" s="6"/>
      <c r="BU1165" s="5"/>
      <c r="BV1165" s="5"/>
      <c r="BW1165" s="6"/>
      <c r="BX1165" s="5"/>
      <c r="BY1165" s="5"/>
      <c r="BZ1165" s="6"/>
      <c r="CA1165" s="5"/>
    </row>
    <row r="1166" spans="4:79" x14ac:dyDescent="0.25">
      <c r="D1166" s="1"/>
      <c r="J1166" s="1"/>
      <c r="L1166" s="1"/>
      <c r="M1166" s="1"/>
      <c r="BA1166" s="1"/>
      <c r="BB1166" s="1"/>
      <c r="BG1166" t="str">
        <f t="shared" ca="1" si="157"/>
        <v/>
      </c>
      <c r="BH1166" t="str">
        <f t="shared" si="158"/>
        <v/>
      </c>
      <c r="BI1166" t="str">
        <f t="shared" si="159"/>
        <v/>
      </c>
      <c r="BJ1166" t="str">
        <f t="shared" ca="1" si="160"/>
        <v/>
      </c>
      <c r="BK1166">
        <f t="shared" si="161"/>
        <v>1900</v>
      </c>
      <c r="BL1166">
        <f t="shared" si="162"/>
        <v>1900</v>
      </c>
      <c r="BM1166" t="str">
        <f t="shared" si="163"/>
        <v/>
      </c>
      <c r="BN1166" s="69">
        <f t="shared" si="164"/>
        <v>119</v>
      </c>
      <c r="BO1166" s="1">
        <v>43534</v>
      </c>
      <c r="BP1166" s="1"/>
      <c r="BQ1166" s="3"/>
      <c r="BR1166" s="4"/>
      <c r="BS1166" s="5"/>
      <c r="BT1166" s="6"/>
      <c r="BU1166" s="5"/>
      <c r="BV1166" s="5"/>
      <c r="BW1166" s="6"/>
      <c r="BX1166" s="5"/>
      <c r="BY1166" s="5"/>
      <c r="BZ1166" s="6"/>
      <c r="CA1166" s="5"/>
    </row>
    <row r="1167" spans="4:79" x14ac:dyDescent="0.25">
      <c r="D1167" s="1"/>
      <c r="J1167" s="1"/>
      <c r="L1167" s="1"/>
      <c r="M1167" s="1"/>
      <c r="AX1167" s="1"/>
      <c r="AY1167" s="1"/>
      <c r="BA1167" s="1"/>
      <c r="BB1167" s="1"/>
      <c r="BG1167" t="str">
        <f t="shared" ca="1" si="157"/>
        <v/>
      </c>
      <c r="BH1167" t="str">
        <f t="shared" si="158"/>
        <v/>
      </c>
      <c r="BI1167" t="str">
        <f t="shared" si="159"/>
        <v/>
      </c>
      <c r="BJ1167" t="str">
        <f t="shared" ca="1" si="160"/>
        <v/>
      </c>
      <c r="BK1167">
        <f t="shared" si="161"/>
        <v>1900</v>
      </c>
      <c r="BL1167">
        <f t="shared" si="162"/>
        <v>1900</v>
      </c>
      <c r="BM1167" t="str">
        <f t="shared" si="163"/>
        <v/>
      </c>
      <c r="BN1167" s="69">
        <f t="shared" si="164"/>
        <v>119</v>
      </c>
      <c r="BO1167" s="1">
        <v>43535</v>
      </c>
      <c r="BP1167" s="1"/>
      <c r="BQ1167" s="3"/>
      <c r="BR1167" s="4"/>
      <c r="BS1167" s="5"/>
      <c r="BT1167" s="6"/>
      <c r="BU1167" s="5"/>
      <c r="BV1167" s="5"/>
      <c r="BW1167" s="6"/>
      <c r="BX1167" s="5"/>
      <c r="BY1167" s="5"/>
      <c r="BZ1167" s="6"/>
      <c r="CA1167" s="5"/>
    </row>
    <row r="1168" spans="4:79" x14ac:dyDescent="0.25">
      <c r="D1168" s="1"/>
      <c r="J1168" s="1"/>
      <c r="L1168" s="1"/>
      <c r="AX1168" s="1"/>
      <c r="AY1168" s="1"/>
      <c r="BA1168" s="1"/>
      <c r="BB1168" s="1"/>
      <c r="BG1168" t="str">
        <f t="shared" ca="1" si="157"/>
        <v/>
      </c>
      <c r="BH1168" t="str">
        <f t="shared" si="158"/>
        <v/>
      </c>
      <c r="BI1168" t="str">
        <f t="shared" si="159"/>
        <v/>
      </c>
      <c r="BJ1168" t="str">
        <f t="shared" ca="1" si="160"/>
        <v/>
      </c>
      <c r="BK1168">
        <f t="shared" si="161"/>
        <v>1900</v>
      </c>
      <c r="BL1168">
        <f t="shared" si="162"/>
        <v>1900</v>
      </c>
      <c r="BM1168" t="str">
        <f t="shared" si="163"/>
        <v/>
      </c>
      <c r="BN1168" s="69">
        <f t="shared" si="164"/>
        <v>119</v>
      </c>
      <c r="BO1168" s="1">
        <v>43536</v>
      </c>
      <c r="BP1168" s="1"/>
      <c r="BQ1168" s="3"/>
      <c r="BR1168" s="4"/>
      <c r="BS1168" s="5"/>
      <c r="BT1168" s="6"/>
      <c r="BU1168" s="5"/>
      <c r="BV1168" s="5"/>
      <c r="BW1168" s="6"/>
      <c r="BX1168" s="5"/>
      <c r="BY1168" s="5"/>
      <c r="BZ1168" s="6"/>
      <c r="CA1168" s="5"/>
    </row>
    <row r="1169" spans="4:79" x14ac:dyDescent="0.25">
      <c r="D1169" s="1"/>
      <c r="J1169" s="1"/>
      <c r="L1169" s="1"/>
      <c r="M1169" s="1"/>
      <c r="BA1169" s="1"/>
      <c r="BG1169" t="str">
        <f t="shared" ca="1" si="157"/>
        <v/>
      </c>
      <c r="BH1169" t="str">
        <f t="shared" si="158"/>
        <v/>
      </c>
      <c r="BI1169" t="str">
        <f t="shared" si="159"/>
        <v/>
      </c>
      <c r="BJ1169" t="str">
        <f t="shared" ca="1" si="160"/>
        <v/>
      </c>
      <c r="BK1169">
        <f t="shared" si="161"/>
        <v>1900</v>
      </c>
      <c r="BL1169">
        <f t="shared" si="162"/>
        <v>1900</v>
      </c>
      <c r="BM1169" t="str">
        <f t="shared" si="163"/>
        <v/>
      </c>
      <c r="BN1169" s="69">
        <f t="shared" si="164"/>
        <v>119</v>
      </c>
      <c r="BO1169" s="1">
        <v>43537</v>
      </c>
      <c r="BP1169" s="1"/>
      <c r="BQ1169" s="3"/>
      <c r="BR1169" s="4"/>
      <c r="BS1169" s="5"/>
      <c r="BT1169" s="6"/>
      <c r="BU1169" s="5"/>
      <c r="BV1169" s="5"/>
      <c r="BW1169" s="6"/>
      <c r="BX1169" s="5"/>
      <c r="BY1169" s="5"/>
      <c r="BZ1169" s="6"/>
      <c r="CA1169" s="5"/>
    </row>
    <row r="1170" spans="4:79" x14ac:dyDescent="0.25">
      <c r="D1170" s="1"/>
      <c r="J1170" s="1"/>
      <c r="L1170" s="1"/>
      <c r="M1170" s="1"/>
      <c r="AX1170" s="1"/>
      <c r="AY1170" s="1"/>
      <c r="BA1170" s="1"/>
      <c r="BB1170" s="1"/>
      <c r="BG1170" t="str">
        <f t="shared" ca="1" si="157"/>
        <v/>
      </c>
      <c r="BH1170" t="str">
        <f t="shared" si="158"/>
        <v/>
      </c>
      <c r="BI1170" t="str">
        <f t="shared" si="159"/>
        <v/>
      </c>
      <c r="BJ1170" t="str">
        <f t="shared" ca="1" si="160"/>
        <v/>
      </c>
      <c r="BK1170">
        <f t="shared" si="161"/>
        <v>1900</v>
      </c>
      <c r="BL1170">
        <f t="shared" si="162"/>
        <v>1900</v>
      </c>
      <c r="BM1170" t="str">
        <f t="shared" si="163"/>
        <v/>
      </c>
      <c r="BN1170" s="69">
        <f t="shared" si="164"/>
        <v>119</v>
      </c>
      <c r="BO1170" s="1">
        <v>43538</v>
      </c>
      <c r="BP1170" s="1"/>
      <c r="BQ1170" s="3"/>
      <c r="BR1170" s="4"/>
      <c r="BS1170" s="5"/>
      <c r="BT1170" s="6"/>
      <c r="BU1170" s="5"/>
      <c r="BV1170" s="5"/>
      <c r="BW1170" s="6"/>
      <c r="BX1170" s="5"/>
      <c r="BY1170" s="5"/>
      <c r="BZ1170" s="6"/>
      <c r="CA1170" s="5"/>
    </row>
    <row r="1171" spans="4:79" x14ac:dyDescent="0.25">
      <c r="D1171" s="1"/>
      <c r="BB1171" s="1"/>
      <c r="BG1171" t="str">
        <f t="shared" ca="1" si="157"/>
        <v/>
      </c>
      <c r="BH1171" t="str">
        <f t="shared" si="158"/>
        <v/>
      </c>
      <c r="BI1171" t="str">
        <f t="shared" si="159"/>
        <v/>
      </c>
      <c r="BJ1171" t="str">
        <f t="shared" ca="1" si="160"/>
        <v/>
      </c>
      <c r="BK1171">
        <f t="shared" si="161"/>
        <v>1900</v>
      </c>
      <c r="BL1171">
        <f t="shared" si="162"/>
        <v>1900</v>
      </c>
      <c r="BM1171" t="str">
        <f t="shared" si="163"/>
        <v/>
      </c>
      <c r="BN1171" s="69">
        <f t="shared" si="164"/>
        <v>119</v>
      </c>
      <c r="BO1171" s="1">
        <v>43539</v>
      </c>
      <c r="BP1171" s="1"/>
      <c r="BQ1171" s="3"/>
      <c r="BR1171" s="4"/>
      <c r="BS1171" s="5"/>
      <c r="BT1171" s="6"/>
      <c r="BU1171" s="5"/>
      <c r="BV1171" s="5"/>
      <c r="BW1171" s="6"/>
      <c r="BX1171" s="5"/>
      <c r="BY1171" s="5"/>
      <c r="BZ1171" s="6"/>
      <c r="CA1171" s="5"/>
    </row>
    <row r="1172" spans="4:79" x14ac:dyDescent="0.25">
      <c r="D1172" s="1"/>
      <c r="J1172" s="1"/>
      <c r="L1172" s="1"/>
      <c r="M1172" s="1"/>
      <c r="AX1172" s="1"/>
      <c r="AY1172" s="1"/>
      <c r="BA1172" s="1"/>
      <c r="BB1172" s="1"/>
      <c r="BF1172" s="1"/>
      <c r="BG1172" t="str">
        <f t="shared" ca="1" si="157"/>
        <v/>
      </c>
      <c r="BH1172" t="str">
        <f t="shared" si="158"/>
        <v/>
      </c>
      <c r="BI1172" t="str">
        <f t="shared" si="159"/>
        <v/>
      </c>
      <c r="BJ1172" t="str">
        <f t="shared" ca="1" si="160"/>
        <v/>
      </c>
      <c r="BK1172">
        <f t="shared" si="161"/>
        <v>1900</v>
      </c>
      <c r="BL1172">
        <f t="shared" si="162"/>
        <v>1900</v>
      </c>
      <c r="BM1172" t="str">
        <f t="shared" si="163"/>
        <v/>
      </c>
      <c r="BN1172" s="69">
        <f t="shared" si="164"/>
        <v>119</v>
      </c>
      <c r="BO1172" s="1">
        <v>43540</v>
      </c>
      <c r="BP1172" s="1"/>
      <c r="BQ1172" s="3"/>
      <c r="BR1172" s="4"/>
      <c r="BS1172" s="5"/>
      <c r="BT1172" s="6"/>
      <c r="BU1172" s="5"/>
      <c r="BV1172" s="5"/>
      <c r="BW1172" s="6"/>
      <c r="BX1172" s="5"/>
      <c r="BY1172" s="5"/>
      <c r="BZ1172" s="6"/>
      <c r="CA1172" s="5"/>
    </row>
    <row r="1173" spans="4:79" x14ac:dyDescent="0.25">
      <c r="D1173" s="1"/>
      <c r="J1173" s="1"/>
      <c r="L1173" s="1"/>
      <c r="M1173" s="1"/>
      <c r="AX1173" s="1"/>
      <c r="AY1173" s="1"/>
      <c r="BA1173" s="1"/>
      <c r="BB1173" s="1"/>
      <c r="BG1173" t="str">
        <f t="shared" ca="1" si="157"/>
        <v/>
      </c>
      <c r="BH1173" t="str">
        <f t="shared" si="158"/>
        <v/>
      </c>
      <c r="BI1173" t="str">
        <f t="shared" si="159"/>
        <v/>
      </c>
      <c r="BJ1173" t="str">
        <f t="shared" ca="1" si="160"/>
        <v/>
      </c>
      <c r="BK1173">
        <f t="shared" si="161"/>
        <v>1900</v>
      </c>
      <c r="BL1173">
        <f t="shared" si="162"/>
        <v>1900</v>
      </c>
      <c r="BM1173" t="str">
        <f t="shared" si="163"/>
        <v/>
      </c>
      <c r="BN1173" s="69">
        <f t="shared" si="164"/>
        <v>119</v>
      </c>
      <c r="BO1173" s="1">
        <v>43541</v>
      </c>
      <c r="BP1173" s="1"/>
      <c r="BQ1173" s="3"/>
      <c r="BR1173" s="4"/>
      <c r="BS1173" s="5"/>
      <c r="BT1173" s="6"/>
      <c r="BU1173" s="5"/>
      <c r="BV1173" s="5"/>
      <c r="BW1173" s="6"/>
      <c r="BX1173" s="5"/>
      <c r="BY1173" s="5"/>
      <c r="BZ1173" s="6"/>
      <c r="CA1173" s="5"/>
    </row>
    <row r="1174" spans="4:79" x14ac:dyDescent="0.25">
      <c r="D1174" s="1"/>
      <c r="J1174" s="1"/>
      <c r="L1174" s="1"/>
      <c r="M1174" s="1"/>
      <c r="AX1174" s="1"/>
      <c r="AY1174" s="1"/>
      <c r="BA1174" s="1"/>
      <c r="BB1174" s="1"/>
      <c r="BG1174" t="str">
        <f t="shared" ca="1" si="157"/>
        <v/>
      </c>
      <c r="BH1174" t="str">
        <f t="shared" si="158"/>
        <v/>
      </c>
      <c r="BI1174" t="str">
        <f t="shared" si="159"/>
        <v/>
      </c>
      <c r="BJ1174" t="str">
        <f t="shared" ca="1" si="160"/>
        <v/>
      </c>
      <c r="BK1174">
        <f t="shared" si="161"/>
        <v>1900</v>
      </c>
      <c r="BL1174">
        <f t="shared" si="162"/>
        <v>1900</v>
      </c>
      <c r="BM1174" t="str">
        <f t="shared" si="163"/>
        <v/>
      </c>
      <c r="BN1174" s="69">
        <f t="shared" si="164"/>
        <v>119</v>
      </c>
      <c r="BO1174" s="1">
        <v>43542</v>
      </c>
      <c r="BP1174" s="1"/>
      <c r="BQ1174" s="3"/>
      <c r="BR1174" s="4"/>
      <c r="BS1174" s="5"/>
      <c r="BT1174" s="6"/>
      <c r="BU1174" s="5"/>
      <c r="BV1174" s="5"/>
      <c r="BW1174" s="6"/>
      <c r="BX1174" s="5"/>
      <c r="BY1174" s="5"/>
      <c r="BZ1174" s="6"/>
      <c r="CA1174" s="5"/>
    </row>
    <row r="1175" spans="4:79" x14ac:dyDescent="0.25">
      <c r="D1175" s="1"/>
      <c r="J1175" s="1"/>
      <c r="L1175" s="1"/>
      <c r="M1175" s="1"/>
      <c r="AX1175" s="1"/>
      <c r="AY1175" s="1"/>
      <c r="BA1175" s="1"/>
      <c r="BB1175" s="1"/>
      <c r="BG1175" t="str">
        <f t="shared" ca="1" si="157"/>
        <v/>
      </c>
      <c r="BH1175" t="str">
        <f t="shared" si="158"/>
        <v/>
      </c>
      <c r="BI1175" t="str">
        <f t="shared" si="159"/>
        <v/>
      </c>
      <c r="BJ1175" t="str">
        <f t="shared" ca="1" si="160"/>
        <v/>
      </c>
      <c r="BK1175">
        <f t="shared" si="161"/>
        <v>1900</v>
      </c>
      <c r="BL1175">
        <f t="shared" si="162"/>
        <v>1900</v>
      </c>
      <c r="BM1175" t="str">
        <f t="shared" si="163"/>
        <v/>
      </c>
      <c r="BN1175" s="69">
        <f t="shared" si="164"/>
        <v>119</v>
      </c>
      <c r="BO1175" s="1">
        <v>43543</v>
      </c>
      <c r="BP1175" s="1"/>
      <c r="BQ1175" s="3"/>
      <c r="BR1175" s="4"/>
      <c r="BS1175" s="5"/>
      <c r="BT1175" s="6"/>
      <c r="BU1175" s="5"/>
      <c r="BV1175" s="5"/>
      <c r="BW1175" s="6"/>
      <c r="BX1175" s="5"/>
      <c r="BY1175" s="5"/>
      <c r="BZ1175" s="6"/>
      <c r="CA1175" s="5"/>
    </row>
    <row r="1176" spans="4:79" x14ac:dyDescent="0.25">
      <c r="D1176" s="1"/>
      <c r="J1176" s="1"/>
      <c r="L1176" s="1"/>
      <c r="M1176" s="1"/>
      <c r="AX1176" s="1"/>
      <c r="AY1176" s="1"/>
      <c r="BA1176" s="1"/>
      <c r="BB1176" s="1"/>
      <c r="BG1176" t="str">
        <f t="shared" ca="1" si="157"/>
        <v/>
      </c>
      <c r="BH1176" t="str">
        <f t="shared" si="158"/>
        <v/>
      </c>
      <c r="BI1176" t="str">
        <f t="shared" si="159"/>
        <v/>
      </c>
      <c r="BJ1176" t="str">
        <f t="shared" ca="1" si="160"/>
        <v/>
      </c>
      <c r="BK1176">
        <f t="shared" si="161"/>
        <v>1900</v>
      </c>
      <c r="BL1176">
        <f t="shared" si="162"/>
        <v>1900</v>
      </c>
      <c r="BM1176" t="str">
        <f t="shared" si="163"/>
        <v/>
      </c>
      <c r="BN1176" s="69">
        <f t="shared" si="164"/>
        <v>119</v>
      </c>
      <c r="BO1176" s="1">
        <v>43544</v>
      </c>
      <c r="BP1176" s="1"/>
      <c r="BQ1176" s="3"/>
      <c r="BR1176" s="4"/>
      <c r="BS1176" s="5"/>
      <c r="BT1176" s="6"/>
      <c r="BU1176" s="5"/>
      <c r="BV1176" s="5"/>
      <c r="BW1176" s="6"/>
      <c r="BX1176" s="5"/>
      <c r="BY1176" s="5"/>
      <c r="BZ1176" s="6"/>
      <c r="CA1176" s="5"/>
    </row>
    <row r="1177" spans="4:79" x14ac:dyDescent="0.25">
      <c r="D1177" s="1"/>
      <c r="J1177" s="1"/>
      <c r="L1177" s="1"/>
      <c r="BA1177" s="1"/>
      <c r="BG1177" t="str">
        <f t="shared" ca="1" si="157"/>
        <v/>
      </c>
      <c r="BH1177" t="str">
        <f t="shared" si="158"/>
        <v/>
      </c>
      <c r="BI1177" t="str">
        <f t="shared" si="159"/>
        <v/>
      </c>
      <c r="BJ1177" t="str">
        <f t="shared" ca="1" si="160"/>
        <v/>
      </c>
      <c r="BK1177">
        <f t="shared" si="161"/>
        <v>1900</v>
      </c>
      <c r="BL1177">
        <f t="shared" si="162"/>
        <v>1900</v>
      </c>
      <c r="BM1177" t="str">
        <f t="shared" si="163"/>
        <v/>
      </c>
      <c r="BN1177" s="69">
        <f t="shared" si="164"/>
        <v>119</v>
      </c>
      <c r="BO1177" s="1">
        <v>43545</v>
      </c>
      <c r="BP1177" s="1"/>
      <c r="BQ1177" s="3"/>
      <c r="BR1177" s="4"/>
      <c r="BS1177" s="5"/>
      <c r="BT1177" s="6"/>
      <c r="BU1177" s="5"/>
      <c r="BV1177" s="5"/>
      <c r="BW1177" s="6"/>
      <c r="BX1177" s="5"/>
      <c r="BY1177" s="5"/>
      <c r="BZ1177" s="6"/>
      <c r="CA1177" s="5"/>
    </row>
    <row r="1178" spans="4:79" x14ac:dyDescent="0.25">
      <c r="D1178" s="1"/>
      <c r="J1178" s="1"/>
      <c r="L1178" s="1"/>
      <c r="M1178" s="1"/>
      <c r="AX1178" s="1"/>
      <c r="AY1178" s="1"/>
      <c r="BA1178" s="1"/>
      <c r="BB1178" s="1"/>
      <c r="BG1178" t="str">
        <f t="shared" ca="1" si="157"/>
        <v/>
      </c>
      <c r="BH1178" t="str">
        <f t="shared" si="158"/>
        <v/>
      </c>
      <c r="BI1178" t="str">
        <f t="shared" si="159"/>
        <v/>
      </c>
      <c r="BJ1178" t="str">
        <f t="shared" ca="1" si="160"/>
        <v/>
      </c>
      <c r="BK1178">
        <f t="shared" si="161"/>
        <v>1900</v>
      </c>
      <c r="BL1178">
        <f t="shared" si="162"/>
        <v>1900</v>
      </c>
      <c r="BM1178" t="str">
        <f t="shared" si="163"/>
        <v/>
      </c>
      <c r="BN1178" s="69">
        <f t="shared" si="164"/>
        <v>119</v>
      </c>
      <c r="BO1178" s="1">
        <v>43546</v>
      </c>
      <c r="BP1178" s="1"/>
      <c r="BQ1178" s="3"/>
      <c r="BR1178" s="4"/>
      <c r="BS1178" s="5"/>
      <c r="BT1178" s="6"/>
      <c r="BU1178" s="5"/>
      <c r="BV1178" s="5"/>
      <c r="BW1178" s="6"/>
      <c r="BX1178" s="5"/>
      <c r="BY1178" s="5"/>
      <c r="BZ1178" s="6"/>
      <c r="CA1178" s="5"/>
    </row>
    <row r="1179" spans="4:79" x14ac:dyDescent="0.25">
      <c r="D1179" s="1"/>
      <c r="J1179" s="1"/>
      <c r="L1179" s="1"/>
      <c r="M1179" s="1"/>
      <c r="BA1179" s="1"/>
      <c r="BB1179" s="1"/>
      <c r="BG1179" t="str">
        <f t="shared" ca="1" si="157"/>
        <v/>
      </c>
      <c r="BH1179" t="str">
        <f t="shared" si="158"/>
        <v/>
      </c>
      <c r="BI1179" t="str">
        <f t="shared" si="159"/>
        <v/>
      </c>
      <c r="BJ1179" t="str">
        <f t="shared" ca="1" si="160"/>
        <v/>
      </c>
      <c r="BK1179">
        <f t="shared" si="161"/>
        <v>1900</v>
      </c>
      <c r="BL1179">
        <f t="shared" si="162"/>
        <v>1900</v>
      </c>
      <c r="BM1179" t="str">
        <f t="shared" si="163"/>
        <v/>
      </c>
      <c r="BN1179" s="69">
        <f t="shared" si="164"/>
        <v>119</v>
      </c>
      <c r="BO1179" s="1">
        <v>43547</v>
      </c>
      <c r="BP1179" s="1"/>
      <c r="BQ1179" s="3"/>
      <c r="BR1179" s="4"/>
      <c r="BS1179" s="5"/>
      <c r="BT1179" s="6"/>
      <c r="BU1179" s="5"/>
      <c r="BV1179" s="5"/>
      <c r="BW1179" s="6"/>
      <c r="BX1179" s="5"/>
      <c r="BY1179" s="5"/>
      <c r="BZ1179" s="6"/>
      <c r="CA1179" s="5"/>
    </row>
    <row r="1180" spans="4:79" x14ac:dyDescent="0.25">
      <c r="D1180" s="1"/>
      <c r="J1180" s="1"/>
      <c r="L1180" s="1"/>
      <c r="M1180" s="1"/>
      <c r="AY1180" s="1"/>
      <c r="AZ1180" s="1"/>
      <c r="BB1180" s="1"/>
      <c r="BC1180" s="1"/>
      <c r="BG1180" t="str">
        <f t="shared" ca="1" si="157"/>
        <v/>
      </c>
      <c r="BH1180" t="str">
        <f t="shared" si="158"/>
        <v/>
      </c>
      <c r="BI1180" t="str">
        <f t="shared" si="159"/>
        <v/>
      </c>
      <c r="BJ1180" t="str">
        <f t="shared" ca="1" si="160"/>
        <v/>
      </c>
      <c r="BK1180">
        <f t="shared" si="161"/>
        <v>1900</v>
      </c>
      <c r="BL1180">
        <f t="shared" si="162"/>
        <v>1900</v>
      </c>
      <c r="BM1180" t="str">
        <f t="shared" si="163"/>
        <v/>
      </c>
      <c r="BN1180" s="69">
        <f t="shared" si="164"/>
        <v>119</v>
      </c>
      <c r="BO1180" s="1">
        <v>43548</v>
      </c>
      <c r="BP1180" s="1"/>
      <c r="BQ1180" s="3"/>
      <c r="BR1180" s="4"/>
      <c r="BS1180" s="5"/>
      <c r="BT1180" s="6"/>
      <c r="BU1180" s="5"/>
      <c r="BV1180" s="5"/>
      <c r="BW1180" s="6"/>
      <c r="BX1180" s="5"/>
      <c r="BY1180" s="5"/>
      <c r="BZ1180" s="6"/>
      <c r="CA1180" s="5"/>
    </row>
    <row r="1181" spans="4:79" x14ac:dyDescent="0.25">
      <c r="D1181" s="1"/>
      <c r="J1181" s="1"/>
      <c r="L1181" s="1"/>
      <c r="M1181" s="1"/>
      <c r="AX1181" s="1"/>
      <c r="AY1181" s="1"/>
      <c r="BA1181" s="1"/>
      <c r="BB1181" s="1"/>
      <c r="BG1181" t="str">
        <f t="shared" ca="1" si="157"/>
        <v/>
      </c>
      <c r="BH1181" t="str">
        <f t="shared" si="158"/>
        <v/>
      </c>
      <c r="BI1181" t="str">
        <f t="shared" si="159"/>
        <v/>
      </c>
      <c r="BJ1181" t="str">
        <f t="shared" ca="1" si="160"/>
        <v/>
      </c>
      <c r="BK1181">
        <f t="shared" si="161"/>
        <v>1900</v>
      </c>
      <c r="BL1181">
        <f t="shared" si="162"/>
        <v>1900</v>
      </c>
      <c r="BM1181" t="str">
        <f t="shared" si="163"/>
        <v/>
      </c>
      <c r="BN1181" s="69">
        <f t="shared" si="164"/>
        <v>119</v>
      </c>
      <c r="BO1181" s="1">
        <v>43549</v>
      </c>
      <c r="BP1181" s="1"/>
      <c r="BQ1181" s="3"/>
      <c r="BR1181" s="4"/>
      <c r="BS1181" s="5"/>
      <c r="BT1181" s="6"/>
      <c r="BU1181" s="5"/>
      <c r="BV1181" s="5"/>
      <c r="BW1181" s="6"/>
      <c r="BX1181" s="5"/>
      <c r="BY1181" s="5"/>
      <c r="BZ1181" s="6"/>
      <c r="CA1181" s="5"/>
    </row>
    <row r="1182" spans="4:79" x14ac:dyDescent="0.25">
      <c r="D1182" s="1"/>
      <c r="J1182" s="1"/>
      <c r="L1182" s="1"/>
      <c r="M1182" s="1"/>
      <c r="AX1182" s="1"/>
      <c r="AY1182" s="1"/>
      <c r="BA1182" s="1"/>
      <c r="BB1182" s="1"/>
      <c r="BF1182" s="1"/>
      <c r="BG1182" t="str">
        <f t="shared" ca="1" si="157"/>
        <v/>
      </c>
      <c r="BH1182" t="str">
        <f t="shared" si="158"/>
        <v/>
      </c>
      <c r="BI1182" t="str">
        <f t="shared" si="159"/>
        <v/>
      </c>
      <c r="BJ1182" t="str">
        <f t="shared" ca="1" si="160"/>
        <v/>
      </c>
      <c r="BK1182">
        <f t="shared" si="161"/>
        <v>1900</v>
      </c>
      <c r="BL1182">
        <f t="shared" si="162"/>
        <v>1900</v>
      </c>
      <c r="BM1182" t="str">
        <f t="shared" si="163"/>
        <v/>
      </c>
      <c r="BN1182" s="69">
        <f t="shared" si="164"/>
        <v>119</v>
      </c>
      <c r="BO1182" s="1">
        <v>43550</v>
      </c>
      <c r="BP1182" s="1"/>
      <c r="BQ1182" s="3"/>
      <c r="BR1182" s="4"/>
      <c r="BS1182" s="5"/>
      <c r="BT1182" s="6"/>
      <c r="BU1182" s="5"/>
      <c r="BV1182" s="5"/>
      <c r="BW1182" s="6"/>
      <c r="BX1182" s="5"/>
      <c r="BY1182" s="5"/>
      <c r="BZ1182" s="6"/>
      <c r="CA1182" s="5"/>
    </row>
    <row r="1183" spans="4:79" x14ac:dyDescent="0.25">
      <c r="D1183" s="1"/>
      <c r="BB1183" s="1"/>
      <c r="BG1183" t="str">
        <f t="shared" ca="1" si="157"/>
        <v/>
      </c>
      <c r="BH1183" t="str">
        <f t="shared" si="158"/>
        <v/>
      </c>
      <c r="BI1183" t="str">
        <f t="shared" si="159"/>
        <v/>
      </c>
      <c r="BJ1183" t="str">
        <f t="shared" ca="1" si="160"/>
        <v/>
      </c>
      <c r="BK1183">
        <f t="shared" si="161"/>
        <v>1900</v>
      </c>
      <c r="BL1183">
        <f t="shared" si="162"/>
        <v>1900</v>
      </c>
      <c r="BM1183" t="str">
        <f t="shared" si="163"/>
        <v/>
      </c>
      <c r="BN1183" s="69">
        <f t="shared" si="164"/>
        <v>119</v>
      </c>
      <c r="BO1183" s="1">
        <v>43551</v>
      </c>
      <c r="BP1183" s="1"/>
      <c r="BQ1183" s="3"/>
      <c r="BR1183" s="4"/>
      <c r="BS1183" s="5"/>
      <c r="BT1183" s="6"/>
      <c r="BU1183" s="5"/>
      <c r="BV1183" s="5"/>
      <c r="BW1183" s="6"/>
      <c r="BX1183" s="5"/>
      <c r="BY1183" s="5"/>
      <c r="BZ1183" s="6"/>
      <c r="CA1183" s="5"/>
    </row>
    <row r="1184" spans="4:79" x14ac:dyDescent="0.25">
      <c r="D1184" s="1"/>
      <c r="J1184" s="1"/>
      <c r="L1184" s="1"/>
      <c r="BA1184" s="1"/>
      <c r="BG1184" t="str">
        <f t="shared" ca="1" si="157"/>
        <v/>
      </c>
      <c r="BH1184" t="str">
        <f t="shared" si="158"/>
        <v/>
      </c>
      <c r="BI1184" t="str">
        <f t="shared" si="159"/>
        <v/>
      </c>
      <c r="BJ1184" t="str">
        <f t="shared" ca="1" si="160"/>
        <v/>
      </c>
      <c r="BK1184">
        <f t="shared" si="161"/>
        <v>1900</v>
      </c>
      <c r="BL1184">
        <f t="shared" si="162"/>
        <v>1900</v>
      </c>
      <c r="BM1184" t="str">
        <f t="shared" si="163"/>
        <v/>
      </c>
      <c r="BN1184" s="69">
        <f t="shared" si="164"/>
        <v>119</v>
      </c>
      <c r="BO1184" s="1">
        <v>43552</v>
      </c>
      <c r="BP1184" s="1"/>
      <c r="BQ1184" s="3"/>
      <c r="BR1184" s="4"/>
      <c r="BS1184" s="5"/>
      <c r="BT1184" s="6"/>
      <c r="BU1184" s="5"/>
      <c r="BV1184" s="5"/>
      <c r="BW1184" s="6"/>
      <c r="BX1184" s="5"/>
      <c r="BY1184" s="5"/>
      <c r="BZ1184" s="6"/>
      <c r="CA1184" s="5"/>
    </row>
    <row r="1185" spans="4:79" x14ac:dyDescent="0.25">
      <c r="D1185" s="1"/>
      <c r="E1185" s="1"/>
      <c r="J1185" s="1"/>
      <c r="L1185" s="1"/>
      <c r="M1185" s="1"/>
      <c r="N1185" s="1"/>
      <c r="AX1185" s="1"/>
      <c r="AY1185" s="1"/>
      <c r="BA1185" s="1"/>
      <c r="BB1185" s="1"/>
      <c r="BG1185" t="str">
        <f t="shared" ca="1" si="157"/>
        <v/>
      </c>
      <c r="BH1185" t="str">
        <f t="shared" si="158"/>
        <v/>
      </c>
      <c r="BI1185" t="str">
        <f t="shared" si="159"/>
        <v/>
      </c>
      <c r="BJ1185" t="str">
        <f t="shared" ca="1" si="160"/>
        <v/>
      </c>
      <c r="BK1185">
        <f t="shared" si="161"/>
        <v>1900</v>
      </c>
      <c r="BL1185">
        <f t="shared" si="162"/>
        <v>1900</v>
      </c>
      <c r="BM1185" t="str">
        <f t="shared" si="163"/>
        <v/>
      </c>
      <c r="BN1185" s="69">
        <f t="shared" si="164"/>
        <v>119</v>
      </c>
      <c r="BO1185" s="1">
        <v>43553</v>
      </c>
      <c r="BP1185" s="1"/>
      <c r="BQ1185" s="3"/>
      <c r="BR1185" s="4"/>
      <c r="BS1185" s="5"/>
      <c r="BT1185" s="6"/>
      <c r="BU1185" s="5"/>
      <c r="BV1185" s="5"/>
      <c r="BW1185" s="6"/>
      <c r="BX1185" s="5"/>
      <c r="BY1185" s="5"/>
      <c r="BZ1185" s="6"/>
      <c r="CA1185" s="5"/>
    </row>
    <row r="1186" spans="4:79" x14ac:dyDescent="0.25">
      <c r="D1186" s="1"/>
      <c r="J1186" s="1"/>
      <c r="L1186" s="1"/>
      <c r="M1186" s="1"/>
      <c r="AX1186" s="1"/>
      <c r="AY1186" s="1"/>
      <c r="BA1186" s="1"/>
      <c r="BB1186" s="1"/>
      <c r="BG1186" t="str">
        <f t="shared" ca="1" si="157"/>
        <v/>
      </c>
      <c r="BH1186" t="str">
        <f t="shared" si="158"/>
        <v/>
      </c>
      <c r="BI1186" t="str">
        <f t="shared" si="159"/>
        <v/>
      </c>
      <c r="BJ1186" t="str">
        <f t="shared" ca="1" si="160"/>
        <v/>
      </c>
      <c r="BK1186">
        <f t="shared" si="161"/>
        <v>1900</v>
      </c>
      <c r="BL1186">
        <f t="shared" si="162"/>
        <v>1900</v>
      </c>
      <c r="BM1186" t="str">
        <f t="shared" si="163"/>
        <v/>
      </c>
      <c r="BN1186" s="69">
        <f t="shared" si="164"/>
        <v>119</v>
      </c>
      <c r="BO1186" s="1">
        <v>43554</v>
      </c>
      <c r="BP1186" s="1"/>
      <c r="BQ1186" s="3"/>
      <c r="BR1186" s="4"/>
      <c r="BS1186" s="5"/>
      <c r="BT1186" s="6"/>
      <c r="BU1186" s="5"/>
      <c r="BV1186" s="5"/>
      <c r="BW1186" s="6"/>
      <c r="BX1186" s="5"/>
      <c r="BY1186" s="5"/>
      <c r="BZ1186" s="6"/>
      <c r="CA1186" s="5"/>
    </row>
    <row r="1187" spans="4:79" x14ac:dyDescent="0.25">
      <c r="D1187" s="1"/>
      <c r="J1187" s="1"/>
      <c r="L1187" s="1"/>
      <c r="M1187" s="1"/>
      <c r="AX1187" s="1"/>
      <c r="AY1187" s="1"/>
      <c r="BA1187" s="1"/>
      <c r="BB1187" s="1"/>
      <c r="BG1187" t="str">
        <f t="shared" ca="1" si="157"/>
        <v/>
      </c>
      <c r="BH1187" t="str">
        <f t="shared" si="158"/>
        <v/>
      </c>
      <c r="BI1187" t="str">
        <f t="shared" si="159"/>
        <v/>
      </c>
      <c r="BJ1187" t="str">
        <f t="shared" ca="1" si="160"/>
        <v/>
      </c>
      <c r="BK1187">
        <f t="shared" si="161"/>
        <v>1900</v>
      </c>
      <c r="BL1187">
        <f t="shared" si="162"/>
        <v>1900</v>
      </c>
      <c r="BM1187" t="str">
        <f t="shared" si="163"/>
        <v/>
      </c>
      <c r="BN1187" s="69">
        <f t="shared" si="164"/>
        <v>119</v>
      </c>
      <c r="BO1187" s="1">
        <v>43555</v>
      </c>
      <c r="BP1187" s="1"/>
      <c r="BQ1187" s="3"/>
      <c r="BR1187" s="4"/>
      <c r="BS1187" s="5"/>
      <c r="BT1187" s="6"/>
      <c r="BU1187" s="5"/>
      <c r="BV1187" s="5"/>
      <c r="BW1187" s="6"/>
      <c r="BX1187" s="5"/>
      <c r="BY1187" s="5"/>
      <c r="BZ1187" s="6"/>
      <c r="CA1187" s="5"/>
    </row>
    <row r="1188" spans="4:79" x14ac:dyDescent="0.25">
      <c r="D1188" s="1"/>
      <c r="J1188" s="1"/>
      <c r="L1188" s="1"/>
      <c r="BA1188" s="1"/>
      <c r="BG1188" t="str">
        <f t="shared" ca="1" si="157"/>
        <v/>
      </c>
      <c r="BH1188" t="str">
        <f t="shared" si="158"/>
        <v/>
      </c>
      <c r="BI1188" t="str">
        <f t="shared" si="159"/>
        <v/>
      </c>
      <c r="BJ1188" t="str">
        <f t="shared" ca="1" si="160"/>
        <v/>
      </c>
      <c r="BK1188">
        <f t="shared" si="161"/>
        <v>1900</v>
      </c>
      <c r="BL1188">
        <f t="shared" si="162"/>
        <v>1900</v>
      </c>
      <c r="BM1188" t="str">
        <f t="shared" si="163"/>
        <v/>
      </c>
      <c r="BN1188" s="69">
        <f t="shared" si="164"/>
        <v>119</v>
      </c>
      <c r="BO1188" s="1">
        <v>43556</v>
      </c>
      <c r="BP1188" s="1"/>
      <c r="BQ1188" s="3"/>
      <c r="BR1188" s="4"/>
      <c r="BS1188" s="5"/>
      <c r="BT1188" s="6"/>
      <c r="BU1188" s="5"/>
      <c r="BV1188" s="5"/>
      <c r="BW1188" s="6"/>
      <c r="BX1188" s="5"/>
      <c r="BY1188" s="5"/>
      <c r="BZ1188" s="6"/>
      <c r="CA1188" s="5"/>
    </row>
    <row r="1189" spans="4:79" x14ac:dyDescent="0.25">
      <c r="D1189" s="1"/>
      <c r="J1189" s="1"/>
      <c r="L1189" s="1"/>
      <c r="M1189" s="1"/>
      <c r="AX1189" s="1"/>
      <c r="AY1189" s="1"/>
      <c r="BA1189" s="1"/>
      <c r="BB1189" s="1"/>
      <c r="BG1189" t="str">
        <f t="shared" ca="1" si="157"/>
        <v/>
      </c>
      <c r="BH1189" t="str">
        <f t="shared" si="158"/>
        <v/>
      </c>
      <c r="BI1189" t="str">
        <f t="shared" si="159"/>
        <v/>
      </c>
      <c r="BJ1189" t="str">
        <f t="shared" ca="1" si="160"/>
        <v/>
      </c>
      <c r="BK1189">
        <f t="shared" si="161"/>
        <v>1900</v>
      </c>
      <c r="BL1189">
        <f t="shared" si="162"/>
        <v>1900</v>
      </c>
      <c r="BM1189" t="str">
        <f t="shared" si="163"/>
        <v/>
      </c>
      <c r="BN1189" s="69">
        <f t="shared" si="164"/>
        <v>119</v>
      </c>
      <c r="BO1189" s="1">
        <v>43557</v>
      </c>
      <c r="BP1189" s="1"/>
      <c r="BQ1189" s="3"/>
      <c r="BR1189" s="4"/>
      <c r="BS1189" s="5"/>
      <c r="BT1189" s="6"/>
      <c r="BU1189" s="5"/>
      <c r="BV1189" s="5"/>
      <c r="BW1189" s="6"/>
      <c r="BX1189" s="5"/>
      <c r="BY1189" s="5"/>
      <c r="BZ1189" s="6"/>
      <c r="CA1189" s="5"/>
    </row>
    <row r="1190" spans="4:79" x14ac:dyDescent="0.25">
      <c r="D1190" s="1"/>
      <c r="J1190" s="1"/>
      <c r="M1190" s="1"/>
      <c r="BG1190" t="str">
        <f t="shared" ca="1" si="157"/>
        <v/>
      </c>
      <c r="BH1190" t="str">
        <f t="shared" si="158"/>
        <v/>
      </c>
      <c r="BI1190" t="str">
        <f t="shared" si="159"/>
        <v/>
      </c>
      <c r="BJ1190" t="str">
        <f t="shared" ca="1" si="160"/>
        <v/>
      </c>
      <c r="BK1190">
        <f t="shared" si="161"/>
        <v>1900</v>
      </c>
      <c r="BL1190">
        <f t="shared" si="162"/>
        <v>1900</v>
      </c>
      <c r="BM1190" t="str">
        <f t="shared" si="163"/>
        <v/>
      </c>
      <c r="BN1190" s="69">
        <f t="shared" si="164"/>
        <v>119</v>
      </c>
      <c r="BO1190" s="1">
        <v>43558</v>
      </c>
      <c r="BP1190" s="1"/>
      <c r="BQ1190" s="3"/>
      <c r="BR1190" s="4"/>
      <c r="BS1190" s="5"/>
      <c r="BT1190" s="6"/>
      <c r="BU1190" s="5"/>
      <c r="BV1190" s="5"/>
      <c r="BW1190" s="6"/>
      <c r="BX1190" s="5"/>
      <c r="BY1190" s="5"/>
      <c r="BZ1190" s="6"/>
      <c r="CA1190" s="5"/>
    </row>
    <row r="1191" spans="4:79" x14ac:dyDescent="0.25">
      <c r="D1191" s="1"/>
      <c r="J1191" s="1"/>
      <c r="L1191" s="1"/>
      <c r="M1191" s="1"/>
      <c r="BA1191" s="1"/>
      <c r="BG1191" t="str">
        <f t="shared" ca="1" si="157"/>
        <v/>
      </c>
      <c r="BH1191" t="str">
        <f t="shared" si="158"/>
        <v/>
      </c>
      <c r="BI1191" t="str">
        <f t="shared" si="159"/>
        <v/>
      </c>
      <c r="BJ1191" t="str">
        <f t="shared" ca="1" si="160"/>
        <v/>
      </c>
      <c r="BK1191">
        <f t="shared" si="161"/>
        <v>1900</v>
      </c>
      <c r="BL1191">
        <f t="shared" si="162"/>
        <v>1900</v>
      </c>
      <c r="BM1191" t="str">
        <f t="shared" si="163"/>
        <v/>
      </c>
      <c r="BN1191" s="69">
        <f t="shared" si="164"/>
        <v>119</v>
      </c>
      <c r="BO1191" s="1">
        <v>43559</v>
      </c>
      <c r="BP1191" s="1"/>
      <c r="BQ1191" s="3"/>
      <c r="BR1191" s="4"/>
      <c r="BS1191" s="5"/>
      <c r="BT1191" s="6"/>
      <c r="BU1191" s="5"/>
      <c r="BV1191" s="5"/>
      <c r="BW1191" s="6"/>
      <c r="BX1191" s="5"/>
      <c r="BY1191" s="5"/>
      <c r="BZ1191" s="6"/>
      <c r="CA1191" s="5"/>
    </row>
    <row r="1192" spans="4:79" x14ac:dyDescent="0.25">
      <c r="D1192" s="1"/>
      <c r="J1192" s="1"/>
      <c r="L1192" s="1"/>
      <c r="AX1192" s="1"/>
      <c r="AY1192" s="1"/>
      <c r="BA1192" s="1"/>
      <c r="BB1192" s="1"/>
      <c r="BG1192" t="str">
        <f t="shared" ca="1" si="157"/>
        <v/>
      </c>
      <c r="BH1192" t="str">
        <f t="shared" si="158"/>
        <v/>
      </c>
      <c r="BI1192" t="str">
        <f t="shared" si="159"/>
        <v/>
      </c>
      <c r="BJ1192" t="str">
        <f t="shared" ca="1" si="160"/>
        <v/>
      </c>
      <c r="BK1192">
        <f t="shared" si="161"/>
        <v>1900</v>
      </c>
      <c r="BL1192">
        <f t="shared" si="162"/>
        <v>1900</v>
      </c>
      <c r="BM1192" t="str">
        <f t="shared" si="163"/>
        <v/>
      </c>
      <c r="BN1192" s="69">
        <f t="shared" si="164"/>
        <v>119</v>
      </c>
      <c r="BO1192" s="1">
        <v>43560</v>
      </c>
      <c r="BP1192" s="1"/>
      <c r="BQ1192" s="3"/>
      <c r="BR1192" s="4"/>
      <c r="BS1192" s="5"/>
      <c r="BT1192" s="6"/>
      <c r="BU1192" s="5"/>
      <c r="BV1192" s="5"/>
      <c r="BW1192" s="6"/>
      <c r="BX1192" s="5"/>
      <c r="BY1192" s="5"/>
      <c r="BZ1192" s="6"/>
      <c r="CA1192" s="5"/>
    </row>
    <row r="1193" spans="4:79" x14ac:dyDescent="0.25">
      <c r="D1193" s="1"/>
      <c r="J1193" s="1"/>
      <c r="M1193" s="1"/>
      <c r="BG1193" t="str">
        <f t="shared" ca="1" si="157"/>
        <v/>
      </c>
      <c r="BH1193" t="str">
        <f t="shared" si="158"/>
        <v/>
      </c>
      <c r="BI1193" t="str">
        <f t="shared" si="159"/>
        <v/>
      </c>
      <c r="BJ1193" t="str">
        <f t="shared" ca="1" si="160"/>
        <v/>
      </c>
      <c r="BK1193">
        <f t="shared" si="161"/>
        <v>1900</v>
      </c>
      <c r="BL1193">
        <f t="shared" si="162"/>
        <v>1900</v>
      </c>
      <c r="BM1193" t="str">
        <f t="shared" si="163"/>
        <v/>
      </c>
      <c r="BN1193" s="69">
        <f t="shared" si="164"/>
        <v>119</v>
      </c>
      <c r="BO1193" s="1">
        <v>43561</v>
      </c>
      <c r="BP1193" s="1"/>
      <c r="BQ1193" s="3"/>
      <c r="BR1193" s="4"/>
      <c r="BS1193" s="5"/>
      <c r="BT1193" s="6"/>
      <c r="BU1193" s="5"/>
      <c r="BV1193" s="5"/>
      <c r="BW1193" s="6"/>
      <c r="BX1193" s="5"/>
      <c r="BY1193" s="5"/>
      <c r="BZ1193" s="6"/>
      <c r="CA1193" s="5"/>
    </row>
    <row r="1194" spans="4:79" x14ac:dyDescent="0.25">
      <c r="D1194" s="1"/>
      <c r="J1194" s="1"/>
      <c r="L1194" s="1"/>
      <c r="M1194" s="1"/>
      <c r="AX1194" s="1"/>
      <c r="AY1194" s="1"/>
      <c r="BA1194" s="1"/>
      <c r="BB1194" s="1"/>
      <c r="BG1194" t="str">
        <f t="shared" ca="1" si="157"/>
        <v/>
      </c>
      <c r="BH1194" t="str">
        <f t="shared" si="158"/>
        <v/>
      </c>
      <c r="BI1194" t="str">
        <f t="shared" si="159"/>
        <v/>
      </c>
      <c r="BJ1194" t="str">
        <f t="shared" ca="1" si="160"/>
        <v/>
      </c>
      <c r="BK1194">
        <f t="shared" si="161"/>
        <v>1900</v>
      </c>
      <c r="BL1194">
        <f t="shared" si="162"/>
        <v>1900</v>
      </c>
      <c r="BM1194" t="str">
        <f t="shared" si="163"/>
        <v/>
      </c>
      <c r="BN1194" s="69">
        <f t="shared" si="164"/>
        <v>119</v>
      </c>
      <c r="BO1194" s="1">
        <v>43562</v>
      </c>
      <c r="BP1194" s="1"/>
      <c r="BQ1194" s="3"/>
      <c r="BR1194" s="4"/>
      <c r="BS1194" s="5"/>
      <c r="BT1194" s="6"/>
      <c r="BU1194" s="5"/>
      <c r="BV1194" s="5"/>
      <c r="BW1194" s="6"/>
      <c r="BX1194" s="5"/>
      <c r="BY1194" s="5"/>
      <c r="BZ1194" s="6"/>
      <c r="CA1194" s="5"/>
    </row>
    <row r="1195" spans="4:79" x14ac:dyDescent="0.25">
      <c r="D1195" s="1"/>
      <c r="J1195" s="1"/>
      <c r="L1195" s="1"/>
      <c r="M1195" s="1"/>
      <c r="BA1195" s="1"/>
      <c r="BG1195" t="str">
        <f t="shared" ca="1" si="157"/>
        <v/>
      </c>
      <c r="BH1195" t="str">
        <f t="shared" si="158"/>
        <v/>
      </c>
      <c r="BI1195" t="str">
        <f t="shared" si="159"/>
        <v/>
      </c>
      <c r="BJ1195" t="str">
        <f t="shared" ca="1" si="160"/>
        <v/>
      </c>
      <c r="BK1195">
        <f t="shared" si="161"/>
        <v>1900</v>
      </c>
      <c r="BL1195">
        <f t="shared" si="162"/>
        <v>1900</v>
      </c>
      <c r="BM1195" t="str">
        <f t="shared" si="163"/>
        <v/>
      </c>
      <c r="BN1195" s="69">
        <f t="shared" si="164"/>
        <v>119</v>
      </c>
      <c r="BO1195" s="1">
        <v>43563</v>
      </c>
      <c r="BP1195" s="1"/>
      <c r="BQ1195" s="3"/>
      <c r="BR1195" s="4"/>
      <c r="BS1195" s="5"/>
      <c r="BT1195" s="6"/>
      <c r="BU1195" s="5"/>
      <c r="BV1195" s="5"/>
      <c r="BW1195" s="6"/>
      <c r="BX1195" s="5"/>
      <c r="BY1195" s="5"/>
      <c r="BZ1195" s="6"/>
      <c r="CA1195" s="5"/>
    </row>
    <row r="1196" spans="4:79" x14ac:dyDescent="0.25">
      <c r="D1196" s="1"/>
      <c r="J1196" s="1"/>
      <c r="L1196" s="1"/>
      <c r="M1196" s="1"/>
      <c r="AX1196" s="1"/>
      <c r="AY1196" s="1"/>
      <c r="BA1196" s="1"/>
      <c r="BB1196" s="1"/>
      <c r="BG1196" t="str">
        <f t="shared" ca="1" si="157"/>
        <v/>
      </c>
      <c r="BH1196" t="str">
        <f t="shared" si="158"/>
        <v/>
      </c>
      <c r="BI1196" t="str">
        <f t="shared" si="159"/>
        <v/>
      </c>
      <c r="BJ1196" t="str">
        <f t="shared" ca="1" si="160"/>
        <v/>
      </c>
      <c r="BK1196">
        <f t="shared" si="161"/>
        <v>1900</v>
      </c>
      <c r="BL1196">
        <f t="shared" si="162"/>
        <v>1900</v>
      </c>
      <c r="BM1196" t="str">
        <f t="shared" si="163"/>
        <v/>
      </c>
      <c r="BN1196" s="69">
        <f t="shared" si="164"/>
        <v>119</v>
      </c>
      <c r="BO1196" s="1">
        <v>43564</v>
      </c>
      <c r="BP1196" s="1"/>
      <c r="BQ1196" s="3"/>
      <c r="BR1196" s="4"/>
      <c r="BS1196" s="5"/>
      <c r="BT1196" s="6"/>
      <c r="BU1196" s="5"/>
      <c r="BV1196" s="5"/>
      <c r="BW1196" s="6"/>
      <c r="BX1196" s="5"/>
      <c r="BY1196" s="5"/>
      <c r="BZ1196" s="6"/>
      <c r="CA1196" s="5"/>
    </row>
    <row r="1197" spans="4:79" x14ac:dyDescent="0.25">
      <c r="D1197" s="1"/>
      <c r="J1197" s="1"/>
      <c r="L1197" s="1"/>
      <c r="M1197" s="1"/>
      <c r="AX1197" s="1"/>
      <c r="AY1197" s="1"/>
      <c r="BA1197" s="1"/>
      <c r="BB1197" s="1"/>
      <c r="BG1197" t="str">
        <f t="shared" ca="1" si="157"/>
        <v/>
      </c>
      <c r="BH1197" t="str">
        <f t="shared" si="158"/>
        <v/>
      </c>
      <c r="BI1197" t="str">
        <f t="shared" si="159"/>
        <v/>
      </c>
      <c r="BJ1197" t="str">
        <f t="shared" ca="1" si="160"/>
        <v/>
      </c>
      <c r="BK1197">
        <f t="shared" si="161"/>
        <v>1900</v>
      </c>
      <c r="BL1197">
        <f t="shared" si="162"/>
        <v>1900</v>
      </c>
      <c r="BM1197" t="str">
        <f t="shared" si="163"/>
        <v/>
      </c>
      <c r="BN1197" s="69">
        <f t="shared" si="164"/>
        <v>119</v>
      </c>
      <c r="BO1197" s="1">
        <v>43565</v>
      </c>
      <c r="BP1197" s="1"/>
      <c r="BQ1197" s="3"/>
      <c r="BR1197" s="4"/>
      <c r="BS1197" s="5"/>
      <c r="BT1197" s="6"/>
      <c r="BU1197" s="5"/>
      <c r="BV1197" s="5"/>
      <c r="BW1197" s="6"/>
      <c r="BX1197" s="5"/>
      <c r="BY1197" s="5"/>
      <c r="BZ1197" s="6"/>
      <c r="CA1197" s="5"/>
    </row>
    <row r="1198" spans="4:79" x14ac:dyDescent="0.25">
      <c r="D1198" s="1"/>
      <c r="J1198" s="1"/>
      <c r="L1198" s="1"/>
      <c r="M1198" s="1"/>
      <c r="AX1198" s="1"/>
      <c r="AY1198" s="1"/>
      <c r="BA1198" s="1"/>
      <c r="BB1198" s="1"/>
      <c r="BF1198" s="1"/>
      <c r="BG1198" t="str">
        <f t="shared" ca="1" si="157"/>
        <v/>
      </c>
      <c r="BH1198" t="str">
        <f t="shared" si="158"/>
        <v/>
      </c>
      <c r="BI1198" t="str">
        <f t="shared" si="159"/>
        <v/>
      </c>
      <c r="BJ1198" t="str">
        <f t="shared" ca="1" si="160"/>
        <v/>
      </c>
      <c r="BK1198">
        <f t="shared" si="161"/>
        <v>1900</v>
      </c>
      <c r="BL1198">
        <f t="shared" si="162"/>
        <v>1900</v>
      </c>
      <c r="BM1198" t="str">
        <f t="shared" si="163"/>
        <v/>
      </c>
      <c r="BN1198" s="69">
        <f t="shared" si="164"/>
        <v>119</v>
      </c>
      <c r="BO1198" s="1">
        <v>43566</v>
      </c>
      <c r="BP1198" s="1"/>
      <c r="BQ1198" s="3"/>
      <c r="BR1198" s="4"/>
      <c r="BS1198" s="5"/>
      <c r="BT1198" s="6"/>
      <c r="BU1198" s="5"/>
      <c r="BV1198" s="5"/>
      <c r="BW1198" s="6"/>
      <c r="BX1198" s="5"/>
      <c r="BY1198" s="5"/>
      <c r="BZ1198" s="6"/>
      <c r="CA1198" s="5"/>
    </row>
    <row r="1199" spans="4:79" x14ac:dyDescent="0.25">
      <c r="D1199" s="1"/>
      <c r="J1199" s="1"/>
      <c r="L1199" s="1"/>
      <c r="BA1199" s="1"/>
      <c r="BF1199" s="1"/>
      <c r="BG1199" t="str">
        <f t="shared" ca="1" si="157"/>
        <v/>
      </c>
      <c r="BH1199" t="str">
        <f t="shared" si="158"/>
        <v/>
      </c>
      <c r="BI1199" t="str">
        <f t="shared" si="159"/>
        <v/>
      </c>
      <c r="BJ1199" t="str">
        <f t="shared" ca="1" si="160"/>
        <v/>
      </c>
      <c r="BK1199">
        <f t="shared" si="161"/>
        <v>1900</v>
      </c>
      <c r="BL1199">
        <f t="shared" si="162"/>
        <v>1900</v>
      </c>
      <c r="BM1199" t="str">
        <f t="shared" si="163"/>
        <v/>
      </c>
      <c r="BN1199" s="69">
        <f t="shared" si="164"/>
        <v>119</v>
      </c>
      <c r="BO1199" s="1">
        <v>43567</v>
      </c>
      <c r="BP1199" s="1"/>
      <c r="BQ1199" s="3"/>
      <c r="BR1199" s="4"/>
      <c r="BS1199" s="5"/>
      <c r="BT1199" s="6"/>
      <c r="BU1199" s="5"/>
      <c r="BV1199" s="5"/>
      <c r="BW1199" s="6"/>
      <c r="BX1199" s="5"/>
      <c r="BY1199" s="5"/>
      <c r="BZ1199" s="6"/>
      <c r="CA1199" s="5"/>
    </row>
    <row r="1200" spans="4:79" x14ac:dyDescent="0.25">
      <c r="D1200" s="1"/>
      <c r="J1200" s="1"/>
      <c r="L1200" s="1"/>
      <c r="M1200" s="1"/>
      <c r="BA1200" s="1"/>
      <c r="BG1200" t="str">
        <f t="shared" ca="1" si="157"/>
        <v/>
      </c>
      <c r="BH1200" t="str">
        <f t="shared" si="158"/>
        <v/>
      </c>
      <c r="BI1200" t="str">
        <f t="shared" si="159"/>
        <v/>
      </c>
      <c r="BJ1200" t="str">
        <f t="shared" ca="1" si="160"/>
        <v/>
      </c>
      <c r="BK1200">
        <f t="shared" si="161"/>
        <v>1900</v>
      </c>
      <c r="BL1200">
        <f t="shared" si="162"/>
        <v>1900</v>
      </c>
      <c r="BM1200" t="str">
        <f t="shared" si="163"/>
        <v/>
      </c>
      <c r="BN1200" s="69">
        <f t="shared" si="164"/>
        <v>119</v>
      </c>
      <c r="BO1200" s="1">
        <v>43568</v>
      </c>
      <c r="BP1200" s="1"/>
      <c r="BQ1200" s="3"/>
      <c r="BR1200" s="4"/>
      <c r="BS1200" s="5"/>
      <c r="BT1200" s="6"/>
      <c r="BU1200" s="5"/>
      <c r="BV1200" s="5"/>
      <c r="BW1200" s="6"/>
      <c r="BX1200" s="5"/>
      <c r="BY1200" s="5"/>
      <c r="BZ1200" s="6"/>
      <c r="CA1200" s="5"/>
    </row>
    <row r="1201" spans="4:79" x14ac:dyDescent="0.25">
      <c r="D1201" s="1"/>
      <c r="J1201" s="1"/>
      <c r="L1201" s="1"/>
      <c r="BA1201" s="1"/>
      <c r="BF1201" s="1"/>
      <c r="BG1201" t="str">
        <f t="shared" ca="1" si="157"/>
        <v/>
      </c>
      <c r="BH1201" t="str">
        <f t="shared" si="158"/>
        <v/>
      </c>
      <c r="BI1201" t="str">
        <f t="shared" si="159"/>
        <v/>
      </c>
      <c r="BJ1201" t="str">
        <f t="shared" ca="1" si="160"/>
        <v/>
      </c>
      <c r="BK1201">
        <f t="shared" si="161"/>
        <v>1900</v>
      </c>
      <c r="BL1201">
        <f t="shared" si="162"/>
        <v>1900</v>
      </c>
      <c r="BM1201" t="str">
        <f t="shared" si="163"/>
        <v/>
      </c>
      <c r="BN1201" s="69">
        <f t="shared" si="164"/>
        <v>119</v>
      </c>
      <c r="BO1201" s="1">
        <v>43569</v>
      </c>
      <c r="BP1201" s="1"/>
      <c r="BQ1201" s="3"/>
      <c r="BR1201" s="4"/>
      <c r="BS1201" s="5"/>
      <c r="BT1201" s="6"/>
      <c r="BU1201" s="5"/>
      <c r="BV1201" s="5"/>
      <c r="BW1201" s="6"/>
      <c r="BX1201" s="5"/>
      <c r="BY1201" s="5"/>
      <c r="BZ1201" s="6"/>
      <c r="CA1201" s="5"/>
    </row>
    <row r="1202" spans="4:79" x14ac:dyDescent="0.25">
      <c r="D1202" s="1"/>
      <c r="J1202" s="1"/>
      <c r="L1202" s="1"/>
      <c r="M1202" s="1"/>
      <c r="AX1202" s="1"/>
      <c r="AY1202" s="1"/>
      <c r="BA1202" s="1"/>
      <c r="BB1202" s="1"/>
      <c r="BF1202" s="1"/>
      <c r="BG1202" t="str">
        <f t="shared" ca="1" si="157"/>
        <v/>
      </c>
      <c r="BH1202" t="str">
        <f t="shared" si="158"/>
        <v/>
      </c>
      <c r="BI1202" t="str">
        <f t="shared" si="159"/>
        <v/>
      </c>
      <c r="BJ1202" t="str">
        <f t="shared" ca="1" si="160"/>
        <v/>
      </c>
      <c r="BK1202">
        <f t="shared" si="161"/>
        <v>1900</v>
      </c>
      <c r="BL1202">
        <f t="shared" si="162"/>
        <v>1900</v>
      </c>
      <c r="BM1202" t="str">
        <f t="shared" si="163"/>
        <v/>
      </c>
      <c r="BN1202" s="69">
        <f t="shared" si="164"/>
        <v>119</v>
      </c>
      <c r="BO1202" s="1">
        <v>43570</v>
      </c>
      <c r="BP1202" s="1"/>
      <c r="BQ1202" s="3"/>
      <c r="BR1202" s="4"/>
      <c r="BS1202" s="5"/>
      <c r="BT1202" s="6"/>
      <c r="BU1202" s="5"/>
      <c r="BV1202" s="5"/>
      <c r="BW1202" s="6"/>
      <c r="BX1202" s="5"/>
      <c r="BY1202" s="5"/>
      <c r="BZ1202" s="6"/>
      <c r="CA1202" s="5"/>
    </row>
    <row r="1203" spans="4:79" x14ac:dyDescent="0.25">
      <c r="D1203" s="1"/>
      <c r="J1203" s="1"/>
      <c r="L1203" s="1"/>
      <c r="M1203" s="1"/>
      <c r="AX1203" s="1"/>
      <c r="AY1203" s="1"/>
      <c r="BA1203" s="1"/>
      <c r="BB1203" s="1"/>
      <c r="BG1203" t="str">
        <f t="shared" ca="1" si="157"/>
        <v/>
      </c>
      <c r="BH1203" t="str">
        <f t="shared" si="158"/>
        <v/>
      </c>
      <c r="BI1203" t="str">
        <f t="shared" si="159"/>
        <v/>
      </c>
      <c r="BJ1203" t="str">
        <f t="shared" ca="1" si="160"/>
        <v/>
      </c>
      <c r="BK1203">
        <f t="shared" si="161"/>
        <v>1900</v>
      </c>
      <c r="BL1203">
        <f t="shared" si="162"/>
        <v>1900</v>
      </c>
      <c r="BM1203" t="str">
        <f t="shared" si="163"/>
        <v/>
      </c>
      <c r="BN1203" s="69">
        <f t="shared" si="164"/>
        <v>119</v>
      </c>
      <c r="BO1203" s="1">
        <v>43571</v>
      </c>
      <c r="BP1203" s="1"/>
      <c r="BQ1203" s="3"/>
      <c r="BR1203" s="4"/>
      <c r="BS1203" s="5"/>
      <c r="BT1203" s="6"/>
      <c r="BU1203" s="5"/>
      <c r="BV1203" s="5"/>
      <c r="BW1203" s="6"/>
      <c r="BX1203" s="5"/>
      <c r="BY1203" s="5"/>
      <c r="BZ1203" s="6"/>
      <c r="CA1203" s="5"/>
    </row>
    <row r="1204" spans="4:79" x14ac:dyDescent="0.25">
      <c r="D1204" s="1"/>
      <c r="J1204" s="1"/>
      <c r="L1204" s="1"/>
      <c r="M1204" s="1"/>
      <c r="AZ1204" s="1"/>
      <c r="BA1204" s="1"/>
      <c r="BC1204" s="1"/>
      <c r="BD1204" s="1"/>
      <c r="BG1204" t="str">
        <f t="shared" ca="1" si="157"/>
        <v/>
      </c>
      <c r="BH1204" t="str">
        <f t="shared" si="158"/>
        <v/>
      </c>
      <c r="BI1204" t="str">
        <f t="shared" si="159"/>
        <v/>
      </c>
      <c r="BJ1204" t="str">
        <f t="shared" ca="1" si="160"/>
        <v/>
      </c>
      <c r="BK1204">
        <f t="shared" si="161"/>
        <v>1900</v>
      </c>
      <c r="BL1204">
        <f t="shared" si="162"/>
        <v>1900</v>
      </c>
      <c r="BM1204" t="str">
        <f t="shared" si="163"/>
        <v/>
      </c>
      <c r="BN1204" s="69">
        <f t="shared" si="164"/>
        <v>119</v>
      </c>
      <c r="BO1204" s="1">
        <v>43572</v>
      </c>
      <c r="BP1204" s="1"/>
      <c r="BQ1204" s="3"/>
      <c r="BR1204" s="4"/>
      <c r="BS1204" s="5"/>
      <c r="BT1204" s="6"/>
      <c r="BU1204" s="5"/>
      <c r="BV1204" s="5"/>
      <c r="BW1204" s="6"/>
      <c r="BX1204" s="5"/>
      <c r="BY1204" s="5"/>
      <c r="BZ1204" s="6"/>
      <c r="CA1204" s="5"/>
    </row>
    <row r="1205" spans="4:79" x14ac:dyDescent="0.25">
      <c r="D1205" s="1"/>
      <c r="J1205" s="1"/>
      <c r="L1205" s="1"/>
      <c r="M1205" s="1"/>
      <c r="AX1205" s="1"/>
      <c r="AY1205" s="1"/>
      <c r="BA1205" s="1"/>
      <c r="BB1205" s="1"/>
      <c r="BG1205" t="str">
        <f t="shared" ca="1" si="157"/>
        <v/>
      </c>
      <c r="BH1205" t="str">
        <f t="shared" si="158"/>
        <v/>
      </c>
      <c r="BI1205" t="str">
        <f t="shared" si="159"/>
        <v/>
      </c>
      <c r="BJ1205" t="str">
        <f t="shared" ca="1" si="160"/>
        <v/>
      </c>
      <c r="BK1205">
        <f t="shared" si="161"/>
        <v>1900</v>
      </c>
      <c r="BL1205">
        <f t="shared" si="162"/>
        <v>1900</v>
      </c>
      <c r="BM1205" t="str">
        <f t="shared" si="163"/>
        <v/>
      </c>
      <c r="BN1205" s="69">
        <f t="shared" si="164"/>
        <v>119</v>
      </c>
      <c r="BO1205" s="1">
        <v>43573</v>
      </c>
      <c r="BP1205" s="1"/>
      <c r="BQ1205" s="3"/>
      <c r="BR1205" s="4"/>
      <c r="BS1205" s="5"/>
      <c r="BT1205" s="6"/>
      <c r="BU1205" s="5"/>
      <c r="BV1205" s="5"/>
      <c r="BW1205" s="6"/>
      <c r="BX1205" s="5"/>
      <c r="BY1205" s="5"/>
      <c r="BZ1205" s="6"/>
      <c r="CA1205" s="5"/>
    </row>
    <row r="1206" spans="4:79" x14ac:dyDescent="0.25">
      <c r="D1206" s="1"/>
      <c r="J1206" s="1"/>
      <c r="L1206" s="1"/>
      <c r="AX1206" s="1"/>
      <c r="AY1206" s="1"/>
      <c r="BA1206" s="1"/>
      <c r="BB1206" s="1"/>
      <c r="BG1206" t="str">
        <f t="shared" ca="1" si="157"/>
        <v/>
      </c>
      <c r="BH1206" t="str">
        <f t="shared" si="158"/>
        <v/>
      </c>
      <c r="BI1206" t="str">
        <f t="shared" si="159"/>
        <v/>
      </c>
      <c r="BJ1206" t="str">
        <f t="shared" ca="1" si="160"/>
        <v/>
      </c>
      <c r="BK1206">
        <f t="shared" si="161"/>
        <v>1900</v>
      </c>
      <c r="BL1206">
        <f t="shared" si="162"/>
        <v>1900</v>
      </c>
      <c r="BM1206" t="str">
        <f t="shared" si="163"/>
        <v/>
      </c>
      <c r="BN1206" s="69">
        <f t="shared" si="164"/>
        <v>119</v>
      </c>
      <c r="BO1206" s="1">
        <v>43574</v>
      </c>
      <c r="BP1206" s="1"/>
      <c r="BQ1206" s="3"/>
      <c r="BR1206" s="4"/>
      <c r="BS1206" s="5"/>
      <c r="BT1206" s="6"/>
      <c r="BU1206" s="5"/>
      <c r="BV1206" s="5"/>
      <c r="BW1206" s="6"/>
      <c r="BX1206" s="5"/>
      <c r="BY1206" s="5"/>
      <c r="BZ1206" s="6"/>
      <c r="CA1206" s="5"/>
    </row>
    <row r="1207" spans="4:79" x14ac:dyDescent="0.25">
      <c r="D1207" s="1"/>
      <c r="J1207" s="1"/>
      <c r="L1207" s="1"/>
      <c r="BA1207" s="1"/>
      <c r="BB1207" s="1"/>
      <c r="BG1207" t="str">
        <f t="shared" ca="1" si="157"/>
        <v/>
      </c>
      <c r="BH1207" t="str">
        <f t="shared" si="158"/>
        <v/>
      </c>
      <c r="BI1207" t="str">
        <f t="shared" si="159"/>
        <v/>
      </c>
      <c r="BJ1207" t="str">
        <f t="shared" ca="1" si="160"/>
        <v/>
      </c>
      <c r="BK1207">
        <f t="shared" si="161"/>
        <v>1900</v>
      </c>
      <c r="BL1207">
        <f t="shared" si="162"/>
        <v>1900</v>
      </c>
      <c r="BM1207" t="str">
        <f t="shared" si="163"/>
        <v/>
      </c>
      <c r="BN1207" s="69">
        <f t="shared" si="164"/>
        <v>119</v>
      </c>
      <c r="BO1207" s="1">
        <v>43575</v>
      </c>
      <c r="BP1207" s="1"/>
      <c r="BQ1207" s="3"/>
      <c r="BR1207" s="4"/>
      <c r="BS1207" s="5"/>
      <c r="BT1207" s="6"/>
      <c r="BU1207" s="5"/>
      <c r="BV1207" s="5"/>
      <c r="BW1207" s="6"/>
      <c r="BX1207" s="5"/>
      <c r="BY1207" s="5"/>
      <c r="BZ1207" s="6"/>
      <c r="CA1207" s="5"/>
    </row>
    <row r="1208" spans="4:79" x14ac:dyDescent="0.25">
      <c r="D1208" s="1"/>
      <c r="J1208" s="1"/>
      <c r="L1208" s="1"/>
      <c r="M1208" s="1"/>
      <c r="AX1208" s="1"/>
      <c r="AY1208" s="1"/>
      <c r="BA1208" s="1"/>
      <c r="BB1208" s="1"/>
      <c r="BF1208" s="1"/>
      <c r="BG1208" t="str">
        <f t="shared" ca="1" si="157"/>
        <v/>
      </c>
      <c r="BH1208" t="str">
        <f t="shared" si="158"/>
        <v/>
      </c>
      <c r="BI1208" t="str">
        <f t="shared" si="159"/>
        <v/>
      </c>
      <c r="BJ1208" t="str">
        <f t="shared" ca="1" si="160"/>
        <v/>
      </c>
      <c r="BK1208">
        <f t="shared" si="161"/>
        <v>1900</v>
      </c>
      <c r="BL1208">
        <f t="shared" si="162"/>
        <v>1900</v>
      </c>
      <c r="BM1208" t="str">
        <f t="shared" si="163"/>
        <v/>
      </c>
      <c r="BN1208" s="69">
        <f t="shared" si="164"/>
        <v>119</v>
      </c>
      <c r="BO1208" s="1">
        <v>43576</v>
      </c>
      <c r="BP1208" s="1"/>
      <c r="BQ1208" s="3"/>
      <c r="BR1208" s="4"/>
      <c r="BS1208" s="5"/>
      <c r="BT1208" s="6"/>
      <c r="BU1208" s="5"/>
      <c r="BV1208" s="5"/>
      <c r="BW1208" s="6"/>
      <c r="BX1208" s="5"/>
      <c r="BY1208" s="5"/>
      <c r="BZ1208" s="6"/>
      <c r="CA1208" s="5"/>
    </row>
    <row r="1209" spans="4:79" x14ac:dyDescent="0.25">
      <c r="D1209" s="1"/>
      <c r="J1209" s="1"/>
      <c r="L1209" s="1"/>
      <c r="AX1209" s="1"/>
      <c r="AY1209" s="1"/>
      <c r="BA1209" s="1"/>
      <c r="BB1209" s="1"/>
      <c r="BF1209" s="1"/>
      <c r="BG1209" t="str">
        <f t="shared" ca="1" si="157"/>
        <v/>
      </c>
      <c r="BH1209" t="str">
        <f t="shared" si="158"/>
        <v/>
      </c>
      <c r="BI1209" t="str">
        <f t="shared" si="159"/>
        <v/>
      </c>
      <c r="BJ1209" t="str">
        <f t="shared" ca="1" si="160"/>
        <v/>
      </c>
      <c r="BK1209">
        <f t="shared" si="161"/>
        <v>1900</v>
      </c>
      <c r="BL1209">
        <f t="shared" si="162"/>
        <v>1900</v>
      </c>
      <c r="BM1209" t="str">
        <f t="shared" si="163"/>
        <v/>
      </c>
      <c r="BN1209" s="69">
        <f t="shared" si="164"/>
        <v>119</v>
      </c>
      <c r="BO1209" s="1">
        <v>43577</v>
      </c>
      <c r="BP1209" s="1"/>
      <c r="BQ1209" s="3"/>
      <c r="BR1209" s="4"/>
      <c r="BS1209" s="5"/>
      <c r="BT1209" s="6"/>
      <c r="BU1209" s="5"/>
      <c r="BV1209" s="5"/>
      <c r="BW1209" s="6"/>
      <c r="BX1209" s="5"/>
      <c r="BY1209" s="5"/>
      <c r="BZ1209" s="6"/>
      <c r="CA1209" s="5"/>
    </row>
    <row r="1210" spans="4:79" x14ac:dyDescent="0.25">
      <c r="D1210" s="1"/>
      <c r="J1210" s="1"/>
      <c r="L1210" s="1"/>
      <c r="AX1210" s="1"/>
      <c r="AY1210" s="1"/>
      <c r="BA1210" s="1"/>
      <c r="BB1210" s="1"/>
      <c r="BG1210" t="str">
        <f t="shared" ca="1" si="157"/>
        <v/>
      </c>
      <c r="BH1210" t="str">
        <f t="shared" si="158"/>
        <v/>
      </c>
      <c r="BI1210" t="str">
        <f t="shared" si="159"/>
        <v/>
      </c>
      <c r="BJ1210" t="str">
        <f t="shared" ca="1" si="160"/>
        <v/>
      </c>
      <c r="BK1210">
        <f t="shared" si="161"/>
        <v>1900</v>
      </c>
      <c r="BL1210">
        <f t="shared" si="162"/>
        <v>1900</v>
      </c>
      <c r="BM1210" t="str">
        <f t="shared" si="163"/>
        <v/>
      </c>
      <c r="BN1210" s="69">
        <f t="shared" si="164"/>
        <v>119</v>
      </c>
      <c r="BO1210" s="1">
        <v>43578</v>
      </c>
      <c r="BP1210" s="1"/>
      <c r="BQ1210" s="3"/>
      <c r="BR1210" s="4"/>
      <c r="BS1210" s="5"/>
      <c r="BT1210" s="6"/>
      <c r="BU1210" s="5"/>
      <c r="BV1210" s="5"/>
      <c r="BW1210" s="6"/>
      <c r="BX1210" s="5"/>
      <c r="BY1210" s="5"/>
      <c r="BZ1210" s="6"/>
      <c r="CA1210" s="5"/>
    </row>
    <row r="1211" spans="4:79" x14ac:dyDescent="0.25">
      <c r="D1211" s="1"/>
      <c r="J1211" s="1"/>
      <c r="L1211" s="1"/>
      <c r="M1211" s="1"/>
      <c r="BA1211" s="1"/>
      <c r="BG1211" t="str">
        <f t="shared" ca="1" si="157"/>
        <v/>
      </c>
      <c r="BH1211" t="str">
        <f t="shared" si="158"/>
        <v/>
      </c>
      <c r="BI1211" t="str">
        <f t="shared" si="159"/>
        <v/>
      </c>
      <c r="BJ1211" t="str">
        <f t="shared" ca="1" si="160"/>
        <v/>
      </c>
      <c r="BK1211">
        <f t="shared" si="161"/>
        <v>1900</v>
      </c>
      <c r="BL1211">
        <f t="shared" si="162"/>
        <v>1900</v>
      </c>
      <c r="BM1211" t="str">
        <f t="shared" si="163"/>
        <v/>
      </c>
      <c r="BN1211" s="69">
        <f t="shared" si="164"/>
        <v>119</v>
      </c>
      <c r="BO1211" s="1">
        <v>43579</v>
      </c>
      <c r="BP1211" s="1"/>
      <c r="BQ1211" s="3"/>
      <c r="BR1211" s="4"/>
      <c r="BS1211" s="5"/>
      <c r="BT1211" s="6"/>
      <c r="BU1211" s="5"/>
      <c r="BV1211" s="5"/>
      <c r="BW1211" s="6"/>
      <c r="BX1211" s="5"/>
      <c r="BY1211" s="5"/>
      <c r="BZ1211" s="6"/>
      <c r="CA1211" s="5"/>
    </row>
    <row r="1212" spans="4:79" x14ac:dyDescent="0.25">
      <c r="D1212" s="1"/>
      <c r="J1212" s="1"/>
      <c r="L1212" s="1"/>
      <c r="AX1212" s="1"/>
      <c r="AY1212" s="1"/>
      <c r="BA1212" s="1"/>
      <c r="BB1212" s="1"/>
      <c r="BF1212" s="1"/>
      <c r="BG1212" t="str">
        <f t="shared" ca="1" si="157"/>
        <v/>
      </c>
      <c r="BH1212" t="str">
        <f t="shared" si="158"/>
        <v/>
      </c>
      <c r="BI1212" t="str">
        <f t="shared" si="159"/>
        <v/>
      </c>
      <c r="BJ1212" t="str">
        <f t="shared" ca="1" si="160"/>
        <v/>
      </c>
      <c r="BK1212">
        <f t="shared" si="161"/>
        <v>1900</v>
      </c>
      <c r="BL1212">
        <f t="shared" si="162"/>
        <v>1900</v>
      </c>
      <c r="BM1212" t="str">
        <f t="shared" si="163"/>
        <v/>
      </c>
      <c r="BN1212" s="69">
        <f t="shared" si="164"/>
        <v>119</v>
      </c>
      <c r="BO1212" s="1">
        <v>43580</v>
      </c>
      <c r="BP1212" s="1"/>
      <c r="BQ1212" s="3"/>
      <c r="BR1212" s="4"/>
      <c r="BS1212" s="5"/>
      <c r="BT1212" s="6"/>
      <c r="BU1212" s="5"/>
      <c r="BV1212" s="5"/>
      <c r="BW1212" s="6"/>
      <c r="BX1212" s="5"/>
      <c r="BY1212" s="5"/>
      <c r="BZ1212" s="6"/>
      <c r="CA1212" s="5"/>
    </row>
    <row r="1213" spans="4:79" x14ac:dyDescent="0.25">
      <c r="D1213" s="1"/>
      <c r="J1213" s="1"/>
      <c r="L1213" s="1"/>
      <c r="AX1213" s="1"/>
      <c r="AY1213" s="1"/>
      <c r="BA1213" s="1"/>
      <c r="BB1213" s="1"/>
      <c r="BG1213" t="str">
        <f t="shared" ca="1" si="157"/>
        <v/>
      </c>
      <c r="BH1213" t="str">
        <f t="shared" si="158"/>
        <v/>
      </c>
      <c r="BI1213" t="str">
        <f t="shared" si="159"/>
        <v/>
      </c>
      <c r="BJ1213" t="str">
        <f t="shared" ca="1" si="160"/>
        <v/>
      </c>
      <c r="BK1213">
        <f t="shared" si="161"/>
        <v>1900</v>
      </c>
      <c r="BL1213">
        <f t="shared" si="162"/>
        <v>1900</v>
      </c>
      <c r="BM1213" t="str">
        <f t="shared" si="163"/>
        <v/>
      </c>
      <c r="BN1213" s="69">
        <f t="shared" si="164"/>
        <v>119</v>
      </c>
      <c r="BO1213" s="1">
        <v>43581</v>
      </c>
      <c r="BP1213" s="1"/>
      <c r="BQ1213" s="3"/>
      <c r="BR1213" s="4"/>
      <c r="BS1213" s="5"/>
      <c r="BT1213" s="6"/>
      <c r="BU1213" s="5"/>
      <c r="BV1213" s="5"/>
      <c r="BW1213" s="6"/>
      <c r="BX1213" s="5"/>
      <c r="BY1213" s="5"/>
      <c r="BZ1213" s="6"/>
      <c r="CA1213" s="5"/>
    </row>
    <row r="1214" spans="4:79" x14ac:dyDescent="0.25">
      <c r="D1214" s="1"/>
      <c r="J1214" s="1"/>
      <c r="L1214" s="1"/>
      <c r="M1214" s="1"/>
      <c r="AX1214" s="1"/>
      <c r="AY1214" s="1"/>
      <c r="BA1214" s="1"/>
      <c r="BB1214" s="1"/>
      <c r="BG1214" t="str">
        <f t="shared" ca="1" si="157"/>
        <v/>
      </c>
      <c r="BH1214" t="str">
        <f t="shared" si="158"/>
        <v/>
      </c>
      <c r="BI1214" t="str">
        <f t="shared" si="159"/>
        <v/>
      </c>
      <c r="BJ1214" t="str">
        <f t="shared" ca="1" si="160"/>
        <v/>
      </c>
      <c r="BK1214">
        <f t="shared" si="161"/>
        <v>1900</v>
      </c>
      <c r="BL1214">
        <f t="shared" si="162"/>
        <v>1900</v>
      </c>
      <c r="BM1214" t="str">
        <f t="shared" si="163"/>
        <v/>
      </c>
      <c r="BN1214" s="69">
        <f t="shared" si="164"/>
        <v>119</v>
      </c>
      <c r="BO1214" s="1">
        <v>43582</v>
      </c>
      <c r="BP1214" s="1"/>
      <c r="BQ1214" s="3"/>
      <c r="BR1214" s="4"/>
      <c r="BS1214" s="5"/>
      <c r="BT1214" s="6"/>
      <c r="BU1214" s="5"/>
      <c r="BV1214" s="5"/>
      <c r="BW1214" s="6"/>
      <c r="BX1214" s="5"/>
      <c r="BY1214" s="5"/>
      <c r="BZ1214" s="6"/>
      <c r="CA1214" s="5"/>
    </row>
    <row r="1215" spans="4:79" x14ac:dyDescent="0.25">
      <c r="D1215" s="1"/>
      <c r="J1215" s="1"/>
      <c r="M1215" s="1"/>
      <c r="BG1215" t="str">
        <f t="shared" ca="1" si="157"/>
        <v/>
      </c>
      <c r="BH1215" t="str">
        <f t="shared" si="158"/>
        <v/>
      </c>
      <c r="BI1215" t="str">
        <f t="shared" si="159"/>
        <v/>
      </c>
      <c r="BJ1215" t="str">
        <f t="shared" ca="1" si="160"/>
        <v/>
      </c>
      <c r="BK1215">
        <f t="shared" si="161"/>
        <v>1900</v>
      </c>
      <c r="BL1215">
        <f t="shared" si="162"/>
        <v>1900</v>
      </c>
      <c r="BM1215" t="str">
        <f t="shared" si="163"/>
        <v/>
      </c>
      <c r="BN1215" s="69">
        <f t="shared" si="164"/>
        <v>119</v>
      </c>
      <c r="BO1215" s="1">
        <v>43583</v>
      </c>
      <c r="BP1215" s="1"/>
      <c r="BQ1215" s="3"/>
      <c r="BR1215" s="4"/>
      <c r="BS1215" s="5"/>
      <c r="BT1215" s="6"/>
      <c r="BU1215" s="5"/>
      <c r="BV1215" s="5"/>
      <c r="BW1215" s="6"/>
      <c r="BX1215" s="5"/>
      <c r="BY1215" s="5"/>
      <c r="BZ1215" s="6"/>
      <c r="CA1215" s="5"/>
    </row>
    <row r="1216" spans="4:79" x14ac:dyDescent="0.25">
      <c r="D1216" s="1"/>
      <c r="E1216" s="1"/>
      <c r="J1216" s="1"/>
      <c r="L1216" s="1"/>
      <c r="M1216" s="1"/>
      <c r="N1216" s="1"/>
      <c r="AX1216" s="1"/>
      <c r="AY1216" s="1"/>
      <c r="BA1216" s="1"/>
      <c r="BB1216" s="1"/>
      <c r="BG1216" t="str">
        <f t="shared" ca="1" si="157"/>
        <v/>
      </c>
      <c r="BH1216" t="str">
        <f t="shared" si="158"/>
        <v/>
      </c>
      <c r="BI1216" t="str">
        <f t="shared" si="159"/>
        <v/>
      </c>
      <c r="BJ1216" t="str">
        <f t="shared" ca="1" si="160"/>
        <v/>
      </c>
      <c r="BK1216">
        <f t="shared" si="161"/>
        <v>1900</v>
      </c>
      <c r="BL1216">
        <f t="shared" si="162"/>
        <v>1900</v>
      </c>
      <c r="BM1216" t="str">
        <f t="shared" si="163"/>
        <v/>
      </c>
      <c r="BN1216" s="69">
        <f t="shared" si="164"/>
        <v>119</v>
      </c>
      <c r="BO1216" s="1">
        <v>43584</v>
      </c>
      <c r="BP1216" s="1"/>
      <c r="BQ1216" s="3"/>
      <c r="BR1216" s="4"/>
      <c r="BS1216" s="5"/>
      <c r="BT1216" s="6"/>
      <c r="BU1216" s="5"/>
      <c r="BV1216" s="5"/>
      <c r="BW1216" s="6"/>
      <c r="BX1216" s="5"/>
      <c r="BY1216" s="5"/>
      <c r="BZ1216" s="6"/>
      <c r="CA1216" s="5"/>
    </row>
    <row r="1217" spans="4:79" x14ac:dyDescent="0.25">
      <c r="D1217" s="1"/>
      <c r="J1217" s="1"/>
      <c r="M1217" s="1"/>
      <c r="BG1217" t="str">
        <f t="shared" ca="1" si="157"/>
        <v/>
      </c>
      <c r="BH1217" t="str">
        <f t="shared" si="158"/>
        <v/>
      </c>
      <c r="BI1217" t="str">
        <f t="shared" si="159"/>
        <v/>
      </c>
      <c r="BJ1217" t="str">
        <f t="shared" ca="1" si="160"/>
        <v/>
      </c>
      <c r="BK1217">
        <f t="shared" si="161"/>
        <v>1900</v>
      </c>
      <c r="BL1217">
        <f t="shared" si="162"/>
        <v>1900</v>
      </c>
      <c r="BM1217" t="str">
        <f t="shared" si="163"/>
        <v/>
      </c>
      <c r="BN1217" s="69">
        <f t="shared" si="164"/>
        <v>119</v>
      </c>
      <c r="BO1217" s="1">
        <v>43585</v>
      </c>
      <c r="BP1217" s="1"/>
      <c r="BQ1217" s="3"/>
      <c r="BR1217" s="4"/>
      <c r="BS1217" s="5"/>
      <c r="BT1217" s="6"/>
      <c r="BU1217" s="5"/>
      <c r="BV1217" s="5"/>
      <c r="BW1217" s="6"/>
      <c r="BX1217" s="5"/>
      <c r="BY1217" s="5"/>
      <c r="BZ1217" s="6"/>
      <c r="CA1217" s="5"/>
    </row>
    <row r="1218" spans="4:79" x14ac:dyDescent="0.25">
      <c r="D1218" s="1"/>
      <c r="E1218" s="1"/>
      <c r="J1218" s="1"/>
      <c r="L1218" s="1"/>
      <c r="M1218" s="1"/>
      <c r="BA1218" s="1"/>
      <c r="BG1218" t="str">
        <f t="shared" ca="1" si="157"/>
        <v/>
      </c>
      <c r="BH1218" t="str">
        <f t="shared" si="158"/>
        <v/>
      </c>
      <c r="BI1218" t="str">
        <f t="shared" si="159"/>
        <v/>
      </c>
      <c r="BJ1218" t="str">
        <f t="shared" ca="1" si="160"/>
        <v/>
      </c>
      <c r="BK1218">
        <f t="shared" si="161"/>
        <v>1900</v>
      </c>
      <c r="BL1218">
        <f t="shared" si="162"/>
        <v>1900</v>
      </c>
      <c r="BM1218" t="str">
        <f t="shared" si="163"/>
        <v/>
      </c>
      <c r="BN1218" s="69">
        <f t="shared" si="164"/>
        <v>119</v>
      </c>
      <c r="BO1218" s="1">
        <v>43586</v>
      </c>
      <c r="BP1218" s="1"/>
      <c r="BQ1218" s="3"/>
      <c r="BR1218" s="4"/>
      <c r="BS1218" s="5"/>
      <c r="BT1218" s="6"/>
      <c r="BU1218" s="5"/>
      <c r="BV1218" s="5"/>
      <c r="BW1218" s="6"/>
      <c r="BX1218" s="5"/>
      <c r="BY1218" s="5"/>
      <c r="BZ1218" s="6"/>
      <c r="CA1218" s="5"/>
    </row>
    <row r="1219" spans="4:79" x14ac:dyDescent="0.25">
      <c r="D1219" s="1"/>
      <c r="J1219" s="1"/>
      <c r="L1219" s="1"/>
      <c r="M1219" s="1"/>
      <c r="AX1219" s="1"/>
      <c r="AY1219" s="1"/>
      <c r="BA1219" s="1"/>
      <c r="BB1219" s="1"/>
      <c r="BG1219" t="str">
        <f t="shared" ref="BG1219:BG1282" ca="1" si="165">IF(A1219="","",DATEDIF(J1219,TODAY(),"y"))</f>
        <v/>
      </c>
      <c r="BH1219" t="str">
        <f t="shared" ref="BH1219:BH1282" si="166">IF(A1219="","",IF(BG1219&lt;61,"Moins de 61",IF(BG1219&lt;66,"61 à 65",IF(BG1219&lt;71,"66 à 70",IF(BG1219&lt;76,"71 à 75",IF(BG1219&lt;81,"76 à 80",IF(BG1219&lt;86,"81 à 85",IF(BG1219&lt;91,"86 à 90",IF(BG1219&lt;96,"91 à 95",IF(BG1219&lt;101,"96 à 100",IF(BG1219&gt;=101,"101 et plus","")))))))))))</f>
        <v/>
      </c>
      <c r="BI1219" t="str">
        <f t="shared" ref="BI1219:BI1282" si="167">IF(B1219="","",IF(BG1219&lt;66,"Moins de 66",IF(BG1219&lt;71,"66 à 70",IF(BG1219&lt;76,"71 à 75",IF(BG1219&lt;81,"76 à 80",IF(BG1219&gt;=81,"plus de 80",""))))))</f>
        <v/>
      </c>
      <c r="BJ1219" t="str">
        <f t="shared" ref="BJ1219:BJ1282" ca="1" si="168">IF(A1219="","",DATEDIF(L1219,TODAY(),"y"))</f>
        <v/>
      </c>
      <c r="BK1219">
        <f t="shared" ref="BK1219:BK1282" si="169">YEAR(L1219)</f>
        <v>1900</v>
      </c>
      <c r="BL1219">
        <f t="shared" ref="BL1219:BL1282" si="170">YEAR(E1219)</f>
        <v>1900</v>
      </c>
      <c r="BM1219" t="str">
        <f t="shared" ref="BM1219:BM1282" si="171">IF(A1219="","",IF(O1219="Adhérent",BG1219,""))</f>
        <v/>
      </c>
      <c r="BN1219" s="69">
        <f t="shared" ref="BN1219:BN1282" si="172">YEAR(BO1219)-YEAR(J1219)</f>
        <v>119</v>
      </c>
      <c r="BO1219" s="1">
        <v>43587</v>
      </c>
      <c r="BP1219" s="1"/>
      <c r="BQ1219" s="3"/>
      <c r="BR1219" s="4"/>
      <c r="BS1219" s="5"/>
      <c r="BT1219" s="6"/>
      <c r="BU1219" s="5"/>
      <c r="BV1219" s="5"/>
      <c r="BW1219" s="6"/>
      <c r="BX1219" s="5"/>
      <c r="BY1219" s="5"/>
      <c r="BZ1219" s="6"/>
      <c r="CA1219" s="5"/>
    </row>
    <row r="1220" spans="4:79" x14ac:dyDescent="0.25">
      <c r="D1220" s="1"/>
      <c r="BB1220" s="1"/>
      <c r="BG1220" t="str">
        <f t="shared" ca="1" si="165"/>
        <v/>
      </c>
      <c r="BH1220" t="str">
        <f t="shared" si="166"/>
        <v/>
      </c>
      <c r="BI1220" t="str">
        <f t="shared" si="167"/>
        <v/>
      </c>
      <c r="BJ1220" t="str">
        <f t="shared" ca="1" si="168"/>
        <v/>
      </c>
      <c r="BK1220">
        <f t="shared" si="169"/>
        <v>1900</v>
      </c>
      <c r="BL1220">
        <f t="shared" si="170"/>
        <v>1900</v>
      </c>
      <c r="BM1220" t="str">
        <f t="shared" si="171"/>
        <v/>
      </c>
      <c r="BN1220" s="69">
        <f t="shared" si="172"/>
        <v>119</v>
      </c>
      <c r="BO1220" s="1">
        <v>43588</v>
      </c>
      <c r="BP1220" s="1"/>
      <c r="BQ1220" s="3"/>
      <c r="BR1220" s="4"/>
      <c r="BS1220" s="5"/>
      <c r="BT1220" s="6"/>
      <c r="BU1220" s="5"/>
      <c r="BV1220" s="5"/>
      <c r="BW1220" s="6"/>
      <c r="BX1220" s="5"/>
      <c r="BY1220" s="5"/>
      <c r="BZ1220" s="6"/>
      <c r="CA1220" s="5"/>
    </row>
    <row r="1221" spans="4:79" x14ac:dyDescent="0.25">
      <c r="D1221" s="1"/>
      <c r="E1221" s="1"/>
      <c r="J1221" s="1"/>
      <c r="L1221" s="1"/>
      <c r="AX1221" s="1"/>
      <c r="AY1221" s="1"/>
      <c r="BA1221" s="1"/>
      <c r="BG1221" t="str">
        <f t="shared" ca="1" si="165"/>
        <v/>
      </c>
      <c r="BH1221" t="str">
        <f t="shared" si="166"/>
        <v/>
      </c>
      <c r="BI1221" t="str">
        <f t="shared" si="167"/>
        <v/>
      </c>
      <c r="BJ1221" t="str">
        <f t="shared" ca="1" si="168"/>
        <v/>
      </c>
      <c r="BK1221">
        <f t="shared" si="169"/>
        <v>1900</v>
      </c>
      <c r="BL1221">
        <f t="shared" si="170"/>
        <v>1900</v>
      </c>
      <c r="BM1221" t="str">
        <f t="shared" si="171"/>
        <v/>
      </c>
      <c r="BN1221" s="69">
        <f t="shared" si="172"/>
        <v>119</v>
      </c>
      <c r="BO1221" s="1">
        <v>43589</v>
      </c>
      <c r="BP1221" s="1"/>
      <c r="BQ1221" s="3"/>
      <c r="BR1221" s="4"/>
      <c r="BS1221" s="5"/>
      <c r="BT1221" s="6"/>
      <c r="BU1221" s="5"/>
      <c r="BV1221" s="5"/>
      <c r="BW1221" s="6"/>
      <c r="BX1221" s="5"/>
      <c r="BY1221" s="5"/>
      <c r="BZ1221" s="6"/>
      <c r="CA1221" s="5"/>
    </row>
    <row r="1222" spans="4:79" x14ac:dyDescent="0.25">
      <c r="D1222" s="1"/>
      <c r="J1222" s="1"/>
      <c r="L1222" s="1"/>
      <c r="M1222" s="1"/>
      <c r="BA1222" s="1"/>
      <c r="BG1222" t="str">
        <f t="shared" ca="1" si="165"/>
        <v/>
      </c>
      <c r="BH1222" t="str">
        <f t="shared" si="166"/>
        <v/>
      </c>
      <c r="BI1222" t="str">
        <f t="shared" si="167"/>
        <v/>
      </c>
      <c r="BJ1222" t="str">
        <f t="shared" ca="1" si="168"/>
        <v/>
      </c>
      <c r="BK1222">
        <f t="shared" si="169"/>
        <v>1900</v>
      </c>
      <c r="BL1222">
        <f t="shared" si="170"/>
        <v>1900</v>
      </c>
      <c r="BM1222" t="str">
        <f t="shared" si="171"/>
        <v/>
      </c>
      <c r="BN1222" s="69">
        <f t="shared" si="172"/>
        <v>119</v>
      </c>
      <c r="BO1222" s="1">
        <v>43590</v>
      </c>
      <c r="BP1222" s="1"/>
      <c r="BQ1222" s="3"/>
      <c r="BR1222" s="4"/>
      <c r="BS1222" s="5"/>
      <c r="BT1222" s="6"/>
      <c r="BU1222" s="5"/>
      <c r="BV1222" s="5"/>
      <c r="BW1222" s="6"/>
      <c r="BX1222" s="5"/>
      <c r="BY1222" s="5"/>
      <c r="BZ1222" s="6"/>
      <c r="CA1222" s="5"/>
    </row>
    <row r="1223" spans="4:79" x14ac:dyDescent="0.25">
      <c r="D1223" s="1"/>
      <c r="J1223" s="1"/>
      <c r="L1223" s="1"/>
      <c r="M1223" s="1"/>
      <c r="AX1223" s="1"/>
      <c r="AY1223" s="1"/>
      <c r="BA1223" s="1"/>
      <c r="BB1223" s="1"/>
      <c r="BG1223" t="str">
        <f t="shared" ca="1" si="165"/>
        <v/>
      </c>
      <c r="BH1223" t="str">
        <f t="shared" si="166"/>
        <v/>
      </c>
      <c r="BI1223" t="str">
        <f t="shared" si="167"/>
        <v/>
      </c>
      <c r="BJ1223" t="str">
        <f t="shared" ca="1" si="168"/>
        <v/>
      </c>
      <c r="BK1223">
        <f t="shared" si="169"/>
        <v>1900</v>
      </c>
      <c r="BL1223">
        <f t="shared" si="170"/>
        <v>1900</v>
      </c>
      <c r="BM1223" t="str">
        <f t="shared" si="171"/>
        <v/>
      </c>
      <c r="BN1223" s="69">
        <f t="shared" si="172"/>
        <v>119</v>
      </c>
      <c r="BO1223" s="1">
        <v>43591</v>
      </c>
      <c r="BP1223" s="1"/>
      <c r="BQ1223" s="3"/>
      <c r="BR1223" s="4"/>
      <c r="BS1223" s="5"/>
      <c r="BT1223" s="6"/>
      <c r="BU1223" s="5"/>
      <c r="BV1223" s="5"/>
      <c r="BW1223" s="6"/>
      <c r="BX1223" s="5"/>
      <c r="BY1223" s="5"/>
      <c r="BZ1223" s="6"/>
      <c r="CA1223" s="5"/>
    </row>
    <row r="1224" spans="4:79" x14ac:dyDescent="0.25">
      <c r="D1224" s="1"/>
      <c r="J1224" s="1"/>
      <c r="L1224" s="1"/>
      <c r="M1224" s="1"/>
      <c r="AX1224" s="1"/>
      <c r="AY1224" s="1"/>
      <c r="BA1224" s="1"/>
      <c r="BB1224" s="1"/>
      <c r="BG1224" t="str">
        <f t="shared" ca="1" si="165"/>
        <v/>
      </c>
      <c r="BH1224" t="str">
        <f t="shared" si="166"/>
        <v/>
      </c>
      <c r="BI1224" t="str">
        <f t="shared" si="167"/>
        <v/>
      </c>
      <c r="BJ1224" t="str">
        <f t="shared" ca="1" si="168"/>
        <v/>
      </c>
      <c r="BK1224">
        <f t="shared" si="169"/>
        <v>1900</v>
      </c>
      <c r="BL1224">
        <f t="shared" si="170"/>
        <v>1900</v>
      </c>
      <c r="BM1224" t="str">
        <f t="shared" si="171"/>
        <v/>
      </c>
      <c r="BN1224" s="69">
        <f t="shared" si="172"/>
        <v>119</v>
      </c>
      <c r="BO1224" s="1">
        <v>43592</v>
      </c>
      <c r="BP1224" s="1"/>
      <c r="BQ1224" s="3"/>
      <c r="BR1224" s="4"/>
      <c r="BS1224" s="5"/>
      <c r="BT1224" s="6"/>
      <c r="BU1224" s="5"/>
      <c r="BV1224" s="5"/>
      <c r="BW1224" s="6"/>
      <c r="BX1224" s="5"/>
      <c r="BY1224" s="5"/>
      <c r="BZ1224" s="6"/>
      <c r="CA1224" s="5"/>
    </row>
    <row r="1225" spans="4:79" x14ac:dyDescent="0.25">
      <c r="D1225" s="1"/>
      <c r="J1225" s="1"/>
      <c r="M1225" s="1"/>
      <c r="BG1225" t="str">
        <f t="shared" ca="1" si="165"/>
        <v/>
      </c>
      <c r="BH1225" t="str">
        <f t="shared" si="166"/>
        <v/>
      </c>
      <c r="BI1225" t="str">
        <f t="shared" si="167"/>
        <v/>
      </c>
      <c r="BJ1225" t="str">
        <f t="shared" ca="1" si="168"/>
        <v/>
      </c>
      <c r="BK1225">
        <f t="shared" si="169"/>
        <v>1900</v>
      </c>
      <c r="BL1225">
        <f t="shared" si="170"/>
        <v>1900</v>
      </c>
      <c r="BM1225" t="str">
        <f t="shared" si="171"/>
        <v/>
      </c>
      <c r="BN1225" s="69">
        <f t="shared" si="172"/>
        <v>119</v>
      </c>
      <c r="BO1225" s="1">
        <v>43593</v>
      </c>
      <c r="BP1225" s="1"/>
      <c r="BQ1225" s="3"/>
      <c r="BR1225" s="4"/>
      <c r="BS1225" s="5"/>
      <c r="BT1225" s="6"/>
      <c r="BU1225" s="5"/>
      <c r="BV1225" s="5"/>
      <c r="BW1225" s="6"/>
      <c r="BX1225" s="5"/>
      <c r="BY1225" s="5"/>
      <c r="BZ1225" s="6"/>
      <c r="CA1225" s="5"/>
    </row>
    <row r="1226" spans="4:79" x14ac:dyDescent="0.25">
      <c r="D1226" s="1"/>
      <c r="J1226" s="1"/>
      <c r="M1226" s="1"/>
      <c r="BG1226" t="str">
        <f t="shared" ca="1" si="165"/>
        <v/>
      </c>
      <c r="BH1226" t="str">
        <f t="shared" si="166"/>
        <v/>
      </c>
      <c r="BI1226" t="str">
        <f t="shared" si="167"/>
        <v/>
      </c>
      <c r="BJ1226" t="str">
        <f t="shared" ca="1" si="168"/>
        <v/>
      </c>
      <c r="BK1226">
        <f t="shared" si="169"/>
        <v>1900</v>
      </c>
      <c r="BL1226">
        <f t="shared" si="170"/>
        <v>1900</v>
      </c>
      <c r="BM1226" t="str">
        <f t="shared" si="171"/>
        <v/>
      </c>
      <c r="BN1226" s="69">
        <f t="shared" si="172"/>
        <v>119</v>
      </c>
      <c r="BO1226" s="1">
        <v>43594</v>
      </c>
      <c r="BP1226" s="1"/>
      <c r="BQ1226" s="3"/>
      <c r="BR1226" s="4"/>
      <c r="BS1226" s="5"/>
      <c r="BT1226" s="6"/>
      <c r="BU1226" s="5"/>
      <c r="BV1226" s="5"/>
      <c r="BW1226" s="6"/>
      <c r="BX1226" s="5"/>
      <c r="BY1226" s="5"/>
      <c r="BZ1226" s="6"/>
      <c r="CA1226" s="5"/>
    </row>
    <row r="1227" spans="4:79" x14ac:dyDescent="0.25">
      <c r="D1227" s="1"/>
      <c r="J1227" s="1"/>
      <c r="M1227" s="1"/>
      <c r="BG1227" t="str">
        <f t="shared" ca="1" si="165"/>
        <v/>
      </c>
      <c r="BH1227" t="str">
        <f t="shared" si="166"/>
        <v/>
      </c>
      <c r="BI1227" t="str">
        <f t="shared" si="167"/>
        <v/>
      </c>
      <c r="BJ1227" t="str">
        <f t="shared" ca="1" si="168"/>
        <v/>
      </c>
      <c r="BK1227">
        <f t="shared" si="169"/>
        <v>1900</v>
      </c>
      <c r="BL1227">
        <f t="shared" si="170"/>
        <v>1900</v>
      </c>
      <c r="BM1227" t="str">
        <f t="shared" si="171"/>
        <v/>
      </c>
      <c r="BN1227" s="69">
        <f t="shared" si="172"/>
        <v>119</v>
      </c>
      <c r="BO1227" s="1">
        <v>43595</v>
      </c>
      <c r="BP1227" s="1"/>
      <c r="BQ1227" s="3"/>
      <c r="BR1227" s="4"/>
      <c r="BS1227" s="5"/>
      <c r="BT1227" s="6"/>
      <c r="BU1227" s="5"/>
      <c r="BV1227" s="5"/>
      <c r="BW1227" s="6"/>
      <c r="BX1227" s="5"/>
      <c r="BY1227" s="5"/>
      <c r="BZ1227" s="6"/>
      <c r="CA1227" s="5"/>
    </row>
    <row r="1228" spans="4:79" x14ac:dyDescent="0.25">
      <c r="D1228" s="1"/>
      <c r="J1228" s="1"/>
      <c r="L1228" s="1"/>
      <c r="AX1228" s="1"/>
      <c r="AY1228" s="1"/>
      <c r="BA1228" s="1"/>
      <c r="BB1228" s="1"/>
      <c r="BG1228" t="str">
        <f t="shared" ca="1" si="165"/>
        <v/>
      </c>
      <c r="BH1228" t="str">
        <f t="shared" si="166"/>
        <v/>
      </c>
      <c r="BI1228" t="str">
        <f t="shared" si="167"/>
        <v/>
      </c>
      <c r="BJ1228" t="str">
        <f t="shared" ca="1" si="168"/>
        <v/>
      </c>
      <c r="BK1228">
        <f t="shared" si="169"/>
        <v>1900</v>
      </c>
      <c r="BL1228">
        <f t="shared" si="170"/>
        <v>1900</v>
      </c>
      <c r="BM1228" t="str">
        <f t="shared" si="171"/>
        <v/>
      </c>
      <c r="BN1228" s="69">
        <f t="shared" si="172"/>
        <v>119</v>
      </c>
      <c r="BO1228" s="1">
        <v>43596</v>
      </c>
      <c r="BP1228" s="1"/>
      <c r="BQ1228" s="3"/>
      <c r="BR1228" s="4"/>
      <c r="BS1228" s="5"/>
      <c r="BT1228" s="6"/>
      <c r="BU1228" s="5"/>
      <c r="BV1228" s="5"/>
      <c r="BW1228" s="6"/>
      <c r="BX1228" s="5"/>
      <c r="BY1228" s="5"/>
      <c r="BZ1228" s="6"/>
      <c r="CA1228" s="5"/>
    </row>
    <row r="1229" spans="4:79" x14ac:dyDescent="0.25">
      <c r="D1229" s="1"/>
      <c r="J1229" s="1"/>
      <c r="L1229" s="1"/>
      <c r="M1229" s="1"/>
      <c r="AY1229" s="1"/>
      <c r="AZ1229" s="1"/>
      <c r="BB1229" s="1"/>
      <c r="BC1229" s="1"/>
      <c r="BG1229" t="str">
        <f t="shared" ca="1" si="165"/>
        <v/>
      </c>
      <c r="BH1229" t="str">
        <f t="shared" si="166"/>
        <v/>
      </c>
      <c r="BI1229" t="str">
        <f t="shared" si="167"/>
        <v/>
      </c>
      <c r="BJ1229" t="str">
        <f t="shared" ca="1" si="168"/>
        <v/>
      </c>
      <c r="BK1229">
        <f t="shared" si="169"/>
        <v>1900</v>
      </c>
      <c r="BL1229">
        <f t="shared" si="170"/>
        <v>1900</v>
      </c>
      <c r="BM1229" t="str">
        <f t="shared" si="171"/>
        <v/>
      </c>
      <c r="BN1229" s="69">
        <f t="shared" si="172"/>
        <v>119</v>
      </c>
      <c r="BO1229" s="1">
        <v>43597</v>
      </c>
      <c r="BP1229" s="1"/>
      <c r="BQ1229" s="3"/>
      <c r="BR1229" s="4"/>
      <c r="BS1229" s="5"/>
      <c r="BT1229" s="6"/>
      <c r="BU1229" s="5"/>
      <c r="BV1229" s="5"/>
      <c r="BW1229" s="6"/>
      <c r="BX1229" s="5"/>
      <c r="BY1229" s="5"/>
      <c r="BZ1229" s="6"/>
      <c r="CA1229" s="5"/>
    </row>
    <row r="1230" spans="4:79" x14ac:dyDescent="0.25">
      <c r="D1230" s="1"/>
      <c r="E1230" s="1"/>
      <c r="J1230" s="1"/>
      <c r="L1230" s="1"/>
      <c r="M1230" s="1"/>
      <c r="N1230" s="1"/>
      <c r="AX1230" s="1"/>
      <c r="AY1230" s="1"/>
      <c r="BA1230" s="1"/>
      <c r="BB1230" s="1"/>
      <c r="BG1230" t="str">
        <f t="shared" ca="1" si="165"/>
        <v/>
      </c>
      <c r="BH1230" t="str">
        <f t="shared" si="166"/>
        <v/>
      </c>
      <c r="BI1230" t="str">
        <f t="shared" si="167"/>
        <v/>
      </c>
      <c r="BJ1230" t="str">
        <f t="shared" ca="1" si="168"/>
        <v/>
      </c>
      <c r="BK1230">
        <f t="shared" si="169"/>
        <v>1900</v>
      </c>
      <c r="BL1230">
        <f t="shared" si="170"/>
        <v>1900</v>
      </c>
      <c r="BM1230" t="str">
        <f t="shared" si="171"/>
        <v/>
      </c>
      <c r="BN1230" s="69">
        <f t="shared" si="172"/>
        <v>119</v>
      </c>
      <c r="BO1230" s="1">
        <v>43598</v>
      </c>
      <c r="BP1230" s="1"/>
      <c r="BQ1230" s="3"/>
      <c r="BR1230" s="4"/>
      <c r="BS1230" s="5"/>
      <c r="BT1230" s="6"/>
      <c r="BU1230" s="5"/>
      <c r="BV1230" s="5"/>
      <c r="BW1230" s="6"/>
      <c r="BX1230" s="5"/>
      <c r="BY1230" s="5"/>
      <c r="BZ1230" s="6"/>
      <c r="CA1230" s="5"/>
    </row>
    <row r="1231" spans="4:79" x14ac:dyDescent="0.25">
      <c r="D1231" s="1"/>
      <c r="J1231" s="1"/>
      <c r="M1231" s="1"/>
      <c r="BG1231" t="str">
        <f t="shared" ca="1" si="165"/>
        <v/>
      </c>
      <c r="BH1231" t="str">
        <f t="shared" si="166"/>
        <v/>
      </c>
      <c r="BI1231" t="str">
        <f t="shared" si="167"/>
        <v/>
      </c>
      <c r="BJ1231" t="str">
        <f t="shared" ca="1" si="168"/>
        <v/>
      </c>
      <c r="BK1231">
        <f t="shared" si="169"/>
        <v>1900</v>
      </c>
      <c r="BL1231">
        <f t="shared" si="170"/>
        <v>1900</v>
      </c>
      <c r="BM1231" t="str">
        <f t="shared" si="171"/>
        <v/>
      </c>
      <c r="BN1231" s="69">
        <f t="shared" si="172"/>
        <v>119</v>
      </c>
      <c r="BO1231" s="1">
        <v>43599</v>
      </c>
      <c r="BP1231" s="1"/>
      <c r="BQ1231" s="3"/>
      <c r="BR1231" s="4"/>
      <c r="BS1231" s="5"/>
      <c r="BT1231" s="6"/>
      <c r="BU1231" s="5"/>
      <c r="BV1231" s="5"/>
      <c r="BW1231" s="6"/>
      <c r="BX1231" s="5"/>
      <c r="BY1231" s="5"/>
      <c r="BZ1231" s="6"/>
      <c r="CA1231" s="5"/>
    </row>
    <row r="1232" spans="4:79" x14ac:dyDescent="0.25">
      <c r="D1232" s="1"/>
      <c r="BB1232" s="1"/>
      <c r="BG1232" t="str">
        <f t="shared" ca="1" si="165"/>
        <v/>
      </c>
      <c r="BH1232" t="str">
        <f t="shared" si="166"/>
        <v/>
      </c>
      <c r="BI1232" t="str">
        <f t="shared" si="167"/>
        <v/>
      </c>
      <c r="BJ1232" t="str">
        <f t="shared" ca="1" si="168"/>
        <v/>
      </c>
      <c r="BK1232">
        <f t="shared" si="169"/>
        <v>1900</v>
      </c>
      <c r="BL1232">
        <f t="shared" si="170"/>
        <v>1900</v>
      </c>
      <c r="BM1232" t="str">
        <f t="shared" si="171"/>
        <v/>
      </c>
      <c r="BN1232" s="69">
        <f t="shared" si="172"/>
        <v>119</v>
      </c>
      <c r="BO1232" s="1">
        <v>43600</v>
      </c>
      <c r="BP1232" s="1"/>
      <c r="BQ1232" s="3"/>
      <c r="BR1232" s="4"/>
      <c r="BS1232" s="5"/>
      <c r="BT1232" s="6"/>
      <c r="BU1232" s="5"/>
      <c r="BV1232" s="5"/>
      <c r="BW1232" s="6"/>
      <c r="BX1232" s="5"/>
      <c r="BY1232" s="5"/>
      <c r="BZ1232" s="6"/>
      <c r="CA1232" s="5"/>
    </row>
    <row r="1233" spans="4:79" x14ac:dyDescent="0.25">
      <c r="D1233" s="1"/>
      <c r="J1233" s="1"/>
      <c r="L1233" s="1"/>
      <c r="AX1233" s="1"/>
      <c r="AY1233" s="1"/>
      <c r="BA1233" s="1"/>
      <c r="BB1233" s="1"/>
      <c r="BG1233" t="str">
        <f t="shared" ca="1" si="165"/>
        <v/>
      </c>
      <c r="BH1233" t="str">
        <f t="shared" si="166"/>
        <v/>
      </c>
      <c r="BI1233" t="str">
        <f t="shared" si="167"/>
        <v/>
      </c>
      <c r="BJ1233" t="str">
        <f t="shared" ca="1" si="168"/>
        <v/>
      </c>
      <c r="BK1233">
        <f t="shared" si="169"/>
        <v>1900</v>
      </c>
      <c r="BL1233">
        <f t="shared" si="170"/>
        <v>1900</v>
      </c>
      <c r="BM1233" t="str">
        <f t="shared" si="171"/>
        <v/>
      </c>
      <c r="BN1233" s="69">
        <f t="shared" si="172"/>
        <v>119</v>
      </c>
      <c r="BO1233" s="1">
        <v>43601</v>
      </c>
      <c r="BP1233" s="1"/>
      <c r="BQ1233" s="3"/>
      <c r="BR1233" s="4"/>
      <c r="BS1233" s="5"/>
      <c r="BT1233" s="6"/>
      <c r="BU1233" s="5"/>
      <c r="BV1233" s="5"/>
      <c r="BW1233" s="6"/>
      <c r="BX1233" s="5"/>
      <c r="BY1233" s="5"/>
      <c r="BZ1233" s="6"/>
      <c r="CA1233" s="5"/>
    </row>
    <row r="1234" spans="4:79" x14ac:dyDescent="0.25">
      <c r="D1234" s="1"/>
      <c r="J1234" s="1"/>
      <c r="L1234" s="1"/>
      <c r="M1234" s="1"/>
      <c r="BB1234" s="1"/>
      <c r="BC1234" s="1"/>
      <c r="BG1234" t="str">
        <f t="shared" ca="1" si="165"/>
        <v/>
      </c>
      <c r="BH1234" t="str">
        <f t="shared" si="166"/>
        <v/>
      </c>
      <c r="BI1234" t="str">
        <f t="shared" si="167"/>
        <v/>
      </c>
      <c r="BJ1234" t="str">
        <f t="shared" ca="1" si="168"/>
        <v/>
      </c>
      <c r="BK1234">
        <f t="shared" si="169"/>
        <v>1900</v>
      </c>
      <c r="BL1234">
        <f t="shared" si="170"/>
        <v>1900</v>
      </c>
      <c r="BM1234" t="str">
        <f t="shared" si="171"/>
        <v/>
      </c>
      <c r="BN1234" s="69">
        <f t="shared" si="172"/>
        <v>119</v>
      </c>
      <c r="BO1234" s="1">
        <v>43602</v>
      </c>
      <c r="BP1234" s="1"/>
      <c r="BQ1234" s="3"/>
      <c r="BR1234" s="4"/>
      <c r="BS1234" s="5"/>
      <c r="BT1234" s="6"/>
      <c r="BU1234" s="5"/>
      <c r="BV1234" s="5"/>
      <c r="BW1234" s="6"/>
      <c r="BX1234" s="5"/>
      <c r="BY1234" s="5"/>
      <c r="BZ1234" s="6"/>
      <c r="CA1234" s="5"/>
    </row>
    <row r="1235" spans="4:79" x14ac:dyDescent="0.25">
      <c r="D1235" s="1"/>
      <c r="J1235" s="1"/>
      <c r="L1235" s="1"/>
      <c r="M1235" s="1"/>
      <c r="AZ1235" s="1"/>
      <c r="BA1235" s="1"/>
      <c r="BC1235" s="1"/>
      <c r="BD1235" s="1"/>
      <c r="BG1235" t="str">
        <f t="shared" ca="1" si="165"/>
        <v/>
      </c>
      <c r="BH1235" t="str">
        <f t="shared" si="166"/>
        <v/>
      </c>
      <c r="BI1235" t="str">
        <f t="shared" si="167"/>
        <v/>
      </c>
      <c r="BJ1235" t="str">
        <f t="shared" ca="1" si="168"/>
        <v/>
      </c>
      <c r="BK1235">
        <f t="shared" si="169"/>
        <v>1900</v>
      </c>
      <c r="BL1235">
        <f t="shared" si="170"/>
        <v>1900</v>
      </c>
      <c r="BM1235" t="str">
        <f t="shared" si="171"/>
        <v/>
      </c>
      <c r="BN1235" s="69">
        <f t="shared" si="172"/>
        <v>119</v>
      </c>
      <c r="BO1235" s="1">
        <v>43603</v>
      </c>
      <c r="BP1235" s="1"/>
      <c r="BQ1235" s="3"/>
      <c r="BR1235" s="4"/>
      <c r="BS1235" s="5"/>
      <c r="BT1235" s="6"/>
      <c r="BU1235" s="5"/>
      <c r="BV1235" s="5"/>
      <c r="BW1235" s="6"/>
      <c r="BX1235" s="5"/>
      <c r="BY1235" s="5"/>
      <c r="BZ1235" s="6"/>
      <c r="CA1235" s="5"/>
    </row>
    <row r="1236" spans="4:79" x14ac:dyDescent="0.25">
      <c r="D1236" s="1"/>
      <c r="J1236" s="1"/>
      <c r="L1236" s="1"/>
      <c r="M1236" s="1"/>
      <c r="AX1236" s="1"/>
      <c r="AY1236" s="1"/>
      <c r="BA1236" s="1"/>
      <c r="BB1236" s="1"/>
      <c r="BG1236" t="str">
        <f t="shared" ca="1" si="165"/>
        <v/>
      </c>
      <c r="BH1236" t="str">
        <f t="shared" si="166"/>
        <v/>
      </c>
      <c r="BI1236" t="str">
        <f t="shared" si="167"/>
        <v/>
      </c>
      <c r="BJ1236" t="str">
        <f t="shared" ca="1" si="168"/>
        <v/>
      </c>
      <c r="BK1236">
        <f t="shared" si="169"/>
        <v>1900</v>
      </c>
      <c r="BL1236">
        <f t="shared" si="170"/>
        <v>1900</v>
      </c>
      <c r="BM1236" t="str">
        <f t="shared" si="171"/>
        <v/>
      </c>
      <c r="BN1236" s="69">
        <f t="shared" si="172"/>
        <v>119</v>
      </c>
      <c r="BO1236" s="1">
        <v>43604</v>
      </c>
      <c r="BP1236" s="1"/>
      <c r="BQ1236" s="3"/>
      <c r="BR1236" s="4"/>
      <c r="BS1236" s="5"/>
      <c r="BT1236" s="6"/>
      <c r="BU1236" s="5"/>
      <c r="BV1236" s="5"/>
      <c r="BW1236" s="6"/>
      <c r="BX1236" s="5"/>
      <c r="BY1236" s="5"/>
      <c r="BZ1236" s="6"/>
      <c r="CA1236" s="5"/>
    </row>
    <row r="1237" spans="4:79" x14ac:dyDescent="0.25">
      <c r="D1237" s="1"/>
      <c r="J1237" s="1"/>
      <c r="L1237" s="1"/>
      <c r="M1237" s="1"/>
      <c r="AX1237" s="1"/>
      <c r="AY1237" s="1"/>
      <c r="BA1237" s="1"/>
      <c r="BB1237" s="1"/>
      <c r="BG1237" t="str">
        <f t="shared" ca="1" si="165"/>
        <v/>
      </c>
      <c r="BH1237" t="str">
        <f t="shared" si="166"/>
        <v/>
      </c>
      <c r="BI1237" t="str">
        <f t="shared" si="167"/>
        <v/>
      </c>
      <c r="BJ1237" t="str">
        <f t="shared" ca="1" si="168"/>
        <v/>
      </c>
      <c r="BK1237">
        <f t="shared" si="169"/>
        <v>1900</v>
      </c>
      <c r="BL1237">
        <f t="shared" si="170"/>
        <v>1900</v>
      </c>
      <c r="BM1237" t="str">
        <f t="shared" si="171"/>
        <v/>
      </c>
      <c r="BN1237" s="69">
        <f t="shared" si="172"/>
        <v>119</v>
      </c>
      <c r="BO1237" s="1">
        <v>43605</v>
      </c>
      <c r="BP1237" s="1"/>
      <c r="BQ1237" s="3"/>
      <c r="BR1237" s="4"/>
      <c r="BS1237" s="5"/>
      <c r="BT1237" s="6"/>
      <c r="BU1237" s="5"/>
      <c r="BV1237" s="5"/>
      <c r="BW1237" s="6"/>
      <c r="BX1237" s="5"/>
      <c r="BY1237" s="5"/>
      <c r="BZ1237" s="6"/>
      <c r="CA1237" s="5"/>
    </row>
    <row r="1238" spans="4:79" x14ac:dyDescent="0.25">
      <c r="D1238" s="1"/>
      <c r="J1238" s="1"/>
      <c r="L1238" s="1"/>
      <c r="M1238" s="1"/>
      <c r="AX1238" s="1"/>
      <c r="AY1238" s="1"/>
      <c r="BA1238" s="1"/>
      <c r="BB1238" s="1"/>
      <c r="BG1238" t="str">
        <f t="shared" ca="1" si="165"/>
        <v/>
      </c>
      <c r="BH1238" t="str">
        <f t="shared" si="166"/>
        <v/>
      </c>
      <c r="BI1238" t="str">
        <f t="shared" si="167"/>
        <v/>
      </c>
      <c r="BJ1238" t="str">
        <f t="shared" ca="1" si="168"/>
        <v/>
      </c>
      <c r="BK1238">
        <f t="shared" si="169"/>
        <v>1900</v>
      </c>
      <c r="BL1238">
        <f t="shared" si="170"/>
        <v>1900</v>
      </c>
      <c r="BM1238" t="str">
        <f t="shared" si="171"/>
        <v/>
      </c>
      <c r="BN1238" s="69">
        <f t="shared" si="172"/>
        <v>119</v>
      </c>
      <c r="BO1238" s="1">
        <v>43606</v>
      </c>
      <c r="BP1238" s="1"/>
      <c r="BQ1238" s="3"/>
      <c r="BR1238" s="4"/>
      <c r="BS1238" s="5"/>
      <c r="BT1238" s="6"/>
      <c r="BU1238" s="5"/>
      <c r="BV1238" s="5"/>
      <c r="BW1238" s="6"/>
      <c r="BX1238" s="5"/>
      <c r="BY1238" s="5"/>
      <c r="BZ1238" s="6"/>
      <c r="CA1238" s="5"/>
    </row>
    <row r="1239" spans="4:79" x14ac:dyDescent="0.25">
      <c r="D1239" s="1"/>
      <c r="J1239" s="1"/>
      <c r="L1239" s="1"/>
      <c r="M1239" s="1"/>
      <c r="BA1239" s="1"/>
      <c r="BG1239" t="str">
        <f t="shared" ca="1" si="165"/>
        <v/>
      </c>
      <c r="BH1239" t="str">
        <f t="shared" si="166"/>
        <v/>
      </c>
      <c r="BI1239" t="str">
        <f t="shared" si="167"/>
        <v/>
      </c>
      <c r="BJ1239" t="str">
        <f t="shared" ca="1" si="168"/>
        <v/>
      </c>
      <c r="BK1239">
        <f t="shared" si="169"/>
        <v>1900</v>
      </c>
      <c r="BL1239">
        <f t="shared" si="170"/>
        <v>1900</v>
      </c>
      <c r="BM1239" t="str">
        <f t="shared" si="171"/>
        <v/>
      </c>
      <c r="BN1239" s="69">
        <f t="shared" si="172"/>
        <v>119</v>
      </c>
      <c r="BO1239" s="1">
        <v>43607</v>
      </c>
      <c r="BP1239" s="1"/>
      <c r="BQ1239" s="3"/>
      <c r="BR1239" s="4"/>
      <c r="BS1239" s="5"/>
      <c r="BT1239" s="6"/>
      <c r="BU1239" s="5"/>
      <c r="BV1239" s="5"/>
      <c r="BW1239" s="6"/>
      <c r="BX1239" s="5"/>
      <c r="BY1239" s="5"/>
      <c r="BZ1239" s="6"/>
      <c r="CA1239" s="5"/>
    </row>
    <row r="1240" spans="4:79" x14ac:dyDescent="0.25">
      <c r="D1240" s="1"/>
      <c r="J1240" s="1"/>
      <c r="L1240" s="1"/>
      <c r="M1240" s="1"/>
      <c r="AX1240" s="1"/>
      <c r="AY1240" s="1"/>
      <c r="BA1240" s="1"/>
      <c r="BB1240" s="1"/>
      <c r="BG1240" t="str">
        <f t="shared" ca="1" si="165"/>
        <v/>
      </c>
      <c r="BH1240" t="str">
        <f t="shared" si="166"/>
        <v/>
      </c>
      <c r="BI1240" t="str">
        <f t="shared" si="167"/>
        <v/>
      </c>
      <c r="BJ1240" t="str">
        <f t="shared" ca="1" si="168"/>
        <v/>
      </c>
      <c r="BK1240">
        <f t="shared" si="169"/>
        <v>1900</v>
      </c>
      <c r="BL1240">
        <f t="shared" si="170"/>
        <v>1900</v>
      </c>
      <c r="BM1240" t="str">
        <f t="shared" si="171"/>
        <v/>
      </c>
      <c r="BN1240" s="69">
        <f t="shared" si="172"/>
        <v>119</v>
      </c>
      <c r="BO1240" s="1">
        <v>43608</v>
      </c>
      <c r="BP1240" s="1"/>
      <c r="BQ1240" s="3"/>
      <c r="BR1240" s="4"/>
      <c r="BS1240" s="5"/>
      <c r="BT1240" s="6"/>
      <c r="BU1240" s="5"/>
      <c r="BV1240" s="5"/>
      <c r="BW1240" s="6"/>
      <c r="BX1240" s="5"/>
      <c r="BY1240" s="5"/>
      <c r="BZ1240" s="6"/>
      <c r="CA1240" s="5"/>
    </row>
    <row r="1241" spans="4:79" x14ac:dyDescent="0.25">
      <c r="D1241" s="1"/>
      <c r="J1241" s="1"/>
      <c r="L1241" s="1"/>
      <c r="M1241" s="1"/>
      <c r="AX1241" s="1"/>
      <c r="AY1241" s="1"/>
      <c r="BA1241" s="1"/>
      <c r="BB1241" s="1"/>
      <c r="BG1241" t="str">
        <f t="shared" ca="1" si="165"/>
        <v/>
      </c>
      <c r="BH1241" t="str">
        <f t="shared" si="166"/>
        <v/>
      </c>
      <c r="BI1241" t="str">
        <f t="shared" si="167"/>
        <v/>
      </c>
      <c r="BJ1241" t="str">
        <f t="shared" ca="1" si="168"/>
        <v/>
      </c>
      <c r="BK1241">
        <f t="shared" si="169"/>
        <v>1900</v>
      </c>
      <c r="BL1241">
        <f t="shared" si="170"/>
        <v>1900</v>
      </c>
      <c r="BM1241" t="str">
        <f t="shared" si="171"/>
        <v/>
      </c>
      <c r="BN1241" s="69">
        <f t="shared" si="172"/>
        <v>119</v>
      </c>
      <c r="BO1241" s="1">
        <v>43609</v>
      </c>
      <c r="BP1241" s="1"/>
      <c r="BQ1241" s="3"/>
      <c r="BR1241" s="4"/>
      <c r="BS1241" s="5"/>
      <c r="BT1241" s="6"/>
      <c r="BU1241" s="5"/>
      <c r="BV1241" s="5"/>
      <c r="BW1241" s="6"/>
      <c r="BX1241" s="5"/>
      <c r="BY1241" s="5"/>
      <c r="BZ1241" s="6"/>
      <c r="CA1241" s="5"/>
    </row>
    <row r="1242" spans="4:79" x14ac:dyDescent="0.25">
      <c r="D1242" s="1"/>
      <c r="E1242" s="1"/>
      <c r="J1242" s="1"/>
      <c r="L1242" s="1"/>
      <c r="AX1242" s="1"/>
      <c r="AY1242" s="1"/>
      <c r="BA1242" s="1"/>
      <c r="BB1242" s="1"/>
      <c r="BG1242" t="str">
        <f t="shared" ca="1" si="165"/>
        <v/>
      </c>
      <c r="BH1242" t="str">
        <f t="shared" si="166"/>
        <v/>
      </c>
      <c r="BI1242" t="str">
        <f t="shared" si="167"/>
        <v/>
      </c>
      <c r="BJ1242" t="str">
        <f t="shared" ca="1" si="168"/>
        <v/>
      </c>
      <c r="BK1242">
        <f t="shared" si="169"/>
        <v>1900</v>
      </c>
      <c r="BL1242">
        <f t="shared" si="170"/>
        <v>1900</v>
      </c>
      <c r="BM1242" t="str">
        <f t="shared" si="171"/>
        <v/>
      </c>
      <c r="BN1242" s="69">
        <f t="shared" si="172"/>
        <v>119</v>
      </c>
      <c r="BO1242" s="1">
        <v>43610</v>
      </c>
      <c r="BP1242" s="1"/>
      <c r="BQ1242" s="3"/>
      <c r="BR1242" s="4"/>
      <c r="BS1242" s="5"/>
      <c r="BT1242" s="6"/>
      <c r="BU1242" s="5"/>
      <c r="BV1242" s="5"/>
      <c r="BW1242" s="6"/>
      <c r="BX1242" s="5"/>
      <c r="BY1242" s="5"/>
      <c r="BZ1242" s="6"/>
      <c r="CA1242" s="5"/>
    </row>
    <row r="1243" spans="4:79" x14ac:dyDescent="0.25">
      <c r="D1243" s="1"/>
      <c r="J1243" s="1"/>
      <c r="L1243" s="1"/>
      <c r="M1243" s="1"/>
      <c r="AX1243" s="1"/>
      <c r="AY1243" s="1"/>
      <c r="BA1243" s="1"/>
      <c r="BB1243" s="1"/>
      <c r="BF1243" s="1"/>
      <c r="BG1243" t="str">
        <f t="shared" ca="1" si="165"/>
        <v/>
      </c>
      <c r="BH1243" t="str">
        <f t="shared" si="166"/>
        <v/>
      </c>
      <c r="BI1243" t="str">
        <f t="shared" si="167"/>
        <v/>
      </c>
      <c r="BJ1243" t="str">
        <f t="shared" ca="1" si="168"/>
        <v/>
      </c>
      <c r="BK1243">
        <f t="shared" si="169"/>
        <v>1900</v>
      </c>
      <c r="BL1243">
        <f t="shared" si="170"/>
        <v>1900</v>
      </c>
      <c r="BM1243" t="str">
        <f t="shared" si="171"/>
        <v/>
      </c>
      <c r="BN1243" s="69">
        <f t="shared" si="172"/>
        <v>119</v>
      </c>
      <c r="BO1243" s="1">
        <v>43611</v>
      </c>
      <c r="BP1243" s="1"/>
      <c r="BQ1243" s="3"/>
      <c r="BR1243" s="4"/>
      <c r="BS1243" s="5"/>
      <c r="BT1243" s="6"/>
      <c r="BU1243" s="5"/>
      <c r="BV1243" s="5"/>
      <c r="BW1243" s="6"/>
      <c r="BX1243" s="5"/>
      <c r="BY1243" s="5"/>
      <c r="BZ1243" s="6"/>
      <c r="CA1243" s="5"/>
    </row>
    <row r="1244" spans="4:79" x14ac:dyDescent="0.25">
      <c r="D1244" s="1"/>
      <c r="J1244" s="1"/>
      <c r="L1244" s="1"/>
      <c r="M1244" s="1"/>
      <c r="BA1244" s="1"/>
      <c r="BF1244" s="1"/>
      <c r="BG1244" t="str">
        <f t="shared" ca="1" si="165"/>
        <v/>
      </c>
      <c r="BH1244" t="str">
        <f t="shared" si="166"/>
        <v/>
      </c>
      <c r="BI1244" t="str">
        <f t="shared" si="167"/>
        <v/>
      </c>
      <c r="BJ1244" t="str">
        <f t="shared" ca="1" si="168"/>
        <v/>
      </c>
      <c r="BK1244">
        <f t="shared" si="169"/>
        <v>1900</v>
      </c>
      <c r="BL1244">
        <f t="shared" si="170"/>
        <v>1900</v>
      </c>
      <c r="BM1244" t="str">
        <f t="shared" si="171"/>
        <v/>
      </c>
      <c r="BN1244" s="69">
        <f t="shared" si="172"/>
        <v>119</v>
      </c>
      <c r="BO1244" s="1">
        <v>43612</v>
      </c>
      <c r="BP1244" s="1"/>
      <c r="BQ1244" s="3"/>
      <c r="BR1244" s="4"/>
      <c r="BS1244" s="5"/>
      <c r="BT1244" s="6"/>
      <c r="BU1244" s="5"/>
      <c r="BV1244" s="5"/>
      <c r="BW1244" s="6"/>
      <c r="BX1244" s="5"/>
      <c r="BY1244" s="5"/>
      <c r="BZ1244" s="6"/>
      <c r="CA1244" s="5"/>
    </row>
    <row r="1245" spans="4:79" x14ac:dyDescent="0.25">
      <c r="D1245" s="1"/>
      <c r="J1245" s="1"/>
      <c r="L1245" s="1"/>
      <c r="AX1245" s="1"/>
      <c r="AY1245" s="1"/>
      <c r="BA1245" s="1"/>
      <c r="BB1245" s="1"/>
      <c r="BG1245" t="str">
        <f t="shared" ca="1" si="165"/>
        <v/>
      </c>
      <c r="BH1245" t="str">
        <f t="shared" si="166"/>
        <v/>
      </c>
      <c r="BI1245" t="str">
        <f t="shared" si="167"/>
        <v/>
      </c>
      <c r="BJ1245" t="str">
        <f t="shared" ca="1" si="168"/>
        <v/>
      </c>
      <c r="BK1245">
        <f t="shared" si="169"/>
        <v>1900</v>
      </c>
      <c r="BL1245">
        <f t="shared" si="170"/>
        <v>1900</v>
      </c>
      <c r="BM1245" t="str">
        <f t="shared" si="171"/>
        <v/>
      </c>
      <c r="BN1245" s="69">
        <f t="shared" si="172"/>
        <v>119</v>
      </c>
      <c r="BO1245" s="1">
        <v>43613</v>
      </c>
      <c r="BP1245" s="1"/>
      <c r="BQ1245" s="3"/>
      <c r="BR1245" s="4"/>
      <c r="BS1245" s="5"/>
      <c r="BT1245" s="6"/>
      <c r="BU1245" s="5"/>
      <c r="BV1245" s="5"/>
      <c r="BW1245" s="6"/>
      <c r="BX1245" s="5"/>
      <c r="BY1245" s="5"/>
      <c r="BZ1245" s="6"/>
      <c r="CA1245" s="5"/>
    </row>
    <row r="1246" spans="4:79" x14ac:dyDescent="0.25">
      <c r="D1246" s="1"/>
      <c r="J1246" s="1"/>
      <c r="L1246" s="1"/>
      <c r="M1246" s="1"/>
      <c r="AX1246" s="1"/>
      <c r="AY1246" s="1"/>
      <c r="BA1246" s="1"/>
      <c r="BB1246" s="1"/>
      <c r="BG1246" t="str">
        <f t="shared" ca="1" si="165"/>
        <v/>
      </c>
      <c r="BH1246" t="str">
        <f t="shared" si="166"/>
        <v/>
      </c>
      <c r="BI1246" t="str">
        <f t="shared" si="167"/>
        <v/>
      </c>
      <c r="BJ1246" t="str">
        <f t="shared" ca="1" si="168"/>
        <v/>
      </c>
      <c r="BK1246">
        <f t="shared" si="169"/>
        <v>1900</v>
      </c>
      <c r="BL1246">
        <f t="shared" si="170"/>
        <v>1900</v>
      </c>
      <c r="BM1246" t="str">
        <f t="shared" si="171"/>
        <v/>
      </c>
      <c r="BN1246" s="69">
        <f t="shared" si="172"/>
        <v>119</v>
      </c>
      <c r="BO1246" s="1">
        <v>43614</v>
      </c>
      <c r="BP1246" s="1"/>
      <c r="BQ1246" s="3"/>
      <c r="BR1246" s="4"/>
      <c r="BS1246" s="5"/>
      <c r="BT1246" s="6"/>
      <c r="BU1246" s="5"/>
      <c r="BV1246" s="5"/>
      <c r="BW1246" s="6"/>
      <c r="BX1246" s="5"/>
      <c r="BY1246" s="5"/>
      <c r="BZ1246" s="6"/>
      <c r="CA1246" s="5"/>
    </row>
    <row r="1247" spans="4:79" x14ac:dyDescent="0.25">
      <c r="D1247" s="1"/>
      <c r="E1247" s="1"/>
      <c r="J1247" s="1"/>
      <c r="L1247" s="1"/>
      <c r="N1247" s="1"/>
      <c r="BA1247" s="1"/>
      <c r="BG1247" t="str">
        <f t="shared" ca="1" si="165"/>
        <v/>
      </c>
      <c r="BH1247" t="str">
        <f t="shared" si="166"/>
        <v/>
      </c>
      <c r="BI1247" t="str">
        <f t="shared" si="167"/>
        <v/>
      </c>
      <c r="BJ1247" t="str">
        <f t="shared" ca="1" si="168"/>
        <v/>
      </c>
      <c r="BK1247">
        <f t="shared" si="169"/>
        <v>1900</v>
      </c>
      <c r="BL1247">
        <f t="shared" si="170"/>
        <v>1900</v>
      </c>
      <c r="BM1247" t="str">
        <f t="shared" si="171"/>
        <v/>
      </c>
      <c r="BN1247" s="69">
        <f t="shared" si="172"/>
        <v>119</v>
      </c>
      <c r="BO1247" s="1">
        <v>43615</v>
      </c>
      <c r="BP1247" s="1"/>
      <c r="BQ1247" s="3"/>
      <c r="BR1247" s="4"/>
      <c r="BS1247" s="5"/>
      <c r="BT1247" s="6"/>
      <c r="BU1247" s="5"/>
      <c r="BV1247" s="5"/>
      <c r="BW1247" s="6"/>
      <c r="BX1247" s="5"/>
      <c r="BY1247" s="5"/>
      <c r="BZ1247" s="6"/>
      <c r="CA1247" s="5"/>
    </row>
    <row r="1248" spans="4:79" x14ac:dyDescent="0.25">
      <c r="D1248" s="1"/>
      <c r="J1248" s="1"/>
      <c r="L1248" s="1"/>
      <c r="M1248" s="1"/>
      <c r="AX1248" s="1"/>
      <c r="AY1248" s="1"/>
      <c r="BA1248" s="1"/>
      <c r="BB1248" s="1"/>
      <c r="BF1248" s="1"/>
      <c r="BG1248" t="str">
        <f t="shared" ca="1" si="165"/>
        <v/>
      </c>
      <c r="BH1248" t="str">
        <f t="shared" si="166"/>
        <v/>
      </c>
      <c r="BI1248" t="str">
        <f t="shared" si="167"/>
        <v/>
      </c>
      <c r="BJ1248" t="str">
        <f t="shared" ca="1" si="168"/>
        <v/>
      </c>
      <c r="BK1248">
        <f t="shared" si="169"/>
        <v>1900</v>
      </c>
      <c r="BL1248">
        <f t="shared" si="170"/>
        <v>1900</v>
      </c>
      <c r="BM1248" t="str">
        <f t="shared" si="171"/>
        <v/>
      </c>
      <c r="BN1248" s="69">
        <f t="shared" si="172"/>
        <v>119</v>
      </c>
      <c r="BO1248" s="1">
        <v>43616</v>
      </c>
      <c r="BP1248" s="1"/>
      <c r="BQ1248" s="3"/>
      <c r="BR1248" s="4"/>
      <c r="BS1248" s="5"/>
      <c r="BT1248" s="6"/>
      <c r="BU1248" s="5"/>
      <c r="BV1248" s="5"/>
      <c r="BW1248" s="6"/>
      <c r="BX1248" s="5"/>
      <c r="BY1248" s="5"/>
      <c r="BZ1248" s="6"/>
      <c r="CA1248" s="5"/>
    </row>
    <row r="1249" spans="4:79" x14ac:dyDescent="0.25">
      <c r="D1249" s="1"/>
      <c r="BG1249" t="str">
        <f t="shared" ca="1" si="165"/>
        <v/>
      </c>
      <c r="BH1249" t="str">
        <f t="shared" si="166"/>
        <v/>
      </c>
      <c r="BI1249" t="str">
        <f t="shared" si="167"/>
        <v/>
      </c>
      <c r="BJ1249" t="str">
        <f t="shared" ca="1" si="168"/>
        <v/>
      </c>
      <c r="BK1249">
        <f t="shared" si="169"/>
        <v>1900</v>
      </c>
      <c r="BL1249">
        <f t="shared" si="170"/>
        <v>1900</v>
      </c>
      <c r="BM1249" t="str">
        <f t="shared" si="171"/>
        <v/>
      </c>
      <c r="BN1249" s="69">
        <f t="shared" si="172"/>
        <v>119</v>
      </c>
      <c r="BO1249" s="1">
        <v>43617</v>
      </c>
      <c r="BP1249" s="1"/>
      <c r="BQ1249" s="3"/>
      <c r="BR1249" s="4"/>
      <c r="BS1249" s="5"/>
      <c r="BT1249" s="6"/>
      <c r="BU1249" s="5"/>
      <c r="BV1249" s="5"/>
      <c r="BW1249" s="6"/>
      <c r="BX1249" s="5"/>
      <c r="BY1249" s="5"/>
      <c r="BZ1249" s="6"/>
      <c r="CA1249" s="5"/>
    </row>
    <row r="1250" spans="4:79" x14ac:dyDescent="0.25">
      <c r="D1250" s="1"/>
      <c r="BB1250" s="1"/>
      <c r="BG1250" t="str">
        <f t="shared" ca="1" si="165"/>
        <v/>
      </c>
      <c r="BH1250" t="str">
        <f t="shared" si="166"/>
        <v/>
      </c>
      <c r="BI1250" t="str">
        <f t="shared" si="167"/>
        <v/>
      </c>
      <c r="BJ1250" t="str">
        <f t="shared" ca="1" si="168"/>
        <v/>
      </c>
      <c r="BK1250">
        <f t="shared" si="169"/>
        <v>1900</v>
      </c>
      <c r="BL1250">
        <f t="shared" si="170"/>
        <v>1900</v>
      </c>
      <c r="BM1250" t="str">
        <f t="shared" si="171"/>
        <v/>
      </c>
      <c r="BN1250" s="69">
        <f t="shared" si="172"/>
        <v>119</v>
      </c>
      <c r="BO1250" s="1">
        <v>43618</v>
      </c>
      <c r="BP1250" s="1"/>
      <c r="BQ1250" s="3"/>
      <c r="BR1250" s="4"/>
      <c r="BS1250" s="5"/>
      <c r="BT1250" s="6"/>
      <c r="BU1250" s="5"/>
      <c r="BV1250" s="5"/>
      <c r="BW1250" s="6"/>
      <c r="BX1250" s="5"/>
      <c r="BY1250" s="5"/>
      <c r="BZ1250" s="6"/>
      <c r="CA1250" s="5"/>
    </row>
    <row r="1251" spans="4:79" x14ac:dyDescent="0.25">
      <c r="D1251" s="1"/>
      <c r="J1251" s="1"/>
      <c r="L1251" s="1"/>
      <c r="M1251" s="1"/>
      <c r="AX1251" s="1"/>
      <c r="AY1251" s="1"/>
      <c r="BA1251" s="1"/>
      <c r="BB1251" s="1"/>
      <c r="BG1251" t="str">
        <f t="shared" ca="1" si="165"/>
        <v/>
      </c>
      <c r="BH1251" t="str">
        <f t="shared" si="166"/>
        <v/>
      </c>
      <c r="BI1251" t="str">
        <f t="shared" si="167"/>
        <v/>
      </c>
      <c r="BJ1251" t="str">
        <f t="shared" ca="1" si="168"/>
        <v/>
      </c>
      <c r="BK1251">
        <f t="shared" si="169"/>
        <v>1900</v>
      </c>
      <c r="BL1251">
        <f t="shared" si="170"/>
        <v>1900</v>
      </c>
      <c r="BM1251" t="str">
        <f t="shared" si="171"/>
        <v/>
      </c>
      <c r="BN1251" s="69">
        <f t="shared" si="172"/>
        <v>119</v>
      </c>
      <c r="BO1251" s="1">
        <v>43619</v>
      </c>
      <c r="BP1251" s="1"/>
      <c r="BQ1251" s="3"/>
      <c r="BR1251" s="4"/>
      <c r="BS1251" s="5"/>
      <c r="BT1251" s="6"/>
      <c r="BU1251" s="5"/>
      <c r="BV1251" s="5"/>
      <c r="BW1251" s="6"/>
      <c r="BX1251" s="5"/>
      <c r="BY1251" s="5"/>
      <c r="BZ1251" s="6"/>
      <c r="CA1251" s="5"/>
    </row>
    <row r="1252" spans="4:79" x14ac:dyDescent="0.25">
      <c r="D1252" s="1"/>
      <c r="BB1252" s="1"/>
      <c r="BG1252" t="str">
        <f t="shared" ca="1" si="165"/>
        <v/>
      </c>
      <c r="BH1252" t="str">
        <f t="shared" si="166"/>
        <v/>
      </c>
      <c r="BI1252" t="str">
        <f t="shared" si="167"/>
        <v/>
      </c>
      <c r="BJ1252" t="str">
        <f t="shared" ca="1" si="168"/>
        <v/>
      </c>
      <c r="BK1252">
        <f t="shared" si="169"/>
        <v>1900</v>
      </c>
      <c r="BL1252">
        <f t="shared" si="170"/>
        <v>1900</v>
      </c>
      <c r="BM1252" t="str">
        <f t="shared" si="171"/>
        <v/>
      </c>
      <c r="BN1252" s="69">
        <f t="shared" si="172"/>
        <v>119</v>
      </c>
      <c r="BO1252" s="1">
        <v>43620</v>
      </c>
      <c r="BP1252" s="1"/>
      <c r="BQ1252" s="3"/>
      <c r="BR1252" s="4"/>
      <c r="BS1252" s="5"/>
      <c r="BT1252" s="6"/>
      <c r="BU1252" s="5"/>
      <c r="BV1252" s="5"/>
      <c r="BW1252" s="6"/>
      <c r="BX1252" s="5"/>
      <c r="BY1252" s="5"/>
      <c r="BZ1252" s="6"/>
      <c r="CA1252" s="5"/>
    </row>
    <row r="1253" spans="4:79" x14ac:dyDescent="0.25">
      <c r="D1253" s="1"/>
      <c r="J1253" s="1"/>
      <c r="L1253" s="1"/>
      <c r="M1253" s="1"/>
      <c r="AX1253" s="1"/>
      <c r="AY1253" s="1"/>
      <c r="BA1253" s="1"/>
      <c r="BB1253" s="1"/>
      <c r="BG1253" t="str">
        <f t="shared" ca="1" si="165"/>
        <v/>
      </c>
      <c r="BH1253" t="str">
        <f t="shared" si="166"/>
        <v/>
      </c>
      <c r="BI1253" t="str">
        <f t="shared" si="167"/>
        <v/>
      </c>
      <c r="BJ1253" t="str">
        <f t="shared" ca="1" si="168"/>
        <v/>
      </c>
      <c r="BK1253">
        <f t="shared" si="169"/>
        <v>1900</v>
      </c>
      <c r="BL1253">
        <f t="shared" si="170"/>
        <v>1900</v>
      </c>
      <c r="BM1253" t="str">
        <f t="shared" si="171"/>
        <v/>
      </c>
      <c r="BN1253" s="69">
        <f t="shared" si="172"/>
        <v>119</v>
      </c>
      <c r="BO1253" s="1">
        <v>43621</v>
      </c>
      <c r="BP1253" s="1"/>
      <c r="BQ1253" s="3"/>
      <c r="BR1253" s="4"/>
      <c r="BS1253" s="5"/>
      <c r="BT1253" s="6"/>
      <c r="BU1253" s="5"/>
      <c r="BV1253" s="5"/>
      <c r="BW1253" s="6"/>
      <c r="BX1253" s="5"/>
      <c r="BY1253" s="5"/>
      <c r="BZ1253" s="6"/>
      <c r="CA1253" s="5"/>
    </row>
    <row r="1254" spans="4:79" x14ac:dyDescent="0.25">
      <c r="D1254" s="1"/>
      <c r="E1254" s="1"/>
      <c r="J1254" s="1"/>
      <c r="L1254" s="1"/>
      <c r="M1254" s="1"/>
      <c r="BA1254" s="1"/>
      <c r="BG1254" t="str">
        <f t="shared" ca="1" si="165"/>
        <v/>
      </c>
      <c r="BH1254" t="str">
        <f t="shared" si="166"/>
        <v/>
      </c>
      <c r="BI1254" t="str">
        <f t="shared" si="167"/>
        <v/>
      </c>
      <c r="BJ1254" t="str">
        <f t="shared" ca="1" si="168"/>
        <v/>
      </c>
      <c r="BK1254">
        <f t="shared" si="169"/>
        <v>1900</v>
      </c>
      <c r="BL1254">
        <f t="shared" si="170"/>
        <v>1900</v>
      </c>
      <c r="BM1254" t="str">
        <f t="shared" si="171"/>
        <v/>
      </c>
      <c r="BN1254" s="69">
        <f t="shared" si="172"/>
        <v>119</v>
      </c>
      <c r="BO1254" s="1">
        <v>43622</v>
      </c>
      <c r="BP1254" s="1"/>
      <c r="BQ1254" s="3"/>
      <c r="BR1254" s="4"/>
      <c r="BS1254" s="5"/>
      <c r="BT1254" s="6"/>
      <c r="BU1254" s="5"/>
      <c r="BV1254" s="5"/>
      <c r="BW1254" s="6"/>
      <c r="BX1254" s="5"/>
      <c r="BY1254" s="5"/>
      <c r="BZ1254" s="6"/>
      <c r="CA1254" s="5"/>
    </row>
    <row r="1255" spans="4:79" x14ac:dyDescent="0.25">
      <c r="D1255" s="1"/>
      <c r="E1255" s="1"/>
      <c r="J1255" s="1"/>
      <c r="L1255" s="1"/>
      <c r="M1255" s="1"/>
      <c r="AX1255" s="1"/>
      <c r="AY1255" s="1"/>
      <c r="BA1255" s="1"/>
      <c r="BB1255" s="1"/>
      <c r="BG1255" t="str">
        <f t="shared" ca="1" si="165"/>
        <v/>
      </c>
      <c r="BH1255" t="str">
        <f t="shared" si="166"/>
        <v/>
      </c>
      <c r="BI1255" t="str">
        <f t="shared" si="167"/>
        <v/>
      </c>
      <c r="BJ1255" t="str">
        <f t="shared" ca="1" si="168"/>
        <v/>
      </c>
      <c r="BK1255">
        <f t="shared" si="169"/>
        <v>1900</v>
      </c>
      <c r="BL1255">
        <f t="shared" si="170"/>
        <v>1900</v>
      </c>
      <c r="BM1255" t="str">
        <f t="shared" si="171"/>
        <v/>
      </c>
      <c r="BN1255" s="69">
        <f t="shared" si="172"/>
        <v>119</v>
      </c>
      <c r="BO1255" s="1">
        <v>43623</v>
      </c>
      <c r="BP1255" s="1"/>
      <c r="BQ1255" s="3"/>
      <c r="BR1255" s="4"/>
      <c r="BS1255" s="5"/>
      <c r="BT1255" s="6"/>
      <c r="BU1255" s="5"/>
      <c r="BV1255" s="5"/>
      <c r="BW1255" s="6"/>
      <c r="BX1255" s="5"/>
      <c r="BY1255" s="5"/>
      <c r="BZ1255" s="6"/>
      <c r="CA1255" s="5"/>
    </row>
    <row r="1256" spans="4:79" x14ac:dyDescent="0.25">
      <c r="D1256" s="1"/>
      <c r="J1256" s="1"/>
      <c r="L1256" s="1"/>
      <c r="AX1256" s="1"/>
      <c r="AY1256" s="1"/>
      <c r="BA1256" s="1"/>
      <c r="BB1256" s="1"/>
      <c r="BG1256" t="str">
        <f t="shared" ca="1" si="165"/>
        <v/>
      </c>
      <c r="BH1256" t="str">
        <f t="shared" si="166"/>
        <v/>
      </c>
      <c r="BI1256" t="str">
        <f t="shared" si="167"/>
        <v/>
      </c>
      <c r="BJ1256" t="str">
        <f t="shared" ca="1" si="168"/>
        <v/>
      </c>
      <c r="BK1256">
        <f t="shared" si="169"/>
        <v>1900</v>
      </c>
      <c r="BL1256">
        <f t="shared" si="170"/>
        <v>1900</v>
      </c>
      <c r="BM1256" t="str">
        <f t="shared" si="171"/>
        <v/>
      </c>
      <c r="BN1256" s="69">
        <f t="shared" si="172"/>
        <v>119</v>
      </c>
      <c r="BO1256" s="1">
        <v>43624</v>
      </c>
      <c r="BP1256" s="1"/>
      <c r="BQ1256" s="3"/>
      <c r="BR1256" s="4"/>
      <c r="BS1256" s="5"/>
      <c r="BT1256" s="6"/>
      <c r="BU1256" s="5"/>
      <c r="BV1256" s="5"/>
      <c r="BW1256" s="6"/>
      <c r="BX1256" s="5"/>
      <c r="BY1256" s="5"/>
      <c r="BZ1256" s="6"/>
      <c r="CA1256" s="5"/>
    </row>
    <row r="1257" spans="4:79" x14ac:dyDescent="0.25">
      <c r="D1257" s="1"/>
      <c r="BB1257" s="1"/>
      <c r="BG1257" t="str">
        <f t="shared" ca="1" si="165"/>
        <v/>
      </c>
      <c r="BH1257" t="str">
        <f t="shared" si="166"/>
        <v/>
      </c>
      <c r="BI1257" t="str">
        <f t="shared" si="167"/>
        <v/>
      </c>
      <c r="BJ1257" t="str">
        <f t="shared" ca="1" si="168"/>
        <v/>
      </c>
      <c r="BK1257">
        <f t="shared" si="169"/>
        <v>1900</v>
      </c>
      <c r="BL1257">
        <f t="shared" si="170"/>
        <v>1900</v>
      </c>
      <c r="BM1257" t="str">
        <f t="shared" si="171"/>
        <v/>
      </c>
      <c r="BN1257" s="69">
        <f t="shared" si="172"/>
        <v>119</v>
      </c>
      <c r="BO1257" s="1">
        <v>43625</v>
      </c>
      <c r="BP1257" s="1"/>
      <c r="BQ1257" s="3"/>
      <c r="BR1257" s="4"/>
      <c r="BS1257" s="5"/>
      <c r="BT1257" s="6"/>
      <c r="BU1257" s="5"/>
      <c r="BV1257" s="5"/>
      <c r="BW1257" s="6"/>
      <c r="BX1257" s="5"/>
      <c r="BY1257" s="5"/>
      <c r="BZ1257" s="6"/>
      <c r="CA1257" s="5"/>
    </row>
    <row r="1258" spans="4:79" x14ac:dyDescent="0.25">
      <c r="D1258" s="1"/>
      <c r="E1258" s="1"/>
      <c r="J1258" s="1"/>
      <c r="L1258" s="1"/>
      <c r="M1258" s="1"/>
      <c r="N1258" s="1"/>
      <c r="AX1258" s="1"/>
      <c r="AY1258" s="1"/>
      <c r="BA1258" s="1"/>
      <c r="BB1258" s="1"/>
      <c r="BG1258" t="str">
        <f t="shared" ca="1" si="165"/>
        <v/>
      </c>
      <c r="BH1258" t="str">
        <f t="shared" si="166"/>
        <v/>
      </c>
      <c r="BI1258" t="str">
        <f t="shared" si="167"/>
        <v/>
      </c>
      <c r="BJ1258" t="str">
        <f t="shared" ca="1" si="168"/>
        <v/>
      </c>
      <c r="BK1258">
        <f t="shared" si="169"/>
        <v>1900</v>
      </c>
      <c r="BL1258">
        <f t="shared" si="170"/>
        <v>1900</v>
      </c>
      <c r="BM1258" t="str">
        <f t="shared" si="171"/>
        <v/>
      </c>
      <c r="BN1258" s="69">
        <f t="shared" si="172"/>
        <v>119</v>
      </c>
      <c r="BO1258" s="1">
        <v>43626</v>
      </c>
      <c r="BP1258" s="1"/>
      <c r="BQ1258" s="3"/>
      <c r="BR1258" s="4"/>
      <c r="BS1258" s="5"/>
      <c r="BT1258" s="6"/>
      <c r="BU1258" s="5"/>
      <c r="BV1258" s="5"/>
      <c r="BW1258" s="6"/>
      <c r="BX1258" s="5"/>
      <c r="BY1258" s="5"/>
      <c r="BZ1258" s="6"/>
      <c r="CA1258" s="5"/>
    </row>
    <row r="1259" spans="4:79" x14ac:dyDescent="0.25">
      <c r="D1259" s="1"/>
      <c r="J1259" s="1"/>
      <c r="L1259" s="1"/>
      <c r="AX1259" s="1"/>
      <c r="AY1259" s="1"/>
      <c r="BA1259" s="1"/>
      <c r="BB1259" s="1"/>
      <c r="BF1259" s="1"/>
      <c r="BG1259" t="str">
        <f t="shared" ca="1" si="165"/>
        <v/>
      </c>
      <c r="BH1259" t="str">
        <f t="shared" si="166"/>
        <v/>
      </c>
      <c r="BI1259" t="str">
        <f t="shared" si="167"/>
        <v/>
      </c>
      <c r="BJ1259" t="str">
        <f t="shared" ca="1" si="168"/>
        <v/>
      </c>
      <c r="BK1259">
        <f t="shared" si="169"/>
        <v>1900</v>
      </c>
      <c r="BL1259">
        <f t="shared" si="170"/>
        <v>1900</v>
      </c>
      <c r="BM1259" t="str">
        <f t="shared" si="171"/>
        <v/>
      </c>
      <c r="BN1259" s="69">
        <f t="shared" si="172"/>
        <v>119</v>
      </c>
      <c r="BO1259" s="1">
        <v>43627</v>
      </c>
      <c r="BP1259" s="1"/>
      <c r="BQ1259" s="3"/>
      <c r="BR1259" s="4"/>
      <c r="BS1259" s="5"/>
      <c r="BT1259" s="6"/>
      <c r="BU1259" s="5"/>
      <c r="BV1259" s="5"/>
      <c r="BW1259" s="6"/>
      <c r="BX1259" s="5"/>
      <c r="BY1259" s="5"/>
      <c r="BZ1259" s="6"/>
      <c r="CA1259" s="5"/>
    </row>
    <row r="1260" spans="4:79" x14ac:dyDescent="0.25">
      <c r="D1260" s="1"/>
      <c r="J1260" s="1"/>
      <c r="M1260" s="1"/>
      <c r="BG1260" t="str">
        <f t="shared" ca="1" si="165"/>
        <v/>
      </c>
      <c r="BH1260" t="str">
        <f t="shared" si="166"/>
        <v/>
      </c>
      <c r="BI1260" t="str">
        <f t="shared" si="167"/>
        <v/>
      </c>
      <c r="BJ1260" t="str">
        <f t="shared" ca="1" si="168"/>
        <v/>
      </c>
      <c r="BK1260">
        <f t="shared" si="169"/>
        <v>1900</v>
      </c>
      <c r="BL1260">
        <f t="shared" si="170"/>
        <v>1900</v>
      </c>
      <c r="BM1260" t="str">
        <f t="shared" si="171"/>
        <v/>
      </c>
      <c r="BN1260" s="69">
        <f t="shared" si="172"/>
        <v>119</v>
      </c>
      <c r="BO1260" s="1">
        <v>43628</v>
      </c>
      <c r="BP1260" s="1"/>
      <c r="BQ1260" s="3"/>
      <c r="BR1260" s="4"/>
      <c r="BS1260" s="5"/>
      <c r="BT1260" s="6"/>
      <c r="BU1260" s="5"/>
      <c r="BV1260" s="5"/>
      <c r="BW1260" s="6"/>
      <c r="BX1260" s="5"/>
      <c r="BY1260" s="5"/>
      <c r="BZ1260" s="6"/>
      <c r="CA1260" s="5"/>
    </row>
    <row r="1261" spans="4:79" x14ac:dyDescent="0.25">
      <c r="D1261" s="1"/>
      <c r="J1261" s="1"/>
      <c r="L1261" s="1"/>
      <c r="M1261" s="1"/>
      <c r="BA1261" s="1"/>
      <c r="BG1261" t="str">
        <f t="shared" ca="1" si="165"/>
        <v/>
      </c>
      <c r="BH1261" t="str">
        <f t="shared" si="166"/>
        <v/>
      </c>
      <c r="BI1261" t="str">
        <f t="shared" si="167"/>
        <v/>
      </c>
      <c r="BJ1261" t="str">
        <f t="shared" ca="1" si="168"/>
        <v/>
      </c>
      <c r="BK1261">
        <f t="shared" si="169"/>
        <v>1900</v>
      </c>
      <c r="BL1261">
        <f t="shared" si="170"/>
        <v>1900</v>
      </c>
      <c r="BM1261" t="str">
        <f t="shared" si="171"/>
        <v/>
      </c>
      <c r="BN1261" s="69">
        <f t="shared" si="172"/>
        <v>119</v>
      </c>
      <c r="BO1261" s="1">
        <v>43629</v>
      </c>
      <c r="BP1261" s="1"/>
      <c r="BQ1261" s="3"/>
      <c r="BR1261" s="4"/>
      <c r="BS1261" s="5"/>
      <c r="BT1261" s="6"/>
      <c r="BU1261" s="5"/>
      <c r="BV1261" s="5"/>
      <c r="BW1261" s="6"/>
      <c r="BX1261" s="5"/>
      <c r="BY1261" s="5"/>
      <c r="BZ1261" s="6"/>
      <c r="CA1261" s="5"/>
    </row>
    <row r="1262" spans="4:79" x14ac:dyDescent="0.25">
      <c r="D1262" s="1"/>
      <c r="J1262" s="1"/>
      <c r="L1262" s="1"/>
      <c r="M1262" s="1"/>
      <c r="AX1262" s="1"/>
      <c r="AY1262" s="1"/>
      <c r="BA1262" s="1"/>
      <c r="BB1262" s="1"/>
      <c r="BG1262" t="str">
        <f t="shared" ca="1" si="165"/>
        <v/>
      </c>
      <c r="BH1262" t="str">
        <f t="shared" si="166"/>
        <v/>
      </c>
      <c r="BI1262" t="str">
        <f t="shared" si="167"/>
        <v/>
      </c>
      <c r="BJ1262" t="str">
        <f t="shared" ca="1" si="168"/>
        <v/>
      </c>
      <c r="BK1262">
        <f t="shared" si="169"/>
        <v>1900</v>
      </c>
      <c r="BL1262">
        <f t="shared" si="170"/>
        <v>1900</v>
      </c>
      <c r="BM1262" t="str">
        <f t="shared" si="171"/>
        <v/>
      </c>
      <c r="BN1262" s="69">
        <f t="shared" si="172"/>
        <v>119</v>
      </c>
      <c r="BO1262" s="1">
        <v>43630</v>
      </c>
      <c r="BP1262" s="1"/>
      <c r="BQ1262" s="3"/>
      <c r="BR1262" s="4"/>
      <c r="BS1262" s="5"/>
      <c r="BT1262" s="6"/>
      <c r="BU1262" s="5"/>
      <c r="BV1262" s="5"/>
      <c r="BW1262" s="6"/>
      <c r="BX1262" s="5"/>
      <c r="BY1262" s="5"/>
      <c r="BZ1262" s="6"/>
      <c r="CA1262" s="5"/>
    </row>
    <row r="1263" spans="4:79" x14ac:dyDescent="0.25">
      <c r="D1263" s="1"/>
      <c r="J1263" s="1"/>
      <c r="M1263" s="1"/>
      <c r="BG1263" t="str">
        <f t="shared" ca="1" si="165"/>
        <v/>
      </c>
      <c r="BH1263" t="str">
        <f t="shared" si="166"/>
        <v/>
      </c>
      <c r="BI1263" t="str">
        <f t="shared" si="167"/>
        <v/>
      </c>
      <c r="BJ1263" t="str">
        <f t="shared" ca="1" si="168"/>
        <v/>
      </c>
      <c r="BK1263">
        <f t="shared" si="169"/>
        <v>1900</v>
      </c>
      <c r="BL1263">
        <f t="shared" si="170"/>
        <v>1900</v>
      </c>
      <c r="BM1263" t="str">
        <f t="shared" si="171"/>
        <v/>
      </c>
      <c r="BN1263" s="69">
        <f t="shared" si="172"/>
        <v>119</v>
      </c>
      <c r="BO1263" s="1">
        <v>43631</v>
      </c>
      <c r="BP1263" s="1"/>
      <c r="BQ1263" s="3"/>
      <c r="BR1263" s="4"/>
      <c r="BS1263" s="5"/>
      <c r="BT1263" s="6"/>
      <c r="BU1263" s="5"/>
      <c r="BV1263" s="5"/>
      <c r="BW1263" s="6"/>
      <c r="BX1263" s="5"/>
      <c r="BY1263" s="5"/>
      <c r="BZ1263" s="6"/>
      <c r="CA1263" s="5"/>
    </row>
    <row r="1264" spans="4:79" x14ac:dyDescent="0.25">
      <c r="D1264" s="1"/>
      <c r="J1264" s="1"/>
      <c r="L1264" s="1"/>
      <c r="AX1264" s="1"/>
      <c r="AY1264" s="1"/>
      <c r="BA1264" s="1"/>
      <c r="BB1264" s="1"/>
      <c r="BG1264" t="str">
        <f t="shared" ca="1" si="165"/>
        <v/>
      </c>
      <c r="BH1264" t="str">
        <f t="shared" si="166"/>
        <v/>
      </c>
      <c r="BI1264" t="str">
        <f t="shared" si="167"/>
        <v/>
      </c>
      <c r="BJ1264" t="str">
        <f t="shared" ca="1" si="168"/>
        <v/>
      </c>
      <c r="BK1264">
        <f t="shared" si="169"/>
        <v>1900</v>
      </c>
      <c r="BL1264">
        <f t="shared" si="170"/>
        <v>1900</v>
      </c>
      <c r="BM1264" t="str">
        <f t="shared" si="171"/>
        <v/>
      </c>
      <c r="BN1264" s="69">
        <f t="shared" si="172"/>
        <v>119</v>
      </c>
      <c r="BO1264" s="1">
        <v>43632</v>
      </c>
      <c r="BP1264" s="1"/>
      <c r="BQ1264" s="3"/>
      <c r="BR1264" s="4"/>
      <c r="BS1264" s="5"/>
      <c r="BT1264" s="6"/>
      <c r="BU1264" s="5"/>
      <c r="BV1264" s="5"/>
      <c r="BW1264" s="6"/>
      <c r="BX1264" s="5"/>
      <c r="BY1264" s="5"/>
      <c r="BZ1264" s="6"/>
      <c r="CA1264" s="5"/>
    </row>
    <row r="1265" spans="4:79" x14ac:dyDescent="0.25">
      <c r="D1265" s="1"/>
      <c r="J1265" s="1"/>
      <c r="L1265" s="1"/>
      <c r="M1265" s="1"/>
      <c r="AX1265" s="1"/>
      <c r="AY1265" s="1"/>
      <c r="BA1265" s="1"/>
      <c r="BB1265" s="1"/>
      <c r="BG1265" t="str">
        <f t="shared" ca="1" si="165"/>
        <v/>
      </c>
      <c r="BH1265" t="str">
        <f t="shared" si="166"/>
        <v/>
      </c>
      <c r="BI1265" t="str">
        <f t="shared" si="167"/>
        <v/>
      </c>
      <c r="BJ1265" t="str">
        <f t="shared" ca="1" si="168"/>
        <v/>
      </c>
      <c r="BK1265">
        <f t="shared" si="169"/>
        <v>1900</v>
      </c>
      <c r="BL1265">
        <f t="shared" si="170"/>
        <v>1900</v>
      </c>
      <c r="BM1265" t="str">
        <f t="shared" si="171"/>
        <v/>
      </c>
      <c r="BN1265" s="69">
        <f t="shared" si="172"/>
        <v>119</v>
      </c>
      <c r="BO1265" s="1">
        <v>43633</v>
      </c>
      <c r="BP1265" s="1"/>
      <c r="BQ1265" s="3"/>
      <c r="BR1265" s="4"/>
      <c r="BS1265" s="5"/>
      <c r="BT1265" s="6"/>
      <c r="BU1265" s="5"/>
      <c r="BV1265" s="5"/>
      <c r="BW1265" s="6"/>
      <c r="BX1265" s="5"/>
      <c r="BY1265" s="5"/>
      <c r="BZ1265" s="6"/>
      <c r="CA1265" s="5"/>
    </row>
    <row r="1266" spans="4:79" x14ac:dyDescent="0.25">
      <c r="D1266" s="1"/>
      <c r="J1266" s="1"/>
      <c r="L1266" s="1"/>
      <c r="M1266" s="1"/>
      <c r="AY1266" s="1"/>
      <c r="AZ1266" s="1"/>
      <c r="BB1266" s="1"/>
      <c r="BC1266" s="1"/>
      <c r="BG1266" t="str">
        <f t="shared" ca="1" si="165"/>
        <v/>
      </c>
      <c r="BH1266" t="str">
        <f t="shared" si="166"/>
        <v/>
      </c>
      <c r="BI1266" t="str">
        <f t="shared" si="167"/>
        <v/>
      </c>
      <c r="BJ1266" t="str">
        <f t="shared" ca="1" si="168"/>
        <v/>
      </c>
      <c r="BK1266">
        <f t="shared" si="169"/>
        <v>1900</v>
      </c>
      <c r="BL1266">
        <f t="shared" si="170"/>
        <v>1900</v>
      </c>
      <c r="BM1266" t="str">
        <f t="shared" si="171"/>
        <v/>
      </c>
      <c r="BN1266" s="69">
        <f t="shared" si="172"/>
        <v>119</v>
      </c>
      <c r="BO1266" s="1">
        <v>43634</v>
      </c>
      <c r="BP1266" s="1"/>
      <c r="BQ1266" s="3"/>
      <c r="BR1266" s="4"/>
      <c r="BS1266" s="5"/>
      <c r="BT1266" s="6"/>
      <c r="BU1266" s="5"/>
      <c r="BV1266" s="5"/>
      <c r="BW1266" s="6"/>
      <c r="BX1266" s="5"/>
      <c r="BY1266" s="5"/>
      <c r="BZ1266" s="6"/>
      <c r="CA1266" s="5"/>
    </row>
    <row r="1267" spans="4:79" x14ac:dyDescent="0.25">
      <c r="D1267" s="1"/>
      <c r="E1267" s="1"/>
      <c r="J1267" s="1"/>
      <c r="L1267" s="1"/>
      <c r="M1267" s="1"/>
      <c r="N1267" s="1"/>
      <c r="AX1267" s="1"/>
      <c r="AY1267" s="1"/>
      <c r="BA1267" s="1"/>
      <c r="BB1267" s="1"/>
      <c r="BF1267" s="1"/>
      <c r="BG1267" t="str">
        <f t="shared" ca="1" si="165"/>
        <v/>
      </c>
      <c r="BH1267" t="str">
        <f t="shared" si="166"/>
        <v/>
      </c>
      <c r="BI1267" t="str">
        <f t="shared" si="167"/>
        <v/>
      </c>
      <c r="BJ1267" t="str">
        <f t="shared" ca="1" si="168"/>
        <v/>
      </c>
      <c r="BK1267">
        <f t="shared" si="169"/>
        <v>1900</v>
      </c>
      <c r="BL1267">
        <f t="shared" si="170"/>
        <v>1900</v>
      </c>
      <c r="BM1267" t="str">
        <f t="shared" si="171"/>
        <v/>
      </c>
      <c r="BN1267" s="69">
        <f t="shared" si="172"/>
        <v>119</v>
      </c>
      <c r="BO1267" s="1">
        <v>43635</v>
      </c>
      <c r="BP1267" s="1"/>
      <c r="BQ1267" s="3"/>
      <c r="BR1267" s="4"/>
      <c r="BS1267" s="5"/>
      <c r="BT1267" s="6"/>
      <c r="BU1267" s="5"/>
      <c r="BV1267" s="5"/>
      <c r="BW1267" s="6"/>
      <c r="BX1267" s="5"/>
      <c r="BY1267" s="5"/>
      <c r="BZ1267" s="6"/>
      <c r="CA1267" s="5"/>
    </row>
    <row r="1268" spans="4:79" x14ac:dyDescent="0.25">
      <c r="D1268" s="1"/>
      <c r="J1268" s="1"/>
      <c r="L1268" s="1"/>
      <c r="AY1268" s="1"/>
      <c r="AZ1268" s="1"/>
      <c r="BB1268" s="1"/>
      <c r="BC1268" s="1"/>
      <c r="BG1268" t="str">
        <f t="shared" ca="1" si="165"/>
        <v/>
      </c>
      <c r="BH1268" t="str">
        <f t="shared" si="166"/>
        <v/>
      </c>
      <c r="BI1268" t="str">
        <f t="shared" si="167"/>
        <v/>
      </c>
      <c r="BJ1268" t="str">
        <f t="shared" ca="1" si="168"/>
        <v/>
      </c>
      <c r="BK1268">
        <f t="shared" si="169"/>
        <v>1900</v>
      </c>
      <c r="BL1268">
        <f t="shared" si="170"/>
        <v>1900</v>
      </c>
      <c r="BM1268" t="str">
        <f t="shared" si="171"/>
        <v/>
      </c>
      <c r="BN1268" s="69">
        <f t="shared" si="172"/>
        <v>119</v>
      </c>
      <c r="BO1268" s="1">
        <v>43636</v>
      </c>
      <c r="BP1268" s="1"/>
      <c r="BQ1268" s="3"/>
      <c r="BR1268" s="4"/>
      <c r="BS1268" s="5"/>
      <c r="BT1268" s="6"/>
      <c r="BU1268" s="5"/>
      <c r="BV1268" s="5"/>
      <c r="BW1268" s="6"/>
      <c r="BX1268" s="5"/>
      <c r="BY1268" s="5"/>
      <c r="BZ1268" s="6"/>
      <c r="CA1268" s="5"/>
    </row>
    <row r="1269" spans="4:79" x14ac:dyDescent="0.25">
      <c r="D1269" s="1"/>
      <c r="J1269" s="1"/>
      <c r="L1269" s="1"/>
      <c r="AX1269" s="1"/>
      <c r="AY1269" s="1"/>
      <c r="BA1269" s="1"/>
      <c r="BB1269" s="1"/>
      <c r="BG1269" t="str">
        <f t="shared" ca="1" si="165"/>
        <v/>
      </c>
      <c r="BH1269" t="str">
        <f t="shared" si="166"/>
        <v/>
      </c>
      <c r="BI1269" t="str">
        <f t="shared" si="167"/>
        <v/>
      </c>
      <c r="BJ1269" t="str">
        <f t="shared" ca="1" si="168"/>
        <v/>
      </c>
      <c r="BK1269">
        <f t="shared" si="169"/>
        <v>1900</v>
      </c>
      <c r="BL1269">
        <f t="shared" si="170"/>
        <v>1900</v>
      </c>
      <c r="BM1269" t="str">
        <f t="shared" si="171"/>
        <v/>
      </c>
      <c r="BN1269" s="69">
        <f t="shared" si="172"/>
        <v>119</v>
      </c>
      <c r="BO1269" s="1">
        <v>43637</v>
      </c>
      <c r="BP1269" s="1"/>
      <c r="BQ1269" s="3"/>
      <c r="BR1269" s="4"/>
      <c r="BS1269" s="5"/>
      <c r="BT1269" s="6"/>
      <c r="BU1269" s="5"/>
      <c r="BV1269" s="5"/>
      <c r="BW1269" s="6"/>
      <c r="BX1269" s="5"/>
      <c r="BY1269" s="5"/>
      <c r="BZ1269" s="6"/>
      <c r="CA1269" s="5"/>
    </row>
    <row r="1270" spans="4:79" x14ac:dyDescent="0.25">
      <c r="D1270" s="1"/>
      <c r="J1270" s="1"/>
      <c r="L1270" s="1"/>
      <c r="BA1270" s="1"/>
      <c r="BG1270" t="str">
        <f t="shared" ca="1" si="165"/>
        <v/>
      </c>
      <c r="BH1270" t="str">
        <f t="shared" si="166"/>
        <v/>
      </c>
      <c r="BI1270" t="str">
        <f t="shared" si="167"/>
        <v/>
      </c>
      <c r="BJ1270" t="str">
        <f t="shared" ca="1" si="168"/>
        <v/>
      </c>
      <c r="BK1270">
        <f t="shared" si="169"/>
        <v>1900</v>
      </c>
      <c r="BL1270">
        <f t="shared" si="170"/>
        <v>1900</v>
      </c>
      <c r="BM1270" t="str">
        <f t="shared" si="171"/>
        <v/>
      </c>
      <c r="BN1270" s="69">
        <f t="shared" si="172"/>
        <v>119</v>
      </c>
      <c r="BO1270" s="1">
        <v>43638</v>
      </c>
      <c r="BP1270" s="1"/>
      <c r="BQ1270" s="3"/>
      <c r="BR1270" s="4"/>
      <c r="BS1270" s="5"/>
      <c r="BT1270" s="6"/>
      <c r="BU1270" s="5"/>
      <c r="BV1270" s="5"/>
      <c r="BW1270" s="6"/>
      <c r="BX1270" s="5"/>
      <c r="BY1270" s="5"/>
      <c r="BZ1270" s="6"/>
      <c r="CA1270" s="5"/>
    </row>
    <row r="1271" spans="4:79" x14ac:dyDescent="0.25">
      <c r="D1271" s="1"/>
      <c r="J1271" s="1"/>
      <c r="L1271" s="1"/>
      <c r="AX1271" s="1"/>
      <c r="AY1271" s="1"/>
      <c r="BA1271" s="1"/>
      <c r="BG1271" t="str">
        <f t="shared" ca="1" si="165"/>
        <v/>
      </c>
      <c r="BH1271" t="str">
        <f t="shared" si="166"/>
        <v/>
      </c>
      <c r="BI1271" t="str">
        <f t="shared" si="167"/>
        <v/>
      </c>
      <c r="BJ1271" t="str">
        <f t="shared" ca="1" si="168"/>
        <v/>
      </c>
      <c r="BK1271">
        <f t="shared" si="169"/>
        <v>1900</v>
      </c>
      <c r="BL1271">
        <f t="shared" si="170"/>
        <v>1900</v>
      </c>
      <c r="BM1271" t="str">
        <f t="shared" si="171"/>
        <v/>
      </c>
      <c r="BN1271" s="69">
        <f t="shared" si="172"/>
        <v>119</v>
      </c>
      <c r="BO1271" s="1">
        <v>43639</v>
      </c>
      <c r="BP1271" s="1"/>
      <c r="BQ1271" s="3"/>
      <c r="BR1271" s="4"/>
      <c r="BS1271" s="5"/>
      <c r="BT1271" s="6"/>
      <c r="BU1271" s="5"/>
      <c r="BV1271" s="5"/>
      <c r="BW1271" s="6"/>
      <c r="BX1271" s="5"/>
      <c r="BY1271" s="5"/>
      <c r="BZ1271" s="6"/>
      <c r="CA1271" s="5"/>
    </row>
    <row r="1272" spans="4:79" x14ac:dyDescent="0.25">
      <c r="D1272" s="1"/>
      <c r="J1272" s="1"/>
      <c r="L1272" s="1"/>
      <c r="AX1272" s="1"/>
      <c r="AY1272" s="1"/>
      <c r="BA1272" s="1"/>
      <c r="BB1272" s="1"/>
      <c r="BG1272" t="str">
        <f t="shared" ca="1" si="165"/>
        <v/>
      </c>
      <c r="BH1272" t="str">
        <f t="shared" si="166"/>
        <v/>
      </c>
      <c r="BI1272" t="str">
        <f t="shared" si="167"/>
        <v/>
      </c>
      <c r="BJ1272" t="str">
        <f t="shared" ca="1" si="168"/>
        <v/>
      </c>
      <c r="BK1272">
        <f t="shared" si="169"/>
        <v>1900</v>
      </c>
      <c r="BL1272">
        <f t="shared" si="170"/>
        <v>1900</v>
      </c>
      <c r="BM1272" t="str">
        <f t="shared" si="171"/>
        <v/>
      </c>
      <c r="BN1272" s="69">
        <f t="shared" si="172"/>
        <v>119</v>
      </c>
      <c r="BO1272" s="1">
        <v>43640</v>
      </c>
      <c r="BP1272" s="1"/>
      <c r="BQ1272" s="3"/>
      <c r="BR1272" s="4"/>
      <c r="BS1272" s="5"/>
      <c r="BT1272" s="6"/>
      <c r="BU1272" s="5"/>
      <c r="BV1272" s="5"/>
      <c r="BW1272" s="6"/>
      <c r="BX1272" s="5"/>
      <c r="BY1272" s="5"/>
      <c r="BZ1272" s="6"/>
      <c r="CA1272" s="5"/>
    </row>
    <row r="1273" spans="4:79" x14ac:dyDescent="0.25">
      <c r="D1273" s="1"/>
      <c r="J1273" s="1"/>
      <c r="L1273" s="1"/>
      <c r="BA1273" s="1"/>
      <c r="BG1273" t="str">
        <f t="shared" ca="1" si="165"/>
        <v/>
      </c>
      <c r="BH1273" t="str">
        <f t="shared" si="166"/>
        <v/>
      </c>
      <c r="BI1273" t="str">
        <f t="shared" si="167"/>
        <v/>
      </c>
      <c r="BJ1273" t="str">
        <f t="shared" ca="1" si="168"/>
        <v/>
      </c>
      <c r="BK1273">
        <f t="shared" si="169"/>
        <v>1900</v>
      </c>
      <c r="BL1273">
        <f t="shared" si="170"/>
        <v>1900</v>
      </c>
      <c r="BM1273" t="str">
        <f t="shared" si="171"/>
        <v/>
      </c>
      <c r="BN1273" s="69">
        <f t="shared" si="172"/>
        <v>119</v>
      </c>
      <c r="BO1273" s="1">
        <v>43641</v>
      </c>
      <c r="BP1273" s="1"/>
      <c r="BQ1273" s="3"/>
      <c r="BR1273" s="4"/>
      <c r="BS1273" s="5"/>
      <c r="BT1273" s="6"/>
      <c r="BU1273" s="5"/>
      <c r="BV1273" s="5"/>
      <c r="BW1273" s="6"/>
      <c r="BX1273" s="5"/>
      <c r="BY1273" s="5"/>
      <c r="BZ1273" s="6"/>
      <c r="CA1273" s="5"/>
    </row>
    <row r="1274" spans="4:79" x14ac:dyDescent="0.25">
      <c r="D1274" s="1"/>
      <c r="J1274" s="1"/>
      <c r="L1274" s="1"/>
      <c r="M1274" s="1"/>
      <c r="AX1274" s="1"/>
      <c r="AY1274" s="1"/>
      <c r="BA1274" s="1"/>
      <c r="BB1274" s="1"/>
      <c r="BF1274" s="1"/>
      <c r="BG1274" t="str">
        <f t="shared" ca="1" si="165"/>
        <v/>
      </c>
      <c r="BH1274" t="str">
        <f t="shared" si="166"/>
        <v/>
      </c>
      <c r="BI1274" t="str">
        <f t="shared" si="167"/>
        <v/>
      </c>
      <c r="BJ1274" t="str">
        <f t="shared" ca="1" si="168"/>
        <v/>
      </c>
      <c r="BK1274">
        <f t="shared" si="169"/>
        <v>1900</v>
      </c>
      <c r="BL1274">
        <f t="shared" si="170"/>
        <v>1900</v>
      </c>
      <c r="BM1274" t="str">
        <f t="shared" si="171"/>
        <v/>
      </c>
      <c r="BN1274" s="69">
        <f t="shared" si="172"/>
        <v>119</v>
      </c>
      <c r="BO1274" s="1">
        <v>43642</v>
      </c>
      <c r="BP1274" s="1"/>
      <c r="BQ1274" s="3"/>
      <c r="BR1274" s="4"/>
      <c r="BS1274" s="5"/>
      <c r="BT1274" s="6"/>
      <c r="BU1274" s="5"/>
      <c r="BV1274" s="5"/>
      <c r="BW1274" s="6"/>
      <c r="BX1274" s="5"/>
      <c r="BY1274" s="5"/>
      <c r="BZ1274" s="6"/>
      <c r="CA1274" s="5"/>
    </row>
    <row r="1275" spans="4:79" x14ac:dyDescent="0.25">
      <c r="D1275" s="1"/>
      <c r="J1275" s="1"/>
      <c r="M1275" s="1"/>
      <c r="BG1275" t="str">
        <f t="shared" ca="1" si="165"/>
        <v/>
      </c>
      <c r="BH1275" t="str">
        <f t="shared" si="166"/>
        <v/>
      </c>
      <c r="BI1275" t="str">
        <f t="shared" si="167"/>
        <v/>
      </c>
      <c r="BJ1275" t="str">
        <f t="shared" ca="1" si="168"/>
        <v/>
      </c>
      <c r="BK1275">
        <f t="shared" si="169"/>
        <v>1900</v>
      </c>
      <c r="BL1275">
        <f t="shared" si="170"/>
        <v>1900</v>
      </c>
      <c r="BM1275" t="str">
        <f t="shared" si="171"/>
        <v/>
      </c>
      <c r="BN1275" s="69">
        <f t="shared" si="172"/>
        <v>119</v>
      </c>
      <c r="BO1275" s="1">
        <v>43643</v>
      </c>
      <c r="BP1275" s="1"/>
      <c r="BQ1275" s="3"/>
      <c r="BR1275" s="4"/>
      <c r="BS1275" s="5"/>
      <c r="BT1275" s="6"/>
      <c r="BU1275" s="5"/>
      <c r="BV1275" s="5"/>
      <c r="BW1275" s="6"/>
      <c r="BX1275" s="5"/>
      <c r="BY1275" s="5"/>
      <c r="BZ1275" s="6"/>
      <c r="CA1275" s="5"/>
    </row>
    <row r="1276" spans="4:79" x14ac:dyDescent="0.25">
      <c r="D1276" s="1"/>
      <c r="J1276" s="1"/>
      <c r="L1276" s="1"/>
      <c r="M1276" s="1"/>
      <c r="AX1276" s="1"/>
      <c r="AY1276" s="1"/>
      <c r="BA1276" s="1"/>
      <c r="BB1276" s="1"/>
      <c r="BG1276" t="str">
        <f t="shared" ca="1" si="165"/>
        <v/>
      </c>
      <c r="BH1276" t="str">
        <f t="shared" si="166"/>
        <v/>
      </c>
      <c r="BI1276" t="str">
        <f t="shared" si="167"/>
        <v/>
      </c>
      <c r="BJ1276" t="str">
        <f t="shared" ca="1" si="168"/>
        <v/>
      </c>
      <c r="BK1276">
        <f t="shared" si="169"/>
        <v>1900</v>
      </c>
      <c r="BL1276">
        <f t="shared" si="170"/>
        <v>1900</v>
      </c>
      <c r="BM1276" t="str">
        <f t="shared" si="171"/>
        <v/>
      </c>
      <c r="BN1276" s="69">
        <f t="shared" si="172"/>
        <v>119</v>
      </c>
      <c r="BO1276" s="1">
        <v>43644</v>
      </c>
      <c r="BP1276" s="1"/>
      <c r="BQ1276" s="3"/>
      <c r="BR1276" s="4"/>
      <c r="BS1276" s="5"/>
      <c r="BT1276" s="6"/>
      <c r="BU1276" s="5"/>
      <c r="BV1276" s="5"/>
      <c r="BW1276" s="6"/>
      <c r="BX1276" s="5"/>
      <c r="BY1276" s="5"/>
      <c r="BZ1276" s="6"/>
      <c r="CA1276" s="5"/>
    </row>
    <row r="1277" spans="4:79" x14ac:dyDescent="0.25">
      <c r="D1277" s="1"/>
      <c r="J1277" s="1"/>
      <c r="M1277" s="1"/>
      <c r="BG1277" t="str">
        <f t="shared" ca="1" si="165"/>
        <v/>
      </c>
      <c r="BH1277" t="str">
        <f t="shared" si="166"/>
        <v/>
      </c>
      <c r="BI1277" t="str">
        <f t="shared" si="167"/>
        <v/>
      </c>
      <c r="BJ1277" t="str">
        <f t="shared" ca="1" si="168"/>
        <v/>
      </c>
      <c r="BK1277">
        <f t="shared" si="169"/>
        <v>1900</v>
      </c>
      <c r="BL1277">
        <f t="shared" si="170"/>
        <v>1900</v>
      </c>
      <c r="BM1277" t="str">
        <f t="shared" si="171"/>
        <v/>
      </c>
      <c r="BN1277" s="69">
        <f t="shared" si="172"/>
        <v>119</v>
      </c>
      <c r="BO1277" s="1">
        <v>43645</v>
      </c>
      <c r="BP1277" s="1"/>
      <c r="BQ1277" s="3"/>
      <c r="BR1277" s="4"/>
      <c r="BS1277" s="5"/>
      <c r="BT1277" s="6"/>
      <c r="BU1277" s="5"/>
      <c r="BV1277" s="5"/>
      <c r="BW1277" s="6"/>
      <c r="BX1277" s="5"/>
      <c r="BY1277" s="5"/>
      <c r="BZ1277" s="6"/>
      <c r="CA1277" s="5"/>
    </row>
    <row r="1278" spans="4:79" x14ac:dyDescent="0.25">
      <c r="D1278" s="1"/>
      <c r="J1278" s="1"/>
      <c r="L1278" s="1"/>
      <c r="M1278" s="1"/>
      <c r="AX1278" s="1"/>
      <c r="AY1278" s="1"/>
      <c r="BA1278" s="1"/>
      <c r="BB1278" s="1"/>
      <c r="BG1278" t="str">
        <f t="shared" ca="1" si="165"/>
        <v/>
      </c>
      <c r="BH1278" t="str">
        <f t="shared" si="166"/>
        <v/>
      </c>
      <c r="BI1278" t="str">
        <f t="shared" si="167"/>
        <v/>
      </c>
      <c r="BJ1278" t="str">
        <f t="shared" ca="1" si="168"/>
        <v/>
      </c>
      <c r="BK1278">
        <f t="shared" si="169"/>
        <v>1900</v>
      </c>
      <c r="BL1278">
        <f t="shared" si="170"/>
        <v>1900</v>
      </c>
      <c r="BM1278" t="str">
        <f t="shared" si="171"/>
        <v/>
      </c>
      <c r="BN1278" s="69">
        <f t="shared" si="172"/>
        <v>119</v>
      </c>
      <c r="BO1278" s="1">
        <v>43646</v>
      </c>
      <c r="BP1278" s="1"/>
      <c r="BQ1278" s="3"/>
      <c r="BR1278" s="4"/>
      <c r="BS1278" s="5"/>
      <c r="BT1278" s="6"/>
      <c r="BU1278" s="5"/>
      <c r="BV1278" s="5"/>
      <c r="BW1278" s="6"/>
      <c r="BX1278" s="5"/>
      <c r="BY1278" s="5"/>
      <c r="BZ1278" s="6"/>
      <c r="CA1278" s="5"/>
    </row>
    <row r="1279" spans="4:79" x14ac:dyDescent="0.25">
      <c r="D1279" s="1"/>
      <c r="E1279" s="1"/>
      <c r="J1279" s="1"/>
      <c r="L1279" s="1"/>
      <c r="BA1279" s="1"/>
      <c r="BG1279" t="str">
        <f t="shared" ca="1" si="165"/>
        <v/>
      </c>
      <c r="BH1279" t="str">
        <f t="shared" si="166"/>
        <v/>
      </c>
      <c r="BI1279" t="str">
        <f t="shared" si="167"/>
        <v/>
      </c>
      <c r="BJ1279" t="str">
        <f t="shared" ca="1" si="168"/>
        <v/>
      </c>
      <c r="BK1279">
        <f t="shared" si="169"/>
        <v>1900</v>
      </c>
      <c r="BL1279">
        <f t="shared" si="170"/>
        <v>1900</v>
      </c>
      <c r="BM1279" t="str">
        <f t="shared" si="171"/>
        <v/>
      </c>
      <c r="BN1279" s="69">
        <f t="shared" si="172"/>
        <v>119</v>
      </c>
      <c r="BO1279" s="1">
        <v>43647</v>
      </c>
      <c r="BP1279" s="1"/>
      <c r="BQ1279" s="3"/>
      <c r="BR1279" s="4"/>
      <c r="BS1279" s="5"/>
      <c r="BT1279" s="6"/>
      <c r="BU1279" s="5"/>
      <c r="BV1279" s="5"/>
      <c r="BW1279" s="6"/>
      <c r="BX1279" s="5"/>
      <c r="BY1279" s="5"/>
      <c r="BZ1279" s="6"/>
      <c r="CA1279" s="5"/>
    </row>
    <row r="1280" spans="4:79" x14ac:dyDescent="0.25">
      <c r="D1280" s="1"/>
      <c r="J1280" s="1"/>
      <c r="L1280" s="1"/>
      <c r="M1280" s="1"/>
      <c r="BA1280" s="1"/>
      <c r="BB1280" s="1"/>
      <c r="BG1280" t="str">
        <f t="shared" ca="1" si="165"/>
        <v/>
      </c>
      <c r="BH1280" t="str">
        <f t="shared" si="166"/>
        <v/>
      </c>
      <c r="BI1280" t="str">
        <f t="shared" si="167"/>
        <v/>
      </c>
      <c r="BJ1280" t="str">
        <f t="shared" ca="1" si="168"/>
        <v/>
      </c>
      <c r="BK1280">
        <f t="shared" si="169"/>
        <v>1900</v>
      </c>
      <c r="BL1280">
        <f t="shared" si="170"/>
        <v>1900</v>
      </c>
      <c r="BM1280" t="str">
        <f t="shared" si="171"/>
        <v/>
      </c>
      <c r="BN1280" s="69">
        <f t="shared" si="172"/>
        <v>119</v>
      </c>
      <c r="BO1280" s="1">
        <v>43648</v>
      </c>
      <c r="BP1280" s="1"/>
      <c r="BQ1280" s="3"/>
      <c r="BR1280" s="4"/>
      <c r="BS1280" s="5"/>
      <c r="BT1280" s="6"/>
      <c r="BU1280" s="5"/>
      <c r="BV1280" s="5"/>
      <c r="BW1280" s="6"/>
      <c r="BX1280" s="5"/>
      <c r="BY1280" s="5"/>
      <c r="BZ1280" s="6"/>
      <c r="CA1280" s="5"/>
    </row>
    <row r="1281" spans="4:79" x14ac:dyDescent="0.25">
      <c r="D1281" s="1"/>
      <c r="J1281" s="1"/>
      <c r="L1281" s="1"/>
      <c r="BA1281" s="1"/>
      <c r="BG1281" t="str">
        <f t="shared" ca="1" si="165"/>
        <v/>
      </c>
      <c r="BH1281" t="str">
        <f t="shared" si="166"/>
        <v/>
      </c>
      <c r="BI1281" t="str">
        <f t="shared" si="167"/>
        <v/>
      </c>
      <c r="BJ1281" t="str">
        <f t="shared" ca="1" si="168"/>
        <v/>
      </c>
      <c r="BK1281">
        <f t="shared" si="169"/>
        <v>1900</v>
      </c>
      <c r="BL1281">
        <f t="shared" si="170"/>
        <v>1900</v>
      </c>
      <c r="BM1281" t="str">
        <f t="shared" si="171"/>
        <v/>
      </c>
      <c r="BN1281" s="69">
        <f t="shared" si="172"/>
        <v>119</v>
      </c>
      <c r="BO1281" s="1">
        <v>43649</v>
      </c>
      <c r="BP1281" s="1"/>
      <c r="BQ1281" s="3"/>
      <c r="BR1281" s="4"/>
      <c r="BS1281" s="5"/>
      <c r="BT1281" s="6"/>
      <c r="BU1281" s="5"/>
      <c r="BV1281" s="5"/>
      <c r="BW1281" s="6"/>
      <c r="BX1281" s="5"/>
      <c r="BY1281" s="5"/>
      <c r="BZ1281" s="6"/>
      <c r="CA1281" s="5"/>
    </row>
    <row r="1282" spans="4:79" x14ac:dyDescent="0.25">
      <c r="D1282" s="1"/>
      <c r="J1282" s="1"/>
      <c r="L1282" s="1"/>
      <c r="M1282" s="1"/>
      <c r="BA1282" s="1"/>
      <c r="BG1282" t="str">
        <f t="shared" ca="1" si="165"/>
        <v/>
      </c>
      <c r="BH1282" t="str">
        <f t="shared" si="166"/>
        <v/>
      </c>
      <c r="BI1282" t="str">
        <f t="shared" si="167"/>
        <v/>
      </c>
      <c r="BJ1282" t="str">
        <f t="shared" ca="1" si="168"/>
        <v/>
      </c>
      <c r="BK1282">
        <f t="shared" si="169"/>
        <v>1900</v>
      </c>
      <c r="BL1282">
        <f t="shared" si="170"/>
        <v>1900</v>
      </c>
      <c r="BM1282" t="str">
        <f t="shared" si="171"/>
        <v/>
      </c>
      <c r="BN1282" s="69">
        <f t="shared" si="172"/>
        <v>119</v>
      </c>
      <c r="BO1282" s="1">
        <v>43650</v>
      </c>
      <c r="BP1282" s="1"/>
      <c r="BQ1282" s="3"/>
      <c r="BR1282" s="4"/>
      <c r="BS1282" s="5"/>
      <c r="BT1282" s="6"/>
      <c r="BU1282" s="5"/>
      <c r="BV1282" s="5"/>
      <c r="BW1282" s="6"/>
      <c r="BX1282" s="5"/>
      <c r="BY1282" s="5"/>
      <c r="BZ1282" s="6"/>
      <c r="CA1282" s="5"/>
    </row>
    <row r="1283" spans="4:79" x14ac:dyDescent="0.25">
      <c r="D1283" s="1"/>
      <c r="J1283" s="1"/>
      <c r="L1283" s="1"/>
      <c r="M1283" s="1"/>
      <c r="AX1283" s="1"/>
      <c r="AY1283" s="1"/>
      <c r="BA1283" s="1"/>
      <c r="BB1283" s="1"/>
      <c r="BG1283" t="str">
        <f t="shared" ref="BG1283:BG1346" ca="1" si="173">IF(A1283="","",DATEDIF(J1283,TODAY(),"y"))</f>
        <v/>
      </c>
      <c r="BH1283" t="str">
        <f t="shared" ref="BH1283:BH1346" si="174">IF(A1283="","",IF(BG1283&lt;61,"Moins de 61",IF(BG1283&lt;66,"61 à 65",IF(BG1283&lt;71,"66 à 70",IF(BG1283&lt;76,"71 à 75",IF(BG1283&lt;81,"76 à 80",IF(BG1283&lt;86,"81 à 85",IF(BG1283&lt;91,"86 à 90",IF(BG1283&lt;96,"91 à 95",IF(BG1283&lt;101,"96 à 100",IF(BG1283&gt;=101,"101 et plus","")))))))))))</f>
        <v/>
      </c>
      <c r="BI1283" t="str">
        <f t="shared" ref="BI1283:BI1346" si="175">IF(B1283="","",IF(BG1283&lt;66,"Moins de 66",IF(BG1283&lt;71,"66 à 70",IF(BG1283&lt;76,"71 à 75",IF(BG1283&lt;81,"76 à 80",IF(BG1283&gt;=81,"plus de 80",""))))))</f>
        <v/>
      </c>
      <c r="BJ1283" t="str">
        <f t="shared" ref="BJ1283:BJ1346" ca="1" si="176">IF(A1283="","",DATEDIF(L1283,TODAY(),"y"))</f>
        <v/>
      </c>
      <c r="BK1283">
        <f t="shared" ref="BK1283:BK1346" si="177">YEAR(L1283)</f>
        <v>1900</v>
      </c>
      <c r="BL1283">
        <f t="shared" ref="BL1283:BL1346" si="178">YEAR(E1283)</f>
        <v>1900</v>
      </c>
      <c r="BM1283" t="str">
        <f t="shared" ref="BM1283:BM1346" si="179">IF(A1283="","",IF(O1283="Adhérent",BG1283,""))</f>
        <v/>
      </c>
      <c r="BN1283" s="69">
        <f t="shared" ref="BN1283:BN1346" si="180">YEAR(BO1283)-YEAR(J1283)</f>
        <v>119</v>
      </c>
      <c r="BO1283" s="1">
        <v>43651</v>
      </c>
      <c r="BP1283" s="1"/>
      <c r="BQ1283" s="3"/>
      <c r="BR1283" s="4"/>
      <c r="BS1283" s="5"/>
      <c r="BT1283" s="6"/>
      <c r="BU1283" s="5"/>
      <c r="BV1283" s="5"/>
      <c r="BW1283" s="6"/>
      <c r="BX1283" s="5"/>
      <c r="BY1283" s="5"/>
      <c r="BZ1283" s="6"/>
      <c r="CA1283" s="5"/>
    </row>
    <row r="1284" spans="4:79" x14ac:dyDescent="0.25">
      <c r="D1284" s="1"/>
      <c r="J1284" s="1"/>
      <c r="L1284" s="1"/>
      <c r="M1284" s="1"/>
      <c r="AX1284" s="1"/>
      <c r="AY1284" s="1"/>
      <c r="BA1284" s="1"/>
      <c r="BB1284" s="1"/>
      <c r="BG1284" t="str">
        <f t="shared" ca="1" si="173"/>
        <v/>
      </c>
      <c r="BH1284" t="str">
        <f t="shared" si="174"/>
        <v/>
      </c>
      <c r="BI1284" t="str">
        <f t="shared" si="175"/>
        <v/>
      </c>
      <c r="BJ1284" t="str">
        <f t="shared" ca="1" si="176"/>
        <v/>
      </c>
      <c r="BK1284">
        <f t="shared" si="177"/>
        <v>1900</v>
      </c>
      <c r="BL1284">
        <f t="shared" si="178"/>
        <v>1900</v>
      </c>
      <c r="BM1284" t="str">
        <f t="shared" si="179"/>
        <v/>
      </c>
      <c r="BN1284" s="69">
        <f t="shared" si="180"/>
        <v>119</v>
      </c>
      <c r="BO1284" s="1">
        <v>43652</v>
      </c>
      <c r="BP1284" s="1"/>
      <c r="BQ1284" s="3"/>
      <c r="BR1284" s="4"/>
      <c r="BS1284" s="5"/>
      <c r="BT1284" s="6"/>
      <c r="BU1284" s="5"/>
      <c r="BV1284" s="5"/>
      <c r="BW1284" s="6"/>
      <c r="BX1284" s="5"/>
      <c r="BY1284" s="5"/>
      <c r="BZ1284" s="6"/>
      <c r="CA1284" s="5"/>
    </row>
    <row r="1285" spans="4:79" x14ac:dyDescent="0.25">
      <c r="D1285" s="1"/>
      <c r="J1285" s="1"/>
      <c r="L1285" s="1"/>
      <c r="M1285" s="1"/>
      <c r="AX1285" s="1"/>
      <c r="AY1285" s="1"/>
      <c r="BA1285" s="1"/>
      <c r="BB1285" s="1"/>
      <c r="BG1285" t="str">
        <f t="shared" ca="1" si="173"/>
        <v/>
      </c>
      <c r="BH1285" t="str">
        <f t="shared" si="174"/>
        <v/>
      </c>
      <c r="BI1285" t="str">
        <f t="shared" si="175"/>
        <v/>
      </c>
      <c r="BJ1285" t="str">
        <f t="shared" ca="1" si="176"/>
        <v/>
      </c>
      <c r="BK1285">
        <f t="shared" si="177"/>
        <v>1900</v>
      </c>
      <c r="BL1285">
        <f t="shared" si="178"/>
        <v>1900</v>
      </c>
      <c r="BM1285" t="str">
        <f t="shared" si="179"/>
        <v/>
      </c>
      <c r="BN1285" s="69">
        <f t="shared" si="180"/>
        <v>119</v>
      </c>
      <c r="BO1285" s="1">
        <v>43653</v>
      </c>
      <c r="BP1285" s="1"/>
      <c r="BQ1285" s="3"/>
      <c r="BR1285" s="4"/>
      <c r="BS1285" s="5"/>
      <c r="BT1285" s="6"/>
      <c r="BU1285" s="5"/>
      <c r="BV1285" s="5"/>
      <c r="BW1285" s="6"/>
      <c r="BX1285" s="5"/>
      <c r="BY1285" s="5"/>
      <c r="BZ1285" s="6"/>
      <c r="CA1285" s="5"/>
    </row>
    <row r="1286" spans="4:79" x14ac:dyDescent="0.25">
      <c r="D1286" s="1"/>
      <c r="J1286" s="1"/>
      <c r="L1286" s="1"/>
      <c r="AX1286" s="1"/>
      <c r="AY1286" s="1"/>
      <c r="BA1286" s="1"/>
      <c r="BB1286" s="1"/>
      <c r="BG1286" t="str">
        <f t="shared" ca="1" si="173"/>
        <v/>
      </c>
      <c r="BH1286" t="str">
        <f t="shared" si="174"/>
        <v/>
      </c>
      <c r="BI1286" t="str">
        <f t="shared" si="175"/>
        <v/>
      </c>
      <c r="BJ1286" t="str">
        <f t="shared" ca="1" si="176"/>
        <v/>
      </c>
      <c r="BK1286">
        <f t="shared" si="177"/>
        <v>1900</v>
      </c>
      <c r="BL1286">
        <f t="shared" si="178"/>
        <v>1900</v>
      </c>
      <c r="BM1286" t="str">
        <f t="shared" si="179"/>
        <v/>
      </c>
      <c r="BN1286" s="69">
        <f t="shared" si="180"/>
        <v>119</v>
      </c>
      <c r="BO1286" s="1">
        <v>43654</v>
      </c>
      <c r="BP1286" s="1"/>
      <c r="BQ1286" s="3"/>
      <c r="BR1286" s="4"/>
      <c r="BS1286" s="5"/>
      <c r="BT1286" s="6"/>
      <c r="BU1286" s="5"/>
      <c r="BV1286" s="5"/>
      <c r="BW1286" s="6"/>
      <c r="BX1286" s="5"/>
      <c r="BY1286" s="5"/>
      <c r="BZ1286" s="6"/>
      <c r="CA1286" s="5"/>
    </row>
    <row r="1287" spans="4:79" x14ac:dyDescent="0.25">
      <c r="D1287" s="1"/>
      <c r="J1287" s="1"/>
      <c r="L1287" s="1"/>
      <c r="M1287" s="1"/>
      <c r="AX1287" s="1"/>
      <c r="AY1287" s="1"/>
      <c r="BA1287" s="1"/>
      <c r="BB1287" s="1"/>
      <c r="BG1287" t="str">
        <f t="shared" ca="1" si="173"/>
        <v/>
      </c>
      <c r="BH1287" t="str">
        <f t="shared" si="174"/>
        <v/>
      </c>
      <c r="BI1287" t="str">
        <f t="shared" si="175"/>
        <v/>
      </c>
      <c r="BJ1287" t="str">
        <f t="shared" ca="1" si="176"/>
        <v/>
      </c>
      <c r="BK1287">
        <f t="shared" si="177"/>
        <v>1900</v>
      </c>
      <c r="BL1287">
        <f t="shared" si="178"/>
        <v>1900</v>
      </c>
      <c r="BM1287" t="str">
        <f t="shared" si="179"/>
        <v/>
      </c>
      <c r="BN1287" s="69">
        <f t="shared" si="180"/>
        <v>119</v>
      </c>
      <c r="BO1287" s="1">
        <v>43655</v>
      </c>
      <c r="BP1287" s="1"/>
      <c r="BQ1287" s="3"/>
      <c r="BR1287" s="4"/>
      <c r="BS1287" s="5"/>
      <c r="BT1287" s="6"/>
      <c r="BU1287" s="5"/>
      <c r="BV1287" s="5"/>
      <c r="BW1287" s="6"/>
      <c r="BX1287" s="5"/>
      <c r="BY1287" s="5"/>
      <c r="BZ1287" s="6"/>
      <c r="CA1287" s="5"/>
    </row>
    <row r="1288" spans="4:79" x14ac:dyDescent="0.25">
      <c r="D1288" s="1"/>
      <c r="J1288" s="1"/>
      <c r="M1288" s="1"/>
      <c r="BG1288" t="str">
        <f t="shared" ca="1" si="173"/>
        <v/>
      </c>
      <c r="BH1288" t="str">
        <f t="shared" si="174"/>
        <v/>
      </c>
      <c r="BI1288" t="str">
        <f t="shared" si="175"/>
        <v/>
      </c>
      <c r="BJ1288" t="str">
        <f t="shared" ca="1" si="176"/>
        <v/>
      </c>
      <c r="BK1288">
        <f t="shared" si="177"/>
        <v>1900</v>
      </c>
      <c r="BL1288">
        <f t="shared" si="178"/>
        <v>1900</v>
      </c>
      <c r="BM1288" t="str">
        <f t="shared" si="179"/>
        <v/>
      </c>
      <c r="BN1288" s="69">
        <f t="shared" si="180"/>
        <v>119</v>
      </c>
      <c r="BO1288" s="1">
        <v>43656</v>
      </c>
      <c r="BP1288" s="1"/>
      <c r="BQ1288" s="3"/>
      <c r="BR1288" s="4"/>
      <c r="BS1288" s="5"/>
      <c r="BT1288" s="6"/>
      <c r="BU1288" s="5"/>
      <c r="BV1288" s="5"/>
      <c r="BW1288" s="6"/>
      <c r="BX1288" s="5"/>
      <c r="BY1288" s="5"/>
      <c r="BZ1288" s="6"/>
      <c r="CA1288" s="5"/>
    </row>
    <row r="1289" spans="4:79" x14ac:dyDescent="0.25">
      <c r="D1289" s="1"/>
      <c r="J1289" s="1"/>
      <c r="L1289" s="1"/>
      <c r="M1289" s="1"/>
      <c r="AX1289" s="1"/>
      <c r="AY1289" s="1"/>
      <c r="BA1289" s="1"/>
      <c r="BB1289" s="1"/>
      <c r="BG1289" t="str">
        <f t="shared" ca="1" si="173"/>
        <v/>
      </c>
      <c r="BH1289" t="str">
        <f t="shared" si="174"/>
        <v/>
      </c>
      <c r="BI1289" t="str">
        <f t="shared" si="175"/>
        <v/>
      </c>
      <c r="BJ1289" t="str">
        <f t="shared" ca="1" si="176"/>
        <v/>
      </c>
      <c r="BK1289">
        <f t="shared" si="177"/>
        <v>1900</v>
      </c>
      <c r="BL1289">
        <f t="shared" si="178"/>
        <v>1900</v>
      </c>
      <c r="BM1289" t="str">
        <f t="shared" si="179"/>
        <v/>
      </c>
      <c r="BN1289" s="69">
        <f t="shared" si="180"/>
        <v>119</v>
      </c>
      <c r="BO1289" s="1">
        <v>43657</v>
      </c>
      <c r="BP1289" s="1"/>
      <c r="BQ1289" s="3"/>
      <c r="BR1289" s="4"/>
      <c r="BS1289" s="5"/>
      <c r="BT1289" s="6"/>
      <c r="BU1289" s="5"/>
      <c r="BV1289" s="5"/>
      <c r="BW1289" s="6"/>
      <c r="BX1289" s="5"/>
      <c r="BY1289" s="5"/>
      <c r="BZ1289" s="6"/>
      <c r="CA1289" s="5"/>
    </row>
    <row r="1290" spans="4:79" x14ac:dyDescent="0.25">
      <c r="D1290" s="1"/>
      <c r="J1290" s="1"/>
      <c r="L1290" s="1"/>
      <c r="BA1290" s="1"/>
      <c r="BG1290" t="str">
        <f t="shared" ca="1" si="173"/>
        <v/>
      </c>
      <c r="BH1290" t="str">
        <f t="shared" si="174"/>
        <v/>
      </c>
      <c r="BI1290" t="str">
        <f t="shared" si="175"/>
        <v/>
      </c>
      <c r="BJ1290" t="str">
        <f t="shared" ca="1" si="176"/>
        <v/>
      </c>
      <c r="BK1290">
        <f t="shared" si="177"/>
        <v>1900</v>
      </c>
      <c r="BL1290">
        <f t="shared" si="178"/>
        <v>1900</v>
      </c>
      <c r="BM1290" t="str">
        <f t="shared" si="179"/>
        <v/>
      </c>
      <c r="BN1290" s="69">
        <f t="shared" si="180"/>
        <v>119</v>
      </c>
      <c r="BO1290" s="1">
        <v>43658</v>
      </c>
      <c r="BP1290" s="1"/>
      <c r="BQ1290" s="3"/>
      <c r="BR1290" s="4"/>
      <c r="BS1290" s="5"/>
      <c r="BT1290" s="6"/>
      <c r="BU1290" s="5"/>
      <c r="BV1290" s="5"/>
      <c r="BW1290" s="6"/>
      <c r="BX1290" s="5"/>
      <c r="BY1290" s="5"/>
      <c r="BZ1290" s="6"/>
      <c r="CA1290" s="5"/>
    </row>
    <row r="1291" spans="4:79" x14ac:dyDescent="0.25">
      <c r="D1291" s="1"/>
      <c r="J1291" s="1"/>
      <c r="L1291" s="1"/>
      <c r="M1291" s="1"/>
      <c r="AX1291" s="1"/>
      <c r="AY1291" s="1"/>
      <c r="BA1291" s="1"/>
      <c r="BB1291" s="1"/>
      <c r="BG1291" t="str">
        <f t="shared" ca="1" si="173"/>
        <v/>
      </c>
      <c r="BH1291" t="str">
        <f t="shared" si="174"/>
        <v/>
      </c>
      <c r="BI1291" t="str">
        <f t="shared" si="175"/>
        <v/>
      </c>
      <c r="BJ1291" t="str">
        <f t="shared" ca="1" si="176"/>
        <v/>
      </c>
      <c r="BK1291">
        <f t="shared" si="177"/>
        <v>1900</v>
      </c>
      <c r="BL1291">
        <f t="shared" si="178"/>
        <v>1900</v>
      </c>
      <c r="BM1291" t="str">
        <f t="shared" si="179"/>
        <v/>
      </c>
      <c r="BN1291" s="69">
        <f t="shared" si="180"/>
        <v>119</v>
      </c>
      <c r="BO1291" s="1">
        <v>43659</v>
      </c>
      <c r="BP1291" s="1"/>
      <c r="BQ1291" s="3"/>
      <c r="BR1291" s="4"/>
      <c r="BS1291" s="5"/>
      <c r="BT1291" s="6"/>
      <c r="BU1291" s="5"/>
      <c r="BV1291" s="5"/>
      <c r="BW1291" s="6"/>
      <c r="BX1291" s="5"/>
      <c r="BY1291" s="5"/>
      <c r="BZ1291" s="6"/>
      <c r="CA1291" s="5"/>
    </row>
    <row r="1292" spans="4:79" x14ac:dyDescent="0.25">
      <c r="D1292" s="1"/>
      <c r="E1292" s="1"/>
      <c r="J1292" s="1"/>
      <c r="L1292" s="1"/>
      <c r="N1292" s="1"/>
      <c r="BA1292" s="1"/>
      <c r="BG1292" t="str">
        <f t="shared" ca="1" si="173"/>
        <v/>
      </c>
      <c r="BH1292" t="str">
        <f t="shared" si="174"/>
        <v/>
      </c>
      <c r="BI1292" t="str">
        <f t="shared" si="175"/>
        <v/>
      </c>
      <c r="BJ1292" t="str">
        <f t="shared" ca="1" si="176"/>
        <v/>
      </c>
      <c r="BK1292">
        <f t="shared" si="177"/>
        <v>1900</v>
      </c>
      <c r="BL1292">
        <f t="shared" si="178"/>
        <v>1900</v>
      </c>
      <c r="BM1292" t="str">
        <f t="shared" si="179"/>
        <v/>
      </c>
      <c r="BN1292" s="69">
        <f t="shared" si="180"/>
        <v>119</v>
      </c>
      <c r="BO1292" s="1">
        <v>43660</v>
      </c>
      <c r="BP1292" s="1"/>
      <c r="BQ1292" s="3"/>
      <c r="BR1292" s="4"/>
      <c r="BS1292" s="5"/>
      <c r="BT1292" s="6"/>
      <c r="BU1292" s="5"/>
      <c r="BV1292" s="5"/>
      <c r="BW1292" s="6"/>
      <c r="BX1292" s="5"/>
      <c r="BY1292" s="5"/>
      <c r="BZ1292" s="6"/>
      <c r="CA1292" s="5"/>
    </row>
    <row r="1293" spans="4:79" x14ac:dyDescent="0.25">
      <c r="D1293" s="1"/>
      <c r="J1293" s="1"/>
      <c r="L1293" s="1"/>
      <c r="M1293" s="1"/>
      <c r="AX1293" s="1"/>
      <c r="AY1293" s="1"/>
      <c r="BA1293" s="1"/>
      <c r="BB1293" s="1"/>
      <c r="BG1293" t="str">
        <f t="shared" ca="1" si="173"/>
        <v/>
      </c>
      <c r="BH1293" t="str">
        <f t="shared" si="174"/>
        <v/>
      </c>
      <c r="BI1293" t="str">
        <f t="shared" si="175"/>
        <v/>
      </c>
      <c r="BJ1293" t="str">
        <f t="shared" ca="1" si="176"/>
        <v/>
      </c>
      <c r="BK1293">
        <f t="shared" si="177"/>
        <v>1900</v>
      </c>
      <c r="BL1293">
        <f t="shared" si="178"/>
        <v>1900</v>
      </c>
      <c r="BM1293" t="str">
        <f t="shared" si="179"/>
        <v/>
      </c>
      <c r="BN1293" s="69">
        <f t="shared" si="180"/>
        <v>119</v>
      </c>
      <c r="BO1293" s="1">
        <v>43661</v>
      </c>
      <c r="BP1293" s="1"/>
      <c r="BQ1293" s="3"/>
      <c r="BR1293" s="4"/>
      <c r="BS1293" s="5"/>
      <c r="BT1293" s="6"/>
      <c r="BU1293" s="5"/>
      <c r="BV1293" s="5"/>
      <c r="BW1293" s="6"/>
      <c r="BX1293" s="5"/>
      <c r="BY1293" s="5"/>
      <c r="BZ1293" s="6"/>
      <c r="CA1293" s="5"/>
    </row>
    <row r="1294" spans="4:79" x14ac:dyDescent="0.25">
      <c r="D1294" s="1"/>
      <c r="J1294" s="1"/>
      <c r="L1294" s="1"/>
      <c r="AX1294" s="1"/>
      <c r="AY1294" s="1"/>
      <c r="BA1294" s="1"/>
      <c r="BB1294" s="1"/>
      <c r="BF1294" s="1"/>
      <c r="BG1294" t="str">
        <f t="shared" ca="1" si="173"/>
        <v/>
      </c>
      <c r="BH1294" t="str">
        <f t="shared" si="174"/>
        <v/>
      </c>
      <c r="BI1294" t="str">
        <f t="shared" si="175"/>
        <v/>
      </c>
      <c r="BJ1294" t="str">
        <f t="shared" ca="1" si="176"/>
        <v/>
      </c>
      <c r="BK1294">
        <f t="shared" si="177"/>
        <v>1900</v>
      </c>
      <c r="BL1294">
        <f t="shared" si="178"/>
        <v>1900</v>
      </c>
      <c r="BM1294" t="str">
        <f t="shared" si="179"/>
        <v/>
      </c>
      <c r="BN1294" s="69">
        <f t="shared" si="180"/>
        <v>119</v>
      </c>
      <c r="BO1294" s="1">
        <v>43662</v>
      </c>
      <c r="BP1294" s="1"/>
      <c r="BQ1294" s="3"/>
      <c r="BR1294" s="4"/>
      <c r="BS1294" s="5"/>
      <c r="BT1294" s="6"/>
      <c r="BU1294" s="5"/>
      <c r="BV1294" s="5"/>
      <c r="BW1294" s="6"/>
      <c r="BX1294" s="5"/>
      <c r="BY1294" s="5"/>
      <c r="BZ1294" s="6"/>
      <c r="CA1294" s="5"/>
    </row>
    <row r="1295" spans="4:79" x14ac:dyDescent="0.25">
      <c r="D1295" s="1"/>
      <c r="J1295" s="1"/>
      <c r="L1295" s="1"/>
      <c r="M1295" s="1"/>
      <c r="AX1295" s="1"/>
      <c r="AY1295" s="1"/>
      <c r="BA1295" s="1"/>
      <c r="BB1295" s="1"/>
      <c r="BF1295" s="1"/>
      <c r="BG1295" t="str">
        <f t="shared" ca="1" si="173"/>
        <v/>
      </c>
      <c r="BH1295" t="str">
        <f t="shared" si="174"/>
        <v/>
      </c>
      <c r="BI1295" t="str">
        <f t="shared" si="175"/>
        <v/>
      </c>
      <c r="BJ1295" t="str">
        <f t="shared" ca="1" si="176"/>
        <v/>
      </c>
      <c r="BK1295">
        <f t="shared" si="177"/>
        <v>1900</v>
      </c>
      <c r="BL1295">
        <f t="shared" si="178"/>
        <v>1900</v>
      </c>
      <c r="BM1295" t="str">
        <f t="shared" si="179"/>
        <v/>
      </c>
      <c r="BN1295" s="69">
        <f t="shared" si="180"/>
        <v>119</v>
      </c>
      <c r="BO1295" s="1">
        <v>43663</v>
      </c>
      <c r="BP1295" s="1"/>
      <c r="BQ1295" s="3"/>
      <c r="BR1295" s="4"/>
      <c r="BS1295" s="5"/>
      <c r="BT1295" s="6"/>
      <c r="BU1295" s="5"/>
      <c r="BV1295" s="5"/>
      <c r="BW1295" s="6"/>
      <c r="BX1295" s="5"/>
      <c r="BY1295" s="5"/>
      <c r="BZ1295" s="6"/>
      <c r="CA1295" s="5"/>
    </row>
    <row r="1296" spans="4:79" x14ac:dyDescent="0.25">
      <c r="D1296" s="1"/>
      <c r="J1296" s="1"/>
      <c r="L1296" s="1"/>
      <c r="M1296" s="1"/>
      <c r="AX1296" s="1"/>
      <c r="AY1296" s="1"/>
      <c r="BA1296" s="1"/>
      <c r="BB1296" s="1"/>
      <c r="BG1296" t="str">
        <f t="shared" ca="1" si="173"/>
        <v/>
      </c>
      <c r="BH1296" t="str">
        <f t="shared" si="174"/>
        <v/>
      </c>
      <c r="BI1296" t="str">
        <f t="shared" si="175"/>
        <v/>
      </c>
      <c r="BJ1296" t="str">
        <f t="shared" ca="1" si="176"/>
        <v/>
      </c>
      <c r="BK1296">
        <f t="shared" si="177"/>
        <v>1900</v>
      </c>
      <c r="BL1296">
        <f t="shared" si="178"/>
        <v>1900</v>
      </c>
      <c r="BM1296" t="str">
        <f t="shared" si="179"/>
        <v/>
      </c>
      <c r="BN1296" s="69">
        <f t="shared" si="180"/>
        <v>119</v>
      </c>
      <c r="BO1296" s="1">
        <v>43664</v>
      </c>
      <c r="BP1296" s="1"/>
      <c r="BQ1296" s="3"/>
      <c r="BR1296" s="4"/>
      <c r="BS1296" s="5"/>
      <c r="BT1296" s="6"/>
      <c r="BU1296" s="5"/>
      <c r="BV1296" s="5"/>
      <c r="BW1296" s="6"/>
      <c r="BX1296" s="5"/>
      <c r="BY1296" s="5"/>
      <c r="BZ1296" s="6"/>
      <c r="CA1296" s="5"/>
    </row>
    <row r="1297" spans="4:79" x14ac:dyDescent="0.25">
      <c r="D1297" s="1"/>
      <c r="J1297" s="1"/>
      <c r="L1297" s="1"/>
      <c r="BA1297" s="1"/>
      <c r="BF1297" s="1"/>
      <c r="BG1297" t="str">
        <f t="shared" ca="1" si="173"/>
        <v/>
      </c>
      <c r="BH1297" t="str">
        <f t="shared" si="174"/>
        <v/>
      </c>
      <c r="BI1297" t="str">
        <f t="shared" si="175"/>
        <v/>
      </c>
      <c r="BJ1297" t="str">
        <f t="shared" ca="1" si="176"/>
        <v/>
      </c>
      <c r="BK1297">
        <f t="shared" si="177"/>
        <v>1900</v>
      </c>
      <c r="BL1297">
        <f t="shared" si="178"/>
        <v>1900</v>
      </c>
      <c r="BM1297" t="str">
        <f t="shared" si="179"/>
        <v/>
      </c>
      <c r="BN1297" s="69">
        <f t="shared" si="180"/>
        <v>119</v>
      </c>
      <c r="BO1297" s="1">
        <v>43665</v>
      </c>
      <c r="BP1297" s="1"/>
      <c r="BQ1297" s="3"/>
      <c r="BR1297" s="4"/>
      <c r="BS1297" s="5"/>
      <c r="BT1297" s="6"/>
      <c r="BU1297" s="5"/>
      <c r="BV1297" s="5"/>
      <c r="BW1297" s="6"/>
      <c r="BX1297" s="5"/>
      <c r="BY1297" s="5"/>
      <c r="BZ1297" s="6"/>
      <c r="CA1297" s="5"/>
    </row>
    <row r="1298" spans="4:79" x14ac:dyDescent="0.25">
      <c r="D1298" s="1"/>
      <c r="J1298" s="1"/>
      <c r="L1298" s="1"/>
      <c r="M1298" s="1"/>
      <c r="AZ1298" s="1"/>
      <c r="BA1298" s="1"/>
      <c r="BC1298" s="1"/>
      <c r="BD1298" s="1"/>
      <c r="BG1298" t="str">
        <f t="shared" ca="1" si="173"/>
        <v/>
      </c>
      <c r="BH1298" t="str">
        <f t="shared" si="174"/>
        <v/>
      </c>
      <c r="BI1298" t="str">
        <f t="shared" si="175"/>
        <v/>
      </c>
      <c r="BJ1298" t="str">
        <f t="shared" ca="1" si="176"/>
        <v/>
      </c>
      <c r="BK1298">
        <f t="shared" si="177"/>
        <v>1900</v>
      </c>
      <c r="BL1298">
        <f t="shared" si="178"/>
        <v>1900</v>
      </c>
      <c r="BM1298" t="str">
        <f t="shared" si="179"/>
        <v/>
      </c>
      <c r="BN1298" s="69">
        <f t="shared" si="180"/>
        <v>119</v>
      </c>
      <c r="BO1298" s="1">
        <v>43666</v>
      </c>
      <c r="BP1298" s="1"/>
      <c r="BQ1298" s="3"/>
      <c r="BR1298" s="4"/>
      <c r="BS1298" s="5"/>
      <c r="BT1298" s="6"/>
      <c r="BU1298" s="5"/>
      <c r="BV1298" s="5"/>
      <c r="BW1298" s="6"/>
      <c r="BX1298" s="5"/>
      <c r="BY1298" s="5"/>
      <c r="BZ1298" s="6"/>
      <c r="CA1298" s="5"/>
    </row>
    <row r="1299" spans="4:79" x14ac:dyDescent="0.25">
      <c r="D1299" s="1"/>
      <c r="J1299" s="1"/>
      <c r="L1299" s="1"/>
      <c r="M1299" s="1"/>
      <c r="AX1299" s="1"/>
      <c r="AY1299" s="1"/>
      <c r="BA1299" s="1"/>
      <c r="BB1299" s="1"/>
      <c r="BG1299" t="str">
        <f t="shared" ca="1" si="173"/>
        <v/>
      </c>
      <c r="BH1299" t="str">
        <f t="shared" si="174"/>
        <v/>
      </c>
      <c r="BI1299" t="str">
        <f t="shared" si="175"/>
        <v/>
      </c>
      <c r="BJ1299" t="str">
        <f t="shared" ca="1" si="176"/>
        <v/>
      </c>
      <c r="BK1299">
        <f t="shared" si="177"/>
        <v>1900</v>
      </c>
      <c r="BL1299">
        <f t="shared" si="178"/>
        <v>1900</v>
      </c>
      <c r="BM1299" t="str">
        <f t="shared" si="179"/>
        <v/>
      </c>
      <c r="BN1299" s="69">
        <f t="shared" si="180"/>
        <v>119</v>
      </c>
      <c r="BO1299" s="1">
        <v>43667</v>
      </c>
      <c r="BP1299" s="1"/>
      <c r="BQ1299" s="3"/>
      <c r="BR1299" s="4"/>
      <c r="BS1299" s="5"/>
      <c r="BT1299" s="6"/>
      <c r="BU1299" s="5"/>
      <c r="BV1299" s="5"/>
      <c r="BW1299" s="6"/>
      <c r="BX1299" s="5"/>
      <c r="BY1299" s="5"/>
      <c r="BZ1299" s="6"/>
      <c r="CA1299" s="5"/>
    </row>
    <row r="1300" spans="4:79" x14ac:dyDescent="0.25">
      <c r="D1300" s="1"/>
      <c r="J1300" s="1"/>
      <c r="L1300" s="1"/>
      <c r="M1300" s="1"/>
      <c r="AX1300" s="1"/>
      <c r="AY1300" s="1"/>
      <c r="BA1300" s="1"/>
      <c r="BB1300" s="1"/>
      <c r="BG1300" t="str">
        <f t="shared" ca="1" si="173"/>
        <v/>
      </c>
      <c r="BH1300" t="str">
        <f t="shared" si="174"/>
        <v/>
      </c>
      <c r="BI1300" t="str">
        <f t="shared" si="175"/>
        <v/>
      </c>
      <c r="BJ1300" t="str">
        <f t="shared" ca="1" si="176"/>
        <v/>
      </c>
      <c r="BK1300">
        <f t="shared" si="177"/>
        <v>1900</v>
      </c>
      <c r="BL1300">
        <f t="shared" si="178"/>
        <v>1900</v>
      </c>
      <c r="BM1300" t="str">
        <f t="shared" si="179"/>
        <v/>
      </c>
      <c r="BN1300" s="69">
        <f t="shared" si="180"/>
        <v>119</v>
      </c>
      <c r="BO1300" s="1">
        <v>43668</v>
      </c>
      <c r="BP1300" s="1"/>
      <c r="BQ1300" s="3"/>
      <c r="BR1300" s="4"/>
      <c r="BS1300" s="5"/>
      <c r="BT1300" s="6"/>
      <c r="BU1300" s="5"/>
      <c r="BV1300" s="5"/>
      <c r="BW1300" s="6"/>
      <c r="BX1300" s="5"/>
      <c r="BY1300" s="5"/>
      <c r="BZ1300" s="6"/>
      <c r="CA1300" s="5"/>
    </row>
    <row r="1301" spans="4:79" x14ac:dyDescent="0.25">
      <c r="D1301" s="1"/>
      <c r="J1301" s="1"/>
      <c r="L1301" s="1"/>
      <c r="BA1301" s="1"/>
      <c r="BG1301" t="str">
        <f t="shared" ca="1" si="173"/>
        <v/>
      </c>
      <c r="BH1301" t="str">
        <f t="shared" si="174"/>
        <v/>
      </c>
      <c r="BI1301" t="str">
        <f t="shared" si="175"/>
        <v/>
      </c>
      <c r="BJ1301" t="str">
        <f t="shared" ca="1" si="176"/>
        <v/>
      </c>
      <c r="BK1301">
        <f t="shared" si="177"/>
        <v>1900</v>
      </c>
      <c r="BL1301">
        <f t="shared" si="178"/>
        <v>1900</v>
      </c>
      <c r="BM1301" t="str">
        <f t="shared" si="179"/>
        <v/>
      </c>
      <c r="BN1301" s="69">
        <f t="shared" si="180"/>
        <v>119</v>
      </c>
      <c r="BO1301" s="1">
        <v>43669</v>
      </c>
      <c r="BP1301" s="1"/>
      <c r="BQ1301" s="3"/>
      <c r="BR1301" s="4"/>
      <c r="BS1301" s="5"/>
      <c r="BT1301" s="6"/>
      <c r="BU1301" s="5"/>
      <c r="BV1301" s="5"/>
      <c r="BW1301" s="6"/>
      <c r="BX1301" s="5"/>
      <c r="BY1301" s="5"/>
      <c r="BZ1301" s="6"/>
      <c r="CA1301" s="5"/>
    </row>
    <row r="1302" spans="4:79" x14ac:dyDescent="0.25">
      <c r="D1302" s="1"/>
      <c r="J1302" s="1"/>
      <c r="L1302" s="1"/>
      <c r="M1302" s="1"/>
      <c r="AX1302" s="1"/>
      <c r="AY1302" s="1"/>
      <c r="BA1302" s="1"/>
      <c r="BB1302" s="1"/>
      <c r="BG1302" t="str">
        <f t="shared" ca="1" si="173"/>
        <v/>
      </c>
      <c r="BH1302" t="str">
        <f t="shared" si="174"/>
        <v/>
      </c>
      <c r="BI1302" t="str">
        <f t="shared" si="175"/>
        <v/>
      </c>
      <c r="BJ1302" t="str">
        <f t="shared" ca="1" si="176"/>
        <v/>
      </c>
      <c r="BK1302">
        <f t="shared" si="177"/>
        <v>1900</v>
      </c>
      <c r="BL1302">
        <f t="shared" si="178"/>
        <v>1900</v>
      </c>
      <c r="BM1302" t="str">
        <f t="shared" si="179"/>
        <v/>
      </c>
      <c r="BN1302" s="69">
        <f t="shared" si="180"/>
        <v>119</v>
      </c>
      <c r="BO1302" s="1">
        <v>43670</v>
      </c>
      <c r="BP1302" s="1"/>
      <c r="BQ1302" s="3"/>
      <c r="BR1302" s="4"/>
      <c r="BS1302" s="5"/>
      <c r="BT1302" s="6"/>
      <c r="BU1302" s="5"/>
      <c r="BV1302" s="5"/>
      <c r="BW1302" s="6"/>
      <c r="BX1302" s="5"/>
      <c r="BY1302" s="5"/>
      <c r="BZ1302" s="6"/>
      <c r="CA1302" s="5"/>
    </row>
    <row r="1303" spans="4:79" x14ac:dyDescent="0.25">
      <c r="D1303" s="1"/>
      <c r="J1303" s="1"/>
      <c r="M1303" s="1"/>
      <c r="BG1303" t="str">
        <f t="shared" ca="1" si="173"/>
        <v/>
      </c>
      <c r="BH1303" t="str">
        <f t="shared" si="174"/>
        <v/>
      </c>
      <c r="BI1303" t="str">
        <f t="shared" si="175"/>
        <v/>
      </c>
      <c r="BJ1303" t="str">
        <f t="shared" ca="1" si="176"/>
        <v/>
      </c>
      <c r="BK1303">
        <f t="shared" si="177"/>
        <v>1900</v>
      </c>
      <c r="BL1303">
        <f t="shared" si="178"/>
        <v>1900</v>
      </c>
      <c r="BM1303" t="str">
        <f t="shared" si="179"/>
        <v/>
      </c>
      <c r="BN1303" s="69">
        <f t="shared" si="180"/>
        <v>119</v>
      </c>
      <c r="BO1303" s="1">
        <v>43671</v>
      </c>
      <c r="BP1303" s="1"/>
      <c r="BQ1303" s="3"/>
      <c r="BR1303" s="4"/>
      <c r="BS1303" s="5"/>
      <c r="BT1303" s="6"/>
      <c r="BU1303" s="5"/>
      <c r="BV1303" s="5"/>
      <c r="BW1303" s="6"/>
      <c r="BX1303" s="5"/>
      <c r="BY1303" s="5"/>
      <c r="BZ1303" s="6"/>
      <c r="CA1303" s="5"/>
    </row>
    <row r="1304" spans="4:79" x14ac:dyDescent="0.25">
      <c r="D1304" s="1"/>
      <c r="E1304" s="1"/>
      <c r="J1304" s="1"/>
      <c r="L1304" s="1"/>
      <c r="M1304" s="1"/>
      <c r="AX1304" s="1"/>
      <c r="AY1304" s="1"/>
      <c r="BA1304" s="1"/>
      <c r="BG1304" t="str">
        <f t="shared" ca="1" si="173"/>
        <v/>
      </c>
      <c r="BH1304" t="str">
        <f t="shared" si="174"/>
        <v/>
      </c>
      <c r="BI1304" t="str">
        <f t="shared" si="175"/>
        <v/>
      </c>
      <c r="BJ1304" t="str">
        <f t="shared" ca="1" si="176"/>
        <v/>
      </c>
      <c r="BK1304">
        <f t="shared" si="177"/>
        <v>1900</v>
      </c>
      <c r="BL1304">
        <f t="shared" si="178"/>
        <v>1900</v>
      </c>
      <c r="BM1304" t="str">
        <f t="shared" si="179"/>
        <v/>
      </c>
      <c r="BN1304" s="69">
        <f t="shared" si="180"/>
        <v>119</v>
      </c>
      <c r="BO1304" s="1">
        <v>43672</v>
      </c>
      <c r="BP1304" s="1"/>
      <c r="BQ1304" s="3"/>
      <c r="BR1304" s="4"/>
      <c r="BS1304" s="5"/>
      <c r="BT1304" s="6"/>
      <c r="BU1304" s="5"/>
      <c r="BV1304" s="5"/>
      <c r="BW1304" s="6"/>
      <c r="BX1304" s="5"/>
      <c r="BY1304" s="5"/>
      <c r="BZ1304" s="6"/>
      <c r="CA1304" s="5"/>
    </row>
    <row r="1305" spans="4:79" x14ac:dyDescent="0.25">
      <c r="D1305" s="1"/>
      <c r="E1305" s="1"/>
      <c r="J1305" s="1"/>
      <c r="L1305" s="1"/>
      <c r="BA1305" s="1"/>
      <c r="BG1305" t="str">
        <f t="shared" ca="1" si="173"/>
        <v/>
      </c>
      <c r="BH1305" t="str">
        <f t="shared" si="174"/>
        <v/>
      </c>
      <c r="BI1305" t="str">
        <f t="shared" si="175"/>
        <v/>
      </c>
      <c r="BJ1305" t="str">
        <f t="shared" ca="1" si="176"/>
        <v/>
      </c>
      <c r="BK1305">
        <f t="shared" si="177"/>
        <v>1900</v>
      </c>
      <c r="BL1305">
        <f t="shared" si="178"/>
        <v>1900</v>
      </c>
      <c r="BM1305" t="str">
        <f t="shared" si="179"/>
        <v/>
      </c>
      <c r="BN1305" s="69">
        <f t="shared" si="180"/>
        <v>119</v>
      </c>
      <c r="BO1305" s="1">
        <v>43673</v>
      </c>
      <c r="BP1305" s="1"/>
      <c r="BQ1305" s="3"/>
      <c r="BR1305" s="4"/>
      <c r="BS1305" s="5"/>
      <c r="BT1305" s="6"/>
      <c r="BU1305" s="5"/>
      <c r="BV1305" s="5"/>
      <c r="BW1305" s="6"/>
      <c r="BX1305" s="5"/>
      <c r="BY1305" s="5"/>
      <c r="BZ1305" s="6"/>
      <c r="CA1305" s="5"/>
    </row>
    <row r="1306" spans="4:79" x14ac:dyDescent="0.25">
      <c r="D1306" s="1"/>
      <c r="E1306" s="1"/>
      <c r="J1306" s="1"/>
      <c r="L1306" s="1"/>
      <c r="BA1306" s="1"/>
      <c r="BG1306" t="str">
        <f t="shared" ca="1" si="173"/>
        <v/>
      </c>
      <c r="BH1306" t="str">
        <f t="shared" si="174"/>
        <v/>
      </c>
      <c r="BI1306" t="str">
        <f t="shared" si="175"/>
        <v/>
      </c>
      <c r="BJ1306" t="str">
        <f t="shared" ca="1" si="176"/>
        <v/>
      </c>
      <c r="BK1306">
        <f t="shared" si="177"/>
        <v>1900</v>
      </c>
      <c r="BL1306">
        <f t="shared" si="178"/>
        <v>1900</v>
      </c>
      <c r="BM1306" t="str">
        <f t="shared" si="179"/>
        <v/>
      </c>
      <c r="BN1306" s="69">
        <f t="shared" si="180"/>
        <v>119</v>
      </c>
      <c r="BO1306" s="1">
        <v>43674</v>
      </c>
      <c r="BP1306" s="1"/>
      <c r="BQ1306" s="3"/>
      <c r="BR1306" s="4"/>
      <c r="BS1306" s="5"/>
      <c r="BT1306" s="6"/>
      <c r="BU1306" s="5"/>
      <c r="BV1306" s="5"/>
      <c r="BW1306" s="6"/>
      <c r="BX1306" s="5"/>
      <c r="BY1306" s="5"/>
      <c r="BZ1306" s="6"/>
      <c r="CA1306" s="5"/>
    </row>
    <row r="1307" spans="4:79" x14ac:dyDescent="0.25">
      <c r="D1307" s="1"/>
      <c r="E1307" s="1"/>
      <c r="J1307" s="1"/>
      <c r="L1307" s="1"/>
      <c r="AX1307" s="1"/>
      <c r="AY1307" s="1"/>
      <c r="BA1307" s="1"/>
      <c r="BG1307" t="str">
        <f t="shared" ca="1" si="173"/>
        <v/>
      </c>
      <c r="BH1307" t="str">
        <f t="shared" si="174"/>
        <v/>
      </c>
      <c r="BI1307" t="str">
        <f t="shared" si="175"/>
        <v/>
      </c>
      <c r="BJ1307" t="str">
        <f t="shared" ca="1" si="176"/>
        <v/>
      </c>
      <c r="BK1307">
        <f t="shared" si="177"/>
        <v>1900</v>
      </c>
      <c r="BL1307">
        <f t="shared" si="178"/>
        <v>1900</v>
      </c>
      <c r="BM1307" t="str">
        <f t="shared" si="179"/>
        <v/>
      </c>
      <c r="BN1307" s="69">
        <f t="shared" si="180"/>
        <v>119</v>
      </c>
      <c r="BO1307" s="1">
        <v>43675</v>
      </c>
      <c r="BP1307" s="1"/>
      <c r="BQ1307" s="3"/>
      <c r="BR1307" s="4"/>
      <c r="BS1307" s="5"/>
      <c r="BT1307" s="6"/>
      <c r="BU1307" s="5"/>
      <c r="BV1307" s="5"/>
      <c r="BW1307" s="6"/>
      <c r="BX1307" s="5"/>
      <c r="BY1307" s="5"/>
      <c r="BZ1307" s="6"/>
      <c r="CA1307" s="5"/>
    </row>
    <row r="1308" spans="4:79" x14ac:dyDescent="0.25">
      <c r="D1308" s="1"/>
      <c r="J1308" s="1"/>
      <c r="M1308" s="1"/>
      <c r="BG1308" t="str">
        <f t="shared" ca="1" si="173"/>
        <v/>
      </c>
      <c r="BH1308" t="str">
        <f t="shared" si="174"/>
        <v/>
      </c>
      <c r="BI1308" t="str">
        <f t="shared" si="175"/>
        <v/>
      </c>
      <c r="BJ1308" t="str">
        <f t="shared" ca="1" si="176"/>
        <v/>
      </c>
      <c r="BK1308">
        <f t="shared" si="177"/>
        <v>1900</v>
      </c>
      <c r="BL1308">
        <f t="shared" si="178"/>
        <v>1900</v>
      </c>
      <c r="BM1308" t="str">
        <f t="shared" si="179"/>
        <v/>
      </c>
      <c r="BN1308" s="69">
        <f t="shared" si="180"/>
        <v>119</v>
      </c>
      <c r="BO1308" s="1">
        <v>43676</v>
      </c>
      <c r="BP1308" s="1"/>
      <c r="BQ1308" s="3"/>
      <c r="BR1308" s="4"/>
      <c r="BS1308" s="5"/>
      <c r="BT1308" s="6"/>
      <c r="BU1308" s="5"/>
      <c r="BV1308" s="5"/>
      <c r="BW1308" s="6"/>
      <c r="BX1308" s="5"/>
      <c r="BY1308" s="5"/>
      <c r="BZ1308" s="6"/>
      <c r="CA1308" s="5"/>
    </row>
    <row r="1309" spans="4:79" x14ac:dyDescent="0.25">
      <c r="D1309" s="1"/>
      <c r="J1309" s="1"/>
      <c r="L1309" s="1"/>
      <c r="M1309" s="1"/>
      <c r="AX1309" s="1"/>
      <c r="AY1309" s="1"/>
      <c r="BA1309" s="1"/>
      <c r="BB1309" s="1"/>
      <c r="BG1309" t="str">
        <f t="shared" ca="1" si="173"/>
        <v/>
      </c>
      <c r="BH1309" t="str">
        <f t="shared" si="174"/>
        <v/>
      </c>
      <c r="BI1309" t="str">
        <f t="shared" si="175"/>
        <v/>
      </c>
      <c r="BJ1309" t="str">
        <f t="shared" ca="1" si="176"/>
        <v/>
      </c>
      <c r="BK1309">
        <f t="shared" si="177"/>
        <v>1900</v>
      </c>
      <c r="BL1309">
        <f t="shared" si="178"/>
        <v>1900</v>
      </c>
      <c r="BM1309" t="str">
        <f t="shared" si="179"/>
        <v/>
      </c>
      <c r="BN1309" s="69">
        <f t="shared" si="180"/>
        <v>119</v>
      </c>
      <c r="BO1309" s="1">
        <v>43677</v>
      </c>
      <c r="BP1309" s="1"/>
      <c r="BQ1309" s="3"/>
      <c r="BR1309" s="4"/>
      <c r="BS1309" s="5"/>
      <c r="BT1309" s="6"/>
      <c r="BU1309" s="5"/>
      <c r="BV1309" s="5"/>
      <c r="BW1309" s="6"/>
      <c r="BX1309" s="5"/>
      <c r="BY1309" s="5"/>
      <c r="BZ1309" s="6"/>
      <c r="CA1309" s="5"/>
    </row>
    <row r="1310" spans="4:79" x14ac:dyDescent="0.25">
      <c r="D1310" s="1"/>
      <c r="J1310" s="1"/>
      <c r="L1310" s="1"/>
      <c r="M1310" s="1"/>
      <c r="AX1310" s="1"/>
      <c r="AY1310" s="1"/>
      <c r="BA1310" s="1"/>
      <c r="BB1310" s="1"/>
      <c r="BF1310" s="1"/>
      <c r="BG1310" t="str">
        <f t="shared" ca="1" si="173"/>
        <v/>
      </c>
      <c r="BH1310" t="str">
        <f t="shared" si="174"/>
        <v/>
      </c>
      <c r="BI1310" t="str">
        <f t="shared" si="175"/>
        <v/>
      </c>
      <c r="BJ1310" t="str">
        <f t="shared" ca="1" si="176"/>
        <v/>
      </c>
      <c r="BK1310">
        <f t="shared" si="177"/>
        <v>1900</v>
      </c>
      <c r="BL1310">
        <f t="shared" si="178"/>
        <v>1900</v>
      </c>
      <c r="BM1310" t="str">
        <f t="shared" si="179"/>
        <v/>
      </c>
      <c r="BN1310" s="69">
        <f t="shared" si="180"/>
        <v>119</v>
      </c>
      <c r="BO1310" s="1">
        <v>43678</v>
      </c>
      <c r="BP1310" s="1"/>
      <c r="BQ1310" s="3"/>
      <c r="BR1310" s="4"/>
      <c r="BS1310" s="5"/>
      <c r="BT1310" s="6"/>
      <c r="BU1310" s="5"/>
      <c r="BV1310" s="5"/>
      <c r="BW1310" s="6"/>
      <c r="BX1310" s="5"/>
      <c r="BY1310" s="5"/>
      <c r="BZ1310" s="6"/>
      <c r="CA1310" s="5"/>
    </row>
    <row r="1311" spans="4:79" x14ac:dyDescent="0.25">
      <c r="D1311" s="1"/>
      <c r="J1311" s="1"/>
      <c r="L1311" s="1"/>
      <c r="M1311" s="1"/>
      <c r="AX1311" s="1"/>
      <c r="AY1311" s="1"/>
      <c r="BA1311" s="1"/>
      <c r="BB1311" s="1"/>
      <c r="BG1311" t="str">
        <f t="shared" ca="1" si="173"/>
        <v/>
      </c>
      <c r="BH1311" t="str">
        <f t="shared" si="174"/>
        <v/>
      </c>
      <c r="BI1311" t="str">
        <f t="shared" si="175"/>
        <v/>
      </c>
      <c r="BJ1311" t="str">
        <f t="shared" ca="1" si="176"/>
        <v/>
      </c>
      <c r="BK1311">
        <f t="shared" si="177"/>
        <v>1900</v>
      </c>
      <c r="BL1311">
        <f t="shared" si="178"/>
        <v>1900</v>
      </c>
      <c r="BM1311" t="str">
        <f t="shared" si="179"/>
        <v/>
      </c>
      <c r="BN1311" s="69">
        <f t="shared" si="180"/>
        <v>119</v>
      </c>
      <c r="BO1311" s="1">
        <v>43679</v>
      </c>
      <c r="BP1311" s="1"/>
      <c r="BQ1311" s="3"/>
      <c r="BR1311" s="4"/>
      <c r="BS1311" s="5"/>
      <c r="BT1311" s="6"/>
      <c r="BU1311" s="5"/>
      <c r="BV1311" s="5"/>
      <c r="BW1311" s="6"/>
      <c r="BX1311" s="5"/>
      <c r="BY1311" s="5"/>
      <c r="BZ1311" s="6"/>
      <c r="CA1311" s="5"/>
    </row>
    <row r="1312" spans="4:79" x14ac:dyDescent="0.25">
      <c r="D1312" s="1"/>
      <c r="J1312" s="1"/>
      <c r="L1312" s="1"/>
      <c r="M1312" s="1"/>
      <c r="AX1312" s="1"/>
      <c r="AY1312" s="1"/>
      <c r="BA1312" s="1"/>
      <c r="BB1312" s="1"/>
      <c r="BF1312" s="1"/>
      <c r="BG1312" t="str">
        <f t="shared" ca="1" si="173"/>
        <v/>
      </c>
      <c r="BH1312" t="str">
        <f t="shared" si="174"/>
        <v/>
      </c>
      <c r="BI1312" t="str">
        <f t="shared" si="175"/>
        <v/>
      </c>
      <c r="BJ1312" t="str">
        <f t="shared" ca="1" si="176"/>
        <v/>
      </c>
      <c r="BK1312">
        <f t="shared" si="177"/>
        <v>1900</v>
      </c>
      <c r="BL1312">
        <f t="shared" si="178"/>
        <v>1900</v>
      </c>
      <c r="BM1312" t="str">
        <f t="shared" si="179"/>
        <v/>
      </c>
      <c r="BN1312" s="69">
        <f t="shared" si="180"/>
        <v>119</v>
      </c>
      <c r="BO1312" s="1">
        <v>43680</v>
      </c>
      <c r="BP1312" s="1"/>
      <c r="BQ1312" s="3"/>
      <c r="BR1312" s="4"/>
      <c r="BS1312" s="5"/>
      <c r="BT1312" s="6"/>
      <c r="BU1312" s="5"/>
      <c r="BV1312" s="5"/>
      <c r="BW1312" s="6"/>
      <c r="BX1312" s="5"/>
      <c r="BY1312" s="5"/>
      <c r="BZ1312" s="6"/>
      <c r="CA1312" s="5"/>
    </row>
    <row r="1313" spans="4:79" x14ac:dyDescent="0.25">
      <c r="D1313" s="1"/>
      <c r="E1313" s="1"/>
      <c r="J1313" s="1"/>
      <c r="L1313" s="1"/>
      <c r="BA1313" s="1"/>
      <c r="BG1313" t="str">
        <f t="shared" ca="1" si="173"/>
        <v/>
      </c>
      <c r="BH1313" t="str">
        <f t="shared" si="174"/>
        <v/>
      </c>
      <c r="BI1313" t="str">
        <f t="shared" si="175"/>
        <v/>
      </c>
      <c r="BJ1313" t="str">
        <f t="shared" ca="1" si="176"/>
        <v/>
      </c>
      <c r="BK1313">
        <f t="shared" si="177"/>
        <v>1900</v>
      </c>
      <c r="BL1313">
        <f t="shared" si="178"/>
        <v>1900</v>
      </c>
      <c r="BM1313" t="str">
        <f t="shared" si="179"/>
        <v/>
      </c>
      <c r="BN1313" s="69">
        <f t="shared" si="180"/>
        <v>119</v>
      </c>
      <c r="BO1313" s="1">
        <v>43681</v>
      </c>
      <c r="BP1313" s="1"/>
      <c r="BQ1313" s="3"/>
      <c r="BR1313" s="4"/>
      <c r="BS1313" s="5"/>
      <c r="BT1313" s="6"/>
      <c r="BU1313" s="5"/>
      <c r="BV1313" s="5"/>
      <c r="BW1313" s="6"/>
      <c r="BX1313" s="5"/>
      <c r="BY1313" s="5"/>
      <c r="BZ1313" s="6"/>
      <c r="CA1313" s="5"/>
    </row>
    <row r="1314" spans="4:79" x14ac:dyDescent="0.25">
      <c r="D1314" s="1"/>
      <c r="J1314" s="1"/>
      <c r="L1314" s="1"/>
      <c r="M1314" s="1"/>
      <c r="AX1314" s="1"/>
      <c r="AY1314" s="1"/>
      <c r="BA1314" s="1"/>
      <c r="BB1314" s="1"/>
      <c r="BG1314" t="str">
        <f t="shared" ca="1" si="173"/>
        <v/>
      </c>
      <c r="BH1314" t="str">
        <f t="shared" si="174"/>
        <v/>
      </c>
      <c r="BI1314" t="str">
        <f t="shared" si="175"/>
        <v/>
      </c>
      <c r="BJ1314" t="str">
        <f t="shared" ca="1" si="176"/>
        <v/>
      </c>
      <c r="BK1314">
        <f t="shared" si="177"/>
        <v>1900</v>
      </c>
      <c r="BL1314">
        <f t="shared" si="178"/>
        <v>1900</v>
      </c>
      <c r="BM1314" t="str">
        <f t="shared" si="179"/>
        <v/>
      </c>
      <c r="BN1314" s="69">
        <f t="shared" si="180"/>
        <v>119</v>
      </c>
      <c r="BO1314" s="1">
        <v>43682</v>
      </c>
      <c r="BP1314" s="1"/>
      <c r="BQ1314" s="3"/>
      <c r="BR1314" s="4"/>
      <c r="BS1314" s="5"/>
      <c r="BT1314" s="6"/>
      <c r="BU1314" s="5"/>
      <c r="BV1314" s="5"/>
      <c r="BW1314" s="6"/>
      <c r="BX1314" s="5"/>
      <c r="BY1314" s="5"/>
      <c r="BZ1314" s="6"/>
      <c r="CA1314" s="5"/>
    </row>
    <row r="1315" spans="4:79" x14ac:dyDescent="0.25">
      <c r="D1315" s="1"/>
      <c r="E1315" s="1"/>
      <c r="J1315" s="1"/>
      <c r="L1315" s="1"/>
      <c r="M1315" s="1"/>
      <c r="AX1315" s="1"/>
      <c r="AY1315" s="1"/>
      <c r="BA1315" s="1"/>
      <c r="BB1315" s="1"/>
      <c r="BG1315" t="str">
        <f t="shared" ca="1" si="173"/>
        <v/>
      </c>
      <c r="BH1315" t="str">
        <f t="shared" si="174"/>
        <v/>
      </c>
      <c r="BI1315" t="str">
        <f t="shared" si="175"/>
        <v/>
      </c>
      <c r="BJ1315" t="str">
        <f t="shared" ca="1" si="176"/>
        <v/>
      </c>
      <c r="BK1315">
        <f t="shared" si="177"/>
        <v>1900</v>
      </c>
      <c r="BL1315">
        <f t="shared" si="178"/>
        <v>1900</v>
      </c>
      <c r="BM1315" t="str">
        <f t="shared" si="179"/>
        <v/>
      </c>
      <c r="BN1315" s="69">
        <f t="shared" si="180"/>
        <v>119</v>
      </c>
      <c r="BO1315" s="1">
        <v>43683</v>
      </c>
      <c r="BP1315" s="1"/>
      <c r="BQ1315" s="3"/>
      <c r="BR1315" s="4"/>
      <c r="BS1315" s="5"/>
      <c r="BT1315" s="6"/>
      <c r="BU1315" s="5"/>
      <c r="BV1315" s="5"/>
      <c r="BW1315" s="6"/>
      <c r="BX1315" s="5"/>
      <c r="BY1315" s="5"/>
      <c r="BZ1315" s="6"/>
      <c r="CA1315" s="5"/>
    </row>
    <row r="1316" spans="4:79" x14ac:dyDescent="0.25">
      <c r="D1316" s="1"/>
      <c r="E1316" s="1"/>
      <c r="J1316" s="1"/>
      <c r="L1316" s="1"/>
      <c r="M1316" s="1"/>
      <c r="BA1316" s="1"/>
      <c r="BG1316" t="str">
        <f t="shared" ca="1" si="173"/>
        <v/>
      </c>
      <c r="BH1316" t="str">
        <f t="shared" si="174"/>
        <v/>
      </c>
      <c r="BI1316" t="str">
        <f t="shared" si="175"/>
        <v/>
      </c>
      <c r="BJ1316" t="str">
        <f t="shared" ca="1" si="176"/>
        <v/>
      </c>
      <c r="BK1316">
        <f t="shared" si="177"/>
        <v>1900</v>
      </c>
      <c r="BL1316">
        <f t="shared" si="178"/>
        <v>1900</v>
      </c>
      <c r="BM1316" t="str">
        <f t="shared" si="179"/>
        <v/>
      </c>
      <c r="BN1316" s="69">
        <f t="shared" si="180"/>
        <v>119</v>
      </c>
      <c r="BO1316" s="1">
        <v>43684</v>
      </c>
      <c r="BP1316" s="1"/>
      <c r="BQ1316" s="3"/>
      <c r="BR1316" s="4"/>
      <c r="BS1316" s="5"/>
      <c r="BT1316" s="6"/>
      <c r="BU1316" s="5"/>
      <c r="BV1316" s="5"/>
      <c r="BW1316" s="6"/>
      <c r="BX1316" s="5"/>
      <c r="BY1316" s="5"/>
      <c r="BZ1316" s="6"/>
      <c r="CA1316" s="5"/>
    </row>
    <row r="1317" spans="4:79" x14ac:dyDescent="0.25">
      <c r="D1317" s="1"/>
      <c r="J1317" s="1"/>
      <c r="M1317" s="1"/>
      <c r="BG1317" t="str">
        <f t="shared" ca="1" si="173"/>
        <v/>
      </c>
      <c r="BH1317" t="str">
        <f t="shared" si="174"/>
        <v/>
      </c>
      <c r="BI1317" t="str">
        <f t="shared" si="175"/>
        <v/>
      </c>
      <c r="BJ1317" t="str">
        <f t="shared" ca="1" si="176"/>
        <v/>
      </c>
      <c r="BK1317">
        <f t="shared" si="177"/>
        <v>1900</v>
      </c>
      <c r="BL1317">
        <f t="shared" si="178"/>
        <v>1900</v>
      </c>
      <c r="BM1317" t="str">
        <f t="shared" si="179"/>
        <v/>
      </c>
      <c r="BN1317" s="69">
        <f t="shared" si="180"/>
        <v>119</v>
      </c>
      <c r="BO1317" s="1">
        <v>43685</v>
      </c>
      <c r="BP1317" s="1"/>
      <c r="BQ1317" s="3"/>
      <c r="BR1317" s="4"/>
      <c r="BS1317" s="5"/>
      <c r="BT1317" s="6"/>
      <c r="BU1317" s="5"/>
      <c r="BV1317" s="5"/>
      <c r="BW1317" s="6"/>
      <c r="BX1317" s="5"/>
      <c r="BY1317" s="5"/>
      <c r="BZ1317" s="6"/>
      <c r="CA1317" s="5"/>
    </row>
    <row r="1318" spans="4:79" x14ac:dyDescent="0.25">
      <c r="D1318" s="1"/>
      <c r="J1318" s="1"/>
      <c r="L1318" s="1"/>
      <c r="M1318" s="1"/>
      <c r="AX1318" s="1"/>
      <c r="AY1318" s="1"/>
      <c r="BA1318" s="1"/>
      <c r="BB1318" s="1"/>
      <c r="BG1318" t="str">
        <f t="shared" ca="1" si="173"/>
        <v/>
      </c>
      <c r="BH1318" t="str">
        <f t="shared" si="174"/>
        <v/>
      </c>
      <c r="BI1318" t="str">
        <f t="shared" si="175"/>
        <v/>
      </c>
      <c r="BJ1318" t="str">
        <f t="shared" ca="1" si="176"/>
        <v/>
      </c>
      <c r="BK1318">
        <f t="shared" si="177"/>
        <v>1900</v>
      </c>
      <c r="BL1318">
        <f t="shared" si="178"/>
        <v>1900</v>
      </c>
      <c r="BM1318" t="str">
        <f t="shared" si="179"/>
        <v/>
      </c>
      <c r="BN1318" s="69">
        <f t="shared" si="180"/>
        <v>119</v>
      </c>
      <c r="BO1318" s="1">
        <v>43686</v>
      </c>
      <c r="BP1318" s="1"/>
      <c r="BQ1318" s="3"/>
      <c r="BR1318" s="4"/>
      <c r="BS1318" s="5"/>
      <c r="BT1318" s="6"/>
      <c r="BU1318" s="5"/>
      <c r="BV1318" s="5"/>
      <c r="BW1318" s="6"/>
      <c r="BX1318" s="5"/>
      <c r="BY1318" s="5"/>
      <c r="BZ1318" s="6"/>
      <c r="CA1318" s="5"/>
    </row>
    <row r="1319" spans="4:79" x14ac:dyDescent="0.25">
      <c r="D1319" s="1"/>
      <c r="J1319" s="1"/>
      <c r="M1319" s="1"/>
      <c r="BG1319" t="str">
        <f t="shared" ca="1" si="173"/>
        <v/>
      </c>
      <c r="BH1319" t="str">
        <f t="shared" si="174"/>
        <v/>
      </c>
      <c r="BI1319" t="str">
        <f t="shared" si="175"/>
        <v/>
      </c>
      <c r="BJ1319" t="str">
        <f t="shared" ca="1" si="176"/>
        <v/>
      </c>
      <c r="BK1319">
        <f t="shared" si="177"/>
        <v>1900</v>
      </c>
      <c r="BL1319">
        <f t="shared" si="178"/>
        <v>1900</v>
      </c>
      <c r="BM1319" t="str">
        <f t="shared" si="179"/>
        <v/>
      </c>
      <c r="BN1319" s="69">
        <f t="shared" si="180"/>
        <v>119</v>
      </c>
      <c r="BO1319" s="1">
        <v>43687</v>
      </c>
      <c r="BP1319" s="1"/>
      <c r="BQ1319" s="3"/>
      <c r="BR1319" s="4"/>
      <c r="BS1319" s="5"/>
      <c r="BT1319" s="6"/>
      <c r="BU1319" s="5"/>
      <c r="BV1319" s="5"/>
      <c r="BW1319" s="6"/>
      <c r="BX1319" s="5"/>
      <c r="BY1319" s="5"/>
      <c r="BZ1319" s="6"/>
      <c r="CA1319" s="5"/>
    </row>
    <row r="1320" spans="4:79" x14ac:dyDescent="0.25">
      <c r="D1320" s="1"/>
      <c r="J1320" s="1"/>
      <c r="L1320" s="1"/>
      <c r="M1320" s="1"/>
      <c r="AY1320" s="1"/>
      <c r="AZ1320" s="1"/>
      <c r="BB1320" s="1"/>
      <c r="BC1320" s="1"/>
      <c r="BG1320" t="str">
        <f t="shared" ca="1" si="173"/>
        <v/>
      </c>
      <c r="BH1320" t="str">
        <f t="shared" si="174"/>
        <v/>
      </c>
      <c r="BI1320" t="str">
        <f t="shared" si="175"/>
        <v/>
      </c>
      <c r="BJ1320" t="str">
        <f t="shared" ca="1" si="176"/>
        <v/>
      </c>
      <c r="BK1320">
        <f t="shared" si="177"/>
        <v>1900</v>
      </c>
      <c r="BL1320">
        <f t="shared" si="178"/>
        <v>1900</v>
      </c>
      <c r="BM1320" t="str">
        <f t="shared" si="179"/>
        <v/>
      </c>
      <c r="BN1320" s="69">
        <f t="shared" si="180"/>
        <v>119</v>
      </c>
      <c r="BO1320" s="1">
        <v>43688</v>
      </c>
      <c r="BP1320" s="1"/>
      <c r="BQ1320" s="3"/>
      <c r="BR1320" s="4"/>
      <c r="BS1320" s="5"/>
      <c r="BT1320" s="6"/>
      <c r="BU1320" s="5"/>
      <c r="BV1320" s="5"/>
      <c r="BW1320" s="6"/>
      <c r="BX1320" s="5"/>
      <c r="BY1320" s="5"/>
      <c r="BZ1320" s="6"/>
      <c r="CA1320" s="5"/>
    </row>
    <row r="1321" spans="4:79" x14ac:dyDescent="0.25">
      <c r="D1321" s="1"/>
      <c r="J1321" s="1"/>
      <c r="L1321" s="1"/>
      <c r="M1321" s="1"/>
      <c r="AX1321" s="1"/>
      <c r="AY1321" s="1"/>
      <c r="BA1321" s="1"/>
      <c r="BB1321" s="1"/>
      <c r="BG1321" t="str">
        <f t="shared" ca="1" si="173"/>
        <v/>
      </c>
      <c r="BH1321" t="str">
        <f t="shared" si="174"/>
        <v/>
      </c>
      <c r="BI1321" t="str">
        <f t="shared" si="175"/>
        <v/>
      </c>
      <c r="BJ1321" t="str">
        <f t="shared" ca="1" si="176"/>
        <v/>
      </c>
      <c r="BK1321">
        <f t="shared" si="177"/>
        <v>1900</v>
      </c>
      <c r="BL1321">
        <f t="shared" si="178"/>
        <v>1900</v>
      </c>
      <c r="BM1321" t="str">
        <f t="shared" si="179"/>
        <v/>
      </c>
      <c r="BN1321" s="69">
        <f t="shared" si="180"/>
        <v>119</v>
      </c>
      <c r="BO1321" s="1">
        <v>43689</v>
      </c>
      <c r="BP1321" s="1"/>
      <c r="BQ1321" s="3"/>
      <c r="BR1321" s="4"/>
      <c r="BS1321" s="5"/>
      <c r="BT1321" s="6"/>
      <c r="BU1321" s="5"/>
      <c r="BV1321" s="5"/>
      <c r="BW1321" s="6"/>
      <c r="BX1321" s="5"/>
      <c r="BY1321" s="5"/>
      <c r="BZ1321" s="6"/>
      <c r="CA1321" s="5"/>
    </row>
    <row r="1322" spans="4:79" x14ac:dyDescent="0.25">
      <c r="D1322" s="1"/>
      <c r="J1322" s="1"/>
      <c r="L1322" s="1"/>
      <c r="M1322" s="1"/>
      <c r="AX1322" s="1"/>
      <c r="AY1322" s="1"/>
      <c r="BA1322" s="1"/>
      <c r="BB1322" s="1"/>
      <c r="BG1322" t="str">
        <f t="shared" ca="1" si="173"/>
        <v/>
      </c>
      <c r="BH1322" t="str">
        <f t="shared" si="174"/>
        <v/>
      </c>
      <c r="BI1322" t="str">
        <f t="shared" si="175"/>
        <v/>
      </c>
      <c r="BJ1322" t="str">
        <f t="shared" ca="1" si="176"/>
        <v/>
      </c>
      <c r="BK1322">
        <f t="shared" si="177"/>
        <v>1900</v>
      </c>
      <c r="BL1322">
        <f t="shared" si="178"/>
        <v>1900</v>
      </c>
      <c r="BM1322" t="str">
        <f t="shared" si="179"/>
        <v/>
      </c>
      <c r="BN1322" s="69">
        <f t="shared" si="180"/>
        <v>119</v>
      </c>
      <c r="BO1322" s="1">
        <v>43690</v>
      </c>
      <c r="BP1322" s="1"/>
      <c r="BQ1322" s="3"/>
      <c r="BR1322" s="4"/>
      <c r="BS1322" s="5"/>
      <c r="BT1322" s="6"/>
      <c r="BU1322" s="5"/>
      <c r="BV1322" s="5"/>
      <c r="BW1322" s="6"/>
      <c r="BX1322" s="5"/>
      <c r="BY1322" s="5"/>
      <c r="BZ1322" s="6"/>
      <c r="CA1322" s="5"/>
    </row>
    <row r="1323" spans="4:79" x14ac:dyDescent="0.25">
      <c r="D1323" s="1"/>
      <c r="J1323" s="1"/>
      <c r="L1323" s="1"/>
      <c r="M1323" s="1"/>
      <c r="BA1323" s="1"/>
      <c r="BG1323" t="str">
        <f t="shared" ca="1" si="173"/>
        <v/>
      </c>
      <c r="BH1323" t="str">
        <f t="shared" si="174"/>
        <v/>
      </c>
      <c r="BI1323" t="str">
        <f t="shared" si="175"/>
        <v/>
      </c>
      <c r="BJ1323" t="str">
        <f t="shared" ca="1" si="176"/>
        <v/>
      </c>
      <c r="BK1323">
        <f t="shared" si="177"/>
        <v>1900</v>
      </c>
      <c r="BL1323">
        <f t="shared" si="178"/>
        <v>1900</v>
      </c>
      <c r="BM1323" t="str">
        <f t="shared" si="179"/>
        <v/>
      </c>
      <c r="BN1323" s="69">
        <f t="shared" si="180"/>
        <v>119</v>
      </c>
      <c r="BO1323" s="1">
        <v>43691</v>
      </c>
      <c r="BP1323" s="1"/>
      <c r="BQ1323" s="3"/>
      <c r="BR1323" s="4"/>
      <c r="BS1323" s="5"/>
      <c r="BT1323" s="6"/>
      <c r="BU1323" s="5"/>
      <c r="BV1323" s="5"/>
      <c r="BW1323" s="6"/>
      <c r="BX1323" s="5"/>
      <c r="BY1323" s="5"/>
      <c r="BZ1323" s="6"/>
      <c r="CA1323" s="5"/>
    </row>
    <row r="1324" spans="4:79" x14ac:dyDescent="0.25">
      <c r="D1324" s="1"/>
      <c r="E1324" s="1"/>
      <c r="J1324" s="1"/>
      <c r="L1324" s="1"/>
      <c r="M1324" s="1"/>
      <c r="N1324" s="1"/>
      <c r="AX1324" s="1"/>
      <c r="AY1324" s="1"/>
      <c r="BA1324" s="1"/>
      <c r="BG1324" t="str">
        <f t="shared" ca="1" si="173"/>
        <v/>
      </c>
      <c r="BH1324" t="str">
        <f t="shared" si="174"/>
        <v/>
      </c>
      <c r="BI1324" t="str">
        <f t="shared" si="175"/>
        <v/>
      </c>
      <c r="BJ1324" t="str">
        <f t="shared" ca="1" si="176"/>
        <v/>
      </c>
      <c r="BK1324">
        <f t="shared" si="177"/>
        <v>1900</v>
      </c>
      <c r="BL1324">
        <f t="shared" si="178"/>
        <v>1900</v>
      </c>
      <c r="BM1324" t="str">
        <f t="shared" si="179"/>
        <v/>
      </c>
      <c r="BN1324" s="69">
        <f t="shared" si="180"/>
        <v>119</v>
      </c>
      <c r="BO1324" s="1">
        <v>43692</v>
      </c>
      <c r="BP1324" s="1"/>
      <c r="BQ1324" s="3"/>
      <c r="BR1324" s="4"/>
      <c r="BS1324" s="5"/>
      <c r="BT1324" s="6"/>
      <c r="BU1324" s="5"/>
      <c r="BV1324" s="5"/>
      <c r="BW1324" s="6"/>
      <c r="BX1324" s="5"/>
      <c r="BY1324" s="5"/>
      <c r="BZ1324" s="6"/>
      <c r="CA1324" s="5"/>
    </row>
    <row r="1325" spans="4:79" x14ac:dyDescent="0.25">
      <c r="D1325" s="1"/>
      <c r="J1325" s="1"/>
      <c r="L1325" s="1"/>
      <c r="M1325" s="1"/>
      <c r="BA1325" s="1"/>
      <c r="BG1325" t="str">
        <f t="shared" ca="1" si="173"/>
        <v/>
      </c>
      <c r="BH1325" t="str">
        <f t="shared" si="174"/>
        <v/>
      </c>
      <c r="BI1325" t="str">
        <f t="shared" si="175"/>
        <v/>
      </c>
      <c r="BJ1325" t="str">
        <f t="shared" ca="1" si="176"/>
        <v/>
      </c>
      <c r="BK1325">
        <f t="shared" si="177"/>
        <v>1900</v>
      </c>
      <c r="BL1325">
        <f t="shared" si="178"/>
        <v>1900</v>
      </c>
      <c r="BM1325" t="str">
        <f t="shared" si="179"/>
        <v/>
      </c>
      <c r="BN1325" s="69">
        <f t="shared" si="180"/>
        <v>119</v>
      </c>
      <c r="BO1325" s="1">
        <v>43693</v>
      </c>
      <c r="BP1325" s="1"/>
      <c r="BQ1325" s="3"/>
      <c r="BR1325" s="4"/>
      <c r="BS1325" s="5"/>
      <c r="BT1325" s="6"/>
      <c r="BU1325" s="5"/>
      <c r="BV1325" s="5"/>
      <c r="BW1325" s="6"/>
      <c r="BX1325" s="5"/>
      <c r="BY1325" s="5"/>
      <c r="BZ1325" s="6"/>
      <c r="CA1325" s="5"/>
    </row>
    <row r="1326" spans="4:79" x14ac:dyDescent="0.25">
      <c r="D1326" s="1"/>
      <c r="E1326" s="1"/>
      <c r="J1326" s="1"/>
      <c r="L1326" s="1"/>
      <c r="M1326" s="1"/>
      <c r="AX1326" s="1"/>
      <c r="AY1326" s="1"/>
      <c r="BA1326" s="1"/>
      <c r="BG1326" t="str">
        <f t="shared" ca="1" si="173"/>
        <v/>
      </c>
      <c r="BH1326" t="str">
        <f t="shared" si="174"/>
        <v/>
      </c>
      <c r="BI1326" t="str">
        <f t="shared" si="175"/>
        <v/>
      </c>
      <c r="BJ1326" t="str">
        <f t="shared" ca="1" si="176"/>
        <v/>
      </c>
      <c r="BK1326">
        <f t="shared" si="177"/>
        <v>1900</v>
      </c>
      <c r="BL1326">
        <f t="shared" si="178"/>
        <v>1900</v>
      </c>
      <c r="BM1326" t="str">
        <f t="shared" si="179"/>
        <v/>
      </c>
      <c r="BN1326" s="69">
        <f t="shared" si="180"/>
        <v>119</v>
      </c>
      <c r="BO1326" s="1">
        <v>43694</v>
      </c>
      <c r="BP1326" s="1"/>
      <c r="BQ1326" s="3"/>
      <c r="BR1326" s="4"/>
      <c r="BS1326" s="5"/>
      <c r="BT1326" s="6"/>
      <c r="BU1326" s="5"/>
      <c r="BV1326" s="5"/>
      <c r="BW1326" s="6"/>
      <c r="BX1326" s="5"/>
      <c r="BY1326" s="5"/>
      <c r="BZ1326" s="6"/>
      <c r="CA1326" s="5"/>
    </row>
    <row r="1327" spans="4:79" x14ac:dyDescent="0.25">
      <c r="D1327" s="1"/>
      <c r="E1327" s="1"/>
      <c r="J1327" s="1"/>
      <c r="L1327" s="1"/>
      <c r="M1327" s="1"/>
      <c r="N1327" s="1"/>
      <c r="AX1327" s="1"/>
      <c r="AY1327" s="1"/>
      <c r="BA1327" s="1"/>
      <c r="BB1327" s="1"/>
      <c r="BG1327" t="str">
        <f t="shared" ca="1" si="173"/>
        <v/>
      </c>
      <c r="BH1327" t="str">
        <f t="shared" si="174"/>
        <v/>
      </c>
      <c r="BI1327" t="str">
        <f t="shared" si="175"/>
        <v/>
      </c>
      <c r="BJ1327" t="str">
        <f t="shared" ca="1" si="176"/>
        <v/>
      </c>
      <c r="BK1327">
        <f t="shared" si="177"/>
        <v>1900</v>
      </c>
      <c r="BL1327">
        <f t="shared" si="178"/>
        <v>1900</v>
      </c>
      <c r="BM1327" t="str">
        <f t="shared" si="179"/>
        <v/>
      </c>
      <c r="BN1327" s="69">
        <f t="shared" si="180"/>
        <v>119</v>
      </c>
      <c r="BO1327" s="1">
        <v>43695</v>
      </c>
      <c r="BP1327" s="1"/>
      <c r="BQ1327" s="3"/>
      <c r="BR1327" s="4"/>
      <c r="BS1327" s="5"/>
      <c r="BT1327" s="6"/>
      <c r="BU1327" s="5"/>
      <c r="BV1327" s="5"/>
      <c r="BW1327" s="6"/>
      <c r="BX1327" s="5"/>
      <c r="BY1327" s="5"/>
      <c r="BZ1327" s="6"/>
      <c r="CA1327" s="5"/>
    </row>
    <row r="1328" spans="4:79" x14ac:dyDescent="0.25">
      <c r="D1328" s="1"/>
      <c r="J1328" s="1"/>
      <c r="M1328" s="1"/>
      <c r="BG1328" t="str">
        <f t="shared" ca="1" si="173"/>
        <v/>
      </c>
      <c r="BH1328" t="str">
        <f t="shared" si="174"/>
        <v/>
      </c>
      <c r="BI1328" t="str">
        <f t="shared" si="175"/>
        <v/>
      </c>
      <c r="BJ1328" t="str">
        <f t="shared" ca="1" si="176"/>
        <v/>
      </c>
      <c r="BK1328">
        <f t="shared" si="177"/>
        <v>1900</v>
      </c>
      <c r="BL1328">
        <f t="shared" si="178"/>
        <v>1900</v>
      </c>
      <c r="BM1328" t="str">
        <f t="shared" si="179"/>
        <v/>
      </c>
      <c r="BN1328" s="69">
        <f t="shared" si="180"/>
        <v>119</v>
      </c>
      <c r="BO1328" s="1">
        <v>43696</v>
      </c>
      <c r="BP1328" s="1"/>
      <c r="BQ1328" s="3"/>
      <c r="BR1328" s="4"/>
      <c r="BS1328" s="5"/>
      <c r="BT1328" s="6"/>
      <c r="BU1328" s="5"/>
      <c r="BV1328" s="5"/>
      <c r="BW1328" s="6"/>
      <c r="BX1328" s="5"/>
      <c r="BY1328" s="5"/>
      <c r="BZ1328" s="6"/>
      <c r="CA1328" s="5"/>
    </row>
    <row r="1329" spans="4:79" x14ac:dyDescent="0.25">
      <c r="D1329" s="1"/>
      <c r="J1329" s="1"/>
      <c r="L1329" s="1"/>
      <c r="AX1329" s="1"/>
      <c r="AY1329" s="1"/>
      <c r="BA1329" s="1"/>
      <c r="BB1329" s="1"/>
      <c r="BG1329" t="str">
        <f t="shared" ca="1" si="173"/>
        <v/>
      </c>
      <c r="BH1329" t="str">
        <f t="shared" si="174"/>
        <v/>
      </c>
      <c r="BI1329" t="str">
        <f t="shared" si="175"/>
        <v/>
      </c>
      <c r="BJ1329" t="str">
        <f t="shared" ca="1" si="176"/>
        <v/>
      </c>
      <c r="BK1329">
        <f t="shared" si="177"/>
        <v>1900</v>
      </c>
      <c r="BL1329">
        <f t="shared" si="178"/>
        <v>1900</v>
      </c>
      <c r="BM1329" t="str">
        <f t="shared" si="179"/>
        <v/>
      </c>
      <c r="BN1329" s="69">
        <f t="shared" si="180"/>
        <v>119</v>
      </c>
      <c r="BO1329" s="1">
        <v>43697</v>
      </c>
      <c r="BP1329" s="1"/>
      <c r="BQ1329" s="3"/>
      <c r="BR1329" s="4"/>
      <c r="BS1329" s="5"/>
      <c r="BT1329" s="6"/>
      <c r="BU1329" s="5"/>
      <c r="BV1329" s="5"/>
      <c r="BW1329" s="6"/>
      <c r="BX1329" s="5"/>
      <c r="BY1329" s="5"/>
      <c r="BZ1329" s="6"/>
      <c r="CA1329" s="5"/>
    </row>
    <row r="1330" spans="4:79" x14ac:dyDescent="0.25">
      <c r="D1330" s="1"/>
      <c r="E1330" s="1"/>
      <c r="J1330" s="1"/>
      <c r="L1330" s="1"/>
      <c r="M1330" s="1"/>
      <c r="AX1330" s="1"/>
      <c r="AY1330" s="1"/>
      <c r="BA1330" s="1"/>
      <c r="BB1330" s="1"/>
      <c r="BG1330" t="str">
        <f t="shared" ca="1" si="173"/>
        <v/>
      </c>
      <c r="BH1330" t="str">
        <f t="shared" si="174"/>
        <v/>
      </c>
      <c r="BI1330" t="str">
        <f t="shared" si="175"/>
        <v/>
      </c>
      <c r="BJ1330" t="str">
        <f t="shared" ca="1" si="176"/>
        <v/>
      </c>
      <c r="BK1330">
        <f t="shared" si="177"/>
        <v>1900</v>
      </c>
      <c r="BL1330">
        <f t="shared" si="178"/>
        <v>1900</v>
      </c>
      <c r="BM1330" t="str">
        <f t="shared" si="179"/>
        <v/>
      </c>
      <c r="BN1330" s="69">
        <f t="shared" si="180"/>
        <v>119</v>
      </c>
      <c r="BO1330" s="1">
        <v>43698</v>
      </c>
      <c r="BP1330" s="1"/>
      <c r="BQ1330" s="3"/>
      <c r="BR1330" s="4"/>
      <c r="BS1330" s="5"/>
      <c r="BT1330" s="6"/>
      <c r="BU1330" s="5"/>
      <c r="BV1330" s="5"/>
      <c r="BW1330" s="6"/>
      <c r="BX1330" s="5"/>
      <c r="BY1330" s="5"/>
      <c r="BZ1330" s="6"/>
      <c r="CA1330" s="5"/>
    </row>
    <row r="1331" spans="4:79" x14ac:dyDescent="0.25">
      <c r="D1331" s="1"/>
      <c r="J1331" s="1"/>
      <c r="L1331" s="1"/>
      <c r="AX1331" s="1"/>
      <c r="AY1331" s="1"/>
      <c r="BA1331" s="1"/>
      <c r="BB1331" s="1"/>
      <c r="BG1331" t="str">
        <f t="shared" ca="1" si="173"/>
        <v/>
      </c>
      <c r="BH1331" t="str">
        <f t="shared" si="174"/>
        <v/>
      </c>
      <c r="BI1331" t="str">
        <f t="shared" si="175"/>
        <v/>
      </c>
      <c r="BJ1331" t="str">
        <f t="shared" ca="1" si="176"/>
        <v/>
      </c>
      <c r="BK1331">
        <f t="shared" si="177"/>
        <v>1900</v>
      </c>
      <c r="BL1331">
        <f t="shared" si="178"/>
        <v>1900</v>
      </c>
      <c r="BM1331" t="str">
        <f t="shared" si="179"/>
        <v/>
      </c>
      <c r="BN1331" s="69">
        <f t="shared" si="180"/>
        <v>119</v>
      </c>
      <c r="BO1331" s="1">
        <v>43699</v>
      </c>
      <c r="BP1331" s="1"/>
      <c r="BQ1331" s="3"/>
      <c r="BR1331" s="4"/>
      <c r="BS1331" s="5"/>
      <c r="BT1331" s="6"/>
      <c r="BU1331" s="5"/>
      <c r="BV1331" s="5"/>
      <c r="BW1331" s="6"/>
      <c r="BX1331" s="5"/>
      <c r="BY1331" s="5"/>
      <c r="BZ1331" s="6"/>
      <c r="CA1331" s="5"/>
    </row>
    <row r="1332" spans="4:79" x14ac:dyDescent="0.25">
      <c r="D1332" s="1"/>
      <c r="J1332" s="1"/>
      <c r="L1332" s="1"/>
      <c r="BA1332" s="1"/>
      <c r="BG1332" t="str">
        <f t="shared" ca="1" si="173"/>
        <v/>
      </c>
      <c r="BH1332" t="str">
        <f t="shared" si="174"/>
        <v/>
      </c>
      <c r="BI1332" t="str">
        <f t="shared" si="175"/>
        <v/>
      </c>
      <c r="BJ1332" t="str">
        <f t="shared" ca="1" si="176"/>
        <v/>
      </c>
      <c r="BK1332">
        <f t="shared" si="177"/>
        <v>1900</v>
      </c>
      <c r="BL1332">
        <f t="shared" si="178"/>
        <v>1900</v>
      </c>
      <c r="BM1332" t="str">
        <f t="shared" si="179"/>
        <v/>
      </c>
      <c r="BN1332" s="69">
        <f t="shared" si="180"/>
        <v>119</v>
      </c>
      <c r="BO1332" s="1">
        <v>43700</v>
      </c>
      <c r="BP1332" s="1"/>
      <c r="BQ1332" s="3"/>
      <c r="BR1332" s="4"/>
      <c r="BS1332" s="5"/>
      <c r="BT1332" s="6"/>
      <c r="BU1332" s="5"/>
      <c r="BV1332" s="5"/>
      <c r="BW1332" s="6"/>
      <c r="BX1332" s="5"/>
      <c r="BY1332" s="5"/>
      <c r="BZ1332" s="6"/>
      <c r="CA1332" s="5"/>
    </row>
    <row r="1333" spans="4:79" x14ac:dyDescent="0.25">
      <c r="D1333" s="1"/>
      <c r="E1333" s="1"/>
      <c r="J1333" s="1"/>
      <c r="L1333" s="1"/>
      <c r="AX1333" s="1"/>
      <c r="AY1333" s="1"/>
      <c r="BA1333" s="1"/>
      <c r="BG1333" t="str">
        <f t="shared" ca="1" si="173"/>
        <v/>
      </c>
      <c r="BH1333" t="str">
        <f t="shared" si="174"/>
        <v/>
      </c>
      <c r="BI1333" t="str">
        <f t="shared" si="175"/>
        <v/>
      </c>
      <c r="BJ1333" t="str">
        <f t="shared" ca="1" si="176"/>
        <v/>
      </c>
      <c r="BK1333">
        <f t="shared" si="177"/>
        <v>1900</v>
      </c>
      <c r="BL1333">
        <f t="shared" si="178"/>
        <v>1900</v>
      </c>
      <c r="BM1333" t="str">
        <f t="shared" si="179"/>
        <v/>
      </c>
      <c r="BN1333" s="69">
        <f t="shared" si="180"/>
        <v>119</v>
      </c>
      <c r="BO1333" s="1">
        <v>43701</v>
      </c>
      <c r="BP1333" s="1"/>
      <c r="BQ1333" s="3"/>
      <c r="BR1333" s="4"/>
      <c r="BS1333" s="5"/>
      <c r="BT1333" s="6"/>
      <c r="BU1333" s="5"/>
      <c r="BV1333" s="5"/>
      <c r="BW1333" s="6"/>
      <c r="BX1333" s="5"/>
      <c r="BY1333" s="5"/>
      <c r="BZ1333" s="6"/>
      <c r="CA1333" s="5"/>
    </row>
    <row r="1334" spans="4:79" x14ac:dyDescent="0.25">
      <c r="D1334" s="1"/>
      <c r="E1334" s="1"/>
      <c r="J1334" s="1"/>
      <c r="L1334" s="1"/>
      <c r="AX1334" s="1"/>
      <c r="AY1334" s="1"/>
      <c r="BA1334" s="1"/>
      <c r="BG1334" t="str">
        <f t="shared" ca="1" si="173"/>
        <v/>
      </c>
      <c r="BH1334" t="str">
        <f t="shared" si="174"/>
        <v/>
      </c>
      <c r="BI1334" t="str">
        <f t="shared" si="175"/>
        <v/>
      </c>
      <c r="BJ1334" t="str">
        <f t="shared" ca="1" si="176"/>
        <v/>
      </c>
      <c r="BK1334">
        <f t="shared" si="177"/>
        <v>1900</v>
      </c>
      <c r="BL1334">
        <f t="shared" si="178"/>
        <v>1900</v>
      </c>
      <c r="BM1334" t="str">
        <f t="shared" si="179"/>
        <v/>
      </c>
      <c r="BN1334" s="69">
        <f t="shared" si="180"/>
        <v>119</v>
      </c>
      <c r="BO1334" s="1">
        <v>43702</v>
      </c>
      <c r="BP1334" s="1"/>
      <c r="BQ1334" s="3"/>
      <c r="BR1334" s="4"/>
      <c r="BS1334" s="5"/>
      <c r="BT1334" s="6"/>
      <c r="BU1334" s="5"/>
      <c r="BV1334" s="5"/>
      <c r="BW1334" s="6"/>
      <c r="BX1334" s="5"/>
      <c r="BY1334" s="5"/>
      <c r="BZ1334" s="6"/>
      <c r="CA1334" s="5"/>
    </row>
    <row r="1335" spans="4:79" x14ac:dyDescent="0.25">
      <c r="D1335" s="1"/>
      <c r="J1335" s="1"/>
      <c r="L1335" s="1"/>
      <c r="M1335" s="1"/>
      <c r="AX1335" s="1"/>
      <c r="AY1335" s="1"/>
      <c r="BA1335" s="1"/>
      <c r="BB1335" s="1"/>
      <c r="BG1335" t="str">
        <f t="shared" ca="1" si="173"/>
        <v/>
      </c>
      <c r="BH1335" t="str">
        <f t="shared" si="174"/>
        <v/>
      </c>
      <c r="BI1335" t="str">
        <f t="shared" si="175"/>
        <v/>
      </c>
      <c r="BJ1335" t="str">
        <f t="shared" ca="1" si="176"/>
        <v/>
      </c>
      <c r="BK1335">
        <f t="shared" si="177"/>
        <v>1900</v>
      </c>
      <c r="BL1335">
        <f t="shared" si="178"/>
        <v>1900</v>
      </c>
      <c r="BM1335" t="str">
        <f t="shared" si="179"/>
        <v/>
      </c>
      <c r="BN1335" s="69">
        <f t="shared" si="180"/>
        <v>119</v>
      </c>
      <c r="BO1335" s="1">
        <v>43703</v>
      </c>
      <c r="BP1335" s="1"/>
      <c r="BQ1335" s="3"/>
      <c r="BR1335" s="4"/>
      <c r="BS1335" s="5"/>
      <c r="BT1335" s="6"/>
      <c r="BU1335" s="5"/>
      <c r="BV1335" s="5"/>
      <c r="BW1335" s="6"/>
      <c r="BX1335" s="5"/>
      <c r="BY1335" s="5"/>
      <c r="BZ1335" s="6"/>
      <c r="CA1335" s="5"/>
    </row>
    <row r="1336" spans="4:79" x14ac:dyDescent="0.25">
      <c r="D1336" s="1"/>
      <c r="J1336" s="1"/>
      <c r="L1336" s="1"/>
      <c r="M1336" s="1"/>
      <c r="AX1336" s="1"/>
      <c r="AY1336" s="1"/>
      <c r="BA1336" s="1"/>
      <c r="BB1336" s="1"/>
      <c r="BG1336" t="str">
        <f t="shared" ca="1" si="173"/>
        <v/>
      </c>
      <c r="BH1336" t="str">
        <f t="shared" si="174"/>
        <v/>
      </c>
      <c r="BI1336" t="str">
        <f t="shared" si="175"/>
        <v/>
      </c>
      <c r="BJ1336" t="str">
        <f t="shared" ca="1" si="176"/>
        <v/>
      </c>
      <c r="BK1336">
        <f t="shared" si="177"/>
        <v>1900</v>
      </c>
      <c r="BL1336">
        <f t="shared" si="178"/>
        <v>1900</v>
      </c>
      <c r="BM1336" t="str">
        <f t="shared" si="179"/>
        <v/>
      </c>
      <c r="BN1336" s="69">
        <f t="shared" si="180"/>
        <v>119</v>
      </c>
      <c r="BO1336" s="1">
        <v>43704</v>
      </c>
      <c r="BP1336" s="1"/>
      <c r="BQ1336" s="3"/>
      <c r="BR1336" s="4"/>
      <c r="BS1336" s="5"/>
      <c r="BT1336" s="6"/>
      <c r="BU1336" s="5"/>
      <c r="BV1336" s="5"/>
      <c r="BW1336" s="6"/>
      <c r="BX1336" s="5"/>
      <c r="BY1336" s="5"/>
      <c r="BZ1336" s="6"/>
      <c r="CA1336" s="5"/>
    </row>
    <row r="1337" spans="4:79" x14ac:dyDescent="0.25">
      <c r="D1337" s="1"/>
      <c r="J1337" s="1"/>
      <c r="L1337" s="1"/>
      <c r="M1337" s="1"/>
      <c r="AX1337" s="1"/>
      <c r="AY1337" s="1"/>
      <c r="BA1337" s="1"/>
      <c r="BB1337" s="1"/>
      <c r="BG1337" t="str">
        <f t="shared" ca="1" si="173"/>
        <v/>
      </c>
      <c r="BH1337" t="str">
        <f t="shared" si="174"/>
        <v/>
      </c>
      <c r="BI1337" t="str">
        <f t="shared" si="175"/>
        <v/>
      </c>
      <c r="BJ1337" t="str">
        <f t="shared" ca="1" si="176"/>
        <v/>
      </c>
      <c r="BK1337">
        <f t="shared" si="177"/>
        <v>1900</v>
      </c>
      <c r="BL1337">
        <f t="shared" si="178"/>
        <v>1900</v>
      </c>
      <c r="BM1337" t="str">
        <f t="shared" si="179"/>
        <v/>
      </c>
      <c r="BN1337" s="69">
        <f t="shared" si="180"/>
        <v>119</v>
      </c>
      <c r="BO1337" s="1">
        <v>43705</v>
      </c>
      <c r="BP1337" s="1"/>
      <c r="BQ1337" s="3"/>
      <c r="BR1337" s="4"/>
      <c r="BS1337" s="5"/>
      <c r="BT1337" s="6"/>
      <c r="BU1337" s="5"/>
      <c r="BV1337" s="5"/>
      <c r="BW1337" s="6"/>
      <c r="BX1337" s="5"/>
      <c r="BY1337" s="5"/>
      <c r="BZ1337" s="6"/>
      <c r="CA1337" s="5"/>
    </row>
    <row r="1338" spans="4:79" x14ac:dyDescent="0.25">
      <c r="D1338" s="1"/>
      <c r="J1338" s="1"/>
      <c r="L1338" s="1"/>
      <c r="M1338" s="1"/>
      <c r="AX1338" s="1"/>
      <c r="AY1338" s="1"/>
      <c r="BA1338" s="1"/>
      <c r="BB1338" s="1"/>
      <c r="BG1338" t="str">
        <f t="shared" ca="1" si="173"/>
        <v/>
      </c>
      <c r="BH1338" t="str">
        <f t="shared" si="174"/>
        <v/>
      </c>
      <c r="BI1338" t="str">
        <f t="shared" si="175"/>
        <v/>
      </c>
      <c r="BJ1338" t="str">
        <f t="shared" ca="1" si="176"/>
        <v/>
      </c>
      <c r="BK1338">
        <f t="shared" si="177"/>
        <v>1900</v>
      </c>
      <c r="BL1338">
        <f t="shared" si="178"/>
        <v>1900</v>
      </c>
      <c r="BM1338" t="str">
        <f t="shared" si="179"/>
        <v/>
      </c>
      <c r="BN1338" s="69">
        <f t="shared" si="180"/>
        <v>119</v>
      </c>
      <c r="BO1338" s="1">
        <v>43706</v>
      </c>
      <c r="BP1338" s="1"/>
      <c r="BQ1338" s="3"/>
      <c r="BR1338" s="4"/>
      <c r="BS1338" s="5"/>
      <c r="BT1338" s="6"/>
      <c r="BU1338" s="5"/>
      <c r="BV1338" s="5"/>
      <c r="BW1338" s="6"/>
      <c r="BX1338" s="5"/>
      <c r="BY1338" s="5"/>
      <c r="BZ1338" s="6"/>
      <c r="CA1338" s="5"/>
    </row>
    <row r="1339" spans="4:79" x14ac:dyDescent="0.25">
      <c r="D1339" s="1"/>
      <c r="J1339" s="1"/>
      <c r="L1339" s="1"/>
      <c r="M1339" s="1"/>
      <c r="BA1339" s="1"/>
      <c r="BG1339" t="str">
        <f t="shared" ca="1" si="173"/>
        <v/>
      </c>
      <c r="BH1339" t="str">
        <f t="shared" si="174"/>
        <v/>
      </c>
      <c r="BI1339" t="str">
        <f t="shared" si="175"/>
        <v/>
      </c>
      <c r="BJ1339" t="str">
        <f t="shared" ca="1" si="176"/>
        <v/>
      </c>
      <c r="BK1339">
        <f t="shared" si="177"/>
        <v>1900</v>
      </c>
      <c r="BL1339">
        <f t="shared" si="178"/>
        <v>1900</v>
      </c>
      <c r="BM1339" t="str">
        <f t="shared" si="179"/>
        <v/>
      </c>
      <c r="BN1339" s="69">
        <f t="shared" si="180"/>
        <v>119</v>
      </c>
      <c r="BO1339" s="1">
        <v>43707</v>
      </c>
      <c r="BP1339" s="1"/>
      <c r="BQ1339" s="3"/>
      <c r="BR1339" s="4"/>
      <c r="BS1339" s="5"/>
      <c r="BT1339" s="6"/>
      <c r="BU1339" s="5"/>
      <c r="BV1339" s="5"/>
      <c r="BW1339" s="6"/>
      <c r="BX1339" s="5"/>
      <c r="BY1339" s="5"/>
      <c r="BZ1339" s="6"/>
      <c r="CA1339" s="5"/>
    </row>
    <row r="1340" spans="4:79" x14ac:dyDescent="0.25">
      <c r="D1340" s="1"/>
      <c r="J1340" s="1"/>
      <c r="L1340" s="1"/>
      <c r="M1340" s="1"/>
      <c r="AX1340" s="1"/>
      <c r="AY1340" s="1"/>
      <c r="BA1340" s="1"/>
      <c r="BB1340" s="1"/>
      <c r="BG1340" t="str">
        <f t="shared" ca="1" si="173"/>
        <v/>
      </c>
      <c r="BH1340" t="str">
        <f t="shared" si="174"/>
        <v/>
      </c>
      <c r="BI1340" t="str">
        <f t="shared" si="175"/>
        <v/>
      </c>
      <c r="BJ1340" t="str">
        <f t="shared" ca="1" si="176"/>
        <v/>
      </c>
      <c r="BK1340">
        <f t="shared" si="177"/>
        <v>1900</v>
      </c>
      <c r="BL1340">
        <f t="shared" si="178"/>
        <v>1900</v>
      </c>
      <c r="BM1340" t="str">
        <f t="shared" si="179"/>
        <v/>
      </c>
      <c r="BN1340" s="69">
        <f t="shared" si="180"/>
        <v>119</v>
      </c>
      <c r="BO1340" s="1">
        <v>43708</v>
      </c>
      <c r="BP1340" s="1"/>
      <c r="BQ1340" s="3"/>
      <c r="BR1340" s="4"/>
      <c r="BS1340" s="5"/>
      <c r="BT1340" s="6"/>
      <c r="BU1340" s="5"/>
      <c r="BV1340" s="5"/>
      <c r="BW1340" s="6"/>
      <c r="BX1340" s="5"/>
      <c r="BY1340" s="5"/>
      <c r="BZ1340" s="6"/>
      <c r="CA1340" s="5"/>
    </row>
    <row r="1341" spans="4:79" x14ac:dyDescent="0.25">
      <c r="D1341" s="1"/>
      <c r="J1341" s="1"/>
      <c r="L1341" s="1"/>
      <c r="AX1341" s="1"/>
      <c r="AY1341" s="1"/>
      <c r="BA1341" s="1"/>
      <c r="BG1341" t="str">
        <f t="shared" ca="1" si="173"/>
        <v/>
      </c>
      <c r="BH1341" t="str">
        <f t="shared" si="174"/>
        <v/>
      </c>
      <c r="BI1341" t="str">
        <f t="shared" si="175"/>
        <v/>
      </c>
      <c r="BJ1341" t="str">
        <f t="shared" ca="1" si="176"/>
        <v/>
      </c>
      <c r="BK1341">
        <f t="shared" si="177"/>
        <v>1900</v>
      </c>
      <c r="BL1341">
        <f t="shared" si="178"/>
        <v>1900</v>
      </c>
      <c r="BM1341" t="str">
        <f t="shared" si="179"/>
        <v/>
      </c>
      <c r="BN1341" s="69">
        <f t="shared" si="180"/>
        <v>119</v>
      </c>
      <c r="BO1341" s="1">
        <v>43709</v>
      </c>
      <c r="BP1341" s="1"/>
      <c r="BQ1341" s="3"/>
      <c r="BR1341" s="4"/>
      <c r="BS1341" s="5"/>
      <c r="BT1341" s="6"/>
      <c r="BU1341" s="5"/>
      <c r="BV1341" s="5"/>
      <c r="BW1341" s="6"/>
      <c r="BX1341" s="5"/>
      <c r="BY1341" s="5"/>
      <c r="BZ1341" s="6"/>
      <c r="CA1341" s="5"/>
    </row>
    <row r="1342" spans="4:79" x14ac:dyDescent="0.25">
      <c r="D1342" s="1"/>
      <c r="J1342" s="1"/>
      <c r="L1342" s="1"/>
      <c r="M1342" s="1"/>
      <c r="AY1342" s="1"/>
      <c r="AZ1342" s="1"/>
      <c r="BB1342" s="1"/>
      <c r="BC1342" s="1"/>
      <c r="BG1342" t="str">
        <f t="shared" ca="1" si="173"/>
        <v/>
      </c>
      <c r="BH1342" t="str">
        <f t="shared" si="174"/>
        <v/>
      </c>
      <c r="BI1342" t="str">
        <f t="shared" si="175"/>
        <v/>
      </c>
      <c r="BJ1342" t="str">
        <f t="shared" ca="1" si="176"/>
        <v/>
      </c>
      <c r="BK1342">
        <f t="shared" si="177"/>
        <v>1900</v>
      </c>
      <c r="BL1342">
        <f t="shared" si="178"/>
        <v>1900</v>
      </c>
      <c r="BM1342" t="str">
        <f t="shared" si="179"/>
        <v/>
      </c>
      <c r="BN1342" s="69">
        <f t="shared" si="180"/>
        <v>119</v>
      </c>
      <c r="BO1342" s="1">
        <v>43710</v>
      </c>
      <c r="BP1342" s="1"/>
      <c r="BQ1342" s="3"/>
      <c r="BR1342" s="4"/>
      <c r="BS1342" s="5"/>
      <c r="BT1342" s="6"/>
      <c r="BU1342" s="5"/>
      <c r="BV1342" s="5"/>
      <c r="BW1342" s="6"/>
      <c r="BX1342" s="5"/>
      <c r="BY1342" s="5"/>
      <c r="BZ1342" s="6"/>
      <c r="CA1342" s="5"/>
    </row>
    <row r="1343" spans="4:79" x14ac:dyDescent="0.25">
      <c r="D1343" s="1"/>
      <c r="E1343" s="1"/>
      <c r="J1343" s="1"/>
      <c r="L1343" s="1"/>
      <c r="AX1343" s="1"/>
      <c r="AY1343" s="1"/>
      <c r="BA1343" s="1"/>
      <c r="BG1343" t="str">
        <f t="shared" ca="1" si="173"/>
        <v/>
      </c>
      <c r="BH1343" t="str">
        <f t="shared" si="174"/>
        <v/>
      </c>
      <c r="BI1343" t="str">
        <f t="shared" si="175"/>
        <v/>
      </c>
      <c r="BJ1343" t="str">
        <f t="shared" ca="1" si="176"/>
        <v/>
      </c>
      <c r="BK1343">
        <f t="shared" si="177"/>
        <v>1900</v>
      </c>
      <c r="BL1343">
        <f t="shared" si="178"/>
        <v>1900</v>
      </c>
      <c r="BM1343" t="str">
        <f t="shared" si="179"/>
        <v/>
      </c>
      <c r="BN1343" s="69">
        <f t="shared" si="180"/>
        <v>119</v>
      </c>
      <c r="BO1343" s="1">
        <v>43711</v>
      </c>
      <c r="BP1343" s="1"/>
      <c r="BQ1343" s="3"/>
      <c r="BR1343" s="4"/>
      <c r="BS1343" s="5"/>
      <c r="BT1343" s="6"/>
      <c r="BU1343" s="5"/>
      <c r="BV1343" s="5"/>
      <c r="BW1343" s="6"/>
      <c r="BX1343" s="5"/>
      <c r="BY1343" s="5"/>
      <c r="BZ1343" s="6"/>
      <c r="CA1343" s="5"/>
    </row>
    <row r="1344" spans="4:79" x14ac:dyDescent="0.25">
      <c r="D1344" s="1"/>
      <c r="J1344" s="1"/>
      <c r="L1344" s="1"/>
      <c r="M1344" s="1"/>
      <c r="BA1344" s="1"/>
      <c r="BG1344" t="str">
        <f t="shared" ca="1" si="173"/>
        <v/>
      </c>
      <c r="BH1344" t="str">
        <f t="shared" si="174"/>
        <v/>
      </c>
      <c r="BI1344" t="str">
        <f t="shared" si="175"/>
        <v/>
      </c>
      <c r="BJ1344" t="str">
        <f t="shared" ca="1" si="176"/>
        <v/>
      </c>
      <c r="BK1344">
        <f t="shared" si="177"/>
        <v>1900</v>
      </c>
      <c r="BL1344">
        <f t="shared" si="178"/>
        <v>1900</v>
      </c>
      <c r="BM1344" t="str">
        <f t="shared" si="179"/>
        <v/>
      </c>
      <c r="BN1344" s="69">
        <f t="shared" si="180"/>
        <v>119</v>
      </c>
      <c r="BO1344" s="1">
        <v>43712</v>
      </c>
      <c r="BP1344" s="1"/>
      <c r="BQ1344" s="3"/>
      <c r="BR1344" s="4"/>
      <c r="BS1344" s="5"/>
      <c r="BT1344" s="6"/>
      <c r="BU1344" s="5"/>
      <c r="BV1344" s="5"/>
      <c r="BW1344" s="6"/>
      <c r="BX1344" s="5"/>
      <c r="BY1344" s="5"/>
      <c r="BZ1344" s="6"/>
      <c r="CA1344" s="5"/>
    </row>
    <row r="1345" spans="4:79" x14ac:dyDescent="0.25">
      <c r="D1345" s="1"/>
      <c r="J1345" s="1"/>
      <c r="L1345" s="1"/>
      <c r="M1345" s="1"/>
      <c r="AX1345" s="1"/>
      <c r="AY1345" s="1"/>
      <c r="BA1345" s="1"/>
      <c r="BB1345" s="1"/>
      <c r="BG1345" t="str">
        <f t="shared" ca="1" si="173"/>
        <v/>
      </c>
      <c r="BH1345" t="str">
        <f t="shared" si="174"/>
        <v/>
      </c>
      <c r="BI1345" t="str">
        <f t="shared" si="175"/>
        <v/>
      </c>
      <c r="BJ1345" t="str">
        <f t="shared" ca="1" si="176"/>
        <v/>
      </c>
      <c r="BK1345">
        <f t="shared" si="177"/>
        <v>1900</v>
      </c>
      <c r="BL1345">
        <f t="shared" si="178"/>
        <v>1900</v>
      </c>
      <c r="BM1345" t="str">
        <f t="shared" si="179"/>
        <v/>
      </c>
      <c r="BN1345" s="69">
        <f t="shared" si="180"/>
        <v>119</v>
      </c>
      <c r="BO1345" s="1">
        <v>43713</v>
      </c>
      <c r="BP1345" s="1"/>
      <c r="BQ1345" s="3"/>
      <c r="BR1345" s="4"/>
      <c r="BS1345" s="5"/>
      <c r="BT1345" s="6"/>
      <c r="BU1345" s="5"/>
      <c r="BV1345" s="5"/>
      <c r="BW1345" s="6"/>
      <c r="BX1345" s="5"/>
      <c r="BY1345" s="5"/>
      <c r="BZ1345" s="6"/>
      <c r="CA1345" s="5"/>
    </row>
    <row r="1346" spans="4:79" x14ac:dyDescent="0.25">
      <c r="D1346" s="1"/>
      <c r="E1346" s="1"/>
      <c r="J1346" s="1"/>
      <c r="L1346" s="1"/>
      <c r="M1346" s="1"/>
      <c r="N1346" s="1"/>
      <c r="AX1346" s="1"/>
      <c r="AY1346" s="1"/>
      <c r="BA1346" s="1"/>
      <c r="BB1346" s="1"/>
      <c r="BG1346" t="str">
        <f t="shared" ca="1" si="173"/>
        <v/>
      </c>
      <c r="BH1346" t="str">
        <f t="shared" si="174"/>
        <v/>
      </c>
      <c r="BI1346" t="str">
        <f t="shared" si="175"/>
        <v/>
      </c>
      <c r="BJ1346" t="str">
        <f t="shared" ca="1" si="176"/>
        <v/>
      </c>
      <c r="BK1346">
        <f t="shared" si="177"/>
        <v>1900</v>
      </c>
      <c r="BL1346">
        <f t="shared" si="178"/>
        <v>1900</v>
      </c>
      <c r="BM1346" t="str">
        <f t="shared" si="179"/>
        <v/>
      </c>
      <c r="BN1346" s="69">
        <f t="shared" si="180"/>
        <v>119</v>
      </c>
      <c r="BO1346" s="1">
        <v>43714</v>
      </c>
      <c r="BP1346" s="1"/>
      <c r="BQ1346" s="3"/>
      <c r="BR1346" s="4"/>
      <c r="BS1346" s="5"/>
      <c r="BT1346" s="6"/>
      <c r="BU1346" s="5"/>
      <c r="BV1346" s="5"/>
      <c r="BW1346" s="6"/>
      <c r="BX1346" s="5"/>
      <c r="BY1346" s="5"/>
      <c r="BZ1346" s="6"/>
      <c r="CA1346" s="5"/>
    </row>
    <row r="1347" spans="4:79" x14ac:dyDescent="0.25">
      <c r="D1347" s="1"/>
      <c r="J1347" s="1"/>
      <c r="L1347" s="1"/>
      <c r="AX1347" s="1"/>
      <c r="AY1347" s="1"/>
      <c r="BA1347" s="1"/>
      <c r="BG1347" t="str">
        <f t="shared" ref="BG1347:BG1410" ca="1" si="181">IF(A1347="","",DATEDIF(J1347,TODAY(),"y"))</f>
        <v/>
      </c>
      <c r="BH1347" t="str">
        <f t="shared" ref="BH1347:BH1410" si="182">IF(A1347="","",IF(BG1347&lt;61,"Moins de 61",IF(BG1347&lt;66,"61 à 65",IF(BG1347&lt;71,"66 à 70",IF(BG1347&lt;76,"71 à 75",IF(BG1347&lt;81,"76 à 80",IF(BG1347&lt;86,"81 à 85",IF(BG1347&lt;91,"86 à 90",IF(BG1347&lt;96,"91 à 95",IF(BG1347&lt;101,"96 à 100",IF(BG1347&gt;=101,"101 et plus","")))))))))))</f>
        <v/>
      </c>
      <c r="BI1347" t="str">
        <f t="shared" ref="BI1347:BI1410" si="183">IF(B1347="","",IF(BG1347&lt;66,"Moins de 66",IF(BG1347&lt;71,"66 à 70",IF(BG1347&lt;76,"71 à 75",IF(BG1347&lt;81,"76 à 80",IF(BG1347&gt;=81,"plus de 80",""))))))</f>
        <v/>
      </c>
      <c r="BJ1347" t="str">
        <f t="shared" ref="BJ1347:BJ1410" ca="1" si="184">IF(A1347="","",DATEDIF(L1347,TODAY(),"y"))</f>
        <v/>
      </c>
      <c r="BK1347">
        <f t="shared" ref="BK1347:BK1410" si="185">YEAR(L1347)</f>
        <v>1900</v>
      </c>
      <c r="BL1347">
        <f t="shared" ref="BL1347:BL1410" si="186">YEAR(E1347)</f>
        <v>1900</v>
      </c>
      <c r="BM1347" t="str">
        <f t="shared" ref="BM1347:BM1410" si="187">IF(A1347="","",IF(O1347="Adhérent",BG1347,""))</f>
        <v/>
      </c>
      <c r="BN1347" s="69">
        <f t="shared" ref="BN1347:BN1410" si="188">YEAR(BO1347)-YEAR(J1347)</f>
        <v>119</v>
      </c>
      <c r="BO1347" s="1">
        <v>43715</v>
      </c>
      <c r="BP1347" s="1"/>
      <c r="BQ1347" s="3"/>
      <c r="BR1347" s="4"/>
      <c r="BS1347" s="5"/>
      <c r="BT1347" s="6"/>
      <c r="BU1347" s="5"/>
      <c r="BV1347" s="5"/>
      <c r="BW1347" s="6"/>
      <c r="BX1347" s="5"/>
      <c r="BY1347" s="5"/>
      <c r="BZ1347" s="6"/>
      <c r="CA1347" s="5"/>
    </row>
    <row r="1348" spans="4:79" x14ac:dyDescent="0.25">
      <c r="D1348" s="1"/>
      <c r="J1348" s="1"/>
      <c r="L1348" s="1"/>
      <c r="M1348" s="1"/>
      <c r="AX1348" s="1"/>
      <c r="AY1348" s="1"/>
      <c r="BA1348" s="1"/>
      <c r="BB1348" s="1"/>
      <c r="BF1348" s="1"/>
      <c r="BG1348" t="str">
        <f t="shared" ca="1" si="181"/>
        <v/>
      </c>
      <c r="BH1348" t="str">
        <f t="shared" si="182"/>
        <v/>
      </c>
      <c r="BI1348" t="str">
        <f t="shared" si="183"/>
        <v/>
      </c>
      <c r="BJ1348" t="str">
        <f t="shared" ca="1" si="184"/>
        <v/>
      </c>
      <c r="BK1348">
        <f t="shared" si="185"/>
        <v>1900</v>
      </c>
      <c r="BL1348">
        <f t="shared" si="186"/>
        <v>1900</v>
      </c>
      <c r="BM1348" t="str">
        <f t="shared" si="187"/>
        <v/>
      </c>
      <c r="BN1348" s="69">
        <f t="shared" si="188"/>
        <v>119</v>
      </c>
      <c r="BO1348" s="1">
        <v>43716</v>
      </c>
      <c r="BP1348" s="1"/>
      <c r="BQ1348" s="3"/>
      <c r="BR1348" s="4"/>
      <c r="BS1348" s="5"/>
      <c r="BT1348" s="6"/>
      <c r="BU1348" s="5"/>
      <c r="BV1348" s="5"/>
      <c r="BW1348" s="6"/>
      <c r="BX1348" s="5"/>
      <c r="BY1348" s="5"/>
      <c r="BZ1348" s="6"/>
      <c r="CA1348" s="5"/>
    </row>
    <row r="1349" spans="4:79" x14ac:dyDescent="0.25">
      <c r="D1349" s="1"/>
      <c r="J1349" s="1"/>
      <c r="L1349" s="1"/>
      <c r="M1349" s="1"/>
      <c r="AX1349" s="1"/>
      <c r="AY1349" s="1"/>
      <c r="BA1349" s="1"/>
      <c r="BB1349" s="1"/>
      <c r="BG1349" t="str">
        <f t="shared" ca="1" si="181"/>
        <v/>
      </c>
      <c r="BH1349" t="str">
        <f t="shared" si="182"/>
        <v/>
      </c>
      <c r="BI1349" t="str">
        <f t="shared" si="183"/>
        <v/>
      </c>
      <c r="BJ1349" t="str">
        <f t="shared" ca="1" si="184"/>
        <v/>
      </c>
      <c r="BK1349">
        <f t="shared" si="185"/>
        <v>1900</v>
      </c>
      <c r="BL1349">
        <f t="shared" si="186"/>
        <v>1900</v>
      </c>
      <c r="BM1349" t="str">
        <f t="shared" si="187"/>
        <v/>
      </c>
      <c r="BN1349" s="69">
        <f t="shared" si="188"/>
        <v>119</v>
      </c>
      <c r="BO1349" s="1">
        <v>43717</v>
      </c>
      <c r="BP1349" s="1"/>
      <c r="BQ1349" s="3"/>
      <c r="BR1349" s="4"/>
      <c r="BS1349" s="5"/>
      <c r="BT1349" s="6"/>
      <c r="BU1349" s="5"/>
      <c r="BV1349" s="5"/>
      <c r="BW1349" s="6"/>
      <c r="BX1349" s="5"/>
      <c r="BY1349" s="5"/>
      <c r="BZ1349" s="6"/>
      <c r="CA1349" s="5"/>
    </row>
    <row r="1350" spans="4:79" x14ac:dyDescent="0.25">
      <c r="D1350" s="1"/>
      <c r="J1350" s="1"/>
      <c r="L1350" s="1"/>
      <c r="BA1350" s="1"/>
      <c r="BB1350" s="1"/>
      <c r="BF1350" s="1"/>
      <c r="BG1350" t="str">
        <f t="shared" ca="1" si="181"/>
        <v/>
      </c>
      <c r="BH1350" t="str">
        <f t="shared" si="182"/>
        <v/>
      </c>
      <c r="BI1350" t="str">
        <f t="shared" si="183"/>
        <v/>
      </c>
      <c r="BJ1350" t="str">
        <f t="shared" ca="1" si="184"/>
        <v/>
      </c>
      <c r="BK1350">
        <f t="shared" si="185"/>
        <v>1900</v>
      </c>
      <c r="BL1350">
        <f t="shared" si="186"/>
        <v>1900</v>
      </c>
      <c r="BM1350" t="str">
        <f t="shared" si="187"/>
        <v/>
      </c>
      <c r="BN1350" s="69">
        <f t="shared" si="188"/>
        <v>119</v>
      </c>
      <c r="BO1350" s="1">
        <v>43718</v>
      </c>
      <c r="BP1350" s="1"/>
      <c r="BQ1350" s="3"/>
      <c r="BR1350" s="4"/>
      <c r="BS1350" s="5"/>
      <c r="BT1350" s="6"/>
      <c r="BU1350" s="5"/>
      <c r="BV1350" s="5"/>
      <c r="BW1350" s="6"/>
      <c r="BX1350" s="5"/>
      <c r="BY1350" s="5"/>
      <c r="BZ1350" s="6"/>
      <c r="CA1350" s="5"/>
    </row>
    <row r="1351" spans="4:79" x14ac:dyDescent="0.25">
      <c r="D1351" s="1"/>
      <c r="J1351" s="1"/>
      <c r="L1351" s="1"/>
      <c r="M1351" s="1"/>
      <c r="AX1351" s="1"/>
      <c r="AY1351" s="1"/>
      <c r="BA1351" s="1"/>
      <c r="BB1351" s="1"/>
      <c r="BG1351" t="str">
        <f t="shared" ca="1" si="181"/>
        <v/>
      </c>
      <c r="BH1351" t="str">
        <f t="shared" si="182"/>
        <v/>
      </c>
      <c r="BI1351" t="str">
        <f t="shared" si="183"/>
        <v/>
      </c>
      <c r="BJ1351" t="str">
        <f t="shared" ca="1" si="184"/>
        <v/>
      </c>
      <c r="BK1351">
        <f t="shared" si="185"/>
        <v>1900</v>
      </c>
      <c r="BL1351">
        <f t="shared" si="186"/>
        <v>1900</v>
      </c>
      <c r="BM1351" t="str">
        <f t="shared" si="187"/>
        <v/>
      </c>
      <c r="BN1351" s="69">
        <f t="shared" si="188"/>
        <v>119</v>
      </c>
      <c r="BO1351" s="1">
        <v>43719</v>
      </c>
      <c r="BP1351" s="1"/>
      <c r="BQ1351" s="3"/>
      <c r="BR1351" s="4"/>
      <c r="BS1351" s="5"/>
      <c r="BT1351" s="6"/>
      <c r="BU1351" s="5"/>
      <c r="BV1351" s="5"/>
      <c r="BW1351" s="6"/>
      <c r="BX1351" s="5"/>
      <c r="BY1351" s="5"/>
      <c r="BZ1351" s="6"/>
      <c r="CA1351" s="5"/>
    </row>
    <row r="1352" spans="4:79" x14ac:dyDescent="0.25">
      <c r="D1352" s="1"/>
      <c r="E1352" s="1"/>
      <c r="J1352" s="1"/>
      <c r="L1352" s="1"/>
      <c r="M1352" s="1"/>
      <c r="N1352" s="1"/>
      <c r="AX1352" s="1"/>
      <c r="AY1352" s="1"/>
      <c r="BA1352" s="1"/>
      <c r="BB1352" s="1"/>
      <c r="BF1352" s="1"/>
      <c r="BG1352" t="str">
        <f t="shared" ca="1" si="181"/>
        <v/>
      </c>
      <c r="BH1352" t="str">
        <f t="shared" si="182"/>
        <v/>
      </c>
      <c r="BI1352" t="str">
        <f t="shared" si="183"/>
        <v/>
      </c>
      <c r="BJ1352" t="str">
        <f t="shared" ca="1" si="184"/>
        <v/>
      </c>
      <c r="BK1352">
        <f t="shared" si="185"/>
        <v>1900</v>
      </c>
      <c r="BL1352">
        <f t="shared" si="186"/>
        <v>1900</v>
      </c>
      <c r="BM1352" t="str">
        <f t="shared" si="187"/>
        <v/>
      </c>
      <c r="BN1352" s="69">
        <f t="shared" si="188"/>
        <v>119</v>
      </c>
      <c r="BO1352" s="1">
        <v>43720</v>
      </c>
      <c r="BP1352" s="1"/>
      <c r="BQ1352" s="3"/>
      <c r="BR1352" s="4"/>
      <c r="BS1352" s="5"/>
      <c r="BT1352" s="6"/>
      <c r="BU1352" s="5"/>
      <c r="BV1352" s="5"/>
      <c r="BW1352" s="6"/>
      <c r="BX1352" s="5"/>
      <c r="BY1352" s="5"/>
      <c r="BZ1352" s="6"/>
      <c r="CA1352" s="5"/>
    </row>
    <row r="1353" spans="4:79" x14ac:dyDescent="0.25">
      <c r="D1353" s="1"/>
      <c r="J1353" s="1"/>
      <c r="L1353" s="1"/>
      <c r="AX1353" s="1"/>
      <c r="AY1353" s="1"/>
      <c r="BA1353" s="1"/>
      <c r="BB1353" s="1"/>
      <c r="BG1353" t="str">
        <f t="shared" ca="1" si="181"/>
        <v/>
      </c>
      <c r="BH1353" t="str">
        <f t="shared" si="182"/>
        <v/>
      </c>
      <c r="BI1353" t="str">
        <f t="shared" si="183"/>
        <v/>
      </c>
      <c r="BJ1353" t="str">
        <f t="shared" ca="1" si="184"/>
        <v/>
      </c>
      <c r="BK1353">
        <f t="shared" si="185"/>
        <v>1900</v>
      </c>
      <c r="BL1353">
        <f t="shared" si="186"/>
        <v>1900</v>
      </c>
      <c r="BM1353" t="str">
        <f t="shared" si="187"/>
        <v/>
      </c>
      <c r="BN1353" s="69">
        <f t="shared" si="188"/>
        <v>119</v>
      </c>
      <c r="BO1353" s="1">
        <v>43721</v>
      </c>
      <c r="BP1353" s="1"/>
      <c r="BQ1353" s="3"/>
      <c r="BR1353" s="4"/>
      <c r="BS1353" s="5"/>
      <c r="BT1353" s="6"/>
      <c r="BU1353" s="5"/>
      <c r="BV1353" s="5"/>
      <c r="BW1353" s="6"/>
      <c r="BX1353" s="5"/>
      <c r="BY1353" s="5"/>
      <c r="BZ1353" s="6"/>
      <c r="CA1353" s="5"/>
    </row>
    <row r="1354" spans="4:79" x14ac:dyDescent="0.25">
      <c r="D1354" s="1"/>
      <c r="J1354" s="1"/>
      <c r="L1354" s="1"/>
      <c r="AX1354" s="1"/>
      <c r="AY1354" s="1"/>
      <c r="BA1354" s="1"/>
      <c r="BB1354" s="1"/>
      <c r="BG1354" t="str">
        <f t="shared" ca="1" si="181"/>
        <v/>
      </c>
      <c r="BH1354" t="str">
        <f t="shared" si="182"/>
        <v/>
      </c>
      <c r="BI1354" t="str">
        <f t="shared" si="183"/>
        <v/>
      </c>
      <c r="BJ1354" t="str">
        <f t="shared" ca="1" si="184"/>
        <v/>
      </c>
      <c r="BK1354">
        <f t="shared" si="185"/>
        <v>1900</v>
      </c>
      <c r="BL1354">
        <f t="shared" si="186"/>
        <v>1900</v>
      </c>
      <c r="BM1354" t="str">
        <f t="shared" si="187"/>
        <v/>
      </c>
      <c r="BN1354" s="69">
        <f t="shared" si="188"/>
        <v>119</v>
      </c>
      <c r="BO1354" s="1">
        <v>43722</v>
      </c>
      <c r="BP1354" s="1"/>
      <c r="BQ1354" s="3"/>
      <c r="BR1354" s="4"/>
      <c r="BS1354" s="5"/>
      <c r="BT1354" s="6"/>
      <c r="BU1354" s="5"/>
      <c r="BV1354" s="5"/>
      <c r="BW1354" s="6"/>
      <c r="BX1354" s="5"/>
      <c r="BY1354" s="5"/>
      <c r="BZ1354" s="6"/>
      <c r="CA1354" s="5"/>
    </row>
    <row r="1355" spans="4:79" x14ac:dyDescent="0.25">
      <c r="D1355" s="1"/>
      <c r="J1355" s="1"/>
      <c r="L1355" s="1"/>
      <c r="M1355" s="1"/>
      <c r="BA1355" s="1"/>
      <c r="BG1355" t="str">
        <f t="shared" ca="1" si="181"/>
        <v/>
      </c>
      <c r="BH1355" t="str">
        <f t="shared" si="182"/>
        <v/>
      </c>
      <c r="BI1355" t="str">
        <f t="shared" si="183"/>
        <v/>
      </c>
      <c r="BJ1355" t="str">
        <f t="shared" ca="1" si="184"/>
        <v/>
      </c>
      <c r="BK1355">
        <f t="shared" si="185"/>
        <v>1900</v>
      </c>
      <c r="BL1355">
        <f t="shared" si="186"/>
        <v>1900</v>
      </c>
      <c r="BM1355" t="str">
        <f t="shared" si="187"/>
        <v/>
      </c>
      <c r="BN1355" s="69">
        <f t="shared" si="188"/>
        <v>119</v>
      </c>
      <c r="BO1355" s="1">
        <v>43723</v>
      </c>
      <c r="BP1355" s="1"/>
      <c r="BQ1355" s="3"/>
      <c r="BR1355" s="4"/>
      <c r="BS1355" s="5"/>
      <c r="BT1355" s="6"/>
      <c r="BU1355" s="5"/>
      <c r="BV1355" s="5"/>
      <c r="BW1355" s="6"/>
      <c r="BX1355" s="5"/>
      <c r="BY1355" s="5"/>
      <c r="BZ1355" s="6"/>
      <c r="CA1355" s="5"/>
    </row>
    <row r="1356" spans="4:79" x14ac:dyDescent="0.25">
      <c r="D1356" s="1"/>
      <c r="J1356" s="1"/>
      <c r="L1356" s="1"/>
      <c r="M1356" s="1"/>
      <c r="AY1356" s="1"/>
      <c r="AZ1356" s="1"/>
      <c r="BB1356" s="1"/>
      <c r="BC1356" s="1"/>
      <c r="BG1356" t="str">
        <f t="shared" ca="1" si="181"/>
        <v/>
      </c>
      <c r="BH1356" t="str">
        <f t="shared" si="182"/>
        <v/>
      </c>
      <c r="BI1356" t="str">
        <f t="shared" si="183"/>
        <v/>
      </c>
      <c r="BJ1356" t="str">
        <f t="shared" ca="1" si="184"/>
        <v/>
      </c>
      <c r="BK1356">
        <f t="shared" si="185"/>
        <v>1900</v>
      </c>
      <c r="BL1356">
        <f t="shared" si="186"/>
        <v>1900</v>
      </c>
      <c r="BM1356" t="str">
        <f t="shared" si="187"/>
        <v/>
      </c>
      <c r="BN1356" s="69">
        <f t="shared" si="188"/>
        <v>119</v>
      </c>
      <c r="BO1356" s="1">
        <v>43724</v>
      </c>
      <c r="BP1356" s="1"/>
      <c r="BQ1356" s="3"/>
      <c r="BR1356" s="4"/>
      <c r="BS1356" s="5"/>
      <c r="BT1356" s="6"/>
      <c r="BU1356" s="5"/>
      <c r="BV1356" s="5"/>
      <c r="BW1356" s="6"/>
      <c r="BX1356" s="5"/>
      <c r="BY1356" s="5"/>
      <c r="BZ1356" s="6"/>
      <c r="CA1356" s="5"/>
    </row>
    <row r="1357" spans="4:79" x14ac:dyDescent="0.25">
      <c r="D1357" s="1"/>
      <c r="BB1357" s="1"/>
      <c r="BG1357" t="str">
        <f t="shared" ca="1" si="181"/>
        <v/>
      </c>
      <c r="BH1357" t="str">
        <f t="shared" si="182"/>
        <v/>
      </c>
      <c r="BI1357" t="str">
        <f t="shared" si="183"/>
        <v/>
      </c>
      <c r="BJ1357" t="str">
        <f t="shared" ca="1" si="184"/>
        <v/>
      </c>
      <c r="BK1357">
        <f t="shared" si="185"/>
        <v>1900</v>
      </c>
      <c r="BL1357">
        <f t="shared" si="186"/>
        <v>1900</v>
      </c>
      <c r="BM1357" t="str">
        <f t="shared" si="187"/>
        <v/>
      </c>
      <c r="BN1357" s="69">
        <f t="shared" si="188"/>
        <v>119</v>
      </c>
      <c r="BO1357" s="1">
        <v>43725</v>
      </c>
      <c r="BP1357" s="1"/>
      <c r="BQ1357" s="3"/>
      <c r="BR1357" s="4"/>
      <c r="BS1357" s="5"/>
      <c r="BT1357" s="6"/>
      <c r="BU1357" s="5"/>
      <c r="BV1357" s="5"/>
      <c r="BW1357" s="6"/>
      <c r="BX1357" s="5"/>
      <c r="BY1357" s="5"/>
      <c r="BZ1357" s="6"/>
      <c r="CA1357" s="5"/>
    </row>
    <row r="1358" spans="4:79" x14ac:dyDescent="0.25">
      <c r="D1358" s="1"/>
      <c r="J1358" s="1"/>
      <c r="L1358" s="1"/>
      <c r="M1358" s="1"/>
      <c r="AX1358" s="1"/>
      <c r="AY1358" s="1"/>
      <c r="BA1358" s="1"/>
      <c r="BB1358" s="1"/>
      <c r="BG1358" t="str">
        <f t="shared" ca="1" si="181"/>
        <v/>
      </c>
      <c r="BH1358" t="str">
        <f t="shared" si="182"/>
        <v/>
      </c>
      <c r="BI1358" t="str">
        <f t="shared" si="183"/>
        <v/>
      </c>
      <c r="BJ1358" t="str">
        <f t="shared" ca="1" si="184"/>
        <v/>
      </c>
      <c r="BK1358">
        <f t="shared" si="185"/>
        <v>1900</v>
      </c>
      <c r="BL1358">
        <f t="shared" si="186"/>
        <v>1900</v>
      </c>
      <c r="BM1358" t="str">
        <f t="shared" si="187"/>
        <v/>
      </c>
      <c r="BN1358" s="69">
        <f t="shared" si="188"/>
        <v>119</v>
      </c>
      <c r="BO1358" s="1">
        <v>43726</v>
      </c>
      <c r="BP1358" s="1"/>
      <c r="BQ1358" s="3"/>
      <c r="BR1358" s="4"/>
      <c r="BS1358" s="5"/>
      <c r="BT1358" s="6"/>
      <c r="BU1358" s="5"/>
      <c r="BV1358" s="5"/>
      <c r="BW1358" s="6"/>
      <c r="BX1358" s="5"/>
      <c r="BY1358" s="5"/>
      <c r="BZ1358" s="6"/>
      <c r="CA1358" s="5"/>
    </row>
    <row r="1359" spans="4:79" x14ac:dyDescent="0.25">
      <c r="D1359" s="1"/>
      <c r="J1359" s="1"/>
      <c r="L1359" s="1"/>
      <c r="M1359" s="1"/>
      <c r="BA1359" s="1"/>
      <c r="BG1359" t="str">
        <f t="shared" ca="1" si="181"/>
        <v/>
      </c>
      <c r="BH1359" t="str">
        <f t="shared" si="182"/>
        <v/>
      </c>
      <c r="BI1359" t="str">
        <f t="shared" si="183"/>
        <v/>
      </c>
      <c r="BJ1359" t="str">
        <f t="shared" ca="1" si="184"/>
        <v/>
      </c>
      <c r="BK1359">
        <f t="shared" si="185"/>
        <v>1900</v>
      </c>
      <c r="BL1359">
        <f t="shared" si="186"/>
        <v>1900</v>
      </c>
      <c r="BM1359" t="str">
        <f t="shared" si="187"/>
        <v/>
      </c>
      <c r="BN1359" s="69">
        <f t="shared" si="188"/>
        <v>119</v>
      </c>
      <c r="BO1359" s="1">
        <v>43727</v>
      </c>
      <c r="BP1359" s="1"/>
      <c r="BQ1359" s="3"/>
      <c r="BR1359" s="4"/>
      <c r="BS1359" s="5"/>
      <c r="BT1359" s="6"/>
      <c r="BU1359" s="5"/>
      <c r="BV1359" s="5"/>
      <c r="BW1359" s="6"/>
      <c r="BX1359" s="5"/>
      <c r="BY1359" s="5"/>
      <c r="BZ1359" s="6"/>
      <c r="CA1359" s="5"/>
    </row>
    <row r="1360" spans="4:79" x14ac:dyDescent="0.25">
      <c r="D1360" s="1"/>
      <c r="J1360" s="1"/>
      <c r="L1360" s="1"/>
      <c r="M1360" s="1"/>
      <c r="AX1360" s="1"/>
      <c r="AY1360" s="1"/>
      <c r="BA1360" s="1"/>
      <c r="BB1360" s="1"/>
      <c r="BG1360" t="str">
        <f t="shared" ca="1" si="181"/>
        <v/>
      </c>
      <c r="BH1360" t="str">
        <f t="shared" si="182"/>
        <v/>
      </c>
      <c r="BI1360" t="str">
        <f t="shared" si="183"/>
        <v/>
      </c>
      <c r="BJ1360" t="str">
        <f t="shared" ca="1" si="184"/>
        <v/>
      </c>
      <c r="BK1360">
        <f t="shared" si="185"/>
        <v>1900</v>
      </c>
      <c r="BL1360">
        <f t="shared" si="186"/>
        <v>1900</v>
      </c>
      <c r="BM1360" t="str">
        <f t="shared" si="187"/>
        <v/>
      </c>
      <c r="BN1360" s="69">
        <f t="shared" si="188"/>
        <v>119</v>
      </c>
      <c r="BO1360" s="1">
        <v>43728</v>
      </c>
      <c r="BP1360" s="1"/>
      <c r="BQ1360" s="3"/>
      <c r="BR1360" s="4"/>
      <c r="BS1360" s="5"/>
      <c r="BT1360" s="6"/>
      <c r="BU1360" s="5"/>
      <c r="BV1360" s="5"/>
      <c r="BW1360" s="6"/>
      <c r="BX1360" s="5"/>
      <c r="BY1360" s="5"/>
      <c r="BZ1360" s="6"/>
      <c r="CA1360" s="5"/>
    </row>
    <row r="1361" spans="4:79" x14ac:dyDescent="0.25">
      <c r="D1361" s="1"/>
      <c r="J1361" s="1"/>
      <c r="L1361" s="1"/>
      <c r="M1361" s="1"/>
      <c r="BA1361" s="1"/>
      <c r="BG1361" t="str">
        <f t="shared" ca="1" si="181"/>
        <v/>
      </c>
      <c r="BH1361" t="str">
        <f t="shared" si="182"/>
        <v/>
      </c>
      <c r="BI1361" t="str">
        <f t="shared" si="183"/>
        <v/>
      </c>
      <c r="BJ1361" t="str">
        <f t="shared" ca="1" si="184"/>
        <v/>
      </c>
      <c r="BK1361">
        <f t="shared" si="185"/>
        <v>1900</v>
      </c>
      <c r="BL1361">
        <f t="shared" si="186"/>
        <v>1900</v>
      </c>
      <c r="BM1361" t="str">
        <f t="shared" si="187"/>
        <v/>
      </c>
      <c r="BN1361" s="69">
        <f t="shared" si="188"/>
        <v>119</v>
      </c>
      <c r="BO1361" s="1">
        <v>43729</v>
      </c>
      <c r="BP1361" s="1"/>
      <c r="BQ1361" s="3"/>
      <c r="BR1361" s="4"/>
      <c r="BS1361" s="5"/>
      <c r="BT1361" s="6"/>
      <c r="BU1361" s="5"/>
      <c r="BV1361" s="5"/>
      <c r="BW1361" s="6"/>
      <c r="BX1361" s="5"/>
      <c r="BY1361" s="5"/>
      <c r="BZ1361" s="6"/>
      <c r="CA1361" s="5"/>
    </row>
    <row r="1362" spans="4:79" x14ac:dyDescent="0.25">
      <c r="D1362" s="1"/>
      <c r="J1362" s="1"/>
      <c r="L1362" s="1"/>
      <c r="M1362" s="1"/>
      <c r="AX1362" s="1"/>
      <c r="AY1362" s="1"/>
      <c r="BA1362" s="1"/>
      <c r="BB1362" s="1"/>
      <c r="BG1362" t="str">
        <f t="shared" ca="1" si="181"/>
        <v/>
      </c>
      <c r="BH1362" t="str">
        <f t="shared" si="182"/>
        <v/>
      </c>
      <c r="BI1362" t="str">
        <f t="shared" si="183"/>
        <v/>
      </c>
      <c r="BJ1362" t="str">
        <f t="shared" ca="1" si="184"/>
        <v/>
      </c>
      <c r="BK1362">
        <f t="shared" si="185"/>
        <v>1900</v>
      </c>
      <c r="BL1362">
        <f t="shared" si="186"/>
        <v>1900</v>
      </c>
      <c r="BM1362" t="str">
        <f t="shared" si="187"/>
        <v/>
      </c>
      <c r="BN1362" s="69">
        <f t="shared" si="188"/>
        <v>119</v>
      </c>
      <c r="BO1362" s="1">
        <v>43730</v>
      </c>
      <c r="BP1362" s="1"/>
      <c r="BQ1362" s="3"/>
      <c r="BR1362" s="4"/>
      <c r="BS1362" s="5"/>
      <c r="BT1362" s="6"/>
      <c r="BU1362" s="5"/>
      <c r="BV1362" s="5"/>
      <c r="BW1362" s="6"/>
      <c r="BX1362" s="5"/>
      <c r="BY1362" s="5"/>
      <c r="BZ1362" s="6"/>
      <c r="CA1362" s="5"/>
    </row>
    <row r="1363" spans="4:79" x14ac:dyDescent="0.25">
      <c r="D1363" s="1"/>
      <c r="BB1363" s="1"/>
      <c r="BG1363" t="str">
        <f t="shared" ca="1" si="181"/>
        <v/>
      </c>
      <c r="BH1363" t="str">
        <f t="shared" si="182"/>
        <v/>
      </c>
      <c r="BI1363" t="str">
        <f t="shared" si="183"/>
        <v/>
      </c>
      <c r="BJ1363" t="str">
        <f t="shared" ca="1" si="184"/>
        <v/>
      </c>
      <c r="BK1363">
        <f t="shared" si="185"/>
        <v>1900</v>
      </c>
      <c r="BL1363">
        <f t="shared" si="186"/>
        <v>1900</v>
      </c>
      <c r="BM1363" t="str">
        <f t="shared" si="187"/>
        <v/>
      </c>
      <c r="BN1363" s="69">
        <f t="shared" si="188"/>
        <v>119</v>
      </c>
      <c r="BO1363" s="1">
        <v>43731</v>
      </c>
      <c r="BP1363" s="1"/>
      <c r="BQ1363" s="3"/>
      <c r="BR1363" s="4"/>
      <c r="BS1363" s="5"/>
      <c r="BT1363" s="6"/>
      <c r="BU1363" s="5"/>
      <c r="BV1363" s="5"/>
      <c r="BW1363" s="6"/>
      <c r="BX1363" s="5"/>
      <c r="BY1363" s="5"/>
      <c r="BZ1363" s="6"/>
      <c r="CA1363" s="5"/>
    </row>
    <row r="1364" spans="4:79" x14ac:dyDescent="0.25">
      <c r="D1364" s="1"/>
      <c r="J1364" s="1"/>
      <c r="L1364" s="1"/>
      <c r="M1364" s="1"/>
      <c r="BA1364" s="1"/>
      <c r="BG1364" t="str">
        <f t="shared" ca="1" si="181"/>
        <v/>
      </c>
      <c r="BH1364" t="str">
        <f t="shared" si="182"/>
        <v/>
      </c>
      <c r="BI1364" t="str">
        <f t="shared" si="183"/>
        <v/>
      </c>
      <c r="BJ1364" t="str">
        <f t="shared" ca="1" si="184"/>
        <v/>
      </c>
      <c r="BK1364">
        <f t="shared" si="185"/>
        <v>1900</v>
      </c>
      <c r="BL1364">
        <f t="shared" si="186"/>
        <v>1900</v>
      </c>
      <c r="BM1364" t="str">
        <f t="shared" si="187"/>
        <v/>
      </c>
      <c r="BN1364" s="69">
        <f t="shared" si="188"/>
        <v>119</v>
      </c>
      <c r="BO1364" s="1">
        <v>43732</v>
      </c>
      <c r="BP1364" s="1"/>
      <c r="BQ1364" s="3"/>
      <c r="BR1364" s="4"/>
      <c r="BS1364" s="5"/>
      <c r="BT1364" s="6"/>
      <c r="BU1364" s="5"/>
      <c r="BV1364" s="5"/>
      <c r="BW1364" s="6"/>
      <c r="BX1364" s="5"/>
      <c r="BY1364" s="5"/>
      <c r="BZ1364" s="6"/>
      <c r="CA1364" s="5"/>
    </row>
    <row r="1365" spans="4:79" x14ac:dyDescent="0.25">
      <c r="D1365" s="1"/>
      <c r="J1365" s="1"/>
      <c r="L1365" s="1"/>
      <c r="M1365" s="1"/>
      <c r="AX1365" s="1"/>
      <c r="AY1365" s="1"/>
      <c r="BA1365" s="1"/>
      <c r="BB1365" s="1"/>
      <c r="BG1365" t="str">
        <f t="shared" ca="1" si="181"/>
        <v/>
      </c>
      <c r="BH1365" t="str">
        <f t="shared" si="182"/>
        <v/>
      </c>
      <c r="BI1365" t="str">
        <f t="shared" si="183"/>
        <v/>
      </c>
      <c r="BJ1365" t="str">
        <f t="shared" ca="1" si="184"/>
        <v/>
      </c>
      <c r="BK1365">
        <f t="shared" si="185"/>
        <v>1900</v>
      </c>
      <c r="BL1365">
        <f t="shared" si="186"/>
        <v>1900</v>
      </c>
      <c r="BM1365" t="str">
        <f t="shared" si="187"/>
        <v/>
      </c>
      <c r="BN1365" s="69">
        <f t="shared" si="188"/>
        <v>119</v>
      </c>
      <c r="BO1365" s="1">
        <v>43733</v>
      </c>
      <c r="BP1365" s="1"/>
      <c r="BQ1365" s="3"/>
      <c r="BR1365" s="4"/>
      <c r="BS1365" s="5"/>
      <c r="BT1365" s="6"/>
      <c r="BU1365" s="5"/>
      <c r="BV1365" s="5"/>
      <c r="BW1365" s="6"/>
      <c r="BX1365" s="5"/>
      <c r="BY1365" s="5"/>
      <c r="BZ1365" s="6"/>
      <c r="CA1365" s="5"/>
    </row>
    <row r="1366" spans="4:79" x14ac:dyDescent="0.25">
      <c r="D1366" s="1"/>
      <c r="J1366" s="1"/>
      <c r="L1366" s="1"/>
      <c r="M1366" s="1"/>
      <c r="AX1366" s="1"/>
      <c r="AY1366" s="1"/>
      <c r="BA1366" s="1"/>
      <c r="BB1366" s="1"/>
      <c r="BG1366" t="str">
        <f t="shared" ca="1" si="181"/>
        <v/>
      </c>
      <c r="BH1366" t="str">
        <f t="shared" si="182"/>
        <v/>
      </c>
      <c r="BI1366" t="str">
        <f t="shared" si="183"/>
        <v/>
      </c>
      <c r="BJ1366" t="str">
        <f t="shared" ca="1" si="184"/>
        <v/>
      </c>
      <c r="BK1366">
        <f t="shared" si="185"/>
        <v>1900</v>
      </c>
      <c r="BL1366">
        <f t="shared" si="186"/>
        <v>1900</v>
      </c>
      <c r="BM1366" t="str">
        <f t="shared" si="187"/>
        <v/>
      </c>
      <c r="BN1366" s="69">
        <f t="shared" si="188"/>
        <v>119</v>
      </c>
      <c r="BO1366" s="1">
        <v>43734</v>
      </c>
      <c r="BP1366" s="1"/>
      <c r="BQ1366" s="3"/>
      <c r="BR1366" s="4"/>
      <c r="BS1366" s="5"/>
      <c r="BT1366" s="6"/>
      <c r="BU1366" s="5"/>
      <c r="BV1366" s="5"/>
      <c r="BW1366" s="6"/>
      <c r="BX1366" s="5"/>
      <c r="BY1366" s="5"/>
      <c r="BZ1366" s="6"/>
      <c r="CA1366" s="5"/>
    </row>
    <row r="1367" spans="4:79" x14ac:dyDescent="0.25">
      <c r="D1367" s="1"/>
      <c r="J1367" s="1"/>
      <c r="L1367" s="1"/>
      <c r="M1367" s="1"/>
      <c r="AX1367" s="1"/>
      <c r="AY1367" s="1"/>
      <c r="BA1367" s="1"/>
      <c r="BB1367" s="1"/>
      <c r="BG1367" t="str">
        <f t="shared" ca="1" si="181"/>
        <v/>
      </c>
      <c r="BH1367" t="str">
        <f t="shared" si="182"/>
        <v/>
      </c>
      <c r="BI1367" t="str">
        <f t="shared" si="183"/>
        <v/>
      </c>
      <c r="BJ1367" t="str">
        <f t="shared" ca="1" si="184"/>
        <v/>
      </c>
      <c r="BK1367">
        <f t="shared" si="185"/>
        <v>1900</v>
      </c>
      <c r="BL1367">
        <f t="shared" si="186"/>
        <v>1900</v>
      </c>
      <c r="BM1367" t="str">
        <f t="shared" si="187"/>
        <v/>
      </c>
      <c r="BN1367" s="69">
        <f t="shared" si="188"/>
        <v>119</v>
      </c>
      <c r="BO1367" s="1">
        <v>43735</v>
      </c>
      <c r="BP1367" s="1"/>
      <c r="BQ1367" s="3"/>
      <c r="BR1367" s="4"/>
      <c r="BS1367" s="5"/>
      <c r="BT1367" s="6"/>
      <c r="BU1367" s="5"/>
      <c r="BV1367" s="5"/>
      <c r="BW1367" s="6"/>
      <c r="BX1367" s="5"/>
      <c r="BY1367" s="5"/>
      <c r="BZ1367" s="6"/>
      <c r="CA1367" s="5"/>
    </row>
    <row r="1368" spans="4:79" x14ac:dyDescent="0.25">
      <c r="D1368" s="1"/>
      <c r="J1368" s="1"/>
      <c r="L1368" s="1"/>
      <c r="M1368" s="1"/>
      <c r="AX1368" s="1"/>
      <c r="AY1368" s="1"/>
      <c r="BA1368" s="1"/>
      <c r="BB1368" s="1"/>
      <c r="BF1368" s="1"/>
      <c r="BG1368" t="str">
        <f t="shared" ca="1" si="181"/>
        <v/>
      </c>
      <c r="BH1368" t="str">
        <f t="shared" si="182"/>
        <v/>
      </c>
      <c r="BI1368" t="str">
        <f t="shared" si="183"/>
        <v/>
      </c>
      <c r="BJ1368" t="str">
        <f t="shared" ca="1" si="184"/>
        <v/>
      </c>
      <c r="BK1368">
        <f t="shared" si="185"/>
        <v>1900</v>
      </c>
      <c r="BL1368">
        <f t="shared" si="186"/>
        <v>1900</v>
      </c>
      <c r="BM1368" t="str">
        <f t="shared" si="187"/>
        <v/>
      </c>
      <c r="BN1368" s="69">
        <f t="shared" si="188"/>
        <v>119</v>
      </c>
      <c r="BO1368" s="1">
        <v>43736</v>
      </c>
      <c r="BP1368" s="1"/>
      <c r="BQ1368" s="3"/>
      <c r="BR1368" s="4"/>
      <c r="BS1368" s="5"/>
      <c r="BT1368" s="6"/>
      <c r="BU1368" s="5"/>
      <c r="BV1368" s="5"/>
      <c r="BW1368" s="6"/>
      <c r="BX1368" s="5"/>
      <c r="BY1368" s="5"/>
      <c r="BZ1368" s="6"/>
      <c r="CA1368" s="5"/>
    </row>
    <row r="1369" spans="4:79" x14ac:dyDescent="0.25">
      <c r="D1369" s="1"/>
      <c r="E1369" s="1"/>
      <c r="J1369" s="1"/>
      <c r="L1369" s="1"/>
      <c r="N1369" s="1"/>
      <c r="AX1369" s="1"/>
      <c r="AY1369" s="1"/>
      <c r="BA1369" s="1"/>
      <c r="BG1369" t="str">
        <f t="shared" ca="1" si="181"/>
        <v/>
      </c>
      <c r="BH1369" t="str">
        <f t="shared" si="182"/>
        <v/>
      </c>
      <c r="BI1369" t="str">
        <f t="shared" si="183"/>
        <v/>
      </c>
      <c r="BJ1369" t="str">
        <f t="shared" ca="1" si="184"/>
        <v/>
      </c>
      <c r="BK1369">
        <f t="shared" si="185"/>
        <v>1900</v>
      </c>
      <c r="BL1369">
        <f t="shared" si="186"/>
        <v>1900</v>
      </c>
      <c r="BM1369" t="str">
        <f t="shared" si="187"/>
        <v/>
      </c>
      <c r="BN1369" s="69">
        <f t="shared" si="188"/>
        <v>119</v>
      </c>
      <c r="BO1369" s="1">
        <v>43737</v>
      </c>
      <c r="BP1369" s="1"/>
      <c r="BQ1369" s="3"/>
      <c r="BR1369" s="4"/>
      <c r="BS1369" s="5"/>
      <c r="BT1369" s="6"/>
      <c r="BU1369" s="5"/>
      <c r="BV1369" s="5"/>
      <c r="BW1369" s="6"/>
      <c r="BX1369" s="5"/>
      <c r="BY1369" s="5"/>
      <c r="BZ1369" s="6"/>
      <c r="CA1369" s="5"/>
    </row>
    <row r="1370" spans="4:79" x14ac:dyDescent="0.25">
      <c r="D1370" s="1"/>
      <c r="J1370" s="1"/>
      <c r="L1370" s="1"/>
      <c r="M1370" s="1"/>
      <c r="AX1370" s="1"/>
      <c r="AY1370" s="1"/>
      <c r="BA1370" s="1"/>
      <c r="BB1370" s="1"/>
      <c r="BG1370" t="str">
        <f t="shared" ca="1" si="181"/>
        <v/>
      </c>
      <c r="BH1370" t="str">
        <f t="shared" si="182"/>
        <v/>
      </c>
      <c r="BI1370" t="str">
        <f t="shared" si="183"/>
        <v/>
      </c>
      <c r="BJ1370" t="str">
        <f t="shared" ca="1" si="184"/>
        <v/>
      </c>
      <c r="BK1370">
        <f t="shared" si="185"/>
        <v>1900</v>
      </c>
      <c r="BL1370">
        <f t="shared" si="186"/>
        <v>1900</v>
      </c>
      <c r="BM1370" t="str">
        <f t="shared" si="187"/>
        <v/>
      </c>
      <c r="BN1370" s="69">
        <f t="shared" si="188"/>
        <v>119</v>
      </c>
      <c r="BO1370" s="1">
        <v>43738</v>
      </c>
      <c r="BP1370" s="1"/>
      <c r="BQ1370" s="3"/>
      <c r="BR1370" s="4"/>
      <c r="BS1370" s="5"/>
      <c r="BT1370" s="6"/>
      <c r="BU1370" s="5"/>
      <c r="BV1370" s="5"/>
      <c r="BW1370" s="6"/>
      <c r="BX1370" s="5"/>
      <c r="BY1370" s="5"/>
      <c r="BZ1370" s="6"/>
      <c r="CA1370" s="5"/>
    </row>
    <row r="1371" spans="4:79" x14ac:dyDescent="0.25">
      <c r="D1371" s="1"/>
      <c r="E1371" s="1"/>
      <c r="J1371" s="1"/>
      <c r="L1371" s="1"/>
      <c r="M1371" s="1"/>
      <c r="AX1371" s="1"/>
      <c r="AY1371" s="1"/>
      <c r="BA1371" s="1"/>
      <c r="BG1371" t="str">
        <f t="shared" ca="1" si="181"/>
        <v/>
      </c>
      <c r="BH1371" t="str">
        <f t="shared" si="182"/>
        <v/>
      </c>
      <c r="BI1371" t="str">
        <f t="shared" si="183"/>
        <v/>
      </c>
      <c r="BJ1371" t="str">
        <f t="shared" ca="1" si="184"/>
        <v/>
      </c>
      <c r="BK1371">
        <f t="shared" si="185"/>
        <v>1900</v>
      </c>
      <c r="BL1371">
        <f t="shared" si="186"/>
        <v>1900</v>
      </c>
      <c r="BM1371" t="str">
        <f t="shared" si="187"/>
        <v/>
      </c>
      <c r="BN1371" s="69">
        <f t="shared" si="188"/>
        <v>119</v>
      </c>
      <c r="BO1371" s="1">
        <v>43739</v>
      </c>
      <c r="BP1371" s="1"/>
      <c r="BQ1371" s="3"/>
      <c r="BR1371" s="4"/>
      <c r="BS1371" s="5"/>
      <c r="BT1371" s="6"/>
      <c r="BU1371" s="5"/>
      <c r="BV1371" s="5"/>
      <c r="BW1371" s="6"/>
      <c r="BX1371" s="5"/>
      <c r="BY1371" s="5"/>
      <c r="BZ1371" s="6"/>
      <c r="CA1371" s="5"/>
    </row>
    <row r="1372" spans="4:79" x14ac:dyDescent="0.25">
      <c r="D1372" s="1"/>
      <c r="J1372" s="1"/>
      <c r="L1372" s="1"/>
      <c r="M1372" s="1"/>
      <c r="BA1372" s="1"/>
      <c r="BG1372" t="str">
        <f t="shared" ca="1" si="181"/>
        <v/>
      </c>
      <c r="BH1372" t="str">
        <f t="shared" si="182"/>
        <v/>
      </c>
      <c r="BI1372" t="str">
        <f t="shared" si="183"/>
        <v/>
      </c>
      <c r="BJ1372" t="str">
        <f t="shared" ca="1" si="184"/>
        <v/>
      </c>
      <c r="BK1372">
        <f t="shared" si="185"/>
        <v>1900</v>
      </c>
      <c r="BL1372">
        <f t="shared" si="186"/>
        <v>1900</v>
      </c>
      <c r="BM1372" t="str">
        <f t="shared" si="187"/>
        <v/>
      </c>
      <c r="BN1372" s="69">
        <f t="shared" si="188"/>
        <v>119</v>
      </c>
      <c r="BO1372" s="1">
        <v>43740</v>
      </c>
      <c r="BP1372" s="1"/>
      <c r="BQ1372" s="3"/>
      <c r="BR1372" s="4"/>
      <c r="BS1372" s="5"/>
      <c r="BT1372" s="6"/>
      <c r="BU1372" s="5"/>
      <c r="BV1372" s="5"/>
      <c r="BW1372" s="6"/>
      <c r="BX1372" s="5"/>
      <c r="BY1372" s="5"/>
      <c r="BZ1372" s="6"/>
      <c r="CA1372" s="5"/>
    </row>
    <row r="1373" spans="4:79" x14ac:dyDescent="0.25">
      <c r="D1373" s="1"/>
      <c r="J1373" s="1"/>
      <c r="L1373" s="1"/>
      <c r="M1373" s="1"/>
      <c r="BA1373" s="1"/>
      <c r="BB1373" s="1"/>
      <c r="BF1373" s="1"/>
      <c r="BG1373" t="str">
        <f t="shared" ca="1" si="181"/>
        <v/>
      </c>
      <c r="BH1373" t="str">
        <f t="shared" si="182"/>
        <v/>
      </c>
      <c r="BI1373" t="str">
        <f t="shared" si="183"/>
        <v/>
      </c>
      <c r="BJ1373" t="str">
        <f t="shared" ca="1" si="184"/>
        <v/>
      </c>
      <c r="BK1373">
        <f t="shared" si="185"/>
        <v>1900</v>
      </c>
      <c r="BL1373">
        <f t="shared" si="186"/>
        <v>1900</v>
      </c>
      <c r="BM1373" t="str">
        <f t="shared" si="187"/>
        <v/>
      </c>
      <c r="BN1373" s="69">
        <f t="shared" si="188"/>
        <v>119</v>
      </c>
      <c r="BO1373" s="1">
        <v>43741</v>
      </c>
      <c r="BP1373" s="1"/>
      <c r="BQ1373" s="3"/>
      <c r="BR1373" s="4"/>
      <c r="BS1373" s="5"/>
      <c r="BT1373" s="6"/>
      <c r="BU1373" s="5"/>
      <c r="BV1373" s="5"/>
      <c r="BW1373" s="6"/>
      <c r="BX1373" s="5"/>
      <c r="BY1373" s="5"/>
      <c r="BZ1373" s="6"/>
      <c r="CA1373" s="5"/>
    </row>
    <row r="1374" spans="4:79" x14ac:dyDescent="0.25">
      <c r="D1374" s="1"/>
      <c r="J1374" s="1"/>
      <c r="L1374" s="1"/>
      <c r="M1374" s="1"/>
      <c r="BA1374" s="1"/>
      <c r="BB1374" s="1"/>
      <c r="BG1374" t="str">
        <f t="shared" ca="1" si="181"/>
        <v/>
      </c>
      <c r="BH1374" t="str">
        <f t="shared" si="182"/>
        <v/>
      </c>
      <c r="BI1374" t="str">
        <f t="shared" si="183"/>
        <v/>
      </c>
      <c r="BJ1374" t="str">
        <f t="shared" ca="1" si="184"/>
        <v/>
      </c>
      <c r="BK1374">
        <f t="shared" si="185"/>
        <v>1900</v>
      </c>
      <c r="BL1374">
        <f t="shared" si="186"/>
        <v>1900</v>
      </c>
      <c r="BM1374" t="str">
        <f t="shared" si="187"/>
        <v/>
      </c>
      <c r="BN1374" s="69">
        <f t="shared" si="188"/>
        <v>119</v>
      </c>
      <c r="BO1374" s="1">
        <v>43742</v>
      </c>
      <c r="BP1374" s="1"/>
      <c r="BQ1374" s="3"/>
      <c r="BR1374" s="4"/>
      <c r="BS1374" s="5"/>
      <c r="BT1374" s="6"/>
      <c r="BU1374" s="5"/>
      <c r="BV1374" s="5"/>
      <c r="BW1374" s="6"/>
      <c r="BX1374" s="5"/>
      <c r="BY1374" s="5"/>
      <c r="BZ1374" s="6"/>
      <c r="CA1374" s="5"/>
    </row>
    <row r="1375" spans="4:79" x14ac:dyDescent="0.25">
      <c r="D1375" s="1"/>
      <c r="E1375" s="1"/>
      <c r="J1375" s="1"/>
      <c r="L1375" s="1"/>
      <c r="M1375" s="1"/>
      <c r="AX1375" s="1"/>
      <c r="AY1375" s="1"/>
      <c r="BA1375" s="1"/>
      <c r="BB1375" s="1"/>
      <c r="BG1375" t="str">
        <f t="shared" ca="1" si="181"/>
        <v/>
      </c>
      <c r="BH1375" t="str">
        <f t="shared" si="182"/>
        <v/>
      </c>
      <c r="BI1375" t="str">
        <f t="shared" si="183"/>
        <v/>
      </c>
      <c r="BJ1375" t="str">
        <f t="shared" ca="1" si="184"/>
        <v/>
      </c>
      <c r="BK1375">
        <f t="shared" si="185"/>
        <v>1900</v>
      </c>
      <c r="BL1375">
        <f t="shared" si="186"/>
        <v>1900</v>
      </c>
      <c r="BM1375" t="str">
        <f t="shared" si="187"/>
        <v/>
      </c>
      <c r="BN1375" s="69">
        <f t="shared" si="188"/>
        <v>119</v>
      </c>
      <c r="BO1375" s="1">
        <v>43743</v>
      </c>
      <c r="BP1375" s="1"/>
      <c r="BQ1375" s="3"/>
      <c r="BR1375" s="4"/>
      <c r="BS1375" s="5"/>
      <c r="BT1375" s="6"/>
      <c r="BU1375" s="5"/>
      <c r="BV1375" s="5"/>
      <c r="BW1375" s="6"/>
      <c r="BX1375" s="5"/>
      <c r="BY1375" s="5"/>
      <c r="BZ1375" s="6"/>
      <c r="CA1375" s="5"/>
    </row>
    <row r="1376" spans="4:79" x14ac:dyDescent="0.25">
      <c r="D1376" s="1"/>
      <c r="J1376" s="1"/>
      <c r="L1376" s="1"/>
      <c r="M1376" s="1"/>
      <c r="AX1376" s="1"/>
      <c r="AY1376" s="1"/>
      <c r="BA1376" s="1"/>
      <c r="BB1376" s="1"/>
      <c r="BG1376" t="str">
        <f t="shared" ca="1" si="181"/>
        <v/>
      </c>
      <c r="BH1376" t="str">
        <f t="shared" si="182"/>
        <v/>
      </c>
      <c r="BI1376" t="str">
        <f t="shared" si="183"/>
        <v/>
      </c>
      <c r="BJ1376" t="str">
        <f t="shared" ca="1" si="184"/>
        <v/>
      </c>
      <c r="BK1376">
        <f t="shared" si="185"/>
        <v>1900</v>
      </c>
      <c r="BL1376">
        <f t="shared" si="186"/>
        <v>1900</v>
      </c>
      <c r="BM1376" t="str">
        <f t="shared" si="187"/>
        <v/>
      </c>
      <c r="BN1376" s="69">
        <f t="shared" si="188"/>
        <v>119</v>
      </c>
      <c r="BO1376" s="1">
        <v>43744</v>
      </c>
      <c r="BP1376" s="1"/>
      <c r="BQ1376" s="3"/>
      <c r="BR1376" s="4"/>
      <c r="BS1376" s="5"/>
      <c r="BT1376" s="6"/>
      <c r="BU1376" s="5"/>
      <c r="BV1376" s="5"/>
      <c r="BW1376" s="6"/>
      <c r="BX1376" s="5"/>
      <c r="BY1376" s="5"/>
      <c r="BZ1376" s="6"/>
      <c r="CA1376" s="5"/>
    </row>
    <row r="1377" spans="4:79" x14ac:dyDescent="0.25">
      <c r="D1377" s="1"/>
      <c r="J1377" s="1"/>
      <c r="L1377" s="1"/>
      <c r="M1377" s="1"/>
      <c r="AX1377" s="1"/>
      <c r="AY1377" s="1"/>
      <c r="BA1377" s="1"/>
      <c r="BB1377" s="1"/>
      <c r="BG1377" t="str">
        <f t="shared" ca="1" si="181"/>
        <v/>
      </c>
      <c r="BH1377" t="str">
        <f t="shared" si="182"/>
        <v/>
      </c>
      <c r="BI1377" t="str">
        <f t="shared" si="183"/>
        <v/>
      </c>
      <c r="BJ1377" t="str">
        <f t="shared" ca="1" si="184"/>
        <v/>
      </c>
      <c r="BK1377">
        <f t="shared" si="185"/>
        <v>1900</v>
      </c>
      <c r="BL1377">
        <f t="shared" si="186"/>
        <v>1900</v>
      </c>
      <c r="BM1377" t="str">
        <f t="shared" si="187"/>
        <v/>
      </c>
      <c r="BN1377" s="69">
        <f t="shared" si="188"/>
        <v>119</v>
      </c>
      <c r="BO1377" s="1">
        <v>43745</v>
      </c>
      <c r="BP1377" s="1"/>
      <c r="BQ1377" s="3"/>
      <c r="BR1377" s="4"/>
      <c r="BS1377" s="5"/>
      <c r="BT1377" s="6"/>
      <c r="BU1377" s="5"/>
      <c r="BV1377" s="5"/>
      <c r="BW1377" s="6"/>
      <c r="BX1377" s="5"/>
      <c r="BY1377" s="5"/>
      <c r="BZ1377" s="6"/>
      <c r="CA1377" s="5"/>
    </row>
    <row r="1378" spans="4:79" x14ac:dyDescent="0.25">
      <c r="D1378" s="1"/>
      <c r="J1378" s="1"/>
      <c r="M1378" s="1"/>
      <c r="BG1378" t="str">
        <f t="shared" ca="1" si="181"/>
        <v/>
      </c>
      <c r="BH1378" t="str">
        <f t="shared" si="182"/>
        <v/>
      </c>
      <c r="BI1378" t="str">
        <f t="shared" si="183"/>
        <v/>
      </c>
      <c r="BJ1378" t="str">
        <f t="shared" ca="1" si="184"/>
        <v/>
      </c>
      <c r="BK1378">
        <f t="shared" si="185"/>
        <v>1900</v>
      </c>
      <c r="BL1378">
        <f t="shared" si="186"/>
        <v>1900</v>
      </c>
      <c r="BM1378" t="str">
        <f t="shared" si="187"/>
        <v/>
      </c>
      <c r="BN1378" s="69">
        <f t="shared" si="188"/>
        <v>119</v>
      </c>
      <c r="BO1378" s="1">
        <v>43746</v>
      </c>
      <c r="BP1378" s="1"/>
      <c r="BQ1378" s="3"/>
      <c r="BR1378" s="4"/>
      <c r="BS1378" s="5"/>
      <c r="BT1378" s="6"/>
      <c r="BU1378" s="5"/>
      <c r="BV1378" s="5"/>
      <c r="BW1378" s="6"/>
      <c r="BX1378" s="5"/>
      <c r="BY1378" s="5"/>
      <c r="BZ1378" s="6"/>
      <c r="CA1378" s="5"/>
    </row>
    <row r="1379" spans="4:79" x14ac:dyDescent="0.25">
      <c r="D1379" s="1"/>
      <c r="J1379" s="1"/>
      <c r="M1379" s="1"/>
      <c r="BG1379" t="str">
        <f t="shared" ca="1" si="181"/>
        <v/>
      </c>
      <c r="BH1379" t="str">
        <f t="shared" si="182"/>
        <v/>
      </c>
      <c r="BI1379" t="str">
        <f t="shared" si="183"/>
        <v/>
      </c>
      <c r="BJ1379" t="str">
        <f t="shared" ca="1" si="184"/>
        <v/>
      </c>
      <c r="BK1379">
        <f t="shared" si="185"/>
        <v>1900</v>
      </c>
      <c r="BL1379">
        <f t="shared" si="186"/>
        <v>1900</v>
      </c>
      <c r="BM1379" t="str">
        <f t="shared" si="187"/>
        <v/>
      </c>
      <c r="BN1379" s="69">
        <f t="shared" si="188"/>
        <v>119</v>
      </c>
      <c r="BO1379" s="1">
        <v>43747</v>
      </c>
      <c r="BP1379" s="1"/>
      <c r="BQ1379" s="3"/>
      <c r="BR1379" s="4"/>
      <c r="BS1379" s="5"/>
      <c r="BT1379" s="6"/>
      <c r="BU1379" s="5"/>
      <c r="BV1379" s="5"/>
      <c r="BW1379" s="6"/>
      <c r="BX1379" s="5"/>
      <c r="BY1379" s="5"/>
      <c r="BZ1379" s="6"/>
      <c r="CA1379" s="5"/>
    </row>
    <row r="1380" spans="4:79" x14ac:dyDescent="0.25">
      <c r="D1380" s="1"/>
      <c r="J1380" s="1"/>
      <c r="L1380" s="1"/>
      <c r="M1380" s="1"/>
      <c r="AX1380" s="1"/>
      <c r="AY1380" s="1"/>
      <c r="BA1380" s="1"/>
      <c r="BB1380" s="1"/>
      <c r="BG1380" t="str">
        <f t="shared" ca="1" si="181"/>
        <v/>
      </c>
      <c r="BH1380" t="str">
        <f t="shared" si="182"/>
        <v/>
      </c>
      <c r="BI1380" t="str">
        <f t="shared" si="183"/>
        <v/>
      </c>
      <c r="BJ1380" t="str">
        <f t="shared" ca="1" si="184"/>
        <v/>
      </c>
      <c r="BK1380">
        <f t="shared" si="185"/>
        <v>1900</v>
      </c>
      <c r="BL1380">
        <f t="shared" si="186"/>
        <v>1900</v>
      </c>
      <c r="BM1380" t="str">
        <f t="shared" si="187"/>
        <v/>
      </c>
      <c r="BN1380" s="69">
        <f t="shared" si="188"/>
        <v>119</v>
      </c>
      <c r="BO1380" s="1">
        <v>43748</v>
      </c>
      <c r="BP1380" s="1"/>
      <c r="BQ1380" s="3"/>
      <c r="BR1380" s="4"/>
      <c r="BS1380" s="5"/>
      <c r="BT1380" s="6"/>
      <c r="BU1380" s="5"/>
      <c r="BV1380" s="5"/>
      <c r="BW1380" s="6"/>
      <c r="BX1380" s="5"/>
      <c r="BY1380" s="5"/>
      <c r="BZ1380" s="6"/>
      <c r="CA1380" s="5"/>
    </row>
    <row r="1381" spans="4:79" x14ac:dyDescent="0.25">
      <c r="D1381" s="1"/>
      <c r="J1381" s="1"/>
      <c r="L1381" s="1"/>
      <c r="M1381" s="1"/>
      <c r="BA1381" s="1"/>
      <c r="BG1381" t="str">
        <f t="shared" ca="1" si="181"/>
        <v/>
      </c>
      <c r="BH1381" t="str">
        <f t="shared" si="182"/>
        <v/>
      </c>
      <c r="BI1381" t="str">
        <f t="shared" si="183"/>
        <v/>
      </c>
      <c r="BJ1381" t="str">
        <f t="shared" ca="1" si="184"/>
        <v/>
      </c>
      <c r="BK1381">
        <f t="shared" si="185"/>
        <v>1900</v>
      </c>
      <c r="BL1381">
        <f t="shared" si="186"/>
        <v>1900</v>
      </c>
      <c r="BM1381" t="str">
        <f t="shared" si="187"/>
        <v/>
      </c>
      <c r="BN1381" s="69">
        <f t="shared" si="188"/>
        <v>119</v>
      </c>
      <c r="BO1381" s="1">
        <v>43749</v>
      </c>
      <c r="BP1381" s="1"/>
      <c r="BQ1381" s="3"/>
      <c r="BR1381" s="4"/>
      <c r="BS1381" s="5"/>
      <c r="BT1381" s="6"/>
      <c r="BU1381" s="5"/>
      <c r="BV1381" s="5"/>
      <c r="BW1381" s="6"/>
      <c r="BX1381" s="5"/>
      <c r="BY1381" s="5"/>
      <c r="BZ1381" s="6"/>
      <c r="CA1381" s="5"/>
    </row>
    <row r="1382" spans="4:79" x14ac:dyDescent="0.25">
      <c r="D1382" s="1"/>
      <c r="J1382" s="1"/>
      <c r="L1382" s="1"/>
      <c r="M1382" s="1"/>
      <c r="BA1382" s="1"/>
      <c r="BG1382" t="str">
        <f t="shared" ca="1" si="181"/>
        <v/>
      </c>
      <c r="BH1382" t="str">
        <f t="shared" si="182"/>
        <v/>
      </c>
      <c r="BI1382" t="str">
        <f t="shared" si="183"/>
        <v/>
      </c>
      <c r="BJ1382" t="str">
        <f t="shared" ca="1" si="184"/>
        <v/>
      </c>
      <c r="BK1382">
        <f t="shared" si="185"/>
        <v>1900</v>
      </c>
      <c r="BL1382">
        <f t="shared" si="186"/>
        <v>1900</v>
      </c>
      <c r="BM1382" t="str">
        <f t="shared" si="187"/>
        <v/>
      </c>
      <c r="BN1382" s="69">
        <f t="shared" si="188"/>
        <v>119</v>
      </c>
      <c r="BO1382" s="1">
        <v>43750</v>
      </c>
      <c r="BP1382" s="1"/>
      <c r="BQ1382" s="3"/>
      <c r="BR1382" s="4"/>
      <c r="BS1382" s="5"/>
      <c r="BT1382" s="6"/>
      <c r="BU1382" s="5"/>
      <c r="BV1382" s="5"/>
      <c r="BW1382" s="6"/>
      <c r="BX1382" s="5"/>
      <c r="BY1382" s="5"/>
      <c r="BZ1382" s="6"/>
      <c r="CA1382" s="5"/>
    </row>
    <row r="1383" spans="4:79" x14ac:dyDescent="0.25">
      <c r="D1383" s="1"/>
      <c r="J1383" s="1"/>
      <c r="L1383" s="1"/>
      <c r="BA1383" s="1"/>
      <c r="BG1383" t="str">
        <f t="shared" ca="1" si="181"/>
        <v/>
      </c>
      <c r="BH1383" t="str">
        <f t="shared" si="182"/>
        <v/>
      </c>
      <c r="BI1383" t="str">
        <f t="shared" si="183"/>
        <v/>
      </c>
      <c r="BJ1383" t="str">
        <f t="shared" ca="1" si="184"/>
        <v/>
      </c>
      <c r="BK1383">
        <f t="shared" si="185"/>
        <v>1900</v>
      </c>
      <c r="BL1383">
        <f t="shared" si="186"/>
        <v>1900</v>
      </c>
      <c r="BM1383" t="str">
        <f t="shared" si="187"/>
        <v/>
      </c>
      <c r="BN1383" s="69">
        <f t="shared" si="188"/>
        <v>119</v>
      </c>
      <c r="BO1383" s="1">
        <v>43751</v>
      </c>
      <c r="BP1383" s="1"/>
      <c r="BQ1383" s="3"/>
      <c r="BR1383" s="4"/>
      <c r="BS1383" s="5"/>
      <c r="BT1383" s="6"/>
      <c r="BU1383" s="5"/>
      <c r="BV1383" s="5"/>
      <c r="BW1383" s="6"/>
      <c r="BX1383" s="5"/>
      <c r="BY1383" s="5"/>
      <c r="BZ1383" s="6"/>
      <c r="CA1383" s="5"/>
    </row>
    <row r="1384" spans="4:79" x14ac:dyDescent="0.25">
      <c r="D1384" s="1"/>
      <c r="J1384" s="1"/>
      <c r="L1384" s="1"/>
      <c r="M1384" s="1"/>
      <c r="AX1384" s="1"/>
      <c r="AY1384" s="1"/>
      <c r="BA1384" s="1"/>
      <c r="BB1384" s="1"/>
      <c r="BG1384" t="str">
        <f t="shared" ca="1" si="181"/>
        <v/>
      </c>
      <c r="BH1384" t="str">
        <f t="shared" si="182"/>
        <v/>
      </c>
      <c r="BI1384" t="str">
        <f t="shared" si="183"/>
        <v/>
      </c>
      <c r="BJ1384" t="str">
        <f t="shared" ca="1" si="184"/>
        <v/>
      </c>
      <c r="BK1384">
        <f t="shared" si="185"/>
        <v>1900</v>
      </c>
      <c r="BL1384">
        <f t="shared" si="186"/>
        <v>1900</v>
      </c>
      <c r="BM1384" t="str">
        <f t="shared" si="187"/>
        <v/>
      </c>
      <c r="BN1384" s="69">
        <f t="shared" si="188"/>
        <v>119</v>
      </c>
      <c r="BO1384" s="1">
        <v>43752</v>
      </c>
      <c r="BP1384" s="1"/>
      <c r="BQ1384" s="3"/>
      <c r="BR1384" s="4"/>
      <c r="BS1384" s="5"/>
      <c r="BT1384" s="6"/>
      <c r="BU1384" s="5"/>
      <c r="BV1384" s="5"/>
      <c r="BW1384" s="6"/>
      <c r="BX1384" s="5"/>
      <c r="BY1384" s="5"/>
      <c r="BZ1384" s="6"/>
      <c r="CA1384" s="5"/>
    </row>
    <row r="1385" spans="4:79" x14ac:dyDescent="0.25">
      <c r="D1385" s="1"/>
      <c r="J1385" s="1"/>
      <c r="L1385" s="1"/>
      <c r="AX1385" s="1"/>
      <c r="AY1385" s="1"/>
      <c r="BA1385" s="1"/>
      <c r="BB1385" s="1"/>
      <c r="BG1385" t="str">
        <f t="shared" ca="1" si="181"/>
        <v/>
      </c>
      <c r="BH1385" t="str">
        <f t="shared" si="182"/>
        <v/>
      </c>
      <c r="BI1385" t="str">
        <f t="shared" si="183"/>
        <v/>
      </c>
      <c r="BJ1385" t="str">
        <f t="shared" ca="1" si="184"/>
        <v/>
      </c>
      <c r="BK1385">
        <f t="shared" si="185"/>
        <v>1900</v>
      </c>
      <c r="BL1385">
        <f t="shared" si="186"/>
        <v>1900</v>
      </c>
      <c r="BM1385" t="str">
        <f t="shared" si="187"/>
        <v/>
      </c>
      <c r="BN1385" s="69">
        <f t="shared" si="188"/>
        <v>119</v>
      </c>
      <c r="BO1385" s="1">
        <v>43753</v>
      </c>
      <c r="BP1385" s="1"/>
      <c r="BQ1385" s="3"/>
      <c r="BR1385" s="4"/>
      <c r="BS1385" s="5"/>
      <c r="BT1385" s="6"/>
      <c r="BU1385" s="5"/>
      <c r="BV1385" s="5"/>
      <c r="BW1385" s="6"/>
      <c r="BX1385" s="5"/>
      <c r="BY1385" s="5"/>
      <c r="BZ1385" s="6"/>
      <c r="CA1385" s="5"/>
    </row>
    <row r="1386" spans="4:79" x14ac:dyDescent="0.25">
      <c r="D1386" s="1"/>
      <c r="BB1386" s="1"/>
      <c r="BG1386" t="str">
        <f t="shared" ca="1" si="181"/>
        <v/>
      </c>
      <c r="BH1386" t="str">
        <f t="shared" si="182"/>
        <v/>
      </c>
      <c r="BI1386" t="str">
        <f t="shared" si="183"/>
        <v/>
      </c>
      <c r="BJ1386" t="str">
        <f t="shared" ca="1" si="184"/>
        <v/>
      </c>
      <c r="BK1386">
        <f t="shared" si="185"/>
        <v>1900</v>
      </c>
      <c r="BL1386">
        <f t="shared" si="186"/>
        <v>1900</v>
      </c>
      <c r="BM1386" t="str">
        <f t="shared" si="187"/>
        <v/>
      </c>
      <c r="BN1386" s="69">
        <f t="shared" si="188"/>
        <v>119</v>
      </c>
      <c r="BO1386" s="1">
        <v>43754</v>
      </c>
      <c r="BP1386" s="1"/>
      <c r="BQ1386" s="3"/>
      <c r="BR1386" s="4"/>
      <c r="BS1386" s="5"/>
      <c r="BT1386" s="6"/>
      <c r="BU1386" s="5"/>
      <c r="BV1386" s="5"/>
      <c r="BW1386" s="6"/>
      <c r="BX1386" s="5"/>
      <c r="BY1386" s="5"/>
      <c r="BZ1386" s="6"/>
      <c r="CA1386" s="5"/>
    </row>
    <row r="1387" spans="4:79" x14ac:dyDescent="0.25">
      <c r="D1387" s="1"/>
      <c r="J1387" s="1"/>
      <c r="L1387" s="1"/>
      <c r="AX1387" s="1"/>
      <c r="AY1387" s="1"/>
      <c r="BA1387" s="1"/>
      <c r="BB1387" s="1"/>
      <c r="BF1387" s="1"/>
      <c r="BG1387" t="str">
        <f t="shared" ca="1" si="181"/>
        <v/>
      </c>
      <c r="BH1387" t="str">
        <f t="shared" si="182"/>
        <v/>
      </c>
      <c r="BI1387" t="str">
        <f t="shared" si="183"/>
        <v/>
      </c>
      <c r="BJ1387" t="str">
        <f t="shared" ca="1" si="184"/>
        <v/>
      </c>
      <c r="BK1387">
        <f t="shared" si="185"/>
        <v>1900</v>
      </c>
      <c r="BL1387">
        <f t="shared" si="186"/>
        <v>1900</v>
      </c>
      <c r="BM1387" t="str">
        <f t="shared" si="187"/>
        <v/>
      </c>
      <c r="BN1387" s="69">
        <f t="shared" si="188"/>
        <v>119</v>
      </c>
      <c r="BO1387" s="1">
        <v>43755</v>
      </c>
      <c r="BP1387" s="1"/>
      <c r="BQ1387" s="3"/>
      <c r="BR1387" s="4"/>
      <c r="BS1387" s="5"/>
      <c r="BT1387" s="6"/>
      <c r="BU1387" s="5"/>
      <c r="BV1387" s="5"/>
      <c r="BW1387" s="6"/>
      <c r="BX1387" s="5"/>
      <c r="BY1387" s="5"/>
      <c r="BZ1387" s="6"/>
      <c r="CA1387" s="5"/>
    </row>
    <row r="1388" spans="4:79" x14ac:dyDescent="0.25">
      <c r="D1388" s="1"/>
      <c r="J1388" s="1"/>
      <c r="M1388" s="1"/>
      <c r="BG1388" t="str">
        <f t="shared" ca="1" si="181"/>
        <v/>
      </c>
      <c r="BH1388" t="str">
        <f t="shared" si="182"/>
        <v/>
      </c>
      <c r="BI1388" t="str">
        <f t="shared" si="183"/>
        <v/>
      </c>
      <c r="BJ1388" t="str">
        <f t="shared" ca="1" si="184"/>
        <v/>
      </c>
      <c r="BK1388">
        <f t="shared" si="185"/>
        <v>1900</v>
      </c>
      <c r="BL1388">
        <f t="shared" si="186"/>
        <v>1900</v>
      </c>
      <c r="BM1388" t="str">
        <f t="shared" si="187"/>
        <v/>
      </c>
      <c r="BN1388" s="69">
        <f t="shared" si="188"/>
        <v>119</v>
      </c>
      <c r="BO1388" s="1">
        <v>43756</v>
      </c>
      <c r="BP1388" s="1"/>
      <c r="BQ1388" s="3"/>
      <c r="BR1388" s="4"/>
      <c r="BS1388" s="5"/>
      <c r="BT1388" s="6"/>
      <c r="BU1388" s="5"/>
      <c r="BV1388" s="5"/>
      <c r="BW1388" s="6"/>
      <c r="BX1388" s="5"/>
      <c r="BY1388" s="5"/>
      <c r="BZ1388" s="6"/>
      <c r="CA1388" s="5"/>
    </row>
    <row r="1389" spans="4:79" x14ac:dyDescent="0.25">
      <c r="D1389" s="1"/>
      <c r="J1389" s="1"/>
      <c r="L1389" s="1"/>
      <c r="M1389" s="1"/>
      <c r="AX1389" s="1"/>
      <c r="AY1389" s="1"/>
      <c r="BA1389" s="1"/>
      <c r="BB1389" s="1"/>
      <c r="BG1389" t="str">
        <f t="shared" ca="1" si="181"/>
        <v/>
      </c>
      <c r="BH1389" t="str">
        <f t="shared" si="182"/>
        <v/>
      </c>
      <c r="BI1389" t="str">
        <f t="shared" si="183"/>
        <v/>
      </c>
      <c r="BJ1389" t="str">
        <f t="shared" ca="1" si="184"/>
        <v/>
      </c>
      <c r="BK1389">
        <f t="shared" si="185"/>
        <v>1900</v>
      </c>
      <c r="BL1389">
        <f t="shared" si="186"/>
        <v>1900</v>
      </c>
      <c r="BM1389" t="str">
        <f t="shared" si="187"/>
        <v/>
      </c>
      <c r="BN1389" s="69">
        <f t="shared" si="188"/>
        <v>119</v>
      </c>
      <c r="BO1389" s="1">
        <v>43757</v>
      </c>
      <c r="BP1389" s="1"/>
      <c r="BQ1389" s="3"/>
      <c r="BR1389" s="4"/>
      <c r="BS1389" s="5"/>
      <c r="BT1389" s="6"/>
      <c r="BU1389" s="5"/>
      <c r="BV1389" s="5"/>
      <c r="BW1389" s="6"/>
      <c r="BX1389" s="5"/>
      <c r="BY1389" s="5"/>
      <c r="BZ1389" s="6"/>
      <c r="CA1389" s="5"/>
    </row>
    <row r="1390" spans="4:79" x14ac:dyDescent="0.25">
      <c r="D1390" s="1"/>
      <c r="E1390" s="1"/>
      <c r="J1390" s="1"/>
      <c r="L1390" s="1"/>
      <c r="N1390" s="1"/>
      <c r="AX1390" s="1"/>
      <c r="AY1390" s="1"/>
      <c r="BA1390" s="1"/>
      <c r="BB1390" s="1"/>
      <c r="BF1390" s="1"/>
      <c r="BG1390" t="str">
        <f t="shared" ca="1" si="181"/>
        <v/>
      </c>
      <c r="BH1390" t="str">
        <f t="shared" si="182"/>
        <v/>
      </c>
      <c r="BI1390" t="str">
        <f t="shared" si="183"/>
        <v/>
      </c>
      <c r="BJ1390" t="str">
        <f t="shared" ca="1" si="184"/>
        <v/>
      </c>
      <c r="BK1390">
        <f t="shared" si="185"/>
        <v>1900</v>
      </c>
      <c r="BL1390">
        <f t="shared" si="186"/>
        <v>1900</v>
      </c>
      <c r="BM1390" t="str">
        <f t="shared" si="187"/>
        <v/>
      </c>
      <c r="BN1390" s="69">
        <f t="shared" si="188"/>
        <v>119</v>
      </c>
      <c r="BO1390" s="1">
        <v>43758</v>
      </c>
      <c r="BP1390" s="1"/>
      <c r="BQ1390" s="3"/>
      <c r="BR1390" s="4"/>
      <c r="BS1390" s="5"/>
      <c r="BT1390" s="6"/>
      <c r="BU1390" s="5"/>
      <c r="BV1390" s="5"/>
      <c r="BW1390" s="6"/>
      <c r="BX1390" s="5"/>
      <c r="BY1390" s="5"/>
      <c r="BZ1390" s="6"/>
      <c r="CA1390" s="5"/>
    </row>
    <row r="1391" spans="4:79" x14ac:dyDescent="0.25">
      <c r="D1391" s="1"/>
      <c r="J1391" s="1"/>
      <c r="L1391" s="1"/>
      <c r="AX1391" s="1"/>
      <c r="AY1391" s="1"/>
      <c r="BA1391" s="1"/>
      <c r="BB1391" s="1"/>
      <c r="BG1391" t="str">
        <f t="shared" ca="1" si="181"/>
        <v/>
      </c>
      <c r="BH1391" t="str">
        <f t="shared" si="182"/>
        <v/>
      </c>
      <c r="BI1391" t="str">
        <f t="shared" si="183"/>
        <v/>
      </c>
      <c r="BJ1391" t="str">
        <f t="shared" ca="1" si="184"/>
        <v/>
      </c>
      <c r="BK1391">
        <f t="shared" si="185"/>
        <v>1900</v>
      </c>
      <c r="BL1391">
        <f t="shared" si="186"/>
        <v>1900</v>
      </c>
      <c r="BM1391" t="str">
        <f t="shared" si="187"/>
        <v/>
      </c>
      <c r="BN1391" s="69">
        <f t="shared" si="188"/>
        <v>119</v>
      </c>
      <c r="BO1391" s="1">
        <v>43759</v>
      </c>
      <c r="BP1391" s="1"/>
      <c r="BQ1391" s="3"/>
      <c r="BR1391" s="4"/>
      <c r="BS1391" s="5"/>
      <c r="BT1391" s="6"/>
      <c r="BU1391" s="5"/>
      <c r="BV1391" s="5"/>
      <c r="BW1391" s="6"/>
      <c r="BX1391" s="5"/>
      <c r="BY1391" s="5"/>
      <c r="BZ1391" s="6"/>
      <c r="CA1391" s="5"/>
    </row>
    <row r="1392" spans="4:79" x14ac:dyDescent="0.25">
      <c r="D1392" s="1"/>
      <c r="J1392" s="1"/>
      <c r="L1392" s="1"/>
      <c r="AX1392" s="1"/>
      <c r="AY1392" s="1"/>
      <c r="BA1392" s="1"/>
      <c r="BB1392" s="1"/>
      <c r="BG1392" t="str">
        <f t="shared" ca="1" si="181"/>
        <v/>
      </c>
      <c r="BH1392" t="str">
        <f t="shared" si="182"/>
        <v/>
      </c>
      <c r="BI1392" t="str">
        <f t="shared" si="183"/>
        <v/>
      </c>
      <c r="BJ1392" t="str">
        <f t="shared" ca="1" si="184"/>
        <v/>
      </c>
      <c r="BK1392">
        <f t="shared" si="185"/>
        <v>1900</v>
      </c>
      <c r="BL1392">
        <f t="shared" si="186"/>
        <v>1900</v>
      </c>
      <c r="BM1392" t="str">
        <f t="shared" si="187"/>
        <v/>
      </c>
      <c r="BN1392" s="69">
        <f t="shared" si="188"/>
        <v>119</v>
      </c>
      <c r="BO1392" s="1">
        <v>43760</v>
      </c>
      <c r="BP1392" s="1"/>
      <c r="BQ1392" s="3"/>
      <c r="BR1392" s="4"/>
      <c r="BS1392" s="5"/>
      <c r="BT1392" s="6"/>
      <c r="BU1392" s="5"/>
      <c r="BV1392" s="5"/>
      <c r="BW1392" s="6"/>
      <c r="BX1392" s="5"/>
      <c r="BY1392" s="5"/>
      <c r="BZ1392" s="6"/>
      <c r="CA1392" s="5"/>
    </row>
    <row r="1393" spans="4:79" x14ac:dyDescent="0.25">
      <c r="D1393" s="1"/>
      <c r="J1393" s="1"/>
      <c r="M1393" s="1"/>
      <c r="BG1393" t="str">
        <f t="shared" ca="1" si="181"/>
        <v/>
      </c>
      <c r="BH1393" t="str">
        <f t="shared" si="182"/>
        <v/>
      </c>
      <c r="BI1393" t="str">
        <f t="shared" si="183"/>
        <v/>
      </c>
      <c r="BJ1393" t="str">
        <f t="shared" ca="1" si="184"/>
        <v/>
      </c>
      <c r="BK1393">
        <f t="shared" si="185"/>
        <v>1900</v>
      </c>
      <c r="BL1393">
        <f t="shared" si="186"/>
        <v>1900</v>
      </c>
      <c r="BM1393" t="str">
        <f t="shared" si="187"/>
        <v/>
      </c>
      <c r="BN1393" s="69">
        <f t="shared" si="188"/>
        <v>119</v>
      </c>
      <c r="BO1393" s="1">
        <v>43761</v>
      </c>
      <c r="BP1393" s="1"/>
      <c r="BQ1393" s="3"/>
      <c r="BR1393" s="4"/>
      <c r="BS1393" s="5"/>
      <c r="BT1393" s="6"/>
      <c r="BU1393" s="5"/>
      <c r="BV1393" s="5"/>
      <c r="BW1393" s="6"/>
      <c r="BX1393" s="5"/>
      <c r="BY1393" s="5"/>
      <c r="BZ1393" s="6"/>
      <c r="CA1393" s="5"/>
    </row>
    <row r="1394" spans="4:79" x14ac:dyDescent="0.25">
      <c r="D1394" s="1"/>
      <c r="J1394" s="1"/>
      <c r="L1394" s="1"/>
      <c r="M1394" s="1"/>
      <c r="AX1394" s="1"/>
      <c r="AY1394" s="1"/>
      <c r="BA1394" s="1"/>
      <c r="BB1394" s="1"/>
      <c r="BG1394" t="str">
        <f t="shared" ca="1" si="181"/>
        <v/>
      </c>
      <c r="BH1394" t="str">
        <f t="shared" si="182"/>
        <v/>
      </c>
      <c r="BI1394" t="str">
        <f t="shared" si="183"/>
        <v/>
      </c>
      <c r="BJ1394" t="str">
        <f t="shared" ca="1" si="184"/>
        <v/>
      </c>
      <c r="BK1394">
        <f t="shared" si="185"/>
        <v>1900</v>
      </c>
      <c r="BL1394">
        <f t="shared" si="186"/>
        <v>1900</v>
      </c>
      <c r="BM1394" t="str">
        <f t="shared" si="187"/>
        <v/>
      </c>
      <c r="BN1394" s="69">
        <f t="shared" si="188"/>
        <v>119</v>
      </c>
      <c r="BO1394" s="1">
        <v>43762</v>
      </c>
      <c r="BP1394" s="1"/>
      <c r="BQ1394" s="3"/>
      <c r="BR1394" s="4"/>
      <c r="BS1394" s="5"/>
      <c r="BT1394" s="6"/>
      <c r="BU1394" s="5"/>
      <c r="BV1394" s="5"/>
      <c r="BW1394" s="6"/>
      <c r="BX1394" s="5"/>
      <c r="BY1394" s="5"/>
      <c r="BZ1394" s="6"/>
      <c r="CA1394" s="5"/>
    </row>
    <row r="1395" spans="4:79" x14ac:dyDescent="0.25">
      <c r="D1395" s="1"/>
      <c r="J1395" s="1"/>
      <c r="L1395" s="1"/>
      <c r="M1395" s="1"/>
      <c r="AX1395" s="1"/>
      <c r="AY1395" s="1"/>
      <c r="BA1395" s="1"/>
      <c r="BB1395" s="1"/>
      <c r="BG1395" t="str">
        <f t="shared" ca="1" si="181"/>
        <v/>
      </c>
      <c r="BH1395" t="str">
        <f t="shared" si="182"/>
        <v/>
      </c>
      <c r="BI1395" t="str">
        <f t="shared" si="183"/>
        <v/>
      </c>
      <c r="BJ1395" t="str">
        <f t="shared" ca="1" si="184"/>
        <v/>
      </c>
      <c r="BK1395">
        <f t="shared" si="185"/>
        <v>1900</v>
      </c>
      <c r="BL1395">
        <f t="shared" si="186"/>
        <v>1900</v>
      </c>
      <c r="BM1395" t="str">
        <f t="shared" si="187"/>
        <v/>
      </c>
      <c r="BN1395" s="69">
        <f t="shared" si="188"/>
        <v>119</v>
      </c>
      <c r="BO1395" s="1">
        <v>43763</v>
      </c>
      <c r="BP1395" s="1"/>
      <c r="BQ1395" s="3"/>
      <c r="BR1395" s="4"/>
      <c r="BS1395" s="5"/>
      <c r="BT1395" s="6"/>
      <c r="BU1395" s="5"/>
      <c r="BV1395" s="5"/>
      <c r="BW1395" s="6"/>
      <c r="BX1395" s="5"/>
      <c r="BY1395" s="5"/>
      <c r="BZ1395" s="6"/>
      <c r="CA1395" s="5"/>
    </row>
    <row r="1396" spans="4:79" x14ac:dyDescent="0.25">
      <c r="D1396" s="1"/>
      <c r="J1396" s="1"/>
      <c r="L1396" s="1"/>
      <c r="BA1396" s="1"/>
      <c r="BF1396" s="1"/>
      <c r="BG1396" t="str">
        <f t="shared" ca="1" si="181"/>
        <v/>
      </c>
      <c r="BH1396" t="str">
        <f t="shared" si="182"/>
        <v/>
      </c>
      <c r="BI1396" t="str">
        <f t="shared" si="183"/>
        <v/>
      </c>
      <c r="BJ1396" t="str">
        <f t="shared" ca="1" si="184"/>
        <v/>
      </c>
      <c r="BK1396">
        <f t="shared" si="185"/>
        <v>1900</v>
      </c>
      <c r="BL1396">
        <f t="shared" si="186"/>
        <v>1900</v>
      </c>
      <c r="BM1396" t="str">
        <f t="shared" si="187"/>
        <v/>
      </c>
      <c r="BN1396" s="69">
        <f t="shared" si="188"/>
        <v>119</v>
      </c>
      <c r="BO1396" s="1">
        <v>43764</v>
      </c>
      <c r="BP1396" s="1"/>
      <c r="BQ1396" s="3"/>
      <c r="BR1396" s="4"/>
      <c r="BS1396" s="5"/>
      <c r="BT1396" s="6"/>
      <c r="BU1396" s="5"/>
      <c r="BV1396" s="5"/>
      <c r="BW1396" s="6"/>
      <c r="BX1396" s="5"/>
      <c r="BY1396" s="5"/>
      <c r="BZ1396" s="6"/>
      <c r="CA1396" s="5"/>
    </row>
    <row r="1397" spans="4:79" x14ac:dyDescent="0.25">
      <c r="D1397" s="1"/>
      <c r="J1397" s="1"/>
      <c r="L1397" s="1"/>
      <c r="AX1397" s="1"/>
      <c r="AY1397" s="1"/>
      <c r="BA1397" s="1"/>
      <c r="BB1397" s="1"/>
      <c r="BF1397" s="1"/>
      <c r="BG1397" t="str">
        <f t="shared" ca="1" si="181"/>
        <v/>
      </c>
      <c r="BH1397" t="str">
        <f t="shared" si="182"/>
        <v/>
      </c>
      <c r="BI1397" t="str">
        <f t="shared" si="183"/>
        <v/>
      </c>
      <c r="BJ1397" t="str">
        <f t="shared" ca="1" si="184"/>
        <v/>
      </c>
      <c r="BK1397">
        <f t="shared" si="185"/>
        <v>1900</v>
      </c>
      <c r="BL1397">
        <f t="shared" si="186"/>
        <v>1900</v>
      </c>
      <c r="BM1397" t="str">
        <f t="shared" si="187"/>
        <v/>
      </c>
      <c r="BN1397" s="69">
        <f t="shared" si="188"/>
        <v>119</v>
      </c>
      <c r="BO1397" s="1">
        <v>43765</v>
      </c>
      <c r="BP1397" s="1"/>
      <c r="BQ1397" s="3"/>
      <c r="BR1397" s="4"/>
      <c r="BS1397" s="5"/>
      <c r="BT1397" s="6"/>
      <c r="BU1397" s="5"/>
      <c r="BV1397" s="5"/>
      <c r="BW1397" s="6"/>
      <c r="BX1397" s="5"/>
      <c r="BY1397" s="5"/>
      <c r="BZ1397" s="6"/>
      <c r="CA1397" s="5"/>
    </row>
    <row r="1398" spans="4:79" x14ac:dyDescent="0.25">
      <c r="D1398" s="1"/>
      <c r="J1398" s="1"/>
      <c r="L1398" s="1"/>
      <c r="AX1398" s="1"/>
      <c r="AY1398" s="1"/>
      <c r="BA1398" s="1"/>
      <c r="BB1398" s="1"/>
      <c r="BG1398" t="str">
        <f t="shared" ca="1" si="181"/>
        <v/>
      </c>
      <c r="BH1398" t="str">
        <f t="shared" si="182"/>
        <v/>
      </c>
      <c r="BI1398" t="str">
        <f t="shared" si="183"/>
        <v/>
      </c>
      <c r="BJ1398" t="str">
        <f t="shared" ca="1" si="184"/>
        <v/>
      </c>
      <c r="BK1398">
        <f t="shared" si="185"/>
        <v>1900</v>
      </c>
      <c r="BL1398">
        <f t="shared" si="186"/>
        <v>1900</v>
      </c>
      <c r="BM1398" t="str">
        <f t="shared" si="187"/>
        <v/>
      </c>
      <c r="BN1398" s="69">
        <f t="shared" si="188"/>
        <v>119</v>
      </c>
      <c r="BO1398" s="1">
        <v>43766</v>
      </c>
      <c r="BP1398" s="1"/>
      <c r="BQ1398" s="3"/>
      <c r="BR1398" s="4"/>
      <c r="BS1398" s="5"/>
      <c r="BT1398" s="6"/>
      <c r="BU1398" s="5"/>
      <c r="BV1398" s="5"/>
      <c r="BW1398" s="6"/>
      <c r="BX1398" s="5"/>
      <c r="BY1398" s="5"/>
      <c r="BZ1398" s="6"/>
      <c r="CA1398" s="5"/>
    </row>
    <row r="1399" spans="4:79" x14ac:dyDescent="0.25">
      <c r="D1399" s="1"/>
      <c r="E1399" s="1"/>
      <c r="J1399" s="1"/>
      <c r="L1399" s="1"/>
      <c r="N1399" s="1"/>
      <c r="BA1399" s="1"/>
      <c r="BG1399" t="str">
        <f t="shared" ca="1" si="181"/>
        <v/>
      </c>
      <c r="BH1399" t="str">
        <f t="shared" si="182"/>
        <v/>
      </c>
      <c r="BI1399" t="str">
        <f t="shared" si="183"/>
        <v/>
      </c>
      <c r="BJ1399" t="str">
        <f t="shared" ca="1" si="184"/>
        <v/>
      </c>
      <c r="BK1399">
        <f t="shared" si="185"/>
        <v>1900</v>
      </c>
      <c r="BL1399">
        <f t="shared" si="186"/>
        <v>1900</v>
      </c>
      <c r="BM1399" t="str">
        <f t="shared" si="187"/>
        <v/>
      </c>
      <c r="BN1399" s="69">
        <f t="shared" si="188"/>
        <v>119</v>
      </c>
      <c r="BO1399" s="1">
        <v>43767</v>
      </c>
      <c r="BP1399" s="1"/>
      <c r="BQ1399" s="3"/>
      <c r="BR1399" s="4"/>
      <c r="BS1399" s="5"/>
      <c r="BT1399" s="6"/>
      <c r="BU1399" s="5"/>
      <c r="BV1399" s="5"/>
      <c r="BW1399" s="6"/>
      <c r="BX1399" s="5"/>
      <c r="BY1399" s="5"/>
      <c r="BZ1399" s="6"/>
      <c r="CA1399" s="5"/>
    </row>
    <row r="1400" spans="4:79" x14ac:dyDescent="0.25">
      <c r="D1400" s="1"/>
      <c r="J1400" s="1"/>
      <c r="L1400" s="1"/>
      <c r="AX1400" s="1"/>
      <c r="AY1400" s="1"/>
      <c r="BA1400" s="1"/>
      <c r="BB1400" s="1"/>
      <c r="BF1400" s="1"/>
      <c r="BG1400" t="str">
        <f t="shared" ca="1" si="181"/>
        <v/>
      </c>
      <c r="BH1400" t="str">
        <f t="shared" si="182"/>
        <v/>
      </c>
      <c r="BI1400" t="str">
        <f t="shared" si="183"/>
        <v/>
      </c>
      <c r="BJ1400" t="str">
        <f t="shared" ca="1" si="184"/>
        <v/>
      </c>
      <c r="BK1400">
        <f t="shared" si="185"/>
        <v>1900</v>
      </c>
      <c r="BL1400">
        <f t="shared" si="186"/>
        <v>1900</v>
      </c>
      <c r="BM1400" t="str">
        <f t="shared" si="187"/>
        <v/>
      </c>
      <c r="BN1400" s="69">
        <f t="shared" si="188"/>
        <v>119</v>
      </c>
      <c r="BO1400" s="1">
        <v>43768</v>
      </c>
      <c r="BP1400" s="1"/>
      <c r="BQ1400" s="3"/>
      <c r="BR1400" s="4"/>
      <c r="BS1400" s="5"/>
      <c r="BT1400" s="6"/>
      <c r="BU1400" s="5"/>
      <c r="BV1400" s="5"/>
      <c r="BW1400" s="6"/>
      <c r="BX1400" s="5"/>
      <c r="BY1400" s="5"/>
      <c r="BZ1400" s="6"/>
      <c r="CA1400" s="5"/>
    </row>
    <row r="1401" spans="4:79" x14ac:dyDescent="0.25">
      <c r="D1401" s="1"/>
      <c r="J1401" s="1"/>
      <c r="L1401" s="1"/>
      <c r="M1401" s="1"/>
      <c r="AX1401" s="1"/>
      <c r="AY1401" s="1"/>
      <c r="BA1401" s="1"/>
      <c r="BB1401" s="1"/>
      <c r="BG1401" t="str">
        <f t="shared" ca="1" si="181"/>
        <v/>
      </c>
      <c r="BH1401" t="str">
        <f t="shared" si="182"/>
        <v/>
      </c>
      <c r="BI1401" t="str">
        <f t="shared" si="183"/>
        <v/>
      </c>
      <c r="BJ1401" t="str">
        <f t="shared" ca="1" si="184"/>
        <v/>
      </c>
      <c r="BK1401">
        <f t="shared" si="185"/>
        <v>1900</v>
      </c>
      <c r="BL1401">
        <f t="shared" si="186"/>
        <v>1900</v>
      </c>
      <c r="BM1401" t="str">
        <f t="shared" si="187"/>
        <v/>
      </c>
      <c r="BN1401" s="69">
        <f t="shared" si="188"/>
        <v>119</v>
      </c>
      <c r="BO1401" s="1">
        <v>43769</v>
      </c>
      <c r="BP1401" s="1"/>
      <c r="BQ1401" s="3"/>
      <c r="BR1401" s="4"/>
      <c r="BS1401" s="5"/>
      <c r="BT1401" s="6"/>
      <c r="BU1401" s="5"/>
      <c r="BV1401" s="5"/>
      <c r="BW1401" s="6"/>
      <c r="BX1401" s="5"/>
      <c r="BY1401" s="5"/>
      <c r="BZ1401" s="6"/>
      <c r="CA1401" s="5"/>
    </row>
    <row r="1402" spans="4:79" x14ac:dyDescent="0.25">
      <c r="D1402" s="1"/>
      <c r="J1402" s="1"/>
      <c r="L1402" s="1"/>
      <c r="BA1402" s="1"/>
      <c r="BG1402" t="str">
        <f t="shared" ca="1" si="181"/>
        <v/>
      </c>
      <c r="BH1402" t="str">
        <f t="shared" si="182"/>
        <v/>
      </c>
      <c r="BI1402" t="str">
        <f t="shared" si="183"/>
        <v/>
      </c>
      <c r="BJ1402" t="str">
        <f t="shared" ca="1" si="184"/>
        <v/>
      </c>
      <c r="BK1402">
        <f t="shared" si="185"/>
        <v>1900</v>
      </c>
      <c r="BL1402">
        <f t="shared" si="186"/>
        <v>1900</v>
      </c>
      <c r="BM1402" t="str">
        <f t="shared" si="187"/>
        <v/>
      </c>
      <c r="BN1402" s="69">
        <f t="shared" si="188"/>
        <v>119</v>
      </c>
      <c r="BO1402" s="1">
        <v>43770</v>
      </c>
      <c r="BP1402" s="1"/>
      <c r="BQ1402" s="3"/>
      <c r="BR1402" s="4"/>
      <c r="BS1402" s="5"/>
      <c r="BT1402" s="6"/>
      <c r="BU1402" s="5"/>
      <c r="BV1402" s="5"/>
      <c r="BW1402" s="6"/>
      <c r="BX1402" s="5"/>
      <c r="BY1402" s="5"/>
      <c r="BZ1402" s="6"/>
      <c r="CA1402" s="5"/>
    </row>
    <row r="1403" spans="4:79" x14ac:dyDescent="0.25">
      <c r="D1403" s="1"/>
      <c r="E1403" s="1"/>
      <c r="J1403" s="1"/>
      <c r="L1403" s="1"/>
      <c r="N1403" s="1"/>
      <c r="AX1403" s="1"/>
      <c r="AY1403" s="1"/>
      <c r="BA1403" s="1"/>
      <c r="BG1403" t="str">
        <f t="shared" ca="1" si="181"/>
        <v/>
      </c>
      <c r="BH1403" t="str">
        <f t="shared" si="182"/>
        <v/>
      </c>
      <c r="BI1403" t="str">
        <f t="shared" si="183"/>
        <v/>
      </c>
      <c r="BJ1403" t="str">
        <f t="shared" ca="1" si="184"/>
        <v/>
      </c>
      <c r="BK1403">
        <f t="shared" si="185"/>
        <v>1900</v>
      </c>
      <c r="BL1403">
        <f t="shared" si="186"/>
        <v>1900</v>
      </c>
      <c r="BM1403" t="str">
        <f t="shared" si="187"/>
        <v/>
      </c>
      <c r="BN1403" s="69">
        <f t="shared" si="188"/>
        <v>119</v>
      </c>
      <c r="BO1403" s="1">
        <v>43771</v>
      </c>
      <c r="BP1403" s="1"/>
      <c r="BQ1403" s="3"/>
      <c r="BR1403" s="4"/>
      <c r="BS1403" s="5"/>
      <c r="BT1403" s="6"/>
      <c r="BU1403" s="5"/>
      <c r="BV1403" s="5"/>
      <c r="BW1403" s="6"/>
      <c r="BX1403" s="5"/>
      <c r="BY1403" s="5"/>
      <c r="BZ1403" s="6"/>
      <c r="CA1403" s="5"/>
    </row>
    <row r="1404" spans="4:79" x14ac:dyDescent="0.25">
      <c r="D1404" s="1"/>
      <c r="J1404" s="1"/>
      <c r="L1404" s="1"/>
      <c r="M1404" s="1"/>
      <c r="AX1404" s="1"/>
      <c r="AY1404" s="1"/>
      <c r="BA1404" s="1"/>
      <c r="BB1404" s="1"/>
      <c r="BG1404" t="str">
        <f t="shared" ca="1" si="181"/>
        <v/>
      </c>
      <c r="BH1404" t="str">
        <f t="shared" si="182"/>
        <v/>
      </c>
      <c r="BI1404" t="str">
        <f t="shared" si="183"/>
        <v/>
      </c>
      <c r="BJ1404" t="str">
        <f t="shared" ca="1" si="184"/>
        <v/>
      </c>
      <c r="BK1404">
        <f t="shared" si="185"/>
        <v>1900</v>
      </c>
      <c r="BL1404">
        <f t="shared" si="186"/>
        <v>1900</v>
      </c>
      <c r="BM1404" t="str">
        <f t="shared" si="187"/>
        <v/>
      </c>
      <c r="BN1404" s="69">
        <f t="shared" si="188"/>
        <v>119</v>
      </c>
      <c r="BO1404" s="1">
        <v>43772</v>
      </c>
      <c r="BP1404" s="1"/>
      <c r="BQ1404" s="3"/>
      <c r="BR1404" s="4"/>
      <c r="BS1404" s="5"/>
      <c r="BT1404" s="6"/>
      <c r="BU1404" s="5"/>
      <c r="BV1404" s="5"/>
      <c r="BW1404" s="6"/>
      <c r="BX1404" s="5"/>
      <c r="BY1404" s="5"/>
      <c r="BZ1404" s="6"/>
      <c r="CA1404" s="5"/>
    </row>
    <row r="1405" spans="4:79" x14ac:dyDescent="0.25">
      <c r="D1405" s="1"/>
      <c r="J1405" s="1"/>
      <c r="L1405" s="1"/>
      <c r="BA1405" s="1"/>
      <c r="BF1405" s="1"/>
      <c r="BG1405" t="str">
        <f t="shared" ca="1" si="181"/>
        <v/>
      </c>
      <c r="BH1405" t="str">
        <f t="shared" si="182"/>
        <v/>
      </c>
      <c r="BI1405" t="str">
        <f t="shared" si="183"/>
        <v/>
      </c>
      <c r="BJ1405" t="str">
        <f t="shared" ca="1" si="184"/>
        <v/>
      </c>
      <c r="BK1405">
        <f t="shared" si="185"/>
        <v>1900</v>
      </c>
      <c r="BL1405">
        <f t="shared" si="186"/>
        <v>1900</v>
      </c>
      <c r="BM1405" t="str">
        <f t="shared" si="187"/>
        <v/>
      </c>
      <c r="BN1405" s="69">
        <f t="shared" si="188"/>
        <v>119</v>
      </c>
      <c r="BO1405" s="1">
        <v>43773</v>
      </c>
      <c r="BP1405" s="1"/>
      <c r="BQ1405" s="3"/>
      <c r="BR1405" s="4"/>
      <c r="BS1405" s="5"/>
      <c r="BT1405" s="6"/>
      <c r="BU1405" s="5"/>
      <c r="BV1405" s="5"/>
      <c r="BW1405" s="6"/>
      <c r="BX1405" s="5"/>
      <c r="BY1405" s="5"/>
      <c r="BZ1405" s="6"/>
      <c r="CA1405" s="5"/>
    </row>
    <row r="1406" spans="4:79" x14ac:dyDescent="0.25">
      <c r="D1406" s="1"/>
      <c r="J1406" s="1"/>
      <c r="L1406" s="1"/>
      <c r="M1406" s="1"/>
      <c r="AX1406" s="1"/>
      <c r="AY1406" s="1"/>
      <c r="BA1406" s="1"/>
      <c r="BB1406" s="1"/>
      <c r="BF1406" s="1"/>
      <c r="BG1406" t="str">
        <f t="shared" ca="1" si="181"/>
        <v/>
      </c>
      <c r="BH1406" t="str">
        <f t="shared" si="182"/>
        <v/>
      </c>
      <c r="BI1406" t="str">
        <f t="shared" si="183"/>
        <v/>
      </c>
      <c r="BJ1406" t="str">
        <f t="shared" ca="1" si="184"/>
        <v/>
      </c>
      <c r="BK1406">
        <f t="shared" si="185"/>
        <v>1900</v>
      </c>
      <c r="BL1406">
        <f t="shared" si="186"/>
        <v>1900</v>
      </c>
      <c r="BM1406" t="str">
        <f t="shared" si="187"/>
        <v/>
      </c>
      <c r="BN1406" s="69">
        <f t="shared" si="188"/>
        <v>119</v>
      </c>
      <c r="BO1406" s="1">
        <v>43774</v>
      </c>
      <c r="BP1406" s="1"/>
      <c r="BQ1406" s="3"/>
      <c r="BR1406" s="4"/>
      <c r="BS1406" s="5"/>
      <c r="BT1406" s="6"/>
      <c r="BU1406" s="5"/>
      <c r="BV1406" s="5"/>
      <c r="BW1406" s="6"/>
      <c r="BX1406" s="5"/>
      <c r="BY1406" s="5"/>
      <c r="BZ1406" s="6"/>
      <c r="CA1406" s="5"/>
    </row>
    <row r="1407" spans="4:79" x14ac:dyDescent="0.25">
      <c r="D1407" s="1"/>
      <c r="J1407" s="1"/>
      <c r="L1407" s="1"/>
      <c r="AX1407" s="1"/>
      <c r="AY1407" s="1"/>
      <c r="BA1407" s="1"/>
      <c r="BB1407" s="1"/>
      <c r="BG1407" t="str">
        <f t="shared" ca="1" si="181"/>
        <v/>
      </c>
      <c r="BH1407" t="str">
        <f t="shared" si="182"/>
        <v/>
      </c>
      <c r="BI1407" t="str">
        <f t="shared" si="183"/>
        <v/>
      </c>
      <c r="BJ1407" t="str">
        <f t="shared" ca="1" si="184"/>
        <v/>
      </c>
      <c r="BK1407">
        <f t="shared" si="185"/>
        <v>1900</v>
      </c>
      <c r="BL1407">
        <f t="shared" si="186"/>
        <v>1900</v>
      </c>
      <c r="BM1407" t="str">
        <f t="shared" si="187"/>
        <v/>
      </c>
      <c r="BN1407" s="69">
        <f t="shared" si="188"/>
        <v>119</v>
      </c>
      <c r="BO1407" s="1">
        <v>43775</v>
      </c>
      <c r="BP1407" s="1"/>
      <c r="BQ1407" s="3"/>
      <c r="BR1407" s="4"/>
      <c r="BS1407" s="5"/>
      <c r="BT1407" s="6"/>
      <c r="BU1407" s="5"/>
      <c r="BV1407" s="5"/>
      <c r="BW1407" s="6"/>
      <c r="BX1407" s="5"/>
      <c r="BY1407" s="5"/>
      <c r="BZ1407" s="6"/>
      <c r="CA1407" s="5"/>
    </row>
    <row r="1408" spans="4:79" x14ac:dyDescent="0.25">
      <c r="D1408" s="1"/>
      <c r="J1408" s="1"/>
      <c r="L1408" s="1"/>
      <c r="M1408" s="1"/>
      <c r="AX1408" s="1"/>
      <c r="AY1408" s="1"/>
      <c r="BA1408" s="1"/>
      <c r="BB1408" s="1"/>
      <c r="BG1408" t="str">
        <f t="shared" ca="1" si="181"/>
        <v/>
      </c>
      <c r="BH1408" t="str">
        <f t="shared" si="182"/>
        <v/>
      </c>
      <c r="BI1408" t="str">
        <f t="shared" si="183"/>
        <v/>
      </c>
      <c r="BJ1408" t="str">
        <f t="shared" ca="1" si="184"/>
        <v/>
      </c>
      <c r="BK1408">
        <f t="shared" si="185"/>
        <v>1900</v>
      </c>
      <c r="BL1408">
        <f t="shared" si="186"/>
        <v>1900</v>
      </c>
      <c r="BM1408" t="str">
        <f t="shared" si="187"/>
        <v/>
      </c>
      <c r="BN1408" s="69">
        <f t="shared" si="188"/>
        <v>119</v>
      </c>
      <c r="BO1408" s="1">
        <v>43776</v>
      </c>
      <c r="BP1408" s="1"/>
      <c r="BQ1408" s="3"/>
      <c r="BR1408" s="4"/>
      <c r="BS1408" s="5"/>
      <c r="BT1408" s="6"/>
      <c r="BU1408" s="5"/>
      <c r="BV1408" s="5"/>
      <c r="BW1408" s="6"/>
      <c r="BX1408" s="5"/>
      <c r="BY1408" s="5"/>
      <c r="BZ1408" s="6"/>
      <c r="CA1408" s="5"/>
    </row>
    <row r="1409" spans="4:79" x14ac:dyDescent="0.25">
      <c r="D1409" s="1"/>
      <c r="J1409" s="1"/>
      <c r="L1409" s="1"/>
      <c r="M1409" s="1"/>
      <c r="AX1409" s="1"/>
      <c r="AY1409" s="1"/>
      <c r="BA1409" s="1"/>
      <c r="BB1409" s="1"/>
      <c r="BG1409" t="str">
        <f t="shared" ca="1" si="181"/>
        <v/>
      </c>
      <c r="BH1409" t="str">
        <f t="shared" si="182"/>
        <v/>
      </c>
      <c r="BI1409" t="str">
        <f t="shared" si="183"/>
        <v/>
      </c>
      <c r="BJ1409" t="str">
        <f t="shared" ca="1" si="184"/>
        <v/>
      </c>
      <c r="BK1409">
        <f t="shared" si="185"/>
        <v>1900</v>
      </c>
      <c r="BL1409">
        <f t="shared" si="186"/>
        <v>1900</v>
      </c>
      <c r="BM1409" t="str">
        <f t="shared" si="187"/>
        <v/>
      </c>
      <c r="BN1409" s="69">
        <f t="shared" si="188"/>
        <v>119</v>
      </c>
      <c r="BO1409" s="1">
        <v>43777</v>
      </c>
      <c r="BP1409" s="1"/>
      <c r="BQ1409" s="3"/>
      <c r="BR1409" s="4"/>
      <c r="BS1409" s="5"/>
      <c r="BT1409" s="6"/>
      <c r="BU1409" s="5"/>
      <c r="BV1409" s="5"/>
      <c r="BW1409" s="6"/>
      <c r="BX1409" s="5"/>
      <c r="BY1409" s="5"/>
      <c r="BZ1409" s="6"/>
      <c r="CA1409" s="5"/>
    </row>
    <row r="1410" spans="4:79" x14ac:dyDescent="0.25">
      <c r="D1410" s="1"/>
      <c r="E1410" s="1"/>
      <c r="J1410" s="1"/>
      <c r="L1410" s="1"/>
      <c r="N1410" s="1"/>
      <c r="BA1410" s="1"/>
      <c r="BG1410" t="str">
        <f t="shared" ca="1" si="181"/>
        <v/>
      </c>
      <c r="BH1410" t="str">
        <f t="shared" si="182"/>
        <v/>
      </c>
      <c r="BI1410" t="str">
        <f t="shared" si="183"/>
        <v/>
      </c>
      <c r="BJ1410" t="str">
        <f t="shared" ca="1" si="184"/>
        <v/>
      </c>
      <c r="BK1410">
        <f t="shared" si="185"/>
        <v>1900</v>
      </c>
      <c r="BL1410">
        <f t="shared" si="186"/>
        <v>1900</v>
      </c>
      <c r="BM1410" t="str">
        <f t="shared" si="187"/>
        <v/>
      </c>
      <c r="BN1410" s="69">
        <f t="shared" si="188"/>
        <v>119</v>
      </c>
      <c r="BO1410" s="1">
        <v>43778</v>
      </c>
      <c r="BP1410" s="1"/>
      <c r="BQ1410" s="3"/>
      <c r="BR1410" s="4"/>
      <c r="BS1410" s="5"/>
      <c r="BT1410" s="6"/>
      <c r="BU1410" s="5"/>
      <c r="BV1410" s="5"/>
      <c r="BW1410" s="6"/>
      <c r="BX1410" s="5"/>
      <c r="BY1410" s="5"/>
      <c r="BZ1410" s="6"/>
      <c r="CA1410" s="5"/>
    </row>
    <row r="1411" spans="4:79" x14ac:dyDescent="0.25">
      <c r="D1411" s="1"/>
      <c r="J1411" s="1"/>
      <c r="L1411" s="1"/>
      <c r="M1411" s="1"/>
      <c r="AX1411" s="1"/>
      <c r="AY1411" s="1"/>
      <c r="BA1411" s="1"/>
      <c r="BB1411" s="1"/>
      <c r="BF1411" s="1"/>
      <c r="BG1411" t="str">
        <f t="shared" ref="BG1411:BG1474" ca="1" si="189">IF(A1411="","",DATEDIF(J1411,TODAY(),"y"))</f>
        <v/>
      </c>
      <c r="BH1411" t="str">
        <f t="shared" ref="BH1411:BH1474" si="190">IF(A1411="","",IF(BG1411&lt;61,"Moins de 61",IF(BG1411&lt;66,"61 à 65",IF(BG1411&lt;71,"66 à 70",IF(BG1411&lt;76,"71 à 75",IF(BG1411&lt;81,"76 à 80",IF(BG1411&lt;86,"81 à 85",IF(BG1411&lt;91,"86 à 90",IF(BG1411&lt;96,"91 à 95",IF(BG1411&lt;101,"96 à 100",IF(BG1411&gt;=101,"101 et plus","")))))))))))</f>
        <v/>
      </c>
      <c r="BI1411" t="str">
        <f t="shared" ref="BI1411:BI1474" si="191">IF(B1411="","",IF(BG1411&lt;66,"Moins de 66",IF(BG1411&lt;71,"66 à 70",IF(BG1411&lt;76,"71 à 75",IF(BG1411&lt;81,"76 à 80",IF(BG1411&gt;=81,"plus de 80",""))))))</f>
        <v/>
      </c>
      <c r="BJ1411" t="str">
        <f t="shared" ref="BJ1411:BJ1474" ca="1" si="192">IF(A1411="","",DATEDIF(L1411,TODAY(),"y"))</f>
        <v/>
      </c>
      <c r="BK1411">
        <f t="shared" ref="BK1411:BK1474" si="193">YEAR(L1411)</f>
        <v>1900</v>
      </c>
      <c r="BL1411">
        <f t="shared" ref="BL1411:BL1474" si="194">YEAR(E1411)</f>
        <v>1900</v>
      </c>
      <c r="BM1411" t="str">
        <f t="shared" ref="BM1411:BM1474" si="195">IF(A1411="","",IF(O1411="Adhérent",BG1411,""))</f>
        <v/>
      </c>
      <c r="BN1411" s="69">
        <f t="shared" ref="BN1411:BN1474" si="196">YEAR(BO1411)-YEAR(J1411)</f>
        <v>119</v>
      </c>
      <c r="BO1411" s="1">
        <v>43779</v>
      </c>
      <c r="BP1411" s="1"/>
      <c r="BQ1411" s="3"/>
      <c r="BR1411" s="4"/>
      <c r="BS1411" s="5"/>
      <c r="BT1411" s="6"/>
      <c r="BU1411" s="5"/>
      <c r="BV1411" s="5"/>
      <c r="BW1411" s="6"/>
      <c r="BX1411" s="5"/>
      <c r="BY1411" s="5"/>
      <c r="BZ1411" s="6"/>
      <c r="CA1411" s="5"/>
    </row>
    <row r="1412" spans="4:79" x14ac:dyDescent="0.25">
      <c r="D1412" s="1"/>
      <c r="J1412" s="1"/>
      <c r="L1412" s="1"/>
      <c r="M1412" s="1"/>
      <c r="AX1412" s="1"/>
      <c r="AY1412" s="1"/>
      <c r="BA1412" s="1"/>
      <c r="BB1412" s="1"/>
      <c r="BG1412" t="str">
        <f t="shared" ca="1" si="189"/>
        <v/>
      </c>
      <c r="BH1412" t="str">
        <f t="shared" si="190"/>
        <v/>
      </c>
      <c r="BI1412" t="str">
        <f t="shared" si="191"/>
        <v/>
      </c>
      <c r="BJ1412" t="str">
        <f t="shared" ca="1" si="192"/>
        <v/>
      </c>
      <c r="BK1412">
        <f t="shared" si="193"/>
        <v>1900</v>
      </c>
      <c r="BL1412">
        <f t="shared" si="194"/>
        <v>1900</v>
      </c>
      <c r="BM1412" t="str">
        <f t="shared" si="195"/>
        <v/>
      </c>
      <c r="BN1412" s="69">
        <f t="shared" si="196"/>
        <v>119</v>
      </c>
      <c r="BO1412" s="1">
        <v>43780</v>
      </c>
      <c r="BP1412" s="1"/>
      <c r="BQ1412" s="3"/>
      <c r="BR1412" s="4"/>
      <c r="BS1412" s="5"/>
      <c r="BT1412" s="6"/>
      <c r="BU1412" s="5"/>
      <c r="BV1412" s="5"/>
      <c r="BW1412" s="6"/>
      <c r="BX1412" s="5"/>
      <c r="BY1412" s="5"/>
      <c r="BZ1412" s="6"/>
      <c r="CA1412" s="5"/>
    </row>
    <row r="1413" spans="4:79" x14ac:dyDescent="0.25">
      <c r="D1413" s="1"/>
      <c r="J1413" s="1"/>
      <c r="L1413" s="1"/>
      <c r="BA1413" s="1"/>
      <c r="BG1413" t="str">
        <f t="shared" ca="1" si="189"/>
        <v/>
      </c>
      <c r="BH1413" t="str">
        <f t="shared" si="190"/>
        <v/>
      </c>
      <c r="BI1413" t="str">
        <f t="shared" si="191"/>
        <v/>
      </c>
      <c r="BJ1413" t="str">
        <f t="shared" ca="1" si="192"/>
        <v/>
      </c>
      <c r="BK1413">
        <f t="shared" si="193"/>
        <v>1900</v>
      </c>
      <c r="BL1413">
        <f t="shared" si="194"/>
        <v>1900</v>
      </c>
      <c r="BM1413" t="str">
        <f t="shared" si="195"/>
        <v/>
      </c>
      <c r="BN1413" s="69">
        <f t="shared" si="196"/>
        <v>119</v>
      </c>
      <c r="BO1413" s="1">
        <v>43781</v>
      </c>
      <c r="BP1413" s="1"/>
      <c r="BQ1413" s="3"/>
      <c r="BR1413" s="4"/>
      <c r="BS1413" s="5"/>
      <c r="BT1413" s="6"/>
      <c r="BU1413" s="5"/>
      <c r="BV1413" s="5"/>
      <c r="BW1413" s="6"/>
      <c r="BX1413" s="5"/>
      <c r="BY1413" s="5"/>
      <c r="BZ1413" s="6"/>
      <c r="CA1413" s="5"/>
    </row>
    <row r="1414" spans="4:79" x14ac:dyDescent="0.25">
      <c r="D1414" s="1"/>
      <c r="J1414" s="1"/>
      <c r="L1414" s="1"/>
      <c r="AX1414" s="1"/>
      <c r="AY1414" s="1"/>
      <c r="BA1414" s="1"/>
      <c r="BB1414" s="1"/>
      <c r="BG1414" t="str">
        <f t="shared" ca="1" si="189"/>
        <v/>
      </c>
      <c r="BH1414" t="str">
        <f t="shared" si="190"/>
        <v/>
      </c>
      <c r="BI1414" t="str">
        <f t="shared" si="191"/>
        <v/>
      </c>
      <c r="BJ1414" t="str">
        <f t="shared" ca="1" si="192"/>
        <v/>
      </c>
      <c r="BK1414">
        <f t="shared" si="193"/>
        <v>1900</v>
      </c>
      <c r="BL1414">
        <f t="shared" si="194"/>
        <v>1900</v>
      </c>
      <c r="BM1414" t="str">
        <f t="shared" si="195"/>
        <v/>
      </c>
      <c r="BN1414" s="69">
        <f t="shared" si="196"/>
        <v>119</v>
      </c>
      <c r="BO1414" s="1">
        <v>43782</v>
      </c>
      <c r="BP1414" s="1"/>
      <c r="BQ1414" s="3"/>
      <c r="BR1414" s="4"/>
      <c r="BS1414" s="5"/>
      <c r="BT1414" s="6"/>
      <c r="BU1414" s="5"/>
      <c r="BV1414" s="5"/>
      <c r="BW1414" s="6"/>
      <c r="BX1414" s="5"/>
      <c r="BY1414" s="5"/>
      <c r="BZ1414" s="6"/>
      <c r="CA1414" s="5"/>
    </row>
    <row r="1415" spans="4:79" x14ac:dyDescent="0.25">
      <c r="D1415" s="1"/>
      <c r="J1415" s="1"/>
      <c r="L1415" s="1"/>
      <c r="M1415" s="1"/>
      <c r="AX1415" s="1"/>
      <c r="AY1415" s="1"/>
      <c r="BA1415" s="1"/>
      <c r="BB1415" s="1"/>
      <c r="BG1415" t="str">
        <f t="shared" ca="1" si="189"/>
        <v/>
      </c>
      <c r="BH1415" t="str">
        <f t="shared" si="190"/>
        <v/>
      </c>
      <c r="BI1415" t="str">
        <f t="shared" si="191"/>
        <v/>
      </c>
      <c r="BJ1415" t="str">
        <f t="shared" ca="1" si="192"/>
        <v/>
      </c>
      <c r="BK1415">
        <f t="shared" si="193"/>
        <v>1900</v>
      </c>
      <c r="BL1415">
        <f t="shared" si="194"/>
        <v>1900</v>
      </c>
      <c r="BM1415" t="str">
        <f t="shared" si="195"/>
        <v/>
      </c>
      <c r="BN1415" s="69">
        <f t="shared" si="196"/>
        <v>119</v>
      </c>
      <c r="BO1415" s="1">
        <v>43783</v>
      </c>
      <c r="BP1415" s="1"/>
      <c r="BQ1415" s="3"/>
      <c r="BR1415" s="4"/>
      <c r="BS1415" s="5"/>
      <c r="BT1415" s="6"/>
      <c r="BU1415" s="5"/>
      <c r="BV1415" s="5"/>
      <c r="BW1415" s="6"/>
      <c r="BX1415" s="5"/>
      <c r="BY1415" s="5"/>
      <c r="BZ1415" s="6"/>
      <c r="CA1415" s="5"/>
    </row>
    <row r="1416" spans="4:79" x14ac:dyDescent="0.25">
      <c r="D1416" s="1"/>
      <c r="BG1416" t="str">
        <f t="shared" ca="1" si="189"/>
        <v/>
      </c>
      <c r="BH1416" t="str">
        <f t="shared" si="190"/>
        <v/>
      </c>
      <c r="BI1416" t="str">
        <f t="shared" si="191"/>
        <v/>
      </c>
      <c r="BJ1416" t="str">
        <f t="shared" ca="1" si="192"/>
        <v/>
      </c>
      <c r="BK1416">
        <f t="shared" si="193"/>
        <v>1900</v>
      </c>
      <c r="BL1416">
        <f t="shared" si="194"/>
        <v>1900</v>
      </c>
      <c r="BM1416" t="str">
        <f t="shared" si="195"/>
        <v/>
      </c>
      <c r="BN1416" s="69">
        <f t="shared" si="196"/>
        <v>119</v>
      </c>
      <c r="BO1416" s="1">
        <v>43784</v>
      </c>
      <c r="BP1416" s="1"/>
      <c r="BQ1416" s="3"/>
      <c r="BR1416" s="4"/>
      <c r="BS1416" s="5"/>
      <c r="BT1416" s="6"/>
      <c r="BU1416" s="5"/>
      <c r="BV1416" s="5"/>
      <c r="BW1416" s="6"/>
      <c r="BX1416" s="5"/>
      <c r="BY1416" s="5"/>
      <c r="BZ1416" s="6"/>
      <c r="CA1416" s="5"/>
    </row>
    <row r="1417" spans="4:79" x14ac:dyDescent="0.25">
      <c r="D1417" s="1"/>
      <c r="J1417" s="1"/>
      <c r="L1417" s="1"/>
      <c r="M1417" s="1"/>
      <c r="AX1417" s="1"/>
      <c r="AY1417" s="1"/>
      <c r="BA1417" s="1"/>
      <c r="BB1417" s="1"/>
      <c r="BF1417" s="1"/>
      <c r="BG1417" t="str">
        <f t="shared" ca="1" si="189"/>
        <v/>
      </c>
      <c r="BH1417" t="str">
        <f t="shared" si="190"/>
        <v/>
      </c>
      <c r="BI1417" t="str">
        <f t="shared" si="191"/>
        <v/>
      </c>
      <c r="BJ1417" t="str">
        <f t="shared" ca="1" si="192"/>
        <v/>
      </c>
      <c r="BK1417">
        <f t="shared" si="193"/>
        <v>1900</v>
      </c>
      <c r="BL1417">
        <f t="shared" si="194"/>
        <v>1900</v>
      </c>
      <c r="BM1417" t="str">
        <f t="shared" si="195"/>
        <v/>
      </c>
      <c r="BN1417" s="69">
        <f t="shared" si="196"/>
        <v>119</v>
      </c>
      <c r="BO1417" s="1">
        <v>43785</v>
      </c>
      <c r="BP1417" s="1"/>
      <c r="BQ1417" s="3"/>
      <c r="BR1417" s="4"/>
      <c r="BS1417" s="5"/>
      <c r="BT1417" s="6"/>
      <c r="BU1417" s="5"/>
      <c r="BV1417" s="5"/>
      <c r="BW1417" s="6"/>
      <c r="BX1417" s="5"/>
      <c r="BY1417" s="5"/>
      <c r="BZ1417" s="6"/>
      <c r="CA1417" s="5"/>
    </row>
    <row r="1418" spans="4:79" x14ac:dyDescent="0.25">
      <c r="D1418" s="1"/>
      <c r="J1418" s="1"/>
      <c r="L1418" s="1"/>
      <c r="BA1418" s="1"/>
      <c r="BG1418" t="str">
        <f t="shared" ca="1" si="189"/>
        <v/>
      </c>
      <c r="BH1418" t="str">
        <f t="shared" si="190"/>
        <v/>
      </c>
      <c r="BI1418" t="str">
        <f t="shared" si="191"/>
        <v/>
      </c>
      <c r="BJ1418" t="str">
        <f t="shared" ca="1" si="192"/>
        <v/>
      </c>
      <c r="BK1418">
        <f t="shared" si="193"/>
        <v>1900</v>
      </c>
      <c r="BL1418">
        <f t="shared" si="194"/>
        <v>1900</v>
      </c>
      <c r="BM1418" t="str">
        <f t="shared" si="195"/>
        <v/>
      </c>
      <c r="BN1418" s="69">
        <f t="shared" si="196"/>
        <v>119</v>
      </c>
      <c r="BO1418" s="1">
        <v>43786</v>
      </c>
      <c r="BP1418" s="1"/>
      <c r="BQ1418" s="3"/>
      <c r="BR1418" s="4"/>
      <c r="BS1418" s="5"/>
      <c r="BT1418" s="6"/>
      <c r="BU1418" s="5"/>
      <c r="BV1418" s="5"/>
      <c r="BW1418" s="6"/>
      <c r="BX1418" s="5"/>
      <c r="BY1418" s="5"/>
      <c r="BZ1418" s="6"/>
      <c r="CA1418" s="5"/>
    </row>
    <row r="1419" spans="4:79" x14ac:dyDescent="0.25">
      <c r="D1419" s="1"/>
      <c r="J1419" s="1"/>
      <c r="L1419" s="1"/>
      <c r="AX1419" s="1"/>
      <c r="AY1419" s="1"/>
      <c r="BA1419" s="1"/>
      <c r="BB1419" s="1"/>
      <c r="BF1419" s="1"/>
      <c r="BG1419" t="str">
        <f t="shared" ca="1" si="189"/>
        <v/>
      </c>
      <c r="BH1419" t="str">
        <f t="shared" si="190"/>
        <v/>
      </c>
      <c r="BI1419" t="str">
        <f t="shared" si="191"/>
        <v/>
      </c>
      <c r="BJ1419" t="str">
        <f t="shared" ca="1" si="192"/>
        <v/>
      </c>
      <c r="BK1419">
        <f t="shared" si="193"/>
        <v>1900</v>
      </c>
      <c r="BL1419">
        <f t="shared" si="194"/>
        <v>1900</v>
      </c>
      <c r="BM1419" t="str">
        <f t="shared" si="195"/>
        <v/>
      </c>
      <c r="BN1419" s="69">
        <f t="shared" si="196"/>
        <v>119</v>
      </c>
      <c r="BO1419" s="1">
        <v>43787</v>
      </c>
      <c r="BP1419" s="1"/>
      <c r="BQ1419" s="3"/>
      <c r="BR1419" s="4"/>
      <c r="BS1419" s="5"/>
      <c r="BT1419" s="6"/>
      <c r="BU1419" s="5"/>
      <c r="BV1419" s="5"/>
      <c r="BW1419" s="6"/>
      <c r="BX1419" s="5"/>
      <c r="BY1419" s="5"/>
      <c r="BZ1419" s="6"/>
      <c r="CA1419" s="5"/>
    </row>
    <row r="1420" spans="4:79" x14ac:dyDescent="0.25">
      <c r="D1420" s="1"/>
      <c r="J1420" s="1"/>
      <c r="L1420" s="1"/>
      <c r="M1420" s="1"/>
      <c r="AX1420" s="1"/>
      <c r="AY1420" s="1"/>
      <c r="BA1420" s="1"/>
      <c r="BB1420" s="1"/>
      <c r="BG1420" t="str">
        <f t="shared" ca="1" si="189"/>
        <v/>
      </c>
      <c r="BH1420" t="str">
        <f t="shared" si="190"/>
        <v/>
      </c>
      <c r="BI1420" t="str">
        <f t="shared" si="191"/>
        <v/>
      </c>
      <c r="BJ1420" t="str">
        <f t="shared" ca="1" si="192"/>
        <v/>
      </c>
      <c r="BK1420">
        <f t="shared" si="193"/>
        <v>1900</v>
      </c>
      <c r="BL1420">
        <f t="shared" si="194"/>
        <v>1900</v>
      </c>
      <c r="BM1420" t="str">
        <f t="shared" si="195"/>
        <v/>
      </c>
      <c r="BN1420" s="69">
        <f t="shared" si="196"/>
        <v>119</v>
      </c>
      <c r="BO1420" s="1">
        <v>43788</v>
      </c>
      <c r="BP1420" s="1"/>
      <c r="BQ1420" s="3"/>
      <c r="BR1420" s="4"/>
      <c r="BS1420" s="5"/>
      <c r="BT1420" s="6"/>
      <c r="BU1420" s="5"/>
      <c r="BV1420" s="5"/>
      <c r="BW1420" s="6"/>
      <c r="BX1420" s="5"/>
      <c r="BY1420" s="5"/>
      <c r="BZ1420" s="6"/>
      <c r="CA1420" s="5"/>
    </row>
    <row r="1421" spans="4:79" x14ac:dyDescent="0.25">
      <c r="D1421" s="1"/>
      <c r="E1421" s="1"/>
      <c r="J1421" s="1"/>
      <c r="L1421" s="1"/>
      <c r="M1421" s="1"/>
      <c r="N1421" s="1"/>
      <c r="BA1421" s="1"/>
      <c r="BB1421" s="1"/>
      <c r="BG1421" t="str">
        <f t="shared" ca="1" si="189"/>
        <v/>
      </c>
      <c r="BH1421" t="str">
        <f t="shared" si="190"/>
        <v/>
      </c>
      <c r="BI1421" t="str">
        <f t="shared" si="191"/>
        <v/>
      </c>
      <c r="BJ1421" t="str">
        <f t="shared" ca="1" si="192"/>
        <v/>
      </c>
      <c r="BK1421">
        <f t="shared" si="193"/>
        <v>1900</v>
      </c>
      <c r="BL1421">
        <f t="shared" si="194"/>
        <v>1900</v>
      </c>
      <c r="BM1421" t="str">
        <f t="shared" si="195"/>
        <v/>
      </c>
      <c r="BN1421" s="69">
        <f t="shared" si="196"/>
        <v>119</v>
      </c>
      <c r="BO1421" s="1">
        <v>43789</v>
      </c>
      <c r="BP1421" s="1"/>
      <c r="BQ1421" s="3"/>
      <c r="BR1421" s="4"/>
      <c r="BS1421" s="5"/>
      <c r="BT1421" s="6"/>
      <c r="BU1421" s="5"/>
      <c r="BV1421" s="5"/>
      <c r="BW1421" s="6"/>
      <c r="BX1421" s="5"/>
      <c r="BY1421" s="5"/>
      <c r="BZ1421" s="6"/>
      <c r="CA1421" s="5"/>
    </row>
    <row r="1422" spans="4:79" x14ac:dyDescent="0.25">
      <c r="D1422" s="1"/>
      <c r="J1422" s="1"/>
      <c r="L1422" s="1"/>
      <c r="M1422" s="1"/>
      <c r="AX1422" s="1"/>
      <c r="AY1422" s="1"/>
      <c r="BA1422" s="1"/>
      <c r="BB1422" s="1"/>
      <c r="BG1422" t="str">
        <f t="shared" ca="1" si="189"/>
        <v/>
      </c>
      <c r="BH1422" t="str">
        <f t="shared" si="190"/>
        <v/>
      </c>
      <c r="BI1422" t="str">
        <f t="shared" si="191"/>
        <v/>
      </c>
      <c r="BJ1422" t="str">
        <f t="shared" ca="1" si="192"/>
        <v/>
      </c>
      <c r="BK1422">
        <f t="shared" si="193"/>
        <v>1900</v>
      </c>
      <c r="BL1422">
        <f t="shared" si="194"/>
        <v>1900</v>
      </c>
      <c r="BM1422" t="str">
        <f t="shared" si="195"/>
        <v/>
      </c>
      <c r="BN1422" s="69">
        <f t="shared" si="196"/>
        <v>119</v>
      </c>
      <c r="BO1422" s="1">
        <v>43790</v>
      </c>
      <c r="BP1422" s="1"/>
      <c r="BQ1422" s="3"/>
      <c r="BR1422" s="4"/>
      <c r="BS1422" s="5"/>
      <c r="BT1422" s="6"/>
      <c r="BU1422" s="5"/>
      <c r="BV1422" s="5"/>
      <c r="BW1422" s="6"/>
      <c r="BX1422" s="5"/>
      <c r="BY1422" s="5"/>
      <c r="BZ1422" s="6"/>
      <c r="CA1422" s="5"/>
    </row>
    <row r="1423" spans="4:79" x14ac:dyDescent="0.25">
      <c r="D1423" s="1"/>
      <c r="BB1423" s="1"/>
      <c r="BG1423" t="str">
        <f t="shared" ca="1" si="189"/>
        <v/>
      </c>
      <c r="BH1423" t="str">
        <f t="shared" si="190"/>
        <v/>
      </c>
      <c r="BI1423" t="str">
        <f t="shared" si="191"/>
        <v/>
      </c>
      <c r="BJ1423" t="str">
        <f t="shared" ca="1" si="192"/>
        <v/>
      </c>
      <c r="BK1423">
        <f t="shared" si="193"/>
        <v>1900</v>
      </c>
      <c r="BL1423">
        <f t="shared" si="194"/>
        <v>1900</v>
      </c>
      <c r="BM1423" t="str">
        <f t="shared" si="195"/>
        <v/>
      </c>
      <c r="BN1423" s="69">
        <f t="shared" si="196"/>
        <v>119</v>
      </c>
      <c r="BO1423" s="1">
        <v>43791</v>
      </c>
      <c r="BP1423" s="1"/>
      <c r="BQ1423" s="3"/>
      <c r="BR1423" s="4"/>
      <c r="BS1423" s="5"/>
      <c r="BT1423" s="6"/>
      <c r="BU1423" s="5"/>
      <c r="BV1423" s="5"/>
      <c r="BW1423" s="6"/>
      <c r="BX1423" s="5"/>
      <c r="BY1423" s="5"/>
      <c r="BZ1423" s="6"/>
      <c r="CA1423" s="5"/>
    </row>
    <row r="1424" spans="4:79" x14ac:dyDescent="0.25">
      <c r="D1424" s="1"/>
      <c r="J1424" s="1"/>
      <c r="L1424" s="1"/>
      <c r="M1424" s="1"/>
      <c r="AZ1424" s="1"/>
      <c r="BA1424" s="1"/>
      <c r="BC1424" s="1"/>
      <c r="BD1424" s="1"/>
      <c r="BG1424" t="str">
        <f t="shared" ca="1" si="189"/>
        <v/>
      </c>
      <c r="BH1424" t="str">
        <f t="shared" si="190"/>
        <v/>
      </c>
      <c r="BI1424" t="str">
        <f t="shared" si="191"/>
        <v/>
      </c>
      <c r="BJ1424" t="str">
        <f t="shared" ca="1" si="192"/>
        <v/>
      </c>
      <c r="BK1424">
        <f t="shared" si="193"/>
        <v>1900</v>
      </c>
      <c r="BL1424">
        <f t="shared" si="194"/>
        <v>1900</v>
      </c>
      <c r="BM1424" t="str">
        <f t="shared" si="195"/>
        <v/>
      </c>
      <c r="BN1424" s="69">
        <f t="shared" si="196"/>
        <v>119</v>
      </c>
      <c r="BO1424" s="1">
        <v>43792</v>
      </c>
      <c r="BP1424" s="1"/>
      <c r="BQ1424" s="3"/>
      <c r="BR1424" s="4"/>
      <c r="BS1424" s="5"/>
      <c r="BT1424" s="6"/>
      <c r="BU1424" s="5"/>
      <c r="BV1424" s="5"/>
      <c r="BW1424" s="6"/>
      <c r="BX1424" s="5"/>
      <c r="BY1424" s="5"/>
      <c r="BZ1424" s="6"/>
      <c r="CA1424" s="5"/>
    </row>
    <row r="1425" spans="4:79" x14ac:dyDescent="0.25">
      <c r="D1425" s="1"/>
      <c r="J1425" s="1"/>
      <c r="L1425" s="1"/>
      <c r="BA1425" s="1"/>
      <c r="BF1425" s="1"/>
      <c r="BG1425" t="str">
        <f t="shared" ca="1" si="189"/>
        <v/>
      </c>
      <c r="BH1425" t="str">
        <f t="shared" si="190"/>
        <v/>
      </c>
      <c r="BI1425" t="str">
        <f t="shared" si="191"/>
        <v/>
      </c>
      <c r="BJ1425" t="str">
        <f t="shared" ca="1" si="192"/>
        <v/>
      </c>
      <c r="BK1425">
        <f t="shared" si="193"/>
        <v>1900</v>
      </c>
      <c r="BL1425">
        <f t="shared" si="194"/>
        <v>1900</v>
      </c>
      <c r="BM1425" t="str">
        <f t="shared" si="195"/>
        <v/>
      </c>
      <c r="BN1425" s="69">
        <f t="shared" si="196"/>
        <v>119</v>
      </c>
      <c r="BO1425" s="1">
        <v>43793</v>
      </c>
      <c r="BP1425" s="1"/>
      <c r="BQ1425" s="3"/>
      <c r="BR1425" s="4"/>
      <c r="BS1425" s="5"/>
      <c r="BT1425" s="6"/>
      <c r="BU1425" s="5"/>
      <c r="BV1425" s="5"/>
      <c r="BW1425" s="6"/>
      <c r="BX1425" s="5"/>
      <c r="BY1425" s="5"/>
      <c r="BZ1425" s="6"/>
      <c r="CA1425" s="5"/>
    </row>
    <row r="1426" spans="4:79" x14ac:dyDescent="0.25">
      <c r="D1426" s="1"/>
      <c r="J1426" s="1"/>
      <c r="L1426" s="1"/>
      <c r="BA1426" s="1"/>
      <c r="BG1426" t="str">
        <f t="shared" ca="1" si="189"/>
        <v/>
      </c>
      <c r="BH1426" t="str">
        <f t="shared" si="190"/>
        <v/>
      </c>
      <c r="BI1426" t="str">
        <f t="shared" si="191"/>
        <v/>
      </c>
      <c r="BJ1426" t="str">
        <f t="shared" ca="1" si="192"/>
        <v/>
      </c>
      <c r="BK1426">
        <f t="shared" si="193"/>
        <v>1900</v>
      </c>
      <c r="BL1426">
        <f t="shared" si="194"/>
        <v>1900</v>
      </c>
      <c r="BM1426" t="str">
        <f t="shared" si="195"/>
        <v/>
      </c>
      <c r="BN1426" s="69">
        <f t="shared" si="196"/>
        <v>119</v>
      </c>
      <c r="BO1426" s="1">
        <v>43794</v>
      </c>
      <c r="BP1426" s="1"/>
      <c r="BQ1426" s="3"/>
      <c r="BR1426" s="4"/>
      <c r="BS1426" s="5"/>
      <c r="BT1426" s="6"/>
      <c r="BU1426" s="5"/>
      <c r="BV1426" s="5"/>
      <c r="BW1426" s="6"/>
      <c r="BX1426" s="5"/>
      <c r="BY1426" s="5"/>
      <c r="BZ1426" s="6"/>
      <c r="CA1426" s="5"/>
    </row>
    <row r="1427" spans="4:79" x14ac:dyDescent="0.25">
      <c r="D1427" s="1"/>
      <c r="J1427" s="1"/>
      <c r="L1427" s="1"/>
      <c r="M1427" s="1"/>
      <c r="BA1427" s="1"/>
      <c r="BG1427" t="str">
        <f t="shared" ca="1" si="189"/>
        <v/>
      </c>
      <c r="BH1427" t="str">
        <f t="shared" si="190"/>
        <v/>
      </c>
      <c r="BI1427" t="str">
        <f t="shared" si="191"/>
        <v/>
      </c>
      <c r="BJ1427" t="str">
        <f t="shared" ca="1" si="192"/>
        <v/>
      </c>
      <c r="BK1427">
        <f t="shared" si="193"/>
        <v>1900</v>
      </c>
      <c r="BL1427">
        <f t="shared" si="194"/>
        <v>1900</v>
      </c>
      <c r="BM1427" t="str">
        <f t="shared" si="195"/>
        <v/>
      </c>
      <c r="BN1427" s="69">
        <f t="shared" si="196"/>
        <v>119</v>
      </c>
      <c r="BO1427" s="1">
        <v>43795</v>
      </c>
      <c r="BP1427" s="1"/>
      <c r="BQ1427" s="3"/>
      <c r="BR1427" s="4"/>
      <c r="BS1427" s="5"/>
      <c r="BT1427" s="6"/>
      <c r="BU1427" s="5"/>
      <c r="BV1427" s="5"/>
      <c r="BW1427" s="6"/>
      <c r="BX1427" s="5"/>
      <c r="BY1427" s="5"/>
      <c r="BZ1427" s="6"/>
      <c r="CA1427" s="5"/>
    </row>
    <row r="1428" spans="4:79" x14ac:dyDescent="0.25">
      <c r="D1428" s="1"/>
      <c r="J1428" s="1"/>
      <c r="L1428" s="1"/>
      <c r="M1428" s="1"/>
      <c r="AX1428" s="1"/>
      <c r="AY1428" s="1"/>
      <c r="BA1428" s="1"/>
      <c r="BB1428" s="1"/>
      <c r="BF1428" s="1"/>
      <c r="BG1428" t="str">
        <f t="shared" ca="1" si="189"/>
        <v/>
      </c>
      <c r="BH1428" t="str">
        <f t="shared" si="190"/>
        <v/>
      </c>
      <c r="BI1428" t="str">
        <f t="shared" si="191"/>
        <v/>
      </c>
      <c r="BJ1428" t="str">
        <f t="shared" ca="1" si="192"/>
        <v/>
      </c>
      <c r="BK1428">
        <f t="shared" si="193"/>
        <v>1900</v>
      </c>
      <c r="BL1428">
        <f t="shared" si="194"/>
        <v>1900</v>
      </c>
      <c r="BM1428" t="str">
        <f t="shared" si="195"/>
        <v/>
      </c>
      <c r="BN1428" s="69">
        <f t="shared" si="196"/>
        <v>119</v>
      </c>
      <c r="BO1428" s="1">
        <v>43796</v>
      </c>
      <c r="BP1428" s="1"/>
      <c r="BQ1428" s="3"/>
      <c r="BR1428" s="4"/>
      <c r="BS1428" s="5"/>
      <c r="BT1428" s="6"/>
      <c r="BU1428" s="5"/>
      <c r="BV1428" s="5"/>
      <c r="BW1428" s="6"/>
      <c r="BX1428" s="5"/>
      <c r="BY1428" s="5"/>
      <c r="BZ1428" s="6"/>
      <c r="CA1428" s="5"/>
    </row>
    <row r="1429" spans="4:79" x14ac:dyDescent="0.25">
      <c r="D1429" s="1"/>
      <c r="J1429" s="1"/>
      <c r="L1429" s="1"/>
      <c r="M1429" s="1"/>
      <c r="AX1429" s="1"/>
      <c r="AY1429" s="1"/>
      <c r="BA1429" s="1"/>
      <c r="BB1429" s="1"/>
      <c r="BG1429" t="str">
        <f t="shared" ca="1" si="189"/>
        <v/>
      </c>
      <c r="BH1429" t="str">
        <f t="shared" si="190"/>
        <v/>
      </c>
      <c r="BI1429" t="str">
        <f t="shared" si="191"/>
        <v/>
      </c>
      <c r="BJ1429" t="str">
        <f t="shared" ca="1" si="192"/>
        <v/>
      </c>
      <c r="BK1429">
        <f t="shared" si="193"/>
        <v>1900</v>
      </c>
      <c r="BL1429">
        <f t="shared" si="194"/>
        <v>1900</v>
      </c>
      <c r="BM1429" t="str">
        <f t="shared" si="195"/>
        <v/>
      </c>
      <c r="BN1429" s="69">
        <f t="shared" si="196"/>
        <v>119</v>
      </c>
      <c r="BO1429" s="1">
        <v>43797</v>
      </c>
      <c r="BP1429" s="1"/>
      <c r="BQ1429" s="3"/>
      <c r="BR1429" s="4"/>
      <c r="BS1429" s="5"/>
      <c r="BT1429" s="6"/>
      <c r="BU1429" s="5"/>
      <c r="BV1429" s="5"/>
      <c r="BW1429" s="6"/>
      <c r="BX1429" s="5"/>
      <c r="BY1429" s="5"/>
      <c r="BZ1429" s="6"/>
      <c r="CA1429" s="5"/>
    </row>
    <row r="1430" spans="4:79" x14ac:dyDescent="0.25">
      <c r="D1430" s="1"/>
      <c r="J1430" s="1"/>
      <c r="L1430" s="1"/>
      <c r="M1430" s="1"/>
      <c r="BA1430" s="1"/>
      <c r="BG1430" t="str">
        <f t="shared" ca="1" si="189"/>
        <v/>
      </c>
      <c r="BH1430" t="str">
        <f t="shared" si="190"/>
        <v/>
      </c>
      <c r="BI1430" t="str">
        <f t="shared" si="191"/>
        <v/>
      </c>
      <c r="BJ1430" t="str">
        <f t="shared" ca="1" si="192"/>
        <v/>
      </c>
      <c r="BK1430">
        <f t="shared" si="193"/>
        <v>1900</v>
      </c>
      <c r="BL1430">
        <f t="shared" si="194"/>
        <v>1900</v>
      </c>
      <c r="BM1430" t="str">
        <f t="shared" si="195"/>
        <v/>
      </c>
      <c r="BN1430" s="69">
        <f t="shared" si="196"/>
        <v>119</v>
      </c>
      <c r="BO1430" s="1">
        <v>43798</v>
      </c>
      <c r="BP1430" s="1"/>
      <c r="BQ1430" s="3"/>
      <c r="BR1430" s="4"/>
      <c r="BS1430" s="5"/>
      <c r="BT1430" s="6"/>
      <c r="BU1430" s="5"/>
      <c r="BV1430" s="5"/>
      <c r="BW1430" s="6"/>
      <c r="BX1430" s="5"/>
      <c r="BY1430" s="5"/>
      <c r="BZ1430" s="6"/>
      <c r="CA1430" s="5"/>
    </row>
    <row r="1431" spans="4:79" x14ac:dyDescent="0.25">
      <c r="D1431" s="1"/>
      <c r="J1431" s="1"/>
      <c r="M1431" s="1"/>
      <c r="BG1431" t="str">
        <f t="shared" ca="1" si="189"/>
        <v/>
      </c>
      <c r="BH1431" t="str">
        <f t="shared" si="190"/>
        <v/>
      </c>
      <c r="BI1431" t="str">
        <f t="shared" si="191"/>
        <v/>
      </c>
      <c r="BJ1431" t="str">
        <f t="shared" ca="1" si="192"/>
        <v/>
      </c>
      <c r="BK1431">
        <f t="shared" si="193"/>
        <v>1900</v>
      </c>
      <c r="BL1431">
        <f t="shared" si="194"/>
        <v>1900</v>
      </c>
      <c r="BM1431" t="str">
        <f t="shared" si="195"/>
        <v/>
      </c>
      <c r="BN1431" s="69">
        <f t="shared" si="196"/>
        <v>119</v>
      </c>
      <c r="BO1431" s="1">
        <v>43799</v>
      </c>
      <c r="BP1431" s="1"/>
      <c r="BQ1431" s="3"/>
      <c r="BR1431" s="4"/>
      <c r="BS1431" s="5"/>
      <c r="BT1431" s="6"/>
      <c r="BU1431" s="5"/>
      <c r="BV1431" s="5"/>
      <c r="BW1431" s="6"/>
      <c r="BX1431" s="5"/>
      <c r="BY1431" s="5"/>
      <c r="BZ1431" s="6"/>
      <c r="CA1431" s="5"/>
    </row>
    <row r="1432" spans="4:79" x14ac:dyDescent="0.25">
      <c r="D1432" s="1"/>
      <c r="E1432" s="1"/>
      <c r="J1432" s="1"/>
      <c r="L1432" s="1"/>
      <c r="N1432" s="1"/>
      <c r="AX1432" s="1"/>
      <c r="AY1432" s="1"/>
      <c r="BA1432" s="1"/>
      <c r="BB1432" s="1"/>
      <c r="BF1432" s="1"/>
      <c r="BG1432" t="str">
        <f t="shared" ca="1" si="189"/>
        <v/>
      </c>
      <c r="BH1432" t="str">
        <f t="shared" si="190"/>
        <v/>
      </c>
      <c r="BI1432" t="str">
        <f t="shared" si="191"/>
        <v/>
      </c>
      <c r="BJ1432" t="str">
        <f t="shared" ca="1" si="192"/>
        <v/>
      </c>
      <c r="BK1432">
        <f t="shared" si="193"/>
        <v>1900</v>
      </c>
      <c r="BL1432">
        <f t="shared" si="194"/>
        <v>1900</v>
      </c>
      <c r="BM1432" t="str">
        <f t="shared" si="195"/>
        <v/>
      </c>
      <c r="BN1432" s="69">
        <f t="shared" si="196"/>
        <v>119</v>
      </c>
      <c r="BO1432" s="1">
        <v>43800</v>
      </c>
      <c r="BP1432" s="1"/>
      <c r="BQ1432" s="3"/>
      <c r="BR1432" s="4"/>
      <c r="BS1432" s="5"/>
      <c r="BT1432" s="6"/>
      <c r="BU1432" s="5"/>
      <c r="BV1432" s="5"/>
      <c r="BW1432" s="6"/>
      <c r="BX1432" s="5"/>
      <c r="BY1432" s="5"/>
      <c r="BZ1432" s="6"/>
      <c r="CA1432" s="5"/>
    </row>
    <row r="1433" spans="4:79" x14ac:dyDescent="0.25">
      <c r="D1433" s="1"/>
      <c r="J1433" s="1"/>
      <c r="L1433" s="1"/>
      <c r="BA1433" s="1"/>
      <c r="BG1433" t="str">
        <f t="shared" ca="1" si="189"/>
        <v/>
      </c>
      <c r="BH1433" t="str">
        <f t="shared" si="190"/>
        <v/>
      </c>
      <c r="BI1433" t="str">
        <f t="shared" si="191"/>
        <v/>
      </c>
      <c r="BJ1433" t="str">
        <f t="shared" ca="1" si="192"/>
        <v/>
      </c>
      <c r="BK1433">
        <f t="shared" si="193"/>
        <v>1900</v>
      </c>
      <c r="BL1433">
        <f t="shared" si="194"/>
        <v>1900</v>
      </c>
      <c r="BM1433" t="str">
        <f t="shared" si="195"/>
        <v/>
      </c>
      <c r="BN1433" s="69">
        <f t="shared" si="196"/>
        <v>119</v>
      </c>
      <c r="BO1433" s="1">
        <v>43801</v>
      </c>
      <c r="BP1433" s="1"/>
      <c r="BQ1433" s="3"/>
      <c r="BR1433" s="4"/>
      <c r="BS1433" s="5"/>
      <c r="BT1433" s="6"/>
      <c r="BU1433" s="5"/>
      <c r="BV1433" s="5"/>
      <c r="BW1433" s="6"/>
      <c r="BX1433" s="5"/>
      <c r="BY1433" s="5"/>
      <c r="BZ1433" s="6"/>
      <c r="CA1433" s="5"/>
    </row>
    <row r="1434" spans="4:79" x14ac:dyDescent="0.25">
      <c r="D1434" s="1"/>
      <c r="J1434" s="1"/>
      <c r="L1434" s="1"/>
      <c r="M1434" s="1"/>
      <c r="AX1434" s="1"/>
      <c r="AY1434" s="1"/>
      <c r="BA1434" s="1"/>
      <c r="BB1434" s="1"/>
      <c r="BG1434" t="str">
        <f t="shared" ca="1" si="189"/>
        <v/>
      </c>
      <c r="BH1434" t="str">
        <f t="shared" si="190"/>
        <v/>
      </c>
      <c r="BI1434" t="str">
        <f t="shared" si="191"/>
        <v/>
      </c>
      <c r="BJ1434" t="str">
        <f t="shared" ca="1" si="192"/>
        <v/>
      </c>
      <c r="BK1434">
        <f t="shared" si="193"/>
        <v>1900</v>
      </c>
      <c r="BL1434">
        <f t="shared" si="194"/>
        <v>1900</v>
      </c>
      <c r="BM1434" t="str">
        <f t="shared" si="195"/>
        <v/>
      </c>
      <c r="BN1434" s="69">
        <f t="shared" si="196"/>
        <v>119</v>
      </c>
      <c r="BO1434" s="1">
        <v>43802</v>
      </c>
      <c r="BP1434" s="1"/>
      <c r="BQ1434" s="3"/>
      <c r="BR1434" s="4"/>
      <c r="BS1434" s="5"/>
      <c r="BT1434" s="6"/>
      <c r="BU1434" s="5"/>
      <c r="BV1434" s="5"/>
      <c r="BW1434" s="6"/>
      <c r="BX1434" s="5"/>
      <c r="BY1434" s="5"/>
      <c r="BZ1434" s="6"/>
      <c r="CA1434" s="5"/>
    </row>
    <row r="1435" spans="4:79" x14ac:dyDescent="0.25">
      <c r="D1435" s="1"/>
      <c r="J1435" s="1"/>
      <c r="L1435" s="1"/>
      <c r="AX1435" s="1"/>
      <c r="AY1435" s="1"/>
      <c r="BA1435" s="1"/>
      <c r="BB1435" s="1"/>
      <c r="BG1435" t="str">
        <f t="shared" ca="1" si="189"/>
        <v/>
      </c>
      <c r="BH1435" t="str">
        <f t="shared" si="190"/>
        <v/>
      </c>
      <c r="BI1435" t="str">
        <f t="shared" si="191"/>
        <v/>
      </c>
      <c r="BJ1435" t="str">
        <f t="shared" ca="1" si="192"/>
        <v/>
      </c>
      <c r="BK1435">
        <f t="shared" si="193"/>
        <v>1900</v>
      </c>
      <c r="BL1435">
        <f t="shared" si="194"/>
        <v>1900</v>
      </c>
      <c r="BM1435" t="str">
        <f t="shared" si="195"/>
        <v/>
      </c>
      <c r="BN1435" s="69">
        <f t="shared" si="196"/>
        <v>119</v>
      </c>
      <c r="BO1435" s="1">
        <v>43803</v>
      </c>
      <c r="BP1435" s="1"/>
      <c r="BQ1435" s="3"/>
      <c r="BR1435" s="4"/>
      <c r="BS1435" s="5"/>
      <c r="BT1435" s="6"/>
      <c r="BU1435" s="5"/>
      <c r="BV1435" s="5"/>
      <c r="BW1435" s="6"/>
      <c r="BX1435" s="5"/>
      <c r="BY1435" s="5"/>
      <c r="BZ1435" s="6"/>
      <c r="CA1435" s="5"/>
    </row>
    <row r="1436" spans="4:79" x14ac:dyDescent="0.25">
      <c r="D1436" s="1"/>
      <c r="J1436" s="1"/>
      <c r="L1436" s="1"/>
      <c r="M1436" s="1"/>
      <c r="AX1436" s="1"/>
      <c r="AY1436" s="1"/>
      <c r="BA1436" s="1"/>
      <c r="BB1436" s="1"/>
      <c r="BG1436" t="str">
        <f t="shared" ca="1" si="189"/>
        <v/>
      </c>
      <c r="BH1436" t="str">
        <f t="shared" si="190"/>
        <v/>
      </c>
      <c r="BI1436" t="str">
        <f t="shared" si="191"/>
        <v/>
      </c>
      <c r="BJ1436" t="str">
        <f t="shared" ca="1" si="192"/>
        <v/>
      </c>
      <c r="BK1436">
        <f t="shared" si="193"/>
        <v>1900</v>
      </c>
      <c r="BL1436">
        <f t="shared" si="194"/>
        <v>1900</v>
      </c>
      <c r="BM1436" t="str">
        <f t="shared" si="195"/>
        <v/>
      </c>
      <c r="BN1436" s="69">
        <f t="shared" si="196"/>
        <v>119</v>
      </c>
      <c r="BO1436" s="1">
        <v>43804</v>
      </c>
      <c r="BP1436" s="1"/>
      <c r="BQ1436" s="3"/>
      <c r="BR1436" s="4"/>
      <c r="BS1436" s="5"/>
      <c r="BT1436" s="6"/>
      <c r="BU1436" s="5"/>
      <c r="BV1436" s="5"/>
      <c r="BW1436" s="6"/>
      <c r="BX1436" s="5"/>
      <c r="BY1436" s="5"/>
      <c r="BZ1436" s="6"/>
      <c r="CA1436" s="5"/>
    </row>
    <row r="1437" spans="4:79" x14ac:dyDescent="0.25">
      <c r="D1437" s="1"/>
      <c r="J1437" s="1"/>
      <c r="L1437" s="1"/>
      <c r="BA1437" s="1"/>
      <c r="BG1437" t="str">
        <f t="shared" ca="1" si="189"/>
        <v/>
      </c>
      <c r="BH1437" t="str">
        <f t="shared" si="190"/>
        <v/>
      </c>
      <c r="BI1437" t="str">
        <f t="shared" si="191"/>
        <v/>
      </c>
      <c r="BJ1437" t="str">
        <f t="shared" ca="1" si="192"/>
        <v/>
      </c>
      <c r="BK1437">
        <f t="shared" si="193"/>
        <v>1900</v>
      </c>
      <c r="BL1437">
        <f t="shared" si="194"/>
        <v>1900</v>
      </c>
      <c r="BM1437" t="str">
        <f t="shared" si="195"/>
        <v/>
      </c>
      <c r="BN1437" s="69">
        <f t="shared" si="196"/>
        <v>119</v>
      </c>
      <c r="BO1437" s="1">
        <v>43805</v>
      </c>
      <c r="BP1437" s="1"/>
      <c r="BQ1437" s="3"/>
      <c r="BR1437" s="4"/>
      <c r="BS1437" s="5"/>
      <c r="BT1437" s="6"/>
      <c r="BU1437" s="5"/>
      <c r="BV1437" s="5"/>
      <c r="BW1437" s="6"/>
      <c r="BX1437" s="5"/>
      <c r="BY1437" s="5"/>
      <c r="BZ1437" s="6"/>
      <c r="CA1437" s="5"/>
    </row>
    <row r="1438" spans="4:79" x14ac:dyDescent="0.25">
      <c r="D1438" s="1"/>
      <c r="J1438" s="1"/>
      <c r="L1438" s="1"/>
      <c r="M1438" s="1"/>
      <c r="AZ1438" s="1"/>
      <c r="BA1438" s="1"/>
      <c r="BC1438" s="1"/>
      <c r="BD1438" s="1"/>
      <c r="BG1438" t="str">
        <f t="shared" ca="1" si="189"/>
        <v/>
      </c>
      <c r="BH1438" t="str">
        <f t="shared" si="190"/>
        <v/>
      </c>
      <c r="BI1438" t="str">
        <f t="shared" si="191"/>
        <v/>
      </c>
      <c r="BJ1438" t="str">
        <f t="shared" ca="1" si="192"/>
        <v/>
      </c>
      <c r="BK1438">
        <f t="shared" si="193"/>
        <v>1900</v>
      </c>
      <c r="BL1438">
        <f t="shared" si="194"/>
        <v>1900</v>
      </c>
      <c r="BM1438" t="str">
        <f t="shared" si="195"/>
        <v/>
      </c>
      <c r="BN1438" s="69">
        <f t="shared" si="196"/>
        <v>119</v>
      </c>
      <c r="BO1438" s="1">
        <v>43806</v>
      </c>
      <c r="BP1438" s="1"/>
      <c r="BQ1438" s="3"/>
      <c r="BR1438" s="4"/>
      <c r="BS1438" s="5"/>
      <c r="BT1438" s="6"/>
      <c r="BU1438" s="5"/>
      <c r="BV1438" s="5"/>
      <c r="BW1438" s="6"/>
      <c r="BX1438" s="5"/>
      <c r="BY1438" s="5"/>
      <c r="BZ1438" s="6"/>
      <c r="CA1438" s="5"/>
    </row>
    <row r="1439" spans="4:79" x14ac:dyDescent="0.25">
      <c r="D1439" s="1"/>
      <c r="J1439" s="1"/>
      <c r="L1439" s="1"/>
      <c r="BA1439" s="1"/>
      <c r="BB1439" s="1"/>
      <c r="BG1439" t="str">
        <f t="shared" ca="1" si="189"/>
        <v/>
      </c>
      <c r="BH1439" t="str">
        <f t="shared" si="190"/>
        <v/>
      </c>
      <c r="BI1439" t="str">
        <f t="shared" si="191"/>
        <v/>
      </c>
      <c r="BJ1439" t="str">
        <f t="shared" ca="1" si="192"/>
        <v/>
      </c>
      <c r="BK1439">
        <f t="shared" si="193"/>
        <v>1900</v>
      </c>
      <c r="BL1439">
        <f t="shared" si="194"/>
        <v>1900</v>
      </c>
      <c r="BM1439" t="str">
        <f t="shared" si="195"/>
        <v/>
      </c>
      <c r="BN1439" s="69">
        <f t="shared" si="196"/>
        <v>119</v>
      </c>
      <c r="BO1439" s="1">
        <v>43807</v>
      </c>
      <c r="BP1439" s="1"/>
      <c r="BQ1439" s="3"/>
      <c r="BR1439" s="4"/>
      <c r="BS1439" s="5"/>
      <c r="BT1439" s="6"/>
      <c r="BU1439" s="5"/>
      <c r="BV1439" s="5"/>
      <c r="BW1439" s="6"/>
      <c r="BX1439" s="5"/>
      <c r="BY1439" s="5"/>
      <c r="BZ1439" s="6"/>
      <c r="CA1439" s="5"/>
    </row>
    <row r="1440" spans="4:79" x14ac:dyDescent="0.25">
      <c r="D1440" s="1"/>
      <c r="J1440" s="1"/>
      <c r="L1440" s="1"/>
      <c r="M1440" s="1"/>
      <c r="AX1440" s="1"/>
      <c r="AY1440" s="1"/>
      <c r="BA1440" s="1"/>
      <c r="BB1440" s="1"/>
      <c r="BG1440" t="str">
        <f t="shared" ca="1" si="189"/>
        <v/>
      </c>
      <c r="BH1440" t="str">
        <f t="shared" si="190"/>
        <v/>
      </c>
      <c r="BI1440" t="str">
        <f t="shared" si="191"/>
        <v/>
      </c>
      <c r="BJ1440" t="str">
        <f t="shared" ca="1" si="192"/>
        <v/>
      </c>
      <c r="BK1440">
        <f t="shared" si="193"/>
        <v>1900</v>
      </c>
      <c r="BL1440">
        <f t="shared" si="194"/>
        <v>1900</v>
      </c>
      <c r="BM1440" t="str">
        <f t="shared" si="195"/>
        <v/>
      </c>
      <c r="BN1440" s="69">
        <f t="shared" si="196"/>
        <v>119</v>
      </c>
      <c r="BO1440" s="1">
        <v>43808</v>
      </c>
      <c r="BP1440" s="1"/>
      <c r="BQ1440" s="3"/>
      <c r="BR1440" s="4"/>
      <c r="BS1440" s="5"/>
      <c r="BT1440" s="6"/>
      <c r="BU1440" s="5"/>
      <c r="BV1440" s="5"/>
      <c r="BW1440" s="6"/>
      <c r="BX1440" s="5"/>
      <c r="BY1440" s="5"/>
      <c r="BZ1440" s="6"/>
      <c r="CA1440" s="5"/>
    </row>
    <row r="1441" spans="4:79" x14ac:dyDescent="0.25">
      <c r="D1441" s="1"/>
      <c r="E1441" s="1"/>
      <c r="J1441" s="1"/>
      <c r="L1441" s="1"/>
      <c r="AX1441" s="1"/>
      <c r="AY1441" s="1"/>
      <c r="BA1441" s="1"/>
      <c r="BG1441" t="str">
        <f t="shared" ca="1" si="189"/>
        <v/>
      </c>
      <c r="BH1441" t="str">
        <f t="shared" si="190"/>
        <v/>
      </c>
      <c r="BI1441" t="str">
        <f t="shared" si="191"/>
        <v/>
      </c>
      <c r="BJ1441" t="str">
        <f t="shared" ca="1" si="192"/>
        <v/>
      </c>
      <c r="BK1441">
        <f t="shared" si="193"/>
        <v>1900</v>
      </c>
      <c r="BL1441">
        <f t="shared" si="194"/>
        <v>1900</v>
      </c>
      <c r="BM1441" t="str">
        <f t="shared" si="195"/>
        <v/>
      </c>
      <c r="BN1441" s="69">
        <f t="shared" si="196"/>
        <v>119</v>
      </c>
      <c r="BO1441" s="1">
        <v>43809</v>
      </c>
      <c r="BP1441" s="1"/>
      <c r="BQ1441" s="3"/>
      <c r="BR1441" s="4"/>
      <c r="BS1441" s="5"/>
      <c r="BT1441" s="6"/>
      <c r="BU1441" s="5"/>
      <c r="BV1441" s="5"/>
      <c r="BW1441" s="6"/>
      <c r="BX1441" s="5"/>
      <c r="BY1441" s="5"/>
      <c r="BZ1441" s="6"/>
      <c r="CA1441" s="5"/>
    </row>
    <row r="1442" spans="4:79" x14ac:dyDescent="0.25">
      <c r="D1442" s="1"/>
      <c r="J1442" s="1"/>
      <c r="L1442" s="1"/>
      <c r="M1442" s="1"/>
      <c r="AY1442" s="1"/>
      <c r="AZ1442" s="1"/>
      <c r="BB1442" s="1"/>
      <c r="BC1442" s="1"/>
      <c r="BG1442" t="str">
        <f t="shared" ca="1" si="189"/>
        <v/>
      </c>
      <c r="BH1442" t="str">
        <f t="shared" si="190"/>
        <v/>
      </c>
      <c r="BI1442" t="str">
        <f t="shared" si="191"/>
        <v/>
      </c>
      <c r="BJ1442" t="str">
        <f t="shared" ca="1" si="192"/>
        <v/>
      </c>
      <c r="BK1442">
        <f t="shared" si="193"/>
        <v>1900</v>
      </c>
      <c r="BL1442">
        <f t="shared" si="194"/>
        <v>1900</v>
      </c>
      <c r="BM1442" t="str">
        <f t="shared" si="195"/>
        <v/>
      </c>
      <c r="BN1442" s="69">
        <f t="shared" si="196"/>
        <v>119</v>
      </c>
      <c r="BO1442" s="1">
        <v>43810</v>
      </c>
      <c r="BP1442" s="1"/>
      <c r="BQ1442" s="3"/>
      <c r="BR1442" s="4"/>
      <c r="BS1442" s="5"/>
      <c r="BT1442" s="6"/>
      <c r="BU1442" s="5"/>
      <c r="BV1442" s="5"/>
      <c r="BW1442" s="6"/>
      <c r="BX1442" s="5"/>
      <c r="BY1442" s="5"/>
      <c r="BZ1442" s="6"/>
      <c r="CA1442" s="5"/>
    </row>
    <row r="1443" spans="4:79" x14ac:dyDescent="0.25">
      <c r="D1443" s="1"/>
      <c r="J1443" s="1"/>
      <c r="L1443" s="1"/>
      <c r="AY1443" s="1"/>
      <c r="AZ1443" s="1"/>
      <c r="BB1443" s="1"/>
      <c r="BC1443" s="1"/>
      <c r="BG1443" t="str">
        <f t="shared" ca="1" si="189"/>
        <v/>
      </c>
      <c r="BH1443" t="str">
        <f t="shared" si="190"/>
        <v/>
      </c>
      <c r="BI1443" t="str">
        <f t="shared" si="191"/>
        <v/>
      </c>
      <c r="BJ1443" t="str">
        <f t="shared" ca="1" si="192"/>
        <v/>
      </c>
      <c r="BK1443">
        <f t="shared" si="193"/>
        <v>1900</v>
      </c>
      <c r="BL1443">
        <f t="shared" si="194"/>
        <v>1900</v>
      </c>
      <c r="BM1443" t="str">
        <f t="shared" si="195"/>
        <v/>
      </c>
      <c r="BN1443" s="69">
        <f t="shared" si="196"/>
        <v>119</v>
      </c>
      <c r="BO1443" s="1">
        <v>43811</v>
      </c>
      <c r="BP1443" s="1"/>
      <c r="BQ1443" s="3"/>
      <c r="BR1443" s="4"/>
      <c r="BS1443" s="5"/>
      <c r="BT1443" s="6"/>
      <c r="BU1443" s="5"/>
      <c r="BV1443" s="5"/>
      <c r="BW1443" s="6"/>
      <c r="BX1443" s="5"/>
      <c r="BY1443" s="5"/>
      <c r="BZ1443" s="6"/>
      <c r="CA1443" s="5"/>
    </row>
    <row r="1444" spans="4:79" x14ac:dyDescent="0.25">
      <c r="D1444" s="1"/>
      <c r="J1444" s="1"/>
      <c r="L1444" s="1"/>
      <c r="M1444" s="1"/>
      <c r="AX1444" s="1"/>
      <c r="AY1444" s="1"/>
      <c r="BA1444" s="1"/>
      <c r="BB1444" s="1"/>
      <c r="BG1444" t="str">
        <f t="shared" ca="1" si="189"/>
        <v/>
      </c>
      <c r="BH1444" t="str">
        <f t="shared" si="190"/>
        <v/>
      </c>
      <c r="BI1444" t="str">
        <f t="shared" si="191"/>
        <v/>
      </c>
      <c r="BJ1444" t="str">
        <f t="shared" ca="1" si="192"/>
        <v/>
      </c>
      <c r="BK1444">
        <f t="shared" si="193"/>
        <v>1900</v>
      </c>
      <c r="BL1444">
        <f t="shared" si="194"/>
        <v>1900</v>
      </c>
      <c r="BM1444" t="str">
        <f t="shared" si="195"/>
        <v/>
      </c>
      <c r="BN1444" s="69">
        <f t="shared" si="196"/>
        <v>119</v>
      </c>
      <c r="BO1444" s="1">
        <v>43812</v>
      </c>
      <c r="BP1444" s="1"/>
      <c r="BQ1444" s="3"/>
      <c r="BR1444" s="4"/>
      <c r="BS1444" s="5"/>
      <c r="BT1444" s="6"/>
      <c r="BU1444" s="5"/>
      <c r="BV1444" s="5"/>
      <c r="BW1444" s="6"/>
      <c r="BX1444" s="5"/>
      <c r="BY1444" s="5"/>
      <c r="BZ1444" s="6"/>
      <c r="CA1444" s="5"/>
    </row>
    <row r="1445" spans="4:79" x14ac:dyDescent="0.25">
      <c r="D1445" s="1"/>
      <c r="J1445" s="1"/>
      <c r="L1445" s="1"/>
      <c r="M1445" s="1"/>
      <c r="AX1445" s="1"/>
      <c r="AY1445" s="1"/>
      <c r="BA1445" s="1"/>
      <c r="BB1445" s="1"/>
      <c r="BF1445" s="1"/>
      <c r="BG1445" t="str">
        <f t="shared" ca="1" si="189"/>
        <v/>
      </c>
      <c r="BH1445" t="str">
        <f t="shared" si="190"/>
        <v/>
      </c>
      <c r="BI1445" t="str">
        <f t="shared" si="191"/>
        <v/>
      </c>
      <c r="BJ1445" t="str">
        <f t="shared" ca="1" si="192"/>
        <v/>
      </c>
      <c r="BK1445">
        <f t="shared" si="193"/>
        <v>1900</v>
      </c>
      <c r="BL1445">
        <f t="shared" si="194"/>
        <v>1900</v>
      </c>
      <c r="BM1445" t="str">
        <f t="shared" si="195"/>
        <v/>
      </c>
      <c r="BN1445" s="69">
        <f t="shared" si="196"/>
        <v>119</v>
      </c>
      <c r="BO1445" s="1">
        <v>43813</v>
      </c>
      <c r="BP1445" s="1"/>
      <c r="BQ1445" s="3"/>
      <c r="BR1445" s="4"/>
      <c r="BS1445" s="5"/>
      <c r="BT1445" s="6"/>
      <c r="BU1445" s="5"/>
      <c r="BV1445" s="5"/>
      <c r="BW1445" s="6"/>
      <c r="BX1445" s="5"/>
      <c r="BY1445" s="5"/>
      <c r="BZ1445" s="6"/>
      <c r="CA1445" s="5"/>
    </row>
    <row r="1446" spans="4:79" x14ac:dyDescent="0.25">
      <c r="D1446" s="1"/>
      <c r="J1446" s="1"/>
      <c r="L1446" s="1"/>
      <c r="M1446" s="1"/>
      <c r="AX1446" s="1"/>
      <c r="AY1446" s="1"/>
      <c r="BA1446" s="1"/>
      <c r="BB1446" s="1"/>
      <c r="BG1446" t="str">
        <f t="shared" ca="1" si="189"/>
        <v/>
      </c>
      <c r="BH1446" t="str">
        <f t="shared" si="190"/>
        <v/>
      </c>
      <c r="BI1446" t="str">
        <f t="shared" si="191"/>
        <v/>
      </c>
      <c r="BJ1446" t="str">
        <f t="shared" ca="1" si="192"/>
        <v/>
      </c>
      <c r="BK1446">
        <f t="shared" si="193"/>
        <v>1900</v>
      </c>
      <c r="BL1446">
        <f t="shared" si="194"/>
        <v>1900</v>
      </c>
      <c r="BM1446" t="str">
        <f t="shared" si="195"/>
        <v/>
      </c>
      <c r="BN1446" s="69">
        <f t="shared" si="196"/>
        <v>119</v>
      </c>
      <c r="BO1446" s="1">
        <v>43814</v>
      </c>
      <c r="BP1446" s="1"/>
      <c r="BQ1446" s="3"/>
      <c r="BR1446" s="4"/>
      <c r="BS1446" s="5"/>
      <c r="BT1446" s="6"/>
      <c r="BU1446" s="5"/>
      <c r="BV1446" s="5"/>
      <c r="BW1446" s="6"/>
      <c r="BX1446" s="5"/>
      <c r="BY1446" s="5"/>
      <c r="BZ1446" s="6"/>
      <c r="CA1446" s="5"/>
    </row>
    <row r="1447" spans="4:79" x14ac:dyDescent="0.25">
      <c r="D1447" s="1"/>
      <c r="J1447" s="1"/>
      <c r="L1447" s="1"/>
      <c r="M1447" s="1"/>
      <c r="AY1447" s="1"/>
      <c r="AZ1447" s="1"/>
      <c r="BB1447" s="1"/>
      <c r="BC1447" s="1"/>
      <c r="BG1447" t="str">
        <f t="shared" ca="1" si="189"/>
        <v/>
      </c>
      <c r="BH1447" t="str">
        <f t="shared" si="190"/>
        <v/>
      </c>
      <c r="BI1447" t="str">
        <f t="shared" si="191"/>
        <v/>
      </c>
      <c r="BJ1447" t="str">
        <f t="shared" ca="1" si="192"/>
        <v/>
      </c>
      <c r="BK1447">
        <f t="shared" si="193"/>
        <v>1900</v>
      </c>
      <c r="BL1447">
        <f t="shared" si="194"/>
        <v>1900</v>
      </c>
      <c r="BM1447" t="str">
        <f t="shared" si="195"/>
        <v/>
      </c>
      <c r="BN1447" s="69">
        <f t="shared" si="196"/>
        <v>119</v>
      </c>
      <c r="BO1447" s="1">
        <v>43815</v>
      </c>
      <c r="BP1447" s="1"/>
      <c r="BQ1447" s="3"/>
      <c r="BR1447" s="4"/>
      <c r="BS1447" s="5"/>
      <c r="BT1447" s="6"/>
      <c r="BU1447" s="5"/>
      <c r="BV1447" s="5"/>
      <c r="BW1447" s="6"/>
      <c r="BX1447" s="5"/>
      <c r="BY1447" s="5"/>
      <c r="BZ1447" s="6"/>
      <c r="CA1447" s="5"/>
    </row>
    <row r="1448" spans="4:79" x14ac:dyDescent="0.25">
      <c r="D1448" s="1"/>
      <c r="J1448" s="1"/>
      <c r="L1448" s="1"/>
      <c r="BA1448" s="1"/>
      <c r="BG1448" t="str">
        <f t="shared" ca="1" si="189"/>
        <v/>
      </c>
      <c r="BH1448" t="str">
        <f t="shared" si="190"/>
        <v/>
      </c>
      <c r="BI1448" t="str">
        <f t="shared" si="191"/>
        <v/>
      </c>
      <c r="BJ1448" t="str">
        <f t="shared" ca="1" si="192"/>
        <v/>
      </c>
      <c r="BK1448">
        <f t="shared" si="193"/>
        <v>1900</v>
      </c>
      <c r="BL1448">
        <f t="shared" si="194"/>
        <v>1900</v>
      </c>
      <c r="BM1448" t="str">
        <f t="shared" si="195"/>
        <v/>
      </c>
      <c r="BN1448" s="69">
        <f t="shared" si="196"/>
        <v>119</v>
      </c>
      <c r="BO1448" s="1">
        <v>43816</v>
      </c>
      <c r="BP1448" s="1"/>
      <c r="BQ1448" s="3"/>
      <c r="BR1448" s="4"/>
      <c r="BS1448" s="5"/>
      <c r="BT1448" s="6"/>
      <c r="BU1448" s="5"/>
      <c r="BV1448" s="5"/>
      <c r="BW1448" s="6"/>
      <c r="BX1448" s="5"/>
      <c r="BY1448" s="5"/>
      <c r="BZ1448" s="6"/>
      <c r="CA1448" s="5"/>
    </row>
    <row r="1449" spans="4:79" x14ac:dyDescent="0.25">
      <c r="D1449" s="1"/>
      <c r="J1449" s="1"/>
      <c r="L1449" s="1"/>
      <c r="AZ1449" s="1"/>
      <c r="BA1449" s="1"/>
      <c r="BC1449" s="1"/>
      <c r="BD1449" s="1"/>
      <c r="BG1449" t="str">
        <f t="shared" ca="1" si="189"/>
        <v/>
      </c>
      <c r="BH1449" t="str">
        <f t="shared" si="190"/>
        <v/>
      </c>
      <c r="BI1449" t="str">
        <f t="shared" si="191"/>
        <v/>
      </c>
      <c r="BJ1449" t="str">
        <f t="shared" ca="1" si="192"/>
        <v/>
      </c>
      <c r="BK1449">
        <f t="shared" si="193"/>
        <v>1900</v>
      </c>
      <c r="BL1449">
        <f t="shared" si="194"/>
        <v>1900</v>
      </c>
      <c r="BM1449" t="str">
        <f t="shared" si="195"/>
        <v/>
      </c>
      <c r="BN1449" s="69">
        <f t="shared" si="196"/>
        <v>119</v>
      </c>
      <c r="BO1449" s="1">
        <v>43817</v>
      </c>
      <c r="BP1449" s="1"/>
      <c r="BQ1449" s="3"/>
      <c r="BR1449" s="4"/>
      <c r="BS1449" s="5"/>
      <c r="BT1449" s="6"/>
      <c r="BU1449" s="5"/>
      <c r="BV1449" s="5"/>
      <c r="BW1449" s="6"/>
      <c r="BX1449" s="5"/>
      <c r="BY1449" s="5"/>
      <c r="BZ1449" s="6"/>
      <c r="CA1449" s="5"/>
    </row>
    <row r="1450" spans="4:79" x14ac:dyDescent="0.25">
      <c r="D1450" s="1"/>
      <c r="J1450" s="1"/>
      <c r="L1450" s="1"/>
      <c r="M1450" s="1"/>
      <c r="AX1450" s="1"/>
      <c r="AY1450" s="1"/>
      <c r="BA1450" s="1"/>
      <c r="BB1450" s="1"/>
      <c r="BG1450" t="str">
        <f t="shared" ca="1" si="189"/>
        <v/>
      </c>
      <c r="BH1450" t="str">
        <f t="shared" si="190"/>
        <v/>
      </c>
      <c r="BI1450" t="str">
        <f t="shared" si="191"/>
        <v/>
      </c>
      <c r="BJ1450" t="str">
        <f t="shared" ca="1" si="192"/>
        <v/>
      </c>
      <c r="BK1450">
        <f t="shared" si="193"/>
        <v>1900</v>
      </c>
      <c r="BL1450">
        <f t="shared" si="194"/>
        <v>1900</v>
      </c>
      <c r="BM1450" t="str">
        <f t="shared" si="195"/>
        <v/>
      </c>
      <c r="BN1450" s="69">
        <f t="shared" si="196"/>
        <v>119</v>
      </c>
      <c r="BO1450" s="1">
        <v>43818</v>
      </c>
      <c r="BP1450" s="1"/>
      <c r="BQ1450" s="3"/>
      <c r="BR1450" s="4"/>
      <c r="BS1450" s="5"/>
      <c r="BT1450" s="6"/>
      <c r="BU1450" s="5"/>
      <c r="BV1450" s="5"/>
      <c r="BW1450" s="6"/>
      <c r="BX1450" s="5"/>
      <c r="BY1450" s="5"/>
      <c r="BZ1450" s="6"/>
      <c r="CA1450" s="5"/>
    </row>
    <row r="1451" spans="4:79" x14ac:dyDescent="0.25">
      <c r="D1451" s="1"/>
      <c r="J1451" s="1"/>
      <c r="L1451" s="1"/>
      <c r="M1451" s="1"/>
      <c r="AZ1451" s="1"/>
      <c r="BA1451" s="1"/>
      <c r="BC1451" s="1"/>
      <c r="BD1451" s="1"/>
      <c r="BG1451" t="str">
        <f t="shared" ca="1" si="189"/>
        <v/>
      </c>
      <c r="BH1451" t="str">
        <f t="shared" si="190"/>
        <v/>
      </c>
      <c r="BI1451" t="str">
        <f t="shared" si="191"/>
        <v/>
      </c>
      <c r="BJ1451" t="str">
        <f t="shared" ca="1" si="192"/>
        <v/>
      </c>
      <c r="BK1451">
        <f t="shared" si="193"/>
        <v>1900</v>
      </c>
      <c r="BL1451">
        <f t="shared" si="194"/>
        <v>1900</v>
      </c>
      <c r="BM1451" t="str">
        <f t="shared" si="195"/>
        <v/>
      </c>
      <c r="BN1451" s="69">
        <f t="shared" si="196"/>
        <v>119</v>
      </c>
      <c r="BO1451" s="1">
        <v>43819</v>
      </c>
      <c r="BP1451" s="1"/>
      <c r="BQ1451" s="3"/>
      <c r="BR1451" s="4"/>
      <c r="BS1451" s="5"/>
      <c r="BT1451" s="6"/>
      <c r="BU1451" s="5"/>
      <c r="BV1451" s="5"/>
      <c r="BW1451" s="6"/>
      <c r="BX1451" s="5"/>
      <c r="BY1451" s="5"/>
      <c r="BZ1451" s="6"/>
      <c r="CA1451" s="5"/>
    </row>
    <row r="1452" spans="4:79" x14ac:dyDescent="0.25">
      <c r="D1452" s="1"/>
      <c r="J1452" s="1"/>
      <c r="L1452" s="1"/>
      <c r="BA1452" s="1"/>
      <c r="BF1452" s="1"/>
      <c r="BG1452" t="str">
        <f t="shared" ca="1" si="189"/>
        <v/>
      </c>
      <c r="BH1452" t="str">
        <f t="shared" si="190"/>
        <v/>
      </c>
      <c r="BI1452" t="str">
        <f t="shared" si="191"/>
        <v/>
      </c>
      <c r="BJ1452" t="str">
        <f t="shared" ca="1" si="192"/>
        <v/>
      </c>
      <c r="BK1452">
        <f t="shared" si="193"/>
        <v>1900</v>
      </c>
      <c r="BL1452">
        <f t="shared" si="194"/>
        <v>1900</v>
      </c>
      <c r="BM1452" t="str">
        <f t="shared" si="195"/>
        <v/>
      </c>
      <c r="BN1452" s="69">
        <f t="shared" si="196"/>
        <v>119</v>
      </c>
      <c r="BO1452" s="1">
        <v>43820</v>
      </c>
      <c r="BP1452" s="1"/>
      <c r="BQ1452" s="3"/>
      <c r="BR1452" s="4"/>
      <c r="BS1452" s="5"/>
      <c r="BT1452" s="6"/>
      <c r="BU1452" s="5"/>
      <c r="BV1452" s="5"/>
      <c r="BW1452" s="6"/>
      <c r="BX1452" s="5"/>
      <c r="BY1452" s="5"/>
      <c r="BZ1452" s="6"/>
      <c r="CA1452" s="5"/>
    </row>
    <row r="1453" spans="4:79" x14ac:dyDescent="0.25">
      <c r="D1453" s="1"/>
      <c r="J1453" s="1"/>
      <c r="M1453" s="1"/>
      <c r="BG1453" t="str">
        <f t="shared" ca="1" si="189"/>
        <v/>
      </c>
      <c r="BH1453" t="str">
        <f t="shared" si="190"/>
        <v/>
      </c>
      <c r="BI1453" t="str">
        <f t="shared" si="191"/>
        <v/>
      </c>
      <c r="BJ1453" t="str">
        <f t="shared" ca="1" si="192"/>
        <v/>
      </c>
      <c r="BK1453">
        <f t="shared" si="193"/>
        <v>1900</v>
      </c>
      <c r="BL1453">
        <f t="shared" si="194"/>
        <v>1900</v>
      </c>
      <c r="BM1453" t="str">
        <f t="shared" si="195"/>
        <v/>
      </c>
      <c r="BN1453" s="69">
        <f t="shared" si="196"/>
        <v>119</v>
      </c>
      <c r="BO1453" s="1">
        <v>43821</v>
      </c>
      <c r="BP1453" s="1"/>
      <c r="BQ1453" s="3"/>
      <c r="BR1453" s="4"/>
      <c r="BS1453" s="5"/>
      <c r="BT1453" s="6"/>
      <c r="BU1453" s="5"/>
      <c r="BV1453" s="5"/>
      <c r="BW1453" s="6"/>
      <c r="BX1453" s="5"/>
      <c r="BY1453" s="5"/>
      <c r="BZ1453" s="6"/>
      <c r="CA1453" s="5"/>
    </row>
    <row r="1454" spans="4:79" x14ac:dyDescent="0.25">
      <c r="D1454" s="1"/>
      <c r="J1454" s="1"/>
      <c r="M1454" s="1"/>
      <c r="BG1454" t="str">
        <f t="shared" ca="1" si="189"/>
        <v/>
      </c>
      <c r="BH1454" t="str">
        <f t="shared" si="190"/>
        <v/>
      </c>
      <c r="BI1454" t="str">
        <f t="shared" si="191"/>
        <v/>
      </c>
      <c r="BJ1454" t="str">
        <f t="shared" ca="1" si="192"/>
        <v/>
      </c>
      <c r="BK1454">
        <f t="shared" si="193"/>
        <v>1900</v>
      </c>
      <c r="BL1454">
        <f t="shared" si="194"/>
        <v>1900</v>
      </c>
      <c r="BM1454" t="str">
        <f t="shared" si="195"/>
        <v/>
      </c>
      <c r="BN1454" s="69">
        <f t="shared" si="196"/>
        <v>119</v>
      </c>
      <c r="BO1454" s="1">
        <v>43822</v>
      </c>
      <c r="BP1454" s="1"/>
      <c r="BQ1454" s="3"/>
      <c r="BR1454" s="4"/>
      <c r="BS1454" s="5"/>
      <c r="BT1454" s="6"/>
      <c r="BU1454" s="5"/>
      <c r="BV1454" s="5"/>
      <c r="BW1454" s="6"/>
      <c r="BX1454" s="5"/>
      <c r="BY1454" s="5"/>
      <c r="BZ1454" s="6"/>
      <c r="CA1454" s="5"/>
    </row>
    <row r="1455" spans="4:79" x14ac:dyDescent="0.25">
      <c r="D1455" s="1"/>
      <c r="J1455" s="1"/>
      <c r="L1455" s="1"/>
      <c r="BA1455" s="1"/>
      <c r="BG1455" t="str">
        <f t="shared" ca="1" si="189"/>
        <v/>
      </c>
      <c r="BH1455" t="str">
        <f t="shared" si="190"/>
        <v/>
      </c>
      <c r="BI1455" t="str">
        <f t="shared" si="191"/>
        <v/>
      </c>
      <c r="BJ1455" t="str">
        <f t="shared" ca="1" si="192"/>
        <v/>
      </c>
      <c r="BK1455">
        <f t="shared" si="193"/>
        <v>1900</v>
      </c>
      <c r="BL1455">
        <f t="shared" si="194"/>
        <v>1900</v>
      </c>
      <c r="BM1455" t="str">
        <f t="shared" si="195"/>
        <v/>
      </c>
      <c r="BN1455" s="69">
        <f t="shared" si="196"/>
        <v>119</v>
      </c>
      <c r="BO1455" s="1">
        <v>43823</v>
      </c>
      <c r="BP1455" s="1"/>
      <c r="BQ1455" s="3"/>
      <c r="BR1455" s="4"/>
      <c r="BS1455" s="5"/>
      <c r="BT1455" s="6"/>
      <c r="BU1455" s="5"/>
      <c r="BV1455" s="5"/>
      <c r="BW1455" s="6"/>
      <c r="BX1455" s="5"/>
      <c r="BY1455" s="5"/>
      <c r="BZ1455" s="6"/>
      <c r="CA1455" s="5"/>
    </row>
    <row r="1456" spans="4:79" x14ac:dyDescent="0.25">
      <c r="D1456" s="1"/>
      <c r="J1456" s="1"/>
      <c r="L1456" s="1"/>
      <c r="AY1456" s="1"/>
      <c r="AZ1456" s="1"/>
      <c r="BB1456" s="1"/>
      <c r="BC1456" s="1"/>
      <c r="BG1456" t="str">
        <f t="shared" ca="1" si="189"/>
        <v/>
      </c>
      <c r="BH1456" t="str">
        <f t="shared" si="190"/>
        <v/>
      </c>
      <c r="BI1456" t="str">
        <f t="shared" si="191"/>
        <v/>
      </c>
      <c r="BJ1456" t="str">
        <f t="shared" ca="1" si="192"/>
        <v/>
      </c>
      <c r="BK1456">
        <f t="shared" si="193"/>
        <v>1900</v>
      </c>
      <c r="BL1456">
        <f t="shared" si="194"/>
        <v>1900</v>
      </c>
      <c r="BM1456" t="str">
        <f t="shared" si="195"/>
        <v/>
      </c>
      <c r="BN1456" s="69">
        <f t="shared" si="196"/>
        <v>119</v>
      </c>
      <c r="BO1456" s="1">
        <v>43824</v>
      </c>
      <c r="BP1456" s="1"/>
      <c r="BQ1456" s="3"/>
      <c r="BR1456" s="4"/>
      <c r="BS1456" s="5"/>
      <c r="BT1456" s="6"/>
      <c r="BU1456" s="5"/>
      <c r="BV1456" s="5"/>
      <c r="BW1456" s="6"/>
      <c r="BX1456" s="5"/>
      <c r="BY1456" s="5"/>
      <c r="BZ1456" s="6"/>
      <c r="CA1456" s="5"/>
    </row>
    <row r="1457" spans="4:79" x14ac:dyDescent="0.25">
      <c r="D1457" s="1"/>
      <c r="J1457" s="1"/>
      <c r="L1457" s="1"/>
      <c r="M1457" s="1"/>
      <c r="AX1457" s="1"/>
      <c r="AY1457" s="1"/>
      <c r="BA1457" s="1"/>
      <c r="BB1457" s="1"/>
      <c r="BG1457" t="str">
        <f t="shared" ca="1" si="189"/>
        <v/>
      </c>
      <c r="BH1457" t="str">
        <f t="shared" si="190"/>
        <v/>
      </c>
      <c r="BI1457" t="str">
        <f t="shared" si="191"/>
        <v/>
      </c>
      <c r="BJ1457" t="str">
        <f t="shared" ca="1" si="192"/>
        <v/>
      </c>
      <c r="BK1457">
        <f t="shared" si="193"/>
        <v>1900</v>
      </c>
      <c r="BL1457">
        <f t="shared" si="194"/>
        <v>1900</v>
      </c>
      <c r="BM1457" t="str">
        <f t="shared" si="195"/>
        <v/>
      </c>
      <c r="BN1457" s="69">
        <f t="shared" si="196"/>
        <v>119</v>
      </c>
      <c r="BO1457" s="1">
        <v>43825</v>
      </c>
      <c r="BP1457" s="1"/>
      <c r="BQ1457" s="3"/>
      <c r="BR1457" s="4"/>
      <c r="BS1457" s="5"/>
      <c r="BT1457" s="6"/>
      <c r="BU1457" s="5"/>
      <c r="BV1457" s="5"/>
      <c r="BW1457" s="6"/>
      <c r="BX1457" s="5"/>
      <c r="BY1457" s="5"/>
      <c r="BZ1457" s="6"/>
      <c r="CA1457" s="5"/>
    </row>
    <row r="1458" spans="4:79" x14ac:dyDescent="0.25">
      <c r="D1458" s="1"/>
      <c r="J1458" s="1"/>
      <c r="L1458" s="1"/>
      <c r="BA1458" s="1"/>
      <c r="BG1458" t="str">
        <f t="shared" ca="1" si="189"/>
        <v/>
      </c>
      <c r="BH1458" t="str">
        <f t="shared" si="190"/>
        <v/>
      </c>
      <c r="BI1458" t="str">
        <f t="shared" si="191"/>
        <v/>
      </c>
      <c r="BJ1458" t="str">
        <f t="shared" ca="1" si="192"/>
        <v/>
      </c>
      <c r="BK1458">
        <f t="shared" si="193"/>
        <v>1900</v>
      </c>
      <c r="BL1458">
        <f t="shared" si="194"/>
        <v>1900</v>
      </c>
      <c r="BM1458" t="str">
        <f t="shared" si="195"/>
        <v/>
      </c>
      <c r="BN1458" s="69">
        <f t="shared" si="196"/>
        <v>119</v>
      </c>
      <c r="BO1458" s="1">
        <v>43826</v>
      </c>
      <c r="BP1458" s="1"/>
      <c r="BQ1458" s="3"/>
      <c r="BR1458" s="4"/>
      <c r="BS1458" s="5"/>
      <c r="BT1458" s="6"/>
      <c r="BU1458" s="5"/>
      <c r="BV1458" s="5"/>
      <c r="BW1458" s="6"/>
      <c r="BX1458" s="5"/>
      <c r="BY1458" s="5"/>
      <c r="BZ1458" s="6"/>
      <c r="CA1458" s="5"/>
    </row>
    <row r="1459" spans="4:79" x14ac:dyDescent="0.25">
      <c r="D1459" s="1"/>
      <c r="J1459" s="1"/>
      <c r="L1459" s="1"/>
      <c r="M1459" s="1"/>
      <c r="AX1459" s="1"/>
      <c r="AY1459" s="1"/>
      <c r="BA1459" s="1"/>
      <c r="BB1459" s="1"/>
      <c r="BG1459" t="str">
        <f t="shared" ca="1" si="189"/>
        <v/>
      </c>
      <c r="BH1459" t="str">
        <f t="shared" si="190"/>
        <v/>
      </c>
      <c r="BI1459" t="str">
        <f t="shared" si="191"/>
        <v/>
      </c>
      <c r="BJ1459" t="str">
        <f t="shared" ca="1" si="192"/>
        <v/>
      </c>
      <c r="BK1459">
        <f t="shared" si="193"/>
        <v>1900</v>
      </c>
      <c r="BL1459">
        <f t="shared" si="194"/>
        <v>1900</v>
      </c>
      <c r="BM1459" t="str">
        <f t="shared" si="195"/>
        <v/>
      </c>
      <c r="BN1459" s="69">
        <f t="shared" si="196"/>
        <v>119</v>
      </c>
      <c r="BO1459" s="1">
        <v>43827</v>
      </c>
      <c r="BP1459" s="1"/>
      <c r="BQ1459" s="3"/>
      <c r="BR1459" s="4"/>
      <c r="BS1459" s="5"/>
      <c r="BT1459" s="6"/>
      <c r="BU1459" s="5"/>
      <c r="BV1459" s="5"/>
      <c r="BW1459" s="6"/>
      <c r="BX1459" s="5"/>
      <c r="BY1459" s="5"/>
      <c r="BZ1459" s="6"/>
      <c r="CA1459" s="5"/>
    </row>
    <row r="1460" spans="4:79" x14ac:dyDescent="0.25">
      <c r="D1460" s="1"/>
      <c r="J1460" s="1"/>
      <c r="L1460" s="1"/>
      <c r="M1460" s="1"/>
      <c r="AX1460" s="1"/>
      <c r="AY1460" s="1"/>
      <c r="BA1460" s="1"/>
      <c r="BB1460" s="1"/>
      <c r="BG1460" t="str">
        <f t="shared" ca="1" si="189"/>
        <v/>
      </c>
      <c r="BH1460" t="str">
        <f t="shared" si="190"/>
        <v/>
      </c>
      <c r="BI1460" t="str">
        <f t="shared" si="191"/>
        <v/>
      </c>
      <c r="BJ1460" t="str">
        <f t="shared" ca="1" si="192"/>
        <v/>
      </c>
      <c r="BK1460">
        <f t="shared" si="193"/>
        <v>1900</v>
      </c>
      <c r="BL1460">
        <f t="shared" si="194"/>
        <v>1900</v>
      </c>
      <c r="BM1460" t="str">
        <f t="shared" si="195"/>
        <v/>
      </c>
      <c r="BN1460" s="69">
        <f t="shared" si="196"/>
        <v>119</v>
      </c>
      <c r="BO1460" s="1">
        <v>43828</v>
      </c>
      <c r="BP1460" s="1"/>
      <c r="BQ1460" s="3"/>
      <c r="BR1460" s="4"/>
      <c r="BS1460" s="5"/>
      <c r="BT1460" s="6"/>
      <c r="BU1460" s="5"/>
      <c r="BV1460" s="5"/>
      <c r="BW1460" s="6"/>
      <c r="BX1460" s="5"/>
      <c r="BY1460" s="5"/>
      <c r="BZ1460" s="6"/>
      <c r="CA1460" s="5"/>
    </row>
    <row r="1461" spans="4:79" x14ac:dyDescent="0.25">
      <c r="D1461" s="1"/>
      <c r="J1461" s="1"/>
      <c r="M1461" s="1"/>
      <c r="BG1461" t="str">
        <f t="shared" ca="1" si="189"/>
        <v/>
      </c>
      <c r="BH1461" t="str">
        <f t="shared" si="190"/>
        <v/>
      </c>
      <c r="BI1461" t="str">
        <f t="shared" si="191"/>
        <v/>
      </c>
      <c r="BJ1461" t="str">
        <f t="shared" ca="1" si="192"/>
        <v/>
      </c>
      <c r="BK1461">
        <f t="shared" si="193"/>
        <v>1900</v>
      </c>
      <c r="BL1461">
        <f t="shared" si="194"/>
        <v>1900</v>
      </c>
      <c r="BM1461" t="str">
        <f t="shared" si="195"/>
        <v/>
      </c>
      <c r="BN1461" s="69">
        <f t="shared" si="196"/>
        <v>119</v>
      </c>
      <c r="BO1461" s="1">
        <v>43829</v>
      </c>
      <c r="BP1461" s="1"/>
      <c r="BQ1461" s="3"/>
      <c r="BR1461" s="4"/>
      <c r="BS1461" s="5"/>
      <c r="BT1461" s="6"/>
      <c r="BU1461" s="5"/>
      <c r="BV1461" s="5"/>
      <c r="BW1461" s="6"/>
      <c r="BX1461" s="5"/>
      <c r="BY1461" s="5"/>
      <c r="BZ1461" s="6"/>
      <c r="CA1461" s="5"/>
    </row>
    <row r="1462" spans="4:79" x14ac:dyDescent="0.25">
      <c r="D1462" s="1"/>
      <c r="J1462" s="1"/>
      <c r="L1462" s="1"/>
      <c r="M1462" s="1"/>
      <c r="AX1462" s="1"/>
      <c r="AY1462" s="1"/>
      <c r="BB1462" s="1"/>
      <c r="BG1462" t="str">
        <f t="shared" ca="1" si="189"/>
        <v/>
      </c>
      <c r="BH1462" t="str">
        <f t="shared" si="190"/>
        <v/>
      </c>
      <c r="BI1462" t="str">
        <f t="shared" si="191"/>
        <v/>
      </c>
      <c r="BJ1462" t="str">
        <f t="shared" ca="1" si="192"/>
        <v/>
      </c>
      <c r="BK1462">
        <f t="shared" si="193"/>
        <v>1900</v>
      </c>
      <c r="BL1462">
        <f t="shared" si="194"/>
        <v>1900</v>
      </c>
      <c r="BM1462" t="str">
        <f t="shared" si="195"/>
        <v/>
      </c>
      <c r="BN1462" s="69">
        <f t="shared" si="196"/>
        <v>119</v>
      </c>
      <c r="BO1462" s="1">
        <v>43830</v>
      </c>
      <c r="BP1462" s="1"/>
      <c r="BQ1462" s="3"/>
      <c r="BR1462" s="4"/>
      <c r="BS1462" s="5"/>
      <c r="BT1462" s="6"/>
      <c r="BU1462" s="5"/>
      <c r="BV1462" s="5"/>
      <c r="BW1462" s="6"/>
      <c r="BX1462" s="5"/>
      <c r="BY1462" s="5"/>
      <c r="BZ1462" s="6"/>
      <c r="CA1462" s="5"/>
    </row>
    <row r="1463" spans="4:79" x14ac:dyDescent="0.25">
      <c r="D1463" s="1"/>
      <c r="E1463" s="1"/>
      <c r="J1463" s="1"/>
      <c r="L1463" s="1"/>
      <c r="M1463" s="1"/>
      <c r="N1463" s="1"/>
      <c r="AX1463" s="1"/>
      <c r="AY1463" s="1"/>
      <c r="BA1463" s="1"/>
      <c r="BB1463" s="1"/>
      <c r="BG1463" t="str">
        <f t="shared" ca="1" si="189"/>
        <v/>
      </c>
      <c r="BH1463" t="str">
        <f t="shared" si="190"/>
        <v/>
      </c>
      <c r="BI1463" t="str">
        <f t="shared" si="191"/>
        <v/>
      </c>
      <c r="BJ1463" t="str">
        <f t="shared" ca="1" si="192"/>
        <v/>
      </c>
      <c r="BK1463">
        <f t="shared" si="193"/>
        <v>1900</v>
      </c>
      <c r="BL1463">
        <f t="shared" si="194"/>
        <v>1900</v>
      </c>
      <c r="BM1463" t="str">
        <f t="shared" si="195"/>
        <v/>
      </c>
      <c r="BN1463" s="69">
        <f t="shared" si="196"/>
        <v>120</v>
      </c>
      <c r="BO1463" s="1">
        <v>43831</v>
      </c>
      <c r="BP1463" s="1"/>
      <c r="BQ1463" s="3"/>
      <c r="BR1463" s="4"/>
      <c r="BS1463" s="5"/>
      <c r="BT1463" s="6"/>
      <c r="BU1463" s="5"/>
      <c r="BV1463" s="5"/>
      <c r="BW1463" s="6"/>
      <c r="BX1463" s="5"/>
      <c r="BY1463" s="5"/>
      <c r="BZ1463" s="6"/>
      <c r="CA1463" s="5"/>
    </row>
    <row r="1464" spans="4:79" x14ac:dyDescent="0.25">
      <c r="D1464" s="1"/>
      <c r="E1464" s="1"/>
      <c r="J1464" s="1"/>
      <c r="L1464" s="1"/>
      <c r="M1464" s="1"/>
      <c r="AX1464" s="1"/>
      <c r="AY1464" s="1"/>
      <c r="BA1464" s="1"/>
      <c r="BG1464" t="str">
        <f t="shared" ca="1" si="189"/>
        <v/>
      </c>
      <c r="BH1464" t="str">
        <f t="shared" si="190"/>
        <v/>
      </c>
      <c r="BI1464" t="str">
        <f t="shared" si="191"/>
        <v/>
      </c>
      <c r="BJ1464" t="str">
        <f t="shared" ca="1" si="192"/>
        <v/>
      </c>
      <c r="BK1464">
        <f t="shared" si="193"/>
        <v>1900</v>
      </c>
      <c r="BL1464">
        <f t="shared" si="194"/>
        <v>1900</v>
      </c>
      <c r="BM1464" t="str">
        <f t="shared" si="195"/>
        <v/>
      </c>
      <c r="BN1464" s="69">
        <f t="shared" si="196"/>
        <v>120</v>
      </c>
      <c r="BO1464" s="1">
        <v>43832</v>
      </c>
      <c r="BP1464" s="1"/>
      <c r="BQ1464" s="3"/>
      <c r="BR1464" s="4"/>
      <c r="BS1464" s="5"/>
      <c r="BT1464" s="6"/>
      <c r="BU1464" s="5"/>
      <c r="BV1464" s="5"/>
      <c r="BW1464" s="6"/>
      <c r="BX1464" s="5"/>
      <c r="BY1464" s="5"/>
      <c r="BZ1464" s="6"/>
      <c r="CA1464" s="5"/>
    </row>
    <row r="1465" spans="4:79" x14ac:dyDescent="0.25">
      <c r="D1465" s="1"/>
      <c r="J1465" s="1"/>
      <c r="L1465" s="1"/>
      <c r="M1465" s="1"/>
      <c r="AX1465" s="1"/>
      <c r="AY1465" s="1"/>
      <c r="BA1465" s="1"/>
      <c r="BB1465" s="1"/>
      <c r="BG1465" t="str">
        <f t="shared" ca="1" si="189"/>
        <v/>
      </c>
      <c r="BH1465" t="str">
        <f t="shared" si="190"/>
        <v/>
      </c>
      <c r="BI1465" t="str">
        <f t="shared" si="191"/>
        <v/>
      </c>
      <c r="BJ1465" t="str">
        <f t="shared" ca="1" si="192"/>
        <v/>
      </c>
      <c r="BK1465">
        <f t="shared" si="193"/>
        <v>1900</v>
      </c>
      <c r="BL1465">
        <f t="shared" si="194"/>
        <v>1900</v>
      </c>
      <c r="BM1465" t="str">
        <f t="shared" si="195"/>
        <v/>
      </c>
      <c r="BN1465" s="69">
        <f t="shared" si="196"/>
        <v>120</v>
      </c>
      <c r="BO1465" s="1">
        <v>43833</v>
      </c>
      <c r="BP1465" s="1"/>
      <c r="BQ1465" s="3"/>
      <c r="BR1465" s="4"/>
      <c r="BS1465" s="5"/>
      <c r="BT1465" s="6"/>
      <c r="BU1465" s="5"/>
      <c r="BV1465" s="5"/>
      <c r="BW1465" s="6"/>
      <c r="BX1465" s="5"/>
      <c r="BY1465" s="5"/>
      <c r="BZ1465" s="6"/>
      <c r="CA1465" s="5"/>
    </row>
    <row r="1466" spans="4:79" x14ac:dyDescent="0.25">
      <c r="D1466" s="1"/>
      <c r="J1466" s="1"/>
      <c r="L1466" s="1"/>
      <c r="M1466" s="1"/>
      <c r="AY1466" s="1"/>
      <c r="AZ1466" s="1"/>
      <c r="BB1466" s="1"/>
      <c r="BC1466" s="1"/>
      <c r="BG1466" t="str">
        <f t="shared" ca="1" si="189"/>
        <v/>
      </c>
      <c r="BH1466" t="str">
        <f t="shared" si="190"/>
        <v/>
      </c>
      <c r="BI1466" t="str">
        <f t="shared" si="191"/>
        <v/>
      </c>
      <c r="BJ1466" t="str">
        <f t="shared" ca="1" si="192"/>
        <v/>
      </c>
      <c r="BK1466">
        <f t="shared" si="193"/>
        <v>1900</v>
      </c>
      <c r="BL1466">
        <f t="shared" si="194"/>
        <v>1900</v>
      </c>
      <c r="BM1466" t="str">
        <f t="shared" si="195"/>
        <v/>
      </c>
      <c r="BN1466" s="69">
        <f t="shared" si="196"/>
        <v>120</v>
      </c>
      <c r="BO1466" s="1">
        <v>43834</v>
      </c>
      <c r="BP1466" s="1"/>
      <c r="BQ1466" s="3"/>
      <c r="BR1466" s="4"/>
      <c r="BS1466" s="5"/>
      <c r="BT1466" s="6"/>
      <c r="BU1466" s="5"/>
      <c r="BV1466" s="5"/>
      <c r="BW1466" s="6"/>
      <c r="BX1466" s="5"/>
      <c r="BY1466" s="5"/>
      <c r="BZ1466" s="6"/>
      <c r="CA1466" s="5"/>
    </row>
    <row r="1467" spans="4:79" x14ac:dyDescent="0.25">
      <c r="D1467" s="1"/>
      <c r="E1467" s="1"/>
      <c r="J1467" s="1"/>
      <c r="L1467" s="1"/>
      <c r="AX1467" s="1"/>
      <c r="AY1467" s="1"/>
      <c r="BA1467" s="1"/>
      <c r="BB1467" s="1"/>
      <c r="BG1467" t="str">
        <f t="shared" ca="1" si="189"/>
        <v/>
      </c>
      <c r="BH1467" t="str">
        <f t="shared" si="190"/>
        <v/>
      </c>
      <c r="BI1467" t="str">
        <f t="shared" si="191"/>
        <v/>
      </c>
      <c r="BJ1467" t="str">
        <f t="shared" ca="1" si="192"/>
        <v/>
      </c>
      <c r="BK1467">
        <f t="shared" si="193"/>
        <v>1900</v>
      </c>
      <c r="BL1467">
        <f t="shared" si="194"/>
        <v>1900</v>
      </c>
      <c r="BM1467" t="str">
        <f t="shared" si="195"/>
        <v/>
      </c>
      <c r="BN1467" s="69">
        <f t="shared" si="196"/>
        <v>120</v>
      </c>
      <c r="BO1467" s="1">
        <v>43835</v>
      </c>
      <c r="BP1467" s="1"/>
      <c r="BQ1467" s="3"/>
      <c r="BR1467" s="4"/>
      <c r="BS1467" s="5"/>
      <c r="BT1467" s="6"/>
      <c r="BU1467" s="5"/>
      <c r="BV1467" s="5"/>
      <c r="BW1467" s="6"/>
      <c r="BX1467" s="5"/>
      <c r="BY1467" s="5"/>
      <c r="BZ1467" s="6"/>
      <c r="CA1467" s="5"/>
    </row>
    <row r="1468" spans="4:79" x14ac:dyDescent="0.25">
      <c r="D1468" s="1"/>
      <c r="E1468" s="1"/>
      <c r="J1468" s="1"/>
      <c r="L1468" s="1"/>
      <c r="M1468" s="1"/>
      <c r="AX1468" s="1"/>
      <c r="AY1468" s="1"/>
      <c r="BA1468" s="1"/>
      <c r="BG1468" t="str">
        <f t="shared" ca="1" si="189"/>
        <v/>
      </c>
      <c r="BH1468" t="str">
        <f t="shared" si="190"/>
        <v/>
      </c>
      <c r="BI1468" t="str">
        <f t="shared" si="191"/>
        <v/>
      </c>
      <c r="BJ1468" t="str">
        <f t="shared" ca="1" si="192"/>
        <v/>
      </c>
      <c r="BK1468">
        <f t="shared" si="193"/>
        <v>1900</v>
      </c>
      <c r="BL1468">
        <f t="shared" si="194"/>
        <v>1900</v>
      </c>
      <c r="BM1468" t="str">
        <f t="shared" si="195"/>
        <v/>
      </c>
      <c r="BN1468" s="69">
        <f t="shared" si="196"/>
        <v>120</v>
      </c>
      <c r="BO1468" s="1">
        <v>43836</v>
      </c>
      <c r="BP1468" s="1"/>
      <c r="BQ1468" s="3"/>
      <c r="BR1468" s="4"/>
      <c r="BS1468" s="5"/>
      <c r="BT1468" s="6"/>
      <c r="BU1468" s="5"/>
      <c r="BV1468" s="5"/>
      <c r="BW1468" s="6"/>
      <c r="BX1468" s="5"/>
      <c r="BY1468" s="5"/>
      <c r="BZ1468" s="6"/>
      <c r="CA1468" s="5"/>
    </row>
    <row r="1469" spans="4:79" x14ac:dyDescent="0.25">
      <c r="D1469" s="1"/>
      <c r="J1469" s="1"/>
      <c r="M1469" s="1"/>
      <c r="BG1469" t="str">
        <f t="shared" ca="1" si="189"/>
        <v/>
      </c>
      <c r="BH1469" t="str">
        <f t="shared" si="190"/>
        <v/>
      </c>
      <c r="BI1469" t="str">
        <f t="shared" si="191"/>
        <v/>
      </c>
      <c r="BJ1469" t="str">
        <f t="shared" ca="1" si="192"/>
        <v/>
      </c>
      <c r="BK1469">
        <f t="shared" si="193"/>
        <v>1900</v>
      </c>
      <c r="BL1469">
        <f t="shared" si="194"/>
        <v>1900</v>
      </c>
      <c r="BM1469" t="str">
        <f t="shared" si="195"/>
        <v/>
      </c>
      <c r="BN1469" s="69">
        <f t="shared" si="196"/>
        <v>120</v>
      </c>
      <c r="BO1469" s="1">
        <v>43837</v>
      </c>
      <c r="BP1469" s="1"/>
      <c r="BQ1469" s="3"/>
      <c r="BR1469" s="4"/>
      <c r="BS1469" s="5"/>
      <c r="BT1469" s="6"/>
      <c r="BU1469" s="5"/>
      <c r="BV1469" s="5"/>
      <c r="BW1469" s="6"/>
      <c r="BX1469" s="5"/>
      <c r="BY1469" s="5"/>
      <c r="BZ1469" s="6"/>
      <c r="CA1469" s="5"/>
    </row>
    <row r="1470" spans="4:79" x14ac:dyDescent="0.25">
      <c r="D1470" s="1"/>
      <c r="J1470" s="1"/>
      <c r="L1470" s="1"/>
      <c r="M1470" s="1"/>
      <c r="AX1470" s="1"/>
      <c r="AY1470" s="1"/>
      <c r="BA1470" s="1"/>
      <c r="BG1470" t="str">
        <f t="shared" ca="1" si="189"/>
        <v/>
      </c>
      <c r="BH1470" t="str">
        <f t="shared" si="190"/>
        <v/>
      </c>
      <c r="BI1470" t="str">
        <f t="shared" si="191"/>
        <v/>
      </c>
      <c r="BJ1470" t="str">
        <f t="shared" ca="1" si="192"/>
        <v/>
      </c>
      <c r="BK1470">
        <f t="shared" si="193"/>
        <v>1900</v>
      </c>
      <c r="BL1470">
        <f t="shared" si="194"/>
        <v>1900</v>
      </c>
      <c r="BM1470" t="str">
        <f t="shared" si="195"/>
        <v/>
      </c>
      <c r="BN1470" s="69">
        <f t="shared" si="196"/>
        <v>120</v>
      </c>
      <c r="BO1470" s="1">
        <v>43838</v>
      </c>
      <c r="BP1470" s="1"/>
      <c r="BQ1470" s="3"/>
      <c r="BR1470" s="4"/>
      <c r="BS1470" s="5"/>
      <c r="BT1470" s="6"/>
      <c r="BU1470" s="5"/>
      <c r="BV1470" s="5"/>
      <c r="BW1470" s="6"/>
      <c r="BX1470" s="5"/>
      <c r="BY1470" s="5"/>
      <c r="BZ1470" s="6"/>
      <c r="CA1470" s="5"/>
    </row>
    <row r="1471" spans="4:79" x14ac:dyDescent="0.25">
      <c r="D1471" s="1"/>
      <c r="J1471" s="1"/>
      <c r="L1471" s="1"/>
      <c r="AX1471" s="1"/>
      <c r="AY1471" s="1"/>
      <c r="BA1471" s="1"/>
      <c r="BB1471" s="1"/>
      <c r="BG1471" t="str">
        <f t="shared" ca="1" si="189"/>
        <v/>
      </c>
      <c r="BH1471" t="str">
        <f t="shared" si="190"/>
        <v/>
      </c>
      <c r="BI1471" t="str">
        <f t="shared" si="191"/>
        <v/>
      </c>
      <c r="BJ1471" t="str">
        <f t="shared" ca="1" si="192"/>
        <v/>
      </c>
      <c r="BK1471">
        <f t="shared" si="193"/>
        <v>1900</v>
      </c>
      <c r="BL1471">
        <f t="shared" si="194"/>
        <v>1900</v>
      </c>
      <c r="BM1471" t="str">
        <f t="shared" si="195"/>
        <v/>
      </c>
      <c r="BN1471" s="69">
        <f t="shared" si="196"/>
        <v>120</v>
      </c>
      <c r="BO1471" s="1">
        <v>43839</v>
      </c>
      <c r="BP1471" s="1"/>
      <c r="BQ1471" s="3"/>
      <c r="BR1471" s="4"/>
      <c r="BS1471" s="5"/>
      <c r="BT1471" s="6"/>
      <c r="BU1471" s="5"/>
      <c r="BV1471" s="5"/>
      <c r="BW1471" s="6"/>
      <c r="BX1471" s="5"/>
      <c r="BY1471" s="5"/>
      <c r="BZ1471" s="6"/>
      <c r="CA1471" s="5"/>
    </row>
    <row r="1472" spans="4:79" x14ac:dyDescent="0.25">
      <c r="D1472" s="1"/>
      <c r="J1472" s="1"/>
      <c r="L1472" s="1"/>
      <c r="AX1472" s="1"/>
      <c r="AY1472" s="1"/>
      <c r="BA1472" s="1"/>
      <c r="BB1472" s="1"/>
      <c r="BG1472" t="str">
        <f t="shared" ca="1" si="189"/>
        <v/>
      </c>
      <c r="BH1472" t="str">
        <f t="shared" si="190"/>
        <v/>
      </c>
      <c r="BI1472" t="str">
        <f t="shared" si="191"/>
        <v/>
      </c>
      <c r="BJ1472" t="str">
        <f t="shared" ca="1" si="192"/>
        <v/>
      </c>
      <c r="BK1472">
        <f t="shared" si="193"/>
        <v>1900</v>
      </c>
      <c r="BL1472">
        <f t="shared" si="194"/>
        <v>1900</v>
      </c>
      <c r="BM1472" t="str">
        <f t="shared" si="195"/>
        <v/>
      </c>
      <c r="BN1472" s="69">
        <f t="shared" si="196"/>
        <v>120</v>
      </c>
      <c r="BO1472" s="1">
        <v>43840</v>
      </c>
      <c r="BP1472" s="1"/>
      <c r="BQ1472" s="3"/>
      <c r="BR1472" s="4"/>
      <c r="BS1472" s="5"/>
      <c r="BT1472" s="6"/>
      <c r="BU1472" s="5"/>
      <c r="BV1472" s="5"/>
      <c r="BW1472" s="6"/>
      <c r="BX1472" s="5"/>
      <c r="BY1472" s="5"/>
      <c r="BZ1472" s="6"/>
      <c r="CA1472" s="5"/>
    </row>
    <row r="1473" spans="4:79" x14ac:dyDescent="0.25">
      <c r="D1473" s="1"/>
      <c r="J1473" s="1"/>
      <c r="L1473" s="1"/>
      <c r="M1473" s="1"/>
      <c r="AX1473" s="1"/>
      <c r="AY1473" s="1"/>
      <c r="BA1473" s="1"/>
      <c r="BB1473" s="1"/>
      <c r="BG1473" t="str">
        <f t="shared" ca="1" si="189"/>
        <v/>
      </c>
      <c r="BH1473" t="str">
        <f t="shared" si="190"/>
        <v/>
      </c>
      <c r="BI1473" t="str">
        <f t="shared" si="191"/>
        <v/>
      </c>
      <c r="BJ1473" t="str">
        <f t="shared" ca="1" si="192"/>
        <v/>
      </c>
      <c r="BK1473">
        <f t="shared" si="193"/>
        <v>1900</v>
      </c>
      <c r="BL1473">
        <f t="shared" si="194"/>
        <v>1900</v>
      </c>
      <c r="BM1473" t="str">
        <f t="shared" si="195"/>
        <v/>
      </c>
      <c r="BN1473" s="69">
        <f t="shared" si="196"/>
        <v>120</v>
      </c>
      <c r="BO1473" s="1">
        <v>43841</v>
      </c>
      <c r="BP1473" s="1"/>
      <c r="BQ1473" s="3"/>
      <c r="BR1473" s="4"/>
      <c r="BS1473" s="5"/>
      <c r="BT1473" s="6"/>
      <c r="BU1473" s="5"/>
      <c r="BV1473" s="5"/>
      <c r="BW1473" s="6"/>
      <c r="BX1473" s="5"/>
      <c r="BY1473" s="5"/>
      <c r="BZ1473" s="6"/>
      <c r="CA1473" s="5"/>
    </row>
    <row r="1474" spans="4:79" x14ac:dyDescent="0.25">
      <c r="D1474" s="1"/>
      <c r="J1474" s="1"/>
      <c r="L1474" s="1"/>
      <c r="M1474" s="1"/>
      <c r="AX1474" s="1"/>
      <c r="AY1474" s="1"/>
      <c r="BA1474" s="1"/>
      <c r="BB1474" s="1"/>
      <c r="BG1474" t="str">
        <f t="shared" ca="1" si="189"/>
        <v/>
      </c>
      <c r="BH1474" t="str">
        <f t="shared" si="190"/>
        <v/>
      </c>
      <c r="BI1474" t="str">
        <f t="shared" si="191"/>
        <v/>
      </c>
      <c r="BJ1474" t="str">
        <f t="shared" ca="1" si="192"/>
        <v/>
      </c>
      <c r="BK1474">
        <f t="shared" si="193"/>
        <v>1900</v>
      </c>
      <c r="BL1474">
        <f t="shared" si="194"/>
        <v>1900</v>
      </c>
      <c r="BM1474" t="str">
        <f t="shared" si="195"/>
        <v/>
      </c>
      <c r="BN1474" s="69">
        <f t="shared" si="196"/>
        <v>120</v>
      </c>
      <c r="BO1474" s="1">
        <v>43842</v>
      </c>
      <c r="BP1474" s="1"/>
      <c r="BQ1474" s="3"/>
      <c r="BR1474" s="4"/>
      <c r="BS1474" s="5"/>
      <c r="BT1474" s="6"/>
      <c r="BU1474" s="5"/>
      <c r="BV1474" s="5"/>
      <c r="BW1474" s="6"/>
      <c r="BX1474" s="5"/>
      <c r="BY1474" s="5"/>
      <c r="BZ1474" s="6"/>
      <c r="CA1474" s="5"/>
    </row>
    <row r="1475" spans="4:79" x14ac:dyDescent="0.25">
      <c r="D1475" s="1"/>
      <c r="BB1475" s="1"/>
      <c r="BG1475" t="str">
        <f t="shared" ref="BG1475:BG1538" ca="1" si="197">IF(A1475="","",DATEDIF(J1475,TODAY(),"y"))</f>
        <v/>
      </c>
      <c r="BH1475" t="str">
        <f t="shared" ref="BH1475:BH1538" si="198">IF(A1475="","",IF(BG1475&lt;61,"Moins de 61",IF(BG1475&lt;66,"61 à 65",IF(BG1475&lt;71,"66 à 70",IF(BG1475&lt;76,"71 à 75",IF(BG1475&lt;81,"76 à 80",IF(BG1475&lt;86,"81 à 85",IF(BG1475&lt;91,"86 à 90",IF(BG1475&lt;96,"91 à 95",IF(BG1475&lt;101,"96 à 100",IF(BG1475&gt;=101,"101 et plus","")))))))))))</f>
        <v/>
      </c>
      <c r="BI1475" t="str">
        <f t="shared" ref="BI1475:BI1538" si="199">IF(B1475="","",IF(BG1475&lt;66,"Moins de 66",IF(BG1475&lt;71,"66 à 70",IF(BG1475&lt;76,"71 à 75",IF(BG1475&lt;81,"76 à 80",IF(BG1475&gt;=81,"plus de 80",""))))))</f>
        <v/>
      </c>
      <c r="BJ1475" t="str">
        <f t="shared" ref="BJ1475:BJ1538" ca="1" si="200">IF(A1475="","",DATEDIF(L1475,TODAY(),"y"))</f>
        <v/>
      </c>
      <c r="BK1475">
        <f t="shared" ref="BK1475:BK1538" si="201">YEAR(L1475)</f>
        <v>1900</v>
      </c>
      <c r="BL1475">
        <f t="shared" ref="BL1475:BL1538" si="202">YEAR(E1475)</f>
        <v>1900</v>
      </c>
      <c r="BM1475" t="str">
        <f t="shared" ref="BM1475:BM1538" si="203">IF(A1475="","",IF(O1475="Adhérent",BG1475,""))</f>
        <v/>
      </c>
      <c r="BN1475" s="69">
        <f t="shared" ref="BN1475:BN1538" si="204">YEAR(BO1475)-YEAR(J1475)</f>
        <v>120</v>
      </c>
      <c r="BO1475" s="1">
        <v>43843</v>
      </c>
      <c r="BP1475" s="1"/>
      <c r="BQ1475" s="3"/>
      <c r="BR1475" s="4"/>
      <c r="BS1475" s="5"/>
      <c r="BT1475" s="6"/>
      <c r="BU1475" s="5"/>
      <c r="BV1475" s="5"/>
      <c r="BW1475" s="6"/>
      <c r="BX1475" s="5"/>
      <c r="BY1475" s="5"/>
      <c r="BZ1475" s="6"/>
      <c r="CA1475" s="5"/>
    </row>
    <row r="1476" spans="4:79" x14ac:dyDescent="0.25">
      <c r="D1476" s="1"/>
      <c r="J1476" s="1"/>
      <c r="L1476" s="1"/>
      <c r="BA1476" s="1"/>
      <c r="BB1476" s="1"/>
      <c r="BG1476" t="str">
        <f t="shared" ca="1" si="197"/>
        <v/>
      </c>
      <c r="BH1476" t="str">
        <f t="shared" si="198"/>
        <v/>
      </c>
      <c r="BI1476" t="str">
        <f t="shared" si="199"/>
        <v/>
      </c>
      <c r="BJ1476" t="str">
        <f t="shared" ca="1" si="200"/>
        <v/>
      </c>
      <c r="BK1476">
        <f t="shared" si="201"/>
        <v>1900</v>
      </c>
      <c r="BL1476">
        <f t="shared" si="202"/>
        <v>1900</v>
      </c>
      <c r="BM1476" t="str">
        <f t="shared" si="203"/>
        <v/>
      </c>
      <c r="BN1476" s="69">
        <f t="shared" si="204"/>
        <v>120</v>
      </c>
      <c r="BO1476" s="1">
        <v>43844</v>
      </c>
      <c r="BP1476" s="1"/>
      <c r="BQ1476" s="3"/>
      <c r="BR1476" s="4"/>
      <c r="BS1476" s="5"/>
      <c r="BT1476" s="6"/>
      <c r="BU1476" s="5"/>
      <c r="BV1476" s="5"/>
      <c r="BW1476" s="6"/>
      <c r="BX1476" s="5"/>
      <c r="BY1476" s="5"/>
      <c r="BZ1476" s="6"/>
      <c r="CA1476" s="5"/>
    </row>
    <row r="1477" spans="4:79" x14ac:dyDescent="0.25">
      <c r="D1477" s="1"/>
      <c r="J1477" s="1"/>
      <c r="L1477" s="1"/>
      <c r="M1477" s="1"/>
      <c r="AY1477" s="1"/>
      <c r="AZ1477" s="1"/>
      <c r="BB1477" s="1"/>
      <c r="BC1477" s="1"/>
      <c r="BG1477" t="str">
        <f t="shared" ca="1" si="197"/>
        <v/>
      </c>
      <c r="BH1477" t="str">
        <f t="shared" si="198"/>
        <v/>
      </c>
      <c r="BI1477" t="str">
        <f t="shared" si="199"/>
        <v/>
      </c>
      <c r="BJ1477" t="str">
        <f t="shared" ca="1" si="200"/>
        <v/>
      </c>
      <c r="BK1477">
        <f t="shared" si="201"/>
        <v>1900</v>
      </c>
      <c r="BL1477">
        <f t="shared" si="202"/>
        <v>1900</v>
      </c>
      <c r="BM1477" t="str">
        <f t="shared" si="203"/>
        <v/>
      </c>
      <c r="BN1477" s="69">
        <f t="shared" si="204"/>
        <v>120</v>
      </c>
      <c r="BO1477" s="1">
        <v>43845</v>
      </c>
      <c r="BP1477" s="1"/>
      <c r="BQ1477" s="3"/>
      <c r="BR1477" s="4"/>
      <c r="BS1477" s="5"/>
      <c r="BT1477" s="6"/>
      <c r="BU1477" s="5"/>
      <c r="BV1477" s="5"/>
      <c r="BW1477" s="6"/>
      <c r="BX1477" s="5"/>
      <c r="BY1477" s="5"/>
      <c r="BZ1477" s="6"/>
      <c r="CA1477" s="5"/>
    </row>
    <row r="1478" spans="4:79" x14ac:dyDescent="0.25">
      <c r="D1478" s="1"/>
      <c r="J1478" s="1"/>
      <c r="L1478" s="1"/>
      <c r="M1478" s="1"/>
      <c r="BA1478" s="1"/>
      <c r="BG1478" t="str">
        <f t="shared" ca="1" si="197"/>
        <v/>
      </c>
      <c r="BH1478" t="str">
        <f t="shared" si="198"/>
        <v/>
      </c>
      <c r="BI1478" t="str">
        <f t="shared" si="199"/>
        <v/>
      </c>
      <c r="BJ1478" t="str">
        <f t="shared" ca="1" si="200"/>
        <v/>
      </c>
      <c r="BK1478">
        <f t="shared" si="201"/>
        <v>1900</v>
      </c>
      <c r="BL1478">
        <f t="shared" si="202"/>
        <v>1900</v>
      </c>
      <c r="BM1478" t="str">
        <f t="shared" si="203"/>
        <v/>
      </c>
      <c r="BN1478" s="69">
        <f t="shared" si="204"/>
        <v>120</v>
      </c>
      <c r="BO1478" s="1">
        <v>43846</v>
      </c>
      <c r="BP1478" s="1"/>
      <c r="BQ1478" s="3"/>
      <c r="BR1478" s="4"/>
      <c r="BS1478" s="5"/>
      <c r="BT1478" s="6"/>
      <c r="BU1478" s="5"/>
      <c r="BV1478" s="5"/>
      <c r="BW1478" s="6"/>
      <c r="BX1478" s="5"/>
      <c r="BY1478" s="5"/>
      <c r="BZ1478" s="6"/>
      <c r="CA1478" s="5"/>
    </row>
    <row r="1479" spans="4:79" x14ac:dyDescent="0.25">
      <c r="D1479" s="1"/>
      <c r="J1479" s="1"/>
      <c r="L1479" s="1"/>
      <c r="M1479" s="1"/>
      <c r="AX1479" s="1"/>
      <c r="AY1479" s="1"/>
      <c r="BA1479" s="1"/>
      <c r="BB1479" s="1"/>
      <c r="BG1479" t="str">
        <f t="shared" ca="1" si="197"/>
        <v/>
      </c>
      <c r="BH1479" t="str">
        <f t="shared" si="198"/>
        <v/>
      </c>
      <c r="BI1479" t="str">
        <f t="shared" si="199"/>
        <v/>
      </c>
      <c r="BJ1479" t="str">
        <f t="shared" ca="1" si="200"/>
        <v/>
      </c>
      <c r="BK1479">
        <f t="shared" si="201"/>
        <v>1900</v>
      </c>
      <c r="BL1479">
        <f t="shared" si="202"/>
        <v>1900</v>
      </c>
      <c r="BM1479" t="str">
        <f t="shared" si="203"/>
        <v/>
      </c>
      <c r="BN1479" s="69">
        <f t="shared" si="204"/>
        <v>120</v>
      </c>
      <c r="BO1479" s="1">
        <v>43847</v>
      </c>
      <c r="BP1479" s="1"/>
      <c r="BQ1479" s="3"/>
      <c r="BR1479" s="4"/>
      <c r="BS1479" s="5"/>
      <c r="BT1479" s="6"/>
      <c r="BU1479" s="5"/>
      <c r="BV1479" s="5"/>
      <c r="BW1479" s="6"/>
      <c r="BX1479" s="5"/>
      <c r="BY1479" s="5"/>
      <c r="BZ1479" s="6"/>
      <c r="CA1479" s="5"/>
    </row>
    <row r="1480" spans="4:79" x14ac:dyDescent="0.25">
      <c r="D1480" s="1"/>
      <c r="J1480" s="1"/>
      <c r="L1480" s="1"/>
      <c r="M1480" s="1"/>
      <c r="AX1480" s="1"/>
      <c r="AY1480" s="1"/>
      <c r="BA1480" s="1"/>
      <c r="BB1480" s="1"/>
      <c r="BG1480" t="str">
        <f t="shared" ca="1" si="197"/>
        <v/>
      </c>
      <c r="BH1480" t="str">
        <f t="shared" si="198"/>
        <v/>
      </c>
      <c r="BI1480" t="str">
        <f t="shared" si="199"/>
        <v/>
      </c>
      <c r="BJ1480" t="str">
        <f t="shared" ca="1" si="200"/>
        <v/>
      </c>
      <c r="BK1480">
        <f t="shared" si="201"/>
        <v>1900</v>
      </c>
      <c r="BL1480">
        <f t="shared" si="202"/>
        <v>1900</v>
      </c>
      <c r="BM1480" t="str">
        <f t="shared" si="203"/>
        <v/>
      </c>
      <c r="BN1480" s="69">
        <f t="shared" si="204"/>
        <v>120</v>
      </c>
      <c r="BO1480" s="1">
        <v>43848</v>
      </c>
      <c r="BP1480" s="1"/>
      <c r="BQ1480" s="3"/>
      <c r="BR1480" s="4"/>
      <c r="BS1480" s="5"/>
      <c r="BT1480" s="6"/>
      <c r="BU1480" s="5"/>
      <c r="BV1480" s="5"/>
      <c r="BW1480" s="6"/>
      <c r="BX1480" s="5"/>
      <c r="BY1480" s="5"/>
      <c r="BZ1480" s="6"/>
      <c r="CA1480" s="5"/>
    </row>
    <row r="1481" spans="4:79" x14ac:dyDescent="0.25">
      <c r="D1481" s="1"/>
      <c r="J1481" s="1"/>
      <c r="L1481" s="1"/>
      <c r="M1481" s="1"/>
      <c r="BA1481" s="1"/>
      <c r="BG1481" t="str">
        <f t="shared" ca="1" si="197"/>
        <v/>
      </c>
      <c r="BH1481" t="str">
        <f t="shared" si="198"/>
        <v/>
      </c>
      <c r="BI1481" t="str">
        <f t="shared" si="199"/>
        <v/>
      </c>
      <c r="BJ1481" t="str">
        <f t="shared" ca="1" si="200"/>
        <v/>
      </c>
      <c r="BK1481">
        <f t="shared" si="201"/>
        <v>1900</v>
      </c>
      <c r="BL1481">
        <f t="shared" si="202"/>
        <v>1900</v>
      </c>
      <c r="BM1481" t="str">
        <f t="shared" si="203"/>
        <v/>
      </c>
      <c r="BN1481" s="69">
        <f t="shared" si="204"/>
        <v>120</v>
      </c>
      <c r="BO1481" s="1">
        <v>43849</v>
      </c>
      <c r="BP1481" s="1"/>
      <c r="BQ1481" s="3"/>
      <c r="BR1481" s="4"/>
      <c r="BS1481" s="5"/>
      <c r="BT1481" s="6"/>
      <c r="BU1481" s="5"/>
      <c r="BV1481" s="5"/>
      <c r="BW1481" s="6"/>
      <c r="BX1481" s="5"/>
      <c r="BY1481" s="5"/>
      <c r="BZ1481" s="6"/>
      <c r="CA1481" s="5"/>
    </row>
    <row r="1482" spans="4:79" x14ac:dyDescent="0.25">
      <c r="D1482" s="1"/>
      <c r="J1482" s="1"/>
      <c r="L1482" s="1"/>
      <c r="M1482" s="1"/>
      <c r="AX1482" s="1"/>
      <c r="AY1482" s="1"/>
      <c r="BA1482" s="1"/>
      <c r="BB1482" s="1"/>
      <c r="BG1482" t="str">
        <f t="shared" ca="1" si="197"/>
        <v/>
      </c>
      <c r="BH1482" t="str">
        <f t="shared" si="198"/>
        <v/>
      </c>
      <c r="BI1482" t="str">
        <f t="shared" si="199"/>
        <v/>
      </c>
      <c r="BJ1482" t="str">
        <f t="shared" ca="1" si="200"/>
        <v/>
      </c>
      <c r="BK1482">
        <f t="shared" si="201"/>
        <v>1900</v>
      </c>
      <c r="BL1482">
        <f t="shared" si="202"/>
        <v>1900</v>
      </c>
      <c r="BM1482" t="str">
        <f t="shared" si="203"/>
        <v/>
      </c>
      <c r="BN1482" s="69">
        <f t="shared" si="204"/>
        <v>120</v>
      </c>
      <c r="BO1482" s="1">
        <v>43850</v>
      </c>
      <c r="BP1482" s="1"/>
      <c r="BQ1482" s="3"/>
      <c r="BR1482" s="4"/>
      <c r="BS1482" s="5"/>
      <c r="BT1482" s="6"/>
      <c r="BU1482" s="5"/>
      <c r="BV1482" s="5"/>
      <c r="BW1482" s="6"/>
      <c r="BX1482" s="5"/>
      <c r="BY1482" s="5"/>
      <c r="BZ1482" s="6"/>
      <c r="CA1482" s="5"/>
    </row>
    <row r="1483" spans="4:79" x14ac:dyDescent="0.25">
      <c r="D1483" s="1"/>
      <c r="J1483" s="1"/>
      <c r="M1483" s="1"/>
      <c r="BG1483" t="str">
        <f t="shared" ca="1" si="197"/>
        <v/>
      </c>
      <c r="BH1483" t="str">
        <f t="shared" si="198"/>
        <v/>
      </c>
      <c r="BI1483" t="str">
        <f t="shared" si="199"/>
        <v/>
      </c>
      <c r="BJ1483" t="str">
        <f t="shared" ca="1" si="200"/>
        <v/>
      </c>
      <c r="BK1483">
        <f t="shared" si="201"/>
        <v>1900</v>
      </c>
      <c r="BL1483">
        <f t="shared" si="202"/>
        <v>1900</v>
      </c>
      <c r="BM1483" t="str">
        <f t="shared" si="203"/>
        <v/>
      </c>
      <c r="BN1483" s="69">
        <f t="shared" si="204"/>
        <v>120</v>
      </c>
      <c r="BO1483" s="1">
        <v>43851</v>
      </c>
      <c r="BP1483" s="1"/>
      <c r="BQ1483" s="3"/>
      <c r="BR1483" s="4"/>
      <c r="BS1483" s="5"/>
      <c r="BT1483" s="6"/>
      <c r="BU1483" s="5"/>
      <c r="BV1483" s="5"/>
      <c r="BW1483" s="6"/>
      <c r="BX1483" s="5"/>
      <c r="BY1483" s="5"/>
      <c r="BZ1483" s="6"/>
      <c r="CA1483" s="5"/>
    </row>
    <row r="1484" spans="4:79" x14ac:dyDescent="0.25">
      <c r="D1484" s="1"/>
      <c r="J1484" s="1"/>
      <c r="L1484" s="1"/>
      <c r="BA1484" s="1"/>
      <c r="BG1484" t="str">
        <f t="shared" ca="1" si="197"/>
        <v/>
      </c>
      <c r="BH1484" t="str">
        <f t="shared" si="198"/>
        <v/>
      </c>
      <c r="BI1484" t="str">
        <f t="shared" si="199"/>
        <v/>
      </c>
      <c r="BJ1484" t="str">
        <f t="shared" ca="1" si="200"/>
        <v/>
      </c>
      <c r="BK1484">
        <f t="shared" si="201"/>
        <v>1900</v>
      </c>
      <c r="BL1484">
        <f t="shared" si="202"/>
        <v>1900</v>
      </c>
      <c r="BM1484" t="str">
        <f t="shared" si="203"/>
        <v/>
      </c>
      <c r="BN1484" s="69">
        <f t="shared" si="204"/>
        <v>120</v>
      </c>
      <c r="BO1484" s="1">
        <v>43852</v>
      </c>
      <c r="BP1484" s="1"/>
      <c r="BQ1484" s="3"/>
      <c r="BR1484" s="4"/>
      <c r="BS1484" s="5"/>
      <c r="BT1484" s="6"/>
      <c r="BU1484" s="5"/>
      <c r="BV1484" s="5"/>
      <c r="BW1484" s="6"/>
      <c r="BX1484" s="5"/>
      <c r="BY1484" s="5"/>
      <c r="BZ1484" s="6"/>
      <c r="CA1484" s="5"/>
    </row>
    <row r="1485" spans="4:79" x14ac:dyDescent="0.25">
      <c r="D1485" s="1"/>
      <c r="J1485" s="1"/>
      <c r="L1485" s="1"/>
      <c r="AX1485" s="1"/>
      <c r="AY1485" s="1"/>
      <c r="BA1485" s="1"/>
      <c r="BB1485" s="1"/>
      <c r="BG1485" t="str">
        <f t="shared" ca="1" si="197"/>
        <v/>
      </c>
      <c r="BH1485" t="str">
        <f t="shared" si="198"/>
        <v/>
      </c>
      <c r="BI1485" t="str">
        <f t="shared" si="199"/>
        <v/>
      </c>
      <c r="BJ1485" t="str">
        <f t="shared" ca="1" si="200"/>
        <v/>
      </c>
      <c r="BK1485">
        <f t="shared" si="201"/>
        <v>1900</v>
      </c>
      <c r="BL1485">
        <f t="shared" si="202"/>
        <v>1900</v>
      </c>
      <c r="BM1485" t="str">
        <f t="shared" si="203"/>
        <v/>
      </c>
      <c r="BN1485" s="69">
        <f t="shared" si="204"/>
        <v>120</v>
      </c>
      <c r="BO1485" s="1">
        <v>43853</v>
      </c>
      <c r="BP1485" s="1"/>
      <c r="BQ1485" s="3"/>
      <c r="BR1485" s="4"/>
      <c r="BS1485" s="5"/>
      <c r="BT1485" s="6"/>
      <c r="BU1485" s="5"/>
      <c r="BV1485" s="5"/>
      <c r="BW1485" s="6"/>
      <c r="BX1485" s="5"/>
      <c r="BY1485" s="5"/>
      <c r="BZ1485" s="6"/>
      <c r="CA1485" s="5"/>
    </row>
    <row r="1486" spans="4:79" x14ac:dyDescent="0.25">
      <c r="D1486" s="1"/>
      <c r="J1486" s="1"/>
      <c r="L1486" s="1"/>
      <c r="M1486" s="1"/>
      <c r="BA1486" s="1"/>
      <c r="BG1486" t="str">
        <f t="shared" ca="1" si="197"/>
        <v/>
      </c>
      <c r="BH1486" t="str">
        <f t="shared" si="198"/>
        <v/>
      </c>
      <c r="BI1486" t="str">
        <f t="shared" si="199"/>
        <v/>
      </c>
      <c r="BJ1486" t="str">
        <f t="shared" ca="1" si="200"/>
        <v/>
      </c>
      <c r="BK1486">
        <f t="shared" si="201"/>
        <v>1900</v>
      </c>
      <c r="BL1486">
        <f t="shared" si="202"/>
        <v>1900</v>
      </c>
      <c r="BM1486" t="str">
        <f t="shared" si="203"/>
        <v/>
      </c>
      <c r="BN1486" s="69">
        <f t="shared" si="204"/>
        <v>120</v>
      </c>
      <c r="BO1486" s="1">
        <v>43854</v>
      </c>
      <c r="BP1486" s="1"/>
      <c r="BQ1486" s="3"/>
      <c r="BR1486" s="4"/>
      <c r="BS1486" s="5"/>
      <c r="BT1486" s="6"/>
      <c r="BU1486" s="5"/>
      <c r="BV1486" s="5"/>
      <c r="BW1486" s="6"/>
      <c r="BX1486" s="5"/>
      <c r="BY1486" s="5"/>
      <c r="BZ1486" s="6"/>
      <c r="CA1486" s="5"/>
    </row>
    <row r="1487" spans="4:79" x14ac:dyDescent="0.25">
      <c r="D1487" s="1"/>
      <c r="J1487" s="1"/>
      <c r="L1487" s="1"/>
      <c r="AX1487" s="1"/>
      <c r="AY1487" s="1"/>
      <c r="BA1487" s="1"/>
      <c r="BB1487" s="1"/>
      <c r="BG1487" t="str">
        <f t="shared" ca="1" si="197"/>
        <v/>
      </c>
      <c r="BH1487" t="str">
        <f t="shared" si="198"/>
        <v/>
      </c>
      <c r="BI1487" t="str">
        <f t="shared" si="199"/>
        <v/>
      </c>
      <c r="BJ1487" t="str">
        <f t="shared" ca="1" si="200"/>
        <v/>
      </c>
      <c r="BK1487">
        <f t="shared" si="201"/>
        <v>1900</v>
      </c>
      <c r="BL1487">
        <f t="shared" si="202"/>
        <v>1900</v>
      </c>
      <c r="BM1487" t="str">
        <f t="shared" si="203"/>
        <v/>
      </c>
      <c r="BN1487" s="69">
        <f t="shared" si="204"/>
        <v>120</v>
      </c>
      <c r="BO1487" s="1">
        <v>43855</v>
      </c>
      <c r="BP1487" s="1"/>
      <c r="BQ1487" s="3"/>
      <c r="BR1487" s="4"/>
      <c r="BS1487" s="5"/>
      <c r="BT1487" s="6"/>
      <c r="BU1487" s="5"/>
      <c r="BV1487" s="5"/>
      <c r="BW1487" s="6"/>
      <c r="BX1487" s="5"/>
      <c r="BY1487" s="5"/>
      <c r="BZ1487" s="6"/>
      <c r="CA1487" s="5"/>
    </row>
    <row r="1488" spans="4:79" x14ac:dyDescent="0.25">
      <c r="D1488" s="1"/>
      <c r="J1488" s="1"/>
      <c r="L1488" s="1"/>
      <c r="M1488" s="1"/>
      <c r="AX1488" s="1"/>
      <c r="AY1488" s="1"/>
      <c r="BA1488" s="1"/>
      <c r="BB1488" s="1"/>
      <c r="BG1488" t="str">
        <f t="shared" ca="1" si="197"/>
        <v/>
      </c>
      <c r="BH1488" t="str">
        <f t="shared" si="198"/>
        <v/>
      </c>
      <c r="BI1488" t="str">
        <f t="shared" si="199"/>
        <v/>
      </c>
      <c r="BJ1488" t="str">
        <f t="shared" ca="1" si="200"/>
        <v/>
      </c>
      <c r="BK1488">
        <f t="shared" si="201"/>
        <v>1900</v>
      </c>
      <c r="BL1488">
        <f t="shared" si="202"/>
        <v>1900</v>
      </c>
      <c r="BM1488" t="str">
        <f t="shared" si="203"/>
        <v/>
      </c>
      <c r="BN1488" s="69">
        <f t="shared" si="204"/>
        <v>120</v>
      </c>
      <c r="BO1488" s="1">
        <v>43856</v>
      </c>
      <c r="BP1488" s="1"/>
      <c r="BQ1488" s="3"/>
      <c r="BR1488" s="4"/>
      <c r="BS1488" s="5"/>
      <c r="BT1488" s="6"/>
      <c r="BU1488" s="5"/>
      <c r="BV1488" s="5"/>
      <c r="BW1488" s="6"/>
      <c r="BX1488" s="5"/>
      <c r="BY1488" s="5"/>
      <c r="BZ1488" s="6"/>
      <c r="CA1488" s="5"/>
    </row>
    <row r="1489" spans="4:79" x14ac:dyDescent="0.25">
      <c r="D1489" s="1"/>
      <c r="E1489" s="1"/>
      <c r="J1489" s="1"/>
      <c r="L1489" s="1"/>
      <c r="M1489" s="1"/>
      <c r="AX1489" s="1"/>
      <c r="AY1489" s="1"/>
      <c r="BA1489" s="1"/>
      <c r="BG1489" t="str">
        <f t="shared" ca="1" si="197"/>
        <v/>
      </c>
      <c r="BH1489" t="str">
        <f t="shared" si="198"/>
        <v/>
      </c>
      <c r="BI1489" t="str">
        <f t="shared" si="199"/>
        <v/>
      </c>
      <c r="BJ1489" t="str">
        <f t="shared" ca="1" si="200"/>
        <v/>
      </c>
      <c r="BK1489">
        <f t="shared" si="201"/>
        <v>1900</v>
      </c>
      <c r="BL1489">
        <f t="shared" si="202"/>
        <v>1900</v>
      </c>
      <c r="BM1489" t="str">
        <f t="shared" si="203"/>
        <v/>
      </c>
      <c r="BN1489" s="69">
        <f t="shared" si="204"/>
        <v>120</v>
      </c>
      <c r="BO1489" s="1">
        <v>43857</v>
      </c>
      <c r="BP1489" s="1"/>
      <c r="BQ1489" s="3"/>
      <c r="BR1489" s="4"/>
      <c r="BS1489" s="5"/>
      <c r="BT1489" s="6"/>
      <c r="BU1489" s="5"/>
      <c r="BV1489" s="5"/>
      <c r="BW1489" s="6"/>
      <c r="BX1489" s="5"/>
      <c r="BY1489" s="5"/>
      <c r="BZ1489" s="6"/>
      <c r="CA1489" s="5"/>
    </row>
    <row r="1490" spans="4:79" x14ac:dyDescent="0.25">
      <c r="D1490" s="1"/>
      <c r="E1490" s="1"/>
      <c r="J1490" s="1"/>
      <c r="L1490" s="1"/>
      <c r="M1490" s="1"/>
      <c r="BA1490" s="1"/>
      <c r="BG1490" t="str">
        <f t="shared" ca="1" si="197"/>
        <v/>
      </c>
      <c r="BH1490" t="str">
        <f t="shared" si="198"/>
        <v/>
      </c>
      <c r="BI1490" t="str">
        <f t="shared" si="199"/>
        <v/>
      </c>
      <c r="BJ1490" t="str">
        <f t="shared" ca="1" si="200"/>
        <v/>
      </c>
      <c r="BK1490">
        <f t="shared" si="201"/>
        <v>1900</v>
      </c>
      <c r="BL1490">
        <f t="shared" si="202"/>
        <v>1900</v>
      </c>
      <c r="BM1490" t="str">
        <f t="shared" si="203"/>
        <v/>
      </c>
      <c r="BN1490" s="69">
        <f t="shared" si="204"/>
        <v>120</v>
      </c>
      <c r="BO1490" s="1">
        <v>43858</v>
      </c>
      <c r="BP1490" s="1"/>
      <c r="BQ1490" s="3"/>
      <c r="BR1490" s="4"/>
      <c r="BS1490" s="5"/>
      <c r="BT1490" s="6"/>
      <c r="BU1490" s="5"/>
      <c r="BV1490" s="5"/>
      <c r="BW1490" s="6"/>
      <c r="BX1490" s="5"/>
      <c r="BY1490" s="5"/>
      <c r="BZ1490" s="6"/>
      <c r="CA1490" s="5"/>
    </row>
    <row r="1491" spans="4:79" x14ac:dyDescent="0.25">
      <c r="D1491" s="1"/>
      <c r="J1491" s="1"/>
      <c r="M1491" s="1"/>
      <c r="BG1491" t="str">
        <f t="shared" ca="1" si="197"/>
        <v/>
      </c>
      <c r="BH1491" t="str">
        <f t="shared" si="198"/>
        <v/>
      </c>
      <c r="BI1491" t="str">
        <f t="shared" si="199"/>
        <v/>
      </c>
      <c r="BJ1491" t="str">
        <f t="shared" ca="1" si="200"/>
        <v/>
      </c>
      <c r="BK1491">
        <f t="shared" si="201"/>
        <v>1900</v>
      </c>
      <c r="BL1491">
        <f t="shared" si="202"/>
        <v>1900</v>
      </c>
      <c r="BM1491" t="str">
        <f t="shared" si="203"/>
        <v/>
      </c>
      <c r="BN1491" s="69">
        <f t="shared" si="204"/>
        <v>120</v>
      </c>
      <c r="BO1491" s="1">
        <v>43859</v>
      </c>
      <c r="BP1491" s="1"/>
      <c r="BQ1491" s="3"/>
      <c r="BR1491" s="4"/>
      <c r="BS1491" s="5"/>
      <c r="BT1491" s="6"/>
      <c r="BU1491" s="5"/>
      <c r="BV1491" s="5"/>
      <c r="BW1491" s="6"/>
      <c r="BX1491" s="5"/>
      <c r="BY1491" s="5"/>
      <c r="BZ1491" s="6"/>
      <c r="CA1491" s="5"/>
    </row>
    <row r="1492" spans="4:79" x14ac:dyDescent="0.25">
      <c r="D1492" s="1"/>
      <c r="J1492" s="1"/>
      <c r="M1492" s="1"/>
      <c r="BG1492" t="str">
        <f t="shared" ca="1" si="197"/>
        <v/>
      </c>
      <c r="BH1492" t="str">
        <f t="shared" si="198"/>
        <v/>
      </c>
      <c r="BI1492" t="str">
        <f t="shared" si="199"/>
        <v/>
      </c>
      <c r="BJ1492" t="str">
        <f t="shared" ca="1" si="200"/>
        <v/>
      </c>
      <c r="BK1492">
        <f t="shared" si="201"/>
        <v>1900</v>
      </c>
      <c r="BL1492">
        <f t="shared" si="202"/>
        <v>1900</v>
      </c>
      <c r="BM1492" t="str">
        <f t="shared" si="203"/>
        <v/>
      </c>
      <c r="BN1492" s="69">
        <f t="shared" si="204"/>
        <v>120</v>
      </c>
      <c r="BO1492" s="1">
        <v>43860</v>
      </c>
      <c r="BP1492" s="1"/>
      <c r="BQ1492" s="3"/>
      <c r="BR1492" s="4"/>
      <c r="BS1492" s="5"/>
      <c r="BT1492" s="6"/>
      <c r="BU1492" s="5"/>
      <c r="BV1492" s="5"/>
      <c r="BW1492" s="6"/>
      <c r="BX1492" s="5"/>
      <c r="BY1492" s="5"/>
      <c r="BZ1492" s="6"/>
      <c r="CA1492" s="5"/>
    </row>
    <row r="1493" spans="4:79" x14ac:dyDescent="0.25">
      <c r="D1493" s="1"/>
      <c r="J1493" s="1"/>
      <c r="L1493" s="1"/>
      <c r="BA1493" s="1"/>
      <c r="BG1493" t="str">
        <f t="shared" ca="1" si="197"/>
        <v/>
      </c>
      <c r="BH1493" t="str">
        <f t="shared" si="198"/>
        <v/>
      </c>
      <c r="BI1493" t="str">
        <f t="shared" si="199"/>
        <v/>
      </c>
      <c r="BJ1493" t="str">
        <f t="shared" ca="1" si="200"/>
        <v/>
      </c>
      <c r="BK1493">
        <f t="shared" si="201"/>
        <v>1900</v>
      </c>
      <c r="BL1493">
        <f t="shared" si="202"/>
        <v>1900</v>
      </c>
      <c r="BM1493" t="str">
        <f t="shared" si="203"/>
        <v/>
      </c>
      <c r="BN1493" s="69">
        <f t="shared" si="204"/>
        <v>120</v>
      </c>
      <c r="BO1493" s="1">
        <v>43861</v>
      </c>
      <c r="BP1493" s="1"/>
      <c r="BQ1493" s="3"/>
      <c r="BR1493" s="4"/>
      <c r="BS1493" s="5"/>
      <c r="BT1493" s="6"/>
      <c r="BU1493" s="5"/>
      <c r="BV1493" s="5"/>
      <c r="BW1493" s="6"/>
      <c r="BX1493" s="5"/>
      <c r="BY1493" s="5"/>
      <c r="BZ1493" s="6"/>
      <c r="CA1493" s="5"/>
    </row>
    <row r="1494" spans="4:79" x14ac:dyDescent="0.25">
      <c r="D1494" s="1"/>
      <c r="J1494" s="1"/>
      <c r="L1494" s="1"/>
      <c r="M1494" s="1"/>
      <c r="AX1494" s="1"/>
      <c r="AY1494" s="1"/>
      <c r="BA1494" s="1"/>
      <c r="BB1494" s="1"/>
      <c r="BG1494" t="str">
        <f t="shared" ca="1" si="197"/>
        <v/>
      </c>
      <c r="BH1494" t="str">
        <f t="shared" si="198"/>
        <v/>
      </c>
      <c r="BI1494" t="str">
        <f t="shared" si="199"/>
        <v/>
      </c>
      <c r="BJ1494" t="str">
        <f t="shared" ca="1" si="200"/>
        <v/>
      </c>
      <c r="BK1494">
        <f t="shared" si="201"/>
        <v>1900</v>
      </c>
      <c r="BL1494">
        <f t="shared" si="202"/>
        <v>1900</v>
      </c>
      <c r="BM1494" t="str">
        <f t="shared" si="203"/>
        <v/>
      </c>
      <c r="BN1494" s="69">
        <f t="shared" si="204"/>
        <v>120</v>
      </c>
      <c r="BO1494" s="1">
        <v>43862</v>
      </c>
      <c r="BP1494" s="1"/>
      <c r="BQ1494" s="3"/>
      <c r="BR1494" s="4"/>
      <c r="BS1494" s="5"/>
      <c r="BT1494" s="6"/>
      <c r="BU1494" s="5"/>
      <c r="BV1494" s="5"/>
      <c r="BW1494" s="6"/>
      <c r="BX1494" s="5"/>
      <c r="BY1494" s="5"/>
      <c r="BZ1494" s="6"/>
      <c r="CA1494" s="5"/>
    </row>
    <row r="1495" spans="4:79" x14ac:dyDescent="0.25">
      <c r="D1495" s="1"/>
      <c r="J1495" s="1"/>
      <c r="L1495" s="1"/>
      <c r="AX1495" s="1"/>
      <c r="AY1495" s="1"/>
      <c r="BA1495" s="1"/>
      <c r="BB1495" s="1"/>
      <c r="BG1495" t="str">
        <f t="shared" ca="1" si="197"/>
        <v/>
      </c>
      <c r="BH1495" t="str">
        <f t="shared" si="198"/>
        <v/>
      </c>
      <c r="BI1495" t="str">
        <f t="shared" si="199"/>
        <v/>
      </c>
      <c r="BJ1495" t="str">
        <f t="shared" ca="1" si="200"/>
        <v/>
      </c>
      <c r="BK1495">
        <f t="shared" si="201"/>
        <v>1900</v>
      </c>
      <c r="BL1495">
        <f t="shared" si="202"/>
        <v>1900</v>
      </c>
      <c r="BM1495" t="str">
        <f t="shared" si="203"/>
        <v/>
      </c>
      <c r="BN1495" s="69">
        <f t="shared" si="204"/>
        <v>120</v>
      </c>
      <c r="BO1495" s="1">
        <v>43863</v>
      </c>
      <c r="BP1495" s="1"/>
      <c r="BQ1495" s="3"/>
      <c r="BR1495" s="4"/>
      <c r="BS1495" s="5"/>
      <c r="BT1495" s="6"/>
      <c r="BU1495" s="5"/>
      <c r="BV1495" s="5"/>
      <c r="BW1495" s="6"/>
      <c r="BX1495" s="5"/>
      <c r="BY1495" s="5"/>
      <c r="BZ1495" s="6"/>
      <c r="CA1495" s="5"/>
    </row>
    <row r="1496" spans="4:79" x14ac:dyDescent="0.25">
      <c r="D1496" s="1"/>
      <c r="J1496" s="1"/>
      <c r="L1496" s="1"/>
      <c r="M1496" s="1"/>
      <c r="AX1496" s="1"/>
      <c r="AY1496" s="1"/>
      <c r="BA1496" s="1"/>
      <c r="BB1496" s="1"/>
      <c r="BG1496" t="str">
        <f t="shared" ca="1" si="197"/>
        <v/>
      </c>
      <c r="BH1496" t="str">
        <f t="shared" si="198"/>
        <v/>
      </c>
      <c r="BI1496" t="str">
        <f t="shared" si="199"/>
        <v/>
      </c>
      <c r="BJ1496" t="str">
        <f t="shared" ca="1" si="200"/>
        <v/>
      </c>
      <c r="BK1496">
        <f t="shared" si="201"/>
        <v>1900</v>
      </c>
      <c r="BL1496">
        <f t="shared" si="202"/>
        <v>1900</v>
      </c>
      <c r="BM1496" t="str">
        <f t="shared" si="203"/>
        <v/>
      </c>
      <c r="BN1496" s="69">
        <f t="shared" si="204"/>
        <v>120</v>
      </c>
      <c r="BO1496" s="1">
        <v>43864</v>
      </c>
      <c r="BP1496" s="1"/>
      <c r="BQ1496" s="3"/>
      <c r="BR1496" s="4"/>
      <c r="BS1496" s="5"/>
      <c r="BT1496" s="6"/>
      <c r="BU1496" s="5"/>
      <c r="BV1496" s="5"/>
      <c r="BW1496" s="6"/>
      <c r="BX1496" s="5"/>
      <c r="BY1496" s="5"/>
      <c r="BZ1496" s="6"/>
      <c r="CA1496" s="5"/>
    </row>
    <row r="1497" spans="4:79" x14ac:dyDescent="0.25">
      <c r="D1497" s="1"/>
      <c r="J1497" s="1"/>
      <c r="M1497" s="1"/>
      <c r="BG1497" t="str">
        <f t="shared" ca="1" si="197"/>
        <v/>
      </c>
      <c r="BH1497" t="str">
        <f t="shared" si="198"/>
        <v/>
      </c>
      <c r="BI1497" t="str">
        <f t="shared" si="199"/>
        <v/>
      </c>
      <c r="BJ1497" t="str">
        <f t="shared" ca="1" si="200"/>
        <v/>
      </c>
      <c r="BK1497">
        <f t="shared" si="201"/>
        <v>1900</v>
      </c>
      <c r="BL1497">
        <f t="shared" si="202"/>
        <v>1900</v>
      </c>
      <c r="BM1497" t="str">
        <f t="shared" si="203"/>
        <v/>
      </c>
      <c r="BN1497" s="69">
        <f t="shared" si="204"/>
        <v>120</v>
      </c>
      <c r="BO1497" s="1">
        <v>43865</v>
      </c>
      <c r="BP1497" s="1"/>
      <c r="BQ1497" s="3"/>
      <c r="BR1497" s="4"/>
      <c r="BS1497" s="5"/>
      <c r="BT1497" s="6"/>
      <c r="BU1497" s="5"/>
      <c r="BV1497" s="5"/>
      <c r="BW1497" s="6"/>
      <c r="BX1497" s="5"/>
      <c r="BY1497" s="5"/>
      <c r="BZ1497" s="6"/>
      <c r="CA1497" s="5"/>
    </row>
    <row r="1498" spans="4:79" x14ac:dyDescent="0.25">
      <c r="D1498" s="1"/>
      <c r="J1498" s="1"/>
      <c r="L1498" s="1"/>
      <c r="M1498" s="1"/>
      <c r="AX1498" s="1"/>
      <c r="AY1498" s="1"/>
      <c r="BA1498" s="1"/>
      <c r="BB1498" s="1"/>
      <c r="BF1498" s="1"/>
      <c r="BG1498" t="str">
        <f t="shared" ca="1" si="197"/>
        <v/>
      </c>
      <c r="BH1498" t="str">
        <f t="shared" si="198"/>
        <v/>
      </c>
      <c r="BI1498" t="str">
        <f t="shared" si="199"/>
        <v/>
      </c>
      <c r="BJ1498" t="str">
        <f t="shared" ca="1" si="200"/>
        <v/>
      </c>
      <c r="BK1498">
        <f t="shared" si="201"/>
        <v>1900</v>
      </c>
      <c r="BL1498">
        <f t="shared" si="202"/>
        <v>1900</v>
      </c>
      <c r="BM1498" t="str">
        <f t="shared" si="203"/>
        <v/>
      </c>
      <c r="BN1498" s="69">
        <f t="shared" si="204"/>
        <v>120</v>
      </c>
      <c r="BO1498" s="1">
        <v>43866</v>
      </c>
      <c r="BP1498" s="1"/>
      <c r="BQ1498" s="3"/>
      <c r="BR1498" s="4"/>
      <c r="BS1498" s="5"/>
      <c r="BT1498" s="6"/>
      <c r="BU1498" s="5"/>
      <c r="BV1498" s="5"/>
      <c r="BW1498" s="6"/>
      <c r="BX1498" s="5"/>
      <c r="BY1498" s="5"/>
      <c r="BZ1498" s="6"/>
      <c r="CA1498" s="5"/>
    </row>
    <row r="1499" spans="4:79" x14ac:dyDescent="0.25">
      <c r="D1499" s="1"/>
      <c r="J1499" s="1"/>
      <c r="L1499" s="1"/>
      <c r="BA1499" s="1"/>
      <c r="BG1499" t="str">
        <f t="shared" ca="1" si="197"/>
        <v/>
      </c>
      <c r="BH1499" t="str">
        <f t="shared" si="198"/>
        <v/>
      </c>
      <c r="BI1499" t="str">
        <f t="shared" si="199"/>
        <v/>
      </c>
      <c r="BJ1499" t="str">
        <f t="shared" ca="1" si="200"/>
        <v/>
      </c>
      <c r="BK1499">
        <f t="shared" si="201"/>
        <v>1900</v>
      </c>
      <c r="BL1499">
        <f t="shared" si="202"/>
        <v>1900</v>
      </c>
      <c r="BM1499" t="str">
        <f t="shared" si="203"/>
        <v/>
      </c>
      <c r="BN1499" s="69">
        <f t="shared" si="204"/>
        <v>120</v>
      </c>
      <c r="BO1499" s="1">
        <v>43867</v>
      </c>
      <c r="BP1499" s="1"/>
      <c r="BQ1499" s="3"/>
      <c r="BR1499" s="4"/>
      <c r="BS1499" s="5"/>
      <c r="BT1499" s="6"/>
      <c r="BU1499" s="5"/>
      <c r="BV1499" s="5"/>
      <c r="BW1499" s="6"/>
      <c r="BX1499" s="5"/>
      <c r="BY1499" s="5"/>
      <c r="BZ1499" s="6"/>
      <c r="CA1499" s="5"/>
    </row>
    <row r="1500" spans="4:79" x14ac:dyDescent="0.25">
      <c r="D1500" s="1"/>
      <c r="J1500" s="1"/>
      <c r="L1500" s="1"/>
      <c r="M1500" s="1"/>
      <c r="AX1500" s="1"/>
      <c r="AY1500" s="1"/>
      <c r="BA1500" s="1"/>
      <c r="BB1500" s="1"/>
      <c r="BG1500" t="str">
        <f t="shared" ca="1" si="197"/>
        <v/>
      </c>
      <c r="BH1500" t="str">
        <f t="shared" si="198"/>
        <v/>
      </c>
      <c r="BI1500" t="str">
        <f t="shared" si="199"/>
        <v/>
      </c>
      <c r="BJ1500" t="str">
        <f t="shared" ca="1" si="200"/>
        <v/>
      </c>
      <c r="BK1500">
        <f t="shared" si="201"/>
        <v>1900</v>
      </c>
      <c r="BL1500">
        <f t="shared" si="202"/>
        <v>1900</v>
      </c>
      <c r="BM1500" t="str">
        <f t="shared" si="203"/>
        <v/>
      </c>
      <c r="BN1500" s="69">
        <f t="shared" si="204"/>
        <v>120</v>
      </c>
      <c r="BO1500" s="1">
        <v>43868</v>
      </c>
      <c r="BP1500" s="1"/>
      <c r="BQ1500" s="3"/>
      <c r="BR1500" s="4"/>
      <c r="BS1500" s="5"/>
      <c r="BT1500" s="6"/>
      <c r="BU1500" s="5"/>
      <c r="BV1500" s="5"/>
      <c r="BW1500" s="6"/>
      <c r="BX1500" s="5"/>
      <c r="BY1500" s="5"/>
      <c r="BZ1500" s="6"/>
      <c r="CA1500" s="5"/>
    </row>
    <row r="1501" spans="4:79" x14ac:dyDescent="0.25">
      <c r="D1501" s="1"/>
      <c r="J1501" s="1"/>
      <c r="L1501" s="1"/>
      <c r="AX1501" s="1"/>
      <c r="AY1501" s="1"/>
      <c r="BA1501" s="1"/>
      <c r="BB1501" s="1"/>
      <c r="BG1501" t="str">
        <f t="shared" ca="1" si="197"/>
        <v/>
      </c>
      <c r="BH1501" t="str">
        <f t="shared" si="198"/>
        <v/>
      </c>
      <c r="BI1501" t="str">
        <f t="shared" si="199"/>
        <v/>
      </c>
      <c r="BJ1501" t="str">
        <f t="shared" ca="1" si="200"/>
        <v/>
      </c>
      <c r="BK1501">
        <f t="shared" si="201"/>
        <v>1900</v>
      </c>
      <c r="BL1501">
        <f t="shared" si="202"/>
        <v>1900</v>
      </c>
      <c r="BM1501" t="str">
        <f t="shared" si="203"/>
        <v/>
      </c>
      <c r="BN1501" s="69">
        <f t="shared" si="204"/>
        <v>120</v>
      </c>
      <c r="BO1501" s="1">
        <v>43869</v>
      </c>
      <c r="BP1501" s="1"/>
      <c r="BQ1501" s="3"/>
      <c r="BR1501" s="4"/>
      <c r="BS1501" s="5"/>
      <c r="BT1501" s="6"/>
      <c r="BU1501" s="5"/>
      <c r="BV1501" s="5"/>
      <c r="BW1501" s="6"/>
      <c r="BX1501" s="5"/>
      <c r="BY1501" s="5"/>
      <c r="BZ1501" s="6"/>
      <c r="CA1501" s="5"/>
    </row>
    <row r="1502" spans="4:79" x14ac:dyDescent="0.25">
      <c r="D1502" s="1"/>
      <c r="J1502" s="1"/>
      <c r="L1502" s="1"/>
      <c r="BA1502" s="1"/>
      <c r="BB1502" s="1"/>
      <c r="BG1502" t="str">
        <f t="shared" ca="1" si="197"/>
        <v/>
      </c>
      <c r="BH1502" t="str">
        <f t="shared" si="198"/>
        <v/>
      </c>
      <c r="BI1502" t="str">
        <f t="shared" si="199"/>
        <v/>
      </c>
      <c r="BJ1502" t="str">
        <f t="shared" ca="1" si="200"/>
        <v/>
      </c>
      <c r="BK1502">
        <f t="shared" si="201"/>
        <v>1900</v>
      </c>
      <c r="BL1502">
        <f t="shared" si="202"/>
        <v>1900</v>
      </c>
      <c r="BM1502" t="str">
        <f t="shared" si="203"/>
        <v/>
      </c>
      <c r="BN1502" s="69">
        <f t="shared" si="204"/>
        <v>120</v>
      </c>
      <c r="BO1502" s="1">
        <v>43870</v>
      </c>
      <c r="BP1502" s="1"/>
      <c r="BQ1502" s="3"/>
      <c r="BR1502" s="4"/>
      <c r="BS1502" s="5"/>
      <c r="BT1502" s="6"/>
      <c r="BU1502" s="5"/>
      <c r="BV1502" s="5"/>
      <c r="BW1502" s="6"/>
      <c r="BX1502" s="5"/>
      <c r="BY1502" s="5"/>
      <c r="BZ1502" s="6"/>
      <c r="CA1502" s="5"/>
    </row>
    <row r="1503" spans="4:79" x14ac:dyDescent="0.25">
      <c r="D1503" s="1"/>
      <c r="J1503" s="1"/>
      <c r="M1503" s="1"/>
      <c r="BG1503" t="str">
        <f t="shared" ca="1" si="197"/>
        <v/>
      </c>
      <c r="BH1503" t="str">
        <f t="shared" si="198"/>
        <v/>
      </c>
      <c r="BI1503" t="str">
        <f t="shared" si="199"/>
        <v/>
      </c>
      <c r="BJ1503" t="str">
        <f t="shared" ca="1" si="200"/>
        <v/>
      </c>
      <c r="BK1503">
        <f t="shared" si="201"/>
        <v>1900</v>
      </c>
      <c r="BL1503">
        <f t="shared" si="202"/>
        <v>1900</v>
      </c>
      <c r="BM1503" t="str">
        <f t="shared" si="203"/>
        <v/>
      </c>
      <c r="BN1503" s="69">
        <f t="shared" si="204"/>
        <v>120</v>
      </c>
      <c r="BO1503" s="1">
        <v>43871</v>
      </c>
      <c r="BP1503" s="1"/>
      <c r="BQ1503" s="3"/>
      <c r="BR1503" s="4"/>
      <c r="BS1503" s="5"/>
      <c r="BT1503" s="6"/>
      <c r="BU1503" s="5"/>
      <c r="BV1503" s="5"/>
      <c r="BW1503" s="6"/>
      <c r="BX1503" s="5"/>
      <c r="BY1503" s="5"/>
      <c r="BZ1503" s="6"/>
      <c r="CA1503" s="5"/>
    </row>
    <row r="1504" spans="4:79" x14ac:dyDescent="0.25">
      <c r="D1504" s="1"/>
      <c r="J1504" s="1"/>
      <c r="L1504" s="1"/>
      <c r="M1504" s="1"/>
      <c r="AX1504" s="1"/>
      <c r="AY1504" s="1"/>
      <c r="BA1504" s="1"/>
      <c r="BB1504" s="1"/>
      <c r="BG1504" t="str">
        <f t="shared" ca="1" si="197"/>
        <v/>
      </c>
      <c r="BH1504" t="str">
        <f t="shared" si="198"/>
        <v/>
      </c>
      <c r="BI1504" t="str">
        <f t="shared" si="199"/>
        <v/>
      </c>
      <c r="BJ1504" t="str">
        <f t="shared" ca="1" si="200"/>
        <v/>
      </c>
      <c r="BK1504">
        <f t="shared" si="201"/>
        <v>1900</v>
      </c>
      <c r="BL1504">
        <f t="shared" si="202"/>
        <v>1900</v>
      </c>
      <c r="BM1504" t="str">
        <f t="shared" si="203"/>
        <v/>
      </c>
      <c r="BN1504" s="69">
        <f t="shared" si="204"/>
        <v>120</v>
      </c>
      <c r="BO1504" s="1">
        <v>43872</v>
      </c>
      <c r="BP1504" s="1"/>
      <c r="BQ1504" s="3"/>
      <c r="BR1504" s="4"/>
      <c r="BS1504" s="5"/>
      <c r="BT1504" s="6"/>
      <c r="BU1504" s="5"/>
      <c r="BV1504" s="5"/>
      <c r="BW1504" s="6"/>
      <c r="BX1504" s="5"/>
      <c r="BY1504" s="5"/>
      <c r="BZ1504" s="6"/>
      <c r="CA1504" s="5"/>
    </row>
    <row r="1505" spans="4:79" x14ac:dyDescent="0.25">
      <c r="D1505" s="1"/>
      <c r="J1505" s="1"/>
      <c r="L1505" s="1"/>
      <c r="BA1505" s="1"/>
      <c r="BG1505" t="str">
        <f t="shared" ca="1" si="197"/>
        <v/>
      </c>
      <c r="BH1505" t="str">
        <f t="shared" si="198"/>
        <v/>
      </c>
      <c r="BI1505" t="str">
        <f t="shared" si="199"/>
        <v/>
      </c>
      <c r="BJ1505" t="str">
        <f t="shared" ca="1" si="200"/>
        <v/>
      </c>
      <c r="BK1505">
        <f t="shared" si="201"/>
        <v>1900</v>
      </c>
      <c r="BL1505">
        <f t="shared" si="202"/>
        <v>1900</v>
      </c>
      <c r="BM1505" t="str">
        <f t="shared" si="203"/>
        <v/>
      </c>
      <c r="BN1505" s="69">
        <f t="shared" si="204"/>
        <v>120</v>
      </c>
      <c r="BO1505" s="1">
        <v>43873</v>
      </c>
      <c r="BP1505" s="1"/>
      <c r="BQ1505" s="3"/>
      <c r="BR1505" s="4"/>
      <c r="BS1505" s="5"/>
      <c r="BT1505" s="6"/>
      <c r="BU1505" s="5"/>
      <c r="BV1505" s="5"/>
      <c r="BW1505" s="6"/>
      <c r="BX1505" s="5"/>
      <c r="BY1505" s="5"/>
      <c r="BZ1505" s="6"/>
      <c r="CA1505" s="5"/>
    </row>
    <row r="1506" spans="4:79" x14ac:dyDescent="0.25">
      <c r="D1506" s="1"/>
      <c r="J1506" s="1"/>
      <c r="L1506" s="1"/>
      <c r="M1506" s="1"/>
      <c r="AX1506" s="1"/>
      <c r="AY1506" s="1"/>
      <c r="BA1506" s="1"/>
      <c r="BB1506" s="1"/>
      <c r="BG1506" t="str">
        <f t="shared" ca="1" si="197"/>
        <v/>
      </c>
      <c r="BH1506" t="str">
        <f t="shared" si="198"/>
        <v/>
      </c>
      <c r="BI1506" t="str">
        <f t="shared" si="199"/>
        <v/>
      </c>
      <c r="BJ1506" t="str">
        <f t="shared" ca="1" si="200"/>
        <v/>
      </c>
      <c r="BK1506">
        <f t="shared" si="201"/>
        <v>1900</v>
      </c>
      <c r="BL1506">
        <f t="shared" si="202"/>
        <v>1900</v>
      </c>
      <c r="BM1506" t="str">
        <f t="shared" si="203"/>
        <v/>
      </c>
      <c r="BN1506" s="69">
        <f t="shared" si="204"/>
        <v>120</v>
      </c>
      <c r="BO1506" s="1">
        <v>43874</v>
      </c>
      <c r="BP1506" s="1"/>
      <c r="BQ1506" s="3"/>
      <c r="BR1506" s="4"/>
      <c r="BS1506" s="5"/>
      <c r="BT1506" s="6"/>
      <c r="BU1506" s="5"/>
      <c r="BV1506" s="5"/>
      <c r="BW1506" s="6"/>
      <c r="BX1506" s="5"/>
      <c r="BY1506" s="5"/>
      <c r="BZ1506" s="6"/>
      <c r="CA1506" s="5"/>
    </row>
    <row r="1507" spans="4:79" x14ac:dyDescent="0.25">
      <c r="D1507" s="1"/>
      <c r="J1507" s="1"/>
      <c r="L1507" s="1"/>
      <c r="M1507" s="1"/>
      <c r="AX1507" s="1"/>
      <c r="AY1507" s="1"/>
      <c r="BA1507" s="1"/>
      <c r="BB1507" s="1"/>
      <c r="BG1507" t="str">
        <f t="shared" ca="1" si="197"/>
        <v/>
      </c>
      <c r="BH1507" t="str">
        <f t="shared" si="198"/>
        <v/>
      </c>
      <c r="BI1507" t="str">
        <f t="shared" si="199"/>
        <v/>
      </c>
      <c r="BJ1507" t="str">
        <f t="shared" ca="1" si="200"/>
        <v/>
      </c>
      <c r="BK1507">
        <f t="shared" si="201"/>
        <v>1900</v>
      </c>
      <c r="BL1507">
        <f t="shared" si="202"/>
        <v>1900</v>
      </c>
      <c r="BM1507" t="str">
        <f t="shared" si="203"/>
        <v/>
      </c>
      <c r="BN1507" s="69">
        <f t="shared" si="204"/>
        <v>120</v>
      </c>
      <c r="BO1507" s="1">
        <v>43875</v>
      </c>
      <c r="BP1507" s="1"/>
      <c r="BQ1507" s="3"/>
      <c r="BR1507" s="4"/>
      <c r="BS1507" s="5"/>
      <c r="BT1507" s="6"/>
      <c r="BU1507" s="5"/>
      <c r="BV1507" s="5"/>
      <c r="BW1507" s="6"/>
      <c r="BX1507" s="5"/>
      <c r="BY1507" s="5"/>
      <c r="BZ1507" s="6"/>
      <c r="CA1507" s="5"/>
    </row>
    <row r="1508" spans="4:79" x14ac:dyDescent="0.25">
      <c r="D1508" s="1"/>
      <c r="J1508" s="1"/>
      <c r="L1508" s="1"/>
      <c r="BA1508" s="1"/>
      <c r="BG1508" t="str">
        <f t="shared" ca="1" si="197"/>
        <v/>
      </c>
      <c r="BH1508" t="str">
        <f t="shared" si="198"/>
        <v/>
      </c>
      <c r="BI1508" t="str">
        <f t="shared" si="199"/>
        <v/>
      </c>
      <c r="BJ1508" t="str">
        <f t="shared" ca="1" si="200"/>
        <v/>
      </c>
      <c r="BK1508">
        <f t="shared" si="201"/>
        <v>1900</v>
      </c>
      <c r="BL1508">
        <f t="shared" si="202"/>
        <v>1900</v>
      </c>
      <c r="BM1508" t="str">
        <f t="shared" si="203"/>
        <v/>
      </c>
      <c r="BN1508" s="69">
        <f t="shared" si="204"/>
        <v>120</v>
      </c>
      <c r="BO1508" s="1">
        <v>43876</v>
      </c>
      <c r="BP1508" s="1"/>
      <c r="BQ1508" s="3"/>
      <c r="BR1508" s="4"/>
      <c r="BS1508" s="5"/>
      <c r="BT1508" s="6"/>
      <c r="BU1508" s="5"/>
      <c r="BV1508" s="5"/>
      <c r="BW1508" s="6"/>
      <c r="BX1508" s="5"/>
      <c r="BY1508" s="5"/>
      <c r="BZ1508" s="6"/>
      <c r="CA1508" s="5"/>
    </row>
    <row r="1509" spans="4:79" x14ac:dyDescent="0.25">
      <c r="D1509" s="1"/>
      <c r="J1509" s="1"/>
      <c r="L1509" s="1"/>
      <c r="BA1509" s="1"/>
      <c r="BG1509" t="str">
        <f t="shared" ca="1" si="197"/>
        <v/>
      </c>
      <c r="BH1509" t="str">
        <f t="shared" si="198"/>
        <v/>
      </c>
      <c r="BI1509" t="str">
        <f t="shared" si="199"/>
        <v/>
      </c>
      <c r="BJ1509" t="str">
        <f t="shared" ca="1" si="200"/>
        <v/>
      </c>
      <c r="BK1509">
        <f t="shared" si="201"/>
        <v>1900</v>
      </c>
      <c r="BL1509">
        <f t="shared" si="202"/>
        <v>1900</v>
      </c>
      <c r="BM1509" t="str">
        <f t="shared" si="203"/>
        <v/>
      </c>
      <c r="BN1509" s="69">
        <f t="shared" si="204"/>
        <v>120</v>
      </c>
      <c r="BO1509" s="1">
        <v>43877</v>
      </c>
      <c r="BP1509" s="1"/>
      <c r="BQ1509" s="3"/>
      <c r="BR1509" s="4"/>
      <c r="BS1509" s="5"/>
      <c r="BT1509" s="6"/>
      <c r="BU1509" s="5"/>
      <c r="BV1509" s="5"/>
      <c r="BW1509" s="6"/>
      <c r="BX1509" s="5"/>
      <c r="BY1509" s="5"/>
      <c r="BZ1509" s="6"/>
      <c r="CA1509" s="5"/>
    </row>
    <row r="1510" spans="4:79" x14ac:dyDescent="0.25">
      <c r="D1510" s="1"/>
      <c r="J1510" s="1"/>
      <c r="L1510" s="1"/>
      <c r="AX1510" s="1"/>
      <c r="AY1510" s="1"/>
      <c r="BA1510" s="1"/>
      <c r="BB1510" s="1"/>
      <c r="BG1510" t="str">
        <f t="shared" ca="1" si="197"/>
        <v/>
      </c>
      <c r="BH1510" t="str">
        <f t="shared" si="198"/>
        <v/>
      </c>
      <c r="BI1510" t="str">
        <f t="shared" si="199"/>
        <v/>
      </c>
      <c r="BJ1510" t="str">
        <f t="shared" ca="1" si="200"/>
        <v/>
      </c>
      <c r="BK1510">
        <f t="shared" si="201"/>
        <v>1900</v>
      </c>
      <c r="BL1510">
        <f t="shared" si="202"/>
        <v>1900</v>
      </c>
      <c r="BM1510" t="str">
        <f t="shared" si="203"/>
        <v/>
      </c>
      <c r="BN1510" s="69">
        <f t="shared" si="204"/>
        <v>120</v>
      </c>
      <c r="BO1510" s="1">
        <v>43878</v>
      </c>
      <c r="BP1510" s="1"/>
      <c r="BQ1510" s="3"/>
      <c r="BR1510" s="4"/>
      <c r="BS1510" s="5"/>
      <c r="BT1510" s="6"/>
      <c r="BU1510" s="5"/>
      <c r="BV1510" s="5"/>
      <c r="BW1510" s="6"/>
      <c r="BX1510" s="5"/>
      <c r="BY1510" s="5"/>
      <c r="BZ1510" s="6"/>
      <c r="CA1510" s="5"/>
    </row>
    <row r="1511" spans="4:79" x14ac:dyDescent="0.25">
      <c r="D1511" s="1"/>
      <c r="J1511" s="1"/>
      <c r="L1511" s="1"/>
      <c r="AX1511" s="1"/>
      <c r="AY1511" s="1"/>
      <c r="BA1511" s="1"/>
      <c r="BB1511" s="1"/>
      <c r="BG1511" t="str">
        <f t="shared" ca="1" si="197"/>
        <v/>
      </c>
      <c r="BH1511" t="str">
        <f t="shared" si="198"/>
        <v/>
      </c>
      <c r="BI1511" t="str">
        <f t="shared" si="199"/>
        <v/>
      </c>
      <c r="BJ1511" t="str">
        <f t="shared" ca="1" si="200"/>
        <v/>
      </c>
      <c r="BK1511">
        <f t="shared" si="201"/>
        <v>1900</v>
      </c>
      <c r="BL1511">
        <f t="shared" si="202"/>
        <v>1900</v>
      </c>
      <c r="BM1511" t="str">
        <f t="shared" si="203"/>
        <v/>
      </c>
      <c r="BN1511" s="69">
        <f t="shared" si="204"/>
        <v>120</v>
      </c>
      <c r="BO1511" s="1">
        <v>43879</v>
      </c>
      <c r="BP1511" s="1"/>
      <c r="BQ1511" s="3"/>
      <c r="BR1511" s="4"/>
      <c r="BS1511" s="5"/>
      <c r="BT1511" s="6"/>
      <c r="BU1511" s="5"/>
      <c r="BV1511" s="5"/>
      <c r="BW1511" s="6"/>
      <c r="BX1511" s="5"/>
      <c r="BY1511" s="5"/>
      <c r="BZ1511" s="6"/>
      <c r="CA1511" s="5"/>
    </row>
    <row r="1512" spans="4:79" x14ac:dyDescent="0.25">
      <c r="D1512" s="1"/>
      <c r="E1512" s="1"/>
      <c r="J1512" s="1"/>
      <c r="L1512" s="1"/>
      <c r="BA1512" s="1"/>
      <c r="BG1512" t="str">
        <f t="shared" ca="1" si="197"/>
        <v/>
      </c>
      <c r="BH1512" t="str">
        <f t="shared" si="198"/>
        <v/>
      </c>
      <c r="BI1512" t="str">
        <f t="shared" si="199"/>
        <v/>
      </c>
      <c r="BJ1512" t="str">
        <f t="shared" ca="1" si="200"/>
        <v/>
      </c>
      <c r="BK1512">
        <f t="shared" si="201"/>
        <v>1900</v>
      </c>
      <c r="BL1512">
        <f t="shared" si="202"/>
        <v>1900</v>
      </c>
      <c r="BM1512" t="str">
        <f t="shared" si="203"/>
        <v/>
      </c>
      <c r="BN1512" s="69">
        <f t="shared" si="204"/>
        <v>120</v>
      </c>
      <c r="BO1512" s="1">
        <v>43880</v>
      </c>
      <c r="BP1512" s="1"/>
      <c r="BQ1512" s="3"/>
      <c r="BR1512" s="4"/>
      <c r="BS1512" s="5"/>
      <c r="BT1512" s="6"/>
      <c r="BU1512" s="5"/>
      <c r="BV1512" s="5"/>
      <c r="BW1512" s="6"/>
      <c r="BX1512" s="5"/>
      <c r="BY1512" s="5"/>
      <c r="BZ1512" s="6"/>
      <c r="CA1512" s="5"/>
    </row>
    <row r="1513" spans="4:79" x14ac:dyDescent="0.25">
      <c r="D1513" s="1"/>
      <c r="E1513" s="1"/>
      <c r="J1513" s="1"/>
      <c r="L1513" s="1"/>
      <c r="M1513" s="1"/>
      <c r="AX1513" s="1"/>
      <c r="AY1513" s="1"/>
      <c r="BA1513" s="1"/>
      <c r="BG1513" t="str">
        <f t="shared" ca="1" si="197"/>
        <v/>
      </c>
      <c r="BH1513" t="str">
        <f t="shared" si="198"/>
        <v/>
      </c>
      <c r="BI1513" t="str">
        <f t="shared" si="199"/>
        <v/>
      </c>
      <c r="BJ1513" t="str">
        <f t="shared" ca="1" si="200"/>
        <v/>
      </c>
      <c r="BK1513">
        <f t="shared" si="201"/>
        <v>1900</v>
      </c>
      <c r="BL1513">
        <f t="shared" si="202"/>
        <v>1900</v>
      </c>
      <c r="BM1513" t="str">
        <f t="shared" si="203"/>
        <v/>
      </c>
      <c r="BN1513" s="69">
        <f t="shared" si="204"/>
        <v>120</v>
      </c>
      <c r="BO1513" s="1">
        <v>43881</v>
      </c>
      <c r="BP1513" s="1"/>
      <c r="BQ1513" s="3"/>
      <c r="BR1513" s="4"/>
      <c r="BS1513" s="5"/>
      <c r="BT1513" s="6"/>
      <c r="BU1513" s="5"/>
      <c r="BV1513" s="5"/>
      <c r="BW1513" s="6"/>
      <c r="BX1513" s="5"/>
      <c r="BY1513" s="5"/>
      <c r="BZ1513" s="6"/>
      <c r="CA1513" s="5"/>
    </row>
    <row r="1514" spans="4:79" x14ac:dyDescent="0.25">
      <c r="D1514" s="1"/>
      <c r="J1514" s="1"/>
      <c r="L1514" s="1"/>
      <c r="M1514" s="1"/>
      <c r="AX1514" s="1"/>
      <c r="AY1514" s="1"/>
      <c r="BA1514" s="1"/>
      <c r="BB1514" s="1"/>
      <c r="BG1514" t="str">
        <f t="shared" ca="1" si="197"/>
        <v/>
      </c>
      <c r="BH1514" t="str">
        <f t="shared" si="198"/>
        <v/>
      </c>
      <c r="BI1514" t="str">
        <f t="shared" si="199"/>
        <v/>
      </c>
      <c r="BJ1514" t="str">
        <f t="shared" ca="1" si="200"/>
        <v/>
      </c>
      <c r="BK1514">
        <f t="shared" si="201"/>
        <v>1900</v>
      </c>
      <c r="BL1514">
        <f t="shared" si="202"/>
        <v>1900</v>
      </c>
      <c r="BM1514" t="str">
        <f t="shared" si="203"/>
        <v/>
      </c>
      <c r="BN1514" s="69">
        <f t="shared" si="204"/>
        <v>120</v>
      </c>
      <c r="BO1514" s="1">
        <v>43882</v>
      </c>
      <c r="BP1514" s="1"/>
      <c r="BQ1514" s="3"/>
      <c r="BR1514" s="4"/>
      <c r="BS1514" s="5"/>
      <c r="BT1514" s="6"/>
      <c r="BU1514" s="5"/>
      <c r="BV1514" s="5"/>
      <c r="BW1514" s="6"/>
      <c r="BX1514" s="5"/>
      <c r="BY1514" s="5"/>
      <c r="BZ1514" s="6"/>
      <c r="CA1514" s="5"/>
    </row>
    <row r="1515" spans="4:79" x14ac:dyDescent="0.25">
      <c r="D1515" s="1"/>
      <c r="E1515" s="1"/>
      <c r="J1515" s="1"/>
      <c r="L1515" s="1"/>
      <c r="BA1515" s="1"/>
      <c r="BG1515" t="str">
        <f t="shared" ca="1" si="197"/>
        <v/>
      </c>
      <c r="BH1515" t="str">
        <f t="shared" si="198"/>
        <v/>
      </c>
      <c r="BI1515" t="str">
        <f t="shared" si="199"/>
        <v/>
      </c>
      <c r="BJ1515" t="str">
        <f t="shared" ca="1" si="200"/>
        <v/>
      </c>
      <c r="BK1515">
        <f t="shared" si="201"/>
        <v>1900</v>
      </c>
      <c r="BL1515">
        <f t="shared" si="202"/>
        <v>1900</v>
      </c>
      <c r="BM1515" t="str">
        <f t="shared" si="203"/>
        <v/>
      </c>
      <c r="BN1515" s="69">
        <f t="shared" si="204"/>
        <v>120</v>
      </c>
      <c r="BO1515" s="1">
        <v>43883</v>
      </c>
      <c r="BP1515" s="1"/>
      <c r="BQ1515" s="3"/>
      <c r="BR1515" s="4"/>
      <c r="BS1515" s="5"/>
      <c r="BT1515" s="6"/>
      <c r="BU1515" s="5"/>
      <c r="BV1515" s="5"/>
      <c r="BW1515" s="6"/>
      <c r="BX1515" s="5"/>
      <c r="BY1515" s="5"/>
      <c r="BZ1515" s="6"/>
      <c r="CA1515" s="5"/>
    </row>
    <row r="1516" spans="4:79" x14ac:dyDescent="0.25">
      <c r="D1516" s="1"/>
      <c r="J1516" s="1"/>
      <c r="L1516" s="1"/>
      <c r="M1516" s="1"/>
      <c r="AY1516" s="1"/>
      <c r="AZ1516" s="1"/>
      <c r="BB1516" s="1"/>
      <c r="BC1516" s="1"/>
      <c r="BG1516" t="str">
        <f t="shared" ca="1" si="197"/>
        <v/>
      </c>
      <c r="BH1516" t="str">
        <f t="shared" si="198"/>
        <v/>
      </c>
      <c r="BI1516" t="str">
        <f t="shared" si="199"/>
        <v/>
      </c>
      <c r="BJ1516" t="str">
        <f t="shared" ca="1" si="200"/>
        <v/>
      </c>
      <c r="BK1516">
        <f t="shared" si="201"/>
        <v>1900</v>
      </c>
      <c r="BL1516">
        <f t="shared" si="202"/>
        <v>1900</v>
      </c>
      <c r="BM1516" t="str">
        <f t="shared" si="203"/>
        <v/>
      </c>
      <c r="BN1516" s="69">
        <f t="shared" si="204"/>
        <v>120</v>
      </c>
      <c r="BO1516" s="1">
        <v>43884</v>
      </c>
      <c r="BP1516" s="1"/>
      <c r="BQ1516" s="3"/>
      <c r="BR1516" s="4"/>
      <c r="BS1516" s="5"/>
      <c r="BT1516" s="6"/>
      <c r="BU1516" s="5"/>
      <c r="BV1516" s="5"/>
      <c r="BW1516" s="6"/>
      <c r="BX1516" s="5"/>
      <c r="BY1516" s="5"/>
      <c r="BZ1516" s="6"/>
      <c r="CA1516" s="5"/>
    </row>
    <row r="1517" spans="4:79" x14ac:dyDescent="0.25">
      <c r="D1517" s="1"/>
      <c r="J1517" s="1"/>
      <c r="L1517" s="1"/>
      <c r="M1517" s="1"/>
      <c r="AX1517" s="1"/>
      <c r="AY1517" s="1"/>
      <c r="BA1517" s="1"/>
      <c r="BB1517" s="1"/>
      <c r="BG1517" t="str">
        <f t="shared" ca="1" si="197"/>
        <v/>
      </c>
      <c r="BH1517" t="str">
        <f t="shared" si="198"/>
        <v/>
      </c>
      <c r="BI1517" t="str">
        <f t="shared" si="199"/>
        <v/>
      </c>
      <c r="BJ1517" t="str">
        <f t="shared" ca="1" si="200"/>
        <v/>
      </c>
      <c r="BK1517">
        <f t="shared" si="201"/>
        <v>1900</v>
      </c>
      <c r="BL1517">
        <f t="shared" si="202"/>
        <v>1900</v>
      </c>
      <c r="BM1517" t="str">
        <f t="shared" si="203"/>
        <v/>
      </c>
      <c r="BN1517" s="69">
        <f t="shared" si="204"/>
        <v>120</v>
      </c>
      <c r="BO1517" s="1">
        <v>43885</v>
      </c>
      <c r="BP1517" s="1"/>
      <c r="BQ1517" s="3"/>
      <c r="BR1517" s="4"/>
      <c r="BS1517" s="5"/>
      <c r="BT1517" s="6"/>
      <c r="BU1517" s="5"/>
      <c r="BV1517" s="5"/>
      <c r="BW1517" s="6"/>
      <c r="BX1517" s="5"/>
      <c r="BY1517" s="5"/>
      <c r="BZ1517" s="6"/>
      <c r="CA1517" s="5"/>
    </row>
    <row r="1518" spans="4:79" x14ac:dyDescent="0.25">
      <c r="D1518" s="1"/>
      <c r="J1518" s="1"/>
      <c r="M1518" s="1"/>
      <c r="BG1518" t="str">
        <f t="shared" ca="1" si="197"/>
        <v/>
      </c>
      <c r="BH1518" t="str">
        <f t="shared" si="198"/>
        <v/>
      </c>
      <c r="BI1518" t="str">
        <f t="shared" si="199"/>
        <v/>
      </c>
      <c r="BJ1518" t="str">
        <f t="shared" ca="1" si="200"/>
        <v/>
      </c>
      <c r="BK1518">
        <f t="shared" si="201"/>
        <v>1900</v>
      </c>
      <c r="BL1518">
        <f t="shared" si="202"/>
        <v>1900</v>
      </c>
      <c r="BM1518" t="str">
        <f t="shared" si="203"/>
        <v/>
      </c>
      <c r="BN1518" s="69">
        <f t="shared" si="204"/>
        <v>120</v>
      </c>
      <c r="BO1518" s="1">
        <v>43886</v>
      </c>
      <c r="BP1518" s="1"/>
      <c r="BQ1518" s="3"/>
      <c r="BR1518" s="4"/>
      <c r="BS1518" s="5"/>
      <c r="BT1518" s="6"/>
      <c r="BU1518" s="5"/>
      <c r="BV1518" s="5"/>
      <c r="BW1518" s="6"/>
      <c r="BX1518" s="5"/>
      <c r="BY1518" s="5"/>
      <c r="BZ1518" s="6"/>
      <c r="CA1518" s="5"/>
    </row>
    <row r="1519" spans="4:79" x14ac:dyDescent="0.25">
      <c r="D1519" s="1"/>
      <c r="J1519" s="1"/>
      <c r="L1519" s="1"/>
      <c r="M1519" s="1"/>
      <c r="AY1519" s="1"/>
      <c r="AZ1519" s="1"/>
      <c r="BB1519" s="1"/>
      <c r="BC1519" s="1"/>
      <c r="BG1519" t="str">
        <f t="shared" ca="1" si="197"/>
        <v/>
      </c>
      <c r="BH1519" t="str">
        <f t="shared" si="198"/>
        <v/>
      </c>
      <c r="BI1519" t="str">
        <f t="shared" si="199"/>
        <v/>
      </c>
      <c r="BJ1519" t="str">
        <f t="shared" ca="1" si="200"/>
        <v/>
      </c>
      <c r="BK1519">
        <f t="shared" si="201"/>
        <v>1900</v>
      </c>
      <c r="BL1519">
        <f t="shared" si="202"/>
        <v>1900</v>
      </c>
      <c r="BM1519" t="str">
        <f t="shared" si="203"/>
        <v/>
      </c>
      <c r="BN1519" s="69">
        <f t="shared" si="204"/>
        <v>120</v>
      </c>
      <c r="BO1519" s="1">
        <v>43887</v>
      </c>
      <c r="BP1519" s="1"/>
      <c r="BQ1519" s="3"/>
      <c r="BR1519" s="4"/>
      <c r="BS1519" s="5"/>
      <c r="BT1519" s="6"/>
      <c r="BU1519" s="5"/>
      <c r="BV1519" s="5"/>
      <c r="BW1519" s="6"/>
      <c r="BX1519" s="5"/>
      <c r="BY1519" s="5"/>
      <c r="BZ1519" s="6"/>
      <c r="CA1519" s="5"/>
    </row>
    <row r="1520" spans="4:79" x14ac:dyDescent="0.25">
      <c r="D1520" s="1"/>
      <c r="J1520" s="1"/>
      <c r="M1520" s="1"/>
      <c r="BG1520" t="str">
        <f t="shared" ca="1" si="197"/>
        <v/>
      </c>
      <c r="BH1520" t="str">
        <f t="shared" si="198"/>
        <v/>
      </c>
      <c r="BI1520" t="str">
        <f t="shared" si="199"/>
        <v/>
      </c>
      <c r="BJ1520" t="str">
        <f t="shared" ca="1" si="200"/>
        <v/>
      </c>
      <c r="BK1520">
        <f t="shared" si="201"/>
        <v>1900</v>
      </c>
      <c r="BL1520">
        <f t="shared" si="202"/>
        <v>1900</v>
      </c>
      <c r="BM1520" t="str">
        <f t="shared" si="203"/>
        <v/>
      </c>
      <c r="BN1520" s="69">
        <f t="shared" si="204"/>
        <v>120</v>
      </c>
      <c r="BO1520" s="1">
        <v>43888</v>
      </c>
      <c r="BP1520" s="1"/>
      <c r="BQ1520" s="3"/>
      <c r="BR1520" s="4"/>
      <c r="BS1520" s="5"/>
      <c r="BT1520" s="6"/>
      <c r="BU1520" s="5"/>
      <c r="BV1520" s="5"/>
      <c r="BW1520" s="6"/>
      <c r="BX1520" s="5"/>
      <c r="BY1520" s="5"/>
      <c r="BZ1520" s="6"/>
      <c r="CA1520" s="5"/>
    </row>
    <row r="1521" spans="4:79" x14ac:dyDescent="0.25">
      <c r="D1521" s="1"/>
      <c r="J1521" s="1"/>
      <c r="L1521" s="1"/>
      <c r="M1521" s="1"/>
      <c r="AX1521" s="1"/>
      <c r="AY1521" s="1"/>
      <c r="BA1521" s="1"/>
      <c r="BB1521" s="1"/>
      <c r="BG1521" t="str">
        <f t="shared" ca="1" si="197"/>
        <v/>
      </c>
      <c r="BH1521" t="str">
        <f t="shared" si="198"/>
        <v/>
      </c>
      <c r="BI1521" t="str">
        <f t="shared" si="199"/>
        <v/>
      </c>
      <c r="BJ1521" t="str">
        <f t="shared" ca="1" si="200"/>
        <v/>
      </c>
      <c r="BK1521">
        <f t="shared" si="201"/>
        <v>1900</v>
      </c>
      <c r="BL1521">
        <f t="shared" si="202"/>
        <v>1900</v>
      </c>
      <c r="BM1521" t="str">
        <f t="shared" si="203"/>
        <v/>
      </c>
      <c r="BN1521" s="69">
        <f t="shared" si="204"/>
        <v>120</v>
      </c>
      <c r="BO1521" s="1">
        <v>43889</v>
      </c>
      <c r="BP1521" s="1"/>
      <c r="BQ1521" s="3"/>
      <c r="BR1521" s="4"/>
      <c r="BS1521" s="5"/>
      <c r="BT1521" s="6"/>
      <c r="BU1521" s="5"/>
      <c r="BV1521" s="5"/>
      <c r="BW1521" s="6"/>
      <c r="BX1521" s="5"/>
      <c r="BY1521" s="5"/>
      <c r="BZ1521" s="6"/>
      <c r="CA1521" s="5"/>
    </row>
    <row r="1522" spans="4:79" x14ac:dyDescent="0.25">
      <c r="D1522" s="1"/>
      <c r="J1522" s="1"/>
      <c r="L1522" s="1"/>
      <c r="M1522" s="1"/>
      <c r="AX1522" s="1"/>
      <c r="AY1522" s="1"/>
      <c r="BA1522" s="1"/>
      <c r="BB1522" s="1"/>
      <c r="BG1522" t="str">
        <f t="shared" ca="1" si="197"/>
        <v/>
      </c>
      <c r="BH1522" t="str">
        <f t="shared" si="198"/>
        <v/>
      </c>
      <c r="BI1522" t="str">
        <f t="shared" si="199"/>
        <v/>
      </c>
      <c r="BJ1522" t="str">
        <f t="shared" ca="1" si="200"/>
        <v/>
      </c>
      <c r="BK1522">
        <f t="shared" si="201"/>
        <v>1900</v>
      </c>
      <c r="BL1522">
        <f t="shared" si="202"/>
        <v>1900</v>
      </c>
      <c r="BM1522" t="str">
        <f t="shared" si="203"/>
        <v/>
      </c>
      <c r="BN1522" s="69">
        <f t="shared" si="204"/>
        <v>120</v>
      </c>
      <c r="BO1522" s="1">
        <v>43890</v>
      </c>
      <c r="BP1522" s="1"/>
      <c r="BQ1522" s="3"/>
      <c r="BR1522" s="4"/>
      <c r="BS1522" s="5"/>
      <c r="BT1522" s="6"/>
      <c r="BU1522" s="5"/>
      <c r="BV1522" s="5"/>
      <c r="BW1522" s="6"/>
      <c r="BX1522" s="5"/>
      <c r="BY1522" s="5"/>
      <c r="BZ1522" s="6"/>
      <c r="CA1522" s="5"/>
    </row>
    <row r="1523" spans="4:79" x14ac:dyDescent="0.25">
      <c r="D1523" s="1"/>
      <c r="J1523" s="1"/>
      <c r="L1523" s="1"/>
      <c r="M1523" s="1"/>
      <c r="BA1523" s="1"/>
      <c r="BG1523" t="str">
        <f t="shared" ca="1" si="197"/>
        <v/>
      </c>
      <c r="BH1523" t="str">
        <f t="shared" si="198"/>
        <v/>
      </c>
      <c r="BI1523" t="str">
        <f t="shared" si="199"/>
        <v/>
      </c>
      <c r="BJ1523" t="str">
        <f t="shared" ca="1" si="200"/>
        <v/>
      </c>
      <c r="BK1523">
        <f t="shared" si="201"/>
        <v>1900</v>
      </c>
      <c r="BL1523">
        <f t="shared" si="202"/>
        <v>1900</v>
      </c>
      <c r="BM1523" t="str">
        <f t="shared" si="203"/>
        <v/>
      </c>
      <c r="BN1523" s="69">
        <f t="shared" si="204"/>
        <v>120</v>
      </c>
      <c r="BO1523" s="1">
        <v>43891</v>
      </c>
      <c r="BP1523" s="1"/>
      <c r="BQ1523" s="3"/>
      <c r="BR1523" s="4"/>
      <c r="BS1523" s="5"/>
      <c r="BT1523" s="6"/>
      <c r="BU1523" s="5"/>
      <c r="BV1523" s="5"/>
      <c r="BW1523" s="6"/>
      <c r="BX1523" s="5"/>
      <c r="BY1523" s="5"/>
      <c r="BZ1523" s="6"/>
      <c r="CA1523" s="5"/>
    </row>
    <row r="1524" spans="4:79" x14ac:dyDescent="0.25">
      <c r="D1524" s="1"/>
      <c r="J1524" s="1"/>
      <c r="L1524" s="1"/>
      <c r="AX1524" s="1"/>
      <c r="AY1524" s="1"/>
      <c r="BA1524" s="1"/>
      <c r="BB1524" s="1"/>
      <c r="BG1524" t="str">
        <f t="shared" ca="1" si="197"/>
        <v/>
      </c>
      <c r="BH1524" t="str">
        <f t="shared" si="198"/>
        <v/>
      </c>
      <c r="BI1524" t="str">
        <f t="shared" si="199"/>
        <v/>
      </c>
      <c r="BJ1524" t="str">
        <f t="shared" ca="1" si="200"/>
        <v/>
      </c>
      <c r="BK1524">
        <f t="shared" si="201"/>
        <v>1900</v>
      </c>
      <c r="BL1524">
        <f t="shared" si="202"/>
        <v>1900</v>
      </c>
      <c r="BM1524" t="str">
        <f t="shared" si="203"/>
        <v/>
      </c>
      <c r="BN1524" s="69">
        <f t="shared" si="204"/>
        <v>120</v>
      </c>
      <c r="BO1524" s="1">
        <v>43892</v>
      </c>
      <c r="BP1524" s="1"/>
      <c r="BQ1524" s="3"/>
      <c r="BR1524" s="4"/>
      <c r="BS1524" s="5"/>
      <c r="BT1524" s="6"/>
      <c r="BU1524" s="5"/>
      <c r="BV1524" s="5"/>
      <c r="BW1524" s="6"/>
      <c r="BX1524" s="5"/>
      <c r="BY1524" s="5"/>
      <c r="BZ1524" s="6"/>
      <c r="CA1524" s="5"/>
    </row>
    <row r="1525" spans="4:79" x14ac:dyDescent="0.25">
      <c r="D1525" s="1"/>
      <c r="BB1525" s="1"/>
      <c r="BG1525" t="str">
        <f t="shared" ca="1" si="197"/>
        <v/>
      </c>
      <c r="BH1525" t="str">
        <f t="shared" si="198"/>
        <v/>
      </c>
      <c r="BI1525" t="str">
        <f t="shared" si="199"/>
        <v/>
      </c>
      <c r="BJ1525" t="str">
        <f t="shared" ca="1" si="200"/>
        <v/>
      </c>
      <c r="BK1525">
        <f t="shared" si="201"/>
        <v>1900</v>
      </c>
      <c r="BL1525">
        <f t="shared" si="202"/>
        <v>1900</v>
      </c>
      <c r="BM1525" t="str">
        <f t="shared" si="203"/>
        <v/>
      </c>
      <c r="BN1525" s="69">
        <f t="shared" si="204"/>
        <v>120</v>
      </c>
      <c r="BO1525" s="1">
        <v>43893</v>
      </c>
      <c r="BP1525" s="1"/>
      <c r="BQ1525" s="3"/>
      <c r="BR1525" s="4"/>
      <c r="BS1525" s="5"/>
      <c r="BT1525" s="6"/>
      <c r="BU1525" s="5"/>
      <c r="BV1525" s="5"/>
      <c r="BW1525" s="6"/>
      <c r="BX1525" s="5"/>
      <c r="BY1525" s="5"/>
      <c r="BZ1525" s="6"/>
      <c r="CA1525" s="5"/>
    </row>
    <row r="1526" spans="4:79" x14ac:dyDescent="0.25">
      <c r="D1526" s="1"/>
      <c r="BB1526" s="1"/>
      <c r="BG1526" t="str">
        <f t="shared" ca="1" si="197"/>
        <v/>
      </c>
      <c r="BH1526" t="str">
        <f t="shared" si="198"/>
        <v/>
      </c>
      <c r="BI1526" t="str">
        <f t="shared" si="199"/>
        <v/>
      </c>
      <c r="BJ1526" t="str">
        <f t="shared" ca="1" si="200"/>
        <v/>
      </c>
      <c r="BK1526">
        <f t="shared" si="201"/>
        <v>1900</v>
      </c>
      <c r="BL1526">
        <f t="shared" si="202"/>
        <v>1900</v>
      </c>
      <c r="BM1526" t="str">
        <f t="shared" si="203"/>
        <v/>
      </c>
      <c r="BN1526" s="69">
        <f t="shared" si="204"/>
        <v>120</v>
      </c>
      <c r="BO1526" s="1">
        <v>43894</v>
      </c>
      <c r="BP1526" s="1"/>
      <c r="BQ1526" s="3"/>
      <c r="BR1526" s="4"/>
      <c r="BS1526" s="5"/>
      <c r="BT1526" s="6"/>
      <c r="BU1526" s="5"/>
      <c r="BV1526" s="5"/>
      <c r="BW1526" s="6"/>
      <c r="BX1526" s="5"/>
      <c r="BY1526" s="5"/>
      <c r="BZ1526" s="6"/>
      <c r="CA1526" s="5"/>
    </row>
    <row r="1527" spans="4:79" x14ac:dyDescent="0.25">
      <c r="D1527" s="1"/>
      <c r="J1527" s="1"/>
      <c r="L1527" s="1"/>
      <c r="M1527" s="1"/>
      <c r="AY1527" s="1"/>
      <c r="AZ1527" s="1"/>
      <c r="BB1527" s="1"/>
      <c r="BC1527" s="1"/>
      <c r="BG1527" t="str">
        <f t="shared" ca="1" si="197"/>
        <v/>
      </c>
      <c r="BH1527" t="str">
        <f t="shared" si="198"/>
        <v/>
      </c>
      <c r="BI1527" t="str">
        <f t="shared" si="199"/>
        <v/>
      </c>
      <c r="BJ1527" t="str">
        <f t="shared" ca="1" si="200"/>
        <v/>
      </c>
      <c r="BK1527">
        <f t="shared" si="201"/>
        <v>1900</v>
      </c>
      <c r="BL1527">
        <f t="shared" si="202"/>
        <v>1900</v>
      </c>
      <c r="BM1527" t="str">
        <f t="shared" si="203"/>
        <v/>
      </c>
      <c r="BN1527" s="69">
        <f t="shared" si="204"/>
        <v>120</v>
      </c>
      <c r="BO1527" s="1">
        <v>43895</v>
      </c>
      <c r="BP1527" s="1"/>
      <c r="BQ1527" s="3"/>
      <c r="BR1527" s="4"/>
      <c r="BS1527" s="5"/>
      <c r="BT1527" s="6"/>
      <c r="BU1527" s="5"/>
      <c r="BV1527" s="5"/>
      <c r="BW1527" s="6"/>
      <c r="BX1527" s="5"/>
      <c r="BY1527" s="5"/>
      <c r="BZ1527" s="6"/>
      <c r="CA1527" s="5"/>
    </row>
    <row r="1528" spans="4:79" x14ac:dyDescent="0.25">
      <c r="D1528" s="1"/>
      <c r="E1528" s="1"/>
      <c r="J1528" s="1"/>
      <c r="L1528" s="1"/>
      <c r="N1528" s="1"/>
      <c r="AX1528" s="1"/>
      <c r="AY1528" s="1"/>
      <c r="BA1528" s="1"/>
      <c r="BG1528" t="str">
        <f t="shared" ca="1" si="197"/>
        <v/>
      </c>
      <c r="BH1528" t="str">
        <f t="shared" si="198"/>
        <v/>
      </c>
      <c r="BI1528" t="str">
        <f t="shared" si="199"/>
        <v/>
      </c>
      <c r="BJ1528" t="str">
        <f t="shared" ca="1" si="200"/>
        <v/>
      </c>
      <c r="BK1528">
        <f t="shared" si="201"/>
        <v>1900</v>
      </c>
      <c r="BL1528">
        <f t="shared" si="202"/>
        <v>1900</v>
      </c>
      <c r="BM1528" t="str">
        <f t="shared" si="203"/>
        <v/>
      </c>
      <c r="BN1528" s="69">
        <f t="shared" si="204"/>
        <v>120</v>
      </c>
      <c r="BO1528" s="1">
        <v>43896</v>
      </c>
      <c r="BP1528" s="1"/>
      <c r="BQ1528" s="3"/>
      <c r="BR1528" s="4"/>
      <c r="BS1528" s="5"/>
      <c r="BT1528" s="6"/>
      <c r="BU1528" s="5"/>
      <c r="BV1528" s="5"/>
      <c r="BW1528" s="6"/>
      <c r="BX1528" s="5"/>
      <c r="BY1528" s="5"/>
      <c r="BZ1528" s="6"/>
      <c r="CA1528" s="5"/>
    </row>
    <row r="1529" spans="4:79" x14ac:dyDescent="0.25">
      <c r="D1529" s="1"/>
      <c r="J1529" s="1"/>
      <c r="L1529" s="1"/>
      <c r="M1529" s="1"/>
      <c r="AX1529" s="1"/>
      <c r="AY1529" s="1"/>
      <c r="BA1529" s="1"/>
      <c r="BB1529" s="1"/>
      <c r="BG1529" t="str">
        <f t="shared" ca="1" si="197"/>
        <v/>
      </c>
      <c r="BH1529" t="str">
        <f t="shared" si="198"/>
        <v/>
      </c>
      <c r="BI1529" t="str">
        <f t="shared" si="199"/>
        <v/>
      </c>
      <c r="BJ1529" t="str">
        <f t="shared" ca="1" si="200"/>
        <v/>
      </c>
      <c r="BK1529">
        <f t="shared" si="201"/>
        <v>1900</v>
      </c>
      <c r="BL1529">
        <f t="shared" si="202"/>
        <v>1900</v>
      </c>
      <c r="BM1529" t="str">
        <f t="shared" si="203"/>
        <v/>
      </c>
      <c r="BN1529" s="69">
        <f t="shared" si="204"/>
        <v>120</v>
      </c>
      <c r="BO1529" s="1">
        <v>43897</v>
      </c>
      <c r="BP1529" s="1"/>
      <c r="BQ1529" s="3"/>
      <c r="BR1529" s="4"/>
      <c r="BS1529" s="5"/>
      <c r="BT1529" s="6"/>
      <c r="BU1529" s="5"/>
      <c r="BV1529" s="5"/>
      <c r="BW1529" s="6"/>
      <c r="BX1529" s="5"/>
      <c r="BY1529" s="5"/>
      <c r="BZ1529" s="6"/>
      <c r="CA1529" s="5"/>
    </row>
    <row r="1530" spans="4:79" x14ac:dyDescent="0.25">
      <c r="D1530" s="1"/>
      <c r="J1530" s="1"/>
      <c r="L1530" s="1"/>
      <c r="BA1530" s="1"/>
      <c r="BG1530" t="str">
        <f t="shared" ca="1" si="197"/>
        <v/>
      </c>
      <c r="BH1530" t="str">
        <f t="shared" si="198"/>
        <v/>
      </c>
      <c r="BI1530" t="str">
        <f t="shared" si="199"/>
        <v/>
      </c>
      <c r="BJ1530" t="str">
        <f t="shared" ca="1" si="200"/>
        <v/>
      </c>
      <c r="BK1530">
        <f t="shared" si="201"/>
        <v>1900</v>
      </c>
      <c r="BL1530">
        <f t="shared" si="202"/>
        <v>1900</v>
      </c>
      <c r="BM1530" t="str">
        <f t="shared" si="203"/>
        <v/>
      </c>
      <c r="BN1530" s="69">
        <f t="shared" si="204"/>
        <v>120</v>
      </c>
      <c r="BO1530" s="1">
        <v>43898</v>
      </c>
      <c r="BP1530" s="1"/>
      <c r="BQ1530" s="3"/>
      <c r="BR1530" s="4"/>
      <c r="BS1530" s="5"/>
      <c r="BT1530" s="6"/>
      <c r="BU1530" s="5"/>
      <c r="BV1530" s="5"/>
      <c r="BW1530" s="6"/>
      <c r="BX1530" s="5"/>
      <c r="BY1530" s="5"/>
      <c r="BZ1530" s="6"/>
      <c r="CA1530" s="5"/>
    </row>
    <row r="1531" spans="4:79" x14ac:dyDescent="0.25">
      <c r="D1531" s="1"/>
      <c r="J1531" s="1"/>
      <c r="L1531" s="1"/>
      <c r="M1531" s="1"/>
      <c r="AX1531" s="1"/>
      <c r="AY1531" s="1"/>
      <c r="BA1531" s="1"/>
      <c r="BB1531" s="1"/>
      <c r="BG1531" t="str">
        <f t="shared" ca="1" si="197"/>
        <v/>
      </c>
      <c r="BH1531" t="str">
        <f t="shared" si="198"/>
        <v/>
      </c>
      <c r="BI1531" t="str">
        <f t="shared" si="199"/>
        <v/>
      </c>
      <c r="BJ1531" t="str">
        <f t="shared" ca="1" si="200"/>
        <v/>
      </c>
      <c r="BK1531">
        <f t="shared" si="201"/>
        <v>1900</v>
      </c>
      <c r="BL1531">
        <f t="shared" si="202"/>
        <v>1900</v>
      </c>
      <c r="BM1531" t="str">
        <f t="shared" si="203"/>
        <v/>
      </c>
      <c r="BN1531" s="69">
        <f t="shared" si="204"/>
        <v>120</v>
      </c>
      <c r="BO1531" s="1">
        <v>43899</v>
      </c>
      <c r="BP1531" s="1"/>
      <c r="BQ1531" s="3"/>
      <c r="BR1531" s="4"/>
      <c r="BS1531" s="5"/>
      <c r="BT1531" s="6"/>
      <c r="BU1531" s="5"/>
      <c r="BV1531" s="5"/>
      <c r="BW1531" s="6"/>
      <c r="BX1531" s="5"/>
      <c r="BY1531" s="5"/>
      <c r="BZ1531" s="6"/>
      <c r="CA1531" s="5"/>
    </row>
    <row r="1532" spans="4:79" x14ac:dyDescent="0.25">
      <c r="D1532" s="1"/>
      <c r="L1532" s="1"/>
      <c r="AX1532" s="1"/>
      <c r="AY1532" s="1"/>
      <c r="BG1532" t="str">
        <f t="shared" ca="1" si="197"/>
        <v/>
      </c>
      <c r="BH1532" t="str">
        <f t="shared" si="198"/>
        <v/>
      </c>
      <c r="BI1532" t="str">
        <f t="shared" si="199"/>
        <v/>
      </c>
      <c r="BJ1532" t="str">
        <f t="shared" ca="1" si="200"/>
        <v/>
      </c>
      <c r="BK1532">
        <f t="shared" si="201"/>
        <v>1900</v>
      </c>
      <c r="BL1532">
        <f t="shared" si="202"/>
        <v>1900</v>
      </c>
      <c r="BM1532" t="str">
        <f t="shared" si="203"/>
        <v/>
      </c>
      <c r="BN1532" s="69">
        <f t="shared" si="204"/>
        <v>120</v>
      </c>
      <c r="BO1532" s="1">
        <v>43900</v>
      </c>
      <c r="BP1532" s="1"/>
      <c r="BQ1532" s="3"/>
      <c r="BR1532" s="4"/>
      <c r="BS1532" s="5"/>
      <c r="BT1532" s="6"/>
      <c r="BU1532" s="5"/>
      <c r="BV1532" s="5"/>
      <c r="BW1532" s="6"/>
      <c r="BX1532" s="5"/>
      <c r="BY1532" s="5"/>
      <c r="BZ1532" s="6"/>
      <c r="CA1532" s="5"/>
    </row>
    <row r="1533" spans="4:79" x14ac:dyDescent="0.25">
      <c r="D1533" s="1"/>
      <c r="E1533" s="1"/>
      <c r="J1533" s="1"/>
      <c r="L1533" s="1"/>
      <c r="N1533" s="1"/>
      <c r="AX1533" s="1"/>
      <c r="AY1533" s="1"/>
      <c r="BA1533" s="1"/>
      <c r="BG1533" t="str">
        <f t="shared" ca="1" si="197"/>
        <v/>
      </c>
      <c r="BH1533" t="str">
        <f t="shared" si="198"/>
        <v/>
      </c>
      <c r="BI1533" t="str">
        <f t="shared" si="199"/>
        <v/>
      </c>
      <c r="BJ1533" t="str">
        <f t="shared" ca="1" si="200"/>
        <v/>
      </c>
      <c r="BK1533">
        <f t="shared" si="201"/>
        <v>1900</v>
      </c>
      <c r="BL1533">
        <f t="shared" si="202"/>
        <v>1900</v>
      </c>
      <c r="BM1533" t="str">
        <f t="shared" si="203"/>
        <v/>
      </c>
      <c r="BN1533" s="69">
        <f t="shared" si="204"/>
        <v>120</v>
      </c>
      <c r="BO1533" s="1">
        <v>43901</v>
      </c>
      <c r="BP1533" s="1"/>
      <c r="BQ1533" s="3"/>
      <c r="BR1533" s="4"/>
      <c r="BS1533" s="5"/>
      <c r="BT1533" s="6"/>
      <c r="BU1533" s="5"/>
      <c r="BV1533" s="5"/>
      <c r="BW1533" s="6"/>
      <c r="BX1533" s="5"/>
      <c r="BY1533" s="5"/>
      <c r="BZ1533" s="6"/>
      <c r="CA1533" s="5"/>
    </row>
    <row r="1534" spans="4:79" x14ac:dyDescent="0.25">
      <c r="D1534" s="1"/>
      <c r="J1534" s="1"/>
      <c r="L1534" s="1"/>
      <c r="M1534" s="1"/>
      <c r="AX1534" s="1"/>
      <c r="AY1534" s="1"/>
      <c r="BA1534" s="1"/>
      <c r="BB1534" s="1"/>
      <c r="BG1534" t="str">
        <f t="shared" ca="1" si="197"/>
        <v/>
      </c>
      <c r="BH1534" t="str">
        <f t="shared" si="198"/>
        <v/>
      </c>
      <c r="BI1534" t="str">
        <f t="shared" si="199"/>
        <v/>
      </c>
      <c r="BJ1534" t="str">
        <f t="shared" ca="1" si="200"/>
        <v/>
      </c>
      <c r="BK1534">
        <f t="shared" si="201"/>
        <v>1900</v>
      </c>
      <c r="BL1534">
        <f t="shared" si="202"/>
        <v>1900</v>
      </c>
      <c r="BM1534" t="str">
        <f t="shared" si="203"/>
        <v/>
      </c>
      <c r="BN1534" s="69">
        <f t="shared" si="204"/>
        <v>120</v>
      </c>
      <c r="BO1534" s="1">
        <v>43902</v>
      </c>
      <c r="BP1534" s="1"/>
      <c r="BQ1534" s="3"/>
      <c r="BR1534" s="4"/>
      <c r="BS1534" s="5"/>
      <c r="BT1534" s="6"/>
      <c r="BU1534" s="5"/>
      <c r="BV1534" s="5"/>
      <c r="BW1534" s="6"/>
      <c r="BX1534" s="5"/>
      <c r="BY1534" s="5"/>
      <c r="BZ1534" s="6"/>
      <c r="CA1534" s="5"/>
    </row>
    <row r="1535" spans="4:79" x14ac:dyDescent="0.25">
      <c r="D1535" s="1"/>
      <c r="J1535" s="1"/>
      <c r="L1535" s="1"/>
      <c r="M1535" s="1"/>
      <c r="AX1535" s="1"/>
      <c r="AY1535" s="1"/>
      <c r="BA1535" s="1"/>
      <c r="BB1535" s="1"/>
      <c r="BG1535" t="str">
        <f t="shared" ca="1" si="197"/>
        <v/>
      </c>
      <c r="BH1535" t="str">
        <f t="shared" si="198"/>
        <v/>
      </c>
      <c r="BI1535" t="str">
        <f t="shared" si="199"/>
        <v/>
      </c>
      <c r="BJ1535" t="str">
        <f t="shared" ca="1" si="200"/>
        <v/>
      </c>
      <c r="BK1535">
        <f t="shared" si="201"/>
        <v>1900</v>
      </c>
      <c r="BL1535">
        <f t="shared" si="202"/>
        <v>1900</v>
      </c>
      <c r="BM1535" t="str">
        <f t="shared" si="203"/>
        <v/>
      </c>
      <c r="BN1535" s="69">
        <f t="shared" si="204"/>
        <v>120</v>
      </c>
      <c r="BO1535" s="1">
        <v>43903</v>
      </c>
      <c r="BP1535" s="1"/>
      <c r="BQ1535" s="3"/>
      <c r="BR1535" s="4"/>
      <c r="BS1535" s="5"/>
      <c r="BT1535" s="6"/>
      <c r="BU1535" s="5"/>
      <c r="BV1535" s="5"/>
      <c r="BW1535" s="6"/>
      <c r="BX1535" s="5"/>
      <c r="BY1535" s="5"/>
      <c r="BZ1535" s="6"/>
      <c r="CA1535" s="5"/>
    </row>
    <row r="1536" spans="4:79" x14ac:dyDescent="0.25">
      <c r="D1536" s="1"/>
      <c r="J1536" s="1"/>
      <c r="M1536" s="1"/>
      <c r="BG1536" t="str">
        <f t="shared" ca="1" si="197"/>
        <v/>
      </c>
      <c r="BH1536" t="str">
        <f t="shared" si="198"/>
        <v/>
      </c>
      <c r="BI1536" t="str">
        <f t="shared" si="199"/>
        <v/>
      </c>
      <c r="BJ1536" t="str">
        <f t="shared" ca="1" si="200"/>
        <v/>
      </c>
      <c r="BK1536">
        <f t="shared" si="201"/>
        <v>1900</v>
      </c>
      <c r="BL1536">
        <f t="shared" si="202"/>
        <v>1900</v>
      </c>
      <c r="BM1536" t="str">
        <f t="shared" si="203"/>
        <v/>
      </c>
      <c r="BN1536" s="69">
        <f t="shared" si="204"/>
        <v>120</v>
      </c>
      <c r="BO1536" s="1">
        <v>43904</v>
      </c>
      <c r="BP1536" s="1"/>
      <c r="BQ1536" s="3"/>
      <c r="BR1536" s="4"/>
      <c r="BS1536" s="5"/>
      <c r="BT1536" s="6"/>
      <c r="BU1536" s="5"/>
      <c r="BV1536" s="5"/>
      <c r="BW1536" s="6"/>
      <c r="BX1536" s="5"/>
      <c r="BY1536" s="5"/>
      <c r="BZ1536" s="6"/>
      <c r="CA1536" s="5"/>
    </row>
    <row r="1537" spans="4:79" x14ac:dyDescent="0.25">
      <c r="D1537" s="1"/>
      <c r="J1537" s="1"/>
      <c r="L1537" s="1"/>
      <c r="M1537" s="1"/>
      <c r="BG1537" t="str">
        <f t="shared" ca="1" si="197"/>
        <v/>
      </c>
      <c r="BH1537" t="str">
        <f t="shared" si="198"/>
        <v/>
      </c>
      <c r="BI1537" t="str">
        <f t="shared" si="199"/>
        <v/>
      </c>
      <c r="BJ1537" t="str">
        <f t="shared" ca="1" si="200"/>
        <v/>
      </c>
      <c r="BK1537">
        <f t="shared" si="201"/>
        <v>1900</v>
      </c>
      <c r="BL1537">
        <f t="shared" si="202"/>
        <v>1900</v>
      </c>
      <c r="BM1537" t="str">
        <f t="shared" si="203"/>
        <v/>
      </c>
      <c r="BN1537" s="69">
        <f t="shared" si="204"/>
        <v>120</v>
      </c>
      <c r="BO1537" s="1">
        <v>43905</v>
      </c>
      <c r="BP1537" s="1"/>
      <c r="BQ1537" s="3"/>
      <c r="BR1537" s="4"/>
      <c r="BS1537" s="5"/>
      <c r="BT1537" s="6"/>
      <c r="BU1537" s="5"/>
      <c r="BV1537" s="5"/>
      <c r="BW1537" s="6"/>
      <c r="BX1537" s="5"/>
      <c r="BY1537" s="5"/>
      <c r="BZ1537" s="6"/>
      <c r="CA1537" s="5"/>
    </row>
    <row r="1538" spans="4:79" x14ac:dyDescent="0.25">
      <c r="D1538" s="1"/>
      <c r="J1538" s="1"/>
      <c r="L1538" s="1"/>
      <c r="M1538" s="1"/>
      <c r="AX1538" s="1"/>
      <c r="AY1538" s="1"/>
      <c r="BA1538" s="1"/>
      <c r="BB1538" s="1"/>
      <c r="BG1538" t="str">
        <f t="shared" ca="1" si="197"/>
        <v/>
      </c>
      <c r="BH1538" t="str">
        <f t="shared" si="198"/>
        <v/>
      </c>
      <c r="BI1538" t="str">
        <f t="shared" si="199"/>
        <v/>
      </c>
      <c r="BJ1538" t="str">
        <f t="shared" ca="1" si="200"/>
        <v/>
      </c>
      <c r="BK1538">
        <f t="shared" si="201"/>
        <v>1900</v>
      </c>
      <c r="BL1538">
        <f t="shared" si="202"/>
        <v>1900</v>
      </c>
      <c r="BM1538" t="str">
        <f t="shared" si="203"/>
        <v/>
      </c>
      <c r="BN1538" s="69">
        <f t="shared" si="204"/>
        <v>120</v>
      </c>
      <c r="BO1538" s="1">
        <v>43906</v>
      </c>
      <c r="BP1538" s="1"/>
      <c r="BQ1538" s="3"/>
      <c r="BR1538" s="4"/>
      <c r="BS1538" s="5"/>
      <c r="BT1538" s="6"/>
      <c r="BU1538" s="5"/>
      <c r="BV1538" s="5"/>
      <c r="BW1538" s="6"/>
      <c r="BX1538" s="5"/>
      <c r="BY1538" s="5"/>
      <c r="BZ1538" s="6"/>
      <c r="CA1538" s="5"/>
    </row>
    <row r="1539" spans="4:79" x14ac:dyDescent="0.25">
      <c r="D1539" s="1"/>
      <c r="J1539" s="1"/>
      <c r="M1539" s="1"/>
      <c r="BG1539" t="str">
        <f t="shared" ref="BG1539:BG1602" ca="1" si="205">IF(A1539="","",DATEDIF(J1539,TODAY(),"y"))</f>
        <v/>
      </c>
      <c r="BH1539" t="str">
        <f t="shared" ref="BH1539:BH1602" si="206">IF(A1539="","",IF(BG1539&lt;61,"Moins de 61",IF(BG1539&lt;66,"61 à 65",IF(BG1539&lt;71,"66 à 70",IF(BG1539&lt;76,"71 à 75",IF(BG1539&lt;81,"76 à 80",IF(BG1539&lt;86,"81 à 85",IF(BG1539&lt;91,"86 à 90",IF(BG1539&lt;96,"91 à 95",IF(BG1539&lt;101,"96 à 100",IF(BG1539&gt;=101,"101 et plus","")))))))))))</f>
        <v/>
      </c>
      <c r="BI1539" t="str">
        <f t="shared" ref="BI1539:BI1602" si="207">IF(B1539="","",IF(BG1539&lt;66,"Moins de 66",IF(BG1539&lt;71,"66 à 70",IF(BG1539&lt;76,"71 à 75",IF(BG1539&lt;81,"76 à 80",IF(BG1539&gt;=81,"plus de 80",""))))))</f>
        <v/>
      </c>
      <c r="BJ1539" t="str">
        <f t="shared" ref="BJ1539:BJ1602" ca="1" si="208">IF(A1539="","",DATEDIF(L1539,TODAY(),"y"))</f>
        <v/>
      </c>
      <c r="BK1539">
        <f t="shared" ref="BK1539:BK1602" si="209">YEAR(L1539)</f>
        <v>1900</v>
      </c>
      <c r="BL1539">
        <f t="shared" ref="BL1539:BL1602" si="210">YEAR(E1539)</f>
        <v>1900</v>
      </c>
      <c r="BM1539" t="str">
        <f t="shared" ref="BM1539:BM1602" si="211">IF(A1539="","",IF(O1539="Adhérent",BG1539,""))</f>
        <v/>
      </c>
      <c r="BN1539" s="69">
        <f t="shared" ref="BN1539:BN1602" si="212">YEAR(BO1539)-YEAR(J1539)</f>
        <v>120</v>
      </c>
      <c r="BO1539" s="1">
        <v>43907</v>
      </c>
      <c r="BP1539" s="1"/>
      <c r="BQ1539" s="3"/>
      <c r="BR1539" s="4"/>
      <c r="BS1539" s="5"/>
      <c r="BT1539" s="6"/>
      <c r="BU1539" s="5"/>
      <c r="BV1539" s="5"/>
      <c r="BW1539" s="6"/>
      <c r="BX1539" s="5"/>
      <c r="BY1539" s="5"/>
      <c r="BZ1539" s="6"/>
      <c r="CA1539" s="5"/>
    </row>
    <row r="1540" spans="4:79" x14ac:dyDescent="0.25">
      <c r="D1540" s="1"/>
      <c r="J1540" s="1"/>
      <c r="L1540" s="1"/>
      <c r="BA1540" s="1"/>
      <c r="BG1540" t="str">
        <f t="shared" ca="1" si="205"/>
        <v/>
      </c>
      <c r="BH1540" t="str">
        <f t="shared" si="206"/>
        <v/>
      </c>
      <c r="BI1540" t="str">
        <f t="shared" si="207"/>
        <v/>
      </c>
      <c r="BJ1540" t="str">
        <f t="shared" ca="1" si="208"/>
        <v/>
      </c>
      <c r="BK1540">
        <f t="shared" si="209"/>
        <v>1900</v>
      </c>
      <c r="BL1540">
        <f t="shared" si="210"/>
        <v>1900</v>
      </c>
      <c r="BM1540" t="str">
        <f t="shared" si="211"/>
        <v/>
      </c>
      <c r="BN1540" s="69">
        <f t="shared" si="212"/>
        <v>120</v>
      </c>
      <c r="BO1540" s="1">
        <v>43908</v>
      </c>
      <c r="BP1540" s="1"/>
      <c r="BQ1540" s="3"/>
      <c r="BR1540" s="4"/>
      <c r="BS1540" s="5"/>
      <c r="BT1540" s="6"/>
      <c r="BU1540" s="5"/>
      <c r="BV1540" s="5"/>
      <c r="BW1540" s="6"/>
      <c r="BX1540" s="5"/>
      <c r="BY1540" s="5"/>
      <c r="BZ1540" s="6"/>
      <c r="CA1540" s="5"/>
    </row>
    <row r="1541" spans="4:79" x14ac:dyDescent="0.25">
      <c r="D1541" s="1"/>
      <c r="J1541" s="1"/>
      <c r="L1541" s="1"/>
      <c r="M1541" s="1"/>
      <c r="AX1541" s="1"/>
      <c r="AY1541" s="1"/>
      <c r="BA1541" s="1"/>
      <c r="BB1541" s="1"/>
      <c r="BG1541" t="str">
        <f t="shared" ca="1" si="205"/>
        <v/>
      </c>
      <c r="BH1541" t="str">
        <f t="shared" si="206"/>
        <v/>
      </c>
      <c r="BI1541" t="str">
        <f t="shared" si="207"/>
        <v/>
      </c>
      <c r="BJ1541" t="str">
        <f t="shared" ca="1" si="208"/>
        <v/>
      </c>
      <c r="BK1541">
        <f t="shared" si="209"/>
        <v>1900</v>
      </c>
      <c r="BL1541">
        <f t="shared" si="210"/>
        <v>1900</v>
      </c>
      <c r="BM1541" t="str">
        <f t="shared" si="211"/>
        <v/>
      </c>
      <c r="BN1541" s="69">
        <f t="shared" si="212"/>
        <v>120</v>
      </c>
      <c r="BO1541" s="1">
        <v>43909</v>
      </c>
      <c r="BP1541" s="1"/>
      <c r="BQ1541" s="3"/>
      <c r="BR1541" s="4"/>
      <c r="BS1541" s="5"/>
      <c r="BT1541" s="6"/>
      <c r="BU1541" s="5"/>
      <c r="BV1541" s="5"/>
      <c r="BW1541" s="6"/>
      <c r="BX1541" s="5"/>
      <c r="BY1541" s="5"/>
      <c r="BZ1541" s="6"/>
      <c r="CA1541" s="5"/>
    </row>
    <row r="1542" spans="4:79" x14ac:dyDescent="0.25">
      <c r="D1542" s="1"/>
      <c r="J1542" s="1"/>
      <c r="M1542" s="1"/>
      <c r="BG1542" t="str">
        <f t="shared" ca="1" si="205"/>
        <v/>
      </c>
      <c r="BH1542" t="str">
        <f t="shared" si="206"/>
        <v/>
      </c>
      <c r="BI1542" t="str">
        <f t="shared" si="207"/>
        <v/>
      </c>
      <c r="BJ1542" t="str">
        <f t="shared" ca="1" si="208"/>
        <v/>
      </c>
      <c r="BK1542">
        <f t="shared" si="209"/>
        <v>1900</v>
      </c>
      <c r="BL1542">
        <f t="shared" si="210"/>
        <v>1900</v>
      </c>
      <c r="BM1542" t="str">
        <f t="shared" si="211"/>
        <v/>
      </c>
      <c r="BN1542" s="69">
        <f t="shared" si="212"/>
        <v>120</v>
      </c>
      <c r="BO1542" s="1">
        <v>43910</v>
      </c>
      <c r="BP1542" s="1"/>
      <c r="BQ1542" s="3"/>
      <c r="BR1542" s="4"/>
      <c r="BS1542" s="5"/>
      <c r="BT1542" s="6"/>
      <c r="BU1542" s="5"/>
      <c r="BV1542" s="5"/>
      <c r="BW1542" s="6"/>
      <c r="BX1542" s="5"/>
      <c r="BY1542" s="5"/>
      <c r="BZ1542" s="6"/>
      <c r="CA1542" s="5"/>
    </row>
    <row r="1543" spans="4:79" x14ac:dyDescent="0.25">
      <c r="D1543" s="1"/>
      <c r="J1543" s="1"/>
      <c r="L1543" s="1"/>
      <c r="BA1543" s="1"/>
      <c r="BB1543" s="1"/>
      <c r="BG1543" t="str">
        <f t="shared" ca="1" si="205"/>
        <v/>
      </c>
      <c r="BH1543" t="str">
        <f t="shared" si="206"/>
        <v/>
      </c>
      <c r="BI1543" t="str">
        <f t="shared" si="207"/>
        <v/>
      </c>
      <c r="BJ1543" t="str">
        <f t="shared" ca="1" si="208"/>
        <v/>
      </c>
      <c r="BK1543">
        <f t="shared" si="209"/>
        <v>1900</v>
      </c>
      <c r="BL1543">
        <f t="shared" si="210"/>
        <v>1900</v>
      </c>
      <c r="BM1543" t="str">
        <f t="shared" si="211"/>
        <v/>
      </c>
      <c r="BN1543" s="69">
        <f t="shared" si="212"/>
        <v>120</v>
      </c>
      <c r="BO1543" s="1">
        <v>43911</v>
      </c>
      <c r="BP1543" s="1"/>
      <c r="BQ1543" s="3"/>
      <c r="BR1543" s="4"/>
      <c r="BS1543" s="5"/>
      <c r="BT1543" s="6"/>
      <c r="BU1543" s="5"/>
      <c r="BV1543" s="5"/>
      <c r="BW1543" s="6"/>
      <c r="BX1543" s="5"/>
      <c r="BY1543" s="5"/>
      <c r="BZ1543" s="6"/>
      <c r="CA1543" s="5"/>
    </row>
    <row r="1544" spans="4:79" x14ac:dyDescent="0.25">
      <c r="D1544" s="1"/>
      <c r="J1544" s="1"/>
      <c r="L1544" s="1"/>
      <c r="AX1544" s="1"/>
      <c r="AY1544" s="1"/>
      <c r="BA1544" s="1"/>
      <c r="BB1544" s="1"/>
      <c r="BF1544" s="1"/>
      <c r="BG1544" t="str">
        <f t="shared" ca="1" si="205"/>
        <v/>
      </c>
      <c r="BH1544" t="str">
        <f t="shared" si="206"/>
        <v/>
      </c>
      <c r="BI1544" t="str">
        <f t="shared" si="207"/>
        <v/>
      </c>
      <c r="BJ1544" t="str">
        <f t="shared" ca="1" si="208"/>
        <v/>
      </c>
      <c r="BK1544">
        <f t="shared" si="209"/>
        <v>1900</v>
      </c>
      <c r="BL1544">
        <f t="shared" si="210"/>
        <v>1900</v>
      </c>
      <c r="BM1544" t="str">
        <f t="shared" si="211"/>
        <v/>
      </c>
      <c r="BN1544" s="69">
        <f t="shared" si="212"/>
        <v>120</v>
      </c>
      <c r="BO1544" s="1">
        <v>43912</v>
      </c>
      <c r="BP1544" s="1"/>
      <c r="BQ1544" s="3"/>
      <c r="BR1544" s="4"/>
      <c r="BS1544" s="5"/>
      <c r="BT1544" s="6"/>
      <c r="BU1544" s="5"/>
      <c r="BV1544" s="5"/>
      <c r="BW1544" s="6"/>
      <c r="BX1544" s="5"/>
      <c r="BY1544" s="5"/>
      <c r="BZ1544" s="6"/>
      <c r="CA1544" s="5"/>
    </row>
    <row r="1545" spans="4:79" x14ac:dyDescent="0.25">
      <c r="D1545" s="1"/>
      <c r="J1545" s="1"/>
      <c r="L1545" s="1"/>
      <c r="M1545" s="1"/>
      <c r="AX1545" s="1"/>
      <c r="AY1545" s="1"/>
      <c r="BA1545" s="1"/>
      <c r="BB1545" s="1"/>
      <c r="BF1545" s="1"/>
      <c r="BG1545" t="str">
        <f t="shared" ca="1" si="205"/>
        <v/>
      </c>
      <c r="BH1545" t="str">
        <f t="shared" si="206"/>
        <v/>
      </c>
      <c r="BI1545" t="str">
        <f t="shared" si="207"/>
        <v/>
      </c>
      <c r="BJ1545" t="str">
        <f t="shared" ca="1" si="208"/>
        <v/>
      </c>
      <c r="BK1545">
        <f t="shared" si="209"/>
        <v>1900</v>
      </c>
      <c r="BL1545">
        <f t="shared" si="210"/>
        <v>1900</v>
      </c>
      <c r="BM1545" t="str">
        <f t="shared" si="211"/>
        <v/>
      </c>
      <c r="BN1545" s="69">
        <f t="shared" si="212"/>
        <v>120</v>
      </c>
      <c r="BO1545" s="1">
        <v>43913</v>
      </c>
      <c r="BP1545" s="1"/>
      <c r="BQ1545" s="3"/>
      <c r="BR1545" s="4"/>
      <c r="BS1545" s="5"/>
      <c r="BT1545" s="6"/>
      <c r="BU1545" s="5"/>
      <c r="BV1545" s="5"/>
      <c r="BW1545" s="6"/>
      <c r="BX1545" s="5"/>
      <c r="BY1545" s="5"/>
      <c r="BZ1545" s="6"/>
      <c r="CA1545" s="5"/>
    </row>
    <row r="1546" spans="4:79" x14ac:dyDescent="0.25">
      <c r="D1546" s="1"/>
      <c r="J1546" s="1"/>
      <c r="M1546" s="1"/>
      <c r="BG1546" t="str">
        <f t="shared" ca="1" si="205"/>
        <v/>
      </c>
      <c r="BH1546" t="str">
        <f t="shared" si="206"/>
        <v/>
      </c>
      <c r="BI1546" t="str">
        <f t="shared" si="207"/>
        <v/>
      </c>
      <c r="BJ1546" t="str">
        <f t="shared" ca="1" si="208"/>
        <v/>
      </c>
      <c r="BK1546">
        <f t="shared" si="209"/>
        <v>1900</v>
      </c>
      <c r="BL1546">
        <f t="shared" si="210"/>
        <v>1900</v>
      </c>
      <c r="BM1546" t="str">
        <f t="shared" si="211"/>
        <v/>
      </c>
      <c r="BN1546" s="69">
        <f t="shared" si="212"/>
        <v>120</v>
      </c>
      <c r="BO1546" s="1">
        <v>43914</v>
      </c>
      <c r="BP1546" s="1"/>
      <c r="BQ1546" s="3"/>
      <c r="BR1546" s="4"/>
      <c r="BS1546" s="5"/>
      <c r="BT1546" s="6"/>
      <c r="BU1546" s="5"/>
      <c r="BV1546" s="5"/>
      <c r="BW1546" s="6"/>
      <c r="BX1546" s="5"/>
      <c r="BY1546" s="5"/>
      <c r="BZ1546" s="6"/>
      <c r="CA1546" s="5"/>
    </row>
    <row r="1547" spans="4:79" x14ac:dyDescent="0.25">
      <c r="D1547" s="1"/>
      <c r="J1547" s="1"/>
      <c r="L1547" s="1"/>
      <c r="M1547" s="1"/>
      <c r="AX1547" s="1"/>
      <c r="AY1547" s="1"/>
      <c r="BA1547" s="1"/>
      <c r="BB1547" s="1"/>
      <c r="BG1547" t="str">
        <f t="shared" ca="1" si="205"/>
        <v/>
      </c>
      <c r="BH1547" t="str">
        <f t="shared" si="206"/>
        <v/>
      </c>
      <c r="BI1547" t="str">
        <f t="shared" si="207"/>
        <v/>
      </c>
      <c r="BJ1547" t="str">
        <f t="shared" ca="1" si="208"/>
        <v/>
      </c>
      <c r="BK1547">
        <f t="shared" si="209"/>
        <v>1900</v>
      </c>
      <c r="BL1547">
        <f t="shared" si="210"/>
        <v>1900</v>
      </c>
      <c r="BM1547" t="str">
        <f t="shared" si="211"/>
        <v/>
      </c>
      <c r="BN1547" s="69">
        <f t="shared" si="212"/>
        <v>120</v>
      </c>
      <c r="BO1547" s="1">
        <v>43915</v>
      </c>
      <c r="BP1547" s="1"/>
      <c r="BQ1547" s="3"/>
      <c r="BR1547" s="4"/>
      <c r="BS1547" s="5"/>
      <c r="BT1547" s="6"/>
      <c r="BU1547" s="5"/>
      <c r="BV1547" s="5"/>
      <c r="BW1547" s="6"/>
      <c r="BX1547" s="5"/>
      <c r="BY1547" s="5"/>
      <c r="BZ1547" s="6"/>
      <c r="CA1547" s="5"/>
    </row>
    <row r="1548" spans="4:79" x14ac:dyDescent="0.25">
      <c r="D1548" s="1"/>
      <c r="J1548" s="1"/>
      <c r="L1548" s="1"/>
      <c r="M1548" s="1"/>
      <c r="BA1548" s="1"/>
      <c r="BG1548" t="str">
        <f t="shared" ca="1" si="205"/>
        <v/>
      </c>
      <c r="BH1548" t="str">
        <f t="shared" si="206"/>
        <v/>
      </c>
      <c r="BI1548" t="str">
        <f t="shared" si="207"/>
        <v/>
      </c>
      <c r="BJ1548" t="str">
        <f t="shared" ca="1" si="208"/>
        <v/>
      </c>
      <c r="BK1548">
        <f t="shared" si="209"/>
        <v>1900</v>
      </c>
      <c r="BL1548">
        <f t="shared" si="210"/>
        <v>1900</v>
      </c>
      <c r="BM1548" t="str">
        <f t="shared" si="211"/>
        <v/>
      </c>
      <c r="BN1548" s="69">
        <f t="shared" si="212"/>
        <v>120</v>
      </c>
      <c r="BO1548" s="1">
        <v>43916</v>
      </c>
      <c r="BP1548" s="1"/>
      <c r="BQ1548" s="3"/>
      <c r="BR1548" s="4"/>
      <c r="BS1548" s="5"/>
      <c r="BT1548" s="6"/>
      <c r="BU1548" s="5"/>
      <c r="BV1548" s="5"/>
      <c r="BW1548" s="6"/>
      <c r="BX1548" s="5"/>
      <c r="BY1548" s="5"/>
      <c r="BZ1548" s="6"/>
      <c r="CA1548" s="5"/>
    </row>
    <row r="1549" spans="4:79" x14ac:dyDescent="0.25">
      <c r="D1549" s="1"/>
      <c r="J1549" s="1"/>
      <c r="L1549" s="1"/>
      <c r="M1549" s="1"/>
      <c r="AX1549" s="1"/>
      <c r="AY1549" s="1"/>
      <c r="BA1549" s="1"/>
      <c r="BB1549" s="1"/>
      <c r="BG1549" t="str">
        <f t="shared" ca="1" si="205"/>
        <v/>
      </c>
      <c r="BH1549" t="str">
        <f t="shared" si="206"/>
        <v/>
      </c>
      <c r="BI1549" t="str">
        <f t="shared" si="207"/>
        <v/>
      </c>
      <c r="BJ1549" t="str">
        <f t="shared" ca="1" si="208"/>
        <v/>
      </c>
      <c r="BK1549">
        <f t="shared" si="209"/>
        <v>1900</v>
      </c>
      <c r="BL1549">
        <f t="shared" si="210"/>
        <v>1900</v>
      </c>
      <c r="BM1549" t="str">
        <f t="shared" si="211"/>
        <v/>
      </c>
      <c r="BN1549" s="69">
        <f t="shared" si="212"/>
        <v>120</v>
      </c>
      <c r="BO1549" s="1">
        <v>43917</v>
      </c>
      <c r="BP1549" s="1"/>
      <c r="BQ1549" s="3"/>
      <c r="BR1549" s="4"/>
      <c r="BS1549" s="5"/>
      <c r="BT1549" s="6"/>
      <c r="BU1549" s="5"/>
      <c r="BV1549" s="5"/>
      <c r="BW1549" s="6"/>
      <c r="BX1549" s="5"/>
      <c r="BY1549" s="5"/>
      <c r="BZ1549" s="6"/>
      <c r="CA1549" s="5"/>
    </row>
    <row r="1550" spans="4:79" x14ac:dyDescent="0.25">
      <c r="D1550" s="1"/>
      <c r="J1550" s="1"/>
      <c r="L1550" s="1"/>
      <c r="M1550" s="1"/>
      <c r="AX1550" s="1"/>
      <c r="AY1550" s="1"/>
      <c r="BA1550" s="1"/>
      <c r="BB1550" s="1"/>
      <c r="BG1550" t="str">
        <f t="shared" ca="1" si="205"/>
        <v/>
      </c>
      <c r="BH1550" t="str">
        <f t="shared" si="206"/>
        <v/>
      </c>
      <c r="BI1550" t="str">
        <f t="shared" si="207"/>
        <v/>
      </c>
      <c r="BJ1550" t="str">
        <f t="shared" ca="1" si="208"/>
        <v/>
      </c>
      <c r="BK1550">
        <f t="shared" si="209"/>
        <v>1900</v>
      </c>
      <c r="BL1550">
        <f t="shared" si="210"/>
        <v>1900</v>
      </c>
      <c r="BM1550" t="str">
        <f t="shared" si="211"/>
        <v/>
      </c>
      <c r="BN1550" s="69">
        <f t="shared" si="212"/>
        <v>120</v>
      </c>
      <c r="BO1550" s="1">
        <v>43918</v>
      </c>
      <c r="BP1550" s="1"/>
      <c r="BQ1550" s="3"/>
      <c r="BR1550" s="4"/>
      <c r="BS1550" s="5"/>
      <c r="BT1550" s="6"/>
      <c r="BU1550" s="5"/>
      <c r="BV1550" s="5"/>
      <c r="BW1550" s="6"/>
      <c r="BX1550" s="5"/>
      <c r="BY1550" s="5"/>
      <c r="BZ1550" s="6"/>
      <c r="CA1550" s="5"/>
    </row>
    <row r="1551" spans="4:79" x14ac:dyDescent="0.25">
      <c r="D1551" s="1"/>
      <c r="E1551" s="1"/>
      <c r="J1551" s="1"/>
      <c r="L1551" s="1"/>
      <c r="AX1551" s="1"/>
      <c r="AY1551" s="1"/>
      <c r="BA1551" s="1"/>
      <c r="BG1551" t="str">
        <f t="shared" ca="1" si="205"/>
        <v/>
      </c>
      <c r="BH1551" t="str">
        <f t="shared" si="206"/>
        <v/>
      </c>
      <c r="BI1551" t="str">
        <f t="shared" si="207"/>
        <v/>
      </c>
      <c r="BJ1551" t="str">
        <f t="shared" ca="1" si="208"/>
        <v/>
      </c>
      <c r="BK1551">
        <f t="shared" si="209"/>
        <v>1900</v>
      </c>
      <c r="BL1551">
        <f t="shared" si="210"/>
        <v>1900</v>
      </c>
      <c r="BM1551" t="str">
        <f t="shared" si="211"/>
        <v/>
      </c>
      <c r="BN1551" s="69">
        <f t="shared" si="212"/>
        <v>120</v>
      </c>
      <c r="BO1551" s="1">
        <v>43919</v>
      </c>
      <c r="BP1551" s="1"/>
      <c r="BQ1551" s="3"/>
      <c r="BR1551" s="4"/>
      <c r="BS1551" s="5"/>
      <c r="BT1551" s="6"/>
      <c r="BU1551" s="5"/>
      <c r="BV1551" s="5"/>
      <c r="BW1551" s="6"/>
      <c r="BX1551" s="5"/>
      <c r="BY1551" s="5"/>
      <c r="BZ1551" s="6"/>
      <c r="CA1551" s="5"/>
    </row>
    <row r="1552" spans="4:79" x14ac:dyDescent="0.25">
      <c r="D1552" s="1"/>
      <c r="BB1552" s="1"/>
      <c r="BG1552" t="str">
        <f t="shared" ca="1" si="205"/>
        <v/>
      </c>
      <c r="BH1552" t="str">
        <f t="shared" si="206"/>
        <v/>
      </c>
      <c r="BI1552" t="str">
        <f t="shared" si="207"/>
        <v/>
      </c>
      <c r="BJ1552" t="str">
        <f t="shared" ca="1" si="208"/>
        <v/>
      </c>
      <c r="BK1552">
        <f t="shared" si="209"/>
        <v>1900</v>
      </c>
      <c r="BL1552">
        <f t="shared" si="210"/>
        <v>1900</v>
      </c>
      <c r="BM1552" t="str">
        <f t="shared" si="211"/>
        <v/>
      </c>
      <c r="BN1552" s="69">
        <f t="shared" si="212"/>
        <v>120</v>
      </c>
      <c r="BO1552" s="1">
        <v>43920</v>
      </c>
      <c r="BP1552" s="1"/>
      <c r="BQ1552" s="3"/>
      <c r="BR1552" s="4"/>
      <c r="BS1552" s="5"/>
      <c r="BT1552" s="6"/>
      <c r="BU1552" s="5"/>
      <c r="BV1552" s="5"/>
      <c r="BW1552" s="6"/>
      <c r="BX1552" s="5"/>
      <c r="BY1552" s="5"/>
      <c r="BZ1552" s="6"/>
      <c r="CA1552" s="5"/>
    </row>
    <row r="1553" spans="4:79" x14ac:dyDescent="0.25">
      <c r="D1553" s="1"/>
      <c r="J1553" s="1"/>
      <c r="L1553" s="1"/>
      <c r="M1553" s="1"/>
      <c r="AX1553" s="1"/>
      <c r="AY1553" s="1"/>
      <c r="BA1553" s="1"/>
      <c r="BB1553" s="1"/>
      <c r="BG1553" t="str">
        <f t="shared" ca="1" si="205"/>
        <v/>
      </c>
      <c r="BH1553" t="str">
        <f t="shared" si="206"/>
        <v/>
      </c>
      <c r="BI1553" t="str">
        <f t="shared" si="207"/>
        <v/>
      </c>
      <c r="BJ1553" t="str">
        <f t="shared" ca="1" si="208"/>
        <v/>
      </c>
      <c r="BK1553">
        <f t="shared" si="209"/>
        <v>1900</v>
      </c>
      <c r="BL1553">
        <f t="shared" si="210"/>
        <v>1900</v>
      </c>
      <c r="BM1553" t="str">
        <f t="shared" si="211"/>
        <v/>
      </c>
      <c r="BN1553" s="69">
        <f t="shared" si="212"/>
        <v>120</v>
      </c>
      <c r="BO1553" s="1">
        <v>43921</v>
      </c>
      <c r="BP1553" s="1"/>
      <c r="BQ1553" s="3"/>
      <c r="BR1553" s="4"/>
      <c r="BS1553" s="5"/>
      <c r="BT1553" s="6"/>
      <c r="BU1553" s="5"/>
      <c r="BV1553" s="5"/>
      <c r="BW1553" s="6"/>
      <c r="BX1553" s="5"/>
      <c r="BY1553" s="5"/>
      <c r="BZ1553" s="6"/>
      <c r="CA1553" s="5"/>
    </row>
    <row r="1554" spans="4:79" x14ac:dyDescent="0.25">
      <c r="D1554" s="1"/>
      <c r="J1554" s="1"/>
      <c r="L1554" s="1"/>
      <c r="M1554" s="1"/>
      <c r="AX1554" s="1"/>
      <c r="AY1554" s="1"/>
      <c r="BA1554" s="1"/>
      <c r="BB1554" s="1"/>
      <c r="BG1554" t="str">
        <f t="shared" ca="1" si="205"/>
        <v/>
      </c>
      <c r="BH1554" t="str">
        <f t="shared" si="206"/>
        <v/>
      </c>
      <c r="BI1554" t="str">
        <f t="shared" si="207"/>
        <v/>
      </c>
      <c r="BJ1554" t="str">
        <f t="shared" ca="1" si="208"/>
        <v/>
      </c>
      <c r="BK1554">
        <f t="shared" si="209"/>
        <v>1900</v>
      </c>
      <c r="BL1554">
        <f t="shared" si="210"/>
        <v>1900</v>
      </c>
      <c r="BM1554" t="str">
        <f t="shared" si="211"/>
        <v/>
      </c>
      <c r="BN1554" s="69">
        <f t="shared" si="212"/>
        <v>120</v>
      </c>
      <c r="BO1554" s="1">
        <v>43922</v>
      </c>
      <c r="BP1554" s="1"/>
      <c r="BQ1554" s="3"/>
      <c r="BR1554" s="4"/>
      <c r="BS1554" s="5"/>
      <c r="BT1554" s="6"/>
      <c r="BU1554" s="5"/>
      <c r="BV1554" s="5"/>
      <c r="BW1554" s="6"/>
      <c r="BX1554" s="5"/>
      <c r="BY1554" s="5"/>
      <c r="BZ1554" s="6"/>
      <c r="CA1554" s="5"/>
    </row>
    <row r="1555" spans="4:79" x14ac:dyDescent="0.25">
      <c r="D1555" s="1"/>
      <c r="J1555" s="1"/>
      <c r="L1555" s="1"/>
      <c r="M1555" s="1"/>
      <c r="AY1555" s="1"/>
      <c r="AZ1555" s="1"/>
      <c r="BB1555" s="1"/>
      <c r="BC1555" s="1"/>
      <c r="BG1555" t="str">
        <f t="shared" ca="1" si="205"/>
        <v/>
      </c>
      <c r="BH1555" t="str">
        <f t="shared" si="206"/>
        <v/>
      </c>
      <c r="BI1555" t="str">
        <f t="shared" si="207"/>
        <v/>
      </c>
      <c r="BJ1555" t="str">
        <f t="shared" ca="1" si="208"/>
        <v/>
      </c>
      <c r="BK1555">
        <f t="shared" si="209"/>
        <v>1900</v>
      </c>
      <c r="BL1555">
        <f t="shared" si="210"/>
        <v>1900</v>
      </c>
      <c r="BM1555" t="str">
        <f t="shared" si="211"/>
        <v/>
      </c>
      <c r="BN1555" s="69">
        <f t="shared" si="212"/>
        <v>120</v>
      </c>
      <c r="BO1555" s="1">
        <v>43923</v>
      </c>
      <c r="BP1555" s="1"/>
      <c r="BQ1555" s="3"/>
      <c r="BR1555" s="4"/>
      <c r="BS1555" s="5"/>
      <c r="BT1555" s="6"/>
      <c r="BU1555" s="5"/>
      <c r="BV1555" s="5"/>
      <c r="BW1555" s="6"/>
      <c r="BX1555" s="5"/>
      <c r="BY1555" s="5"/>
      <c r="BZ1555" s="6"/>
      <c r="CA1555" s="5"/>
    </row>
    <row r="1556" spans="4:79" x14ac:dyDescent="0.25">
      <c r="D1556" s="1"/>
      <c r="J1556" s="1"/>
      <c r="L1556" s="1"/>
      <c r="M1556" s="1"/>
      <c r="AY1556" s="1"/>
      <c r="AZ1556" s="1"/>
      <c r="BB1556" s="1"/>
      <c r="BC1556" s="1"/>
      <c r="BG1556" t="str">
        <f t="shared" ca="1" si="205"/>
        <v/>
      </c>
      <c r="BH1556" t="str">
        <f t="shared" si="206"/>
        <v/>
      </c>
      <c r="BI1556" t="str">
        <f t="shared" si="207"/>
        <v/>
      </c>
      <c r="BJ1556" t="str">
        <f t="shared" ca="1" si="208"/>
        <v/>
      </c>
      <c r="BK1556">
        <f t="shared" si="209"/>
        <v>1900</v>
      </c>
      <c r="BL1556">
        <f t="shared" si="210"/>
        <v>1900</v>
      </c>
      <c r="BM1556" t="str">
        <f t="shared" si="211"/>
        <v/>
      </c>
      <c r="BN1556" s="69">
        <f t="shared" si="212"/>
        <v>120</v>
      </c>
      <c r="BO1556" s="1">
        <v>43924</v>
      </c>
      <c r="BP1556" s="1"/>
      <c r="BQ1556" s="3"/>
      <c r="BR1556" s="4"/>
      <c r="BS1556" s="5"/>
      <c r="BT1556" s="6"/>
      <c r="BU1556" s="5"/>
      <c r="BV1556" s="5"/>
      <c r="BW1556" s="6"/>
      <c r="BX1556" s="5"/>
      <c r="BY1556" s="5"/>
      <c r="BZ1556" s="6"/>
      <c r="CA1556" s="5"/>
    </row>
    <row r="1557" spans="4:79" x14ac:dyDescent="0.25">
      <c r="D1557" s="1"/>
      <c r="J1557" s="1"/>
      <c r="L1557" s="1"/>
      <c r="M1557" s="1"/>
      <c r="AX1557" s="1"/>
      <c r="AY1557" s="1"/>
      <c r="BA1557" s="1"/>
      <c r="BB1557" s="1"/>
      <c r="BG1557" t="str">
        <f t="shared" ca="1" si="205"/>
        <v/>
      </c>
      <c r="BH1557" t="str">
        <f t="shared" si="206"/>
        <v/>
      </c>
      <c r="BI1557" t="str">
        <f t="shared" si="207"/>
        <v/>
      </c>
      <c r="BJ1557" t="str">
        <f t="shared" ca="1" si="208"/>
        <v/>
      </c>
      <c r="BK1557">
        <f t="shared" si="209"/>
        <v>1900</v>
      </c>
      <c r="BL1557">
        <f t="shared" si="210"/>
        <v>1900</v>
      </c>
      <c r="BM1557" t="str">
        <f t="shared" si="211"/>
        <v/>
      </c>
      <c r="BN1557" s="69">
        <f t="shared" si="212"/>
        <v>120</v>
      </c>
      <c r="BO1557" s="1">
        <v>43925</v>
      </c>
      <c r="BP1557" s="1"/>
      <c r="BQ1557" s="3"/>
      <c r="BR1557" s="4"/>
      <c r="BS1557" s="5"/>
      <c r="BT1557" s="6"/>
      <c r="BU1557" s="5"/>
      <c r="BV1557" s="5"/>
      <c r="BW1557" s="6"/>
      <c r="BX1557" s="5"/>
      <c r="BY1557" s="5"/>
      <c r="BZ1557" s="6"/>
      <c r="CA1557" s="5"/>
    </row>
    <row r="1558" spans="4:79" x14ac:dyDescent="0.25">
      <c r="D1558" s="1"/>
      <c r="J1558" s="1"/>
      <c r="M1558" s="1"/>
      <c r="BG1558" t="str">
        <f t="shared" ca="1" si="205"/>
        <v/>
      </c>
      <c r="BH1558" t="str">
        <f t="shared" si="206"/>
        <v/>
      </c>
      <c r="BI1558" t="str">
        <f t="shared" si="207"/>
        <v/>
      </c>
      <c r="BJ1558" t="str">
        <f t="shared" ca="1" si="208"/>
        <v/>
      </c>
      <c r="BK1558">
        <f t="shared" si="209"/>
        <v>1900</v>
      </c>
      <c r="BL1558">
        <f t="shared" si="210"/>
        <v>1900</v>
      </c>
      <c r="BM1558" t="str">
        <f t="shared" si="211"/>
        <v/>
      </c>
      <c r="BN1558" s="69">
        <f t="shared" si="212"/>
        <v>120</v>
      </c>
      <c r="BO1558" s="1">
        <v>43926</v>
      </c>
      <c r="BP1558" s="1"/>
      <c r="BQ1558" s="3"/>
      <c r="BR1558" s="4"/>
      <c r="BS1558" s="5"/>
      <c r="BT1558" s="6"/>
      <c r="BU1558" s="5"/>
      <c r="BV1558" s="5"/>
      <c r="BW1558" s="6"/>
      <c r="BX1558" s="5"/>
      <c r="BY1558" s="5"/>
      <c r="BZ1558" s="6"/>
      <c r="CA1558" s="5"/>
    </row>
    <row r="1559" spans="4:79" x14ac:dyDescent="0.25">
      <c r="D1559" s="1"/>
      <c r="J1559" s="1"/>
      <c r="L1559" s="1"/>
      <c r="BA1559" s="1"/>
      <c r="BF1559" s="1"/>
      <c r="BG1559" t="str">
        <f t="shared" ca="1" si="205"/>
        <v/>
      </c>
      <c r="BH1559" t="str">
        <f t="shared" si="206"/>
        <v/>
      </c>
      <c r="BI1559" t="str">
        <f t="shared" si="207"/>
        <v/>
      </c>
      <c r="BJ1559" t="str">
        <f t="shared" ca="1" si="208"/>
        <v/>
      </c>
      <c r="BK1559">
        <f t="shared" si="209"/>
        <v>1900</v>
      </c>
      <c r="BL1559">
        <f t="shared" si="210"/>
        <v>1900</v>
      </c>
      <c r="BM1559" t="str">
        <f t="shared" si="211"/>
        <v/>
      </c>
      <c r="BN1559" s="69">
        <f t="shared" si="212"/>
        <v>120</v>
      </c>
      <c r="BO1559" s="1">
        <v>43927</v>
      </c>
      <c r="BP1559" s="1"/>
      <c r="BQ1559" s="3"/>
      <c r="BR1559" s="4"/>
      <c r="BS1559" s="5"/>
      <c r="BT1559" s="6"/>
      <c r="BU1559" s="5"/>
      <c r="BV1559" s="5"/>
      <c r="BW1559" s="6"/>
      <c r="BX1559" s="5"/>
      <c r="BY1559" s="5"/>
      <c r="BZ1559" s="6"/>
      <c r="CA1559" s="5"/>
    </row>
    <row r="1560" spans="4:79" x14ac:dyDescent="0.25">
      <c r="D1560" s="1"/>
      <c r="J1560" s="1"/>
      <c r="L1560" s="1"/>
      <c r="M1560" s="1"/>
      <c r="AX1560" s="1"/>
      <c r="AY1560" s="1"/>
      <c r="BA1560" s="1"/>
      <c r="BB1560" s="1"/>
      <c r="BG1560" t="str">
        <f t="shared" ca="1" si="205"/>
        <v/>
      </c>
      <c r="BH1560" t="str">
        <f t="shared" si="206"/>
        <v/>
      </c>
      <c r="BI1560" t="str">
        <f t="shared" si="207"/>
        <v/>
      </c>
      <c r="BJ1560" t="str">
        <f t="shared" ca="1" si="208"/>
        <v/>
      </c>
      <c r="BK1560">
        <f t="shared" si="209"/>
        <v>1900</v>
      </c>
      <c r="BL1560">
        <f t="shared" si="210"/>
        <v>1900</v>
      </c>
      <c r="BM1560" t="str">
        <f t="shared" si="211"/>
        <v/>
      </c>
      <c r="BN1560" s="69">
        <f t="shared" si="212"/>
        <v>120</v>
      </c>
      <c r="BO1560" s="1">
        <v>43928</v>
      </c>
      <c r="BP1560" s="1"/>
      <c r="BQ1560" s="3"/>
      <c r="BR1560" s="4"/>
      <c r="BS1560" s="5"/>
      <c r="BT1560" s="6"/>
      <c r="BU1560" s="5"/>
      <c r="BV1560" s="5"/>
      <c r="BW1560" s="6"/>
      <c r="BX1560" s="5"/>
      <c r="BY1560" s="5"/>
      <c r="BZ1560" s="6"/>
      <c r="CA1560" s="5"/>
    </row>
    <row r="1561" spans="4:79" x14ac:dyDescent="0.25">
      <c r="D1561" s="1"/>
      <c r="J1561" s="1"/>
      <c r="L1561" s="1"/>
      <c r="BA1561" s="1"/>
      <c r="BF1561" s="1"/>
      <c r="BG1561" t="str">
        <f t="shared" ca="1" si="205"/>
        <v/>
      </c>
      <c r="BH1561" t="str">
        <f t="shared" si="206"/>
        <v/>
      </c>
      <c r="BI1561" t="str">
        <f t="shared" si="207"/>
        <v/>
      </c>
      <c r="BJ1561" t="str">
        <f t="shared" ca="1" si="208"/>
        <v/>
      </c>
      <c r="BK1561">
        <f t="shared" si="209"/>
        <v>1900</v>
      </c>
      <c r="BL1561">
        <f t="shared" si="210"/>
        <v>1900</v>
      </c>
      <c r="BM1561" t="str">
        <f t="shared" si="211"/>
        <v/>
      </c>
      <c r="BN1561" s="69">
        <f t="shared" si="212"/>
        <v>120</v>
      </c>
      <c r="BO1561" s="1">
        <v>43929</v>
      </c>
      <c r="BP1561" s="1"/>
      <c r="BQ1561" s="3"/>
      <c r="BR1561" s="4"/>
      <c r="BS1561" s="5"/>
      <c r="BT1561" s="6"/>
      <c r="BU1561" s="5"/>
      <c r="BV1561" s="5"/>
      <c r="BW1561" s="6"/>
      <c r="BX1561" s="5"/>
      <c r="BY1561" s="5"/>
      <c r="BZ1561" s="6"/>
      <c r="CA1561" s="5"/>
    </row>
    <row r="1562" spans="4:79" x14ac:dyDescent="0.25">
      <c r="D1562" s="1"/>
      <c r="J1562" s="1"/>
      <c r="L1562" s="1"/>
      <c r="AX1562" s="1"/>
      <c r="AY1562" s="1"/>
      <c r="BA1562" s="1"/>
      <c r="BB1562" s="1"/>
      <c r="BG1562" t="str">
        <f t="shared" ca="1" si="205"/>
        <v/>
      </c>
      <c r="BH1562" t="str">
        <f t="shared" si="206"/>
        <v/>
      </c>
      <c r="BI1562" t="str">
        <f t="shared" si="207"/>
        <v/>
      </c>
      <c r="BJ1562" t="str">
        <f t="shared" ca="1" si="208"/>
        <v/>
      </c>
      <c r="BK1562">
        <f t="shared" si="209"/>
        <v>1900</v>
      </c>
      <c r="BL1562">
        <f t="shared" si="210"/>
        <v>1900</v>
      </c>
      <c r="BM1562" t="str">
        <f t="shared" si="211"/>
        <v/>
      </c>
      <c r="BN1562" s="69">
        <f t="shared" si="212"/>
        <v>120</v>
      </c>
      <c r="BO1562" s="1">
        <v>43930</v>
      </c>
      <c r="BP1562" s="1"/>
      <c r="BQ1562" s="3"/>
      <c r="BR1562" s="4"/>
      <c r="BS1562" s="5"/>
      <c r="BT1562" s="6"/>
      <c r="BU1562" s="5"/>
      <c r="BV1562" s="5"/>
      <c r="BW1562" s="6"/>
      <c r="BX1562" s="5"/>
      <c r="BY1562" s="5"/>
      <c r="BZ1562" s="6"/>
      <c r="CA1562" s="5"/>
    </row>
    <row r="1563" spans="4:79" x14ac:dyDescent="0.25">
      <c r="D1563" s="1"/>
      <c r="J1563" s="1"/>
      <c r="L1563" s="1"/>
      <c r="AX1563" s="1"/>
      <c r="AY1563" s="1"/>
      <c r="BA1563" s="1"/>
      <c r="BB1563" s="1"/>
      <c r="BF1563" s="1"/>
      <c r="BG1563" t="str">
        <f t="shared" ca="1" si="205"/>
        <v/>
      </c>
      <c r="BH1563" t="str">
        <f t="shared" si="206"/>
        <v/>
      </c>
      <c r="BI1563" t="str">
        <f t="shared" si="207"/>
        <v/>
      </c>
      <c r="BJ1563" t="str">
        <f t="shared" ca="1" si="208"/>
        <v/>
      </c>
      <c r="BK1563">
        <f t="shared" si="209"/>
        <v>1900</v>
      </c>
      <c r="BL1563">
        <f t="shared" si="210"/>
        <v>1900</v>
      </c>
      <c r="BM1563" t="str">
        <f t="shared" si="211"/>
        <v/>
      </c>
      <c r="BN1563" s="69">
        <f t="shared" si="212"/>
        <v>120</v>
      </c>
      <c r="BO1563" s="1">
        <v>43931</v>
      </c>
      <c r="BP1563" s="1"/>
      <c r="BQ1563" s="3"/>
      <c r="BR1563" s="4"/>
      <c r="BS1563" s="5"/>
      <c r="BT1563" s="6"/>
      <c r="BU1563" s="5"/>
      <c r="BV1563" s="5"/>
      <c r="BW1563" s="6"/>
      <c r="BX1563" s="5"/>
      <c r="BY1563" s="5"/>
      <c r="BZ1563" s="6"/>
      <c r="CA1563" s="5"/>
    </row>
    <row r="1564" spans="4:79" x14ac:dyDescent="0.25">
      <c r="D1564" s="1"/>
      <c r="J1564" s="1"/>
      <c r="L1564" s="1"/>
      <c r="AX1564" s="1"/>
      <c r="AY1564" s="1"/>
      <c r="BA1564" s="1"/>
      <c r="BB1564" s="1"/>
      <c r="BF1564" s="1"/>
      <c r="BG1564" t="str">
        <f t="shared" ca="1" si="205"/>
        <v/>
      </c>
      <c r="BH1564" t="str">
        <f t="shared" si="206"/>
        <v/>
      </c>
      <c r="BI1564" t="str">
        <f t="shared" si="207"/>
        <v/>
      </c>
      <c r="BJ1564" t="str">
        <f t="shared" ca="1" si="208"/>
        <v/>
      </c>
      <c r="BK1564">
        <f t="shared" si="209"/>
        <v>1900</v>
      </c>
      <c r="BL1564">
        <f t="shared" si="210"/>
        <v>1900</v>
      </c>
      <c r="BM1564" t="str">
        <f t="shared" si="211"/>
        <v/>
      </c>
      <c r="BN1564" s="69">
        <f t="shared" si="212"/>
        <v>120</v>
      </c>
      <c r="BO1564" s="1">
        <v>43932</v>
      </c>
      <c r="BP1564" s="1"/>
      <c r="BQ1564" s="3"/>
      <c r="BR1564" s="4"/>
      <c r="BS1564" s="5"/>
      <c r="BT1564" s="6"/>
      <c r="BU1564" s="5"/>
      <c r="BV1564" s="5"/>
      <c r="BW1564" s="6"/>
      <c r="BX1564" s="5"/>
      <c r="BY1564" s="5"/>
      <c r="BZ1564" s="6"/>
      <c r="CA1564" s="5"/>
    </row>
    <row r="1565" spans="4:79" x14ac:dyDescent="0.25">
      <c r="D1565" s="1"/>
      <c r="J1565" s="1"/>
      <c r="L1565" s="1"/>
      <c r="M1565" s="1"/>
      <c r="AX1565" s="1"/>
      <c r="AY1565" s="1"/>
      <c r="BA1565" s="1"/>
      <c r="BB1565" s="1"/>
      <c r="BG1565" t="str">
        <f t="shared" ca="1" si="205"/>
        <v/>
      </c>
      <c r="BH1565" t="str">
        <f t="shared" si="206"/>
        <v/>
      </c>
      <c r="BI1565" t="str">
        <f t="shared" si="207"/>
        <v/>
      </c>
      <c r="BJ1565" t="str">
        <f t="shared" ca="1" si="208"/>
        <v/>
      </c>
      <c r="BK1565">
        <f t="shared" si="209"/>
        <v>1900</v>
      </c>
      <c r="BL1565">
        <f t="shared" si="210"/>
        <v>1900</v>
      </c>
      <c r="BM1565" t="str">
        <f t="shared" si="211"/>
        <v/>
      </c>
      <c r="BN1565" s="69">
        <f t="shared" si="212"/>
        <v>120</v>
      </c>
      <c r="BO1565" s="1">
        <v>43933</v>
      </c>
      <c r="BP1565" s="1"/>
      <c r="BQ1565" s="3"/>
      <c r="BR1565" s="4"/>
      <c r="BS1565" s="5"/>
      <c r="BT1565" s="6"/>
      <c r="BU1565" s="5"/>
      <c r="BV1565" s="5"/>
      <c r="BW1565" s="6"/>
      <c r="BX1565" s="5"/>
      <c r="BY1565" s="5"/>
      <c r="BZ1565" s="6"/>
      <c r="CA1565" s="5"/>
    </row>
    <row r="1566" spans="4:79" x14ac:dyDescent="0.25">
      <c r="D1566" s="1"/>
      <c r="J1566" s="1"/>
      <c r="L1566" s="1"/>
      <c r="M1566" s="1"/>
      <c r="AX1566" s="1"/>
      <c r="AY1566" s="1"/>
      <c r="BA1566" s="1"/>
      <c r="BB1566" s="1"/>
      <c r="BF1566" s="1"/>
      <c r="BG1566" t="str">
        <f t="shared" ca="1" si="205"/>
        <v/>
      </c>
      <c r="BH1566" t="str">
        <f t="shared" si="206"/>
        <v/>
      </c>
      <c r="BI1566" t="str">
        <f t="shared" si="207"/>
        <v/>
      </c>
      <c r="BJ1566" t="str">
        <f t="shared" ca="1" si="208"/>
        <v/>
      </c>
      <c r="BK1566">
        <f t="shared" si="209"/>
        <v>1900</v>
      </c>
      <c r="BL1566">
        <f t="shared" si="210"/>
        <v>1900</v>
      </c>
      <c r="BM1566" t="str">
        <f t="shared" si="211"/>
        <v/>
      </c>
      <c r="BN1566" s="69">
        <f t="shared" si="212"/>
        <v>120</v>
      </c>
      <c r="BO1566" s="1">
        <v>43934</v>
      </c>
      <c r="BP1566" s="1"/>
      <c r="BQ1566" s="3"/>
      <c r="BR1566" s="4"/>
      <c r="BS1566" s="5"/>
      <c r="BT1566" s="6"/>
      <c r="BU1566" s="5"/>
      <c r="BV1566" s="5"/>
      <c r="BW1566" s="6"/>
      <c r="BX1566" s="5"/>
      <c r="BY1566" s="5"/>
      <c r="BZ1566" s="6"/>
      <c r="CA1566" s="5"/>
    </row>
    <row r="1567" spans="4:79" x14ac:dyDescent="0.25">
      <c r="D1567" s="1"/>
      <c r="J1567" s="1"/>
      <c r="L1567" s="1"/>
      <c r="M1567" s="1"/>
      <c r="BA1567" s="1"/>
      <c r="BB1567" s="1"/>
      <c r="BF1567" s="1"/>
      <c r="BG1567" t="str">
        <f t="shared" ca="1" si="205"/>
        <v/>
      </c>
      <c r="BH1567" t="str">
        <f t="shared" si="206"/>
        <v/>
      </c>
      <c r="BI1567" t="str">
        <f t="shared" si="207"/>
        <v/>
      </c>
      <c r="BJ1567" t="str">
        <f t="shared" ca="1" si="208"/>
        <v/>
      </c>
      <c r="BK1567">
        <f t="shared" si="209"/>
        <v>1900</v>
      </c>
      <c r="BL1567">
        <f t="shared" si="210"/>
        <v>1900</v>
      </c>
      <c r="BM1567" t="str">
        <f t="shared" si="211"/>
        <v/>
      </c>
      <c r="BN1567" s="69">
        <f t="shared" si="212"/>
        <v>120</v>
      </c>
      <c r="BO1567" s="1">
        <v>43935</v>
      </c>
      <c r="BP1567" s="1"/>
      <c r="BQ1567" s="3"/>
      <c r="BR1567" s="4"/>
      <c r="BS1567" s="5"/>
      <c r="BT1567" s="6"/>
      <c r="BU1567" s="5"/>
      <c r="BV1567" s="5"/>
      <c r="BW1567" s="6"/>
      <c r="BX1567" s="5"/>
      <c r="BY1567" s="5"/>
      <c r="BZ1567" s="6"/>
      <c r="CA1567" s="5"/>
    </row>
    <row r="1568" spans="4:79" x14ac:dyDescent="0.25">
      <c r="D1568" s="1"/>
      <c r="J1568" s="1"/>
      <c r="L1568" s="1"/>
      <c r="M1568" s="1"/>
      <c r="AX1568" s="1"/>
      <c r="AY1568" s="1"/>
      <c r="BA1568" s="1"/>
      <c r="BB1568" s="1"/>
      <c r="BF1568" s="1"/>
      <c r="BG1568" t="str">
        <f t="shared" ca="1" si="205"/>
        <v/>
      </c>
      <c r="BH1568" t="str">
        <f t="shared" si="206"/>
        <v/>
      </c>
      <c r="BI1568" t="str">
        <f t="shared" si="207"/>
        <v/>
      </c>
      <c r="BJ1568" t="str">
        <f t="shared" ca="1" si="208"/>
        <v/>
      </c>
      <c r="BK1568">
        <f t="shared" si="209"/>
        <v>1900</v>
      </c>
      <c r="BL1568">
        <f t="shared" si="210"/>
        <v>1900</v>
      </c>
      <c r="BM1568" t="str">
        <f t="shared" si="211"/>
        <v/>
      </c>
      <c r="BN1568" s="69">
        <f t="shared" si="212"/>
        <v>120</v>
      </c>
      <c r="BO1568" s="1">
        <v>43936</v>
      </c>
      <c r="BP1568" s="1"/>
      <c r="BQ1568" s="3"/>
      <c r="BR1568" s="4"/>
      <c r="BS1568" s="5"/>
      <c r="BT1568" s="6"/>
      <c r="BU1568" s="5"/>
      <c r="BV1568" s="5"/>
      <c r="BW1568" s="6"/>
      <c r="BX1568" s="5"/>
      <c r="BY1568" s="5"/>
      <c r="BZ1568" s="6"/>
      <c r="CA1568" s="5"/>
    </row>
    <row r="1569" spans="4:79" x14ac:dyDescent="0.25">
      <c r="D1569" s="1"/>
      <c r="J1569" s="1"/>
      <c r="L1569" s="1"/>
      <c r="M1569" s="1"/>
      <c r="AX1569" s="1"/>
      <c r="AY1569" s="1"/>
      <c r="BA1569" s="1"/>
      <c r="BB1569" s="1"/>
      <c r="BG1569" t="str">
        <f t="shared" ca="1" si="205"/>
        <v/>
      </c>
      <c r="BH1569" t="str">
        <f t="shared" si="206"/>
        <v/>
      </c>
      <c r="BI1569" t="str">
        <f t="shared" si="207"/>
        <v/>
      </c>
      <c r="BJ1569" t="str">
        <f t="shared" ca="1" si="208"/>
        <v/>
      </c>
      <c r="BK1569">
        <f t="shared" si="209"/>
        <v>1900</v>
      </c>
      <c r="BL1569">
        <f t="shared" si="210"/>
        <v>1900</v>
      </c>
      <c r="BM1569" t="str">
        <f t="shared" si="211"/>
        <v/>
      </c>
      <c r="BN1569" s="69">
        <f t="shared" si="212"/>
        <v>120</v>
      </c>
      <c r="BO1569" s="1">
        <v>43937</v>
      </c>
      <c r="BP1569" s="1"/>
      <c r="BQ1569" s="3"/>
      <c r="BR1569" s="4"/>
      <c r="BS1569" s="5"/>
      <c r="BT1569" s="6"/>
      <c r="BU1569" s="5"/>
      <c r="BV1569" s="5"/>
      <c r="BW1569" s="6"/>
      <c r="BX1569" s="5"/>
      <c r="BY1569" s="5"/>
      <c r="BZ1569" s="6"/>
      <c r="CA1569" s="5"/>
    </row>
    <row r="1570" spans="4:79" x14ac:dyDescent="0.25">
      <c r="D1570" s="1"/>
      <c r="E1570" s="1"/>
      <c r="J1570" s="1"/>
      <c r="L1570" s="1"/>
      <c r="M1570" s="1"/>
      <c r="AX1570" s="1"/>
      <c r="AY1570" s="1"/>
      <c r="BA1570" s="1"/>
      <c r="BG1570" t="str">
        <f t="shared" ca="1" si="205"/>
        <v/>
      </c>
      <c r="BH1570" t="str">
        <f t="shared" si="206"/>
        <v/>
      </c>
      <c r="BI1570" t="str">
        <f t="shared" si="207"/>
        <v/>
      </c>
      <c r="BJ1570" t="str">
        <f t="shared" ca="1" si="208"/>
        <v/>
      </c>
      <c r="BK1570">
        <f t="shared" si="209"/>
        <v>1900</v>
      </c>
      <c r="BL1570">
        <f t="shared" si="210"/>
        <v>1900</v>
      </c>
      <c r="BM1570" t="str">
        <f t="shared" si="211"/>
        <v/>
      </c>
      <c r="BN1570" s="69">
        <f t="shared" si="212"/>
        <v>120</v>
      </c>
      <c r="BO1570" s="1">
        <v>43938</v>
      </c>
      <c r="BP1570" s="1"/>
      <c r="BQ1570" s="3"/>
      <c r="BR1570" s="4"/>
      <c r="BS1570" s="5"/>
      <c r="BT1570" s="6"/>
      <c r="BU1570" s="5"/>
      <c r="BV1570" s="5"/>
      <c r="BW1570" s="6"/>
      <c r="BX1570" s="5"/>
      <c r="BY1570" s="5"/>
      <c r="BZ1570" s="6"/>
      <c r="CA1570" s="5"/>
    </row>
    <row r="1571" spans="4:79" x14ac:dyDescent="0.25">
      <c r="D1571" s="1"/>
      <c r="J1571" s="1"/>
      <c r="L1571" s="1"/>
      <c r="M1571" s="1"/>
      <c r="AX1571" s="1"/>
      <c r="AY1571" s="1"/>
      <c r="BA1571" s="1"/>
      <c r="BB1571" s="1"/>
      <c r="BF1571" s="1"/>
      <c r="BG1571" t="str">
        <f t="shared" ca="1" si="205"/>
        <v/>
      </c>
      <c r="BH1571" t="str">
        <f t="shared" si="206"/>
        <v/>
      </c>
      <c r="BI1571" t="str">
        <f t="shared" si="207"/>
        <v/>
      </c>
      <c r="BJ1571" t="str">
        <f t="shared" ca="1" si="208"/>
        <v/>
      </c>
      <c r="BK1571">
        <f t="shared" si="209"/>
        <v>1900</v>
      </c>
      <c r="BL1571">
        <f t="shared" si="210"/>
        <v>1900</v>
      </c>
      <c r="BM1571" t="str">
        <f t="shared" si="211"/>
        <v/>
      </c>
      <c r="BN1571" s="69">
        <f t="shared" si="212"/>
        <v>120</v>
      </c>
      <c r="BO1571" s="1">
        <v>43939</v>
      </c>
      <c r="BP1571" s="1"/>
      <c r="BQ1571" s="3"/>
      <c r="BR1571" s="4"/>
      <c r="BS1571" s="5"/>
      <c r="BT1571" s="6"/>
      <c r="BU1571" s="5"/>
      <c r="BV1571" s="5"/>
      <c r="BW1571" s="6"/>
      <c r="BX1571" s="5"/>
      <c r="BY1571" s="5"/>
      <c r="BZ1571" s="6"/>
      <c r="CA1571" s="5"/>
    </row>
    <row r="1572" spans="4:79" x14ac:dyDescent="0.25">
      <c r="D1572" s="1"/>
      <c r="J1572" s="1"/>
      <c r="L1572" s="1"/>
      <c r="BA1572" s="1"/>
      <c r="BF1572" s="1"/>
      <c r="BG1572" t="str">
        <f t="shared" ca="1" si="205"/>
        <v/>
      </c>
      <c r="BH1572" t="str">
        <f t="shared" si="206"/>
        <v/>
      </c>
      <c r="BI1572" t="str">
        <f t="shared" si="207"/>
        <v/>
      </c>
      <c r="BJ1572" t="str">
        <f t="shared" ca="1" si="208"/>
        <v/>
      </c>
      <c r="BK1572">
        <f t="shared" si="209"/>
        <v>1900</v>
      </c>
      <c r="BL1572">
        <f t="shared" si="210"/>
        <v>1900</v>
      </c>
      <c r="BM1572" t="str">
        <f t="shared" si="211"/>
        <v/>
      </c>
      <c r="BN1572" s="69">
        <f t="shared" si="212"/>
        <v>120</v>
      </c>
      <c r="BO1572" s="1">
        <v>43940</v>
      </c>
      <c r="BP1572" s="1"/>
      <c r="BQ1572" s="3"/>
      <c r="BR1572" s="4"/>
      <c r="BS1572" s="5"/>
      <c r="BT1572" s="6"/>
      <c r="BU1572" s="5"/>
      <c r="BV1572" s="5"/>
      <c r="BW1572" s="6"/>
      <c r="BX1572" s="5"/>
      <c r="BY1572" s="5"/>
      <c r="BZ1572" s="6"/>
      <c r="CA1572" s="5"/>
    </row>
    <row r="1573" spans="4:79" x14ac:dyDescent="0.25">
      <c r="D1573" s="1"/>
      <c r="J1573" s="1"/>
      <c r="M1573" s="1"/>
      <c r="BG1573" t="str">
        <f t="shared" ca="1" si="205"/>
        <v/>
      </c>
      <c r="BH1573" t="str">
        <f t="shared" si="206"/>
        <v/>
      </c>
      <c r="BI1573" t="str">
        <f t="shared" si="207"/>
        <v/>
      </c>
      <c r="BJ1573" t="str">
        <f t="shared" ca="1" si="208"/>
        <v/>
      </c>
      <c r="BK1573">
        <f t="shared" si="209"/>
        <v>1900</v>
      </c>
      <c r="BL1573">
        <f t="shared" si="210"/>
        <v>1900</v>
      </c>
      <c r="BM1573" t="str">
        <f t="shared" si="211"/>
        <v/>
      </c>
      <c r="BN1573" s="69">
        <f t="shared" si="212"/>
        <v>120</v>
      </c>
      <c r="BO1573" s="1">
        <v>43941</v>
      </c>
      <c r="BP1573" s="1"/>
      <c r="BQ1573" s="3"/>
      <c r="BR1573" s="4"/>
      <c r="BS1573" s="5"/>
      <c r="BT1573" s="6"/>
      <c r="BU1573" s="5"/>
      <c r="BV1573" s="5"/>
      <c r="BW1573" s="6"/>
      <c r="BX1573" s="5"/>
      <c r="BY1573" s="5"/>
      <c r="BZ1573" s="6"/>
      <c r="CA1573" s="5"/>
    </row>
    <row r="1574" spans="4:79" x14ac:dyDescent="0.25">
      <c r="D1574" s="1"/>
      <c r="J1574" s="1"/>
      <c r="L1574" s="1"/>
      <c r="M1574" s="1"/>
      <c r="AX1574" s="1"/>
      <c r="AY1574" s="1"/>
      <c r="BA1574" s="1"/>
      <c r="BB1574" s="1"/>
      <c r="BG1574" t="str">
        <f t="shared" ca="1" si="205"/>
        <v/>
      </c>
      <c r="BH1574" t="str">
        <f t="shared" si="206"/>
        <v/>
      </c>
      <c r="BI1574" t="str">
        <f t="shared" si="207"/>
        <v/>
      </c>
      <c r="BJ1574" t="str">
        <f t="shared" ca="1" si="208"/>
        <v/>
      </c>
      <c r="BK1574">
        <f t="shared" si="209"/>
        <v>1900</v>
      </c>
      <c r="BL1574">
        <f t="shared" si="210"/>
        <v>1900</v>
      </c>
      <c r="BM1574" t="str">
        <f t="shared" si="211"/>
        <v/>
      </c>
      <c r="BN1574" s="69">
        <f t="shared" si="212"/>
        <v>120</v>
      </c>
      <c r="BO1574" s="1">
        <v>43942</v>
      </c>
      <c r="BP1574" s="1"/>
      <c r="BQ1574" s="3"/>
      <c r="BR1574" s="4"/>
      <c r="BS1574" s="5"/>
      <c r="BT1574" s="6"/>
      <c r="BU1574" s="5"/>
      <c r="BV1574" s="5"/>
      <c r="BW1574" s="6"/>
      <c r="BX1574" s="5"/>
      <c r="BY1574" s="5"/>
      <c r="BZ1574" s="6"/>
      <c r="CA1574" s="5"/>
    </row>
    <row r="1575" spans="4:79" x14ac:dyDescent="0.25">
      <c r="D1575" s="1"/>
      <c r="J1575" s="1"/>
      <c r="M1575" s="1"/>
      <c r="BG1575" t="str">
        <f t="shared" ca="1" si="205"/>
        <v/>
      </c>
      <c r="BH1575" t="str">
        <f t="shared" si="206"/>
        <v/>
      </c>
      <c r="BI1575" t="str">
        <f t="shared" si="207"/>
        <v/>
      </c>
      <c r="BJ1575" t="str">
        <f t="shared" ca="1" si="208"/>
        <v/>
      </c>
      <c r="BK1575">
        <f t="shared" si="209"/>
        <v>1900</v>
      </c>
      <c r="BL1575">
        <f t="shared" si="210"/>
        <v>1900</v>
      </c>
      <c r="BM1575" t="str">
        <f t="shared" si="211"/>
        <v/>
      </c>
      <c r="BN1575" s="69">
        <f t="shared" si="212"/>
        <v>120</v>
      </c>
      <c r="BO1575" s="1">
        <v>43943</v>
      </c>
      <c r="BP1575" s="1"/>
      <c r="BQ1575" s="3"/>
      <c r="BR1575" s="4"/>
      <c r="BS1575" s="5"/>
      <c r="BT1575" s="6"/>
      <c r="BU1575" s="5"/>
      <c r="BV1575" s="5"/>
      <c r="BW1575" s="6"/>
      <c r="BX1575" s="5"/>
      <c r="BY1575" s="5"/>
      <c r="BZ1575" s="6"/>
      <c r="CA1575" s="5"/>
    </row>
    <row r="1576" spans="4:79" x14ac:dyDescent="0.25">
      <c r="D1576" s="1"/>
      <c r="J1576" s="1"/>
      <c r="L1576" s="1"/>
      <c r="M1576" s="1"/>
      <c r="AX1576" s="1"/>
      <c r="AY1576" s="1"/>
      <c r="BA1576" s="1"/>
      <c r="BB1576" s="1"/>
      <c r="BG1576" t="str">
        <f t="shared" ca="1" si="205"/>
        <v/>
      </c>
      <c r="BH1576" t="str">
        <f t="shared" si="206"/>
        <v/>
      </c>
      <c r="BI1576" t="str">
        <f t="shared" si="207"/>
        <v/>
      </c>
      <c r="BJ1576" t="str">
        <f t="shared" ca="1" si="208"/>
        <v/>
      </c>
      <c r="BK1576">
        <f t="shared" si="209"/>
        <v>1900</v>
      </c>
      <c r="BL1576">
        <f t="shared" si="210"/>
        <v>1900</v>
      </c>
      <c r="BM1576" t="str">
        <f t="shared" si="211"/>
        <v/>
      </c>
      <c r="BN1576" s="69">
        <f t="shared" si="212"/>
        <v>120</v>
      </c>
      <c r="BO1576" s="1">
        <v>43944</v>
      </c>
      <c r="BP1576" s="1"/>
      <c r="BQ1576" s="3"/>
      <c r="BR1576" s="4"/>
      <c r="BS1576" s="5"/>
      <c r="BT1576" s="6"/>
      <c r="BU1576" s="5"/>
      <c r="BV1576" s="5"/>
      <c r="BW1576" s="6"/>
      <c r="BX1576" s="5"/>
      <c r="BY1576" s="5"/>
      <c r="BZ1576" s="6"/>
      <c r="CA1576" s="5"/>
    </row>
    <row r="1577" spans="4:79" x14ac:dyDescent="0.25">
      <c r="D1577" s="1"/>
      <c r="BB1577" s="1"/>
      <c r="BG1577" t="str">
        <f t="shared" ca="1" si="205"/>
        <v/>
      </c>
      <c r="BH1577" t="str">
        <f t="shared" si="206"/>
        <v/>
      </c>
      <c r="BI1577" t="str">
        <f t="shared" si="207"/>
        <v/>
      </c>
      <c r="BJ1577" t="str">
        <f t="shared" ca="1" si="208"/>
        <v/>
      </c>
      <c r="BK1577">
        <f t="shared" si="209"/>
        <v>1900</v>
      </c>
      <c r="BL1577">
        <f t="shared" si="210"/>
        <v>1900</v>
      </c>
      <c r="BM1577" t="str">
        <f t="shared" si="211"/>
        <v/>
      </c>
      <c r="BN1577" s="69">
        <f t="shared" si="212"/>
        <v>120</v>
      </c>
      <c r="BO1577" s="1">
        <v>43945</v>
      </c>
      <c r="BP1577" s="1"/>
      <c r="BQ1577" s="3"/>
      <c r="BR1577" s="4"/>
      <c r="BS1577" s="5"/>
      <c r="BT1577" s="6"/>
      <c r="BU1577" s="5"/>
      <c r="BV1577" s="5"/>
      <c r="BW1577" s="6"/>
      <c r="BX1577" s="5"/>
      <c r="BY1577" s="5"/>
      <c r="BZ1577" s="6"/>
      <c r="CA1577" s="5"/>
    </row>
    <row r="1578" spans="4:79" x14ac:dyDescent="0.25">
      <c r="D1578" s="1"/>
      <c r="J1578" s="1"/>
      <c r="L1578" s="1"/>
      <c r="M1578" s="1"/>
      <c r="AY1578" s="1"/>
      <c r="AZ1578" s="1"/>
      <c r="BB1578" s="1"/>
      <c r="BC1578" s="1"/>
      <c r="BG1578" t="str">
        <f t="shared" ca="1" si="205"/>
        <v/>
      </c>
      <c r="BH1578" t="str">
        <f t="shared" si="206"/>
        <v/>
      </c>
      <c r="BI1578" t="str">
        <f t="shared" si="207"/>
        <v/>
      </c>
      <c r="BJ1578" t="str">
        <f t="shared" ca="1" si="208"/>
        <v/>
      </c>
      <c r="BK1578">
        <f t="shared" si="209"/>
        <v>1900</v>
      </c>
      <c r="BL1578">
        <f t="shared" si="210"/>
        <v>1900</v>
      </c>
      <c r="BM1578" t="str">
        <f t="shared" si="211"/>
        <v/>
      </c>
      <c r="BN1578" s="69">
        <f t="shared" si="212"/>
        <v>120</v>
      </c>
      <c r="BO1578" s="1">
        <v>43946</v>
      </c>
      <c r="BP1578" s="1"/>
      <c r="BQ1578" s="3"/>
      <c r="BR1578" s="4"/>
      <c r="BS1578" s="5"/>
      <c r="BT1578" s="6"/>
      <c r="BU1578" s="5"/>
      <c r="BV1578" s="5"/>
      <c r="BW1578" s="6"/>
      <c r="BX1578" s="5"/>
      <c r="BY1578" s="5"/>
      <c r="BZ1578" s="6"/>
      <c r="CA1578" s="5"/>
    </row>
    <row r="1579" spans="4:79" x14ac:dyDescent="0.25">
      <c r="D1579" s="1"/>
      <c r="J1579" s="1"/>
      <c r="L1579" s="1"/>
      <c r="M1579" s="1"/>
      <c r="BA1579" s="1"/>
      <c r="BG1579" t="str">
        <f t="shared" ca="1" si="205"/>
        <v/>
      </c>
      <c r="BH1579" t="str">
        <f t="shared" si="206"/>
        <v/>
      </c>
      <c r="BI1579" t="str">
        <f t="shared" si="207"/>
        <v/>
      </c>
      <c r="BJ1579" t="str">
        <f t="shared" ca="1" si="208"/>
        <v/>
      </c>
      <c r="BK1579">
        <f t="shared" si="209"/>
        <v>1900</v>
      </c>
      <c r="BL1579">
        <f t="shared" si="210"/>
        <v>1900</v>
      </c>
      <c r="BM1579" t="str">
        <f t="shared" si="211"/>
        <v/>
      </c>
      <c r="BN1579" s="69">
        <f t="shared" si="212"/>
        <v>120</v>
      </c>
      <c r="BO1579" s="1">
        <v>43947</v>
      </c>
      <c r="BP1579" s="1"/>
      <c r="BQ1579" s="3"/>
      <c r="BR1579" s="4"/>
      <c r="BS1579" s="5"/>
      <c r="BT1579" s="6"/>
      <c r="BU1579" s="5"/>
      <c r="BV1579" s="5"/>
      <c r="BW1579" s="6"/>
      <c r="BX1579" s="5"/>
      <c r="BY1579" s="5"/>
      <c r="BZ1579" s="6"/>
      <c r="CA1579" s="5"/>
    </row>
    <row r="1580" spans="4:79" x14ac:dyDescent="0.25">
      <c r="D1580" s="1"/>
      <c r="E1580" s="1"/>
      <c r="J1580" s="1"/>
      <c r="L1580" s="1"/>
      <c r="M1580" s="1"/>
      <c r="AX1580" s="1"/>
      <c r="AY1580" s="1"/>
      <c r="BA1580" s="1"/>
      <c r="BB1580" s="1"/>
      <c r="BG1580" t="str">
        <f t="shared" ca="1" si="205"/>
        <v/>
      </c>
      <c r="BH1580" t="str">
        <f t="shared" si="206"/>
        <v/>
      </c>
      <c r="BI1580" t="str">
        <f t="shared" si="207"/>
        <v/>
      </c>
      <c r="BJ1580" t="str">
        <f t="shared" ca="1" si="208"/>
        <v/>
      </c>
      <c r="BK1580">
        <f t="shared" si="209"/>
        <v>1900</v>
      </c>
      <c r="BL1580">
        <f t="shared" si="210"/>
        <v>1900</v>
      </c>
      <c r="BM1580" t="str">
        <f t="shared" si="211"/>
        <v/>
      </c>
      <c r="BN1580" s="69">
        <f t="shared" si="212"/>
        <v>120</v>
      </c>
      <c r="BO1580" s="1">
        <v>43948</v>
      </c>
      <c r="BP1580" s="1"/>
      <c r="BQ1580" s="3"/>
      <c r="BR1580" s="4"/>
      <c r="BS1580" s="5"/>
      <c r="BT1580" s="6"/>
      <c r="BU1580" s="5"/>
      <c r="BV1580" s="5"/>
      <c r="BW1580" s="6"/>
      <c r="BX1580" s="5"/>
      <c r="BY1580" s="5"/>
      <c r="BZ1580" s="6"/>
      <c r="CA1580" s="5"/>
    </row>
    <row r="1581" spans="4:79" x14ac:dyDescent="0.25">
      <c r="D1581" s="1"/>
      <c r="J1581" s="1"/>
      <c r="M1581" s="1"/>
      <c r="BG1581" t="str">
        <f t="shared" ca="1" si="205"/>
        <v/>
      </c>
      <c r="BH1581" t="str">
        <f t="shared" si="206"/>
        <v/>
      </c>
      <c r="BI1581" t="str">
        <f t="shared" si="207"/>
        <v/>
      </c>
      <c r="BJ1581" t="str">
        <f t="shared" ca="1" si="208"/>
        <v/>
      </c>
      <c r="BK1581">
        <f t="shared" si="209"/>
        <v>1900</v>
      </c>
      <c r="BL1581">
        <f t="shared" si="210"/>
        <v>1900</v>
      </c>
      <c r="BM1581" t="str">
        <f t="shared" si="211"/>
        <v/>
      </c>
      <c r="BN1581" s="69">
        <f t="shared" si="212"/>
        <v>120</v>
      </c>
      <c r="BO1581" s="1">
        <v>43949</v>
      </c>
      <c r="BP1581" s="1"/>
      <c r="BQ1581" s="3"/>
      <c r="BR1581" s="4"/>
      <c r="BS1581" s="5"/>
      <c r="BT1581" s="6"/>
      <c r="BU1581" s="5"/>
      <c r="BV1581" s="5"/>
      <c r="BW1581" s="6"/>
      <c r="BX1581" s="5"/>
      <c r="BY1581" s="5"/>
      <c r="BZ1581" s="6"/>
      <c r="CA1581" s="5"/>
    </row>
    <row r="1582" spans="4:79" x14ac:dyDescent="0.25">
      <c r="D1582" s="1"/>
      <c r="E1582" s="1"/>
      <c r="J1582" s="1"/>
      <c r="L1582" s="1"/>
      <c r="M1582" s="1"/>
      <c r="N1582" s="1"/>
      <c r="AX1582" s="1"/>
      <c r="AY1582" s="1"/>
      <c r="BA1582" s="1"/>
      <c r="BB1582" s="1"/>
      <c r="BG1582" t="str">
        <f t="shared" ca="1" si="205"/>
        <v/>
      </c>
      <c r="BH1582" t="str">
        <f t="shared" si="206"/>
        <v/>
      </c>
      <c r="BI1582" t="str">
        <f t="shared" si="207"/>
        <v/>
      </c>
      <c r="BJ1582" t="str">
        <f t="shared" ca="1" si="208"/>
        <v/>
      </c>
      <c r="BK1582">
        <f t="shared" si="209"/>
        <v>1900</v>
      </c>
      <c r="BL1582">
        <f t="shared" si="210"/>
        <v>1900</v>
      </c>
      <c r="BM1582" t="str">
        <f t="shared" si="211"/>
        <v/>
      </c>
      <c r="BN1582" s="69">
        <f t="shared" si="212"/>
        <v>120</v>
      </c>
      <c r="BO1582" s="1">
        <v>43950</v>
      </c>
      <c r="BP1582" s="1"/>
      <c r="BQ1582" s="3"/>
      <c r="BR1582" s="4"/>
      <c r="BS1582" s="5"/>
      <c r="BT1582" s="6"/>
      <c r="BU1582" s="5"/>
      <c r="BV1582" s="5"/>
      <c r="BW1582" s="6"/>
      <c r="BX1582" s="5"/>
      <c r="BY1582" s="5"/>
      <c r="BZ1582" s="6"/>
      <c r="CA1582" s="5"/>
    </row>
    <row r="1583" spans="4:79" x14ac:dyDescent="0.25">
      <c r="D1583" s="1"/>
      <c r="J1583" s="1"/>
      <c r="L1583" s="1"/>
      <c r="M1583" s="1"/>
      <c r="AX1583" s="1"/>
      <c r="AY1583" s="1"/>
      <c r="BA1583" s="1"/>
      <c r="BB1583" s="1"/>
      <c r="BG1583" t="str">
        <f t="shared" ca="1" si="205"/>
        <v/>
      </c>
      <c r="BH1583" t="str">
        <f t="shared" si="206"/>
        <v/>
      </c>
      <c r="BI1583" t="str">
        <f t="shared" si="207"/>
        <v/>
      </c>
      <c r="BJ1583" t="str">
        <f t="shared" ca="1" si="208"/>
        <v/>
      </c>
      <c r="BK1583">
        <f t="shared" si="209"/>
        <v>1900</v>
      </c>
      <c r="BL1583">
        <f t="shared" si="210"/>
        <v>1900</v>
      </c>
      <c r="BM1583" t="str">
        <f t="shared" si="211"/>
        <v/>
      </c>
      <c r="BN1583" s="69">
        <f t="shared" si="212"/>
        <v>120</v>
      </c>
      <c r="BO1583" s="1">
        <v>43951</v>
      </c>
      <c r="BP1583" s="1"/>
      <c r="BQ1583" s="3"/>
      <c r="BR1583" s="4"/>
      <c r="BS1583" s="5"/>
      <c r="BT1583" s="6"/>
      <c r="BU1583" s="5"/>
      <c r="BV1583" s="5"/>
      <c r="BW1583" s="6"/>
      <c r="BX1583" s="5"/>
      <c r="BY1583" s="5"/>
      <c r="BZ1583" s="6"/>
      <c r="CA1583" s="5"/>
    </row>
    <row r="1584" spans="4:79" x14ac:dyDescent="0.25">
      <c r="D1584" s="1"/>
      <c r="J1584" s="1"/>
      <c r="L1584" s="1"/>
      <c r="M1584" s="1"/>
      <c r="AX1584" s="1"/>
      <c r="AY1584" s="1"/>
      <c r="BA1584" s="1"/>
      <c r="BB1584" s="1"/>
      <c r="BF1584" s="1"/>
      <c r="BG1584" t="str">
        <f t="shared" ca="1" si="205"/>
        <v/>
      </c>
      <c r="BH1584" t="str">
        <f t="shared" si="206"/>
        <v/>
      </c>
      <c r="BI1584" t="str">
        <f t="shared" si="207"/>
        <v/>
      </c>
      <c r="BJ1584" t="str">
        <f t="shared" ca="1" si="208"/>
        <v/>
      </c>
      <c r="BK1584">
        <f t="shared" si="209"/>
        <v>1900</v>
      </c>
      <c r="BL1584">
        <f t="shared" si="210"/>
        <v>1900</v>
      </c>
      <c r="BM1584" t="str">
        <f t="shared" si="211"/>
        <v/>
      </c>
      <c r="BN1584" s="69">
        <f t="shared" si="212"/>
        <v>120</v>
      </c>
      <c r="BO1584" s="1">
        <v>43952</v>
      </c>
      <c r="BP1584" s="1"/>
      <c r="BQ1584" s="3"/>
      <c r="BR1584" s="4"/>
      <c r="BS1584" s="5"/>
      <c r="BT1584" s="6"/>
      <c r="BU1584" s="5"/>
      <c r="BV1584" s="5"/>
      <c r="BW1584" s="6"/>
      <c r="BX1584" s="5"/>
      <c r="BY1584" s="5"/>
      <c r="BZ1584" s="6"/>
      <c r="CA1584" s="5"/>
    </row>
    <row r="1585" spans="4:79" x14ac:dyDescent="0.25">
      <c r="D1585" s="1"/>
      <c r="J1585" s="1"/>
      <c r="L1585" s="1"/>
      <c r="AX1585" s="1"/>
      <c r="AY1585" s="1"/>
      <c r="BA1585" s="1"/>
      <c r="BB1585" s="1"/>
      <c r="BG1585" t="str">
        <f t="shared" ca="1" si="205"/>
        <v/>
      </c>
      <c r="BH1585" t="str">
        <f t="shared" si="206"/>
        <v/>
      </c>
      <c r="BI1585" t="str">
        <f t="shared" si="207"/>
        <v/>
      </c>
      <c r="BJ1585" t="str">
        <f t="shared" ca="1" si="208"/>
        <v/>
      </c>
      <c r="BK1585">
        <f t="shared" si="209"/>
        <v>1900</v>
      </c>
      <c r="BL1585">
        <f t="shared" si="210"/>
        <v>1900</v>
      </c>
      <c r="BM1585" t="str">
        <f t="shared" si="211"/>
        <v/>
      </c>
      <c r="BN1585" s="69">
        <f t="shared" si="212"/>
        <v>120</v>
      </c>
      <c r="BO1585" s="1">
        <v>43953</v>
      </c>
      <c r="BP1585" s="1"/>
      <c r="BQ1585" s="3"/>
      <c r="BR1585" s="4"/>
      <c r="BS1585" s="5"/>
      <c r="BT1585" s="6"/>
      <c r="BU1585" s="5"/>
      <c r="BV1585" s="5"/>
      <c r="BW1585" s="6"/>
      <c r="BX1585" s="5"/>
      <c r="BY1585" s="5"/>
      <c r="BZ1585" s="6"/>
      <c r="CA1585" s="5"/>
    </row>
    <row r="1586" spans="4:79" x14ac:dyDescent="0.25">
      <c r="D1586" s="1"/>
      <c r="J1586" s="1"/>
      <c r="L1586" s="1"/>
      <c r="M1586" s="1"/>
      <c r="AX1586" s="1"/>
      <c r="AY1586" s="1"/>
      <c r="BA1586" s="1"/>
      <c r="BB1586" s="1"/>
      <c r="BF1586" s="1"/>
      <c r="BG1586" t="str">
        <f t="shared" ca="1" si="205"/>
        <v/>
      </c>
      <c r="BH1586" t="str">
        <f t="shared" si="206"/>
        <v/>
      </c>
      <c r="BI1586" t="str">
        <f t="shared" si="207"/>
        <v/>
      </c>
      <c r="BJ1586" t="str">
        <f t="shared" ca="1" si="208"/>
        <v/>
      </c>
      <c r="BK1586">
        <f t="shared" si="209"/>
        <v>1900</v>
      </c>
      <c r="BL1586">
        <f t="shared" si="210"/>
        <v>1900</v>
      </c>
      <c r="BM1586" t="str">
        <f t="shared" si="211"/>
        <v/>
      </c>
      <c r="BN1586" s="69">
        <f t="shared" si="212"/>
        <v>120</v>
      </c>
      <c r="BO1586" s="1">
        <v>43954</v>
      </c>
      <c r="BP1586" s="1"/>
      <c r="BQ1586" s="3"/>
      <c r="BR1586" s="4"/>
      <c r="BS1586" s="5"/>
      <c r="BT1586" s="6"/>
      <c r="BU1586" s="5"/>
      <c r="BV1586" s="5"/>
      <c r="BW1586" s="6"/>
      <c r="BX1586" s="5"/>
      <c r="BY1586" s="5"/>
      <c r="BZ1586" s="6"/>
      <c r="CA1586" s="5"/>
    </row>
    <row r="1587" spans="4:79" x14ac:dyDescent="0.25">
      <c r="D1587" s="1"/>
      <c r="J1587" s="1"/>
      <c r="L1587" s="1"/>
      <c r="M1587" s="1"/>
      <c r="AX1587" s="1"/>
      <c r="AY1587" s="1"/>
      <c r="BA1587" s="1"/>
      <c r="BB1587" s="1"/>
      <c r="BG1587" t="str">
        <f t="shared" ca="1" si="205"/>
        <v/>
      </c>
      <c r="BH1587" t="str">
        <f t="shared" si="206"/>
        <v/>
      </c>
      <c r="BI1587" t="str">
        <f t="shared" si="207"/>
        <v/>
      </c>
      <c r="BJ1587" t="str">
        <f t="shared" ca="1" si="208"/>
        <v/>
      </c>
      <c r="BK1587">
        <f t="shared" si="209"/>
        <v>1900</v>
      </c>
      <c r="BL1587">
        <f t="shared" si="210"/>
        <v>1900</v>
      </c>
      <c r="BM1587" t="str">
        <f t="shared" si="211"/>
        <v/>
      </c>
      <c r="BN1587" s="69">
        <f t="shared" si="212"/>
        <v>120</v>
      </c>
      <c r="BO1587" s="1">
        <v>43955</v>
      </c>
      <c r="BP1587" s="1"/>
      <c r="BQ1587" s="3"/>
      <c r="BR1587" s="4"/>
      <c r="BS1587" s="5"/>
      <c r="BT1587" s="6"/>
      <c r="BU1587" s="5"/>
      <c r="BV1587" s="5"/>
      <c r="BW1587" s="6"/>
      <c r="BX1587" s="5"/>
      <c r="BY1587" s="5"/>
      <c r="BZ1587" s="6"/>
      <c r="CA1587" s="5"/>
    </row>
    <row r="1588" spans="4:79" x14ac:dyDescent="0.25">
      <c r="D1588" s="1"/>
      <c r="J1588" s="1"/>
      <c r="L1588" s="1"/>
      <c r="M1588" s="1"/>
      <c r="BA1588" s="1"/>
      <c r="BB1588" s="1"/>
      <c r="BG1588" t="str">
        <f t="shared" ca="1" si="205"/>
        <v/>
      </c>
      <c r="BH1588" t="str">
        <f t="shared" si="206"/>
        <v/>
      </c>
      <c r="BI1588" t="str">
        <f t="shared" si="207"/>
        <v/>
      </c>
      <c r="BJ1588" t="str">
        <f t="shared" ca="1" si="208"/>
        <v/>
      </c>
      <c r="BK1588">
        <f t="shared" si="209"/>
        <v>1900</v>
      </c>
      <c r="BL1588">
        <f t="shared" si="210"/>
        <v>1900</v>
      </c>
      <c r="BM1588" t="str">
        <f t="shared" si="211"/>
        <v/>
      </c>
      <c r="BN1588" s="69">
        <f t="shared" si="212"/>
        <v>120</v>
      </c>
      <c r="BO1588" s="1">
        <v>43956</v>
      </c>
      <c r="BP1588" s="1"/>
      <c r="BQ1588" s="3"/>
      <c r="BR1588" s="4"/>
      <c r="BS1588" s="5"/>
      <c r="BT1588" s="6"/>
      <c r="BU1588" s="5"/>
      <c r="BV1588" s="5"/>
      <c r="BW1588" s="6"/>
      <c r="BX1588" s="5"/>
      <c r="BY1588" s="5"/>
      <c r="BZ1588" s="6"/>
      <c r="CA1588" s="5"/>
    </row>
    <row r="1589" spans="4:79" x14ac:dyDescent="0.25">
      <c r="D1589" s="1"/>
      <c r="E1589" s="1"/>
      <c r="J1589" s="1"/>
      <c r="L1589" s="1"/>
      <c r="N1589" s="1"/>
      <c r="AX1589" s="1"/>
      <c r="AY1589" s="1"/>
      <c r="BA1589" s="1"/>
      <c r="BG1589" t="str">
        <f t="shared" ca="1" si="205"/>
        <v/>
      </c>
      <c r="BH1589" t="str">
        <f t="shared" si="206"/>
        <v/>
      </c>
      <c r="BI1589" t="str">
        <f t="shared" si="207"/>
        <v/>
      </c>
      <c r="BJ1589" t="str">
        <f t="shared" ca="1" si="208"/>
        <v/>
      </c>
      <c r="BK1589">
        <f t="shared" si="209"/>
        <v>1900</v>
      </c>
      <c r="BL1589">
        <f t="shared" si="210"/>
        <v>1900</v>
      </c>
      <c r="BM1589" t="str">
        <f t="shared" si="211"/>
        <v/>
      </c>
      <c r="BN1589" s="69">
        <f t="shared" si="212"/>
        <v>120</v>
      </c>
      <c r="BO1589" s="1">
        <v>43957</v>
      </c>
      <c r="BP1589" s="1"/>
      <c r="BQ1589" s="3"/>
      <c r="BR1589" s="4"/>
      <c r="BS1589" s="5"/>
      <c r="BT1589" s="6"/>
      <c r="BU1589" s="5"/>
      <c r="BV1589" s="5"/>
      <c r="BW1589" s="6"/>
      <c r="BX1589" s="5"/>
      <c r="BY1589" s="5"/>
      <c r="BZ1589" s="6"/>
      <c r="CA1589" s="5"/>
    </row>
    <row r="1590" spans="4:79" x14ac:dyDescent="0.25">
      <c r="D1590" s="1"/>
      <c r="J1590" s="1"/>
      <c r="L1590" s="1"/>
      <c r="M1590" s="1"/>
      <c r="AX1590" s="1"/>
      <c r="AY1590" s="1"/>
      <c r="BA1590" s="1"/>
      <c r="BB1590" s="1"/>
      <c r="BG1590" t="str">
        <f t="shared" ca="1" si="205"/>
        <v/>
      </c>
      <c r="BH1590" t="str">
        <f t="shared" si="206"/>
        <v/>
      </c>
      <c r="BI1590" t="str">
        <f t="shared" si="207"/>
        <v/>
      </c>
      <c r="BJ1590" t="str">
        <f t="shared" ca="1" si="208"/>
        <v/>
      </c>
      <c r="BK1590">
        <f t="shared" si="209"/>
        <v>1900</v>
      </c>
      <c r="BL1590">
        <f t="shared" si="210"/>
        <v>1900</v>
      </c>
      <c r="BM1590" t="str">
        <f t="shared" si="211"/>
        <v/>
      </c>
      <c r="BN1590" s="69">
        <f t="shared" si="212"/>
        <v>120</v>
      </c>
      <c r="BO1590" s="1">
        <v>43958</v>
      </c>
      <c r="BP1590" s="1"/>
      <c r="BQ1590" s="3"/>
      <c r="BR1590" s="4"/>
      <c r="BS1590" s="5"/>
      <c r="BT1590" s="6"/>
      <c r="BU1590" s="5"/>
      <c r="BV1590" s="5"/>
      <c r="BW1590" s="6"/>
      <c r="BX1590" s="5"/>
      <c r="BY1590" s="5"/>
      <c r="BZ1590" s="6"/>
      <c r="CA1590" s="5"/>
    </row>
    <row r="1591" spans="4:79" x14ac:dyDescent="0.25">
      <c r="D1591" s="1"/>
      <c r="J1591" s="1"/>
      <c r="L1591" s="1"/>
      <c r="M1591" s="1"/>
      <c r="AX1591" s="1"/>
      <c r="AY1591" s="1"/>
      <c r="BA1591" s="1"/>
      <c r="BB1591" s="1"/>
      <c r="BG1591" t="str">
        <f t="shared" ca="1" si="205"/>
        <v/>
      </c>
      <c r="BH1591" t="str">
        <f t="shared" si="206"/>
        <v/>
      </c>
      <c r="BI1591" t="str">
        <f t="shared" si="207"/>
        <v/>
      </c>
      <c r="BJ1591" t="str">
        <f t="shared" ca="1" si="208"/>
        <v/>
      </c>
      <c r="BK1591">
        <f t="shared" si="209"/>
        <v>1900</v>
      </c>
      <c r="BL1591">
        <f t="shared" si="210"/>
        <v>1900</v>
      </c>
      <c r="BM1591" t="str">
        <f t="shared" si="211"/>
        <v/>
      </c>
      <c r="BN1591" s="69">
        <f t="shared" si="212"/>
        <v>120</v>
      </c>
      <c r="BO1591" s="1">
        <v>43959</v>
      </c>
      <c r="BP1591" s="1"/>
      <c r="BQ1591" s="3"/>
      <c r="BR1591" s="4"/>
      <c r="BS1591" s="5"/>
      <c r="BT1591" s="6"/>
      <c r="BU1591" s="5"/>
      <c r="BV1591" s="5"/>
      <c r="BW1591" s="6"/>
      <c r="BX1591" s="5"/>
      <c r="BY1591" s="5"/>
      <c r="BZ1591" s="6"/>
      <c r="CA1591" s="5"/>
    </row>
    <row r="1592" spans="4:79" x14ac:dyDescent="0.25">
      <c r="D1592" s="1"/>
      <c r="J1592" s="1"/>
      <c r="L1592" s="1"/>
      <c r="M1592" s="1"/>
      <c r="AX1592" s="1"/>
      <c r="AY1592" s="1"/>
      <c r="BA1592" s="1"/>
      <c r="BB1592" s="1"/>
      <c r="BG1592" t="str">
        <f t="shared" ca="1" si="205"/>
        <v/>
      </c>
      <c r="BH1592" t="str">
        <f t="shared" si="206"/>
        <v/>
      </c>
      <c r="BI1592" t="str">
        <f t="shared" si="207"/>
        <v/>
      </c>
      <c r="BJ1592" t="str">
        <f t="shared" ca="1" si="208"/>
        <v/>
      </c>
      <c r="BK1592">
        <f t="shared" si="209"/>
        <v>1900</v>
      </c>
      <c r="BL1592">
        <f t="shared" si="210"/>
        <v>1900</v>
      </c>
      <c r="BM1592" t="str">
        <f t="shared" si="211"/>
        <v/>
      </c>
      <c r="BN1592" s="69">
        <f t="shared" si="212"/>
        <v>120</v>
      </c>
      <c r="BO1592" s="1">
        <v>43960</v>
      </c>
      <c r="BP1592" s="1"/>
      <c r="BQ1592" s="3"/>
      <c r="BR1592" s="4"/>
      <c r="BS1592" s="5"/>
      <c r="BT1592" s="6"/>
      <c r="BU1592" s="5"/>
      <c r="BV1592" s="5"/>
      <c r="BW1592" s="6"/>
      <c r="BX1592" s="5"/>
      <c r="BY1592" s="5"/>
      <c r="BZ1592" s="6"/>
      <c r="CA1592" s="5"/>
    </row>
    <row r="1593" spans="4:79" x14ac:dyDescent="0.25">
      <c r="D1593" s="1"/>
      <c r="J1593" s="1"/>
      <c r="L1593" s="1"/>
      <c r="M1593" s="1"/>
      <c r="AX1593" s="1"/>
      <c r="AY1593" s="1"/>
      <c r="BA1593" s="1"/>
      <c r="BB1593" s="1"/>
      <c r="BG1593" t="str">
        <f t="shared" ca="1" si="205"/>
        <v/>
      </c>
      <c r="BH1593" t="str">
        <f t="shared" si="206"/>
        <v/>
      </c>
      <c r="BI1593" t="str">
        <f t="shared" si="207"/>
        <v/>
      </c>
      <c r="BJ1593" t="str">
        <f t="shared" ca="1" si="208"/>
        <v/>
      </c>
      <c r="BK1593">
        <f t="shared" si="209"/>
        <v>1900</v>
      </c>
      <c r="BL1593">
        <f t="shared" si="210"/>
        <v>1900</v>
      </c>
      <c r="BM1593" t="str">
        <f t="shared" si="211"/>
        <v/>
      </c>
      <c r="BN1593" s="69">
        <f t="shared" si="212"/>
        <v>120</v>
      </c>
      <c r="BO1593" s="1">
        <v>43961</v>
      </c>
      <c r="BP1593" s="1"/>
      <c r="BQ1593" s="3"/>
      <c r="BR1593" s="4"/>
      <c r="BS1593" s="5"/>
      <c r="BT1593" s="6"/>
      <c r="BU1593" s="5"/>
      <c r="BV1593" s="5"/>
      <c r="BW1593" s="6"/>
      <c r="BX1593" s="5"/>
      <c r="BY1593" s="5"/>
      <c r="BZ1593" s="6"/>
      <c r="CA1593" s="5"/>
    </row>
    <row r="1594" spans="4:79" x14ac:dyDescent="0.25">
      <c r="D1594" s="1"/>
      <c r="J1594" s="1"/>
      <c r="L1594" s="1"/>
      <c r="AX1594" s="1"/>
      <c r="AY1594" s="1"/>
      <c r="BA1594" s="1"/>
      <c r="BB1594" s="1"/>
      <c r="BG1594" t="str">
        <f t="shared" ca="1" si="205"/>
        <v/>
      </c>
      <c r="BH1594" t="str">
        <f t="shared" si="206"/>
        <v/>
      </c>
      <c r="BI1594" t="str">
        <f t="shared" si="207"/>
        <v/>
      </c>
      <c r="BJ1594" t="str">
        <f t="shared" ca="1" si="208"/>
        <v/>
      </c>
      <c r="BK1594">
        <f t="shared" si="209"/>
        <v>1900</v>
      </c>
      <c r="BL1594">
        <f t="shared" si="210"/>
        <v>1900</v>
      </c>
      <c r="BM1594" t="str">
        <f t="shared" si="211"/>
        <v/>
      </c>
      <c r="BN1594" s="69">
        <f t="shared" si="212"/>
        <v>120</v>
      </c>
      <c r="BO1594" s="1">
        <v>43962</v>
      </c>
      <c r="BP1594" s="1"/>
      <c r="BQ1594" s="3"/>
      <c r="BR1594" s="4"/>
      <c r="BS1594" s="5"/>
      <c r="BT1594" s="6"/>
      <c r="BU1594" s="5"/>
      <c r="BV1594" s="5"/>
      <c r="BW1594" s="6"/>
      <c r="BX1594" s="5"/>
      <c r="BY1594" s="5"/>
      <c r="BZ1594" s="6"/>
      <c r="CA1594" s="5"/>
    </row>
    <row r="1595" spans="4:79" x14ac:dyDescent="0.25">
      <c r="D1595" s="1"/>
      <c r="J1595" s="1"/>
      <c r="L1595" s="1"/>
      <c r="BA1595" s="1"/>
      <c r="BG1595" t="str">
        <f t="shared" ca="1" si="205"/>
        <v/>
      </c>
      <c r="BH1595" t="str">
        <f t="shared" si="206"/>
        <v/>
      </c>
      <c r="BI1595" t="str">
        <f t="shared" si="207"/>
        <v/>
      </c>
      <c r="BJ1595" t="str">
        <f t="shared" ca="1" si="208"/>
        <v/>
      </c>
      <c r="BK1595">
        <f t="shared" si="209"/>
        <v>1900</v>
      </c>
      <c r="BL1595">
        <f t="shared" si="210"/>
        <v>1900</v>
      </c>
      <c r="BM1595" t="str">
        <f t="shared" si="211"/>
        <v/>
      </c>
      <c r="BN1595" s="69">
        <f t="shared" si="212"/>
        <v>120</v>
      </c>
      <c r="BO1595" s="1">
        <v>43963</v>
      </c>
      <c r="BP1595" s="1"/>
      <c r="BQ1595" s="3"/>
      <c r="BR1595" s="4"/>
      <c r="BS1595" s="5"/>
      <c r="BT1595" s="6"/>
      <c r="BU1595" s="5"/>
      <c r="BV1595" s="5"/>
      <c r="BW1595" s="6"/>
      <c r="BX1595" s="5"/>
      <c r="BY1595" s="5"/>
      <c r="BZ1595" s="6"/>
      <c r="CA1595" s="5"/>
    </row>
    <row r="1596" spans="4:79" x14ac:dyDescent="0.25">
      <c r="D1596" s="1"/>
      <c r="E1596" s="1"/>
      <c r="J1596" s="1"/>
      <c r="L1596" s="1"/>
      <c r="M1596" s="1"/>
      <c r="AX1596" s="1"/>
      <c r="AY1596" s="1"/>
      <c r="BA1596" s="1"/>
      <c r="BG1596" t="str">
        <f t="shared" ca="1" si="205"/>
        <v/>
      </c>
      <c r="BH1596" t="str">
        <f t="shared" si="206"/>
        <v/>
      </c>
      <c r="BI1596" t="str">
        <f t="shared" si="207"/>
        <v/>
      </c>
      <c r="BJ1596" t="str">
        <f t="shared" ca="1" si="208"/>
        <v/>
      </c>
      <c r="BK1596">
        <f t="shared" si="209"/>
        <v>1900</v>
      </c>
      <c r="BL1596">
        <f t="shared" si="210"/>
        <v>1900</v>
      </c>
      <c r="BM1596" t="str">
        <f t="shared" si="211"/>
        <v/>
      </c>
      <c r="BN1596" s="69">
        <f t="shared" si="212"/>
        <v>120</v>
      </c>
      <c r="BO1596" s="1">
        <v>43964</v>
      </c>
      <c r="BP1596" s="1"/>
      <c r="BQ1596" s="3"/>
      <c r="BR1596" s="4"/>
      <c r="BS1596" s="5"/>
      <c r="BT1596" s="6"/>
      <c r="BU1596" s="5"/>
      <c r="BV1596" s="5"/>
      <c r="BW1596" s="6"/>
      <c r="BX1596" s="5"/>
      <c r="BY1596" s="5"/>
      <c r="BZ1596" s="6"/>
      <c r="CA1596" s="5"/>
    </row>
    <row r="1597" spans="4:79" x14ac:dyDescent="0.25">
      <c r="D1597" s="1"/>
      <c r="E1597" s="1"/>
      <c r="J1597" s="1"/>
      <c r="L1597" s="1"/>
      <c r="AX1597" s="1"/>
      <c r="AY1597" s="1"/>
      <c r="BA1597" s="1"/>
      <c r="BB1597" s="1"/>
      <c r="BG1597" t="str">
        <f t="shared" ca="1" si="205"/>
        <v/>
      </c>
      <c r="BH1597" t="str">
        <f t="shared" si="206"/>
        <v/>
      </c>
      <c r="BI1597" t="str">
        <f t="shared" si="207"/>
        <v/>
      </c>
      <c r="BJ1597" t="str">
        <f t="shared" ca="1" si="208"/>
        <v/>
      </c>
      <c r="BK1597">
        <f t="shared" si="209"/>
        <v>1900</v>
      </c>
      <c r="BL1597">
        <f t="shared" si="210"/>
        <v>1900</v>
      </c>
      <c r="BM1597" t="str">
        <f t="shared" si="211"/>
        <v/>
      </c>
      <c r="BN1597" s="69">
        <f t="shared" si="212"/>
        <v>120</v>
      </c>
      <c r="BO1597" s="1">
        <v>43965</v>
      </c>
      <c r="BP1597" s="1"/>
      <c r="BQ1597" s="3"/>
      <c r="BR1597" s="4"/>
      <c r="BS1597" s="5"/>
      <c r="BT1597" s="6"/>
      <c r="BU1597" s="5"/>
      <c r="BV1597" s="5"/>
      <c r="BW1597" s="6"/>
      <c r="BX1597" s="5"/>
      <c r="BY1597" s="5"/>
      <c r="BZ1597" s="6"/>
      <c r="CA1597" s="5"/>
    </row>
    <row r="1598" spans="4:79" x14ac:dyDescent="0.25">
      <c r="D1598" s="1"/>
      <c r="J1598" s="1"/>
      <c r="L1598" s="1"/>
      <c r="M1598" s="1"/>
      <c r="AX1598" s="1"/>
      <c r="AY1598" s="1"/>
      <c r="BA1598" s="1"/>
      <c r="BB1598" s="1"/>
      <c r="BG1598" t="str">
        <f t="shared" ca="1" si="205"/>
        <v/>
      </c>
      <c r="BH1598" t="str">
        <f t="shared" si="206"/>
        <v/>
      </c>
      <c r="BI1598" t="str">
        <f t="shared" si="207"/>
        <v/>
      </c>
      <c r="BJ1598" t="str">
        <f t="shared" ca="1" si="208"/>
        <v/>
      </c>
      <c r="BK1598">
        <f t="shared" si="209"/>
        <v>1900</v>
      </c>
      <c r="BL1598">
        <f t="shared" si="210"/>
        <v>1900</v>
      </c>
      <c r="BM1598" t="str">
        <f t="shared" si="211"/>
        <v/>
      </c>
      <c r="BN1598" s="69">
        <f t="shared" si="212"/>
        <v>120</v>
      </c>
      <c r="BO1598" s="1">
        <v>43966</v>
      </c>
      <c r="BP1598" s="1"/>
      <c r="BQ1598" s="3"/>
      <c r="BR1598" s="4"/>
      <c r="BS1598" s="5"/>
      <c r="BT1598" s="6"/>
      <c r="BU1598" s="5"/>
      <c r="BV1598" s="5"/>
      <c r="BW1598" s="6"/>
      <c r="BX1598" s="5"/>
      <c r="BY1598" s="5"/>
      <c r="BZ1598" s="6"/>
      <c r="CA1598" s="5"/>
    </row>
    <row r="1599" spans="4:79" x14ac:dyDescent="0.25">
      <c r="D1599" s="1"/>
      <c r="J1599" s="1"/>
      <c r="L1599" s="1"/>
      <c r="M1599" s="1"/>
      <c r="AX1599" s="1"/>
      <c r="AY1599" s="1"/>
      <c r="BA1599" s="1"/>
      <c r="BB1599" s="1"/>
      <c r="BG1599" t="str">
        <f t="shared" ca="1" si="205"/>
        <v/>
      </c>
      <c r="BH1599" t="str">
        <f t="shared" si="206"/>
        <v/>
      </c>
      <c r="BI1599" t="str">
        <f t="shared" si="207"/>
        <v/>
      </c>
      <c r="BJ1599" t="str">
        <f t="shared" ca="1" si="208"/>
        <v/>
      </c>
      <c r="BK1599">
        <f t="shared" si="209"/>
        <v>1900</v>
      </c>
      <c r="BL1599">
        <f t="shared" si="210"/>
        <v>1900</v>
      </c>
      <c r="BM1599" t="str">
        <f t="shared" si="211"/>
        <v/>
      </c>
      <c r="BN1599" s="69">
        <f t="shared" si="212"/>
        <v>120</v>
      </c>
      <c r="BO1599" s="1">
        <v>43967</v>
      </c>
      <c r="BP1599" s="1"/>
      <c r="BQ1599" s="3"/>
      <c r="BR1599" s="4"/>
      <c r="BS1599" s="5"/>
      <c r="BT1599" s="6"/>
      <c r="BU1599" s="5"/>
      <c r="BV1599" s="5"/>
      <c r="BW1599" s="6"/>
      <c r="BX1599" s="5"/>
      <c r="BY1599" s="5"/>
      <c r="BZ1599" s="6"/>
      <c r="CA1599" s="5"/>
    </row>
    <row r="1600" spans="4:79" x14ac:dyDescent="0.25">
      <c r="D1600" s="1"/>
      <c r="J1600" s="1"/>
      <c r="M1600" s="1"/>
      <c r="BG1600" t="str">
        <f t="shared" ca="1" si="205"/>
        <v/>
      </c>
      <c r="BH1600" t="str">
        <f t="shared" si="206"/>
        <v/>
      </c>
      <c r="BI1600" t="str">
        <f t="shared" si="207"/>
        <v/>
      </c>
      <c r="BJ1600" t="str">
        <f t="shared" ca="1" si="208"/>
        <v/>
      </c>
      <c r="BK1600">
        <f t="shared" si="209"/>
        <v>1900</v>
      </c>
      <c r="BL1600">
        <f t="shared" si="210"/>
        <v>1900</v>
      </c>
      <c r="BM1600" t="str">
        <f t="shared" si="211"/>
        <v/>
      </c>
      <c r="BN1600" s="69">
        <f t="shared" si="212"/>
        <v>120</v>
      </c>
      <c r="BO1600" s="1">
        <v>43968</v>
      </c>
      <c r="BP1600" s="1"/>
      <c r="BQ1600" s="3"/>
      <c r="BR1600" s="4"/>
      <c r="BS1600" s="5"/>
      <c r="BT1600" s="6"/>
      <c r="BU1600" s="5"/>
      <c r="BV1600" s="5"/>
      <c r="BW1600" s="6"/>
      <c r="BX1600" s="5"/>
      <c r="BY1600" s="5"/>
      <c r="BZ1600" s="6"/>
      <c r="CA1600" s="5"/>
    </row>
    <row r="1601" spans="4:79" x14ac:dyDescent="0.25">
      <c r="D1601" s="1"/>
      <c r="BB1601" s="1"/>
      <c r="BG1601" t="str">
        <f t="shared" ca="1" si="205"/>
        <v/>
      </c>
      <c r="BH1601" t="str">
        <f t="shared" si="206"/>
        <v/>
      </c>
      <c r="BI1601" t="str">
        <f t="shared" si="207"/>
        <v/>
      </c>
      <c r="BJ1601" t="str">
        <f t="shared" ca="1" si="208"/>
        <v/>
      </c>
      <c r="BK1601">
        <f t="shared" si="209"/>
        <v>1900</v>
      </c>
      <c r="BL1601">
        <f t="shared" si="210"/>
        <v>1900</v>
      </c>
      <c r="BM1601" t="str">
        <f t="shared" si="211"/>
        <v/>
      </c>
      <c r="BN1601" s="69">
        <f t="shared" si="212"/>
        <v>120</v>
      </c>
      <c r="BO1601" s="1">
        <v>43969</v>
      </c>
      <c r="BP1601" s="1"/>
      <c r="BQ1601" s="3"/>
      <c r="BR1601" s="4"/>
      <c r="BS1601" s="5"/>
      <c r="BT1601" s="6"/>
      <c r="BU1601" s="5"/>
      <c r="BV1601" s="5"/>
      <c r="BW1601" s="6"/>
      <c r="BX1601" s="5"/>
      <c r="BY1601" s="5"/>
      <c r="BZ1601" s="6"/>
      <c r="CA1601" s="5"/>
    </row>
    <row r="1602" spans="4:79" x14ac:dyDescent="0.25">
      <c r="D1602" s="1"/>
      <c r="BB1602" s="1"/>
      <c r="BG1602" t="str">
        <f t="shared" ca="1" si="205"/>
        <v/>
      </c>
      <c r="BH1602" t="str">
        <f t="shared" si="206"/>
        <v/>
      </c>
      <c r="BI1602" t="str">
        <f t="shared" si="207"/>
        <v/>
      </c>
      <c r="BJ1602" t="str">
        <f t="shared" ca="1" si="208"/>
        <v/>
      </c>
      <c r="BK1602">
        <f t="shared" si="209"/>
        <v>1900</v>
      </c>
      <c r="BL1602">
        <f t="shared" si="210"/>
        <v>1900</v>
      </c>
      <c r="BM1602" t="str">
        <f t="shared" si="211"/>
        <v/>
      </c>
      <c r="BN1602" s="69">
        <f t="shared" si="212"/>
        <v>120</v>
      </c>
      <c r="BO1602" s="1">
        <v>43970</v>
      </c>
      <c r="BP1602" s="1"/>
      <c r="BQ1602" s="3"/>
      <c r="BR1602" s="4"/>
      <c r="BS1602" s="5"/>
      <c r="BT1602" s="6"/>
      <c r="BU1602" s="5"/>
      <c r="BV1602" s="5"/>
      <c r="BW1602" s="6"/>
      <c r="BX1602" s="5"/>
      <c r="BY1602" s="5"/>
      <c r="BZ1602" s="6"/>
      <c r="CA1602" s="5"/>
    </row>
    <row r="1603" spans="4:79" x14ac:dyDescent="0.25">
      <c r="D1603" s="1"/>
      <c r="J1603" s="1"/>
      <c r="L1603" s="1"/>
      <c r="M1603" s="1"/>
      <c r="AX1603" s="1"/>
      <c r="AY1603" s="1"/>
      <c r="BA1603" s="1"/>
      <c r="BB1603" s="1"/>
      <c r="BG1603" t="str">
        <f t="shared" ref="BG1603:BG1666" ca="1" si="213">IF(A1603="","",DATEDIF(J1603,TODAY(),"y"))</f>
        <v/>
      </c>
      <c r="BH1603" t="str">
        <f t="shared" ref="BH1603:BH1666" si="214">IF(A1603="","",IF(BG1603&lt;61,"Moins de 61",IF(BG1603&lt;66,"61 à 65",IF(BG1603&lt;71,"66 à 70",IF(BG1603&lt;76,"71 à 75",IF(BG1603&lt;81,"76 à 80",IF(BG1603&lt;86,"81 à 85",IF(BG1603&lt;91,"86 à 90",IF(BG1603&lt;96,"91 à 95",IF(BG1603&lt;101,"96 à 100",IF(BG1603&gt;=101,"101 et plus","")))))))))))</f>
        <v/>
      </c>
      <c r="BI1603" t="str">
        <f t="shared" ref="BI1603:BI1666" si="215">IF(B1603="","",IF(BG1603&lt;66,"Moins de 66",IF(BG1603&lt;71,"66 à 70",IF(BG1603&lt;76,"71 à 75",IF(BG1603&lt;81,"76 à 80",IF(BG1603&gt;=81,"plus de 80",""))))))</f>
        <v/>
      </c>
      <c r="BJ1603" t="str">
        <f t="shared" ref="BJ1603:BJ1666" ca="1" si="216">IF(A1603="","",DATEDIF(L1603,TODAY(),"y"))</f>
        <v/>
      </c>
      <c r="BK1603">
        <f t="shared" ref="BK1603:BK1666" si="217">YEAR(L1603)</f>
        <v>1900</v>
      </c>
      <c r="BL1603">
        <f t="shared" ref="BL1603:BL1666" si="218">YEAR(E1603)</f>
        <v>1900</v>
      </c>
      <c r="BM1603" t="str">
        <f t="shared" ref="BM1603:BM1666" si="219">IF(A1603="","",IF(O1603="Adhérent",BG1603,""))</f>
        <v/>
      </c>
      <c r="BN1603" s="69">
        <f t="shared" ref="BN1603:BN1666" si="220">YEAR(BO1603)-YEAR(J1603)</f>
        <v>120</v>
      </c>
      <c r="BO1603" s="1">
        <v>43971</v>
      </c>
      <c r="BP1603" s="1"/>
      <c r="BQ1603" s="3"/>
      <c r="BR1603" s="4"/>
      <c r="BS1603" s="5"/>
      <c r="BT1603" s="6"/>
      <c r="BU1603" s="5"/>
      <c r="BV1603" s="5"/>
      <c r="BW1603" s="6"/>
      <c r="BX1603" s="5"/>
      <c r="BY1603" s="5"/>
      <c r="BZ1603" s="6"/>
      <c r="CA1603" s="5"/>
    </row>
    <row r="1604" spans="4:79" x14ac:dyDescent="0.25">
      <c r="D1604" s="1"/>
      <c r="J1604" s="1"/>
      <c r="L1604" s="1"/>
      <c r="M1604" s="1"/>
      <c r="AX1604" s="1"/>
      <c r="AY1604" s="1"/>
      <c r="BA1604" s="1"/>
      <c r="BB1604" s="1"/>
      <c r="BG1604" t="str">
        <f t="shared" ca="1" si="213"/>
        <v/>
      </c>
      <c r="BH1604" t="str">
        <f t="shared" si="214"/>
        <v/>
      </c>
      <c r="BI1604" t="str">
        <f t="shared" si="215"/>
        <v/>
      </c>
      <c r="BJ1604" t="str">
        <f t="shared" ca="1" si="216"/>
        <v/>
      </c>
      <c r="BK1604">
        <f t="shared" si="217"/>
        <v>1900</v>
      </c>
      <c r="BL1604">
        <f t="shared" si="218"/>
        <v>1900</v>
      </c>
      <c r="BM1604" t="str">
        <f t="shared" si="219"/>
        <v/>
      </c>
      <c r="BN1604" s="69">
        <f t="shared" si="220"/>
        <v>120</v>
      </c>
      <c r="BO1604" s="1">
        <v>43972</v>
      </c>
      <c r="BP1604" s="1"/>
      <c r="BQ1604" s="3"/>
      <c r="BR1604" s="4"/>
      <c r="BS1604" s="5"/>
      <c r="BT1604" s="6"/>
      <c r="BU1604" s="5"/>
      <c r="BV1604" s="5"/>
      <c r="BW1604" s="6"/>
      <c r="BX1604" s="5"/>
      <c r="BY1604" s="5"/>
      <c r="BZ1604" s="6"/>
      <c r="CA1604" s="5"/>
    </row>
    <row r="1605" spans="4:79" x14ac:dyDescent="0.25">
      <c r="D1605" s="1"/>
      <c r="J1605" s="1"/>
      <c r="L1605" s="1"/>
      <c r="M1605" s="1"/>
      <c r="AX1605" s="1"/>
      <c r="AY1605" s="1"/>
      <c r="BA1605" s="1"/>
      <c r="BB1605" s="1"/>
      <c r="BG1605" t="str">
        <f t="shared" ca="1" si="213"/>
        <v/>
      </c>
      <c r="BH1605" t="str">
        <f t="shared" si="214"/>
        <v/>
      </c>
      <c r="BI1605" t="str">
        <f t="shared" si="215"/>
        <v/>
      </c>
      <c r="BJ1605" t="str">
        <f t="shared" ca="1" si="216"/>
        <v/>
      </c>
      <c r="BK1605">
        <f t="shared" si="217"/>
        <v>1900</v>
      </c>
      <c r="BL1605">
        <f t="shared" si="218"/>
        <v>1900</v>
      </c>
      <c r="BM1605" t="str">
        <f t="shared" si="219"/>
        <v/>
      </c>
      <c r="BN1605" s="69">
        <f t="shared" si="220"/>
        <v>120</v>
      </c>
      <c r="BO1605" s="1">
        <v>43973</v>
      </c>
      <c r="BP1605" s="1"/>
      <c r="BQ1605" s="3"/>
      <c r="BR1605" s="4"/>
      <c r="BS1605" s="5"/>
      <c r="BT1605" s="6"/>
      <c r="BU1605" s="5"/>
      <c r="BV1605" s="5"/>
      <c r="BW1605" s="6"/>
      <c r="BX1605" s="5"/>
      <c r="BY1605" s="5"/>
      <c r="BZ1605" s="6"/>
      <c r="CA1605" s="5"/>
    </row>
    <row r="1606" spans="4:79" x14ac:dyDescent="0.25">
      <c r="D1606" s="1"/>
      <c r="J1606" s="1"/>
      <c r="L1606" s="1"/>
      <c r="M1606" s="1"/>
      <c r="AX1606" s="1"/>
      <c r="AY1606" s="1"/>
      <c r="BA1606" s="1"/>
      <c r="BB1606" s="1"/>
      <c r="BG1606" t="str">
        <f t="shared" ca="1" si="213"/>
        <v/>
      </c>
      <c r="BH1606" t="str">
        <f t="shared" si="214"/>
        <v/>
      </c>
      <c r="BI1606" t="str">
        <f t="shared" si="215"/>
        <v/>
      </c>
      <c r="BJ1606" t="str">
        <f t="shared" ca="1" si="216"/>
        <v/>
      </c>
      <c r="BK1606">
        <f t="shared" si="217"/>
        <v>1900</v>
      </c>
      <c r="BL1606">
        <f t="shared" si="218"/>
        <v>1900</v>
      </c>
      <c r="BM1606" t="str">
        <f t="shared" si="219"/>
        <v/>
      </c>
      <c r="BN1606" s="69">
        <f t="shared" si="220"/>
        <v>120</v>
      </c>
      <c r="BO1606" s="1">
        <v>43974</v>
      </c>
      <c r="BP1606" s="1"/>
      <c r="BQ1606" s="3"/>
      <c r="BR1606" s="4"/>
      <c r="BS1606" s="5"/>
      <c r="BT1606" s="6"/>
      <c r="BU1606" s="5"/>
      <c r="BV1606" s="5"/>
      <c r="BW1606" s="6"/>
      <c r="BX1606" s="5"/>
      <c r="BY1606" s="5"/>
      <c r="BZ1606" s="6"/>
      <c r="CA1606" s="5"/>
    </row>
    <row r="1607" spans="4:79" x14ac:dyDescent="0.25">
      <c r="D1607" s="1"/>
      <c r="J1607" s="1"/>
      <c r="L1607" s="1"/>
      <c r="M1607" s="1"/>
      <c r="BA1607" s="1"/>
      <c r="BG1607" t="str">
        <f t="shared" ca="1" si="213"/>
        <v/>
      </c>
      <c r="BH1607" t="str">
        <f t="shared" si="214"/>
        <v/>
      </c>
      <c r="BI1607" t="str">
        <f t="shared" si="215"/>
        <v/>
      </c>
      <c r="BJ1607" t="str">
        <f t="shared" ca="1" si="216"/>
        <v/>
      </c>
      <c r="BK1607">
        <f t="shared" si="217"/>
        <v>1900</v>
      </c>
      <c r="BL1607">
        <f t="shared" si="218"/>
        <v>1900</v>
      </c>
      <c r="BM1607" t="str">
        <f t="shared" si="219"/>
        <v/>
      </c>
      <c r="BN1607" s="69">
        <f t="shared" si="220"/>
        <v>120</v>
      </c>
      <c r="BO1607" s="1">
        <v>43975</v>
      </c>
      <c r="BP1607" s="1"/>
      <c r="BQ1607" s="3"/>
      <c r="BR1607" s="4"/>
      <c r="BS1607" s="5"/>
      <c r="BT1607" s="6"/>
      <c r="BU1607" s="5"/>
      <c r="BV1607" s="5"/>
      <c r="BW1607" s="6"/>
      <c r="BX1607" s="5"/>
      <c r="BY1607" s="5"/>
      <c r="BZ1607" s="6"/>
      <c r="CA1607" s="5"/>
    </row>
    <row r="1608" spans="4:79" x14ac:dyDescent="0.25">
      <c r="D1608" s="1"/>
      <c r="J1608" s="1"/>
      <c r="L1608" s="1"/>
      <c r="M1608" s="1"/>
      <c r="AX1608" s="1"/>
      <c r="AY1608" s="1"/>
      <c r="BA1608" s="1"/>
      <c r="BB1608" s="1"/>
      <c r="BG1608" t="str">
        <f t="shared" ca="1" si="213"/>
        <v/>
      </c>
      <c r="BH1608" t="str">
        <f t="shared" si="214"/>
        <v/>
      </c>
      <c r="BI1608" t="str">
        <f t="shared" si="215"/>
        <v/>
      </c>
      <c r="BJ1608" t="str">
        <f t="shared" ca="1" si="216"/>
        <v/>
      </c>
      <c r="BK1608">
        <f t="shared" si="217"/>
        <v>1900</v>
      </c>
      <c r="BL1608">
        <f t="shared" si="218"/>
        <v>1900</v>
      </c>
      <c r="BM1608" t="str">
        <f t="shared" si="219"/>
        <v/>
      </c>
      <c r="BN1608" s="69">
        <f t="shared" si="220"/>
        <v>120</v>
      </c>
      <c r="BO1608" s="1">
        <v>43976</v>
      </c>
      <c r="BP1608" s="1"/>
      <c r="BQ1608" s="3"/>
      <c r="BR1608" s="4"/>
      <c r="BS1608" s="5"/>
      <c r="BT1608" s="6"/>
      <c r="BU1608" s="5"/>
      <c r="BV1608" s="5"/>
      <c r="BW1608" s="6"/>
      <c r="BX1608" s="5"/>
      <c r="BY1608" s="5"/>
      <c r="BZ1608" s="6"/>
      <c r="CA1608" s="5"/>
    </row>
    <row r="1609" spans="4:79" x14ac:dyDescent="0.25">
      <c r="D1609" s="1"/>
      <c r="J1609" s="1"/>
      <c r="L1609" s="1"/>
      <c r="M1609" s="1"/>
      <c r="BA1609" s="1"/>
      <c r="BG1609" t="str">
        <f t="shared" ca="1" si="213"/>
        <v/>
      </c>
      <c r="BH1609" t="str">
        <f t="shared" si="214"/>
        <v/>
      </c>
      <c r="BI1609" t="str">
        <f t="shared" si="215"/>
        <v/>
      </c>
      <c r="BJ1609" t="str">
        <f t="shared" ca="1" si="216"/>
        <v/>
      </c>
      <c r="BK1609">
        <f t="shared" si="217"/>
        <v>1900</v>
      </c>
      <c r="BL1609">
        <f t="shared" si="218"/>
        <v>1900</v>
      </c>
      <c r="BM1609" t="str">
        <f t="shared" si="219"/>
        <v/>
      </c>
      <c r="BN1609" s="69">
        <f t="shared" si="220"/>
        <v>120</v>
      </c>
      <c r="BO1609" s="1">
        <v>43977</v>
      </c>
      <c r="BP1609" s="1"/>
      <c r="BQ1609" s="3"/>
      <c r="BR1609" s="4"/>
      <c r="BS1609" s="5"/>
      <c r="BT1609" s="6"/>
      <c r="BU1609" s="5"/>
      <c r="BV1609" s="5"/>
      <c r="BW1609" s="6"/>
      <c r="BX1609" s="5"/>
      <c r="BY1609" s="5"/>
      <c r="BZ1609" s="6"/>
      <c r="CA1609" s="5"/>
    </row>
    <row r="1610" spans="4:79" x14ac:dyDescent="0.25">
      <c r="D1610" s="1"/>
      <c r="J1610" s="1"/>
      <c r="L1610" s="1"/>
      <c r="M1610" s="1"/>
      <c r="AX1610" s="1"/>
      <c r="AY1610" s="1"/>
      <c r="BA1610" s="1"/>
      <c r="BB1610" s="1"/>
      <c r="BF1610" s="1"/>
      <c r="BG1610" t="str">
        <f t="shared" ca="1" si="213"/>
        <v/>
      </c>
      <c r="BH1610" t="str">
        <f t="shared" si="214"/>
        <v/>
      </c>
      <c r="BI1610" t="str">
        <f t="shared" si="215"/>
        <v/>
      </c>
      <c r="BJ1610" t="str">
        <f t="shared" ca="1" si="216"/>
        <v/>
      </c>
      <c r="BK1610">
        <f t="shared" si="217"/>
        <v>1900</v>
      </c>
      <c r="BL1610">
        <f t="shared" si="218"/>
        <v>1900</v>
      </c>
      <c r="BM1610" t="str">
        <f t="shared" si="219"/>
        <v/>
      </c>
      <c r="BN1610" s="69">
        <f t="shared" si="220"/>
        <v>120</v>
      </c>
      <c r="BO1610" s="1">
        <v>43978</v>
      </c>
      <c r="BP1610" s="1"/>
      <c r="BQ1610" s="3"/>
      <c r="BR1610" s="4"/>
      <c r="BS1610" s="5"/>
      <c r="BT1610" s="6"/>
      <c r="BU1610" s="5"/>
      <c r="BV1610" s="5"/>
      <c r="BW1610" s="6"/>
      <c r="BX1610" s="5"/>
      <c r="BY1610" s="5"/>
      <c r="BZ1610" s="6"/>
      <c r="CA1610" s="5"/>
    </row>
    <row r="1611" spans="4:79" x14ac:dyDescent="0.25">
      <c r="D1611" s="1"/>
      <c r="J1611" s="1"/>
      <c r="L1611" s="1"/>
      <c r="AX1611" s="1"/>
      <c r="AY1611" s="1"/>
      <c r="BA1611" s="1"/>
      <c r="BB1611" s="1"/>
      <c r="BF1611" s="1"/>
      <c r="BG1611" t="str">
        <f t="shared" ca="1" si="213"/>
        <v/>
      </c>
      <c r="BH1611" t="str">
        <f t="shared" si="214"/>
        <v/>
      </c>
      <c r="BI1611" t="str">
        <f t="shared" si="215"/>
        <v/>
      </c>
      <c r="BJ1611" t="str">
        <f t="shared" ca="1" si="216"/>
        <v/>
      </c>
      <c r="BK1611">
        <f t="shared" si="217"/>
        <v>1900</v>
      </c>
      <c r="BL1611">
        <f t="shared" si="218"/>
        <v>1900</v>
      </c>
      <c r="BM1611" t="str">
        <f t="shared" si="219"/>
        <v/>
      </c>
      <c r="BN1611" s="69">
        <f t="shared" si="220"/>
        <v>120</v>
      </c>
      <c r="BO1611" s="1">
        <v>43979</v>
      </c>
      <c r="BP1611" s="1"/>
      <c r="BQ1611" s="3"/>
      <c r="BR1611" s="4"/>
      <c r="BS1611" s="5"/>
      <c r="BT1611" s="6"/>
      <c r="BU1611" s="5"/>
      <c r="BV1611" s="5"/>
      <c r="BW1611" s="6"/>
      <c r="BX1611" s="5"/>
      <c r="BY1611" s="5"/>
      <c r="BZ1611" s="6"/>
      <c r="CA1611" s="5"/>
    </row>
    <row r="1612" spans="4:79" x14ac:dyDescent="0.25">
      <c r="D1612" s="1"/>
      <c r="J1612" s="1"/>
      <c r="L1612" s="1"/>
      <c r="AX1612" s="1"/>
      <c r="AY1612" s="1"/>
      <c r="BA1612" s="1"/>
      <c r="BB1612" s="1"/>
      <c r="BG1612" t="str">
        <f t="shared" ca="1" si="213"/>
        <v/>
      </c>
      <c r="BH1612" t="str">
        <f t="shared" si="214"/>
        <v/>
      </c>
      <c r="BI1612" t="str">
        <f t="shared" si="215"/>
        <v/>
      </c>
      <c r="BJ1612" t="str">
        <f t="shared" ca="1" si="216"/>
        <v/>
      </c>
      <c r="BK1612">
        <f t="shared" si="217"/>
        <v>1900</v>
      </c>
      <c r="BL1612">
        <f t="shared" si="218"/>
        <v>1900</v>
      </c>
      <c r="BM1612" t="str">
        <f t="shared" si="219"/>
        <v/>
      </c>
      <c r="BN1612" s="69">
        <f t="shared" si="220"/>
        <v>120</v>
      </c>
      <c r="BO1612" s="1">
        <v>43980</v>
      </c>
      <c r="BP1612" s="1"/>
      <c r="BQ1612" s="3"/>
      <c r="BR1612" s="4"/>
      <c r="BS1612" s="5"/>
      <c r="BT1612" s="6"/>
      <c r="BU1612" s="5"/>
      <c r="BV1612" s="5"/>
      <c r="BW1612" s="6"/>
      <c r="BX1612" s="5"/>
      <c r="BY1612" s="5"/>
      <c r="BZ1612" s="6"/>
      <c r="CA1612" s="5"/>
    </row>
    <row r="1613" spans="4:79" x14ac:dyDescent="0.25">
      <c r="D1613" s="1"/>
      <c r="J1613" s="1"/>
      <c r="L1613" s="1"/>
      <c r="BA1613" s="1"/>
      <c r="BG1613" t="str">
        <f t="shared" ca="1" si="213"/>
        <v/>
      </c>
      <c r="BH1613" t="str">
        <f t="shared" si="214"/>
        <v/>
      </c>
      <c r="BI1613" t="str">
        <f t="shared" si="215"/>
        <v/>
      </c>
      <c r="BJ1613" t="str">
        <f t="shared" ca="1" si="216"/>
        <v/>
      </c>
      <c r="BK1613">
        <f t="shared" si="217"/>
        <v>1900</v>
      </c>
      <c r="BL1613">
        <f t="shared" si="218"/>
        <v>1900</v>
      </c>
      <c r="BM1613" t="str">
        <f t="shared" si="219"/>
        <v/>
      </c>
      <c r="BN1613" s="69">
        <f t="shared" si="220"/>
        <v>120</v>
      </c>
      <c r="BO1613" s="1">
        <v>43981</v>
      </c>
      <c r="BP1613" s="1"/>
      <c r="BQ1613" s="3"/>
      <c r="BR1613" s="4"/>
      <c r="BS1613" s="5"/>
      <c r="BT1613" s="6"/>
      <c r="BU1613" s="5"/>
      <c r="BV1613" s="5"/>
      <c r="BW1613" s="6"/>
      <c r="BX1613" s="5"/>
      <c r="BY1613" s="5"/>
      <c r="BZ1613" s="6"/>
      <c r="CA1613" s="5"/>
    </row>
    <row r="1614" spans="4:79" x14ac:dyDescent="0.25">
      <c r="D1614" s="1"/>
      <c r="J1614" s="1"/>
      <c r="L1614" s="1"/>
      <c r="M1614" s="1"/>
      <c r="AX1614" s="1"/>
      <c r="AY1614" s="1"/>
      <c r="BA1614" s="1"/>
      <c r="BB1614" s="1"/>
      <c r="BG1614" t="str">
        <f t="shared" ca="1" si="213"/>
        <v/>
      </c>
      <c r="BH1614" t="str">
        <f t="shared" si="214"/>
        <v/>
      </c>
      <c r="BI1614" t="str">
        <f t="shared" si="215"/>
        <v/>
      </c>
      <c r="BJ1614" t="str">
        <f t="shared" ca="1" si="216"/>
        <v/>
      </c>
      <c r="BK1614">
        <f t="shared" si="217"/>
        <v>1900</v>
      </c>
      <c r="BL1614">
        <f t="shared" si="218"/>
        <v>1900</v>
      </c>
      <c r="BM1614" t="str">
        <f t="shared" si="219"/>
        <v/>
      </c>
      <c r="BN1614" s="69">
        <f t="shared" si="220"/>
        <v>120</v>
      </c>
      <c r="BO1614" s="1">
        <v>43982</v>
      </c>
      <c r="BP1614" s="1"/>
      <c r="BQ1614" s="3"/>
      <c r="BR1614" s="4"/>
      <c r="BS1614" s="5"/>
      <c r="BT1614" s="6"/>
      <c r="BU1614" s="5"/>
      <c r="BV1614" s="5"/>
      <c r="BW1614" s="6"/>
      <c r="BX1614" s="5"/>
      <c r="BY1614" s="5"/>
      <c r="BZ1614" s="6"/>
      <c r="CA1614" s="5"/>
    </row>
    <row r="1615" spans="4:79" x14ac:dyDescent="0.25">
      <c r="D1615" s="1"/>
      <c r="J1615" s="1"/>
      <c r="L1615" s="1"/>
      <c r="M1615" s="1"/>
      <c r="AX1615" s="1"/>
      <c r="AY1615" s="1"/>
      <c r="BA1615" s="1"/>
      <c r="BB1615" s="1"/>
      <c r="BG1615" t="str">
        <f t="shared" ca="1" si="213"/>
        <v/>
      </c>
      <c r="BH1615" t="str">
        <f t="shared" si="214"/>
        <v/>
      </c>
      <c r="BI1615" t="str">
        <f t="shared" si="215"/>
        <v/>
      </c>
      <c r="BJ1615" t="str">
        <f t="shared" ca="1" si="216"/>
        <v/>
      </c>
      <c r="BK1615">
        <f t="shared" si="217"/>
        <v>1900</v>
      </c>
      <c r="BL1615">
        <f t="shared" si="218"/>
        <v>1900</v>
      </c>
      <c r="BM1615" t="str">
        <f t="shared" si="219"/>
        <v/>
      </c>
      <c r="BN1615" s="69">
        <f t="shared" si="220"/>
        <v>120</v>
      </c>
      <c r="BO1615" s="1">
        <v>43983</v>
      </c>
      <c r="BP1615" s="1"/>
      <c r="BQ1615" s="3"/>
      <c r="BR1615" s="4"/>
      <c r="BS1615" s="5"/>
      <c r="BT1615" s="6"/>
      <c r="BU1615" s="5"/>
      <c r="BV1615" s="5"/>
      <c r="BW1615" s="6"/>
      <c r="BX1615" s="5"/>
      <c r="BY1615" s="5"/>
      <c r="BZ1615" s="6"/>
      <c r="CA1615" s="5"/>
    </row>
    <row r="1616" spans="4:79" x14ac:dyDescent="0.25">
      <c r="D1616" s="1"/>
      <c r="J1616" s="1"/>
      <c r="L1616" s="1"/>
      <c r="M1616" s="1"/>
      <c r="AX1616" s="1"/>
      <c r="AY1616" s="1"/>
      <c r="BA1616" s="1"/>
      <c r="BB1616" s="1"/>
      <c r="BG1616" t="str">
        <f t="shared" ca="1" si="213"/>
        <v/>
      </c>
      <c r="BH1616" t="str">
        <f t="shared" si="214"/>
        <v/>
      </c>
      <c r="BI1616" t="str">
        <f t="shared" si="215"/>
        <v/>
      </c>
      <c r="BJ1616" t="str">
        <f t="shared" ca="1" si="216"/>
        <v/>
      </c>
      <c r="BK1616">
        <f t="shared" si="217"/>
        <v>1900</v>
      </c>
      <c r="BL1616">
        <f t="shared" si="218"/>
        <v>1900</v>
      </c>
      <c r="BM1616" t="str">
        <f t="shared" si="219"/>
        <v/>
      </c>
      <c r="BN1616" s="69">
        <f t="shared" si="220"/>
        <v>120</v>
      </c>
      <c r="BO1616" s="1">
        <v>43984</v>
      </c>
      <c r="BP1616" s="1"/>
      <c r="BQ1616" s="3"/>
      <c r="BR1616" s="4"/>
      <c r="BS1616" s="5"/>
      <c r="BT1616" s="6"/>
      <c r="BU1616" s="5"/>
      <c r="BV1616" s="5"/>
      <c r="BW1616" s="6"/>
      <c r="BX1616" s="5"/>
      <c r="BY1616" s="5"/>
      <c r="BZ1616" s="6"/>
      <c r="CA1616" s="5"/>
    </row>
    <row r="1617" spans="4:79" x14ac:dyDescent="0.25">
      <c r="D1617" s="1"/>
      <c r="J1617" s="1"/>
      <c r="L1617" s="1"/>
      <c r="M1617" s="1"/>
      <c r="AX1617" s="1"/>
      <c r="AY1617" s="1"/>
      <c r="BA1617" s="1"/>
      <c r="BB1617" s="1"/>
      <c r="BG1617" t="str">
        <f t="shared" ca="1" si="213"/>
        <v/>
      </c>
      <c r="BH1617" t="str">
        <f t="shared" si="214"/>
        <v/>
      </c>
      <c r="BI1617" t="str">
        <f t="shared" si="215"/>
        <v/>
      </c>
      <c r="BJ1617" t="str">
        <f t="shared" ca="1" si="216"/>
        <v/>
      </c>
      <c r="BK1617">
        <f t="shared" si="217"/>
        <v>1900</v>
      </c>
      <c r="BL1617">
        <f t="shared" si="218"/>
        <v>1900</v>
      </c>
      <c r="BM1617" t="str">
        <f t="shared" si="219"/>
        <v/>
      </c>
      <c r="BN1617" s="69">
        <f t="shared" si="220"/>
        <v>120</v>
      </c>
      <c r="BO1617" s="1">
        <v>43985</v>
      </c>
      <c r="BP1617" s="1"/>
      <c r="BQ1617" s="3"/>
      <c r="BR1617" s="4"/>
      <c r="BS1617" s="5"/>
      <c r="BT1617" s="6"/>
      <c r="BU1617" s="5"/>
      <c r="BV1617" s="5"/>
      <c r="BW1617" s="6"/>
      <c r="BX1617" s="5"/>
      <c r="BY1617" s="5"/>
      <c r="BZ1617" s="6"/>
      <c r="CA1617" s="5"/>
    </row>
    <row r="1618" spans="4:79" x14ac:dyDescent="0.25">
      <c r="D1618" s="1"/>
      <c r="E1618" s="1"/>
      <c r="J1618" s="1"/>
      <c r="L1618" s="1"/>
      <c r="M1618" s="1"/>
      <c r="BA1618" s="1"/>
      <c r="BG1618" t="str">
        <f t="shared" ca="1" si="213"/>
        <v/>
      </c>
      <c r="BH1618" t="str">
        <f t="shared" si="214"/>
        <v/>
      </c>
      <c r="BI1618" t="str">
        <f t="shared" si="215"/>
        <v/>
      </c>
      <c r="BJ1618" t="str">
        <f t="shared" ca="1" si="216"/>
        <v/>
      </c>
      <c r="BK1618">
        <f t="shared" si="217"/>
        <v>1900</v>
      </c>
      <c r="BL1618">
        <f t="shared" si="218"/>
        <v>1900</v>
      </c>
      <c r="BM1618" t="str">
        <f t="shared" si="219"/>
        <v/>
      </c>
      <c r="BN1618" s="69">
        <f t="shared" si="220"/>
        <v>120</v>
      </c>
      <c r="BO1618" s="1">
        <v>43986</v>
      </c>
      <c r="BP1618" s="1"/>
      <c r="BQ1618" s="3"/>
      <c r="BR1618" s="4"/>
      <c r="BS1618" s="5"/>
      <c r="BT1618" s="6"/>
      <c r="BU1618" s="5"/>
      <c r="BV1618" s="5"/>
      <c r="BW1618" s="6"/>
      <c r="BX1618" s="5"/>
      <c r="BY1618" s="5"/>
      <c r="BZ1618" s="6"/>
      <c r="CA1618" s="5"/>
    </row>
    <row r="1619" spans="4:79" x14ac:dyDescent="0.25">
      <c r="D1619" s="1"/>
      <c r="J1619" s="1"/>
      <c r="L1619" s="1"/>
      <c r="BA1619" s="1"/>
      <c r="BG1619" t="str">
        <f t="shared" ca="1" si="213"/>
        <v/>
      </c>
      <c r="BH1619" t="str">
        <f t="shared" si="214"/>
        <v/>
      </c>
      <c r="BI1619" t="str">
        <f t="shared" si="215"/>
        <v/>
      </c>
      <c r="BJ1619" t="str">
        <f t="shared" ca="1" si="216"/>
        <v/>
      </c>
      <c r="BK1619">
        <f t="shared" si="217"/>
        <v>1900</v>
      </c>
      <c r="BL1619">
        <f t="shared" si="218"/>
        <v>1900</v>
      </c>
      <c r="BM1619" t="str">
        <f t="shared" si="219"/>
        <v/>
      </c>
      <c r="BN1619" s="69">
        <f t="shared" si="220"/>
        <v>120</v>
      </c>
      <c r="BO1619" s="1">
        <v>43987</v>
      </c>
      <c r="BP1619" s="1"/>
      <c r="BQ1619" s="3"/>
      <c r="BR1619" s="4"/>
      <c r="BS1619" s="5"/>
      <c r="BT1619" s="6"/>
      <c r="BU1619" s="5"/>
      <c r="BV1619" s="5"/>
      <c r="BW1619" s="6"/>
      <c r="BX1619" s="5"/>
      <c r="BY1619" s="5"/>
      <c r="BZ1619" s="6"/>
      <c r="CA1619" s="5"/>
    </row>
    <row r="1620" spans="4:79" x14ac:dyDescent="0.25">
      <c r="D1620" s="1"/>
      <c r="J1620" s="1"/>
      <c r="L1620" s="1"/>
      <c r="AX1620" s="1"/>
      <c r="AY1620" s="1"/>
      <c r="BA1620" s="1"/>
      <c r="BB1620" s="1"/>
      <c r="BG1620" t="str">
        <f t="shared" ca="1" si="213"/>
        <v/>
      </c>
      <c r="BH1620" t="str">
        <f t="shared" si="214"/>
        <v/>
      </c>
      <c r="BI1620" t="str">
        <f t="shared" si="215"/>
        <v/>
      </c>
      <c r="BJ1620" t="str">
        <f t="shared" ca="1" si="216"/>
        <v/>
      </c>
      <c r="BK1620">
        <f t="shared" si="217"/>
        <v>1900</v>
      </c>
      <c r="BL1620">
        <f t="shared" si="218"/>
        <v>1900</v>
      </c>
      <c r="BM1620" t="str">
        <f t="shared" si="219"/>
        <v/>
      </c>
      <c r="BN1620" s="69">
        <f t="shared" si="220"/>
        <v>120</v>
      </c>
      <c r="BO1620" s="1">
        <v>43988</v>
      </c>
      <c r="BP1620" s="1"/>
      <c r="BQ1620" s="3"/>
      <c r="BR1620" s="4"/>
      <c r="BS1620" s="5"/>
      <c r="BT1620" s="6"/>
      <c r="BU1620" s="5"/>
      <c r="BV1620" s="5"/>
      <c r="BW1620" s="6"/>
      <c r="BX1620" s="5"/>
      <c r="BY1620" s="5"/>
      <c r="BZ1620" s="6"/>
      <c r="CA1620" s="5"/>
    </row>
    <row r="1621" spans="4:79" x14ac:dyDescent="0.25">
      <c r="D1621" s="1"/>
      <c r="J1621" s="1"/>
      <c r="L1621" s="1"/>
      <c r="M1621" s="1"/>
      <c r="AX1621" s="1"/>
      <c r="AY1621" s="1"/>
      <c r="BA1621" s="1"/>
      <c r="BB1621" s="1"/>
      <c r="BG1621" t="str">
        <f t="shared" ca="1" si="213"/>
        <v/>
      </c>
      <c r="BH1621" t="str">
        <f t="shared" si="214"/>
        <v/>
      </c>
      <c r="BI1621" t="str">
        <f t="shared" si="215"/>
        <v/>
      </c>
      <c r="BJ1621" t="str">
        <f t="shared" ca="1" si="216"/>
        <v/>
      </c>
      <c r="BK1621">
        <f t="shared" si="217"/>
        <v>1900</v>
      </c>
      <c r="BL1621">
        <f t="shared" si="218"/>
        <v>1900</v>
      </c>
      <c r="BM1621" t="str">
        <f t="shared" si="219"/>
        <v/>
      </c>
      <c r="BN1621" s="69">
        <f t="shared" si="220"/>
        <v>120</v>
      </c>
      <c r="BO1621" s="1">
        <v>43989</v>
      </c>
      <c r="BP1621" s="1"/>
      <c r="BQ1621" s="3"/>
      <c r="BR1621" s="4"/>
      <c r="BS1621" s="5"/>
      <c r="BT1621" s="6"/>
      <c r="BU1621" s="5"/>
      <c r="BV1621" s="5"/>
      <c r="BW1621" s="6"/>
      <c r="BX1621" s="5"/>
      <c r="BY1621" s="5"/>
      <c r="BZ1621" s="6"/>
      <c r="CA1621" s="5"/>
    </row>
    <row r="1622" spans="4:79" x14ac:dyDescent="0.25">
      <c r="D1622" s="1"/>
      <c r="J1622" s="1"/>
      <c r="L1622" s="1"/>
      <c r="M1622" s="1"/>
      <c r="BA1622" s="1"/>
      <c r="BG1622" t="str">
        <f t="shared" ca="1" si="213"/>
        <v/>
      </c>
      <c r="BH1622" t="str">
        <f t="shared" si="214"/>
        <v/>
      </c>
      <c r="BI1622" t="str">
        <f t="shared" si="215"/>
        <v/>
      </c>
      <c r="BJ1622" t="str">
        <f t="shared" ca="1" si="216"/>
        <v/>
      </c>
      <c r="BK1622">
        <f t="shared" si="217"/>
        <v>1900</v>
      </c>
      <c r="BL1622">
        <f t="shared" si="218"/>
        <v>1900</v>
      </c>
      <c r="BM1622" t="str">
        <f t="shared" si="219"/>
        <v/>
      </c>
      <c r="BN1622" s="69">
        <f t="shared" si="220"/>
        <v>120</v>
      </c>
      <c r="BO1622" s="1">
        <v>43990</v>
      </c>
      <c r="BP1622" s="1"/>
      <c r="BQ1622" s="3"/>
      <c r="BR1622" s="4"/>
      <c r="BS1622" s="5"/>
      <c r="BT1622" s="6"/>
      <c r="BU1622" s="5"/>
      <c r="BV1622" s="5"/>
      <c r="BW1622" s="6"/>
      <c r="BX1622" s="5"/>
      <c r="BY1622" s="5"/>
      <c r="BZ1622" s="6"/>
      <c r="CA1622" s="5"/>
    </row>
    <row r="1623" spans="4:79" x14ac:dyDescent="0.25">
      <c r="D1623" s="1"/>
      <c r="J1623" s="1"/>
      <c r="L1623" s="1"/>
      <c r="M1623" s="1"/>
      <c r="AX1623" s="1"/>
      <c r="AY1623" s="1"/>
      <c r="BA1623" s="1"/>
      <c r="BB1623" s="1"/>
      <c r="BG1623" t="str">
        <f t="shared" ca="1" si="213"/>
        <v/>
      </c>
      <c r="BH1623" t="str">
        <f t="shared" si="214"/>
        <v/>
      </c>
      <c r="BI1623" t="str">
        <f t="shared" si="215"/>
        <v/>
      </c>
      <c r="BJ1623" t="str">
        <f t="shared" ca="1" si="216"/>
        <v/>
      </c>
      <c r="BK1623">
        <f t="shared" si="217"/>
        <v>1900</v>
      </c>
      <c r="BL1623">
        <f t="shared" si="218"/>
        <v>1900</v>
      </c>
      <c r="BM1623" t="str">
        <f t="shared" si="219"/>
        <v/>
      </c>
      <c r="BN1623" s="69">
        <f t="shared" si="220"/>
        <v>120</v>
      </c>
      <c r="BO1623" s="1">
        <v>43991</v>
      </c>
      <c r="BP1623" s="1"/>
      <c r="BQ1623" s="3"/>
      <c r="BR1623" s="4"/>
      <c r="BS1623" s="5"/>
      <c r="BT1623" s="6"/>
      <c r="BU1623" s="5"/>
      <c r="BV1623" s="5"/>
      <c r="BW1623" s="6"/>
      <c r="BX1623" s="5"/>
      <c r="BY1623" s="5"/>
      <c r="BZ1623" s="6"/>
      <c r="CA1623" s="5"/>
    </row>
    <row r="1624" spans="4:79" x14ac:dyDescent="0.25">
      <c r="D1624" s="1"/>
      <c r="J1624" s="1"/>
      <c r="M1624" s="1"/>
      <c r="BG1624" t="str">
        <f t="shared" ca="1" si="213"/>
        <v/>
      </c>
      <c r="BH1624" t="str">
        <f t="shared" si="214"/>
        <v/>
      </c>
      <c r="BI1624" t="str">
        <f t="shared" si="215"/>
        <v/>
      </c>
      <c r="BJ1624" t="str">
        <f t="shared" ca="1" si="216"/>
        <v/>
      </c>
      <c r="BK1624">
        <f t="shared" si="217"/>
        <v>1900</v>
      </c>
      <c r="BL1624">
        <f t="shared" si="218"/>
        <v>1900</v>
      </c>
      <c r="BM1624" t="str">
        <f t="shared" si="219"/>
        <v/>
      </c>
      <c r="BN1624" s="69">
        <f t="shared" si="220"/>
        <v>120</v>
      </c>
      <c r="BO1624" s="1">
        <v>43992</v>
      </c>
      <c r="BP1624" s="1"/>
      <c r="BQ1624" s="3"/>
      <c r="BR1624" s="4"/>
      <c r="BS1624" s="5"/>
      <c r="BT1624" s="6"/>
      <c r="BU1624" s="5"/>
      <c r="BV1624" s="5"/>
      <c r="BW1624" s="6"/>
      <c r="BX1624" s="5"/>
      <c r="BY1624" s="5"/>
      <c r="BZ1624" s="6"/>
      <c r="CA1624" s="5"/>
    </row>
    <row r="1625" spans="4:79" x14ac:dyDescent="0.25">
      <c r="D1625" s="1"/>
      <c r="J1625" s="1"/>
      <c r="L1625" s="1"/>
      <c r="M1625" s="1"/>
      <c r="AX1625" s="1"/>
      <c r="AY1625" s="1"/>
      <c r="BA1625" s="1"/>
      <c r="BB1625" s="1"/>
      <c r="BG1625" t="str">
        <f t="shared" ca="1" si="213"/>
        <v/>
      </c>
      <c r="BH1625" t="str">
        <f t="shared" si="214"/>
        <v/>
      </c>
      <c r="BI1625" t="str">
        <f t="shared" si="215"/>
        <v/>
      </c>
      <c r="BJ1625" t="str">
        <f t="shared" ca="1" si="216"/>
        <v/>
      </c>
      <c r="BK1625">
        <f t="shared" si="217"/>
        <v>1900</v>
      </c>
      <c r="BL1625">
        <f t="shared" si="218"/>
        <v>1900</v>
      </c>
      <c r="BM1625" t="str">
        <f t="shared" si="219"/>
        <v/>
      </c>
      <c r="BN1625" s="69">
        <f t="shared" si="220"/>
        <v>120</v>
      </c>
      <c r="BO1625" s="1">
        <v>43993</v>
      </c>
      <c r="BP1625" s="1"/>
      <c r="BQ1625" s="3"/>
      <c r="BR1625" s="4"/>
      <c r="BS1625" s="5"/>
      <c r="BT1625" s="6"/>
      <c r="BU1625" s="5"/>
      <c r="BV1625" s="5"/>
      <c r="BW1625" s="6"/>
      <c r="BX1625" s="5"/>
      <c r="BY1625" s="5"/>
      <c r="BZ1625" s="6"/>
      <c r="CA1625" s="5"/>
    </row>
    <row r="1626" spans="4:79" x14ac:dyDescent="0.25">
      <c r="D1626" s="1"/>
      <c r="J1626" s="1"/>
      <c r="L1626" s="1"/>
      <c r="M1626" s="1"/>
      <c r="AY1626" s="1"/>
      <c r="AZ1626" s="1"/>
      <c r="BB1626" s="1"/>
      <c r="BC1626" s="1"/>
      <c r="BG1626" t="str">
        <f t="shared" ca="1" si="213"/>
        <v/>
      </c>
      <c r="BH1626" t="str">
        <f t="shared" si="214"/>
        <v/>
      </c>
      <c r="BI1626" t="str">
        <f t="shared" si="215"/>
        <v/>
      </c>
      <c r="BJ1626" t="str">
        <f t="shared" ca="1" si="216"/>
        <v/>
      </c>
      <c r="BK1626">
        <f t="shared" si="217"/>
        <v>1900</v>
      </c>
      <c r="BL1626">
        <f t="shared" si="218"/>
        <v>1900</v>
      </c>
      <c r="BM1626" t="str">
        <f t="shared" si="219"/>
        <v/>
      </c>
      <c r="BN1626" s="69">
        <f t="shared" si="220"/>
        <v>120</v>
      </c>
      <c r="BO1626" s="1">
        <v>43994</v>
      </c>
      <c r="BP1626" s="1"/>
      <c r="BQ1626" s="3"/>
      <c r="BR1626" s="4"/>
      <c r="BS1626" s="5"/>
      <c r="BT1626" s="6"/>
      <c r="BU1626" s="5"/>
      <c r="BV1626" s="5"/>
      <c r="BW1626" s="6"/>
      <c r="BX1626" s="5"/>
      <c r="BY1626" s="5"/>
      <c r="BZ1626" s="6"/>
      <c r="CA1626" s="5"/>
    </row>
    <row r="1627" spans="4:79" x14ac:dyDescent="0.25">
      <c r="D1627" s="1"/>
      <c r="E1627" s="1"/>
      <c r="J1627" s="1"/>
      <c r="L1627" s="1"/>
      <c r="M1627" s="1"/>
      <c r="N1627" s="1"/>
      <c r="AX1627" s="1"/>
      <c r="AY1627" s="1"/>
      <c r="BA1627" s="1"/>
      <c r="BB1627" s="1"/>
      <c r="BG1627" t="str">
        <f t="shared" ca="1" si="213"/>
        <v/>
      </c>
      <c r="BH1627" t="str">
        <f t="shared" si="214"/>
        <v/>
      </c>
      <c r="BI1627" t="str">
        <f t="shared" si="215"/>
        <v/>
      </c>
      <c r="BJ1627" t="str">
        <f t="shared" ca="1" si="216"/>
        <v/>
      </c>
      <c r="BK1627">
        <f t="shared" si="217"/>
        <v>1900</v>
      </c>
      <c r="BL1627">
        <f t="shared" si="218"/>
        <v>1900</v>
      </c>
      <c r="BM1627" t="str">
        <f t="shared" si="219"/>
        <v/>
      </c>
      <c r="BN1627" s="69">
        <f t="shared" si="220"/>
        <v>120</v>
      </c>
      <c r="BO1627" s="1">
        <v>43995</v>
      </c>
      <c r="BP1627" s="1"/>
      <c r="BQ1627" s="3"/>
      <c r="BR1627" s="4"/>
      <c r="BS1627" s="5"/>
      <c r="BT1627" s="6"/>
      <c r="BU1627" s="5"/>
      <c r="BV1627" s="5"/>
      <c r="BW1627" s="6"/>
      <c r="BX1627" s="5"/>
      <c r="BY1627" s="5"/>
      <c r="BZ1627" s="6"/>
      <c r="CA1627" s="5"/>
    </row>
    <row r="1628" spans="4:79" x14ac:dyDescent="0.25">
      <c r="D1628" s="1"/>
      <c r="J1628" s="1"/>
      <c r="L1628" s="1"/>
      <c r="AX1628" s="1"/>
      <c r="AY1628" s="1"/>
      <c r="BA1628" s="1"/>
      <c r="BB1628" s="1"/>
      <c r="BF1628" s="1"/>
      <c r="BG1628" t="str">
        <f t="shared" ca="1" si="213"/>
        <v/>
      </c>
      <c r="BH1628" t="str">
        <f t="shared" si="214"/>
        <v/>
      </c>
      <c r="BI1628" t="str">
        <f t="shared" si="215"/>
        <v/>
      </c>
      <c r="BJ1628" t="str">
        <f t="shared" ca="1" si="216"/>
        <v/>
      </c>
      <c r="BK1628">
        <f t="shared" si="217"/>
        <v>1900</v>
      </c>
      <c r="BL1628">
        <f t="shared" si="218"/>
        <v>1900</v>
      </c>
      <c r="BM1628" t="str">
        <f t="shared" si="219"/>
        <v/>
      </c>
      <c r="BN1628" s="69">
        <f t="shared" si="220"/>
        <v>120</v>
      </c>
      <c r="BO1628" s="1">
        <v>43996</v>
      </c>
      <c r="BP1628" s="1"/>
      <c r="BQ1628" s="3"/>
      <c r="BR1628" s="4"/>
      <c r="BS1628" s="5"/>
      <c r="BT1628" s="6"/>
      <c r="BU1628" s="5"/>
      <c r="BV1628" s="5"/>
      <c r="BW1628" s="6"/>
      <c r="BX1628" s="5"/>
      <c r="BY1628" s="5"/>
      <c r="BZ1628" s="6"/>
      <c r="CA1628" s="5"/>
    </row>
    <row r="1629" spans="4:79" x14ac:dyDescent="0.25">
      <c r="D1629" s="1"/>
      <c r="J1629" s="1"/>
      <c r="L1629" s="1"/>
      <c r="BA1629" s="1"/>
      <c r="BG1629" t="str">
        <f t="shared" ca="1" si="213"/>
        <v/>
      </c>
      <c r="BH1629" t="str">
        <f t="shared" si="214"/>
        <v/>
      </c>
      <c r="BI1629" t="str">
        <f t="shared" si="215"/>
        <v/>
      </c>
      <c r="BJ1629" t="str">
        <f t="shared" ca="1" si="216"/>
        <v/>
      </c>
      <c r="BK1629">
        <f t="shared" si="217"/>
        <v>1900</v>
      </c>
      <c r="BL1629">
        <f t="shared" si="218"/>
        <v>1900</v>
      </c>
      <c r="BM1629" t="str">
        <f t="shared" si="219"/>
        <v/>
      </c>
      <c r="BN1629" s="69">
        <f t="shared" si="220"/>
        <v>120</v>
      </c>
      <c r="BO1629" s="1">
        <v>43997</v>
      </c>
      <c r="BP1629" s="1"/>
      <c r="BQ1629" s="3"/>
      <c r="BR1629" s="4"/>
      <c r="BS1629" s="5"/>
      <c r="BT1629" s="6"/>
      <c r="BU1629" s="5"/>
      <c r="BV1629" s="5"/>
      <c r="BW1629" s="6"/>
      <c r="BX1629" s="5"/>
      <c r="BY1629" s="5"/>
      <c r="BZ1629" s="6"/>
      <c r="CA1629" s="5"/>
    </row>
    <row r="1630" spans="4:79" x14ac:dyDescent="0.25">
      <c r="D1630" s="1"/>
      <c r="J1630" s="1"/>
      <c r="L1630" s="1"/>
      <c r="AX1630" s="1"/>
      <c r="AY1630" s="1"/>
      <c r="BA1630" s="1"/>
      <c r="BB1630" s="1"/>
      <c r="BG1630" t="str">
        <f t="shared" ca="1" si="213"/>
        <v/>
      </c>
      <c r="BH1630" t="str">
        <f t="shared" si="214"/>
        <v/>
      </c>
      <c r="BI1630" t="str">
        <f t="shared" si="215"/>
        <v/>
      </c>
      <c r="BJ1630" t="str">
        <f t="shared" ca="1" si="216"/>
        <v/>
      </c>
      <c r="BK1630">
        <f t="shared" si="217"/>
        <v>1900</v>
      </c>
      <c r="BL1630">
        <f t="shared" si="218"/>
        <v>1900</v>
      </c>
      <c r="BM1630" t="str">
        <f t="shared" si="219"/>
        <v/>
      </c>
      <c r="BN1630" s="69">
        <f t="shared" si="220"/>
        <v>120</v>
      </c>
      <c r="BO1630" s="1">
        <v>43998</v>
      </c>
      <c r="BP1630" s="1"/>
      <c r="BQ1630" s="3"/>
      <c r="BR1630" s="4"/>
      <c r="BS1630" s="5"/>
      <c r="BT1630" s="6"/>
      <c r="BU1630" s="5"/>
      <c r="BV1630" s="5"/>
      <c r="BW1630" s="6"/>
      <c r="BX1630" s="5"/>
      <c r="BY1630" s="5"/>
      <c r="BZ1630" s="6"/>
      <c r="CA1630" s="5"/>
    </row>
    <row r="1631" spans="4:79" x14ac:dyDescent="0.25">
      <c r="D1631" s="1"/>
      <c r="J1631" s="1"/>
      <c r="L1631" s="1"/>
      <c r="M1631" s="1"/>
      <c r="AX1631" s="1"/>
      <c r="AY1631" s="1"/>
      <c r="BA1631" s="1"/>
      <c r="BB1631" s="1"/>
      <c r="BG1631" t="str">
        <f t="shared" ca="1" si="213"/>
        <v/>
      </c>
      <c r="BH1631" t="str">
        <f t="shared" si="214"/>
        <v/>
      </c>
      <c r="BI1631" t="str">
        <f t="shared" si="215"/>
        <v/>
      </c>
      <c r="BJ1631" t="str">
        <f t="shared" ca="1" si="216"/>
        <v/>
      </c>
      <c r="BK1631">
        <f t="shared" si="217"/>
        <v>1900</v>
      </c>
      <c r="BL1631">
        <f t="shared" si="218"/>
        <v>1900</v>
      </c>
      <c r="BM1631" t="str">
        <f t="shared" si="219"/>
        <v/>
      </c>
      <c r="BN1631" s="69">
        <f t="shared" si="220"/>
        <v>120</v>
      </c>
      <c r="BO1631" s="1">
        <v>43999</v>
      </c>
      <c r="BP1631" s="1"/>
      <c r="BQ1631" s="3"/>
      <c r="BR1631" s="4"/>
      <c r="BS1631" s="5"/>
      <c r="BT1631" s="6"/>
      <c r="BU1631" s="5"/>
      <c r="BV1631" s="5"/>
      <c r="BW1631" s="6"/>
      <c r="BX1631" s="5"/>
      <c r="BY1631" s="5"/>
      <c r="BZ1631" s="6"/>
      <c r="CA1631" s="5"/>
    </row>
    <row r="1632" spans="4:79" x14ac:dyDescent="0.25">
      <c r="D1632" s="1"/>
      <c r="J1632" s="1"/>
      <c r="L1632" s="1"/>
      <c r="BA1632" s="1"/>
      <c r="BG1632" t="str">
        <f t="shared" ca="1" si="213"/>
        <v/>
      </c>
      <c r="BH1632" t="str">
        <f t="shared" si="214"/>
        <v/>
      </c>
      <c r="BI1632" t="str">
        <f t="shared" si="215"/>
        <v/>
      </c>
      <c r="BJ1632" t="str">
        <f t="shared" ca="1" si="216"/>
        <v/>
      </c>
      <c r="BK1632">
        <f t="shared" si="217"/>
        <v>1900</v>
      </c>
      <c r="BL1632">
        <f t="shared" si="218"/>
        <v>1900</v>
      </c>
      <c r="BM1632" t="str">
        <f t="shared" si="219"/>
        <v/>
      </c>
      <c r="BN1632" s="69">
        <f t="shared" si="220"/>
        <v>120</v>
      </c>
      <c r="BO1632" s="1">
        <v>44000</v>
      </c>
      <c r="BP1632" s="1"/>
      <c r="BQ1632" s="3"/>
      <c r="BR1632" s="4"/>
      <c r="BS1632" s="5"/>
      <c r="BT1632" s="6"/>
      <c r="BU1632" s="5"/>
      <c r="BV1632" s="5"/>
      <c r="BW1632" s="6"/>
      <c r="BX1632" s="5"/>
      <c r="BY1632" s="5"/>
      <c r="BZ1632" s="6"/>
      <c r="CA1632" s="5"/>
    </row>
    <row r="1633" spans="4:79" x14ac:dyDescent="0.25">
      <c r="D1633" s="1"/>
      <c r="J1633" s="1"/>
      <c r="M1633" s="1"/>
      <c r="BG1633" t="str">
        <f t="shared" ca="1" si="213"/>
        <v/>
      </c>
      <c r="BH1633" t="str">
        <f t="shared" si="214"/>
        <v/>
      </c>
      <c r="BI1633" t="str">
        <f t="shared" si="215"/>
        <v/>
      </c>
      <c r="BJ1633" t="str">
        <f t="shared" ca="1" si="216"/>
        <v/>
      </c>
      <c r="BK1633">
        <f t="shared" si="217"/>
        <v>1900</v>
      </c>
      <c r="BL1633">
        <f t="shared" si="218"/>
        <v>1900</v>
      </c>
      <c r="BM1633" t="str">
        <f t="shared" si="219"/>
        <v/>
      </c>
      <c r="BN1633" s="69">
        <f t="shared" si="220"/>
        <v>120</v>
      </c>
      <c r="BO1633" s="1">
        <v>44001</v>
      </c>
      <c r="BP1633" s="1"/>
      <c r="BQ1633" s="3"/>
      <c r="BR1633" s="4"/>
      <c r="BS1633" s="5"/>
      <c r="BT1633" s="6"/>
      <c r="BU1633" s="5"/>
      <c r="BV1633" s="5"/>
      <c r="BW1633" s="6"/>
      <c r="BX1633" s="5"/>
      <c r="BY1633" s="5"/>
      <c r="BZ1633" s="6"/>
      <c r="CA1633" s="5"/>
    </row>
    <row r="1634" spans="4:79" x14ac:dyDescent="0.25">
      <c r="D1634" s="1"/>
      <c r="J1634" s="1"/>
      <c r="L1634" s="1"/>
      <c r="AX1634" s="1"/>
      <c r="AY1634" s="1"/>
      <c r="BA1634" s="1"/>
      <c r="BB1634" s="1"/>
      <c r="BG1634" t="str">
        <f t="shared" ca="1" si="213"/>
        <v/>
      </c>
      <c r="BH1634" t="str">
        <f t="shared" si="214"/>
        <v/>
      </c>
      <c r="BI1634" t="str">
        <f t="shared" si="215"/>
        <v/>
      </c>
      <c r="BJ1634" t="str">
        <f t="shared" ca="1" si="216"/>
        <v/>
      </c>
      <c r="BK1634">
        <f t="shared" si="217"/>
        <v>1900</v>
      </c>
      <c r="BL1634">
        <f t="shared" si="218"/>
        <v>1900</v>
      </c>
      <c r="BM1634" t="str">
        <f t="shared" si="219"/>
        <v/>
      </c>
      <c r="BN1634" s="69">
        <f t="shared" si="220"/>
        <v>120</v>
      </c>
      <c r="BO1634" s="1">
        <v>44002</v>
      </c>
      <c r="BP1634" s="1"/>
      <c r="BQ1634" s="3"/>
      <c r="BR1634" s="4"/>
      <c r="BS1634" s="5"/>
      <c r="BT1634" s="6"/>
      <c r="BU1634" s="5"/>
      <c r="BV1634" s="5"/>
      <c r="BW1634" s="6"/>
      <c r="BX1634" s="5"/>
      <c r="BY1634" s="5"/>
      <c r="BZ1634" s="6"/>
      <c r="CA1634" s="5"/>
    </row>
    <row r="1635" spans="4:79" x14ac:dyDescent="0.25">
      <c r="D1635" s="1"/>
      <c r="J1635" s="1"/>
      <c r="L1635" s="1"/>
      <c r="BA1635" s="1"/>
      <c r="BF1635" s="1"/>
      <c r="BG1635" t="str">
        <f t="shared" ca="1" si="213"/>
        <v/>
      </c>
      <c r="BH1635" t="str">
        <f t="shared" si="214"/>
        <v/>
      </c>
      <c r="BI1635" t="str">
        <f t="shared" si="215"/>
        <v/>
      </c>
      <c r="BJ1635" t="str">
        <f t="shared" ca="1" si="216"/>
        <v/>
      </c>
      <c r="BK1635">
        <f t="shared" si="217"/>
        <v>1900</v>
      </c>
      <c r="BL1635">
        <f t="shared" si="218"/>
        <v>1900</v>
      </c>
      <c r="BM1635" t="str">
        <f t="shared" si="219"/>
        <v/>
      </c>
      <c r="BN1635" s="69">
        <f t="shared" si="220"/>
        <v>120</v>
      </c>
      <c r="BO1635" s="1">
        <v>44003</v>
      </c>
      <c r="BP1635" s="1"/>
      <c r="BQ1635" s="3"/>
      <c r="BR1635" s="4"/>
      <c r="BS1635" s="5"/>
      <c r="BT1635" s="6"/>
      <c r="BU1635" s="5"/>
      <c r="BV1635" s="5"/>
      <c r="BW1635" s="6"/>
      <c r="BX1635" s="5"/>
      <c r="BY1635" s="5"/>
      <c r="BZ1635" s="6"/>
      <c r="CA1635" s="5"/>
    </row>
    <row r="1636" spans="4:79" x14ac:dyDescent="0.25">
      <c r="D1636" s="1"/>
      <c r="J1636" s="1"/>
      <c r="L1636" s="1"/>
      <c r="M1636" s="1"/>
      <c r="AX1636" s="1"/>
      <c r="AY1636" s="1"/>
      <c r="BA1636" s="1"/>
      <c r="BB1636" s="1"/>
      <c r="BF1636" s="1"/>
      <c r="BG1636" t="str">
        <f t="shared" ca="1" si="213"/>
        <v/>
      </c>
      <c r="BH1636" t="str">
        <f t="shared" si="214"/>
        <v/>
      </c>
      <c r="BI1636" t="str">
        <f t="shared" si="215"/>
        <v/>
      </c>
      <c r="BJ1636" t="str">
        <f t="shared" ca="1" si="216"/>
        <v/>
      </c>
      <c r="BK1636">
        <f t="shared" si="217"/>
        <v>1900</v>
      </c>
      <c r="BL1636">
        <f t="shared" si="218"/>
        <v>1900</v>
      </c>
      <c r="BM1636" t="str">
        <f t="shared" si="219"/>
        <v/>
      </c>
      <c r="BN1636" s="69">
        <f t="shared" si="220"/>
        <v>120</v>
      </c>
      <c r="BO1636" s="1">
        <v>44004</v>
      </c>
      <c r="BP1636" s="1"/>
      <c r="BQ1636" s="3"/>
      <c r="BR1636" s="4"/>
      <c r="BS1636" s="5"/>
      <c r="BT1636" s="6"/>
      <c r="BU1636" s="5"/>
      <c r="BV1636" s="5"/>
      <c r="BW1636" s="6"/>
      <c r="BX1636" s="5"/>
      <c r="BY1636" s="5"/>
      <c r="BZ1636" s="6"/>
      <c r="CA1636" s="5"/>
    </row>
    <row r="1637" spans="4:79" x14ac:dyDescent="0.25">
      <c r="D1637" s="1"/>
      <c r="J1637" s="1"/>
      <c r="L1637" s="1"/>
      <c r="M1637" s="1"/>
      <c r="AX1637" s="1"/>
      <c r="AY1637" s="1"/>
      <c r="BA1637" s="1"/>
      <c r="BB1637" s="1"/>
      <c r="BG1637" t="str">
        <f t="shared" ca="1" si="213"/>
        <v/>
      </c>
      <c r="BH1637" t="str">
        <f t="shared" si="214"/>
        <v/>
      </c>
      <c r="BI1637" t="str">
        <f t="shared" si="215"/>
        <v/>
      </c>
      <c r="BJ1637" t="str">
        <f t="shared" ca="1" si="216"/>
        <v/>
      </c>
      <c r="BK1637">
        <f t="shared" si="217"/>
        <v>1900</v>
      </c>
      <c r="BL1637">
        <f t="shared" si="218"/>
        <v>1900</v>
      </c>
      <c r="BM1637" t="str">
        <f t="shared" si="219"/>
        <v/>
      </c>
      <c r="BN1637" s="69">
        <f t="shared" si="220"/>
        <v>120</v>
      </c>
      <c r="BO1637" s="1">
        <v>44005</v>
      </c>
      <c r="BP1637" s="1"/>
      <c r="BQ1637" s="3"/>
      <c r="BR1637" s="4"/>
      <c r="BS1637" s="5"/>
      <c r="BT1637" s="6"/>
      <c r="BU1637" s="5"/>
      <c r="BV1637" s="5"/>
      <c r="BW1637" s="6"/>
      <c r="BX1637" s="5"/>
      <c r="BY1637" s="5"/>
      <c r="BZ1637" s="6"/>
      <c r="CA1637" s="5"/>
    </row>
    <row r="1638" spans="4:79" x14ac:dyDescent="0.25">
      <c r="D1638" s="1"/>
      <c r="J1638" s="1"/>
      <c r="L1638" s="1"/>
      <c r="BA1638" s="1"/>
      <c r="BB1638" s="1"/>
      <c r="BG1638" t="str">
        <f t="shared" ca="1" si="213"/>
        <v/>
      </c>
      <c r="BH1638" t="str">
        <f t="shared" si="214"/>
        <v/>
      </c>
      <c r="BI1638" t="str">
        <f t="shared" si="215"/>
        <v/>
      </c>
      <c r="BJ1638" t="str">
        <f t="shared" ca="1" si="216"/>
        <v/>
      </c>
      <c r="BK1638">
        <f t="shared" si="217"/>
        <v>1900</v>
      </c>
      <c r="BL1638">
        <f t="shared" si="218"/>
        <v>1900</v>
      </c>
      <c r="BM1638" t="str">
        <f t="shared" si="219"/>
        <v/>
      </c>
      <c r="BN1638" s="69">
        <f t="shared" si="220"/>
        <v>120</v>
      </c>
      <c r="BO1638" s="1">
        <v>44006</v>
      </c>
      <c r="BP1638" s="1"/>
      <c r="BQ1638" s="3"/>
      <c r="BR1638" s="4"/>
      <c r="BS1638" s="5"/>
      <c r="BT1638" s="6"/>
      <c r="BU1638" s="5"/>
      <c r="BV1638" s="5"/>
      <c r="BW1638" s="6"/>
      <c r="BX1638" s="5"/>
      <c r="BY1638" s="5"/>
      <c r="BZ1638" s="6"/>
      <c r="CA1638" s="5"/>
    </row>
    <row r="1639" spans="4:79" x14ac:dyDescent="0.25">
      <c r="D1639" s="1"/>
      <c r="J1639" s="1"/>
      <c r="L1639" s="1"/>
      <c r="AX1639" s="1"/>
      <c r="AY1639" s="1"/>
      <c r="BA1639" s="1"/>
      <c r="BB1639" s="1"/>
      <c r="BG1639" t="str">
        <f t="shared" ca="1" si="213"/>
        <v/>
      </c>
      <c r="BH1639" t="str">
        <f t="shared" si="214"/>
        <v/>
      </c>
      <c r="BI1639" t="str">
        <f t="shared" si="215"/>
        <v/>
      </c>
      <c r="BJ1639" t="str">
        <f t="shared" ca="1" si="216"/>
        <v/>
      </c>
      <c r="BK1639">
        <f t="shared" si="217"/>
        <v>1900</v>
      </c>
      <c r="BL1639">
        <f t="shared" si="218"/>
        <v>1900</v>
      </c>
      <c r="BM1639" t="str">
        <f t="shared" si="219"/>
        <v/>
      </c>
      <c r="BN1639" s="69">
        <f t="shared" si="220"/>
        <v>120</v>
      </c>
      <c r="BO1639" s="1">
        <v>44007</v>
      </c>
      <c r="BP1639" s="1"/>
      <c r="BQ1639" s="3"/>
      <c r="BR1639" s="4"/>
      <c r="BS1639" s="5"/>
      <c r="BT1639" s="6"/>
      <c r="BU1639" s="5"/>
      <c r="BV1639" s="5"/>
      <c r="BW1639" s="6"/>
      <c r="BX1639" s="5"/>
      <c r="BY1639" s="5"/>
      <c r="BZ1639" s="6"/>
      <c r="CA1639" s="5"/>
    </row>
    <row r="1640" spans="4:79" x14ac:dyDescent="0.25">
      <c r="D1640" s="1"/>
      <c r="J1640" s="1"/>
      <c r="L1640" s="1"/>
      <c r="AX1640" s="1"/>
      <c r="AY1640" s="1"/>
      <c r="BA1640" s="1"/>
      <c r="BB1640" s="1"/>
      <c r="BG1640" t="str">
        <f t="shared" ca="1" si="213"/>
        <v/>
      </c>
      <c r="BH1640" t="str">
        <f t="shared" si="214"/>
        <v/>
      </c>
      <c r="BI1640" t="str">
        <f t="shared" si="215"/>
        <v/>
      </c>
      <c r="BJ1640" t="str">
        <f t="shared" ca="1" si="216"/>
        <v/>
      </c>
      <c r="BK1640">
        <f t="shared" si="217"/>
        <v>1900</v>
      </c>
      <c r="BL1640">
        <f t="shared" si="218"/>
        <v>1900</v>
      </c>
      <c r="BM1640" t="str">
        <f t="shared" si="219"/>
        <v/>
      </c>
      <c r="BN1640" s="69">
        <f t="shared" si="220"/>
        <v>120</v>
      </c>
      <c r="BO1640" s="1">
        <v>44008</v>
      </c>
      <c r="BP1640" s="1"/>
      <c r="BQ1640" s="3"/>
      <c r="BR1640" s="4"/>
      <c r="BS1640" s="5"/>
      <c r="BT1640" s="6"/>
      <c r="BU1640" s="5"/>
      <c r="BV1640" s="5"/>
      <c r="BW1640" s="6"/>
      <c r="BX1640" s="5"/>
      <c r="BY1640" s="5"/>
      <c r="BZ1640" s="6"/>
      <c r="CA1640" s="5"/>
    </row>
    <row r="1641" spans="4:79" x14ac:dyDescent="0.25">
      <c r="D1641" s="1"/>
      <c r="J1641" s="1"/>
      <c r="M1641" s="1"/>
      <c r="BG1641" t="str">
        <f t="shared" ca="1" si="213"/>
        <v/>
      </c>
      <c r="BH1641" t="str">
        <f t="shared" si="214"/>
        <v/>
      </c>
      <c r="BI1641" t="str">
        <f t="shared" si="215"/>
        <v/>
      </c>
      <c r="BJ1641" t="str">
        <f t="shared" ca="1" si="216"/>
        <v/>
      </c>
      <c r="BK1641">
        <f t="shared" si="217"/>
        <v>1900</v>
      </c>
      <c r="BL1641">
        <f t="shared" si="218"/>
        <v>1900</v>
      </c>
      <c r="BM1641" t="str">
        <f t="shared" si="219"/>
        <v/>
      </c>
      <c r="BN1641" s="69">
        <f t="shared" si="220"/>
        <v>120</v>
      </c>
      <c r="BO1641" s="1">
        <v>44009</v>
      </c>
      <c r="BP1641" s="1"/>
      <c r="BQ1641" s="3"/>
      <c r="BR1641" s="4"/>
      <c r="BS1641" s="5"/>
      <c r="BT1641" s="6"/>
      <c r="BU1641" s="5"/>
      <c r="BV1641" s="5"/>
      <c r="BW1641" s="6"/>
      <c r="BX1641" s="5"/>
      <c r="BY1641" s="5"/>
      <c r="BZ1641" s="6"/>
      <c r="CA1641" s="5"/>
    </row>
    <row r="1642" spans="4:79" x14ac:dyDescent="0.25">
      <c r="D1642" s="1"/>
      <c r="J1642" s="1"/>
      <c r="M1642" s="1"/>
      <c r="BG1642" t="str">
        <f t="shared" ca="1" si="213"/>
        <v/>
      </c>
      <c r="BH1642" t="str">
        <f t="shared" si="214"/>
        <v/>
      </c>
      <c r="BI1642" t="str">
        <f t="shared" si="215"/>
        <v/>
      </c>
      <c r="BJ1642" t="str">
        <f t="shared" ca="1" si="216"/>
        <v/>
      </c>
      <c r="BK1642">
        <f t="shared" si="217"/>
        <v>1900</v>
      </c>
      <c r="BL1642">
        <f t="shared" si="218"/>
        <v>1900</v>
      </c>
      <c r="BM1642" t="str">
        <f t="shared" si="219"/>
        <v/>
      </c>
      <c r="BN1642" s="69">
        <f t="shared" si="220"/>
        <v>120</v>
      </c>
      <c r="BO1642" s="1">
        <v>44010</v>
      </c>
      <c r="BP1642" s="1"/>
      <c r="BQ1642" s="3"/>
      <c r="BR1642" s="4"/>
      <c r="BS1642" s="5"/>
      <c r="BT1642" s="6"/>
      <c r="BU1642" s="5"/>
      <c r="BV1642" s="5"/>
      <c r="BW1642" s="6"/>
      <c r="BX1642" s="5"/>
      <c r="BY1642" s="5"/>
      <c r="BZ1642" s="6"/>
      <c r="CA1642" s="5"/>
    </row>
    <row r="1643" spans="4:79" x14ac:dyDescent="0.25">
      <c r="D1643" s="1"/>
      <c r="E1643" s="1"/>
      <c r="J1643" s="1"/>
      <c r="L1643" s="1"/>
      <c r="AX1643" s="1"/>
      <c r="AY1643" s="1"/>
      <c r="BA1643" s="1"/>
      <c r="BG1643" t="str">
        <f t="shared" ca="1" si="213"/>
        <v/>
      </c>
      <c r="BH1643" t="str">
        <f t="shared" si="214"/>
        <v/>
      </c>
      <c r="BI1643" t="str">
        <f t="shared" si="215"/>
        <v/>
      </c>
      <c r="BJ1643" t="str">
        <f t="shared" ca="1" si="216"/>
        <v/>
      </c>
      <c r="BK1643">
        <f t="shared" si="217"/>
        <v>1900</v>
      </c>
      <c r="BL1643">
        <f t="shared" si="218"/>
        <v>1900</v>
      </c>
      <c r="BM1643" t="str">
        <f t="shared" si="219"/>
        <v/>
      </c>
      <c r="BN1643" s="69">
        <f t="shared" si="220"/>
        <v>120</v>
      </c>
      <c r="BO1643" s="1">
        <v>44011</v>
      </c>
      <c r="BP1643" s="1"/>
      <c r="BQ1643" s="3"/>
      <c r="BR1643" s="4"/>
      <c r="BS1643" s="5"/>
      <c r="BT1643" s="6"/>
      <c r="BU1643" s="5"/>
      <c r="BV1643" s="5"/>
      <c r="BW1643" s="6"/>
      <c r="BX1643" s="5"/>
      <c r="BY1643" s="5"/>
      <c r="BZ1643" s="6"/>
      <c r="CA1643" s="5"/>
    </row>
    <row r="1644" spans="4:79" x14ac:dyDescent="0.25">
      <c r="D1644" s="1"/>
      <c r="E1644" s="1"/>
      <c r="J1644" s="1"/>
      <c r="L1644" s="1"/>
      <c r="BA1644" s="1"/>
      <c r="BG1644" t="str">
        <f t="shared" ca="1" si="213"/>
        <v/>
      </c>
      <c r="BH1644" t="str">
        <f t="shared" si="214"/>
        <v/>
      </c>
      <c r="BI1644" t="str">
        <f t="shared" si="215"/>
        <v/>
      </c>
      <c r="BJ1644" t="str">
        <f t="shared" ca="1" si="216"/>
        <v/>
      </c>
      <c r="BK1644">
        <f t="shared" si="217"/>
        <v>1900</v>
      </c>
      <c r="BL1644">
        <f t="shared" si="218"/>
        <v>1900</v>
      </c>
      <c r="BM1644" t="str">
        <f t="shared" si="219"/>
        <v/>
      </c>
      <c r="BN1644" s="69">
        <f t="shared" si="220"/>
        <v>120</v>
      </c>
      <c r="BO1644" s="1">
        <v>44012</v>
      </c>
      <c r="BP1644" s="1"/>
      <c r="BQ1644" s="3"/>
      <c r="BR1644" s="4"/>
      <c r="BS1644" s="5"/>
      <c r="BT1644" s="6"/>
      <c r="BU1644" s="5"/>
      <c r="BV1644" s="5"/>
      <c r="BW1644" s="6"/>
      <c r="BX1644" s="5"/>
      <c r="BY1644" s="5"/>
      <c r="BZ1644" s="6"/>
      <c r="CA1644" s="5"/>
    </row>
    <row r="1645" spans="4:79" x14ac:dyDescent="0.25">
      <c r="D1645" s="1"/>
      <c r="J1645" s="1"/>
      <c r="L1645" s="1"/>
      <c r="M1645" s="1"/>
      <c r="BA1645" s="1"/>
      <c r="BF1645" s="1"/>
      <c r="BG1645" t="str">
        <f t="shared" ca="1" si="213"/>
        <v/>
      </c>
      <c r="BH1645" t="str">
        <f t="shared" si="214"/>
        <v/>
      </c>
      <c r="BI1645" t="str">
        <f t="shared" si="215"/>
        <v/>
      </c>
      <c r="BJ1645" t="str">
        <f t="shared" ca="1" si="216"/>
        <v/>
      </c>
      <c r="BK1645">
        <f t="shared" si="217"/>
        <v>1900</v>
      </c>
      <c r="BL1645">
        <f t="shared" si="218"/>
        <v>1900</v>
      </c>
      <c r="BM1645" t="str">
        <f t="shared" si="219"/>
        <v/>
      </c>
      <c r="BN1645" s="69">
        <f t="shared" si="220"/>
        <v>120</v>
      </c>
      <c r="BO1645" s="1">
        <v>44013</v>
      </c>
      <c r="BP1645" s="1"/>
      <c r="BQ1645" s="3"/>
      <c r="BR1645" s="4"/>
      <c r="BS1645" s="5"/>
      <c r="BT1645" s="6"/>
      <c r="BU1645" s="5"/>
      <c r="BV1645" s="5"/>
      <c r="BW1645" s="6"/>
      <c r="BX1645" s="5"/>
      <c r="BY1645" s="5"/>
      <c r="BZ1645" s="6"/>
      <c r="CA1645" s="5"/>
    </row>
    <row r="1646" spans="4:79" x14ac:dyDescent="0.25">
      <c r="D1646" s="1"/>
      <c r="J1646" s="1"/>
      <c r="L1646" s="1"/>
      <c r="M1646" s="1"/>
      <c r="AX1646" s="1"/>
      <c r="AY1646" s="1"/>
      <c r="BA1646" s="1"/>
      <c r="BB1646" s="1"/>
      <c r="BF1646" s="1"/>
      <c r="BG1646" t="str">
        <f t="shared" ca="1" si="213"/>
        <v/>
      </c>
      <c r="BH1646" t="str">
        <f t="shared" si="214"/>
        <v/>
      </c>
      <c r="BI1646" t="str">
        <f t="shared" si="215"/>
        <v/>
      </c>
      <c r="BJ1646" t="str">
        <f t="shared" ca="1" si="216"/>
        <v/>
      </c>
      <c r="BK1646">
        <f t="shared" si="217"/>
        <v>1900</v>
      </c>
      <c r="BL1646">
        <f t="shared" si="218"/>
        <v>1900</v>
      </c>
      <c r="BM1646" t="str">
        <f t="shared" si="219"/>
        <v/>
      </c>
      <c r="BN1646" s="69">
        <f t="shared" si="220"/>
        <v>120</v>
      </c>
      <c r="BO1646" s="1">
        <v>44014</v>
      </c>
      <c r="BP1646" s="1"/>
      <c r="BQ1646" s="3"/>
      <c r="BR1646" s="4"/>
      <c r="BS1646" s="5"/>
      <c r="BT1646" s="6"/>
      <c r="BU1646" s="5"/>
      <c r="BV1646" s="5"/>
      <c r="BW1646" s="6"/>
      <c r="BX1646" s="5"/>
      <c r="BY1646" s="5"/>
      <c r="BZ1646" s="6"/>
      <c r="CA1646" s="5"/>
    </row>
    <row r="1647" spans="4:79" x14ac:dyDescent="0.25">
      <c r="D1647" s="1"/>
      <c r="J1647" s="1"/>
      <c r="L1647" s="1"/>
      <c r="M1647" s="1"/>
      <c r="AX1647" s="1"/>
      <c r="AY1647" s="1"/>
      <c r="BA1647" s="1"/>
      <c r="BB1647" s="1"/>
      <c r="BG1647" t="str">
        <f t="shared" ca="1" si="213"/>
        <v/>
      </c>
      <c r="BH1647" t="str">
        <f t="shared" si="214"/>
        <v/>
      </c>
      <c r="BI1647" t="str">
        <f t="shared" si="215"/>
        <v/>
      </c>
      <c r="BJ1647" t="str">
        <f t="shared" ca="1" si="216"/>
        <v/>
      </c>
      <c r="BK1647">
        <f t="shared" si="217"/>
        <v>1900</v>
      </c>
      <c r="BL1647">
        <f t="shared" si="218"/>
        <v>1900</v>
      </c>
      <c r="BM1647" t="str">
        <f t="shared" si="219"/>
        <v/>
      </c>
      <c r="BN1647" s="69">
        <f t="shared" si="220"/>
        <v>120</v>
      </c>
      <c r="BO1647" s="1">
        <v>44015</v>
      </c>
      <c r="BP1647" s="1"/>
      <c r="BQ1647" s="3"/>
      <c r="BR1647" s="4"/>
      <c r="BS1647" s="5"/>
      <c r="BT1647" s="6"/>
      <c r="BU1647" s="5"/>
      <c r="BV1647" s="5"/>
      <c r="BW1647" s="6"/>
      <c r="BX1647" s="5"/>
      <c r="BY1647" s="5"/>
      <c r="BZ1647" s="6"/>
      <c r="CA1647" s="5"/>
    </row>
    <row r="1648" spans="4:79" x14ac:dyDescent="0.25">
      <c r="D1648" s="1"/>
      <c r="J1648" s="1"/>
      <c r="L1648" s="1"/>
      <c r="M1648" s="1"/>
      <c r="AY1648" s="1"/>
      <c r="AZ1648" s="1"/>
      <c r="BB1648" s="1"/>
      <c r="BC1648" s="1"/>
      <c r="BG1648" t="str">
        <f t="shared" ca="1" si="213"/>
        <v/>
      </c>
      <c r="BH1648" t="str">
        <f t="shared" si="214"/>
        <v/>
      </c>
      <c r="BI1648" t="str">
        <f t="shared" si="215"/>
        <v/>
      </c>
      <c r="BJ1648" t="str">
        <f t="shared" ca="1" si="216"/>
        <v/>
      </c>
      <c r="BK1648">
        <f t="shared" si="217"/>
        <v>1900</v>
      </c>
      <c r="BL1648">
        <f t="shared" si="218"/>
        <v>1900</v>
      </c>
      <c r="BM1648" t="str">
        <f t="shared" si="219"/>
        <v/>
      </c>
      <c r="BN1648" s="69">
        <f t="shared" si="220"/>
        <v>120</v>
      </c>
      <c r="BO1648" s="1">
        <v>44016</v>
      </c>
      <c r="BP1648" s="1"/>
      <c r="BQ1648" s="3"/>
      <c r="BR1648" s="4"/>
      <c r="BS1648" s="5"/>
      <c r="BT1648" s="6"/>
      <c r="BU1648" s="5"/>
      <c r="BV1648" s="5"/>
      <c r="BW1648" s="6"/>
      <c r="BX1648" s="5"/>
      <c r="BY1648" s="5"/>
      <c r="BZ1648" s="6"/>
      <c r="CA1648" s="5"/>
    </row>
    <row r="1649" spans="4:79" x14ac:dyDescent="0.25">
      <c r="D1649" s="1"/>
      <c r="J1649" s="1"/>
      <c r="L1649" s="1"/>
      <c r="M1649" s="1"/>
      <c r="AX1649" s="1"/>
      <c r="AY1649" s="1"/>
      <c r="BA1649" s="1"/>
      <c r="BB1649" s="1"/>
      <c r="BF1649" s="1"/>
      <c r="BG1649" t="str">
        <f t="shared" ca="1" si="213"/>
        <v/>
      </c>
      <c r="BH1649" t="str">
        <f t="shared" si="214"/>
        <v/>
      </c>
      <c r="BI1649" t="str">
        <f t="shared" si="215"/>
        <v/>
      </c>
      <c r="BJ1649" t="str">
        <f t="shared" ca="1" si="216"/>
        <v/>
      </c>
      <c r="BK1649">
        <f t="shared" si="217"/>
        <v>1900</v>
      </c>
      <c r="BL1649">
        <f t="shared" si="218"/>
        <v>1900</v>
      </c>
      <c r="BM1649" t="str">
        <f t="shared" si="219"/>
        <v/>
      </c>
      <c r="BN1649" s="69">
        <f t="shared" si="220"/>
        <v>120</v>
      </c>
      <c r="BO1649" s="1">
        <v>44017</v>
      </c>
      <c r="BP1649" s="1"/>
      <c r="BQ1649" s="3"/>
      <c r="BR1649" s="4"/>
      <c r="BS1649" s="5"/>
      <c r="BT1649" s="6"/>
      <c r="BU1649" s="5"/>
      <c r="BV1649" s="5"/>
      <c r="BW1649" s="6"/>
      <c r="BX1649" s="5"/>
      <c r="BY1649" s="5"/>
      <c r="BZ1649" s="6"/>
      <c r="CA1649" s="5"/>
    </row>
    <row r="1650" spans="4:79" x14ac:dyDescent="0.25">
      <c r="D1650" s="1"/>
      <c r="J1650" s="1"/>
      <c r="L1650" s="1"/>
      <c r="M1650" s="1"/>
      <c r="AX1650" s="1"/>
      <c r="AY1650" s="1"/>
      <c r="BA1650" s="1"/>
      <c r="BB1650" s="1"/>
      <c r="BG1650" t="str">
        <f t="shared" ca="1" si="213"/>
        <v/>
      </c>
      <c r="BH1650" t="str">
        <f t="shared" si="214"/>
        <v/>
      </c>
      <c r="BI1650" t="str">
        <f t="shared" si="215"/>
        <v/>
      </c>
      <c r="BJ1650" t="str">
        <f t="shared" ca="1" si="216"/>
        <v/>
      </c>
      <c r="BK1650">
        <f t="shared" si="217"/>
        <v>1900</v>
      </c>
      <c r="BL1650">
        <f t="shared" si="218"/>
        <v>1900</v>
      </c>
      <c r="BM1650" t="str">
        <f t="shared" si="219"/>
        <v/>
      </c>
      <c r="BN1650" s="69">
        <f t="shared" si="220"/>
        <v>120</v>
      </c>
      <c r="BO1650" s="1">
        <v>44018</v>
      </c>
      <c r="BP1650" s="1"/>
      <c r="BQ1650" s="3"/>
      <c r="BR1650" s="4"/>
      <c r="BS1650" s="5"/>
      <c r="BT1650" s="6"/>
      <c r="BU1650" s="5"/>
      <c r="BV1650" s="5"/>
      <c r="BW1650" s="6"/>
      <c r="BX1650" s="5"/>
      <c r="BY1650" s="5"/>
      <c r="BZ1650" s="6"/>
      <c r="CA1650" s="5"/>
    </row>
    <row r="1651" spans="4:79" x14ac:dyDescent="0.25">
      <c r="D1651" s="1"/>
      <c r="J1651" s="1"/>
      <c r="L1651" s="1"/>
      <c r="AX1651" s="1"/>
      <c r="AY1651" s="1"/>
      <c r="BA1651" s="1"/>
      <c r="BB1651" s="1"/>
      <c r="BG1651" t="str">
        <f t="shared" ca="1" si="213"/>
        <v/>
      </c>
      <c r="BH1651" t="str">
        <f t="shared" si="214"/>
        <v/>
      </c>
      <c r="BI1651" t="str">
        <f t="shared" si="215"/>
        <v/>
      </c>
      <c r="BJ1651" t="str">
        <f t="shared" ca="1" si="216"/>
        <v/>
      </c>
      <c r="BK1651">
        <f t="shared" si="217"/>
        <v>1900</v>
      </c>
      <c r="BL1651">
        <f t="shared" si="218"/>
        <v>1900</v>
      </c>
      <c r="BM1651" t="str">
        <f t="shared" si="219"/>
        <v/>
      </c>
      <c r="BN1651" s="69">
        <f t="shared" si="220"/>
        <v>120</v>
      </c>
      <c r="BO1651" s="1">
        <v>44019</v>
      </c>
      <c r="BP1651" s="1"/>
      <c r="BQ1651" s="3"/>
      <c r="BR1651" s="4"/>
      <c r="BS1651" s="5"/>
      <c r="BT1651" s="6"/>
      <c r="BU1651" s="5"/>
      <c r="BV1651" s="5"/>
      <c r="BW1651" s="6"/>
      <c r="BX1651" s="5"/>
      <c r="BY1651" s="5"/>
      <c r="BZ1651" s="6"/>
      <c r="CA1651" s="5"/>
    </row>
    <row r="1652" spans="4:79" x14ac:dyDescent="0.25">
      <c r="D1652" s="1"/>
      <c r="J1652" s="1"/>
      <c r="L1652" s="1"/>
      <c r="M1652" s="1"/>
      <c r="AX1652" s="1"/>
      <c r="AY1652" s="1"/>
      <c r="BA1652" s="1"/>
      <c r="BB1652" s="1"/>
      <c r="BG1652" t="str">
        <f t="shared" ca="1" si="213"/>
        <v/>
      </c>
      <c r="BH1652" t="str">
        <f t="shared" si="214"/>
        <v/>
      </c>
      <c r="BI1652" t="str">
        <f t="shared" si="215"/>
        <v/>
      </c>
      <c r="BJ1652" t="str">
        <f t="shared" ca="1" si="216"/>
        <v/>
      </c>
      <c r="BK1652">
        <f t="shared" si="217"/>
        <v>1900</v>
      </c>
      <c r="BL1652">
        <f t="shared" si="218"/>
        <v>1900</v>
      </c>
      <c r="BM1652" t="str">
        <f t="shared" si="219"/>
        <v/>
      </c>
      <c r="BN1652" s="69">
        <f t="shared" si="220"/>
        <v>120</v>
      </c>
      <c r="BO1652" s="1">
        <v>44020</v>
      </c>
      <c r="BP1652" s="1"/>
      <c r="BQ1652" s="3"/>
      <c r="BR1652" s="4"/>
      <c r="BS1652" s="5"/>
      <c r="BT1652" s="6"/>
      <c r="BU1652" s="5"/>
      <c r="BV1652" s="5"/>
      <c r="BW1652" s="6"/>
      <c r="BX1652" s="5"/>
      <c r="BY1652" s="5"/>
      <c r="BZ1652" s="6"/>
      <c r="CA1652" s="5"/>
    </row>
    <row r="1653" spans="4:79" x14ac:dyDescent="0.25">
      <c r="D1653" s="1"/>
      <c r="BB1653" s="1"/>
      <c r="BG1653" t="str">
        <f t="shared" ca="1" si="213"/>
        <v/>
      </c>
      <c r="BH1653" t="str">
        <f t="shared" si="214"/>
        <v/>
      </c>
      <c r="BI1653" t="str">
        <f t="shared" si="215"/>
        <v/>
      </c>
      <c r="BJ1653" t="str">
        <f t="shared" ca="1" si="216"/>
        <v/>
      </c>
      <c r="BK1653">
        <f t="shared" si="217"/>
        <v>1900</v>
      </c>
      <c r="BL1653">
        <f t="shared" si="218"/>
        <v>1900</v>
      </c>
      <c r="BM1653" t="str">
        <f t="shared" si="219"/>
        <v/>
      </c>
      <c r="BN1653" s="69">
        <f t="shared" si="220"/>
        <v>120</v>
      </c>
      <c r="BO1653" s="1">
        <v>44021</v>
      </c>
      <c r="BP1653" s="1"/>
      <c r="BQ1653" s="3"/>
      <c r="BR1653" s="4"/>
      <c r="BS1653" s="5"/>
      <c r="BT1653" s="6"/>
      <c r="BU1653" s="5"/>
      <c r="BV1653" s="5"/>
      <c r="BW1653" s="6"/>
      <c r="BX1653" s="5"/>
      <c r="BY1653" s="5"/>
      <c r="BZ1653" s="6"/>
      <c r="CA1653" s="5"/>
    </row>
    <row r="1654" spans="4:79" x14ac:dyDescent="0.25">
      <c r="D1654" s="1"/>
      <c r="J1654" s="1"/>
      <c r="L1654" s="1"/>
      <c r="M1654" s="1"/>
      <c r="AX1654" s="1"/>
      <c r="AY1654" s="1"/>
      <c r="BA1654" s="1"/>
      <c r="BB1654" s="1"/>
      <c r="BG1654" t="str">
        <f t="shared" ca="1" si="213"/>
        <v/>
      </c>
      <c r="BH1654" t="str">
        <f t="shared" si="214"/>
        <v/>
      </c>
      <c r="BI1654" t="str">
        <f t="shared" si="215"/>
        <v/>
      </c>
      <c r="BJ1654" t="str">
        <f t="shared" ca="1" si="216"/>
        <v/>
      </c>
      <c r="BK1654">
        <f t="shared" si="217"/>
        <v>1900</v>
      </c>
      <c r="BL1654">
        <f t="shared" si="218"/>
        <v>1900</v>
      </c>
      <c r="BM1654" t="str">
        <f t="shared" si="219"/>
        <v/>
      </c>
      <c r="BN1654" s="69">
        <f t="shared" si="220"/>
        <v>120</v>
      </c>
      <c r="BO1654" s="1">
        <v>44022</v>
      </c>
      <c r="BP1654" s="1"/>
      <c r="BQ1654" s="3"/>
      <c r="BR1654" s="4"/>
      <c r="BS1654" s="5"/>
      <c r="BT1654" s="6"/>
      <c r="BU1654" s="5"/>
      <c r="BV1654" s="5"/>
      <c r="BW1654" s="6"/>
      <c r="BX1654" s="5"/>
      <c r="BY1654" s="5"/>
      <c r="BZ1654" s="6"/>
      <c r="CA1654" s="5"/>
    </row>
    <row r="1655" spans="4:79" x14ac:dyDescent="0.25">
      <c r="D1655" s="1"/>
      <c r="J1655" s="1"/>
      <c r="L1655" s="1"/>
      <c r="M1655" s="1"/>
      <c r="AX1655" s="1"/>
      <c r="AY1655" s="1"/>
      <c r="BA1655" s="1"/>
      <c r="BB1655" s="1"/>
      <c r="BG1655" t="str">
        <f t="shared" ca="1" si="213"/>
        <v/>
      </c>
      <c r="BH1655" t="str">
        <f t="shared" si="214"/>
        <v/>
      </c>
      <c r="BI1655" t="str">
        <f t="shared" si="215"/>
        <v/>
      </c>
      <c r="BJ1655" t="str">
        <f t="shared" ca="1" si="216"/>
        <v/>
      </c>
      <c r="BK1655">
        <f t="shared" si="217"/>
        <v>1900</v>
      </c>
      <c r="BL1655">
        <f t="shared" si="218"/>
        <v>1900</v>
      </c>
      <c r="BM1655" t="str">
        <f t="shared" si="219"/>
        <v/>
      </c>
      <c r="BN1655" s="69">
        <f t="shared" si="220"/>
        <v>120</v>
      </c>
      <c r="BO1655" s="1">
        <v>44023</v>
      </c>
      <c r="BP1655" s="1"/>
      <c r="BQ1655" s="3"/>
      <c r="BR1655" s="4"/>
      <c r="BS1655" s="5"/>
      <c r="BT1655" s="6"/>
      <c r="BU1655" s="5"/>
      <c r="BV1655" s="5"/>
      <c r="BW1655" s="6"/>
      <c r="BX1655" s="5"/>
      <c r="BY1655" s="5"/>
      <c r="BZ1655" s="6"/>
      <c r="CA1655" s="5"/>
    </row>
    <row r="1656" spans="4:79" x14ac:dyDescent="0.25">
      <c r="D1656" s="1"/>
      <c r="J1656" s="1"/>
      <c r="L1656" s="1"/>
      <c r="M1656" s="1"/>
      <c r="AX1656" s="1"/>
      <c r="AY1656" s="1"/>
      <c r="BA1656" s="1"/>
      <c r="BB1656" s="1"/>
      <c r="BG1656" t="str">
        <f t="shared" ca="1" si="213"/>
        <v/>
      </c>
      <c r="BH1656" t="str">
        <f t="shared" si="214"/>
        <v/>
      </c>
      <c r="BI1656" t="str">
        <f t="shared" si="215"/>
        <v/>
      </c>
      <c r="BJ1656" t="str">
        <f t="shared" ca="1" si="216"/>
        <v/>
      </c>
      <c r="BK1656">
        <f t="shared" si="217"/>
        <v>1900</v>
      </c>
      <c r="BL1656">
        <f t="shared" si="218"/>
        <v>1900</v>
      </c>
      <c r="BM1656" t="str">
        <f t="shared" si="219"/>
        <v/>
      </c>
      <c r="BN1656" s="69">
        <f t="shared" si="220"/>
        <v>120</v>
      </c>
      <c r="BO1656" s="1">
        <v>44024</v>
      </c>
      <c r="BP1656" s="1"/>
      <c r="BQ1656" s="3"/>
      <c r="BR1656" s="4"/>
      <c r="BS1656" s="5"/>
      <c r="BT1656" s="6"/>
      <c r="BU1656" s="5"/>
      <c r="BV1656" s="5"/>
      <c r="BW1656" s="6"/>
      <c r="BX1656" s="5"/>
      <c r="BY1656" s="5"/>
      <c r="BZ1656" s="6"/>
      <c r="CA1656" s="5"/>
    </row>
    <row r="1657" spans="4:79" x14ac:dyDescent="0.25">
      <c r="D1657" s="1"/>
      <c r="J1657" s="1"/>
      <c r="L1657" s="1"/>
      <c r="M1657" s="1"/>
      <c r="AY1657" s="1"/>
      <c r="AZ1657" s="1"/>
      <c r="BB1657" s="1"/>
      <c r="BC1657" s="1"/>
      <c r="BG1657" t="str">
        <f t="shared" ca="1" si="213"/>
        <v/>
      </c>
      <c r="BH1657" t="str">
        <f t="shared" si="214"/>
        <v/>
      </c>
      <c r="BI1657" t="str">
        <f t="shared" si="215"/>
        <v/>
      </c>
      <c r="BJ1657" t="str">
        <f t="shared" ca="1" si="216"/>
        <v/>
      </c>
      <c r="BK1657">
        <f t="shared" si="217"/>
        <v>1900</v>
      </c>
      <c r="BL1657">
        <f t="shared" si="218"/>
        <v>1900</v>
      </c>
      <c r="BM1657" t="str">
        <f t="shared" si="219"/>
        <v/>
      </c>
      <c r="BN1657" s="69">
        <f t="shared" si="220"/>
        <v>120</v>
      </c>
      <c r="BO1657" s="1">
        <v>44025</v>
      </c>
      <c r="BP1657" s="1"/>
      <c r="BQ1657" s="3"/>
      <c r="BR1657" s="4"/>
      <c r="BS1657" s="5"/>
      <c r="BT1657" s="6"/>
      <c r="BU1657" s="5"/>
      <c r="BV1657" s="5"/>
      <c r="BW1657" s="6"/>
      <c r="BX1657" s="5"/>
      <c r="BY1657" s="5"/>
      <c r="BZ1657" s="6"/>
      <c r="CA1657" s="5"/>
    </row>
    <row r="1658" spans="4:79" x14ac:dyDescent="0.25">
      <c r="D1658" s="1"/>
      <c r="E1658" s="1"/>
      <c r="J1658" s="1"/>
      <c r="L1658" s="1"/>
      <c r="AX1658" s="1"/>
      <c r="AY1658" s="1"/>
      <c r="BA1658" s="1"/>
      <c r="BG1658" t="str">
        <f t="shared" ca="1" si="213"/>
        <v/>
      </c>
      <c r="BH1658" t="str">
        <f t="shared" si="214"/>
        <v/>
      </c>
      <c r="BI1658" t="str">
        <f t="shared" si="215"/>
        <v/>
      </c>
      <c r="BJ1658" t="str">
        <f t="shared" ca="1" si="216"/>
        <v/>
      </c>
      <c r="BK1658">
        <f t="shared" si="217"/>
        <v>1900</v>
      </c>
      <c r="BL1658">
        <f t="shared" si="218"/>
        <v>1900</v>
      </c>
      <c r="BM1658" t="str">
        <f t="shared" si="219"/>
        <v/>
      </c>
      <c r="BN1658" s="69">
        <f t="shared" si="220"/>
        <v>120</v>
      </c>
      <c r="BO1658" s="1">
        <v>44026</v>
      </c>
      <c r="BP1658" s="1"/>
      <c r="BQ1658" s="3"/>
      <c r="BR1658" s="4"/>
      <c r="BS1658" s="5"/>
      <c r="BT1658" s="6"/>
      <c r="BU1658" s="5"/>
      <c r="BV1658" s="5"/>
      <c r="BW1658" s="6"/>
      <c r="BX1658" s="5"/>
      <c r="BY1658" s="5"/>
      <c r="BZ1658" s="6"/>
      <c r="CA1658" s="5"/>
    </row>
    <row r="1659" spans="4:79" x14ac:dyDescent="0.25">
      <c r="D1659" s="1"/>
      <c r="J1659" s="1"/>
      <c r="L1659" s="1"/>
      <c r="M1659" s="1"/>
      <c r="AX1659" s="1"/>
      <c r="AY1659" s="1"/>
      <c r="BA1659" s="1"/>
      <c r="BB1659" s="1"/>
      <c r="BG1659" t="str">
        <f t="shared" ca="1" si="213"/>
        <v/>
      </c>
      <c r="BH1659" t="str">
        <f t="shared" si="214"/>
        <v/>
      </c>
      <c r="BI1659" t="str">
        <f t="shared" si="215"/>
        <v/>
      </c>
      <c r="BJ1659" t="str">
        <f t="shared" ca="1" si="216"/>
        <v/>
      </c>
      <c r="BK1659">
        <f t="shared" si="217"/>
        <v>1900</v>
      </c>
      <c r="BL1659">
        <f t="shared" si="218"/>
        <v>1900</v>
      </c>
      <c r="BM1659" t="str">
        <f t="shared" si="219"/>
        <v/>
      </c>
      <c r="BN1659" s="69">
        <f t="shared" si="220"/>
        <v>120</v>
      </c>
      <c r="BO1659" s="1">
        <v>44027</v>
      </c>
      <c r="BP1659" s="1"/>
      <c r="BQ1659" s="3"/>
      <c r="BR1659" s="4"/>
      <c r="BS1659" s="5"/>
      <c r="BT1659" s="6"/>
      <c r="BU1659" s="5"/>
      <c r="BV1659" s="5"/>
      <c r="BW1659" s="6"/>
      <c r="BX1659" s="5"/>
      <c r="BY1659" s="5"/>
      <c r="BZ1659" s="6"/>
      <c r="CA1659" s="5"/>
    </row>
    <row r="1660" spans="4:79" x14ac:dyDescent="0.25">
      <c r="D1660" s="1"/>
      <c r="J1660" s="1"/>
      <c r="L1660" s="1"/>
      <c r="M1660" s="1"/>
      <c r="AX1660" s="1"/>
      <c r="AY1660" s="1"/>
      <c r="BA1660" s="1"/>
      <c r="BB1660" s="1"/>
      <c r="BG1660" t="str">
        <f t="shared" ca="1" si="213"/>
        <v/>
      </c>
      <c r="BH1660" t="str">
        <f t="shared" si="214"/>
        <v/>
      </c>
      <c r="BI1660" t="str">
        <f t="shared" si="215"/>
        <v/>
      </c>
      <c r="BJ1660" t="str">
        <f t="shared" ca="1" si="216"/>
        <v/>
      </c>
      <c r="BK1660">
        <f t="shared" si="217"/>
        <v>1900</v>
      </c>
      <c r="BL1660">
        <f t="shared" si="218"/>
        <v>1900</v>
      </c>
      <c r="BM1660" t="str">
        <f t="shared" si="219"/>
        <v/>
      </c>
      <c r="BN1660" s="69">
        <f t="shared" si="220"/>
        <v>120</v>
      </c>
      <c r="BO1660" s="1">
        <v>44028</v>
      </c>
      <c r="BP1660" s="1"/>
      <c r="BQ1660" s="3"/>
      <c r="BR1660" s="4"/>
      <c r="BS1660" s="5"/>
      <c r="BT1660" s="6"/>
      <c r="BU1660" s="5"/>
      <c r="BV1660" s="5"/>
      <c r="BW1660" s="6"/>
      <c r="BX1660" s="5"/>
      <c r="BY1660" s="5"/>
      <c r="BZ1660" s="6"/>
      <c r="CA1660" s="5"/>
    </row>
    <row r="1661" spans="4:79" x14ac:dyDescent="0.25">
      <c r="D1661" s="1"/>
      <c r="J1661" s="1"/>
      <c r="L1661" s="1"/>
      <c r="M1661" s="1"/>
      <c r="AX1661" s="1"/>
      <c r="AY1661" s="1"/>
      <c r="BA1661" s="1"/>
      <c r="BB1661" s="1"/>
      <c r="BG1661" t="str">
        <f t="shared" ca="1" si="213"/>
        <v/>
      </c>
      <c r="BH1661" t="str">
        <f t="shared" si="214"/>
        <v/>
      </c>
      <c r="BI1661" t="str">
        <f t="shared" si="215"/>
        <v/>
      </c>
      <c r="BJ1661" t="str">
        <f t="shared" ca="1" si="216"/>
        <v/>
      </c>
      <c r="BK1661">
        <f t="shared" si="217"/>
        <v>1900</v>
      </c>
      <c r="BL1661">
        <f t="shared" si="218"/>
        <v>1900</v>
      </c>
      <c r="BM1661" t="str">
        <f t="shared" si="219"/>
        <v/>
      </c>
      <c r="BN1661" s="69">
        <f t="shared" si="220"/>
        <v>120</v>
      </c>
      <c r="BO1661" s="1">
        <v>44029</v>
      </c>
      <c r="BP1661" s="1"/>
      <c r="BQ1661" s="3"/>
      <c r="BR1661" s="4"/>
      <c r="BS1661" s="5"/>
      <c r="BT1661" s="6"/>
      <c r="BU1661" s="5"/>
      <c r="BV1661" s="5"/>
      <c r="BW1661" s="6"/>
      <c r="BX1661" s="5"/>
      <c r="BY1661" s="5"/>
      <c r="BZ1661" s="6"/>
      <c r="CA1661" s="5"/>
    </row>
    <row r="1662" spans="4:79" x14ac:dyDescent="0.25">
      <c r="D1662" s="1"/>
      <c r="J1662" s="1"/>
      <c r="L1662" s="1"/>
      <c r="M1662" s="1"/>
      <c r="AX1662" s="1"/>
      <c r="AY1662" s="1"/>
      <c r="BA1662" s="1"/>
      <c r="BB1662" s="1"/>
      <c r="BG1662" t="str">
        <f t="shared" ca="1" si="213"/>
        <v/>
      </c>
      <c r="BH1662" t="str">
        <f t="shared" si="214"/>
        <v/>
      </c>
      <c r="BI1662" t="str">
        <f t="shared" si="215"/>
        <v/>
      </c>
      <c r="BJ1662" t="str">
        <f t="shared" ca="1" si="216"/>
        <v/>
      </c>
      <c r="BK1662">
        <f t="shared" si="217"/>
        <v>1900</v>
      </c>
      <c r="BL1662">
        <f t="shared" si="218"/>
        <v>1900</v>
      </c>
      <c r="BM1662" t="str">
        <f t="shared" si="219"/>
        <v/>
      </c>
      <c r="BN1662" s="69">
        <f t="shared" si="220"/>
        <v>120</v>
      </c>
      <c r="BO1662" s="1">
        <v>44030</v>
      </c>
      <c r="BP1662" s="1"/>
      <c r="BQ1662" s="3"/>
      <c r="BR1662" s="4"/>
      <c r="BS1662" s="5"/>
      <c r="BT1662" s="6"/>
      <c r="BU1662" s="5"/>
      <c r="BV1662" s="5"/>
      <c r="BW1662" s="6"/>
      <c r="BX1662" s="5"/>
      <c r="BY1662" s="5"/>
      <c r="BZ1662" s="6"/>
      <c r="CA1662" s="5"/>
    </row>
    <row r="1663" spans="4:79" x14ac:dyDescent="0.25">
      <c r="D1663" s="1"/>
      <c r="J1663" s="1"/>
      <c r="L1663" s="1"/>
      <c r="M1663" s="1"/>
      <c r="AX1663" s="1"/>
      <c r="AY1663" s="1"/>
      <c r="BA1663" s="1"/>
      <c r="BB1663" s="1"/>
      <c r="BG1663" t="str">
        <f t="shared" ca="1" si="213"/>
        <v/>
      </c>
      <c r="BH1663" t="str">
        <f t="shared" si="214"/>
        <v/>
      </c>
      <c r="BI1663" t="str">
        <f t="shared" si="215"/>
        <v/>
      </c>
      <c r="BJ1663" t="str">
        <f t="shared" ca="1" si="216"/>
        <v/>
      </c>
      <c r="BK1663">
        <f t="shared" si="217"/>
        <v>1900</v>
      </c>
      <c r="BL1663">
        <f t="shared" si="218"/>
        <v>1900</v>
      </c>
      <c r="BM1663" t="str">
        <f t="shared" si="219"/>
        <v/>
      </c>
      <c r="BN1663" s="69">
        <f t="shared" si="220"/>
        <v>120</v>
      </c>
      <c r="BO1663" s="1">
        <v>44031</v>
      </c>
      <c r="BP1663" s="1"/>
      <c r="BQ1663" s="3"/>
      <c r="BR1663" s="4"/>
      <c r="BS1663" s="5"/>
      <c r="BT1663" s="6"/>
      <c r="BU1663" s="5"/>
      <c r="BV1663" s="5"/>
      <c r="BW1663" s="6"/>
      <c r="BX1663" s="5"/>
      <c r="BY1663" s="5"/>
      <c r="BZ1663" s="6"/>
      <c r="CA1663" s="5"/>
    </row>
    <row r="1664" spans="4:79" x14ac:dyDescent="0.25">
      <c r="D1664" s="1"/>
      <c r="J1664" s="1"/>
      <c r="L1664" s="1"/>
      <c r="BA1664" s="1"/>
      <c r="BG1664" t="str">
        <f t="shared" ca="1" si="213"/>
        <v/>
      </c>
      <c r="BH1664" t="str">
        <f t="shared" si="214"/>
        <v/>
      </c>
      <c r="BI1664" t="str">
        <f t="shared" si="215"/>
        <v/>
      </c>
      <c r="BJ1664" t="str">
        <f t="shared" ca="1" si="216"/>
        <v/>
      </c>
      <c r="BK1664">
        <f t="shared" si="217"/>
        <v>1900</v>
      </c>
      <c r="BL1664">
        <f t="shared" si="218"/>
        <v>1900</v>
      </c>
      <c r="BM1664" t="str">
        <f t="shared" si="219"/>
        <v/>
      </c>
      <c r="BN1664" s="69">
        <f t="shared" si="220"/>
        <v>120</v>
      </c>
      <c r="BO1664" s="1">
        <v>44032</v>
      </c>
      <c r="BP1664" s="1"/>
      <c r="BQ1664" s="3"/>
      <c r="BR1664" s="4"/>
      <c r="BS1664" s="5"/>
      <c r="BT1664" s="6"/>
      <c r="BU1664" s="5"/>
      <c r="BV1664" s="5"/>
      <c r="BW1664" s="6"/>
      <c r="BX1664" s="5"/>
      <c r="BY1664" s="5"/>
      <c r="BZ1664" s="6"/>
      <c r="CA1664" s="5"/>
    </row>
    <row r="1665" spans="4:79" x14ac:dyDescent="0.25">
      <c r="D1665" s="1"/>
      <c r="J1665" s="1"/>
      <c r="L1665" s="1"/>
      <c r="M1665" s="1"/>
      <c r="BA1665" s="1"/>
      <c r="BG1665" t="str">
        <f t="shared" ca="1" si="213"/>
        <v/>
      </c>
      <c r="BH1665" t="str">
        <f t="shared" si="214"/>
        <v/>
      </c>
      <c r="BI1665" t="str">
        <f t="shared" si="215"/>
        <v/>
      </c>
      <c r="BJ1665" t="str">
        <f t="shared" ca="1" si="216"/>
        <v/>
      </c>
      <c r="BK1665">
        <f t="shared" si="217"/>
        <v>1900</v>
      </c>
      <c r="BL1665">
        <f t="shared" si="218"/>
        <v>1900</v>
      </c>
      <c r="BM1665" t="str">
        <f t="shared" si="219"/>
        <v/>
      </c>
      <c r="BN1665" s="69">
        <f t="shared" si="220"/>
        <v>120</v>
      </c>
      <c r="BO1665" s="1">
        <v>44033</v>
      </c>
      <c r="BP1665" s="1"/>
      <c r="BQ1665" s="3"/>
      <c r="BR1665" s="4"/>
      <c r="BS1665" s="5"/>
      <c r="BT1665" s="6"/>
      <c r="BU1665" s="5"/>
      <c r="BV1665" s="5"/>
      <c r="BW1665" s="6"/>
      <c r="BX1665" s="5"/>
      <c r="BY1665" s="5"/>
      <c r="BZ1665" s="6"/>
      <c r="CA1665" s="5"/>
    </row>
    <row r="1666" spans="4:79" x14ac:dyDescent="0.25">
      <c r="D1666" s="1"/>
      <c r="J1666" s="1"/>
      <c r="L1666" s="1"/>
      <c r="M1666" s="1"/>
      <c r="AX1666" s="1"/>
      <c r="AY1666" s="1"/>
      <c r="BA1666" s="1"/>
      <c r="BB1666" s="1"/>
      <c r="BG1666" t="str">
        <f t="shared" ca="1" si="213"/>
        <v/>
      </c>
      <c r="BH1666" t="str">
        <f t="shared" si="214"/>
        <v/>
      </c>
      <c r="BI1666" t="str">
        <f t="shared" si="215"/>
        <v/>
      </c>
      <c r="BJ1666" t="str">
        <f t="shared" ca="1" si="216"/>
        <v/>
      </c>
      <c r="BK1666">
        <f t="shared" si="217"/>
        <v>1900</v>
      </c>
      <c r="BL1666">
        <f t="shared" si="218"/>
        <v>1900</v>
      </c>
      <c r="BM1666" t="str">
        <f t="shared" si="219"/>
        <v/>
      </c>
      <c r="BN1666" s="69">
        <f t="shared" si="220"/>
        <v>120</v>
      </c>
      <c r="BO1666" s="1">
        <v>44034</v>
      </c>
      <c r="BP1666" s="1"/>
      <c r="BQ1666" s="3"/>
      <c r="BR1666" s="4"/>
      <c r="BS1666" s="5"/>
      <c r="BT1666" s="6"/>
      <c r="BU1666" s="5"/>
      <c r="BV1666" s="5"/>
      <c r="BW1666" s="6"/>
      <c r="BX1666" s="5"/>
      <c r="BY1666" s="5"/>
      <c r="BZ1666" s="6"/>
      <c r="CA1666" s="5"/>
    </row>
    <row r="1667" spans="4:79" x14ac:dyDescent="0.25">
      <c r="D1667" s="1"/>
      <c r="J1667" s="1"/>
      <c r="L1667" s="1"/>
      <c r="BA1667" s="1"/>
      <c r="BG1667" t="str">
        <f t="shared" ref="BG1667:BG1730" ca="1" si="221">IF(A1667="","",DATEDIF(J1667,TODAY(),"y"))</f>
        <v/>
      </c>
      <c r="BH1667" t="str">
        <f t="shared" ref="BH1667:BH1730" si="222">IF(A1667="","",IF(BG1667&lt;61,"Moins de 61",IF(BG1667&lt;66,"61 à 65",IF(BG1667&lt;71,"66 à 70",IF(BG1667&lt;76,"71 à 75",IF(BG1667&lt;81,"76 à 80",IF(BG1667&lt;86,"81 à 85",IF(BG1667&lt;91,"86 à 90",IF(BG1667&lt;96,"91 à 95",IF(BG1667&lt;101,"96 à 100",IF(BG1667&gt;=101,"101 et plus","")))))))))))</f>
        <v/>
      </c>
      <c r="BI1667" t="str">
        <f t="shared" ref="BI1667:BI1730" si="223">IF(B1667="","",IF(BG1667&lt;66,"Moins de 66",IF(BG1667&lt;71,"66 à 70",IF(BG1667&lt;76,"71 à 75",IF(BG1667&lt;81,"76 à 80",IF(BG1667&gt;=81,"plus de 80",""))))))</f>
        <v/>
      </c>
      <c r="BJ1667" t="str">
        <f t="shared" ref="BJ1667:BJ1730" ca="1" si="224">IF(A1667="","",DATEDIF(L1667,TODAY(),"y"))</f>
        <v/>
      </c>
      <c r="BK1667">
        <f t="shared" ref="BK1667:BK1730" si="225">YEAR(L1667)</f>
        <v>1900</v>
      </c>
      <c r="BL1667">
        <f t="shared" ref="BL1667:BL1730" si="226">YEAR(E1667)</f>
        <v>1900</v>
      </c>
      <c r="BM1667" t="str">
        <f t="shared" ref="BM1667:BM1730" si="227">IF(A1667="","",IF(O1667="Adhérent",BG1667,""))</f>
        <v/>
      </c>
      <c r="BN1667" s="69">
        <f t="shared" ref="BN1667:BN1730" si="228">YEAR(BO1667)-YEAR(J1667)</f>
        <v>120</v>
      </c>
      <c r="BO1667" s="1">
        <v>44035</v>
      </c>
      <c r="BP1667" s="1"/>
      <c r="BQ1667" s="3"/>
      <c r="BR1667" s="4"/>
      <c r="BS1667" s="5"/>
      <c r="BT1667" s="6"/>
      <c r="BU1667" s="5"/>
      <c r="BV1667" s="5"/>
      <c r="BW1667" s="6"/>
      <c r="BX1667" s="5"/>
      <c r="BY1667" s="5"/>
      <c r="BZ1667" s="6"/>
      <c r="CA1667" s="5"/>
    </row>
    <row r="1668" spans="4:79" x14ac:dyDescent="0.25">
      <c r="D1668" s="1"/>
      <c r="J1668" s="1"/>
      <c r="L1668" s="1"/>
      <c r="M1668" s="1"/>
      <c r="AX1668" s="1"/>
      <c r="AY1668" s="1"/>
      <c r="BA1668" s="1"/>
      <c r="BB1668" s="1"/>
      <c r="BG1668" t="str">
        <f t="shared" ca="1" si="221"/>
        <v/>
      </c>
      <c r="BH1668" t="str">
        <f t="shared" si="222"/>
        <v/>
      </c>
      <c r="BI1668" t="str">
        <f t="shared" si="223"/>
        <v/>
      </c>
      <c r="BJ1668" t="str">
        <f t="shared" ca="1" si="224"/>
        <v/>
      </c>
      <c r="BK1668">
        <f t="shared" si="225"/>
        <v>1900</v>
      </c>
      <c r="BL1668">
        <f t="shared" si="226"/>
        <v>1900</v>
      </c>
      <c r="BM1668" t="str">
        <f t="shared" si="227"/>
        <v/>
      </c>
      <c r="BN1668" s="69">
        <f t="shared" si="228"/>
        <v>120</v>
      </c>
      <c r="BO1668" s="1">
        <v>44036</v>
      </c>
      <c r="BP1668" s="1"/>
      <c r="BQ1668" s="3"/>
      <c r="BR1668" s="4"/>
      <c r="BS1668" s="5"/>
      <c r="BT1668" s="6"/>
      <c r="BU1668" s="5"/>
      <c r="BV1668" s="5"/>
      <c r="BW1668" s="6"/>
      <c r="BX1668" s="5"/>
      <c r="BY1668" s="5"/>
      <c r="BZ1668" s="6"/>
      <c r="CA1668" s="5"/>
    </row>
    <row r="1669" spans="4:79" x14ac:dyDescent="0.25">
      <c r="D1669" s="1"/>
      <c r="J1669" s="1"/>
      <c r="L1669" s="1"/>
      <c r="M1669" s="1"/>
      <c r="AX1669" s="1"/>
      <c r="AY1669" s="1"/>
      <c r="BA1669" s="1"/>
      <c r="BB1669" s="1"/>
      <c r="BF1669" s="1"/>
      <c r="BG1669" t="str">
        <f t="shared" ca="1" si="221"/>
        <v/>
      </c>
      <c r="BH1669" t="str">
        <f t="shared" si="222"/>
        <v/>
      </c>
      <c r="BI1669" t="str">
        <f t="shared" si="223"/>
        <v/>
      </c>
      <c r="BJ1669" t="str">
        <f t="shared" ca="1" si="224"/>
        <v/>
      </c>
      <c r="BK1669">
        <f t="shared" si="225"/>
        <v>1900</v>
      </c>
      <c r="BL1669">
        <f t="shared" si="226"/>
        <v>1900</v>
      </c>
      <c r="BM1669" t="str">
        <f t="shared" si="227"/>
        <v/>
      </c>
      <c r="BN1669" s="69">
        <f t="shared" si="228"/>
        <v>120</v>
      </c>
      <c r="BO1669" s="1">
        <v>44037</v>
      </c>
      <c r="BP1669" s="1"/>
      <c r="BQ1669" s="3"/>
      <c r="BR1669" s="4"/>
      <c r="BS1669" s="5"/>
      <c r="BT1669" s="6"/>
      <c r="BU1669" s="5"/>
      <c r="BV1669" s="5"/>
      <c r="BW1669" s="6"/>
      <c r="BX1669" s="5"/>
      <c r="BY1669" s="5"/>
      <c r="BZ1669" s="6"/>
      <c r="CA1669" s="5"/>
    </row>
    <row r="1670" spans="4:79" x14ac:dyDescent="0.25">
      <c r="D1670" s="1"/>
      <c r="E1670" s="1"/>
      <c r="J1670" s="1"/>
      <c r="L1670" s="1"/>
      <c r="M1670" s="1"/>
      <c r="AX1670" s="1"/>
      <c r="AY1670" s="1"/>
      <c r="BA1670" s="1"/>
      <c r="BG1670" t="str">
        <f t="shared" ca="1" si="221"/>
        <v/>
      </c>
      <c r="BH1670" t="str">
        <f t="shared" si="222"/>
        <v/>
      </c>
      <c r="BI1670" t="str">
        <f t="shared" si="223"/>
        <v/>
      </c>
      <c r="BJ1670" t="str">
        <f t="shared" ca="1" si="224"/>
        <v/>
      </c>
      <c r="BK1670">
        <f t="shared" si="225"/>
        <v>1900</v>
      </c>
      <c r="BL1670">
        <f t="shared" si="226"/>
        <v>1900</v>
      </c>
      <c r="BM1670" t="str">
        <f t="shared" si="227"/>
        <v/>
      </c>
      <c r="BN1670" s="69">
        <f t="shared" si="228"/>
        <v>120</v>
      </c>
      <c r="BO1670" s="1">
        <v>44038</v>
      </c>
      <c r="BP1670" s="1"/>
      <c r="BQ1670" s="3"/>
      <c r="BR1670" s="4"/>
      <c r="BS1670" s="5"/>
      <c r="BT1670" s="6"/>
      <c r="BU1670" s="5"/>
      <c r="BV1670" s="5"/>
      <c r="BW1670" s="6"/>
      <c r="BX1670" s="5"/>
      <c r="BY1670" s="5"/>
      <c r="BZ1670" s="6"/>
      <c r="CA1670" s="5"/>
    </row>
    <row r="1671" spans="4:79" x14ac:dyDescent="0.25">
      <c r="D1671" s="1"/>
      <c r="J1671" s="1"/>
      <c r="L1671" s="1"/>
      <c r="M1671" s="1"/>
      <c r="AX1671" s="1"/>
      <c r="AY1671" s="1"/>
      <c r="BA1671" s="1"/>
      <c r="BB1671" s="1"/>
      <c r="BG1671" t="str">
        <f t="shared" ca="1" si="221"/>
        <v/>
      </c>
      <c r="BH1671" t="str">
        <f t="shared" si="222"/>
        <v/>
      </c>
      <c r="BI1671" t="str">
        <f t="shared" si="223"/>
        <v/>
      </c>
      <c r="BJ1671" t="str">
        <f t="shared" ca="1" si="224"/>
        <v/>
      </c>
      <c r="BK1671">
        <f t="shared" si="225"/>
        <v>1900</v>
      </c>
      <c r="BL1671">
        <f t="shared" si="226"/>
        <v>1900</v>
      </c>
      <c r="BM1671" t="str">
        <f t="shared" si="227"/>
        <v/>
      </c>
      <c r="BN1671" s="69">
        <f t="shared" si="228"/>
        <v>120</v>
      </c>
      <c r="BO1671" s="1">
        <v>44039</v>
      </c>
      <c r="BP1671" s="1"/>
      <c r="BQ1671" s="3"/>
      <c r="BR1671" s="4"/>
      <c r="BS1671" s="5"/>
      <c r="BT1671" s="6"/>
      <c r="BU1671" s="5"/>
      <c r="BV1671" s="5"/>
      <c r="BW1671" s="6"/>
      <c r="BX1671" s="5"/>
      <c r="BY1671" s="5"/>
      <c r="BZ1671" s="6"/>
      <c r="CA1671" s="5"/>
    </row>
    <row r="1672" spans="4:79" x14ac:dyDescent="0.25">
      <c r="D1672" s="1"/>
      <c r="J1672" s="1"/>
      <c r="L1672" s="1"/>
      <c r="M1672" s="1"/>
      <c r="AX1672" s="1"/>
      <c r="AY1672" s="1"/>
      <c r="BA1672" s="1"/>
      <c r="BB1672" s="1"/>
      <c r="BG1672" t="str">
        <f t="shared" ca="1" si="221"/>
        <v/>
      </c>
      <c r="BH1672" t="str">
        <f t="shared" si="222"/>
        <v/>
      </c>
      <c r="BI1672" t="str">
        <f t="shared" si="223"/>
        <v/>
      </c>
      <c r="BJ1672" t="str">
        <f t="shared" ca="1" si="224"/>
        <v/>
      </c>
      <c r="BK1672">
        <f t="shared" si="225"/>
        <v>1900</v>
      </c>
      <c r="BL1672">
        <f t="shared" si="226"/>
        <v>1900</v>
      </c>
      <c r="BM1672" t="str">
        <f t="shared" si="227"/>
        <v/>
      </c>
      <c r="BN1672" s="69">
        <f t="shared" si="228"/>
        <v>120</v>
      </c>
      <c r="BO1672" s="1">
        <v>44040</v>
      </c>
      <c r="BP1672" s="1"/>
      <c r="BQ1672" s="3"/>
      <c r="BR1672" s="4"/>
      <c r="BS1672" s="5"/>
      <c r="BT1672" s="6"/>
      <c r="BU1672" s="5"/>
      <c r="BV1672" s="5"/>
      <c r="BW1672" s="6"/>
      <c r="BX1672" s="5"/>
      <c r="BY1672" s="5"/>
      <c r="BZ1672" s="6"/>
      <c r="CA1672" s="5"/>
    </row>
    <row r="1673" spans="4:79" x14ac:dyDescent="0.25">
      <c r="D1673" s="1"/>
      <c r="J1673" s="1"/>
      <c r="L1673" s="1"/>
      <c r="M1673" s="1"/>
      <c r="BA1673" s="1"/>
      <c r="BB1673" s="1"/>
      <c r="BG1673" t="str">
        <f t="shared" ca="1" si="221"/>
        <v/>
      </c>
      <c r="BH1673" t="str">
        <f t="shared" si="222"/>
        <v/>
      </c>
      <c r="BI1673" t="str">
        <f t="shared" si="223"/>
        <v/>
      </c>
      <c r="BJ1673" t="str">
        <f t="shared" ca="1" si="224"/>
        <v/>
      </c>
      <c r="BK1673">
        <f t="shared" si="225"/>
        <v>1900</v>
      </c>
      <c r="BL1673">
        <f t="shared" si="226"/>
        <v>1900</v>
      </c>
      <c r="BM1673" t="str">
        <f t="shared" si="227"/>
        <v/>
      </c>
      <c r="BN1673" s="69">
        <f t="shared" si="228"/>
        <v>120</v>
      </c>
      <c r="BO1673" s="1">
        <v>44041</v>
      </c>
      <c r="BP1673" s="1"/>
      <c r="BQ1673" s="3"/>
      <c r="BR1673" s="4"/>
      <c r="BS1673" s="5"/>
      <c r="BT1673" s="6"/>
      <c r="BU1673" s="5"/>
      <c r="BV1673" s="5"/>
      <c r="BW1673" s="6"/>
      <c r="BX1673" s="5"/>
      <c r="BY1673" s="5"/>
      <c r="BZ1673" s="6"/>
      <c r="CA1673" s="5"/>
    </row>
    <row r="1674" spans="4:79" x14ac:dyDescent="0.25">
      <c r="D1674" s="1"/>
      <c r="BB1674" s="1"/>
      <c r="BG1674" t="str">
        <f t="shared" ca="1" si="221"/>
        <v/>
      </c>
      <c r="BH1674" t="str">
        <f t="shared" si="222"/>
        <v/>
      </c>
      <c r="BI1674" t="str">
        <f t="shared" si="223"/>
        <v/>
      </c>
      <c r="BJ1674" t="str">
        <f t="shared" ca="1" si="224"/>
        <v/>
      </c>
      <c r="BK1674">
        <f t="shared" si="225"/>
        <v>1900</v>
      </c>
      <c r="BL1674">
        <f t="shared" si="226"/>
        <v>1900</v>
      </c>
      <c r="BM1674" t="str">
        <f t="shared" si="227"/>
        <v/>
      </c>
      <c r="BN1674" s="69">
        <f t="shared" si="228"/>
        <v>120</v>
      </c>
      <c r="BO1674" s="1">
        <v>44042</v>
      </c>
      <c r="BP1674" s="1"/>
      <c r="BQ1674" s="3"/>
      <c r="BR1674" s="4"/>
      <c r="BS1674" s="5"/>
      <c r="BT1674" s="6"/>
      <c r="BU1674" s="5"/>
      <c r="BV1674" s="5"/>
      <c r="BW1674" s="6"/>
      <c r="BX1674" s="5"/>
      <c r="BY1674" s="5"/>
      <c r="BZ1674" s="6"/>
      <c r="CA1674" s="5"/>
    </row>
    <row r="1675" spans="4:79" x14ac:dyDescent="0.25">
      <c r="D1675" s="1"/>
      <c r="J1675" s="1"/>
      <c r="L1675" s="1"/>
      <c r="AX1675" s="1"/>
      <c r="AY1675" s="1"/>
      <c r="BA1675" s="1"/>
      <c r="BB1675" s="1"/>
      <c r="BG1675" t="str">
        <f t="shared" ca="1" si="221"/>
        <v/>
      </c>
      <c r="BH1675" t="str">
        <f t="shared" si="222"/>
        <v/>
      </c>
      <c r="BI1675" t="str">
        <f t="shared" si="223"/>
        <v/>
      </c>
      <c r="BJ1675" t="str">
        <f t="shared" ca="1" si="224"/>
        <v/>
      </c>
      <c r="BK1675">
        <f t="shared" si="225"/>
        <v>1900</v>
      </c>
      <c r="BL1675">
        <f t="shared" si="226"/>
        <v>1900</v>
      </c>
      <c r="BM1675" t="str">
        <f t="shared" si="227"/>
        <v/>
      </c>
      <c r="BN1675" s="69">
        <f t="shared" si="228"/>
        <v>120</v>
      </c>
      <c r="BO1675" s="1">
        <v>44043</v>
      </c>
      <c r="BP1675" s="1"/>
      <c r="BQ1675" s="3"/>
      <c r="BR1675" s="4"/>
      <c r="BS1675" s="5"/>
      <c r="BT1675" s="6"/>
      <c r="BU1675" s="5"/>
      <c r="BV1675" s="5"/>
      <c r="BW1675" s="6"/>
      <c r="BX1675" s="5"/>
      <c r="BY1675" s="5"/>
      <c r="BZ1675" s="6"/>
      <c r="CA1675" s="5"/>
    </row>
    <row r="1676" spans="4:79" x14ac:dyDescent="0.25">
      <c r="D1676" s="1"/>
      <c r="J1676" s="1"/>
      <c r="M1676" s="1"/>
      <c r="BG1676" t="str">
        <f t="shared" ca="1" si="221"/>
        <v/>
      </c>
      <c r="BH1676" t="str">
        <f t="shared" si="222"/>
        <v/>
      </c>
      <c r="BI1676" t="str">
        <f t="shared" si="223"/>
        <v/>
      </c>
      <c r="BJ1676" t="str">
        <f t="shared" ca="1" si="224"/>
        <v/>
      </c>
      <c r="BK1676">
        <f t="shared" si="225"/>
        <v>1900</v>
      </c>
      <c r="BL1676">
        <f t="shared" si="226"/>
        <v>1900</v>
      </c>
      <c r="BM1676" t="str">
        <f t="shared" si="227"/>
        <v/>
      </c>
      <c r="BN1676" s="69">
        <f t="shared" si="228"/>
        <v>120</v>
      </c>
      <c r="BO1676" s="1">
        <v>44044</v>
      </c>
      <c r="BP1676" s="1"/>
      <c r="BQ1676" s="3"/>
      <c r="BR1676" s="4"/>
      <c r="BS1676" s="5"/>
      <c r="BT1676" s="6"/>
      <c r="BU1676" s="5"/>
      <c r="BV1676" s="5"/>
      <c r="BW1676" s="6"/>
      <c r="BX1676" s="5"/>
      <c r="BY1676" s="5"/>
      <c r="BZ1676" s="6"/>
      <c r="CA1676" s="5"/>
    </row>
    <row r="1677" spans="4:79" x14ac:dyDescent="0.25">
      <c r="D1677" s="1"/>
      <c r="J1677" s="1"/>
      <c r="L1677" s="1"/>
      <c r="M1677" s="1"/>
      <c r="AX1677" s="1"/>
      <c r="AY1677" s="1"/>
      <c r="BA1677" s="1"/>
      <c r="BB1677" s="1"/>
      <c r="BG1677" t="str">
        <f t="shared" ca="1" si="221"/>
        <v/>
      </c>
      <c r="BH1677" t="str">
        <f t="shared" si="222"/>
        <v/>
      </c>
      <c r="BI1677" t="str">
        <f t="shared" si="223"/>
        <v/>
      </c>
      <c r="BJ1677" t="str">
        <f t="shared" ca="1" si="224"/>
        <v/>
      </c>
      <c r="BK1677">
        <f t="shared" si="225"/>
        <v>1900</v>
      </c>
      <c r="BL1677">
        <f t="shared" si="226"/>
        <v>1900</v>
      </c>
      <c r="BM1677" t="str">
        <f t="shared" si="227"/>
        <v/>
      </c>
      <c r="BN1677" s="69">
        <f t="shared" si="228"/>
        <v>120</v>
      </c>
      <c r="BO1677" s="1">
        <v>44045</v>
      </c>
      <c r="BP1677" s="1"/>
      <c r="BQ1677" s="3"/>
      <c r="BR1677" s="4"/>
      <c r="BS1677" s="5"/>
      <c r="BT1677" s="6"/>
      <c r="BU1677" s="5"/>
      <c r="BV1677" s="5"/>
      <c r="BW1677" s="6"/>
      <c r="BX1677" s="5"/>
      <c r="BY1677" s="5"/>
      <c r="BZ1677" s="6"/>
      <c r="CA1677" s="5"/>
    </row>
    <row r="1678" spans="4:79" x14ac:dyDescent="0.25">
      <c r="D1678" s="1"/>
      <c r="J1678" s="1"/>
      <c r="L1678" s="1"/>
      <c r="AX1678" s="1"/>
      <c r="AY1678" s="1"/>
      <c r="BA1678" s="1"/>
      <c r="BB1678" s="1"/>
      <c r="BF1678" s="1"/>
      <c r="BG1678" t="str">
        <f t="shared" ca="1" si="221"/>
        <v/>
      </c>
      <c r="BH1678" t="str">
        <f t="shared" si="222"/>
        <v/>
      </c>
      <c r="BI1678" t="str">
        <f t="shared" si="223"/>
        <v/>
      </c>
      <c r="BJ1678" t="str">
        <f t="shared" ca="1" si="224"/>
        <v/>
      </c>
      <c r="BK1678">
        <f t="shared" si="225"/>
        <v>1900</v>
      </c>
      <c r="BL1678">
        <f t="shared" si="226"/>
        <v>1900</v>
      </c>
      <c r="BM1678" t="str">
        <f t="shared" si="227"/>
        <v/>
      </c>
      <c r="BN1678" s="69">
        <f t="shared" si="228"/>
        <v>120</v>
      </c>
      <c r="BO1678" s="1">
        <v>44046</v>
      </c>
      <c r="BP1678" s="1"/>
      <c r="BQ1678" s="3"/>
      <c r="BR1678" s="4"/>
      <c r="BS1678" s="5"/>
      <c r="BT1678" s="6"/>
      <c r="BU1678" s="5"/>
      <c r="BV1678" s="5"/>
      <c r="BW1678" s="6"/>
      <c r="BX1678" s="5"/>
      <c r="BY1678" s="5"/>
      <c r="BZ1678" s="6"/>
      <c r="CA1678" s="5"/>
    </row>
    <row r="1679" spans="4:79" x14ac:dyDescent="0.25">
      <c r="D1679" s="1"/>
      <c r="BB1679" s="1"/>
      <c r="BG1679" t="str">
        <f t="shared" ca="1" si="221"/>
        <v/>
      </c>
      <c r="BH1679" t="str">
        <f t="shared" si="222"/>
        <v/>
      </c>
      <c r="BI1679" t="str">
        <f t="shared" si="223"/>
        <v/>
      </c>
      <c r="BJ1679" t="str">
        <f t="shared" ca="1" si="224"/>
        <v/>
      </c>
      <c r="BK1679">
        <f t="shared" si="225"/>
        <v>1900</v>
      </c>
      <c r="BL1679">
        <f t="shared" si="226"/>
        <v>1900</v>
      </c>
      <c r="BM1679" t="str">
        <f t="shared" si="227"/>
        <v/>
      </c>
      <c r="BN1679" s="69">
        <f t="shared" si="228"/>
        <v>120</v>
      </c>
      <c r="BO1679" s="1">
        <v>44047</v>
      </c>
      <c r="BP1679" s="1"/>
      <c r="BQ1679" s="3"/>
      <c r="BR1679" s="4"/>
      <c r="BS1679" s="5"/>
      <c r="BT1679" s="6"/>
      <c r="BU1679" s="5"/>
      <c r="BV1679" s="5"/>
      <c r="BW1679" s="6"/>
      <c r="BX1679" s="5"/>
      <c r="BY1679" s="5"/>
      <c r="BZ1679" s="6"/>
      <c r="CA1679" s="5"/>
    </row>
    <row r="1680" spans="4:79" x14ac:dyDescent="0.25">
      <c r="D1680" s="1"/>
      <c r="J1680" s="1"/>
      <c r="M1680" s="1"/>
      <c r="BG1680" t="str">
        <f t="shared" ca="1" si="221"/>
        <v/>
      </c>
      <c r="BH1680" t="str">
        <f t="shared" si="222"/>
        <v/>
      </c>
      <c r="BI1680" t="str">
        <f t="shared" si="223"/>
        <v/>
      </c>
      <c r="BJ1680" t="str">
        <f t="shared" ca="1" si="224"/>
        <v/>
      </c>
      <c r="BK1680">
        <f t="shared" si="225"/>
        <v>1900</v>
      </c>
      <c r="BL1680">
        <f t="shared" si="226"/>
        <v>1900</v>
      </c>
      <c r="BM1680" t="str">
        <f t="shared" si="227"/>
        <v/>
      </c>
      <c r="BN1680" s="69">
        <f t="shared" si="228"/>
        <v>120</v>
      </c>
      <c r="BO1680" s="1">
        <v>44048</v>
      </c>
      <c r="BP1680" s="1"/>
      <c r="BQ1680" s="3"/>
      <c r="BR1680" s="4"/>
      <c r="BS1680" s="5"/>
      <c r="BT1680" s="6"/>
      <c r="BU1680" s="5"/>
      <c r="BV1680" s="5"/>
      <c r="BW1680" s="6"/>
      <c r="BX1680" s="5"/>
      <c r="BY1680" s="5"/>
      <c r="BZ1680" s="6"/>
      <c r="CA1680" s="5"/>
    </row>
    <row r="1681" spans="4:79" x14ac:dyDescent="0.25">
      <c r="D1681" s="1"/>
      <c r="J1681" s="1"/>
      <c r="L1681" s="1"/>
      <c r="M1681" s="1"/>
      <c r="AX1681" s="1"/>
      <c r="AY1681" s="1"/>
      <c r="BA1681" s="1"/>
      <c r="BB1681" s="1"/>
      <c r="BG1681" t="str">
        <f t="shared" ca="1" si="221"/>
        <v/>
      </c>
      <c r="BH1681" t="str">
        <f t="shared" si="222"/>
        <v/>
      </c>
      <c r="BI1681" t="str">
        <f t="shared" si="223"/>
        <v/>
      </c>
      <c r="BJ1681" t="str">
        <f t="shared" ca="1" si="224"/>
        <v/>
      </c>
      <c r="BK1681">
        <f t="shared" si="225"/>
        <v>1900</v>
      </c>
      <c r="BL1681">
        <f t="shared" si="226"/>
        <v>1900</v>
      </c>
      <c r="BM1681" t="str">
        <f t="shared" si="227"/>
        <v/>
      </c>
      <c r="BN1681" s="69">
        <f t="shared" si="228"/>
        <v>120</v>
      </c>
      <c r="BO1681" s="1">
        <v>44049</v>
      </c>
      <c r="BP1681" s="1"/>
      <c r="BQ1681" s="3"/>
      <c r="BR1681" s="4"/>
      <c r="BS1681" s="5"/>
      <c r="BT1681" s="6"/>
      <c r="BU1681" s="5"/>
      <c r="BV1681" s="5"/>
      <c r="BW1681" s="6"/>
      <c r="BX1681" s="5"/>
      <c r="BY1681" s="5"/>
      <c r="BZ1681" s="6"/>
      <c r="CA1681" s="5"/>
    </row>
    <row r="1682" spans="4:79" x14ac:dyDescent="0.25">
      <c r="D1682" s="1"/>
      <c r="J1682" s="1"/>
      <c r="L1682" s="1"/>
      <c r="M1682" s="1"/>
      <c r="AX1682" s="1"/>
      <c r="AY1682" s="1"/>
      <c r="BA1682" s="1"/>
      <c r="BB1682" s="1"/>
      <c r="BG1682" t="str">
        <f t="shared" ca="1" si="221"/>
        <v/>
      </c>
      <c r="BH1682" t="str">
        <f t="shared" si="222"/>
        <v/>
      </c>
      <c r="BI1682" t="str">
        <f t="shared" si="223"/>
        <v/>
      </c>
      <c r="BJ1682" t="str">
        <f t="shared" ca="1" si="224"/>
        <v/>
      </c>
      <c r="BK1682">
        <f t="shared" si="225"/>
        <v>1900</v>
      </c>
      <c r="BL1682">
        <f t="shared" si="226"/>
        <v>1900</v>
      </c>
      <c r="BM1682" t="str">
        <f t="shared" si="227"/>
        <v/>
      </c>
      <c r="BN1682" s="69">
        <f t="shared" si="228"/>
        <v>120</v>
      </c>
      <c r="BO1682" s="1">
        <v>44050</v>
      </c>
      <c r="BP1682" s="1"/>
      <c r="BQ1682" s="3"/>
      <c r="BR1682" s="4"/>
      <c r="BS1682" s="5"/>
      <c r="BT1682" s="6"/>
      <c r="BU1682" s="5"/>
      <c r="BV1682" s="5"/>
      <c r="BW1682" s="6"/>
      <c r="BX1682" s="5"/>
      <c r="BY1682" s="5"/>
      <c r="BZ1682" s="6"/>
      <c r="CA1682" s="5"/>
    </row>
    <row r="1683" spans="4:79" x14ac:dyDescent="0.25">
      <c r="D1683" s="1"/>
      <c r="J1683" s="1"/>
      <c r="L1683" s="1"/>
      <c r="AX1683" s="1"/>
      <c r="AY1683" s="1"/>
      <c r="BA1683" s="1"/>
      <c r="BB1683" s="1"/>
      <c r="BF1683" s="1"/>
      <c r="BG1683" t="str">
        <f t="shared" ca="1" si="221"/>
        <v/>
      </c>
      <c r="BH1683" t="str">
        <f t="shared" si="222"/>
        <v/>
      </c>
      <c r="BI1683" t="str">
        <f t="shared" si="223"/>
        <v/>
      </c>
      <c r="BJ1683" t="str">
        <f t="shared" ca="1" si="224"/>
        <v/>
      </c>
      <c r="BK1683">
        <f t="shared" si="225"/>
        <v>1900</v>
      </c>
      <c r="BL1683">
        <f t="shared" si="226"/>
        <v>1900</v>
      </c>
      <c r="BM1683" t="str">
        <f t="shared" si="227"/>
        <v/>
      </c>
      <c r="BN1683" s="69">
        <f t="shared" si="228"/>
        <v>120</v>
      </c>
      <c r="BO1683" s="1">
        <v>44051</v>
      </c>
      <c r="BP1683" s="1"/>
      <c r="BQ1683" s="3"/>
      <c r="BR1683" s="4"/>
      <c r="BS1683" s="5"/>
      <c r="BT1683" s="6"/>
      <c r="BU1683" s="5"/>
      <c r="BV1683" s="5"/>
      <c r="BW1683" s="6"/>
      <c r="BX1683" s="5"/>
      <c r="BY1683" s="5"/>
      <c r="BZ1683" s="6"/>
      <c r="CA1683" s="5"/>
    </row>
    <row r="1684" spans="4:79" x14ac:dyDescent="0.25">
      <c r="D1684" s="1"/>
      <c r="J1684" s="1"/>
      <c r="L1684" s="1"/>
      <c r="M1684" s="1"/>
      <c r="AX1684" s="1"/>
      <c r="AY1684" s="1"/>
      <c r="BA1684" s="1"/>
      <c r="BB1684" s="1"/>
      <c r="BG1684" t="str">
        <f t="shared" ca="1" si="221"/>
        <v/>
      </c>
      <c r="BH1684" t="str">
        <f t="shared" si="222"/>
        <v/>
      </c>
      <c r="BI1684" t="str">
        <f t="shared" si="223"/>
        <v/>
      </c>
      <c r="BJ1684" t="str">
        <f t="shared" ca="1" si="224"/>
        <v/>
      </c>
      <c r="BK1684">
        <f t="shared" si="225"/>
        <v>1900</v>
      </c>
      <c r="BL1684">
        <f t="shared" si="226"/>
        <v>1900</v>
      </c>
      <c r="BM1684" t="str">
        <f t="shared" si="227"/>
        <v/>
      </c>
      <c r="BN1684" s="69">
        <f t="shared" si="228"/>
        <v>120</v>
      </c>
      <c r="BO1684" s="1">
        <v>44052</v>
      </c>
      <c r="BP1684" s="1"/>
      <c r="BQ1684" s="3"/>
      <c r="BR1684" s="4"/>
      <c r="BS1684" s="5"/>
      <c r="BT1684" s="6"/>
      <c r="BU1684" s="5"/>
      <c r="BV1684" s="5"/>
      <c r="BW1684" s="6"/>
      <c r="BX1684" s="5"/>
      <c r="BY1684" s="5"/>
      <c r="BZ1684" s="6"/>
      <c r="CA1684" s="5"/>
    </row>
    <row r="1685" spans="4:79" x14ac:dyDescent="0.25">
      <c r="D1685" s="1"/>
      <c r="J1685" s="1"/>
      <c r="L1685" s="1"/>
      <c r="BA1685" s="1"/>
      <c r="BG1685" t="str">
        <f t="shared" ca="1" si="221"/>
        <v/>
      </c>
      <c r="BH1685" t="str">
        <f t="shared" si="222"/>
        <v/>
      </c>
      <c r="BI1685" t="str">
        <f t="shared" si="223"/>
        <v/>
      </c>
      <c r="BJ1685" t="str">
        <f t="shared" ca="1" si="224"/>
        <v/>
      </c>
      <c r="BK1685">
        <f t="shared" si="225"/>
        <v>1900</v>
      </c>
      <c r="BL1685">
        <f t="shared" si="226"/>
        <v>1900</v>
      </c>
      <c r="BM1685" t="str">
        <f t="shared" si="227"/>
        <v/>
      </c>
      <c r="BN1685" s="69">
        <f t="shared" si="228"/>
        <v>120</v>
      </c>
      <c r="BO1685" s="1">
        <v>44053</v>
      </c>
      <c r="BP1685" s="1"/>
      <c r="BQ1685" s="3"/>
      <c r="BR1685" s="4"/>
      <c r="BS1685" s="5"/>
      <c r="BT1685" s="6"/>
      <c r="BU1685" s="5"/>
      <c r="BV1685" s="5"/>
      <c r="BW1685" s="6"/>
      <c r="BX1685" s="5"/>
      <c r="BY1685" s="5"/>
      <c r="BZ1685" s="6"/>
      <c r="CA1685" s="5"/>
    </row>
    <row r="1686" spans="4:79" x14ac:dyDescent="0.25">
      <c r="D1686" s="1"/>
      <c r="J1686" s="1"/>
      <c r="L1686" s="1"/>
      <c r="BA1686" s="1"/>
      <c r="BG1686" t="str">
        <f t="shared" ca="1" si="221"/>
        <v/>
      </c>
      <c r="BH1686" t="str">
        <f t="shared" si="222"/>
        <v/>
      </c>
      <c r="BI1686" t="str">
        <f t="shared" si="223"/>
        <v/>
      </c>
      <c r="BJ1686" t="str">
        <f t="shared" ca="1" si="224"/>
        <v/>
      </c>
      <c r="BK1686">
        <f t="shared" si="225"/>
        <v>1900</v>
      </c>
      <c r="BL1686">
        <f t="shared" si="226"/>
        <v>1900</v>
      </c>
      <c r="BM1686" t="str">
        <f t="shared" si="227"/>
        <v/>
      </c>
      <c r="BN1686" s="69">
        <f t="shared" si="228"/>
        <v>120</v>
      </c>
      <c r="BO1686" s="1">
        <v>44054</v>
      </c>
      <c r="BP1686" s="1"/>
      <c r="BQ1686" s="3"/>
      <c r="BR1686" s="4"/>
      <c r="BS1686" s="5"/>
      <c r="BT1686" s="6"/>
      <c r="BU1686" s="5"/>
      <c r="BV1686" s="5"/>
      <c r="BW1686" s="6"/>
      <c r="BX1686" s="5"/>
      <c r="BY1686" s="5"/>
      <c r="BZ1686" s="6"/>
      <c r="CA1686" s="5"/>
    </row>
    <row r="1687" spans="4:79" x14ac:dyDescent="0.25">
      <c r="D1687" s="1"/>
      <c r="J1687" s="1"/>
      <c r="L1687" s="1"/>
      <c r="M1687" s="1"/>
      <c r="AX1687" s="1"/>
      <c r="AY1687" s="1"/>
      <c r="BA1687" s="1"/>
      <c r="BB1687" s="1"/>
      <c r="BG1687" t="str">
        <f t="shared" ca="1" si="221"/>
        <v/>
      </c>
      <c r="BH1687" t="str">
        <f t="shared" si="222"/>
        <v/>
      </c>
      <c r="BI1687" t="str">
        <f t="shared" si="223"/>
        <v/>
      </c>
      <c r="BJ1687" t="str">
        <f t="shared" ca="1" si="224"/>
        <v/>
      </c>
      <c r="BK1687">
        <f t="shared" si="225"/>
        <v>1900</v>
      </c>
      <c r="BL1687">
        <f t="shared" si="226"/>
        <v>1900</v>
      </c>
      <c r="BM1687" t="str">
        <f t="shared" si="227"/>
        <v/>
      </c>
      <c r="BN1687" s="69">
        <f t="shared" si="228"/>
        <v>120</v>
      </c>
      <c r="BO1687" s="1">
        <v>44055</v>
      </c>
      <c r="BP1687" s="1"/>
      <c r="BQ1687" s="3"/>
      <c r="BR1687" s="4"/>
      <c r="BS1687" s="5"/>
      <c r="BT1687" s="6"/>
      <c r="BU1687" s="5"/>
      <c r="BV1687" s="5"/>
      <c r="BW1687" s="6"/>
      <c r="BX1687" s="5"/>
      <c r="BY1687" s="5"/>
      <c r="BZ1687" s="6"/>
      <c r="CA1687" s="5"/>
    </row>
    <row r="1688" spans="4:79" x14ac:dyDescent="0.25">
      <c r="D1688" s="1"/>
      <c r="J1688" s="1"/>
      <c r="L1688" s="1"/>
      <c r="M1688" s="1"/>
      <c r="BA1688" s="1"/>
      <c r="BG1688" t="str">
        <f t="shared" ca="1" si="221"/>
        <v/>
      </c>
      <c r="BH1688" t="str">
        <f t="shared" si="222"/>
        <v/>
      </c>
      <c r="BI1688" t="str">
        <f t="shared" si="223"/>
        <v/>
      </c>
      <c r="BJ1688" t="str">
        <f t="shared" ca="1" si="224"/>
        <v/>
      </c>
      <c r="BK1688">
        <f t="shared" si="225"/>
        <v>1900</v>
      </c>
      <c r="BL1688">
        <f t="shared" si="226"/>
        <v>1900</v>
      </c>
      <c r="BM1688" t="str">
        <f t="shared" si="227"/>
        <v/>
      </c>
      <c r="BN1688" s="69">
        <f t="shared" si="228"/>
        <v>120</v>
      </c>
      <c r="BO1688" s="1">
        <v>44056</v>
      </c>
      <c r="BP1688" s="1"/>
      <c r="BQ1688" s="3"/>
      <c r="BR1688" s="4"/>
      <c r="BS1688" s="5"/>
      <c r="BT1688" s="6"/>
      <c r="BU1688" s="5"/>
      <c r="BV1688" s="5"/>
      <c r="BW1688" s="6"/>
      <c r="BX1688" s="5"/>
      <c r="BY1688" s="5"/>
      <c r="BZ1688" s="6"/>
      <c r="CA1688" s="5"/>
    </row>
    <row r="1689" spans="4:79" x14ac:dyDescent="0.25">
      <c r="D1689" s="1"/>
      <c r="J1689" s="1"/>
      <c r="L1689" s="1"/>
      <c r="M1689" s="1"/>
      <c r="AX1689" s="1"/>
      <c r="AY1689" s="1"/>
      <c r="BA1689" s="1"/>
      <c r="BB1689" s="1"/>
      <c r="BG1689" t="str">
        <f t="shared" ca="1" si="221"/>
        <v/>
      </c>
      <c r="BH1689" t="str">
        <f t="shared" si="222"/>
        <v/>
      </c>
      <c r="BI1689" t="str">
        <f t="shared" si="223"/>
        <v/>
      </c>
      <c r="BJ1689" t="str">
        <f t="shared" ca="1" si="224"/>
        <v/>
      </c>
      <c r="BK1689">
        <f t="shared" si="225"/>
        <v>1900</v>
      </c>
      <c r="BL1689">
        <f t="shared" si="226"/>
        <v>1900</v>
      </c>
      <c r="BM1689" t="str">
        <f t="shared" si="227"/>
        <v/>
      </c>
      <c r="BN1689" s="69">
        <f t="shared" si="228"/>
        <v>120</v>
      </c>
      <c r="BO1689" s="1">
        <v>44057</v>
      </c>
      <c r="BP1689" s="1"/>
      <c r="BQ1689" s="3"/>
      <c r="BR1689" s="4"/>
      <c r="BS1689" s="5"/>
      <c r="BT1689" s="6"/>
      <c r="BU1689" s="5"/>
      <c r="BV1689" s="5"/>
      <c r="BW1689" s="6"/>
      <c r="BX1689" s="5"/>
      <c r="BY1689" s="5"/>
      <c r="BZ1689" s="6"/>
      <c r="CA1689" s="5"/>
    </row>
    <row r="1690" spans="4:79" x14ac:dyDescent="0.25">
      <c r="D1690" s="1"/>
      <c r="J1690" s="1"/>
      <c r="M1690" s="1"/>
      <c r="BG1690" t="str">
        <f t="shared" ca="1" si="221"/>
        <v/>
      </c>
      <c r="BH1690" t="str">
        <f t="shared" si="222"/>
        <v/>
      </c>
      <c r="BI1690" t="str">
        <f t="shared" si="223"/>
        <v/>
      </c>
      <c r="BJ1690" t="str">
        <f t="shared" ca="1" si="224"/>
        <v/>
      </c>
      <c r="BK1690">
        <f t="shared" si="225"/>
        <v>1900</v>
      </c>
      <c r="BL1690">
        <f t="shared" si="226"/>
        <v>1900</v>
      </c>
      <c r="BM1690" t="str">
        <f t="shared" si="227"/>
        <v/>
      </c>
      <c r="BN1690" s="69">
        <f t="shared" si="228"/>
        <v>120</v>
      </c>
      <c r="BO1690" s="1">
        <v>44058</v>
      </c>
      <c r="BP1690" s="1"/>
      <c r="BQ1690" s="3"/>
      <c r="BR1690" s="4"/>
      <c r="BS1690" s="5"/>
      <c r="BT1690" s="6"/>
      <c r="BU1690" s="5"/>
      <c r="BV1690" s="5"/>
      <c r="BW1690" s="6"/>
      <c r="BX1690" s="5"/>
      <c r="BY1690" s="5"/>
      <c r="BZ1690" s="6"/>
      <c r="CA1690" s="5"/>
    </row>
    <row r="1691" spans="4:79" x14ac:dyDescent="0.25">
      <c r="D1691" s="1"/>
      <c r="J1691" s="1"/>
      <c r="L1691" s="1"/>
      <c r="M1691" s="1"/>
      <c r="AX1691" s="1"/>
      <c r="AY1691" s="1"/>
      <c r="BA1691" s="1"/>
      <c r="BB1691" s="1"/>
      <c r="BF1691" s="1"/>
      <c r="BG1691" t="str">
        <f t="shared" ca="1" si="221"/>
        <v/>
      </c>
      <c r="BH1691" t="str">
        <f t="shared" si="222"/>
        <v/>
      </c>
      <c r="BI1691" t="str">
        <f t="shared" si="223"/>
        <v/>
      </c>
      <c r="BJ1691" t="str">
        <f t="shared" ca="1" si="224"/>
        <v/>
      </c>
      <c r="BK1691">
        <f t="shared" si="225"/>
        <v>1900</v>
      </c>
      <c r="BL1691">
        <f t="shared" si="226"/>
        <v>1900</v>
      </c>
      <c r="BM1691" t="str">
        <f t="shared" si="227"/>
        <v/>
      </c>
      <c r="BN1691" s="69">
        <f t="shared" si="228"/>
        <v>120</v>
      </c>
      <c r="BO1691" s="1">
        <v>44059</v>
      </c>
      <c r="BP1691" s="1"/>
      <c r="BQ1691" s="3"/>
      <c r="BR1691" s="4"/>
      <c r="BS1691" s="5"/>
      <c r="BT1691" s="6"/>
      <c r="BU1691" s="5"/>
      <c r="BV1691" s="5"/>
      <c r="BW1691" s="6"/>
      <c r="BX1691" s="5"/>
      <c r="BY1691" s="5"/>
      <c r="BZ1691" s="6"/>
      <c r="CA1691" s="5"/>
    </row>
    <row r="1692" spans="4:79" x14ac:dyDescent="0.25">
      <c r="D1692" s="1"/>
      <c r="J1692" s="1"/>
      <c r="M1692" s="1"/>
      <c r="BG1692" t="str">
        <f t="shared" ca="1" si="221"/>
        <v/>
      </c>
      <c r="BH1692" t="str">
        <f t="shared" si="222"/>
        <v/>
      </c>
      <c r="BI1692" t="str">
        <f t="shared" si="223"/>
        <v/>
      </c>
      <c r="BJ1692" t="str">
        <f t="shared" ca="1" si="224"/>
        <v/>
      </c>
      <c r="BK1692">
        <f t="shared" si="225"/>
        <v>1900</v>
      </c>
      <c r="BL1692">
        <f t="shared" si="226"/>
        <v>1900</v>
      </c>
      <c r="BM1692" t="str">
        <f t="shared" si="227"/>
        <v/>
      </c>
      <c r="BN1692" s="69">
        <f t="shared" si="228"/>
        <v>120</v>
      </c>
      <c r="BO1692" s="1">
        <v>44060</v>
      </c>
      <c r="BP1692" s="1"/>
      <c r="BQ1692" s="3"/>
      <c r="BR1692" s="4"/>
      <c r="BS1692" s="5"/>
      <c r="BT1692" s="6"/>
      <c r="BU1692" s="5"/>
      <c r="BV1692" s="5"/>
      <c r="BW1692" s="6"/>
      <c r="BX1692" s="5"/>
      <c r="BY1692" s="5"/>
      <c r="BZ1692" s="6"/>
      <c r="CA1692" s="5"/>
    </row>
    <row r="1693" spans="4:79" x14ac:dyDescent="0.25">
      <c r="D1693" s="1"/>
      <c r="J1693" s="1"/>
      <c r="L1693" s="1"/>
      <c r="M1693" s="1"/>
      <c r="BA1693" s="1"/>
      <c r="BB1693" s="1"/>
      <c r="BG1693" t="str">
        <f t="shared" ca="1" si="221"/>
        <v/>
      </c>
      <c r="BH1693" t="str">
        <f t="shared" si="222"/>
        <v/>
      </c>
      <c r="BI1693" t="str">
        <f t="shared" si="223"/>
        <v/>
      </c>
      <c r="BJ1693" t="str">
        <f t="shared" ca="1" si="224"/>
        <v/>
      </c>
      <c r="BK1693">
        <f t="shared" si="225"/>
        <v>1900</v>
      </c>
      <c r="BL1693">
        <f t="shared" si="226"/>
        <v>1900</v>
      </c>
      <c r="BM1693" t="str">
        <f t="shared" si="227"/>
        <v/>
      </c>
      <c r="BN1693" s="69">
        <f t="shared" si="228"/>
        <v>120</v>
      </c>
      <c r="BO1693" s="1">
        <v>44061</v>
      </c>
      <c r="BP1693" s="1"/>
      <c r="BQ1693" s="3"/>
      <c r="BR1693" s="4"/>
      <c r="BS1693" s="5"/>
      <c r="BT1693" s="6"/>
      <c r="BU1693" s="5"/>
      <c r="BV1693" s="5"/>
      <c r="BW1693" s="6"/>
      <c r="BX1693" s="5"/>
      <c r="BY1693" s="5"/>
      <c r="BZ1693" s="6"/>
      <c r="CA1693" s="5"/>
    </row>
    <row r="1694" spans="4:79" x14ac:dyDescent="0.25">
      <c r="D1694" s="1"/>
      <c r="J1694" s="1"/>
      <c r="L1694" s="1"/>
      <c r="M1694" s="1"/>
      <c r="AX1694" s="1"/>
      <c r="AY1694" s="1"/>
      <c r="BA1694" s="1"/>
      <c r="BB1694" s="1"/>
      <c r="BG1694" t="str">
        <f t="shared" ca="1" si="221"/>
        <v/>
      </c>
      <c r="BH1694" t="str">
        <f t="shared" si="222"/>
        <v/>
      </c>
      <c r="BI1694" t="str">
        <f t="shared" si="223"/>
        <v/>
      </c>
      <c r="BJ1694" t="str">
        <f t="shared" ca="1" si="224"/>
        <v/>
      </c>
      <c r="BK1694">
        <f t="shared" si="225"/>
        <v>1900</v>
      </c>
      <c r="BL1694">
        <f t="shared" si="226"/>
        <v>1900</v>
      </c>
      <c r="BM1694" t="str">
        <f t="shared" si="227"/>
        <v/>
      </c>
      <c r="BN1694" s="69">
        <f t="shared" si="228"/>
        <v>120</v>
      </c>
      <c r="BO1694" s="1">
        <v>44062</v>
      </c>
      <c r="BP1694" s="1"/>
      <c r="BQ1694" s="3"/>
      <c r="BR1694" s="4"/>
      <c r="BS1694" s="5"/>
      <c r="BT1694" s="6"/>
      <c r="BU1694" s="5"/>
      <c r="BV1694" s="5"/>
      <c r="BW1694" s="6"/>
      <c r="BX1694" s="5"/>
      <c r="BY1694" s="5"/>
      <c r="BZ1694" s="6"/>
      <c r="CA1694" s="5"/>
    </row>
    <row r="1695" spans="4:79" x14ac:dyDescent="0.25">
      <c r="D1695" s="1"/>
      <c r="J1695" s="1"/>
      <c r="L1695" s="1"/>
      <c r="M1695" s="1"/>
      <c r="AX1695" s="1"/>
      <c r="AY1695" s="1"/>
      <c r="BA1695" s="1"/>
      <c r="BB1695" s="1"/>
      <c r="BG1695" t="str">
        <f t="shared" ca="1" si="221"/>
        <v/>
      </c>
      <c r="BH1695" t="str">
        <f t="shared" si="222"/>
        <v/>
      </c>
      <c r="BI1695" t="str">
        <f t="shared" si="223"/>
        <v/>
      </c>
      <c r="BJ1695" t="str">
        <f t="shared" ca="1" si="224"/>
        <v/>
      </c>
      <c r="BK1695">
        <f t="shared" si="225"/>
        <v>1900</v>
      </c>
      <c r="BL1695">
        <f t="shared" si="226"/>
        <v>1900</v>
      </c>
      <c r="BM1695" t="str">
        <f t="shared" si="227"/>
        <v/>
      </c>
      <c r="BN1695" s="69">
        <f t="shared" si="228"/>
        <v>120</v>
      </c>
      <c r="BO1695" s="1">
        <v>44063</v>
      </c>
      <c r="BP1695" s="1"/>
      <c r="BQ1695" s="3"/>
      <c r="BR1695" s="4"/>
      <c r="BS1695" s="5"/>
      <c r="BT1695" s="6"/>
      <c r="BU1695" s="5"/>
      <c r="BV1695" s="5"/>
      <c r="BW1695" s="6"/>
      <c r="BX1695" s="5"/>
      <c r="BY1695" s="5"/>
      <c r="BZ1695" s="6"/>
      <c r="CA1695" s="5"/>
    </row>
    <row r="1696" spans="4:79" x14ac:dyDescent="0.25">
      <c r="D1696" s="1"/>
      <c r="J1696" s="1"/>
      <c r="L1696" s="1"/>
      <c r="M1696" s="1"/>
      <c r="AX1696" s="1"/>
      <c r="AY1696" s="1"/>
      <c r="BA1696" s="1"/>
      <c r="BB1696" s="1"/>
      <c r="BF1696" s="1"/>
      <c r="BG1696" t="str">
        <f t="shared" ca="1" si="221"/>
        <v/>
      </c>
      <c r="BH1696" t="str">
        <f t="shared" si="222"/>
        <v/>
      </c>
      <c r="BI1696" t="str">
        <f t="shared" si="223"/>
        <v/>
      </c>
      <c r="BJ1696" t="str">
        <f t="shared" ca="1" si="224"/>
        <v/>
      </c>
      <c r="BK1696">
        <f t="shared" si="225"/>
        <v>1900</v>
      </c>
      <c r="BL1696">
        <f t="shared" si="226"/>
        <v>1900</v>
      </c>
      <c r="BM1696" t="str">
        <f t="shared" si="227"/>
        <v/>
      </c>
      <c r="BN1696" s="69">
        <f t="shared" si="228"/>
        <v>120</v>
      </c>
      <c r="BO1696" s="1">
        <v>44064</v>
      </c>
      <c r="BP1696" s="1"/>
      <c r="BQ1696" s="3"/>
      <c r="BR1696" s="4"/>
      <c r="BS1696" s="5"/>
      <c r="BT1696" s="6"/>
      <c r="BU1696" s="5"/>
      <c r="BV1696" s="5"/>
      <c r="BW1696" s="6"/>
      <c r="BX1696" s="5"/>
      <c r="BY1696" s="5"/>
      <c r="BZ1696" s="6"/>
      <c r="CA1696" s="5"/>
    </row>
    <row r="1697" spans="4:79" x14ac:dyDescent="0.25">
      <c r="D1697" s="1"/>
      <c r="J1697" s="1"/>
      <c r="L1697" s="1"/>
      <c r="M1697" s="1"/>
      <c r="BA1697" s="1"/>
      <c r="BF1697" s="1"/>
      <c r="BG1697" t="str">
        <f t="shared" ca="1" si="221"/>
        <v/>
      </c>
      <c r="BH1697" t="str">
        <f t="shared" si="222"/>
        <v/>
      </c>
      <c r="BI1697" t="str">
        <f t="shared" si="223"/>
        <v/>
      </c>
      <c r="BJ1697" t="str">
        <f t="shared" ca="1" si="224"/>
        <v/>
      </c>
      <c r="BK1697">
        <f t="shared" si="225"/>
        <v>1900</v>
      </c>
      <c r="BL1697">
        <f t="shared" si="226"/>
        <v>1900</v>
      </c>
      <c r="BM1697" t="str">
        <f t="shared" si="227"/>
        <v/>
      </c>
      <c r="BN1697" s="69">
        <f t="shared" si="228"/>
        <v>120</v>
      </c>
      <c r="BO1697" s="1">
        <v>44065</v>
      </c>
      <c r="BP1697" s="1"/>
      <c r="BQ1697" s="3"/>
      <c r="BR1697" s="4"/>
      <c r="BS1697" s="5"/>
      <c r="BT1697" s="6"/>
      <c r="BU1697" s="5"/>
      <c r="BV1697" s="5"/>
      <c r="BW1697" s="6"/>
      <c r="BX1697" s="5"/>
      <c r="BY1697" s="5"/>
      <c r="BZ1697" s="6"/>
      <c r="CA1697" s="5"/>
    </row>
    <row r="1698" spans="4:79" x14ac:dyDescent="0.25">
      <c r="D1698" s="1"/>
      <c r="J1698" s="1"/>
      <c r="L1698" s="1"/>
      <c r="BA1698" s="1"/>
      <c r="BG1698" t="str">
        <f t="shared" ca="1" si="221"/>
        <v/>
      </c>
      <c r="BH1698" t="str">
        <f t="shared" si="222"/>
        <v/>
      </c>
      <c r="BI1698" t="str">
        <f t="shared" si="223"/>
        <v/>
      </c>
      <c r="BJ1698" t="str">
        <f t="shared" ca="1" si="224"/>
        <v/>
      </c>
      <c r="BK1698">
        <f t="shared" si="225"/>
        <v>1900</v>
      </c>
      <c r="BL1698">
        <f t="shared" si="226"/>
        <v>1900</v>
      </c>
      <c r="BM1698" t="str">
        <f t="shared" si="227"/>
        <v/>
      </c>
      <c r="BN1698" s="69">
        <f t="shared" si="228"/>
        <v>120</v>
      </c>
      <c r="BO1698" s="1">
        <v>44066</v>
      </c>
      <c r="BP1698" s="1"/>
      <c r="BQ1698" s="3"/>
      <c r="BR1698" s="4"/>
      <c r="BS1698" s="5"/>
      <c r="BT1698" s="6"/>
      <c r="BU1698" s="5"/>
      <c r="BV1698" s="5"/>
      <c r="BW1698" s="6"/>
      <c r="BX1698" s="5"/>
      <c r="BY1698" s="5"/>
      <c r="BZ1698" s="6"/>
      <c r="CA1698" s="5"/>
    </row>
    <row r="1699" spans="4:79" x14ac:dyDescent="0.25">
      <c r="D1699" s="1"/>
      <c r="J1699" s="1"/>
      <c r="L1699" s="1"/>
      <c r="M1699" s="1"/>
      <c r="AX1699" s="1"/>
      <c r="AY1699" s="1"/>
      <c r="BA1699" s="1"/>
      <c r="BB1699" s="1"/>
      <c r="BG1699" t="str">
        <f t="shared" ca="1" si="221"/>
        <v/>
      </c>
      <c r="BH1699" t="str">
        <f t="shared" si="222"/>
        <v/>
      </c>
      <c r="BI1699" t="str">
        <f t="shared" si="223"/>
        <v/>
      </c>
      <c r="BJ1699" t="str">
        <f t="shared" ca="1" si="224"/>
        <v/>
      </c>
      <c r="BK1699">
        <f t="shared" si="225"/>
        <v>1900</v>
      </c>
      <c r="BL1699">
        <f t="shared" si="226"/>
        <v>1900</v>
      </c>
      <c r="BM1699" t="str">
        <f t="shared" si="227"/>
        <v/>
      </c>
      <c r="BN1699" s="69">
        <f t="shared" si="228"/>
        <v>120</v>
      </c>
      <c r="BO1699" s="1">
        <v>44067</v>
      </c>
      <c r="BP1699" s="1"/>
      <c r="BQ1699" s="3"/>
      <c r="BR1699" s="4"/>
      <c r="BS1699" s="5"/>
      <c r="BT1699" s="6"/>
      <c r="BU1699" s="5"/>
      <c r="BV1699" s="5"/>
      <c r="BW1699" s="6"/>
      <c r="BX1699" s="5"/>
      <c r="BY1699" s="5"/>
      <c r="BZ1699" s="6"/>
      <c r="CA1699" s="5"/>
    </row>
    <row r="1700" spans="4:79" x14ac:dyDescent="0.25">
      <c r="D1700" s="1"/>
      <c r="E1700" s="1"/>
      <c r="J1700" s="1"/>
      <c r="L1700" s="1"/>
      <c r="N1700" s="1"/>
      <c r="AX1700" s="1"/>
      <c r="AY1700" s="1"/>
      <c r="BA1700" s="1"/>
      <c r="BG1700" t="str">
        <f t="shared" ca="1" si="221"/>
        <v/>
      </c>
      <c r="BH1700" t="str">
        <f t="shared" si="222"/>
        <v/>
      </c>
      <c r="BI1700" t="str">
        <f t="shared" si="223"/>
        <v/>
      </c>
      <c r="BJ1700" t="str">
        <f t="shared" ca="1" si="224"/>
        <v/>
      </c>
      <c r="BK1700">
        <f t="shared" si="225"/>
        <v>1900</v>
      </c>
      <c r="BL1700">
        <f t="shared" si="226"/>
        <v>1900</v>
      </c>
      <c r="BM1700" t="str">
        <f t="shared" si="227"/>
        <v/>
      </c>
      <c r="BN1700" s="69">
        <f t="shared" si="228"/>
        <v>120</v>
      </c>
      <c r="BO1700" s="1">
        <v>44068</v>
      </c>
      <c r="BP1700" s="1"/>
      <c r="BQ1700" s="3"/>
      <c r="BR1700" s="4"/>
      <c r="BS1700" s="5"/>
      <c r="BT1700" s="6"/>
      <c r="BU1700" s="5"/>
      <c r="BV1700" s="5"/>
      <c r="BW1700" s="6"/>
      <c r="BX1700" s="5"/>
      <c r="BY1700" s="5"/>
      <c r="BZ1700" s="6"/>
      <c r="CA1700" s="5"/>
    </row>
    <row r="1701" spans="4:79" x14ac:dyDescent="0.25">
      <c r="D1701" s="1"/>
      <c r="J1701" s="1"/>
      <c r="M1701" s="1"/>
      <c r="BG1701" t="str">
        <f t="shared" ca="1" si="221"/>
        <v/>
      </c>
      <c r="BH1701" t="str">
        <f t="shared" si="222"/>
        <v/>
      </c>
      <c r="BI1701" t="str">
        <f t="shared" si="223"/>
        <v/>
      </c>
      <c r="BJ1701" t="str">
        <f t="shared" ca="1" si="224"/>
        <v/>
      </c>
      <c r="BK1701">
        <f t="shared" si="225"/>
        <v>1900</v>
      </c>
      <c r="BL1701">
        <f t="shared" si="226"/>
        <v>1900</v>
      </c>
      <c r="BM1701" t="str">
        <f t="shared" si="227"/>
        <v/>
      </c>
      <c r="BN1701" s="69">
        <f t="shared" si="228"/>
        <v>120</v>
      </c>
      <c r="BO1701" s="1">
        <v>44069</v>
      </c>
      <c r="BP1701" s="1"/>
      <c r="BQ1701" s="3"/>
      <c r="BR1701" s="4"/>
      <c r="BS1701" s="5"/>
      <c r="BT1701" s="6"/>
      <c r="BU1701" s="5"/>
      <c r="BV1701" s="5"/>
      <c r="BW1701" s="6"/>
      <c r="BX1701" s="5"/>
      <c r="BY1701" s="5"/>
      <c r="BZ1701" s="6"/>
      <c r="CA1701" s="5"/>
    </row>
    <row r="1702" spans="4:79" x14ac:dyDescent="0.25">
      <c r="D1702" s="1"/>
      <c r="J1702" s="1"/>
      <c r="L1702" s="1"/>
      <c r="AX1702" s="1"/>
      <c r="AY1702" s="1"/>
      <c r="BA1702" s="1"/>
      <c r="BB1702" s="1"/>
      <c r="BG1702" t="str">
        <f t="shared" ca="1" si="221"/>
        <v/>
      </c>
      <c r="BH1702" t="str">
        <f t="shared" si="222"/>
        <v/>
      </c>
      <c r="BI1702" t="str">
        <f t="shared" si="223"/>
        <v/>
      </c>
      <c r="BJ1702" t="str">
        <f t="shared" ca="1" si="224"/>
        <v/>
      </c>
      <c r="BK1702">
        <f t="shared" si="225"/>
        <v>1900</v>
      </c>
      <c r="BL1702">
        <f t="shared" si="226"/>
        <v>1900</v>
      </c>
      <c r="BM1702" t="str">
        <f t="shared" si="227"/>
        <v/>
      </c>
      <c r="BN1702" s="69">
        <f t="shared" si="228"/>
        <v>120</v>
      </c>
      <c r="BO1702" s="1">
        <v>44070</v>
      </c>
      <c r="BP1702" s="1"/>
      <c r="BQ1702" s="3"/>
      <c r="BR1702" s="4"/>
      <c r="BS1702" s="5"/>
      <c r="BT1702" s="6"/>
      <c r="BU1702" s="5"/>
      <c r="BV1702" s="5"/>
      <c r="BW1702" s="6"/>
      <c r="BX1702" s="5"/>
      <c r="BY1702" s="5"/>
      <c r="BZ1702" s="6"/>
      <c r="CA1702" s="5"/>
    </row>
    <row r="1703" spans="4:79" x14ac:dyDescent="0.25">
      <c r="D1703" s="1"/>
      <c r="J1703" s="1"/>
      <c r="L1703" s="1"/>
      <c r="M1703" s="1"/>
      <c r="AX1703" s="1"/>
      <c r="AY1703" s="1"/>
      <c r="BA1703" s="1"/>
      <c r="BB1703" s="1"/>
      <c r="BG1703" t="str">
        <f t="shared" ca="1" si="221"/>
        <v/>
      </c>
      <c r="BH1703" t="str">
        <f t="shared" si="222"/>
        <v/>
      </c>
      <c r="BI1703" t="str">
        <f t="shared" si="223"/>
        <v/>
      </c>
      <c r="BJ1703" t="str">
        <f t="shared" ca="1" si="224"/>
        <v/>
      </c>
      <c r="BK1703">
        <f t="shared" si="225"/>
        <v>1900</v>
      </c>
      <c r="BL1703">
        <f t="shared" si="226"/>
        <v>1900</v>
      </c>
      <c r="BM1703" t="str">
        <f t="shared" si="227"/>
        <v/>
      </c>
      <c r="BN1703" s="69">
        <f t="shared" si="228"/>
        <v>120</v>
      </c>
      <c r="BO1703" s="1">
        <v>44071</v>
      </c>
      <c r="BP1703" s="1"/>
      <c r="BQ1703" s="3"/>
      <c r="BR1703" s="4"/>
      <c r="BS1703" s="5"/>
      <c r="BT1703" s="6"/>
      <c r="BU1703" s="5"/>
      <c r="BV1703" s="5"/>
      <c r="BW1703" s="6"/>
      <c r="BX1703" s="5"/>
      <c r="BY1703" s="5"/>
      <c r="BZ1703" s="6"/>
      <c r="CA1703" s="5"/>
    </row>
    <row r="1704" spans="4:79" x14ac:dyDescent="0.25">
      <c r="D1704" s="1"/>
      <c r="J1704" s="1"/>
      <c r="L1704" s="1"/>
      <c r="M1704" s="1"/>
      <c r="AX1704" s="1"/>
      <c r="AY1704" s="1"/>
      <c r="BA1704" s="1"/>
      <c r="BB1704" s="1"/>
      <c r="BG1704" t="str">
        <f t="shared" ca="1" si="221"/>
        <v/>
      </c>
      <c r="BH1704" t="str">
        <f t="shared" si="222"/>
        <v/>
      </c>
      <c r="BI1704" t="str">
        <f t="shared" si="223"/>
        <v/>
      </c>
      <c r="BJ1704" t="str">
        <f t="shared" ca="1" si="224"/>
        <v/>
      </c>
      <c r="BK1704">
        <f t="shared" si="225"/>
        <v>1900</v>
      </c>
      <c r="BL1704">
        <f t="shared" si="226"/>
        <v>1900</v>
      </c>
      <c r="BM1704" t="str">
        <f t="shared" si="227"/>
        <v/>
      </c>
      <c r="BN1704" s="69">
        <f t="shared" si="228"/>
        <v>120</v>
      </c>
      <c r="BO1704" s="1">
        <v>44072</v>
      </c>
      <c r="BP1704" s="1"/>
      <c r="BQ1704" s="3"/>
      <c r="BR1704" s="4"/>
      <c r="BS1704" s="5"/>
      <c r="BT1704" s="6"/>
      <c r="BU1704" s="5"/>
      <c r="BV1704" s="5"/>
      <c r="BW1704" s="6"/>
      <c r="BX1704" s="5"/>
      <c r="BY1704" s="5"/>
      <c r="BZ1704" s="6"/>
      <c r="CA1704" s="5"/>
    </row>
    <row r="1705" spans="4:79" x14ac:dyDescent="0.25">
      <c r="D1705" s="1"/>
      <c r="J1705" s="1"/>
      <c r="M1705" s="1"/>
      <c r="BG1705" t="str">
        <f t="shared" ca="1" si="221"/>
        <v/>
      </c>
      <c r="BH1705" t="str">
        <f t="shared" si="222"/>
        <v/>
      </c>
      <c r="BI1705" t="str">
        <f t="shared" si="223"/>
        <v/>
      </c>
      <c r="BJ1705" t="str">
        <f t="shared" ca="1" si="224"/>
        <v/>
      </c>
      <c r="BK1705">
        <f t="shared" si="225"/>
        <v>1900</v>
      </c>
      <c r="BL1705">
        <f t="shared" si="226"/>
        <v>1900</v>
      </c>
      <c r="BM1705" t="str">
        <f t="shared" si="227"/>
        <v/>
      </c>
      <c r="BN1705" s="69">
        <f t="shared" si="228"/>
        <v>120</v>
      </c>
      <c r="BO1705" s="1">
        <v>44073</v>
      </c>
      <c r="BP1705" s="1"/>
      <c r="BQ1705" s="3"/>
      <c r="BR1705" s="4"/>
      <c r="BS1705" s="5"/>
      <c r="BT1705" s="6"/>
      <c r="BU1705" s="5"/>
      <c r="BV1705" s="5"/>
      <c r="BW1705" s="6"/>
      <c r="BX1705" s="5"/>
      <c r="BY1705" s="5"/>
      <c r="BZ1705" s="6"/>
      <c r="CA1705" s="5"/>
    </row>
    <row r="1706" spans="4:79" x14ac:dyDescent="0.25">
      <c r="D1706" s="1"/>
      <c r="J1706" s="1"/>
      <c r="M1706" s="1"/>
      <c r="BG1706" t="str">
        <f t="shared" ca="1" si="221"/>
        <v/>
      </c>
      <c r="BH1706" t="str">
        <f t="shared" si="222"/>
        <v/>
      </c>
      <c r="BI1706" t="str">
        <f t="shared" si="223"/>
        <v/>
      </c>
      <c r="BJ1706" t="str">
        <f t="shared" ca="1" si="224"/>
        <v/>
      </c>
      <c r="BK1706">
        <f t="shared" si="225"/>
        <v>1900</v>
      </c>
      <c r="BL1706">
        <f t="shared" si="226"/>
        <v>1900</v>
      </c>
      <c r="BM1706" t="str">
        <f t="shared" si="227"/>
        <v/>
      </c>
      <c r="BN1706" s="69">
        <f t="shared" si="228"/>
        <v>120</v>
      </c>
      <c r="BO1706" s="1">
        <v>44074</v>
      </c>
      <c r="BP1706" s="1"/>
      <c r="BQ1706" s="3"/>
      <c r="BR1706" s="4"/>
      <c r="BS1706" s="5"/>
      <c r="BT1706" s="6"/>
      <c r="BU1706" s="5"/>
      <c r="BV1706" s="5"/>
      <c r="BW1706" s="6"/>
      <c r="BX1706" s="5"/>
      <c r="BY1706" s="5"/>
      <c r="BZ1706" s="6"/>
      <c r="CA1706" s="5"/>
    </row>
    <row r="1707" spans="4:79" x14ac:dyDescent="0.25">
      <c r="D1707" s="1"/>
      <c r="J1707" s="1"/>
      <c r="L1707" s="1"/>
      <c r="M1707" s="1"/>
      <c r="AY1707" s="1"/>
      <c r="AZ1707" s="1"/>
      <c r="BB1707" s="1"/>
      <c r="BC1707" s="1"/>
      <c r="BG1707" t="str">
        <f t="shared" ca="1" si="221"/>
        <v/>
      </c>
      <c r="BH1707" t="str">
        <f t="shared" si="222"/>
        <v/>
      </c>
      <c r="BI1707" t="str">
        <f t="shared" si="223"/>
        <v/>
      </c>
      <c r="BJ1707" t="str">
        <f t="shared" ca="1" si="224"/>
        <v/>
      </c>
      <c r="BK1707">
        <f t="shared" si="225"/>
        <v>1900</v>
      </c>
      <c r="BL1707">
        <f t="shared" si="226"/>
        <v>1900</v>
      </c>
      <c r="BM1707" t="str">
        <f t="shared" si="227"/>
        <v/>
      </c>
      <c r="BN1707" s="69">
        <f t="shared" si="228"/>
        <v>120</v>
      </c>
      <c r="BO1707" s="1">
        <v>44075</v>
      </c>
      <c r="BP1707" s="1"/>
      <c r="BQ1707" s="3"/>
      <c r="BR1707" s="4"/>
      <c r="BS1707" s="5"/>
      <c r="BT1707" s="6"/>
      <c r="BU1707" s="5"/>
      <c r="BV1707" s="5"/>
      <c r="BW1707" s="6"/>
      <c r="BX1707" s="5"/>
      <c r="BY1707" s="5"/>
      <c r="BZ1707" s="6"/>
      <c r="CA1707" s="5"/>
    </row>
    <row r="1708" spans="4:79" x14ac:dyDescent="0.25">
      <c r="D1708" s="1"/>
      <c r="J1708" s="1"/>
      <c r="L1708" s="1"/>
      <c r="BA1708" s="1"/>
      <c r="BG1708" t="str">
        <f t="shared" ca="1" si="221"/>
        <v/>
      </c>
      <c r="BH1708" t="str">
        <f t="shared" si="222"/>
        <v/>
      </c>
      <c r="BI1708" t="str">
        <f t="shared" si="223"/>
        <v/>
      </c>
      <c r="BJ1708" t="str">
        <f t="shared" ca="1" si="224"/>
        <v/>
      </c>
      <c r="BK1708">
        <f t="shared" si="225"/>
        <v>1900</v>
      </c>
      <c r="BL1708">
        <f t="shared" si="226"/>
        <v>1900</v>
      </c>
      <c r="BM1708" t="str">
        <f t="shared" si="227"/>
        <v/>
      </c>
      <c r="BN1708" s="69">
        <f t="shared" si="228"/>
        <v>120</v>
      </c>
      <c r="BO1708" s="1">
        <v>44076</v>
      </c>
      <c r="BP1708" s="1"/>
      <c r="BQ1708" s="3"/>
      <c r="BR1708" s="4"/>
      <c r="BS1708" s="5"/>
      <c r="BT1708" s="6"/>
      <c r="BU1708" s="5"/>
      <c r="BV1708" s="5"/>
      <c r="BW1708" s="6"/>
      <c r="BX1708" s="5"/>
      <c r="BY1708" s="5"/>
      <c r="BZ1708" s="6"/>
      <c r="CA1708" s="5"/>
    </row>
    <row r="1709" spans="4:79" x14ac:dyDescent="0.25">
      <c r="D1709" s="1"/>
      <c r="J1709" s="1"/>
      <c r="L1709" s="1"/>
      <c r="M1709" s="1"/>
      <c r="BA1709" s="1"/>
      <c r="BG1709" t="str">
        <f t="shared" ca="1" si="221"/>
        <v/>
      </c>
      <c r="BH1709" t="str">
        <f t="shared" si="222"/>
        <v/>
      </c>
      <c r="BI1709" t="str">
        <f t="shared" si="223"/>
        <v/>
      </c>
      <c r="BJ1709" t="str">
        <f t="shared" ca="1" si="224"/>
        <v/>
      </c>
      <c r="BK1709">
        <f t="shared" si="225"/>
        <v>1900</v>
      </c>
      <c r="BL1709">
        <f t="shared" si="226"/>
        <v>1900</v>
      </c>
      <c r="BM1709" t="str">
        <f t="shared" si="227"/>
        <v/>
      </c>
      <c r="BN1709" s="69">
        <f t="shared" si="228"/>
        <v>120</v>
      </c>
      <c r="BO1709" s="1">
        <v>44077</v>
      </c>
      <c r="BP1709" s="1"/>
      <c r="BQ1709" s="3"/>
      <c r="BR1709" s="4"/>
      <c r="BS1709" s="5"/>
      <c r="BT1709" s="6"/>
      <c r="BU1709" s="5"/>
      <c r="BV1709" s="5"/>
      <c r="BW1709" s="6"/>
      <c r="BX1709" s="5"/>
      <c r="BY1709" s="5"/>
      <c r="BZ1709" s="6"/>
      <c r="CA1709" s="5"/>
    </row>
    <row r="1710" spans="4:79" x14ac:dyDescent="0.25">
      <c r="D1710" s="1"/>
      <c r="J1710" s="1"/>
      <c r="L1710" s="1"/>
      <c r="M1710" s="1"/>
      <c r="AX1710" s="1"/>
      <c r="AY1710" s="1"/>
      <c r="BA1710" s="1"/>
      <c r="BB1710" s="1"/>
      <c r="BG1710" t="str">
        <f t="shared" ca="1" si="221"/>
        <v/>
      </c>
      <c r="BH1710" t="str">
        <f t="shared" si="222"/>
        <v/>
      </c>
      <c r="BI1710" t="str">
        <f t="shared" si="223"/>
        <v/>
      </c>
      <c r="BJ1710" t="str">
        <f t="shared" ca="1" si="224"/>
        <v/>
      </c>
      <c r="BK1710">
        <f t="shared" si="225"/>
        <v>1900</v>
      </c>
      <c r="BL1710">
        <f t="shared" si="226"/>
        <v>1900</v>
      </c>
      <c r="BM1710" t="str">
        <f t="shared" si="227"/>
        <v/>
      </c>
      <c r="BN1710" s="69">
        <f t="shared" si="228"/>
        <v>120</v>
      </c>
      <c r="BO1710" s="1">
        <v>44078</v>
      </c>
      <c r="BP1710" s="1"/>
      <c r="BQ1710" s="3"/>
      <c r="BR1710" s="4"/>
      <c r="BS1710" s="5"/>
      <c r="BT1710" s="6"/>
      <c r="BU1710" s="5"/>
      <c r="BV1710" s="5"/>
      <c r="BW1710" s="6"/>
      <c r="BX1710" s="5"/>
      <c r="BY1710" s="5"/>
      <c r="BZ1710" s="6"/>
      <c r="CA1710" s="5"/>
    </row>
    <row r="1711" spans="4:79" x14ac:dyDescent="0.25">
      <c r="D1711" s="1"/>
      <c r="J1711" s="1"/>
      <c r="L1711" s="1"/>
      <c r="M1711" s="1"/>
      <c r="AY1711" s="1"/>
      <c r="AZ1711" s="1"/>
      <c r="BB1711" s="1"/>
      <c r="BC1711" s="1"/>
      <c r="BG1711" t="str">
        <f t="shared" ca="1" si="221"/>
        <v/>
      </c>
      <c r="BH1711" t="str">
        <f t="shared" si="222"/>
        <v/>
      </c>
      <c r="BI1711" t="str">
        <f t="shared" si="223"/>
        <v/>
      </c>
      <c r="BJ1711" t="str">
        <f t="shared" ca="1" si="224"/>
        <v/>
      </c>
      <c r="BK1711">
        <f t="shared" si="225"/>
        <v>1900</v>
      </c>
      <c r="BL1711">
        <f t="shared" si="226"/>
        <v>1900</v>
      </c>
      <c r="BM1711" t="str">
        <f t="shared" si="227"/>
        <v/>
      </c>
      <c r="BN1711" s="69">
        <f t="shared" si="228"/>
        <v>120</v>
      </c>
      <c r="BO1711" s="1">
        <v>44079</v>
      </c>
      <c r="BP1711" s="1"/>
      <c r="BQ1711" s="3"/>
      <c r="BR1711" s="4"/>
      <c r="BS1711" s="5"/>
      <c r="BT1711" s="6"/>
      <c r="BU1711" s="5"/>
      <c r="BV1711" s="5"/>
      <c r="BW1711" s="6"/>
      <c r="BX1711" s="5"/>
      <c r="BY1711" s="5"/>
      <c r="BZ1711" s="6"/>
      <c r="CA1711" s="5"/>
    </row>
    <row r="1712" spans="4:79" x14ac:dyDescent="0.25">
      <c r="D1712" s="1"/>
      <c r="J1712" s="1"/>
      <c r="L1712" s="1"/>
      <c r="M1712" s="1"/>
      <c r="AZ1712" s="1"/>
      <c r="BA1712" s="1"/>
      <c r="BC1712" s="1"/>
      <c r="BD1712" s="1"/>
      <c r="BG1712" t="str">
        <f t="shared" ca="1" si="221"/>
        <v/>
      </c>
      <c r="BH1712" t="str">
        <f t="shared" si="222"/>
        <v/>
      </c>
      <c r="BI1712" t="str">
        <f t="shared" si="223"/>
        <v/>
      </c>
      <c r="BJ1712" t="str">
        <f t="shared" ca="1" si="224"/>
        <v/>
      </c>
      <c r="BK1712">
        <f t="shared" si="225"/>
        <v>1900</v>
      </c>
      <c r="BL1712">
        <f t="shared" si="226"/>
        <v>1900</v>
      </c>
      <c r="BM1712" t="str">
        <f t="shared" si="227"/>
        <v/>
      </c>
      <c r="BN1712" s="69">
        <f t="shared" si="228"/>
        <v>120</v>
      </c>
      <c r="BO1712" s="1">
        <v>44080</v>
      </c>
      <c r="BP1712" s="1"/>
      <c r="BQ1712" s="3"/>
      <c r="BR1712" s="4"/>
      <c r="BS1712" s="5"/>
      <c r="BT1712" s="6"/>
      <c r="BU1712" s="5"/>
      <c r="BV1712" s="5"/>
      <c r="BW1712" s="6"/>
      <c r="BX1712" s="5"/>
      <c r="BY1712" s="5"/>
      <c r="BZ1712" s="6"/>
      <c r="CA1712" s="5"/>
    </row>
    <row r="1713" spans="4:79" x14ac:dyDescent="0.25">
      <c r="D1713" s="1"/>
      <c r="E1713" s="1"/>
      <c r="J1713" s="1"/>
      <c r="L1713" s="1"/>
      <c r="BA1713" s="1"/>
      <c r="BG1713" t="str">
        <f t="shared" ca="1" si="221"/>
        <v/>
      </c>
      <c r="BH1713" t="str">
        <f t="shared" si="222"/>
        <v/>
      </c>
      <c r="BI1713" t="str">
        <f t="shared" si="223"/>
        <v/>
      </c>
      <c r="BJ1713" t="str">
        <f t="shared" ca="1" si="224"/>
        <v/>
      </c>
      <c r="BK1713">
        <f t="shared" si="225"/>
        <v>1900</v>
      </c>
      <c r="BL1713">
        <f t="shared" si="226"/>
        <v>1900</v>
      </c>
      <c r="BM1713" t="str">
        <f t="shared" si="227"/>
        <v/>
      </c>
      <c r="BN1713" s="69">
        <f t="shared" si="228"/>
        <v>120</v>
      </c>
      <c r="BO1713" s="1">
        <v>44081</v>
      </c>
      <c r="BP1713" s="1"/>
      <c r="BQ1713" s="3"/>
      <c r="BR1713" s="4"/>
      <c r="BS1713" s="5"/>
      <c r="BT1713" s="6"/>
      <c r="BU1713" s="5"/>
      <c r="BV1713" s="5"/>
      <c r="BW1713" s="6"/>
      <c r="BX1713" s="5"/>
      <c r="BY1713" s="5"/>
      <c r="BZ1713" s="6"/>
      <c r="CA1713" s="5"/>
    </row>
    <row r="1714" spans="4:79" x14ac:dyDescent="0.25">
      <c r="D1714" s="1"/>
      <c r="J1714" s="1"/>
      <c r="M1714" s="1"/>
      <c r="BG1714" t="str">
        <f t="shared" ca="1" si="221"/>
        <v/>
      </c>
      <c r="BH1714" t="str">
        <f t="shared" si="222"/>
        <v/>
      </c>
      <c r="BI1714" t="str">
        <f t="shared" si="223"/>
        <v/>
      </c>
      <c r="BJ1714" t="str">
        <f t="shared" ca="1" si="224"/>
        <v/>
      </c>
      <c r="BK1714">
        <f t="shared" si="225"/>
        <v>1900</v>
      </c>
      <c r="BL1714">
        <f t="shared" si="226"/>
        <v>1900</v>
      </c>
      <c r="BM1714" t="str">
        <f t="shared" si="227"/>
        <v/>
      </c>
      <c r="BN1714" s="69">
        <f t="shared" si="228"/>
        <v>120</v>
      </c>
      <c r="BO1714" s="1">
        <v>44082</v>
      </c>
      <c r="BP1714" s="1"/>
      <c r="BQ1714" s="3"/>
      <c r="BR1714" s="4"/>
      <c r="BS1714" s="5"/>
      <c r="BT1714" s="6"/>
      <c r="BU1714" s="5"/>
      <c r="BV1714" s="5"/>
      <c r="BW1714" s="6"/>
      <c r="BX1714" s="5"/>
      <c r="BY1714" s="5"/>
      <c r="BZ1714" s="6"/>
      <c r="CA1714" s="5"/>
    </row>
    <row r="1715" spans="4:79" x14ac:dyDescent="0.25">
      <c r="D1715" s="1"/>
      <c r="J1715" s="1"/>
      <c r="M1715" s="1"/>
      <c r="BG1715" t="str">
        <f t="shared" ca="1" si="221"/>
        <v/>
      </c>
      <c r="BH1715" t="str">
        <f t="shared" si="222"/>
        <v/>
      </c>
      <c r="BI1715" t="str">
        <f t="shared" si="223"/>
        <v/>
      </c>
      <c r="BJ1715" t="str">
        <f t="shared" ca="1" si="224"/>
        <v/>
      </c>
      <c r="BK1715">
        <f t="shared" si="225"/>
        <v>1900</v>
      </c>
      <c r="BL1715">
        <f t="shared" si="226"/>
        <v>1900</v>
      </c>
      <c r="BM1715" t="str">
        <f t="shared" si="227"/>
        <v/>
      </c>
      <c r="BN1715" s="69">
        <f t="shared" si="228"/>
        <v>120</v>
      </c>
      <c r="BO1715" s="1">
        <v>44083</v>
      </c>
      <c r="BP1715" s="1"/>
      <c r="BQ1715" s="3"/>
      <c r="BR1715" s="4"/>
      <c r="BS1715" s="5"/>
      <c r="BT1715" s="6"/>
      <c r="BU1715" s="5"/>
      <c r="BV1715" s="5"/>
      <c r="BW1715" s="6"/>
      <c r="BX1715" s="5"/>
      <c r="BY1715" s="5"/>
      <c r="BZ1715" s="6"/>
      <c r="CA1715" s="5"/>
    </row>
    <row r="1716" spans="4:79" x14ac:dyDescent="0.25">
      <c r="D1716" s="1"/>
      <c r="J1716" s="1"/>
      <c r="L1716" s="1"/>
      <c r="M1716" s="1"/>
      <c r="AX1716" s="1"/>
      <c r="AY1716" s="1"/>
      <c r="BA1716" s="1"/>
      <c r="BB1716" s="1"/>
      <c r="BG1716" t="str">
        <f t="shared" ca="1" si="221"/>
        <v/>
      </c>
      <c r="BH1716" t="str">
        <f t="shared" si="222"/>
        <v/>
      </c>
      <c r="BI1716" t="str">
        <f t="shared" si="223"/>
        <v/>
      </c>
      <c r="BJ1716" t="str">
        <f t="shared" ca="1" si="224"/>
        <v/>
      </c>
      <c r="BK1716">
        <f t="shared" si="225"/>
        <v>1900</v>
      </c>
      <c r="BL1716">
        <f t="shared" si="226"/>
        <v>1900</v>
      </c>
      <c r="BM1716" t="str">
        <f t="shared" si="227"/>
        <v/>
      </c>
      <c r="BN1716" s="69">
        <f t="shared" si="228"/>
        <v>120</v>
      </c>
      <c r="BO1716" s="1">
        <v>44084</v>
      </c>
      <c r="BP1716" s="1"/>
      <c r="BQ1716" s="3"/>
      <c r="BR1716" s="4"/>
      <c r="BS1716" s="5"/>
      <c r="BT1716" s="6"/>
      <c r="BU1716" s="5"/>
      <c r="BV1716" s="5"/>
      <c r="BW1716" s="6"/>
      <c r="BX1716" s="5"/>
      <c r="BY1716" s="5"/>
      <c r="BZ1716" s="6"/>
      <c r="CA1716" s="5"/>
    </row>
    <row r="1717" spans="4:79" x14ac:dyDescent="0.25">
      <c r="D1717" s="1"/>
      <c r="J1717" s="1"/>
      <c r="L1717" s="1"/>
      <c r="M1717" s="1"/>
      <c r="AX1717" s="1"/>
      <c r="AY1717" s="1"/>
      <c r="BA1717" s="1"/>
      <c r="BB1717" s="1"/>
      <c r="BF1717" s="1"/>
      <c r="BG1717" t="str">
        <f t="shared" ca="1" si="221"/>
        <v/>
      </c>
      <c r="BH1717" t="str">
        <f t="shared" si="222"/>
        <v/>
      </c>
      <c r="BI1717" t="str">
        <f t="shared" si="223"/>
        <v/>
      </c>
      <c r="BJ1717" t="str">
        <f t="shared" ca="1" si="224"/>
        <v/>
      </c>
      <c r="BK1717">
        <f t="shared" si="225"/>
        <v>1900</v>
      </c>
      <c r="BL1717">
        <f t="shared" si="226"/>
        <v>1900</v>
      </c>
      <c r="BM1717" t="str">
        <f t="shared" si="227"/>
        <v/>
      </c>
      <c r="BN1717" s="69">
        <f t="shared" si="228"/>
        <v>120</v>
      </c>
      <c r="BO1717" s="1">
        <v>44085</v>
      </c>
      <c r="BP1717" s="1"/>
      <c r="BQ1717" s="3"/>
      <c r="BR1717" s="4"/>
      <c r="BS1717" s="5"/>
      <c r="BT1717" s="6"/>
      <c r="BU1717" s="5"/>
      <c r="BV1717" s="5"/>
      <c r="BW1717" s="6"/>
      <c r="BX1717" s="5"/>
      <c r="BY1717" s="5"/>
      <c r="BZ1717" s="6"/>
      <c r="CA1717" s="5"/>
    </row>
    <row r="1718" spans="4:79" x14ac:dyDescent="0.25">
      <c r="D1718" s="1"/>
      <c r="J1718" s="1"/>
      <c r="L1718" s="1"/>
      <c r="BA1718" s="1"/>
      <c r="BF1718" s="1"/>
      <c r="BG1718" t="str">
        <f t="shared" ca="1" si="221"/>
        <v/>
      </c>
      <c r="BH1718" t="str">
        <f t="shared" si="222"/>
        <v/>
      </c>
      <c r="BI1718" t="str">
        <f t="shared" si="223"/>
        <v/>
      </c>
      <c r="BJ1718" t="str">
        <f t="shared" ca="1" si="224"/>
        <v/>
      </c>
      <c r="BK1718">
        <f t="shared" si="225"/>
        <v>1900</v>
      </c>
      <c r="BL1718">
        <f t="shared" si="226"/>
        <v>1900</v>
      </c>
      <c r="BM1718" t="str">
        <f t="shared" si="227"/>
        <v/>
      </c>
      <c r="BN1718" s="69">
        <f t="shared" si="228"/>
        <v>120</v>
      </c>
      <c r="BO1718" s="1">
        <v>44086</v>
      </c>
      <c r="BP1718" s="1"/>
      <c r="BQ1718" s="3"/>
      <c r="BR1718" s="4"/>
      <c r="BS1718" s="5"/>
      <c r="BT1718" s="6"/>
      <c r="BU1718" s="5"/>
      <c r="BV1718" s="5"/>
      <c r="BW1718" s="6"/>
      <c r="BX1718" s="5"/>
      <c r="BY1718" s="5"/>
      <c r="BZ1718" s="6"/>
      <c r="CA1718" s="5"/>
    </row>
    <row r="1719" spans="4:79" x14ac:dyDescent="0.25">
      <c r="D1719" s="1"/>
      <c r="J1719" s="1"/>
      <c r="L1719" s="1"/>
      <c r="M1719" s="1"/>
      <c r="AX1719" s="1"/>
      <c r="AY1719" s="1"/>
      <c r="BA1719" s="1"/>
      <c r="BB1719" s="1"/>
      <c r="BG1719" t="str">
        <f t="shared" ca="1" si="221"/>
        <v/>
      </c>
      <c r="BH1719" t="str">
        <f t="shared" si="222"/>
        <v/>
      </c>
      <c r="BI1719" t="str">
        <f t="shared" si="223"/>
        <v/>
      </c>
      <c r="BJ1719" t="str">
        <f t="shared" ca="1" si="224"/>
        <v/>
      </c>
      <c r="BK1719">
        <f t="shared" si="225"/>
        <v>1900</v>
      </c>
      <c r="BL1719">
        <f t="shared" si="226"/>
        <v>1900</v>
      </c>
      <c r="BM1719" t="str">
        <f t="shared" si="227"/>
        <v/>
      </c>
      <c r="BN1719" s="69">
        <f t="shared" si="228"/>
        <v>120</v>
      </c>
      <c r="BO1719" s="1">
        <v>44087</v>
      </c>
      <c r="BP1719" s="1"/>
      <c r="BQ1719" s="3"/>
      <c r="BR1719" s="4"/>
      <c r="BS1719" s="5"/>
      <c r="BT1719" s="6"/>
      <c r="BU1719" s="5"/>
      <c r="BV1719" s="5"/>
      <c r="BW1719" s="6"/>
      <c r="BX1719" s="5"/>
      <c r="BY1719" s="5"/>
      <c r="BZ1719" s="6"/>
      <c r="CA1719" s="5"/>
    </row>
    <row r="1720" spans="4:79" x14ac:dyDescent="0.25">
      <c r="D1720" s="1"/>
      <c r="J1720" s="1"/>
      <c r="L1720" s="1"/>
      <c r="AX1720" s="1"/>
      <c r="AY1720" s="1"/>
      <c r="BA1720" s="1"/>
      <c r="BG1720" t="str">
        <f t="shared" ca="1" si="221"/>
        <v/>
      </c>
      <c r="BH1720" t="str">
        <f t="shared" si="222"/>
        <v/>
      </c>
      <c r="BI1720" t="str">
        <f t="shared" si="223"/>
        <v/>
      </c>
      <c r="BJ1720" t="str">
        <f t="shared" ca="1" si="224"/>
        <v/>
      </c>
      <c r="BK1720">
        <f t="shared" si="225"/>
        <v>1900</v>
      </c>
      <c r="BL1720">
        <f t="shared" si="226"/>
        <v>1900</v>
      </c>
      <c r="BM1720" t="str">
        <f t="shared" si="227"/>
        <v/>
      </c>
      <c r="BN1720" s="69">
        <f t="shared" si="228"/>
        <v>120</v>
      </c>
      <c r="BO1720" s="1">
        <v>44088</v>
      </c>
      <c r="BP1720" s="1"/>
      <c r="BQ1720" s="3"/>
      <c r="BR1720" s="4"/>
      <c r="BS1720" s="5"/>
      <c r="BT1720" s="6"/>
      <c r="BU1720" s="5"/>
      <c r="BV1720" s="5"/>
      <c r="BW1720" s="6"/>
      <c r="BX1720" s="5"/>
      <c r="BY1720" s="5"/>
      <c r="BZ1720" s="6"/>
      <c r="CA1720" s="5"/>
    </row>
    <row r="1721" spans="4:79" x14ac:dyDescent="0.25">
      <c r="D1721" s="1"/>
      <c r="E1721" s="1"/>
      <c r="J1721" s="1"/>
      <c r="L1721" s="1"/>
      <c r="M1721" s="1"/>
      <c r="N1721" s="1"/>
      <c r="AX1721" s="1"/>
      <c r="AY1721" s="1"/>
      <c r="BA1721" s="1"/>
      <c r="BB1721" s="1"/>
      <c r="BG1721" t="str">
        <f t="shared" ca="1" si="221"/>
        <v/>
      </c>
      <c r="BH1721" t="str">
        <f t="shared" si="222"/>
        <v/>
      </c>
      <c r="BI1721" t="str">
        <f t="shared" si="223"/>
        <v/>
      </c>
      <c r="BJ1721" t="str">
        <f t="shared" ca="1" si="224"/>
        <v/>
      </c>
      <c r="BK1721">
        <f t="shared" si="225"/>
        <v>1900</v>
      </c>
      <c r="BL1721">
        <f t="shared" si="226"/>
        <v>1900</v>
      </c>
      <c r="BM1721" t="str">
        <f t="shared" si="227"/>
        <v/>
      </c>
      <c r="BN1721" s="69">
        <f t="shared" si="228"/>
        <v>120</v>
      </c>
      <c r="BO1721" s="1">
        <v>44089</v>
      </c>
      <c r="BP1721" s="1"/>
      <c r="BQ1721" s="3"/>
      <c r="BR1721" s="4"/>
      <c r="BS1721" s="5"/>
      <c r="BT1721" s="6"/>
      <c r="BU1721" s="5"/>
      <c r="BV1721" s="5"/>
      <c r="BW1721" s="6"/>
      <c r="BX1721" s="5"/>
      <c r="BY1721" s="5"/>
      <c r="BZ1721" s="6"/>
      <c r="CA1721" s="5"/>
    </row>
    <row r="1722" spans="4:79" x14ac:dyDescent="0.25">
      <c r="D1722" s="1"/>
      <c r="J1722" s="1"/>
      <c r="L1722" s="1"/>
      <c r="AX1722" s="1"/>
      <c r="AY1722" s="1"/>
      <c r="BA1722" s="1"/>
      <c r="BB1722" s="1"/>
      <c r="BG1722" t="str">
        <f t="shared" ca="1" si="221"/>
        <v/>
      </c>
      <c r="BH1722" t="str">
        <f t="shared" si="222"/>
        <v/>
      </c>
      <c r="BI1722" t="str">
        <f t="shared" si="223"/>
        <v/>
      </c>
      <c r="BJ1722" t="str">
        <f t="shared" ca="1" si="224"/>
        <v/>
      </c>
      <c r="BK1722">
        <f t="shared" si="225"/>
        <v>1900</v>
      </c>
      <c r="BL1722">
        <f t="shared" si="226"/>
        <v>1900</v>
      </c>
      <c r="BM1722" t="str">
        <f t="shared" si="227"/>
        <v/>
      </c>
      <c r="BN1722" s="69">
        <f t="shared" si="228"/>
        <v>120</v>
      </c>
      <c r="BO1722" s="1">
        <v>44090</v>
      </c>
      <c r="BP1722" s="1"/>
      <c r="BQ1722" s="3"/>
      <c r="BR1722" s="4"/>
      <c r="BS1722" s="5"/>
      <c r="BT1722" s="6"/>
      <c r="BU1722" s="5"/>
      <c r="BV1722" s="5"/>
      <c r="BW1722" s="6"/>
      <c r="BX1722" s="5"/>
      <c r="BY1722" s="5"/>
      <c r="BZ1722" s="6"/>
      <c r="CA1722" s="5"/>
    </row>
    <row r="1723" spans="4:79" x14ac:dyDescent="0.25">
      <c r="D1723" s="1"/>
      <c r="J1723" s="1"/>
      <c r="L1723" s="1"/>
      <c r="AX1723" s="1"/>
      <c r="AY1723" s="1"/>
      <c r="BA1723" s="1"/>
      <c r="BB1723" s="1"/>
      <c r="BF1723" s="1"/>
      <c r="BG1723" t="str">
        <f t="shared" ca="1" si="221"/>
        <v/>
      </c>
      <c r="BH1723" t="str">
        <f t="shared" si="222"/>
        <v/>
      </c>
      <c r="BI1723" t="str">
        <f t="shared" si="223"/>
        <v/>
      </c>
      <c r="BJ1723" t="str">
        <f t="shared" ca="1" si="224"/>
        <v/>
      </c>
      <c r="BK1723">
        <f t="shared" si="225"/>
        <v>1900</v>
      </c>
      <c r="BL1723">
        <f t="shared" si="226"/>
        <v>1900</v>
      </c>
      <c r="BM1723" t="str">
        <f t="shared" si="227"/>
        <v/>
      </c>
      <c r="BN1723" s="69">
        <f t="shared" si="228"/>
        <v>120</v>
      </c>
      <c r="BO1723" s="1">
        <v>44091</v>
      </c>
      <c r="BP1723" s="1"/>
      <c r="BQ1723" s="3"/>
      <c r="BR1723" s="4"/>
      <c r="BS1723" s="5"/>
      <c r="BT1723" s="6"/>
      <c r="BU1723" s="5"/>
      <c r="BV1723" s="5"/>
      <c r="BW1723" s="6"/>
      <c r="BX1723" s="5"/>
      <c r="BY1723" s="5"/>
      <c r="BZ1723" s="6"/>
      <c r="CA1723" s="5"/>
    </row>
    <row r="1724" spans="4:79" x14ac:dyDescent="0.25">
      <c r="D1724" s="1"/>
      <c r="E1724" s="1"/>
      <c r="J1724" s="1"/>
      <c r="L1724" s="1"/>
      <c r="AX1724" s="1"/>
      <c r="AY1724" s="1"/>
      <c r="BA1724" s="1"/>
      <c r="BB1724" s="1"/>
      <c r="BG1724" t="str">
        <f t="shared" ca="1" si="221"/>
        <v/>
      </c>
      <c r="BH1724" t="str">
        <f t="shared" si="222"/>
        <v/>
      </c>
      <c r="BI1724" t="str">
        <f t="shared" si="223"/>
        <v/>
      </c>
      <c r="BJ1724" t="str">
        <f t="shared" ca="1" si="224"/>
        <v/>
      </c>
      <c r="BK1724">
        <f t="shared" si="225"/>
        <v>1900</v>
      </c>
      <c r="BL1724">
        <f t="shared" si="226"/>
        <v>1900</v>
      </c>
      <c r="BM1724" t="str">
        <f t="shared" si="227"/>
        <v/>
      </c>
      <c r="BN1724" s="69">
        <f t="shared" si="228"/>
        <v>120</v>
      </c>
      <c r="BO1724" s="1">
        <v>44092</v>
      </c>
      <c r="BP1724" s="1"/>
      <c r="BQ1724" s="3"/>
      <c r="BR1724" s="4"/>
      <c r="BS1724" s="5"/>
      <c r="BT1724" s="6"/>
      <c r="BU1724" s="5"/>
      <c r="BV1724" s="5"/>
      <c r="BW1724" s="6"/>
      <c r="BX1724" s="5"/>
      <c r="BY1724" s="5"/>
      <c r="BZ1724" s="6"/>
      <c r="CA1724" s="5"/>
    </row>
    <row r="1725" spans="4:79" x14ac:dyDescent="0.25">
      <c r="D1725" s="1"/>
      <c r="J1725" s="1"/>
      <c r="L1725" s="1"/>
      <c r="M1725" s="1"/>
      <c r="BA1725" s="1"/>
      <c r="BG1725" t="str">
        <f t="shared" ca="1" si="221"/>
        <v/>
      </c>
      <c r="BH1725" t="str">
        <f t="shared" si="222"/>
        <v/>
      </c>
      <c r="BI1725" t="str">
        <f t="shared" si="223"/>
        <v/>
      </c>
      <c r="BJ1725" t="str">
        <f t="shared" ca="1" si="224"/>
        <v/>
      </c>
      <c r="BK1725">
        <f t="shared" si="225"/>
        <v>1900</v>
      </c>
      <c r="BL1725">
        <f t="shared" si="226"/>
        <v>1900</v>
      </c>
      <c r="BM1725" t="str">
        <f t="shared" si="227"/>
        <v/>
      </c>
      <c r="BN1725" s="69">
        <f t="shared" si="228"/>
        <v>120</v>
      </c>
      <c r="BO1725" s="1">
        <v>44093</v>
      </c>
      <c r="BP1725" s="1"/>
      <c r="BQ1725" s="3"/>
      <c r="BR1725" s="4"/>
      <c r="BS1725" s="5"/>
      <c r="BT1725" s="6"/>
      <c r="BU1725" s="5"/>
      <c r="BV1725" s="5"/>
      <c r="BW1725" s="6"/>
      <c r="BX1725" s="5"/>
      <c r="BY1725" s="5"/>
      <c r="BZ1725" s="6"/>
      <c r="CA1725" s="5"/>
    </row>
    <row r="1726" spans="4:79" x14ac:dyDescent="0.25">
      <c r="D1726" s="1"/>
      <c r="J1726" s="1"/>
      <c r="L1726" s="1"/>
      <c r="M1726" s="1"/>
      <c r="AX1726" s="1"/>
      <c r="AY1726" s="1"/>
      <c r="BA1726" s="1"/>
      <c r="BB1726" s="1"/>
      <c r="BG1726" t="str">
        <f t="shared" ca="1" si="221"/>
        <v/>
      </c>
      <c r="BH1726" t="str">
        <f t="shared" si="222"/>
        <v/>
      </c>
      <c r="BI1726" t="str">
        <f t="shared" si="223"/>
        <v/>
      </c>
      <c r="BJ1726" t="str">
        <f t="shared" ca="1" si="224"/>
        <v/>
      </c>
      <c r="BK1726">
        <f t="shared" si="225"/>
        <v>1900</v>
      </c>
      <c r="BL1726">
        <f t="shared" si="226"/>
        <v>1900</v>
      </c>
      <c r="BM1726" t="str">
        <f t="shared" si="227"/>
        <v/>
      </c>
      <c r="BN1726" s="69">
        <f t="shared" si="228"/>
        <v>120</v>
      </c>
      <c r="BO1726" s="1">
        <v>44094</v>
      </c>
      <c r="BP1726" s="1"/>
      <c r="BQ1726" s="3"/>
      <c r="BR1726" s="4"/>
      <c r="BS1726" s="5"/>
      <c r="BT1726" s="6"/>
      <c r="BU1726" s="5"/>
      <c r="BV1726" s="5"/>
      <c r="BW1726" s="6"/>
      <c r="BX1726" s="5"/>
      <c r="BY1726" s="5"/>
      <c r="BZ1726" s="6"/>
      <c r="CA1726" s="5"/>
    </row>
    <row r="1727" spans="4:79" x14ac:dyDescent="0.25">
      <c r="D1727" s="1"/>
      <c r="J1727" s="1"/>
      <c r="L1727" s="1"/>
      <c r="M1727" s="1"/>
      <c r="AX1727" s="1"/>
      <c r="AY1727" s="1"/>
      <c r="BA1727" s="1"/>
      <c r="BB1727" s="1"/>
      <c r="BG1727" t="str">
        <f t="shared" ca="1" si="221"/>
        <v/>
      </c>
      <c r="BH1727" t="str">
        <f t="shared" si="222"/>
        <v/>
      </c>
      <c r="BI1727" t="str">
        <f t="shared" si="223"/>
        <v/>
      </c>
      <c r="BJ1727" t="str">
        <f t="shared" ca="1" si="224"/>
        <v/>
      </c>
      <c r="BK1727">
        <f t="shared" si="225"/>
        <v>1900</v>
      </c>
      <c r="BL1727">
        <f t="shared" si="226"/>
        <v>1900</v>
      </c>
      <c r="BM1727" t="str">
        <f t="shared" si="227"/>
        <v/>
      </c>
      <c r="BN1727" s="69">
        <f t="shared" si="228"/>
        <v>120</v>
      </c>
      <c r="BO1727" s="1">
        <v>44095</v>
      </c>
      <c r="BP1727" s="1"/>
      <c r="BQ1727" s="3"/>
      <c r="BR1727" s="4"/>
      <c r="BS1727" s="5"/>
      <c r="BT1727" s="6"/>
      <c r="BU1727" s="5"/>
      <c r="BV1727" s="5"/>
      <c r="BW1727" s="6"/>
      <c r="BX1727" s="5"/>
      <c r="BY1727" s="5"/>
      <c r="BZ1727" s="6"/>
      <c r="CA1727" s="5"/>
    </row>
    <row r="1728" spans="4:79" x14ac:dyDescent="0.25">
      <c r="D1728" s="1"/>
      <c r="J1728" s="1"/>
      <c r="L1728" s="1"/>
      <c r="M1728" s="1"/>
      <c r="AX1728" s="1"/>
      <c r="AY1728" s="1"/>
      <c r="BA1728" s="1"/>
      <c r="BB1728" s="1"/>
      <c r="BF1728" s="1"/>
      <c r="BG1728" t="str">
        <f t="shared" ca="1" si="221"/>
        <v/>
      </c>
      <c r="BH1728" t="str">
        <f t="shared" si="222"/>
        <v/>
      </c>
      <c r="BI1728" t="str">
        <f t="shared" si="223"/>
        <v/>
      </c>
      <c r="BJ1728" t="str">
        <f t="shared" ca="1" si="224"/>
        <v/>
      </c>
      <c r="BK1728">
        <f t="shared" si="225"/>
        <v>1900</v>
      </c>
      <c r="BL1728">
        <f t="shared" si="226"/>
        <v>1900</v>
      </c>
      <c r="BM1728" t="str">
        <f t="shared" si="227"/>
        <v/>
      </c>
      <c r="BN1728" s="69">
        <f t="shared" si="228"/>
        <v>120</v>
      </c>
      <c r="BO1728" s="1">
        <v>44096</v>
      </c>
      <c r="BP1728" s="1"/>
      <c r="BQ1728" s="3"/>
      <c r="BR1728" s="4"/>
      <c r="BS1728" s="5"/>
      <c r="BT1728" s="6"/>
      <c r="BU1728" s="5"/>
      <c r="BV1728" s="5"/>
      <c r="BW1728" s="6"/>
      <c r="BX1728" s="5"/>
      <c r="BY1728" s="5"/>
      <c r="BZ1728" s="6"/>
      <c r="CA1728" s="5"/>
    </row>
    <row r="1729" spans="4:79" x14ac:dyDescent="0.25">
      <c r="D1729" s="1"/>
      <c r="J1729" s="1"/>
      <c r="L1729" s="1"/>
      <c r="M1729" s="1"/>
      <c r="AX1729" s="1"/>
      <c r="AY1729" s="1"/>
      <c r="BA1729" s="1"/>
      <c r="BB1729" s="1"/>
      <c r="BG1729" t="str">
        <f t="shared" ca="1" si="221"/>
        <v/>
      </c>
      <c r="BH1729" t="str">
        <f t="shared" si="222"/>
        <v/>
      </c>
      <c r="BI1729" t="str">
        <f t="shared" si="223"/>
        <v/>
      </c>
      <c r="BJ1729" t="str">
        <f t="shared" ca="1" si="224"/>
        <v/>
      </c>
      <c r="BK1729">
        <f t="shared" si="225"/>
        <v>1900</v>
      </c>
      <c r="BL1729">
        <f t="shared" si="226"/>
        <v>1900</v>
      </c>
      <c r="BM1729" t="str">
        <f t="shared" si="227"/>
        <v/>
      </c>
      <c r="BN1729" s="69">
        <f t="shared" si="228"/>
        <v>120</v>
      </c>
      <c r="BO1729" s="1">
        <v>44097</v>
      </c>
      <c r="BP1729" s="1"/>
      <c r="BQ1729" s="3"/>
      <c r="BR1729" s="4"/>
      <c r="BS1729" s="5"/>
      <c r="BT1729" s="6"/>
      <c r="BU1729" s="5"/>
      <c r="BV1729" s="5"/>
      <c r="BW1729" s="6"/>
      <c r="BX1729" s="5"/>
      <c r="BY1729" s="5"/>
      <c r="BZ1729" s="6"/>
      <c r="CA1729" s="5"/>
    </row>
    <row r="1730" spans="4:79" x14ac:dyDescent="0.25">
      <c r="D1730" s="1"/>
      <c r="J1730" s="1"/>
      <c r="L1730" s="1"/>
      <c r="M1730" s="1"/>
      <c r="AX1730" s="1"/>
      <c r="AY1730" s="1"/>
      <c r="BA1730" s="1"/>
      <c r="BB1730" s="1"/>
      <c r="BF1730" s="1"/>
      <c r="BG1730" t="str">
        <f t="shared" ca="1" si="221"/>
        <v/>
      </c>
      <c r="BH1730" t="str">
        <f t="shared" si="222"/>
        <v/>
      </c>
      <c r="BI1730" t="str">
        <f t="shared" si="223"/>
        <v/>
      </c>
      <c r="BJ1730" t="str">
        <f t="shared" ca="1" si="224"/>
        <v/>
      </c>
      <c r="BK1730">
        <f t="shared" si="225"/>
        <v>1900</v>
      </c>
      <c r="BL1730">
        <f t="shared" si="226"/>
        <v>1900</v>
      </c>
      <c r="BM1730" t="str">
        <f t="shared" si="227"/>
        <v/>
      </c>
      <c r="BN1730" s="69">
        <f t="shared" si="228"/>
        <v>120</v>
      </c>
      <c r="BO1730" s="1">
        <v>44098</v>
      </c>
      <c r="BP1730" s="1"/>
      <c r="BQ1730" s="3"/>
      <c r="BR1730" s="4"/>
      <c r="BS1730" s="5"/>
      <c r="BT1730" s="6"/>
      <c r="BU1730" s="5"/>
      <c r="BV1730" s="5"/>
      <c r="BW1730" s="6"/>
      <c r="BX1730" s="5"/>
      <c r="BY1730" s="5"/>
      <c r="BZ1730" s="6"/>
      <c r="CA1730" s="5"/>
    </row>
    <row r="1731" spans="4:79" x14ac:dyDescent="0.25">
      <c r="D1731" s="1"/>
      <c r="J1731" s="1"/>
      <c r="L1731" s="1"/>
      <c r="M1731" s="1"/>
      <c r="AX1731" s="1"/>
      <c r="AY1731" s="1"/>
      <c r="BA1731" s="1"/>
      <c r="BB1731" s="1"/>
      <c r="BG1731" t="str">
        <f t="shared" ref="BG1731:BG1794" ca="1" si="229">IF(A1731="","",DATEDIF(J1731,TODAY(),"y"))</f>
        <v/>
      </c>
      <c r="BH1731" t="str">
        <f t="shared" ref="BH1731:BH1794" si="230">IF(A1731="","",IF(BG1731&lt;61,"Moins de 61",IF(BG1731&lt;66,"61 à 65",IF(BG1731&lt;71,"66 à 70",IF(BG1731&lt;76,"71 à 75",IF(BG1731&lt;81,"76 à 80",IF(BG1731&lt;86,"81 à 85",IF(BG1731&lt;91,"86 à 90",IF(BG1731&lt;96,"91 à 95",IF(BG1731&lt;101,"96 à 100",IF(BG1731&gt;=101,"101 et plus","")))))))))))</f>
        <v/>
      </c>
      <c r="BI1731" t="str">
        <f t="shared" ref="BI1731:BI1794" si="231">IF(B1731="","",IF(BG1731&lt;66,"Moins de 66",IF(BG1731&lt;71,"66 à 70",IF(BG1731&lt;76,"71 à 75",IF(BG1731&lt;81,"76 à 80",IF(BG1731&gt;=81,"plus de 80",""))))))</f>
        <v/>
      </c>
      <c r="BJ1731" t="str">
        <f t="shared" ref="BJ1731:BJ1794" ca="1" si="232">IF(A1731="","",DATEDIF(L1731,TODAY(),"y"))</f>
        <v/>
      </c>
      <c r="BK1731">
        <f t="shared" ref="BK1731:BK1794" si="233">YEAR(L1731)</f>
        <v>1900</v>
      </c>
      <c r="BL1731">
        <f t="shared" ref="BL1731:BL1794" si="234">YEAR(E1731)</f>
        <v>1900</v>
      </c>
      <c r="BM1731" t="str">
        <f t="shared" ref="BM1731:BM1794" si="235">IF(A1731="","",IF(O1731="Adhérent",BG1731,""))</f>
        <v/>
      </c>
      <c r="BN1731" s="69">
        <f t="shared" ref="BN1731:BN1794" si="236">YEAR(BO1731)-YEAR(J1731)</f>
        <v>120</v>
      </c>
      <c r="BO1731" s="1">
        <v>44099</v>
      </c>
      <c r="BP1731" s="1"/>
      <c r="BQ1731" s="3"/>
      <c r="BR1731" s="4"/>
      <c r="BS1731" s="5"/>
      <c r="BT1731" s="6"/>
      <c r="BU1731" s="5"/>
      <c r="BV1731" s="5"/>
      <c r="BW1731" s="6"/>
      <c r="BX1731" s="5"/>
      <c r="BY1731" s="5"/>
      <c r="BZ1731" s="6"/>
      <c r="CA1731" s="5"/>
    </row>
    <row r="1732" spans="4:79" x14ac:dyDescent="0.25">
      <c r="D1732" s="1"/>
      <c r="E1732" s="1"/>
      <c r="J1732" s="1"/>
      <c r="L1732" s="1"/>
      <c r="AX1732" s="1"/>
      <c r="AY1732" s="1"/>
      <c r="BA1732" s="1"/>
      <c r="BG1732" t="str">
        <f t="shared" ca="1" si="229"/>
        <v/>
      </c>
      <c r="BH1732" t="str">
        <f t="shared" si="230"/>
        <v/>
      </c>
      <c r="BI1732" t="str">
        <f t="shared" si="231"/>
        <v/>
      </c>
      <c r="BJ1732" t="str">
        <f t="shared" ca="1" si="232"/>
        <v/>
      </c>
      <c r="BK1732">
        <f t="shared" si="233"/>
        <v>1900</v>
      </c>
      <c r="BL1732">
        <f t="shared" si="234"/>
        <v>1900</v>
      </c>
      <c r="BM1732" t="str">
        <f t="shared" si="235"/>
        <v/>
      </c>
      <c r="BN1732" s="69">
        <f t="shared" si="236"/>
        <v>120</v>
      </c>
      <c r="BO1732" s="1">
        <v>44100</v>
      </c>
      <c r="BP1732" s="1"/>
      <c r="BQ1732" s="3"/>
      <c r="BR1732" s="4"/>
      <c r="BS1732" s="5"/>
      <c r="BT1732" s="6"/>
      <c r="BU1732" s="5"/>
      <c r="BV1732" s="5"/>
      <c r="BW1732" s="6"/>
      <c r="BX1732" s="5"/>
      <c r="BY1732" s="5"/>
      <c r="BZ1732" s="6"/>
      <c r="CA1732" s="5"/>
    </row>
    <row r="1733" spans="4:79" x14ac:dyDescent="0.25">
      <c r="D1733" s="1"/>
      <c r="J1733" s="1"/>
      <c r="L1733" s="1"/>
      <c r="M1733" s="1"/>
      <c r="AX1733" s="1"/>
      <c r="AY1733" s="1"/>
      <c r="BA1733" s="1"/>
      <c r="BB1733" s="1"/>
      <c r="BG1733" t="str">
        <f t="shared" ca="1" si="229"/>
        <v/>
      </c>
      <c r="BH1733" t="str">
        <f t="shared" si="230"/>
        <v/>
      </c>
      <c r="BI1733" t="str">
        <f t="shared" si="231"/>
        <v/>
      </c>
      <c r="BJ1733" t="str">
        <f t="shared" ca="1" si="232"/>
        <v/>
      </c>
      <c r="BK1733">
        <f t="shared" si="233"/>
        <v>1900</v>
      </c>
      <c r="BL1733">
        <f t="shared" si="234"/>
        <v>1900</v>
      </c>
      <c r="BM1733" t="str">
        <f t="shared" si="235"/>
        <v/>
      </c>
      <c r="BN1733" s="69">
        <f t="shared" si="236"/>
        <v>120</v>
      </c>
      <c r="BO1733" s="1">
        <v>44101</v>
      </c>
      <c r="BP1733" s="1"/>
      <c r="BQ1733" s="3"/>
      <c r="BR1733" s="4"/>
      <c r="BS1733" s="5"/>
      <c r="BT1733" s="6"/>
      <c r="BU1733" s="5"/>
      <c r="BV1733" s="5"/>
      <c r="BW1733" s="6"/>
      <c r="BX1733" s="5"/>
      <c r="BY1733" s="5"/>
      <c r="BZ1733" s="6"/>
      <c r="CA1733" s="5"/>
    </row>
    <row r="1734" spans="4:79" x14ac:dyDescent="0.25">
      <c r="D1734" s="1"/>
      <c r="J1734" s="1"/>
      <c r="L1734" s="1"/>
      <c r="BA1734" s="1"/>
      <c r="BG1734" t="str">
        <f t="shared" ca="1" si="229"/>
        <v/>
      </c>
      <c r="BH1734" t="str">
        <f t="shared" si="230"/>
        <v/>
      </c>
      <c r="BI1734" t="str">
        <f t="shared" si="231"/>
        <v/>
      </c>
      <c r="BJ1734" t="str">
        <f t="shared" ca="1" si="232"/>
        <v/>
      </c>
      <c r="BK1734">
        <f t="shared" si="233"/>
        <v>1900</v>
      </c>
      <c r="BL1734">
        <f t="shared" si="234"/>
        <v>1900</v>
      </c>
      <c r="BM1734" t="str">
        <f t="shared" si="235"/>
        <v/>
      </c>
      <c r="BN1734" s="69">
        <f t="shared" si="236"/>
        <v>120</v>
      </c>
      <c r="BO1734" s="1">
        <v>44102</v>
      </c>
      <c r="BP1734" s="1"/>
      <c r="BQ1734" s="3"/>
      <c r="BR1734" s="4"/>
      <c r="BS1734" s="5"/>
      <c r="BT1734" s="6"/>
      <c r="BU1734" s="5"/>
      <c r="BV1734" s="5"/>
      <c r="BW1734" s="6"/>
      <c r="BX1734" s="5"/>
      <c r="BY1734" s="5"/>
      <c r="BZ1734" s="6"/>
      <c r="CA1734" s="5"/>
    </row>
    <row r="1735" spans="4:79" x14ac:dyDescent="0.25">
      <c r="D1735" s="1"/>
      <c r="J1735" s="1"/>
      <c r="L1735" s="1"/>
      <c r="M1735" s="1"/>
      <c r="AX1735" s="1"/>
      <c r="AY1735" s="1"/>
      <c r="BA1735" s="1"/>
      <c r="BB1735" s="1"/>
      <c r="BG1735" t="str">
        <f t="shared" ca="1" si="229"/>
        <v/>
      </c>
      <c r="BH1735" t="str">
        <f t="shared" si="230"/>
        <v/>
      </c>
      <c r="BI1735" t="str">
        <f t="shared" si="231"/>
        <v/>
      </c>
      <c r="BJ1735" t="str">
        <f t="shared" ca="1" si="232"/>
        <v/>
      </c>
      <c r="BK1735">
        <f t="shared" si="233"/>
        <v>1900</v>
      </c>
      <c r="BL1735">
        <f t="shared" si="234"/>
        <v>1900</v>
      </c>
      <c r="BM1735" t="str">
        <f t="shared" si="235"/>
        <v/>
      </c>
      <c r="BN1735" s="69">
        <f t="shared" si="236"/>
        <v>120</v>
      </c>
      <c r="BO1735" s="1">
        <v>44103</v>
      </c>
      <c r="BP1735" s="1"/>
      <c r="BQ1735" s="3"/>
      <c r="BR1735" s="4"/>
      <c r="BS1735" s="5"/>
      <c r="BT1735" s="6"/>
      <c r="BU1735" s="5"/>
      <c r="BV1735" s="5"/>
      <c r="BW1735" s="6"/>
      <c r="BX1735" s="5"/>
      <c r="BY1735" s="5"/>
      <c r="BZ1735" s="6"/>
      <c r="CA1735" s="5"/>
    </row>
    <row r="1736" spans="4:79" x14ac:dyDescent="0.25">
      <c r="D1736" s="1"/>
      <c r="J1736" s="1"/>
      <c r="L1736" s="1"/>
      <c r="M1736" s="1"/>
      <c r="BA1736" s="1"/>
      <c r="BG1736" t="str">
        <f t="shared" ca="1" si="229"/>
        <v/>
      </c>
      <c r="BH1736" t="str">
        <f t="shared" si="230"/>
        <v/>
      </c>
      <c r="BI1736" t="str">
        <f t="shared" si="231"/>
        <v/>
      </c>
      <c r="BJ1736" t="str">
        <f t="shared" ca="1" si="232"/>
        <v/>
      </c>
      <c r="BK1736">
        <f t="shared" si="233"/>
        <v>1900</v>
      </c>
      <c r="BL1736">
        <f t="shared" si="234"/>
        <v>1900</v>
      </c>
      <c r="BM1736" t="str">
        <f t="shared" si="235"/>
        <v/>
      </c>
      <c r="BN1736" s="69">
        <f t="shared" si="236"/>
        <v>120</v>
      </c>
      <c r="BO1736" s="1">
        <v>44104</v>
      </c>
      <c r="BP1736" s="1"/>
      <c r="BQ1736" s="3"/>
      <c r="BR1736" s="4"/>
      <c r="BS1736" s="5"/>
      <c r="BT1736" s="6"/>
      <c r="BU1736" s="5"/>
      <c r="BV1736" s="5"/>
      <c r="BW1736" s="6"/>
      <c r="BX1736" s="5"/>
      <c r="BY1736" s="5"/>
      <c r="BZ1736" s="6"/>
      <c r="CA1736" s="5"/>
    </row>
    <row r="1737" spans="4:79" x14ac:dyDescent="0.25">
      <c r="D1737" s="1"/>
      <c r="J1737" s="1"/>
      <c r="L1737" s="1"/>
      <c r="M1737" s="1"/>
      <c r="AX1737" s="1"/>
      <c r="AY1737" s="1"/>
      <c r="BA1737" s="1"/>
      <c r="BB1737" s="1"/>
      <c r="BG1737" t="str">
        <f t="shared" ca="1" si="229"/>
        <v/>
      </c>
      <c r="BH1737" t="str">
        <f t="shared" si="230"/>
        <v/>
      </c>
      <c r="BI1737" t="str">
        <f t="shared" si="231"/>
        <v/>
      </c>
      <c r="BJ1737" t="str">
        <f t="shared" ca="1" si="232"/>
        <v/>
      </c>
      <c r="BK1737">
        <f t="shared" si="233"/>
        <v>1900</v>
      </c>
      <c r="BL1737">
        <f t="shared" si="234"/>
        <v>1900</v>
      </c>
      <c r="BM1737" t="str">
        <f t="shared" si="235"/>
        <v/>
      </c>
      <c r="BN1737" s="69">
        <f t="shared" si="236"/>
        <v>120</v>
      </c>
      <c r="BO1737" s="1">
        <v>44105</v>
      </c>
      <c r="BP1737" s="1"/>
      <c r="BQ1737" s="3"/>
      <c r="BR1737" s="4"/>
      <c r="BS1737" s="5"/>
      <c r="BT1737" s="6"/>
      <c r="BU1737" s="5"/>
      <c r="BV1737" s="5"/>
      <c r="BW1737" s="6"/>
      <c r="BX1737" s="5"/>
      <c r="BY1737" s="5"/>
      <c r="BZ1737" s="6"/>
      <c r="CA1737" s="5"/>
    </row>
    <row r="1738" spans="4:79" x14ac:dyDescent="0.25">
      <c r="D1738" s="1"/>
      <c r="J1738" s="1"/>
      <c r="L1738" s="1"/>
      <c r="M1738" s="1"/>
      <c r="BA1738" s="1"/>
      <c r="BG1738" t="str">
        <f t="shared" ca="1" si="229"/>
        <v/>
      </c>
      <c r="BH1738" t="str">
        <f t="shared" si="230"/>
        <v/>
      </c>
      <c r="BI1738" t="str">
        <f t="shared" si="231"/>
        <v/>
      </c>
      <c r="BJ1738" t="str">
        <f t="shared" ca="1" si="232"/>
        <v/>
      </c>
      <c r="BK1738">
        <f t="shared" si="233"/>
        <v>1900</v>
      </c>
      <c r="BL1738">
        <f t="shared" si="234"/>
        <v>1900</v>
      </c>
      <c r="BM1738" t="str">
        <f t="shared" si="235"/>
        <v/>
      </c>
      <c r="BN1738" s="69">
        <f t="shared" si="236"/>
        <v>120</v>
      </c>
      <c r="BO1738" s="1">
        <v>44106</v>
      </c>
      <c r="BP1738" s="1"/>
      <c r="BQ1738" s="3"/>
      <c r="BR1738" s="4"/>
      <c r="BS1738" s="5"/>
      <c r="BT1738" s="6"/>
      <c r="BU1738" s="5"/>
      <c r="BV1738" s="5"/>
      <c r="BW1738" s="6"/>
      <c r="BX1738" s="5"/>
      <c r="BY1738" s="5"/>
      <c r="BZ1738" s="6"/>
      <c r="CA1738" s="5"/>
    </row>
    <row r="1739" spans="4:79" x14ac:dyDescent="0.25">
      <c r="D1739" s="1"/>
      <c r="J1739" s="1"/>
      <c r="L1739" s="1"/>
      <c r="AX1739" s="1"/>
      <c r="AY1739" s="1"/>
      <c r="BA1739" s="1"/>
      <c r="BB1739" s="1"/>
      <c r="BG1739" t="str">
        <f t="shared" ca="1" si="229"/>
        <v/>
      </c>
      <c r="BH1739" t="str">
        <f t="shared" si="230"/>
        <v/>
      </c>
      <c r="BI1739" t="str">
        <f t="shared" si="231"/>
        <v/>
      </c>
      <c r="BJ1739" t="str">
        <f t="shared" ca="1" si="232"/>
        <v/>
      </c>
      <c r="BK1739">
        <f t="shared" si="233"/>
        <v>1900</v>
      </c>
      <c r="BL1739">
        <f t="shared" si="234"/>
        <v>1900</v>
      </c>
      <c r="BM1739" t="str">
        <f t="shared" si="235"/>
        <v/>
      </c>
      <c r="BN1739" s="69">
        <f t="shared" si="236"/>
        <v>120</v>
      </c>
      <c r="BO1739" s="1">
        <v>44107</v>
      </c>
      <c r="BP1739" s="1"/>
      <c r="BQ1739" s="3"/>
      <c r="BR1739" s="4"/>
      <c r="BS1739" s="5"/>
      <c r="BT1739" s="6"/>
      <c r="BU1739" s="5"/>
      <c r="BV1739" s="5"/>
      <c r="BW1739" s="6"/>
      <c r="BX1739" s="5"/>
      <c r="BY1739" s="5"/>
      <c r="BZ1739" s="6"/>
      <c r="CA1739" s="5"/>
    </row>
    <row r="1740" spans="4:79" x14ac:dyDescent="0.25">
      <c r="D1740" s="1"/>
      <c r="J1740" s="1"/>
      <c r="L1740" s="1"/>
      <c r="M1740" s="1"/>
      <c r="AX1740" s="1"/>
      <c r="AY1740" s="1"/>
      <c r="BA1740" s="1"/>
      <c r="BB1740" s="1"/>
      <c r="BG1740" t="str">
        <f t="shared" ca="1" si="229"/>
        <v/>
      </c>
      <c r="BH1740" t="str">
        <f t="shared" si="230"/>
        <v/>
      </c>
      <c r="BI1740" t="str">
        <f t="shared" si="231"/>
        <v/>
      </c>
      <c r="BJ1740" t="str">
        <f t="shared" ca="1" si="232"/>
        <v/>
      </c>
      <c r="BK1740">
        <f t="shared" si="233"/>
        <v>1900</v>
      </c>
      <c r="BL1740">
        <f t="shared" si="234"/>
        <v>1900</v>
      </c>
      <c r="BM1740" t="str">
        <f t="shared" si="235"/>
        <v/>
      </c>
      <c r="BN1740" s="69">
        <f t="shared" si="236"/>
        <v>120</v>
      </c>
      <c r="BO1740" s="1">
        <v>44108</v>
      </c>
      <c r="BP1740" s="1"/>
      <c r="BQ1740" s="3"/>
      <c r="BR1740" s="4"/>
      <c r="BS1740" s="5"/>
      <c r="BT1740" s="6"/>
      <c r="BU1740" s="5"/>
      <c r="BV1740" s="5"/>
      <c r="BW1740" s="6"/>
      <c r="BX1740" s="5"/>
      <c r="BY1740" s="5"/>
      <c r="BZ1740" s="6"/>
      <c r="CA1740" s="5"/>
    </row>
    <row r="1741" spans="4:79" x14ac:dyDescent="0.25">
      <c r="D1741" s="1"/>
      <c r="J1741" s="1"/>
      <c r="L1741" s="1"/>
      <c r="M1741" s="1"/>
      <c r="BA1741" s="1"/>
      <c r="BG1741" t="str">
        <f t="shared" ca="1" si="229"/>
        <v/>
      </c>
      <c r="BH1741" t="str">
        <f t="shared" si="230"/>
        <v/>
      </c>
      <c r="BI1741" t="str">
        <f t="shared" si="231"/>
        <v/>
      </c>
      <c r="BJ1741" t="str">
        <f t="shared" ca="1" si="232"/>
        <v/>
      </c>
      <c r="BK1741">
        <f t="shared" si="233"/>
        <v>1900</v>
      </c>
      <c r="BL1741">
        <f t="shared" si="234"/>
        <v>1900</v>
      </c>
      <c r="BM1741" t="str">
        <f t="shared" si="235"/>
        <v/>
      </c>
      <c r="BN1741" s="69">
        <f t="shared" si="236"/>
        <v>120</v>
      </c>
      <c r="BO1741" s="1">
        <v>44109</v>
      </c>
      <c r="BP1741" s="1"/>
      <c r="BQ1741" s="3"/>
      <c r="BR1741" s="4"/>
      <c r="BS1741" s="5"/>
      <c r="BT1741" s="6"/>
      <c r="BU1741" s="5"/>
      <c r="BV1741" s="5"/>
      <c r="BW1741" s="6"/>
      <c r="BX1741" s="5"/>
      <c r="BY1741" s="5"/>
      <c r="BZ1741" s="6"/>
      <c r="CA1741" s="5"/>
    </row>
    <row r="1742" spans="4:79" x14ac:dyDescent="0.25">
      <c r="D1742" s="1"/>
      <c r="J1742" s="1"/>
      <c r="L1742" s="1"/>
      <c r="M1742" s="1"/>
      <c r="AX1742" s="1"/>
      <c r="AY1742" s="1"/>
      <c r="BA1742" s="1"/>
      <c r="BB1742" s="1"/>
      <c r="BG1742" t="str">
        <f t="shared" ca="1" si="229"/>
        <v/>
      </c>
      <c r="BH1742" t="str">
        <f t="shared" si="230"/>
        <v/>
      </c>
      <c r="BI1742" t="str">
        <f t="shared" si="231"/>
        <v/>
      </c>
      <c r="BJ1742" t="str">
        <f t="shared" ca="1" si="232"/>
        <v/>
      </c>
      <c r="BK1742">
        <f t="shared" si="233"/>
        <v>1900</v>
      </c>
      <c r="BL1742">
        <f t="shared" si="234"/>
        <v>1900</v>
      </c>
      <c r="BM1742" t="str">
        <f t="shared" si="235"/>
        <v/>
      </c>
      <c r="BN1742" s="69">
        <f t="shared" si="236"/>
        <v>120</v>
      </c>
      <c r="BO1742" s="1">
        <v>44110</v>
      </c>
      <c r="BP1742" s="1"/>
      <c r="BQ1742" s="3"/>
      <c r="BR1742" s="4"/>
      <c r="BS1742" s="5"/>
      <c r="BT1742" s="6"/>
      <c r="BU1742" s="5"/>
      <c r="BV1742" s="5"/>
      <c r="BW1742" s="6"/>
      <c r="BX1742" s="5"/>
      <c r="BY1742" s="5"/>
      <c r="BZ1742" s="6"/>
      <c r="CA1742" s="5"/>
    </row>
    <row r="1743" spans="4:79" x14ac:dyDescent="0.25">
      <c r="D1743" s="1"/>
      <c r="J1743" s="1"/>
      <c r="L1743" s="1"/>
      <c r="M1743" s="1"/>
      <c r="AX1743" s="1"/>
      <c r="AY1743" s="1"/>
      <c r="BA1743" s="1"/>
      <c r="BB1743" s="1"/>
      <c r="BG1743" t="str">
        <f t="shared" ca="1" si="229"/>
        <v/>
      </c>
      <c r="BH1743" t="str">
        <f t="shared" si="230"/>
        <v/>
      </c>
      <c r="BI1743" t="str">
        <f t="shared" si="231"/>
        <v/>
      </c>
      <c r="BJ1743" t="str">
        <f t="shared" ca="1" si="232"/>
        <v/>
      </c>
      <c r="BK1743">
        <f t="shared" si="233"/>
        <v>1900</v>
      </c>
      <c r="BL1743">
        <f t="shared" si="234"/>
        <v>1900</v>
      </c>
      <c r="BM1743" t="str">
        <f t="shared" si="235"/>
        <v/>
      </c>
      <c r="BN1743" s="69">
        <f t="shared" si="236"/>
        <v>120</v>
      </c>
      <c r="BO1743" s="1">
        <v>44111</v>
      </c>
      <c r="BP1743" s="1"/>
      <c r="BQ1743" s="3"/>
      <c r="BR1743" s="4"/>
      <c r="BS1743" s="5"/>
      <c r="BT1743" s="6"/>
      <c r="BU1743" s="5"/>
      <c r="BV1743" s="5"/>
      <c r="BW1743" s="6"/>
      <c r="BX1743" s="5"/>
      <c r="BY1743" s="5"/>
      <c r="BZ1743" s="6"/>
      <c r="CA1743" s="5"/>
    </row>
    <row r="1744" spans="4:79" x14ac:dyDescent="0.25">
      <c r="D1744" s="1"/>
      <c r="J1744" s="1"/>
      <c r="L1744" s="1"/>
      <c r="M1744" s="1"/>
      <c r="BA1744" s="1"/>
      <c r="BG1744" t="str">
        <f t="shared" ca="1" si="229"/>
        <v/>
      </c>
      <c r="BH1744" t="str">
        <f t="shared" si="230"/>
        <v/>
      </c>
      <c r="BI1744" t="str">
        <f t="shared" si="231"/>
        <v/>
      </c>
      <c r="BJ1744" t="str">
        <f t="shared" ca="1" si="232"/>
        <v/>
      </c>
      <c r="BK1744">
        <f t="shared" si="233"/>
        <v>1900</v>
      </c>
      <c r="BL1744">
        <f t="shared" si="234"/>
        <v>1900</v>
      </c>
      <c r="BM1744" t="str">
        <f t="shared" si="235"/>
        <v/>
      </c>
      <c r="BN1744" s="69">
        <f t="shared" si="236"/>
        <v>120</v>
      </c>
      <c r="BO1744" s="1">
        <v>44112</v>
      </c>
      <c r="BP1744" s="1"/>
      <c r="BQ1744" s="3"/>
      <c r="BR1744" s="4"/>
      <c r="BS1744" s="5"/>
      <c r="BT1744" s="6"/>
      <c r="BU1744" s="5"/>
      <c r="BV1744" s="5"/>
      <c r="BW1744" s="6"/>
      <c r="BX1744" s="5"/>
      <c r="BY1744" s="5"/>
      <c r="BZ1744" s="6"/>
      <c r="CA1744" s="5"/>
    </row>
    <row r="1745" spans="4:79" x14ac:dyDescent="0.25">
      <c r="D1745" s="1"/>
      <c r="J1745" s="1"/>
      <c r="L1745" s="1"/>
      <c r="M1745" s="1"/>
      <c r="AX1745" s="1"/>
      <c r="AY1745" s="1"/>
      <c r="BA1745" s="1"/>
      <c r="BB1745" s="1"/>
      <c r="BG1745" t="str">
        <f t="shared" ca="1" si="229"/>
        <v/>
      </c>
      <c r="BH1745" t="str">
        <f t="shared" si="230"/>
        <v/>
      </c>
      <c r="BI1745" t="str">
        <f t="shared" si="231"/>
        <v/>
      </c>
      <c r="BJ1745" t="str">
        <f t="shared" ca="1" si="232"/>
        <v/>
      </c>
      <c r="BK1745">
        <f t="shared" si="233"/>
        <v>1900</v>
      </c>
      <c r="BL1745">
        <f t="shared" si="234"/>
        <v>1900</v>
      </c>
      <c r="BM1745" t="str">
        <f t="shared" si="235"/>
        <v/>
      </c>
      <c r="BN1745" s="69">
        <f t="shared" si="236"/>
        <v>120</v>
      </c>
      <c r="BO1745" s="1">
        <v>44113</v>
      </c>
      <c r="BP1745" s="1"/>
      <c r="BQ1745" s="3"/>
      <c r="BR1745" s="4"/>
      <c r="BS1745" s="5"/>
      <c r="BT1745" s="6"/>
      <c r="BU1745" s="5"/>
      <c r="BV1745" s="5"/>
      <c r="BW1745" s="6"/>
      <c r="BX1745" s="5"/>
      <c r="BY1745" s="5"/>
      <c r="BZ1745" s="6"/>
      <c r="CA1745" s="5"/>
    </row>
    <row r="1746" spans="4:79" x14ac:dyDescent="0.25">
      <c r="D1746" s="1"/>
      <c r="J1746" s="1"/>
      <c r="L1746" s="1"/>
      <c r="M1746" s="1"/>
      <c r="AX1746" s="1"/>
      <c r="AY1746" s="1"/>
      <c r="BA1746" s="1"/>
      <c r="BB1746" s="1"/>
      <c r="BG1746" t="str">
        <f t="shared" ca="1" si="229"/>
        <v/>
      </c>
      <c r="BH1746" t="str">
        <f t="shared" si="230"/>
        <v/>
      </c>
      <c r="BI1746" t="str">
        <f t="shared" si="231"/>
        <v/>
      </c>
      <c r="BJ1746" t="str">
        <f t="shared" ca="1" si="232"/>
        <v/>
      </c>
      <c r="BK1746">
        <f t="shared" si="233"/>
        <v>1900</v>
      </c>
      <c r="BL1746">
        <f t="shared" si="234"/>
        <v>1900</v>
      </c>
      <c r="BM1746" t="str">
        <f t="shared" si="235"/>
        <v/>
      </c>
      <c r="BN1746" s="69">
        <f t="shared" si="236"/>
        <v>120</v>
      </c>
      <c r="BO1746" s="1">
        <v>44114</v>
      </c>
      <c r="BP1746" s="1"/>
      <c r="BQ1746" s="3"/>
      <c r="BR1746" s="4"/>
      <c r="BS1746" s="5"/>
      <c r="BT1746" s="6"/>
      <c r="BU1746" s="5"/>
      <c r="BV1746" s="5"/>
      <c r="BW1746" s="6"/>
      <c r="BX1746" s="5"/>
      <c r="BY1746" s="5"/>
      <c r="BZ1746" s="6"/>
      <c r="CA1746" s="5"/>
    </row>
    <row r="1747" spans="4:79" x14ac:dyDescent="0.25">
      <c r="D1747" s="1"/>
      <c r="J1747" s="1"/>
      <c r="L1747" s="1"/>
      <c r="M1747" s="1"/>
      <c r="BA1747" s="1"/>
      <c r="BG1747" t="str">
        <f t="shared" ca="1" si="229"/>
        <v/>
      </c>
      <c r="BH1747" t="str">
        <f t="shared" si="230"/>
        <v/>
      </c>
      <c r="BI1747" t="str">
        <f t="shared" si="231"/>
        <v/>
      </c>
      <c r="BJ1747" t="str">
        <f t="shared" ca="1" si="232"/>
        <v/>
      </c>
      <c r="BK1747">
        <f t="shared" si="233"/>
        <v>1900</v>
      </c>
      <c r="BL1747">
        <f t="shared" si="234"/>
        <v>1900</v>
      </c>
      <c r="BM1747" t="str">
        <f t="shared" si="235"/>
        <v/>
      </c>
      <c r="BN1747" s="69">
        <f t="shared" si="236"/>
        <v>120</v>
      </c>
      <c r="BO1747" s="1">
        <v>44115</v>
      </c>
      <c r="BP1747" s="1"/>
      <c r="BQ1747" s="3"/>
      <c r="BR1747" s="4"/>
      <c r="BS1747" s="5"/>
      <c r="BT1747" s="6"/>
      <c r="BU1747" s="5"/>
      <c r="BV1747" s="5"/>
      <c r="BW1747" s="6"/>
      <c r="BX1747" s="5"/>
      <c r="BY1747" s="5"/>
      <c r="BZ1747" s="6"/>
      <c r="CA1747" s="5"/>
    </row>
    <row r="1748" spans="4:79" x14ac:dyDescent="0.25">
      <c r="D1748" s="1"/>
      <c r="J1748" s="1"/>
      <c r="M1748" s="1"/>
      <c r="BG1748" t="str">
        <f t="shared" ca="1" si="229"/>
        <v/>
      </c>
      <c r="BH1748" t="str">
        <f t="shared" si="230"/>
        <v/>
      </c>
      <c r="BI1748" t="str">
        <f t="shared" si="231"/>
        <v/>
      </c>
      <c r="BJ1748" t="str">
        <f t="shared" ca="1" si="232"/>
        <v/>
      </c>
      <c r="BK1748">
        <f t="shared" si="233"/>
        <v>1900</v>
      </c>
      <c r="BL1748">
        <f t="shared" si="234"/>
        <v>1900</v>
      </c>
      <c r="BM1748" t="str">
        <f t="shared" si="235"/>
        <v/>
      </c>
      <c r="BN1748" s="69">
        <f t="shared" si="236"/>
        <v>120</v>
      </c>
      <c r="BO1748" s="1">
        <v>44116</v>
      </c>
      <c r="BP1748" s="1"/>
      <c r="BQ1748" s="3"/>
      <c r="BR1748" s="4"/>
      <c r="BS1748" s="5"/>
      <c r="BT1748" s="6"/>
      <c r="BU1748" s="5"/>
      <c r="BV1748" s="5"/>
      <c r="BW1748" s="6"/>
      <c r="BX1748" s="5"/>
      <c r="BY1748" s="5"/>
      <c r="BZ1748" s="6"/>
      <c r="CA1748" s="5"/>
    </row>
    <row r="1749" spans="4:79" x14ac:dyDescent="0.25">
      <c r="D1749" s="1"/>
      <c r="J1749" s="1"/>
      <c r="L1749" s="1"/>
      <c r="M1749" s="1"/>
      <c r="AX1749" s="1"/>
      <c r="AY1749" s="1"/>
      <c r="BA1749" s="1"/>
      <c r="BB1749" s="1"/>
      <c r="BG1749" t="str">
        <f t="shared" ca="1" si="229"/>
        <v/>
      </c>
      <c r="BH1749" t="str">
        <f t="shared" si="230"/>
        <v/>
      </c>
      <c r="BI1749" t="str">
        <f t="shared" si="231"/>
        <v/>
      </c>
      <c r="BJ1749" t="str">
        <f t="shared" ca="1" si="232"/>
        <v/>
      </c>
      <c r="BK1749">
        <f t="shared" si="233"/>
        <v>1900</v>
      </c>
      <c r="BL1749">
        <f t="shared" si="234"/>
        <v>1900</v>
      </c>
      <c r="BM1749" t="str">
        <f t="shared" si="235"/>
        <v/>
      </c>
      <c r="BN1749" s="69">
        <f t="shared" si="236"/>
        <v>120</v>
      </c>
      <c r="BO1749" s="1">
        <v>44117</v>
      </c>
      <c r="BP1749" s="1"/>
      <c r="BQ1749" s="3"/>
      <c r="BR1749" s="4"/>
      <c r="BS1749" s="5"/>
      <c r="BT1749" s="6"/>
      <c r="BU1749" s="5"/>
      <c r="BV1749" s="5"/>
      <c r="BW1749" s="6"/>
      <c r="BX1749" s="5"/>
      <c r="BY1749" s="5"/>
      <c r="BZ1749" s="6"/>
      <c r="CA1749" s="5"/>
    </row>
    <row r="1750" spans="4:79" x14ac:dyDescent="0.25">
      <c r="D1750" s="1"/>
      <c r="J1750" s="1"/>
      <c r="L1750" s="1"/>
      <c r="BA1750" s="1"/>
      <c r="BG1750" t="str">
        <f t="shared" ca="1" si="229"/>
        <v/>
      </c>
      <c r="BH1750" t="str">
        <f t="shared" si="230"/>
        <v/>
      </c>
      <c r="BI1750" t="str">
        <f t="shared" si="231"/>
        <v/>
      </c>
      <c r="BJ1750" t="str">
        <f t="shared" ca="1" si="232"/>
        <v/>
      </c>
      <c r="BK1750">
        <f t="shared" si="233"/>
        <v>1900</v>
      </c>
      <c r="BL1750">
        <f t="shared" si="234"/>
        <v>1900</v>
      </c>
      <c r="BM1750" t="str">
        <f t="shared" si="235"/>
        <v/>
      </c>
      <c r="BN1750" s="69">
        <f t="shared" si="236"/>
        <v>120</v>
      </c>
      <c r="BO1750" s="1">
        <v>44118</v>
      </c>
      <c r="BP1750" s="1"/>
      <c r="BQ1750" s="3"/>
      <c r="BR1750" s="4"/>
      <c r="BS1750" s="5"/>
      <c r="BT1750" s="6"/>
      <c r="BU1750" s="5"/>
      <c r="BV1750" s="5"/>
      <c r="BW1750" s="6"/>
      <c r="BX1750" s="5"/>
      <c r="BY1750" s="5"/>
      <c r="BZ1750" s="6"/>
      <c r="CA1750" s="5"/>
    </row>
    <row r="1751" spans="4:79" x14ac:dyDescent="0.25">
      <c r="D1751" s="1"/>
      <c r="E1751" s="1"/>
      <c r="J1751" s="1"/>
      <c r="L1751" s="1"/>
      <c r="AX1751" s="1"/>
      <c r="AY1751" s="1"/>
      <c r="BA1751" s="1"/>
      <c r="BG1751" t="str">
        <f t="shared" ca="1" si="229"/>
        <v/>
      </c>
      <c r="BH1751" t="str">
        <f t="shared" si="230"/>
        <v/>
      </c>
      <c r="BI1751" t="str">
        <f t="shared" si="231"/>
        <v/>
      </c>
      <c r="BJ1751" t="str">
        <f t="shared" ca="1" si="232"/>
        <v/>
      </c>
      <c r="BK1751">
        <f t="shared" si="233"/>
        <v>1900</v>
      </c>
      <c r="BL1751">
        <f t="shared" si="234"/>
        <v>1900</v>
      </c>
      <c r="BM1751" t="str">
        <f t="shared" si="235"/>
        <v/>
      </c>
      <c r="BN1751" s="69">
        <f t="shared" si="236"/>
        <v>120</v>
      </c>
      <c r="BO1751" s="1">
        <v>44119</v>
      </c>
      <c r="BP1751" s="1"/>
      <c r="BQ1751" s="3"/>
      <c r="BR1751" s="4"/>
      <c r="BS1751" s="5"/>
      <c r="BT1751" s="6"/>
      <c r="BU1751" s="5"/>
      <c r="BV1751" s="5"/>
      <c r="BW1751" s="6"/>
      <c r="BX1751" s="5"/>
      <c r="BY1751" s="5"/>
      <c r="BZ1751" s="6"/>
      <c r="CA1751" s="5"/>
    </row>
    <row r="1752" spans="4:79" x14ac:dyDescent="0.25">
      <c r="D1752" s="1"/>
      <c r="J1752" s="1"/>
      <c r="M1752" s="1"/>
      <c r="BG1752" t="str">
        <f t="shared" ca="1" si="229"/>
        <v/>
      </c>
      <c r="BH1752" t="str">
        <f t="shared" si="230"/>
        <v/>
      </c>
      <c r="BI1752" t="str">
        <f t="shared" si="231"/>
        <v/>
      </c>
      <c r="BJ1752" t="str">
        <f t="shared" ca="1" si="232"/>
        <v/>
      </c>
      <c r="BK1752">
        <f t="shared" si="233"/>
        <v>1900</v>
      </c>
      <c r="BL1752">
        <f t="shared" si="234"/>
        <v>1900</v>
      </c>
      <c r="BM1752" t="str">
        <f t="shared" si="235"/>
        <v/>
      </c>
      <c r="BN1752" s="69">
        <f t="shared" si="236"/>
        <v>120</v>
      </c>
      <c r="BO1752" s="1">
        <v>44120</v>
      </c>
      <c r="BP1752" s="1"/>
      <c r="BQ1752" s="3"/>
      <c r="BR1752" s="4"/>
      <c r="BS1752" s="5"/>
      <c r="BT1752" s="6"/>
      <c r="BU1752" s="5"/>
      <c r="BV1752" s="5"/>
      <c r="BW1752" s="6"/>
      <c r="BX1752" s="5"/>
      <c r="BY1752" s="5"/>
      <c r="BZ1752" s="6"/>
      <c r="CA1752" s="5"/>
    </row>
    <row r="1753" spans="4:79" x14ac:dyDescent="0.25">
      <c r="D1753" s="1"/>
      <c r="J1753" s="1"/>
      <c r="L1753" s="1"/>
      <c r="M1753" s="1"/>
      <c r="AX1753" s="1"/>
      <c r="AY1753" s="1"/>
      <c r="BA1753" s="1"/>
      <c r="BB1753" s="1"/>
      <c r="BG1753" t="str">
        <f t="shared" ca="1" si="229"/>
        <v/>
      </c>
      <c r="BH1753" t="str">
        <f t="shared" si="230"/>
        <v/>
      </c>
      <c r="BI1753" t="str">
        <f t="shared" si="231"/>
        <v/>
      </c>
      <c r="BJ1753" t="str">
        <f t="shared" ca="1" si="232"/>
        <v/>
      </c>
      <c r="BK1753">
        <f t="shared" si="233"/>
        <v>1900</v>
      </c>
      <c r="BL1753">
        <f t="shared" si="234"/>
        <v>1900</v>
      </c>
      <c r="BM1753" t="str">
        <f t="shared" si="235"/>
        <v/>
      </c>
      <c r="BN1753" s="69">
        <f t="shared" si="236"/>
        <v>120</v>
      </c>
      <c r="BO1753" s="1">
        <v>44121</v>
      </c>
      <c r="BP1753" s="1"/>
      <c r="BQ1753" s="3"/>
      <c r="BR1753" s="4"/>
      <c r="BS1753" s="5"/>
      <c r="BT1753" s="6"/>
      <c r="BU1753" s="5"/>
      <c r="BV1753" s="5"/>
      <c r="BW1753" s="6"/>
      <c r="BX1753" s="5"/>
      <c r="BY1753" s="5"/>
      <c r="BZ1753" s="6"/>
      <c r="CA1753" s="5"/>
    </row>
    <row r="1754" spans="4:79" x14ac:dyDescent="0.25">
      <c r="D1754" s="1"/>
      <c r="J1754" s="1"/>
      <c r="L1754" s="1"/>
      <c r="M1754" s="1"/>
      <c r="AX1754" s="1"/>
      <c r="AY1754" s="1"/>
      <c r="BA1754" s="1"/>
      <c r="BB1754" s="1"/>
      <c r="BG1754" t="str">
        <f t="shared" ca="1" si="229"/>
        <v/>
      </c>
      <c r="BH1754" t="str">
        <f t="shared" si="230"/>
        <v/>
      </c>
      <c r="BI1754" t="str">
        <f t="shared" si="231"/>
        <v/>
      </c>
      <c r="BJ1754" t="str">
        <f t="shared" ca="1" si="232"/>
        <v/>
      </c>
      <c r="BK1754">
        <f t="shared" si="233"/>
        <v>1900</v>
      </c>
      <c r="BL1754">
        <f t="shared" si="234"/>
        <v>1900</v>
      </c>
      <c r="BM1754" t="str">
        <f t="shared" si="235"/>
        <v/>
      </c>
      <c r="BN1754" s="69">
        <f t="shared" si="236"/>
        <v>120</v>
      </c>
      <c r="BO1754" s="1">
        <v>44122</v>
      </c>
      <c r="BP1754" s="1"/>
      <c r="BQ1754" s="3"/>
      <c r="BR1754" s="4"/>
      <c r="BS1754" s="5"/>
      <c r="BT1754" s="6"/>
      <c r="BU1754" s="5"/>
      <c r="BV1754" s="5"/>
      <c r="BW1754" s="6"/>
      <c r="BX1754" s="5"/>
      <c r="BY1754" s="5"/>
      <c r="BZ1754" s="6"/>
      <c r="CA1754" s="5"/>
    </row>
    <row r="1755" spans="4:79" x14ac:dyDescent="0.25">
      <c r="D1755" s="1"/>
      <c r="J1755" s="1"/>
      <c r="L1755" s="1"/>
      <c r="M1755" s="1"/>
      <c r="AX1755" s="1"/>
      <c r="AY1755" s="1"/>
      <c r="BA1755" s="1"/>
      <c r="BB1755" s="1"/>
      <c r="BG1755" t="str">
        <f t="shared" ca="1" si="229"/>
        <v/>
      </c>
      <c r="BH1755" t="str">
        <f t="shared" si="230"/>
        <v/>
      </c>
      <c r="BI1755" t="str">
        <f t="shared" si="231"/>
        <v/>
      </c>
      <c r="BJ1755" t="str">
        <f t="shared" ca="1" si="232"/>
        <v/>
      </c>
      <c r="BK1755">
        <f t="shared" si="233"/>
        <v>1900</v>
      </c>
      <c r="BL1755">
        <f t="shared" si="234"/>
        <v>1900</v>
      </c>
      <c r="BM1755" t="str">
        <f t="shared" si="235"/>
        <v/>
      </c>
      <c r="BN1755" s="69">
        <f t="shared" si="236"/>
        <v>120</v>
      </c>
      <c r="BO1755" s="1">
        <v>44123</v>
      </c>
      <c r="BP1755" s="1"/>
      <c r="BQ1755" s="3"/>
      <c r="BR1755" s="4"/>
      <c r="BS1755" s="5"/>
      <c r="BT1755" s="6"/>
      <c r="BU1755" s="5"/>
      <c r="BV1755" s="5"/>
      <c r="BW1755" s="6"/>
      <c r="BX1755" s="5"/>
      <c r="BY1755" s="5"/>
      <c r="BZ1755" s="6"/>
      <c r="CA1755" s="5"/>
    </row>
    <row r="1756" spans="4:79" x14ac:dyDescent="0.25">
      <c r="D1756" s="1"/>
      <c r="J1756" s="1"/>
      <c r="L1756" s="1"/>
      <c r="M1756" s="1"/>
      <c r="BA1756" s="1"/>
      <c r="BG1756" t="str">
        <f t="shared" ca="1" si="229"/>
        <v/>
      </c>
      <c r="BH1756" t="str">
        <f t="shared" si="230"/>
        <v/>
      </c>
      <c r="BI1756" t="str">
        <f t="shared" si="231"/>
        <v/>
      </c>
      <c r="BJ1756" t="str">
        <f t="shared" ca="1" si="232"/>
        <v/>
      </c>
      <c r="BK1756">
        <f t="shared" si="233"/>
        <v>1900</v>
      </c>
      <c r="BL1756">
        <f t="shared" si="234"/>
        <v>1900</v>
      </c>
      <c r="BM1756" t="str">
        <f t="shared" si="235"/>
        <v/>
      </c>
      <c r="BN1756" s="69">
        <f t="shared" si="236"/>
        <v>120</v>
      </c>
      <c r="BO1756" s="1">
        <v>44124</v>
      </c>
      <c r="BP1756" s="1"/>
      <c r="BQ1756" s="3"/>
      <c r="BR1756" s="4"/>
      <c r="BS1756" s="5"/>
      <c r="BT1756" s="6"/>
      <c r="BU1756" s="5"/>
      <c r="BV1756" s="5"/>
      <c r="BW1756" s="6"/>
      <c r="BX1756" s="5"/>
      <c r="BY1756" s="5"/>
      <c r="BZ1756" s="6"/>
      <c r="CA1756" s="5"/>
    </row>
    <row r="1757" spans="4:79" x14ac:dyDescent="0.25">
      <c r="D1757" s="1"/>
      <c r="J1757" s="1"/>
      <c r="L1757" s="1"/>
      <c r="AX1757" s="1"/>
      <c r="AY1757" s="1"/>
      <c r="BA1757" s="1"/>
      <c r="BB1757" s="1"/>
      <c r="BG1757" t="str">
        <f t="shared" ca="1" si="229"/>
        <v/>
      </c>
      <c r="BH1757" t="str">
        <f t="shared" si="230"/>
        <v/>
      </c>
      <c r="BI1757" t="str">
        <f t="shared" si="231"/>
        <v/>
      </c>
      <c r="BJ1757" t="str">
        <f t="shared" ca="1" si="232"/>
        <v/>
      </c>
      <c r="BK1757">
        <f t="shared" si="233"/>
        <v>1900</v>
      </c>
      <c r="BL1757">
        <f t="shared" si="234"/>
        <v>1900</v>
      </c>
      <c r="BM1757" t="str">
        <f t="shared" si="235"/>
        <v/>
      </c>
      <c r="BN1757" s="69">
        <f t="shared" si="236"/>
        <v>120</v>
      </c>
      <c r="BO1757" s="1">
        <v>44125</v>
      </c>
      <c r="BP1757" s="1"/>
      <c r="BQ1757" s="3"/>
      <c r="BR1757" s="4"/>
      <c r="BS1757" s="5"/>
      <c r="BT1757" s="6"/>
      <c r="BU1757" s="5"/>
      <c r="BV1757" s="5"/>
      <c r="BW1757" s="6"/>
      <c r="BX1757" s="5"/>
      <c r="BY1757" s="5"/>
      <c r="BZ1757" s="6"/>
      <c r="CA1757" s="5"/>
    </row>
    <row r="1758" spans="4:79" x14ac:dyDescent="0.25">
      <c r="D1758" s="1"/>
      <c r="J1758" s="1"/>
      <c r="L1758" s="1"/>
      <c r="M1758" s="1"/>
      <c r="BA1758" s="1"/>
      <c r="BG1758" t="str">
        <f t="shared" ca="1" si="229"/>
        <v/>
      </c>
      <c r="BH1758" t="str">
        <f t="shared" si="230"/>
        <v/>
      </c>
      <c r="BI1758" t="str">
        <f t="shared" si="231"/>
        <v/>
      </c>
      <c r="BJ1758" t="str">
        <f t="shared" ca="1" si="232"/>
        <v/>
      </c>
      <c r="BK1758">
        <f t="shared" si="233"/>
        <v>1900</v>
      </c>
      <c r="BL1758">
        <f t="shared" si="234"/>
        <v>1900</v>
      </c>
      <c r="BM1758" t="str">
        <f t="shared" si="235"/>
        <v/>
      </c>
      <c r="BN1758" s="69">
        <f t="shared" si="236"/>
        <v>120</v>
      </c>
      <c r="BO1758" s="1">
        <v>44126</v>
      </c>
      <c r="BP1758" s="1"/>
      <c r="BQ1758" s="3"/>
      <c r="BR1758" s="4"/>
      <c r="BS1758" s="5"/>
      <c r="BT1758" s="6"/>
      <c r="BU1758" s="5"/>
      <c r="BV1758" s="5"/>
      <c r="BW1758" s="6"/>
      <c r="BX1758" s="5"/>
      <c r="BY1758" s="5"/>
      <c r="BZ1758" s="6"/>
      <c r="CA1758" s="5"/>
    </row>
    <row r="1759" spans="4:79" x14ac:dyDescent="0.25">
      <c r="D1759" s="1"/>
      <c r="J1759" s="1"/>
      <c r="L1759" s="1"/>
      <c r="M1759" s="1"/>
      <c r="AX1759" s="1"/>
      <c r="AY1759" s="1"/>
      <c r="BA1759" s="1"/>
      <c r="BB1759" s="1"/>
      <c r="BG1759" t="str">
        <f t="shared" ca="1" si="229"/>
        <v/>
      </c>
      <c r="BH1759" t="str">
        <f t="shared" si="230"/>
        <v/>
      </c>
      <c r="BI1759" t="str">
        <f t="shared" si="231"/>
        <v/>
      </c>
      <c r="BJ1759" t="str">
        <f t="shared" ca="1" si="232"/>
        <v/>
      </c>
      <c r="BK1759">
        <f t="shared" si="233"/>
        <v>1900</v>
      </c>
      <c r="BL1759">
        <f t="shared" si="234"/>
        <v>1900</v>
      </c>
      <c r="BM1759" t="str">
        <f t="shared" si="235"/>
        <v/>
      </c>
      <c r="BN1759" s="69">
        <f t="shared" si="236"/>
        <v>120</v>
      </c>
      <c r="BO1759" s="1">
        <v>44127</v>
      </c>
      <c r="BP1759" s="1"/>
      <c r="BQ1759" s="3"/>
      <c r="BR1759" s="4"/>
      <c r="BS1759" s="5"/>
      <c r="BT1759" s="6"/>
      <c r="BU1759" s="5"/>
      <c r="BV1759" s="5"/>
      <c r="BW1759" s="6"/>
      <c r="BX1759" s="5"/>
      <c r="BY1759" s="5"/>
      <c r="BZ1759" s="6"/>
      <c r="CA1759" s="5"/>
    </row>
    <row r="1760" spans="4:79" x14ac:dyDescent="0.25">
      <c r="D1760" s="1"/>
      <c r="J1760" s="1"/>
      <c r="L1760" s="1"/>
      <c r="M1760" s="1"/>
      <c r="AX1760" s="1"/>
      <c r="AY1760" s="1"/>
      <c r="BA1760" s="1"/>
      <c r="BB1760" s="1"/>
      <c r="BF1760" s="1"/>
      <c r="BG1760" t="str">
        <f t="shared" ca="1" si="229"/>
        <v/>
      </c>
      <c r="BH1760" t="str">
        <f t="shared" si="230"/>
        <v/>
      </c>
      <c r="BI1760" t="str">
        <f t="shared" si="231"/>
        <v/>
      </c>
      <c r="BJ1760" t="str">
        <f t="shared" ca="1" si="232"/>
        <v/>
      </c>
      <c r="BK1760">
        <f t="shared" si="233"/>
        <v>1900</v>
      </c>
      <c r="BL1760">
        <f t="shared" si="234"/>
        <v>1900</v>
      </c>
      <c r="BM1760" t="str">
        <f t="shared" si="235"/>
        <v/>
      </c>
      <c r="BN1760" s="69">
        <f t="shared" si="236"/>
        <v>120</v>
      </c>
      <c r="BO1760" s="1">
        <v>44128</v>
      </c>
      <c r="BP1760" s="1"/>
      <c r="BQ1760" s="3"/>
      <c r="BR1760" s="4"/>
      <c r="BS1760" s="5"/>
      <c r="BT1760" s="6"/>
      <c r="BU1760" s="5"/>
      <c r="BV1760" s="5"/>
      <c r="BW1760" s="6"/>
      <c r="BX1760" s="5"/>
      <c r="BY1760" s="5"/>
      <c r="BZ1760" s="6"/>
      <c r="CA1760" s="5"/>
    </row>
    <row r="1761" spans="4:79" x14ac:dyDescent="0.25">
      <c r="D1761" s="1"/>
      <c r="J1761" s="1"/>
      <c r="L1761" s="1"/>
      <c r="M1761" s="1"/>
      <c r="AX1761" s="1"/>
      <c r="AY1761" s="1"/>
      <c r="BA1761" s="1"/>
      <c r="BB1761" s="1"/>
      <c r="BG1761" t="str">
        <f t="shared" ca="1" si="229"/>
        <v/>
      </c>
      <c r="BH1761" t="str">
        <f t="shared" si="230"/>
        <v/>
      </c>
      <c r="BI1761" t="str">
        <f t="shared" si="231"/>
        <v/>
      </c>
      <c r="BJ1761" t="str">
        <f t="shared" ca="1" si="232"/>
        <v/>
      </c>
      <c r="BK1761">
        <f t="shared" si="233"/>
        <v>1900</v>
      </c>
      <c r="BL1761">
        <f t="shared" si="234"/>
        <v>1900</v>
      </c>
      <c r="BM1761" t="str">
        <f t="shared" si="235"/>
        <v/>
      </c>
      <c r="BN1761" s="69">
        <f t="shared" si="236"/>
        <v>120</v>
      </c>
      <c r="BO1761" s="1">
        <v>44129</v>
      </c>
      <c r="BP1761" s="1"/>
      <c r="BQ1761" s="3"/>
      <c r="BR1761" s="4"/>
      <c r="BS1761" s="5"/>
      <c r="BT1761" s="6"/>
      <c r="BU1761" s="5"/>
      <c r="BV1761" s="5"/>
      <c r="BW1761" s="6"/>
      <c r="BX1761" s="5"/>
      <c r="BY1761" s="5"/>
      <c r="BZ1761" s="6"/>
      <c r="CA1761" s="5"/>
    </row>
    <row r="1762" spans="4:79" x14ac:dyDescent="0.25">
      <c r="D1762" s="1"/>
      <c r="E1762" s="1"/>
      <c r="J1762" s="1"/>
      <c r="L1762" s="1"/>
      <c r="AX1762" s="1"/>
      <c r="AY1762" s="1"/>
      <c r="BA1762" s="1"/>
      <c r="BG1762" t="str">
        <f t="shared" ca="1" si="229"/>
        <v/>
      </c>
      <c r="BH1762" t="str">
        <f t="shared" si="230"/>
        <v/>
      </c>
      <c r="BI1762" t="str">
        <f t="shared" si="231"/>
        <v/>
      </c>
      <c r="BJ1762" t="str">
        <f t="shared" ca="1" si="232"/>
        <v/>
      </c>
      <c r="BK1762">
        <f t="shared" si="233"/>
        <v>1900</v>
      </c>
      <c r="BL1762">
        <f t="shared" si="234"/>
        <v>1900</v>
      </c>
      <c r="BM1762" t="str">
        <f t="shared" si="235"/>
        <v/>
      </c>
      <c r="BN1762" s="69">
        <f t="shared" si="236"/>
        <v>120</v>
      </c>
      <c r="BO1762" s="1">
        <v>44130</v>
      </c>
      <c r="BP1762" s="1"/>
      <c r="BQ1762" s="3"/>
      <c r="BR1762" s="4"/>
      <c r="BS1762" s="5"/>
      <c r="BT1762" s="6"/>
      <c r="BU1762" s="5"/>
      <c r="BV1762" s="5"/>
      <c r="BW1762" s="6"/>
      <c r="BX1762" s="5"/>
      <c r="BY1762" s="5"/>
      <c r="BZ1762" s="6"/>
      <c r="CA1762" s="5"/>
    </row>
    <row r="1763" spans="4:79" x14ac:dyDescent="0.25">
      <c r="D1763" s="1"/>
      <c r="J1763" s="1"/>
      <c r="M1763" s="1"/>
      <c r="BG1763" t="str">
        <f t="shared" ca="1" si="229"/>
        <v/>
      </c>
      <c r="BH1763" t="str">
        <f t="shared" si="230"/>
        <v/>
      </c>
      <c r="BI1763" t="str">
        <f t="shared" si="231"/>
        <v/>
      </c>
      <c r="BJ1763" t="str">
        <f t="shared" ca="1" si="232"/>
        <v/>
      </c>
      <c r="BK1763">
        <f t="shared" si="233"/>
        <v>1900</v>
      </c>
      <c r="BL1763">
        <f t="shared" si="234"/>
        <v>1900</v>
      </c>
      <c r="BM1763" t="str">
        <f t="shared" si="235"/>
        <v/>
      </c>
      <c r="BN1763" s="69">
        <f t="shared" si="236"/>
        <v>120</v>
      </c>
      <c r="BO1763" s="1">
        <v>44131</v>
      </c>
      <c r="BP1763" s="1"/>
      <c r="BQ1763" s="3"/>
      <c r="BR1763" s="4"/>
      <c r="BS1763" s="5"/>
      <c r="BT1763" s="6"/>
      <c r="BU1763" s="5"/>
      <c r="BV1763" s="5"/>
      <c r="BW1763" s="6"/>
      <c r="BX1763" s="5"/>
      <c r="BY1763" s="5"/>
      <c r="BZ1763" s="6"/>
      <c r="CA1763" s="5"/>
    </row>
    <row r="1764" spans="4:79" x14ac:dyDescent="0.25">
      <c r="D1764" s="1"/>
      <c r="E1764" s="1"/>
      <c r="J1764" s="1"/>
      <c r="L1764" s="1"/>
      <c r="AX1764" s="1"/>
      <c r="AY1764" s="1"/>
      <c r="BA1764" s="1"/>
      <c r="BG1764" t="str">
        <f t="shared" ca="1" si="229"/>
        <v/>
      </c>
      <c r="BH1764" t="str">
        <f t="shared" si="230"/>
        <v/>
      </c>
      <c r="BI1764" t="str">
        <f t="shared" si="231"/>
        <v/>
      </c>
      <c r="BJ1764" t="str">
        <f t="shared" ca="1" si="232"/>
        <v/>
      </c>
      <c r="BK1764">
        <f t="shared" si="233"/>
        <v>1900</v>
      </c>
      <c r="BL1764">
        <f t="shared" si="234"/>
        <v>1900</v>
      </c>
      <c r="BM1764" t="str">
        <f t="shared" si="235"/>
        <v/>
      </c>
      <c r="BN1764" s="69">
        <f t="shared" si="236"/>
        <v>120</v>
      </c>
      <c r="BO1764" s="1">
        <v>44132</v>
      </c>
      <c r="BP1764" s="1"/>
      <c r="BQ1764" s="3"/>
      <c r="BR1764" s="4"/>
      <c r="BS1764" s="5"/>
      <c r="BT1764" s="6"/>
      <c r="BU1764" s="5"/>
      <c r="BV1764" s="5"/>
      <c r="BW1764" s="6"/>
      <c r="BX1764" s="5"/>
      <c r="BY1764" s="5"/>
      <c r="BZ1764" s="6"/>
      <c r="CA1764" s="5"/>
    </row>
    <row r="1765" spans="4:79" x14ac:dyDescent="0.25">
      <c r="D1765" s="1"/>
      <c r="J1765" s="1"/>
      <c r="M1765" s="1"/>
      <c r="BG1765" t="str">
        <f t="shared" ca="1" si="229"/>
        <v/>
      </c>
      <c r="BH1765" t="str">
        <f t="shared" si="230"/>
        <v/>
      </c>
      <c r="BI1765" t="str">
        <f t="shared" si="231"/>
        <v/>
      </c>
      <c r="BJ1765" t="str">
        <f t="shared" ca="1" si="232"/>
        <v/>
      </c>
      <c r="BK1765">
        <f t="shared" si="233"/>
        <v>1900</v>
      </c>
      <c r="BL1765">
        <f t="shared" si="234"/>
        <v>1900</v>
      </c>
      <c r="BM1765" t="str">
        <f t="shared" si="235"/>
        <v/>
      </c>
      <c r="BN1765" s="69">
        <f t="shared" si="236"/>
        <v>120</v>
      </c>
      <c r="BO1765" s="1">
        <v>44133</v>
      </c>
      <c r="BP1765" s="1"/>
      <c r="BQ1765" s="3"/>
      <c r="BR1765" s="4"/>
      <c r="BS1765" s="5"/>
      <c r="BT1765" s="6"/>
      <c r="BU1765" s="5"/>
      <c r="BV1765" s="5"/>
      <c r="BW1765" s="6"/>
      <c r="BX1765" s="5"/>
      <c r="BY1765" s="5"/>
      <c r="BZ1765" s="6"/>
      <c r="CA1765" s="5"/>
    </row>
    <row r="1766" spans="4:79" x14ac:dyDescent="0.25">
      <c r="D1766" s="1"/>
      <c r="J1766" s="1"/>
      <c r="M1766" s="1"/>
      <c r="BG1766" t="str">
        <f t="shared" ca="1" si="229"/>
        <v/>
      </c>
      <c r="BH1766" t="str">
        <f t="shared" si="230"/>
        <v/>
      </c>
      <c r="BI1766" t="str">
        <f t="shared" si="231"/>
        <v/>
      </c>
      <c r="BJ1766" t="str">
        <f t="shared" ca="1" si="232"/>
        <v/>
      </c>
      <c r="BK1766">
        <f t="shared" si="233"/>
        <v>1900</v>
      </c>
      <c r="BL1766">
        <f t="shared" si="234"/>
        <v>1900</v>
      </c>
      <c r="BM1766" t="str">
        <f t="shared" si="235"/>
        <v/>
      </c>
      <c r="BN1766" s="69">
        <f t="shared" si="236"/>
        <v>120</v>
      </c>
      <c r="BO1766" s="1">
        <v>44134</v>
      </c>
      <c r="BP1766" s="1"/>
      <c r="BQ1766" s="3"/>
      <c r="BR1766" s="4"/>
      <c r="BS1766" s="5"/>
      <c r="BT1766" s="6"/>
      <c r="BU1766" s="5"/>
      <c r="BV1766" s="5"/>
      <c r="BW1766" s="6"/>
      <c r="BX1766" s="5"/>
      <c r="BY1766" s="5"/>
      <c r="BZ1766" s="6"/>
      <c r="CA1766" s="5"/>
    </row>
    <row r="1767" spans="4:79" x14ac:dyDescent="0.25">
      <c r="D1767" s="1"/>
      <c r="J1767" s="1"/>
      <c r="L1767" s="1"/>
      <c r="M1767" s="1"/>
      <c r="AX1767" s="1"/>
      <c r="AY1767" s="1"/>
      <c r="BA1767" s="1"/>
      <c r="BB1767" s="1"/>
      <c r="BG1767" t="str">
        <f t="shared" ca="1" si="229"/>
        <v/>
      </c>
      <c r="BH1767" t="str">
        <f t="shared" si="230"/>
        <v/>
      </c>
      <c r="BI1767" t="str">
        <f t="shared" si="231"/>
        <v/>
      </c>
      <c r="BJ1767" t="str">
        <f t="shared" ca="1" si="232"/>
        <v/>
      </c>
      <c r="BK1767">
        <f t="shared" si="233"/>
        <v>1900</v>
      </c>
      <c r="BL1767">
        <f t="shared" si="234"/>
        <v>1900</v>
      </c>
      <c r="BM1767" t="str">
        <f t="shared" si="235"/>
        <v/>
      </c>
      <c r="BN1767" s="69">
        <f t="shared" si="236"/>
        <v>120</v>
      </c>
      <c r="BO1767" s="1">
        <v>44135</v>
      </c>
      <c r="BP1767" s="1"/>
      <c r="BQ1767" s="3"/>
      <c r="BR1767" s="4"/>
      <c r="BS1767" s="5"/>
      <c r="BT1767" s="6"/>
      <c r="BU1767" s="5"/>
      <c r="BV1767" s="5"/>
      <c r="BW1767" s="6"/>
      <c r="BX1767" s="5"/>
      <c r="BY1767" s="5"/>
      <c r="BZ1767" s="6"/>
      <c r="CA1767" s="5"/>
    </row>
    <row r="1768" spans="4:79" x14ac:dyDescent="0.25">
      <c r="D1768" s="1"/>
      <c r="J1768" s="1"/>
      <c r="L1768" s="1"/>
      <c r="M1768" s="1"/>
      <c r="AX1768" s="1"/>
      <c r="AY1768" s="1"/>
      <c r="BA1768" s="1"/>
      <c r="BB1768" s="1"/>
      <c r="BG1768" t="str">
        <f t="shared" ca="1" si="229"/>
        <v/>
      </c>
      <c r="BH1768" t="str">
        <f t="shared" si="230"/>
        <v/>
      </c>
      <c r="BI1768" t="str">
        <f t="shared" si="231"/>
        <v/>
      </c>
      <c r="BJ1768" t="str">
        <f t="shared" ca="1" si="232"/>
        <v/>
      </c>
      <c r="BK1768">
        <f t="shared" si="233"/>
        <v>1900</v>
      </c>
      <c r="BL1768">
        <f t="shared" si="234"/>
        <v>1900</v>
      </c>
      <c r="BM1768" t="str">
        <f t="shared" si="235"/>
        <v/>
      </c>
      <c r="BN1768" s="69">
        <f t="shared" si="236"/>
        <v>120</v>
      </c>
      <c r="BO1768" s="1">
        <v>44136</v>
      </c>
      <c r="BP1768" s="1"/>
      <c r="BQ1768" s="3"/>
      <c r="BR1768" s="4"/>
      <c r="BS1768" s="5"/>
      <c r="BT1768" s="6"/>
      <c r="BU1768" s="5"/>
      <c r="BV1768" s="5"/>
      <c r="BW1768" s="6"/>
      <c r="BX1768" s="5"/>
      <c r="BY1768" s="5"/>
      <c r="BZ1768" s="6"/>
      <c r="CA1768" s="5"/>
    </row>
    <row r="1769" spans="4:79" x14ac:dyDescent="0.25">
      <c r="D1769" s="1"/>
      <c r="J1769" s="1"/>
      <c r="L1769" s="1"/>
      <c r="M1769" s="1"/>
      <c r="AX1769" s="1"/>
      <c r="AY1769" s="1"/>
      <c r="BA1769" s="1"/>
      <c r="BB1769" s="1"/>
      <c r="BG1769" t="str">
        <f t="shared" ca="1" si="229"/>
        <v/>
      </c>
      <c r="BH1769" t="str">
        <f t="shared" si="230"/>
        <v/>
      </c>
      <c r="BI1769" t="str">
        <f t="shared" si="231"/>
        <v/>
      </c>
      <c r="BJ1769" t="str">
        <f t="shared" ca="1" si="232"/>
        <v/>
      </c>
      <c r="BK1769">
        <f t="shared" si="233"/>
        <v>1900</v>
      </c>
      <c r="BL1769">
        <f t="shared" si="234"/>
        <v>1900</v>
      </c>
      <c r="BM1769" t="str">
        <f t="shared" si="235"/>
        <v/>
      </c>
      <c r="BN1769" s="69">
        <f t="shared" si="236"/>
        <v>120</v>
      </c>
      <c r="BO1769" s="1">
        <v>44137</v>
      </c>
      <c r="BP1769" s="1"/>
      <c r="BQ1769" s="3"/>
      <c r="BR1769" s="4"/>
      <c r="BS1769" s="5"/>
      <c r="BT1769" s="6"/>
      <c r="BU1769" s="5"/>
      <c r="BV1769" s="5"/>
      <c r="BW1769" s="6"/>
      <c r="BX1769" s="5"/>
      <c r="BY1769" s="5"/>
      <c r="BZ1769" s="6"/>
      <c r="CA1769" s="5"/>
    </row>
    <row r="1770" spans="4:79" x14ac:dyDescent="0.25">
      <c r="D1770" s="1"/>
      <c r="J1770" s="1"/>
      <c r="L1770" s="1"/>
      <c r="M1770" s="1"/>
      <c r="AY1770" s="1"/>
      <c r="AZ1770" s="1"/>
      <c r="BB1770" s="1"/>
      <c r="BC1770" s="1"/>
      <c r="BG1770" t="str">
        <f t="shared" ca="1" si="229"/>
        <v/>
      </c>
      <c r="BH1770" t="str">
        <f t="shared" si="230"/>
        <v/>
      </c>
      <c r="BI1770" t="str">
        <f t="shared" si="231"/>
        <v/>
      </c>
      <c r="BJ1770" t="str">
        <f t="shared" ca="1" si="232"/>
        <v/>
      </c>
      <c r="BK1770">
        <f t="shared" si="233"/>
        <v>1900</v>
      </c>
      <c r="BL1770">
        <f t="shared" si="234"/>
        <v>1900</v>
      </c>
      <c r="BM1770" t="str">
        <f t="shared" si="235"/>
        <v/>
      </c>
      <c r="BN1770" s="69">
        <f t="shared" si="236"/>
        <v>120</v>
      </c>
      <c r="BO1770" s="1">
        <v>44138</v>
      </c>
      <c r="BP1770" s="1"/>
      <c r="BQ1770" s="3"/>
      <c r="BR1770" s="4"/>
      <c r="BS1770" s="5"/>
      <c r="BT1770" s="6"/>
      <c r="BU1770" s="5"/>
      <c r="BV1770" s="5"/>
      <c r="BW1770" s="6"/>
      <c r="BX1770" s="5"/>
      <c r="BY1770" s="5"/>
      <c r="BZ1770" s="6"/>
      <c r="CA1770" s="5"/>
    </row>
    <row r="1771" spans="4:79" x14ac:dyDescent="0.25">
      <c r="D1771" s="1"/>
      <c r="J1771" s="1"/>
      <c r="L1771" s="1"/>
      <c r="M1771" s="1"/>
      <c r="BA1771" s="1"/>
      <c r="BG1771" t="str">
        <f t="shared" ca="1" si="229"/>
        <v/>
      </c>
      <c r="BH1771" t="str">
        <f t="shared" si="230"/>
        <v/>
      </c>
      <c r="BI1771" t="str">
        <f t="shared" si="231"/>
        <v/>
      </c>
      <c r="BJ1771" t="str">
        <f t="shared" ca="1" si="232"/>
        <v/>
      </c>
      <c r="BK1771">
        <f t="shared" si="233"/>
        <v>1900</v>
      </c>
      <c r="BL1771">
        <f t="shared" si="234"/>
        <v>1900</v>
      </c>
      <c r="BM1771" t="str">
        <f t="shared" si="235"/>
        <v/>
      </c>
      <c r="BN1771" s="69">
        <f t="shared" si="236"/>
        <v>120</v>
      </c>
      <c r="BO1771" s="1">
        <v>44139</v>
      </c>
      <c r="BP1771" s="1"/>
      <c r="BQ1771" s="3"/>
      <c r="BR1771" s="4"/>
      <c r="BS1771" s="5"/>
      <c r="BT1771" s="6"/>
      <c r="BU1771" s="5"/>
      <c r="BV1771" s="5"/>
      <c r="BW1771" s="6"/>
      <c r="BX1771" s="5"/>
      <c r="BY1771" s="5"/>
      <c r="BZ1771" s="6"/>
      <c r="CA1771" s="5"/>
    </row>
    <row r="1772" spans="4:79" x14ac:dyDescent="0.25">
      <c r="D1772" s="1"/>
      <c r="BB1772" s="1"/>
      <c r="BG1772" t="str">
        <f t="shared" ca="1" si="229"/>
        <v/>
      </c>
      <c r="BH1772" t="str">
        <f t="shared" si="230"/>
        <v/>
      </c>
      <c r="BI1772" t="str">
        <f t="shared" si="231"/>
        <v/>
      </c>
      <c r="BJ1772" t="str">
        <f t="shared" ca="1" si="232"/>
        <v/>
      </c>
      <c r="BK1772">
        <f t="shared" si="233"/>
        <v>1900</v>
      </c>
      <c r="BL1772">
        <f t="shared" si="234"/>
        <v>1900</v>
      </c>
      <c r="BM1772" t="str">
        <f t="shared" si="235"/>
        <v/>
      </c>
      <c r="BN1772" s="69">
        <f t="shared" si="236"/>
        <v>120</v>
      </c>
      <c r="BO1772" s="1">
        <v>44140</v>
      </c>
      <c r="BP1772" s="1"/>
      <c r="BQ1772" s="3"/>
      <c r="BR1772" s="4"/>
      <c r="BS1772" s="5"/>
      <c r="BT1772" s="6"/>
      <c r="BU1772" s="5"/>
      <c r="BV1772" s="5"/>
      <c r="BW1772" s="6"/>
      <c r="BX1772" s="5"/>
      <c r="BY1772" s="5"/>
      <c r="BZ1772" s="6"/>
      <c r="CA1772" s="5"/>
    </row>
    <row r="1773" spans="4:79" x14ac:dyDescent="0.25">
      <c r="D1773" s="1"/>
      <c r="J1773" s="1"/>
      <c r="L1773" s="1"/>
      <c r="M1773" s="1"/>
      <c r="AX1773" s="1"/>
      <c r="AY1773" s="1"/>
      <c r="BA1773" s="1"/>
      <c r="BB1773" s="1"/>
      <c r="BG1773" t="str">
        <f t="shared" ca="1" si="229"/>
        <v/>
      </c>
      <c r="BH1773" t="str">
        <f t="shared" si="230"/>
        <v/>
      </c>
      <c r="BI1773" t="str">
        <f t="shared" si="231"/>
        <v/>
      </c>
      <c r="BJ1773" t="str">
        <f t="shared" ca="1" si="232"/>
        <v/>
      </c>
      <c r="BK1773">
        <f t="shared" si="233"/>
        <v>1900</v>
      </c>
      <c r="BL1773">
        <f t="shared" si="234"/>
        <v>1900</v>
      </c>
      <c r="BM1773" t="str">
        <f t="shared" si="235"/>
        <v/>
      </c>
      <c r="BN1773" s="69">
        <f t="shared" si="236"/>
        <v>120</v>
      </c>
      <c r="BO1773" s="1">
        <v>44141</v>
      </c>
      <c r="BP1773" s="1"/>
      <c r="BQ1773" s="3"/>
      <c r="BR1773" s="4"/>
      <c r="BS1773" s="5"/>
      <c r="BT1773" s="6"/>
      <c r="BU1773" s="5"/>
      <c r="BV1773" s="5"/>
      <c r="BW1773" s="6"/>
      <c r="BX1773" s="5"/>
      <c r="BY1773" s="5"/>
      <c r="BZ1773" s="6"/>
      <c r="CA1773" s="5"/>
    </row>
    <row r="1774" spans="4:79" x14ac:dyDescent="0.25">
      <c r="D1774" s="1"/>
      <c r="BB1774" s="1"/>
      <c r="BG1774" t="str">
        <f t="shared" ca="1" si="229"/>
        <v/>
      </c>
      <c r="BH1774" t="str">
        <f t="shared" si="230"/>
        <v/>
      </c>
      <c r="BI1774" t="str">
        <f t="shared" si="231"/>
        <v/>
      </c>
      <c r="BJ1774" t="str">
        <f t="shared" ca="1" si="232"/>
        <v/>
      </c>
      <c r="BK1774">
        <f t="shared" si="233"/>
        <v>1900</v>
      </c>
      <c r="BL1774">
        <f t="shared" si="234"/>
        <v>1900</v>
      </c>
      <c r="BM1774" t="str">
        <f t="shared" si="235"/>
        <v/>
      </c>
      <c r="BN1774" s="69">
        <f t="shared" si="236"/>
        <v>120</v>
      </c>
      <c r="BO1774" s="1">
        <v>44142</v>
      </c>
      <c r="BP1774" s="1"/>
      <c r="BQ1774" s="3"/>
      <c r="BR1774" s="4"/>
      <c r="BS1774" s="5"/>
      <c r="BT1774" s="6"/>
      <c r="BU1774" s="5"/>
      <c r="BV1774" s="5"/>
      <c r="BW1774" s="6"/>
      <c r="BX1774" s="5"/>
      <c r="BY1774" s="5"/>
      <c r="BZ1774" s="6"/>
      <c r="CA1774" s="5"/>
    </row>
    <row r="1775" spans="4:79" x14ac:dyDescent="0.25">
      <c r="D1775" s="1"/>
      <c r="J1775" s="1"/>
      <c r="M1775" s="1"/>
      <c r="BG1775" t="str">
        <f t="shared" ca="1" si="229"/>
        <v/>
      </c>
      <c r="BH1775" t="str">
        <f t="shared" si="230"/>
        <v/>
      </c>
      <c r="BI1775" t="str">
        <f t="shared" si="231"/>
        <v/>
      </c>
      <c r="BJ1775" t="str">
        <f t="shared" ca="1" si="232"/>
        <v/>
      </c>
      <c r="BK1775">
        <f t="shared" si="233"/>
        <v>1900</v>
      </c>
      <c r="BL1775">
        <f t="shared" si="234"/>
        <v>1900</v>
      </c>
      <c r="BM1775" t="str">
        <f t="shared" si="235"/>
        <v/>
      </c>
      <c r="BN1775" s="69">
        <f t="shared" si="236"/>
        <v>120</v>
      </c>
      <c r="BO1775" s="1">
        <v>44143</v>
      </c>
      <c r="BP1775" s="1"/>
      <c r="BQ1775" s="3"/>
      <c r="BR1775" s="4"/>
      <c r="BS1775" s="5"/>
      <c r="BT1775" s="6"/>
      <c r="BU1775" s="5"/>
      <c r="BV1775" s="5"/>
      <c r="BW1775" s="6"/>
      <c r="BX1775" s="5"/>
      <c r="BY1775" s="5"/>
      <c r="BZ1775" s="6"/>
      <c r="CA1775" s="5"/>
    </row>
    <row r="1776" spans="4:79" x14ac:dyDescent="0.25">
      <c r="D1776" s="1"/>
      <c r="J1776" s="1"/>
      <c r="L1776" s="1"/>
      <c r="AX1776" s="1"/>
      <c r="AY1776" s="1"/>
      <c r="BA1776" s="1"/>
      <c r="BB1776" s="1"/>
      <c r="BF1776" s="1"/>
      <c r="BG1776" t="str">
        <f t="shared" ca="1" si="229"/>
        <v/>
      </c>
      <c r="BH1776" t="str">
        <f t="shared" si="230"/>
        <v/>
      </c>
      <c r="BI1776" t="str">
        <f t="shared" si="231"/>
        <v/>
      </c>
      <c r="BJ1776" t="str">
        <f t="shared" ca="1" si="232"/>
        <v/>
      </c>
      <c r="BK1776">
        <f t="shared" si="233"/>
        <v>1900</v>
      </c>
      <c r="BL1776">
        <f t="shared" si="234"/>
        <v>1900</v>
      </c>
      <c r="BM1776" t="str">
        <f t="shared" si="235"/>
        <v/>
      </c>
      <c r="BN1776" s="69">
        <f t="shared" si="236"/>
        <v>120</v>
      </c>
      <c r="BO1776" s="1">
        <v>44144</v>
      </c>
      <c r="BP1776" s="1"/>
      <c r="BQ1776" s="3"/>
      <c r="BR1776" s="4"/>
      <c r="BS1776" s="5"/>
      <c r="BT1776" s="6"/>
      <c r="BU1776" s="5"/>
      <c r="BV1776" s="5"/>
      <c r="BW1776" s="6"/>
      <c r="BX1776" s="5"/>
      <c r="BY1776" s="5"/>
      <c r="BZ1776" s="6"/>
      <c r="CA1776" s="5"/>
    </row>
    <row r="1777" spans="4:79" x14ac:dyDescent="0.25">
      <c r="D1777" s="1"/>
      <c r="J1777" s="1"/>
      <c r="L1777" s="1"/>
      <c r="AX1777" s="1"/>
      <c r="AY1777" s="1"/>
      <c r="BA1777" s="1"/>
      <c r="BB1777" s="1"/>
      <c r="BF1777" s="1"/>
      <c r="BG1777" t="str">
        <f t="shared" ca="1" si="229"/>
        <v/>
      </c>
      <c r="BH1777" t="str">
        <f t="shared" si="230"/>
        <v/>
      </c>
      <c r="BI1777" t="str">
        <f t="shared" si="231"/>
        <v/>
      </c>
      <c r="BJ1777" t="str">
        <f t="shared" ca="1" si="232"/>
        <v/>
      </c>
      <c r="BK1777">
        <f t="shared" si="233"/>
        <v>1900</v>
      </c>
      <c r="BL1777">
        <f t="shared" si="234"/>
        <v>1900</v>
      </c>
      <c r="BM1777" t="str">
        <f t="shared" si="235"/>
        <v/>
      </c>
      <c r="BN1777" s="69">
        <f t="shared" si="236"/>
        <v>120</v>
      </c>
      <c r="BO1777" s="1">
        <v>44145</v>
      </c>
      <c r="BP1777" s="1"/>
      <c r="BQ1777" s="3"/>
      <c r="BR1777" s="4"/>
      <c r="BS1777" s="5"/>
      <c r="BT1777" s="6"/>
      <c r="BU1777" s="5"/>
      <c r="BV1777" s="5"/>
      <c r="BW1777" s="6"/>
      <c r="BX1777" s="5"/>
      <c r="BY1777" s="5"/>
      <c r="BZ1777" s="6"/>
      <c r="CA1777" s="5"/>
    </row>
    <row r="1778" spans="4:79" x14ac:dyDescent="0.25">
      <c r="D1778" s="1"/>
      <c r="J1778" s="1"/>
      <c r="M1778" s="1"/>
      <c r="BG1778" t="str">
        <f t="shared" ca="1" si="229"/>
        <v/>
      </c>
      <c r="BH1778" t="str">
        <f t="shared" si="230"/>
        <v/>
      </c>
      <c r="BI1778" t="str">
        <f t="shared" si="231"/>
        <v/>
      </c>
      <c r="BJ1778" t="str">
        <f t="shared" ca="1" si="232"/>
        <v/>
      </c>
      <c r="BK1778">
        <f t="shared" si="233"/>
        <v>1900</v>
      </c>
      <c r="BL1778">
        <f t="shared" si="234"/>
        <v>1900</v>
      </c>
      <c r="BM1778" t="str">
        <f t="shared" si="235"/>
        <v/>
      </c>
      <c r="BN1778" s="69">
        <f t="shared" si="236"/>
        <v>120</v>
      </c>
      <c r="BO1778" s="1">
        <v>44146</v>
      </c>
      <c r="BP1778" s="1"/>
      <c r="BQ1778" s="3"/>
      <c r="BR1778" s="4"/>
      <c r="BS1778" s="5"/>
      <c r="BT1778" s="6"/>
      <c r="BU1778" s="5"/>
      <c r="BV1778" s="5"/>
      <c r="BW1778" s="6"/>
      <c r="BX1778" s="5"/>
      <c r="BY1778" s="5"/>
      <c r="BZ1778" s="6"/>
      <c r="CA1778" s="5"/>
    </row>
    <row r="1779" spans="4:79" x14ac:dyDescent="0.25">
      <c r="D1779" s="1"/>
      <c r="J1779" s="1"/>
      <c r="L1779" s="1"/>
      <c r="BA1779" s="1"/>
      <c r="BG1779" t="str">
        <f t="shared" ca="1" si="229"/>
        <v/>
      </c>
      <c r="BH1779" t="str">
        <f t="shared" si="230"/>
        <v/>
      </c>
      <c r="BI1779" t="str">
        <f t="shared" si="231"/>
        <v/>
      </c>
      <c r="BJ1779" t="str">
        <f t="shared" ca="1" si="232"/>
        <v/>
      </c>
      <c r="BK1779">
        <f t="shared" si="233"/>
        <v>1900</v>
      </c>
      <c r="BL1779">
        <f t="shared" si="234"/>
        <v>1900</v>
      </c>
      <c r="BM1779" t="str">
        <f t="shared" si="235"/>
        <v/>
      </c>
      <c r="BN1779" s="69">
        <f t="shared" si="236"/>
        <v>120</v>
      </c>
      <c r="BO1779" s="1">
        <v>44147</v>
      </c>
      <c r="BP1779" s="1"/>
      <c r="BQ1779" s="3"/>
      <c r="BR1779" s="4"/>
      <c r="BS1779" s="5"/>
      <c r="BT1779" s="6"/>
      <c r="BU1779" s="5"/>
      <c r="BV1779" s="5"/>
      <c r="BW1779" s="6"/>
      <c r="BX1779" s="5"/>
      <c r="BY1779" s="5"/>
      <c r="BZ1779" s="6"/>
      <c r="CA1779" s="5"/>
    </row>
    <row r="1780" spans="4:79" x14ac:dyDescent="0.25">
      <c r="D1780" s="1"/>
      <c r="J1780" s="1"/>
      <c r="L1780" s="1"/>
      <c r="M1780" s="1"/>
      <c r="AX1780" s="1"/>
      <c r="AY1780" s="1"/>
      <c r="BA1780" s="1"/>
      <c r="BB1780" s="1"/>
      <c r="BG1780" t="str">
        <f t="shared" ca="1" si="229"/>
        <v/>
      </c>
      <c r="BH1780" t="str">
        <f t="shared" si="230"/>
        <v/>
      </c>
      <c r="BI1780" t="str">
        <f t="shared" si="231"/>
        <v/>
      </c>
      <c r="BJ1780" t="str">
        <f t="shared" ca="1" si="232"/>
        <v/>
      </c>
      <c r="BK1780">
        <f t="shared" si="233"/>
        <v>1900</v>
      </c>
      <c r="BL1780">
        <f t="shared" si="234"/>
        <v>1900</v>
      </c>
      <c r="BM1780" t="str">
        <f t="shared" si="235"/>
        <v/>
      </c>
      <c r="BN1780" s="69">
        <f t="shared" si="236"/>
        <v>120</v>
      </c>
      <c r="BO1780" s="1">
        <v>44148</v>
      </c>
      <c r="BP1780" s="1"/>
      <c r="BQ1780" s="3"/>
      <c r="BR1780" s="4"/>
      <c r="BS1780" s="5"/>
      <c r="BT1780" s="6"/>
      <c r="BU1780" s="5"/>
      <c r="BV1780" s="5"/>
      <c r="BW1780" s="6"/>
      <c r="BX1780" s="5"/>
      <c r="BY1780" s="5"/>
      <c r="BZ1780" s="6"/>
      <c r="CA1780" s="5"/>
    </row>
    <row r="1781" spans="4:79" x14ac:dyDescent="0.25">
      <c r="D1781" s="1"/>
      <c r="J1781" s="1"/>
      <c r="L1781" s="1"/>
      <c r="AX1781" s="1"/>
      <c r="AY1781" s="1"/>
      <c r="BA1781" s="1"/>
      <c r="BB1781" s="1"/>
      <c r="BG1781" t="str">
        <f t="shared" ca="1" si="229"/>
        <v/>
      </c>
      <c r="BH1781" t="str">
        <f t="shared" si="230"/>
        <v/>
      </c>
      <c r="BI1781" t="str">
        <f t="shared" si="231"/>
        <v/>
      </c>
      <c r="BJ1781" t="str">
        <f t="shared" ca="1" si="232"/>
        <v/>
      </c>
      <c r="BK1781">
        <f t="shared" si="233"/>
        <v>1900</v>
      </c>
      <c r="BL1781">
        <f t="shared" si="234"/>
        <v>1900</v>
      </c>
      <c r="BM1781" t="str">
        <f t="shared" si="235"/>
        <v/>
      </c>
      <c r="BN1781" s="69">
        <f t="shared" si="236"/>
        <v>120</v>
      </c>
      <c r="BO1781" s="1">
        <v>44149</v>
      </c>
      <c r="BP1781" s="1"/>
      <c r="BQ1781" s="3"/>
      <c r="BR1781" s="4"/>
      <c r="BS1781" s="5"/>
      <c r="BT1781" s="6"/>
      <c r="BU1781" s="5"/>
      <c r="BV1781" s="5"/>
      <c r="BW1781" s="6"/>
      <c r="BX1781" s="5"/>
      <c r="BY1781" s="5"/>
      <c r="BZ1781" s="6"/>
      <c r="CA1781" s="5"/>
    </row>
    <row r="1782" spans="4:79" x14ac:dyDescent="0.25">
      <c r="D1782" s="1"/>
      <c r="BB1782" s="1"/>
      <c r="BG1782" t="str">
        <f t="shared" ca="1" si="229"/>
        <v/>
      </c>
      <c r="BH1782" t="str">
        <f t="shared" si="230"/>
        <v/>
      </c>
      <c r="BI1782" t="str">
        <f t="shared" si="231"/>
        <v/>
      </c>
      <c r="BJ1782" t="str">
        <f t="shared" ca="1" si="232"/>
        <v/>
      </c>
      <c r="BK1782">
        <f t="shared" si="233"/>
        <v>1900</v>
      </c>
      <c r="BL1782">
        <f t="shared" si="234"/>
        <v>1900</v>
      </c>
      <c r="BM1782" t="str">
        <f t="shared" si="235"/>
        <v/>
      </c>
      <c r="BN1782" s="69">
        <f t="shared" si="236"/>
        <v>120</v>
      </c>
      <c r="BO1782" s="1">
        <v>44150</v>
      </c>
      <c r="BP1782" s="1"/>
      <c r="BQ1782" s="3"/>
      <c r="BR1782" s="4"/>
      <c r="BS1782" s="5"/>
      <c r="BT1782" s="6"/>
      <c r="BU1782" s="5"/>
      <c r="BV1782" s="5"/>
      <c r="BW1782" s="6"/>
      <c r="BX1782" s="5"/>
      <c r="BY1782" s="5"/>
      <c r="BZ1782" s="6"/>
      <c r="CA1782" s="5"/>
    </row>
    <row r="1783" spans="4:79" x14ac:dyDescent="0.25">
      <c r="D1783" s="1"/>
      <c r="J1783" s="1"/>
      <c r="L1783" s="1"/>
      <c r="M1783" s="1"/>
      <c r="AX1783" s="1"/>
      <c r="AY1783" s="1"/>
      <c r="BA1783" s="1"/>
      <c r="BB1783" s="1"/>
      <c r="BG1783" t="str">
        <f t="shared" ca="1" si="229"/>
        <v/>
      </c>
      <c r="BH1783" t="str">
        <f t="shared" si="230"/>
        <v/>
      </c>
      <c r="BI1783" t="str">
        <f t="shared" si="231"/>
        <v/>
      </c>
      <c r="BJ1783" t="str">
        <f t="shared" ca="1" si="232"/>
        <v/>
      </c>
      <c r="BK1783">
        <f t="shared" si="233"/>
        <v>1900</v>
      </c>
      <c r="BL1783">
        <f t="shared" si="234"/>
        <v>1900</v>
      </c>
      <c r="BM1783" t="str">
        <f t="shared" si="235"/>
        <v/>
      </c>
      <c r="BN1783" s="69">
        <f t="shared" si="236"/>
        <v>120</v>
      </c>
      <c r="BO1783" s="1">
        <v>44151</v>
      </c>
      <c r="BP1783" s="1"/>
      <c r="BQ1783" s="3"/>
      <c r="BR1783" s="4"/>
      <c r="BS1783" s="5"/>
      <c r="BT1783" s="6"/>
      <c r="BU1783" s="5"/>
      <c r="BV1783" s="5"/>
      <c r="BW1783" s="6"/>
      <c r="BX1783" s="5"/>
      <c r="BY1783" s="5"/>
      <c r="BZ1783" s="6"/>
      <c r="CA1783" s="5"/>
    </row>
    <row r="1784" spans="4:79" x14ac:dyDescent="0.25">
      <c r="D1784" s="1"/>
      <c r="J1784" s="1"/>
      <c r="M1784" s="1"/>
      <c r="BG1784" t="str">
        <f t="shared" ca="1" si="229"/>
        <v/>
      </c>
      <c r="BH1784" t="str">
        <f t="shared" si="230"/>
        <v/>
      </c>
      <c r="BI1784" t="str">
        <f t="shared" si="231"/>
        <v/>
      </c>
      <c r="BJ1784" t="str">
        <f t="shared" ca="1" si="232"/>
        <v/>
      </c>
      <c r="BK1784">
        <f t="shared" si="233"/>
        <v>1900</v>
      </c>
      <c r="BL1784">
        <f t="shared" si="234"/>
        <v>1900</v>
      </c>
      <c r="BM1784" t="str">
        <f t="shared" si="235"/>
        <v/>
      </c>
      <c r="BN1784" s="69">
        <f t="shared" si="236"/>
        <v>120</v>
      </c>
      <c r="BO1784" s="1">
        <v>44152</v>
      </c>
      <c r="BP1784" s="1"/>
      <c r="BQ1784" s="3"/>
      <c r="BR1784" s="4"/>
      <c r="BS1784" s="5"/>
      <c r="BT1784" s="6"/>
      <c r="BU1784" s="5"/>
      <c r="BV1784" s="5"/>
      <c r="BW1784" s="6"/>
      <c r="BX1784" s="5"/>
      <c r="BY1784" s="5"/>
      <c r="BZ1784" s="6"/>
      <c r="CA1784" s="5"/>
    </row>
    <row r="1785" spans="4:79" x14ac:dyDescent="0.25">
      <c r="D1785" s="1"/>
      <c r="J1785" s="1"/>
      <c r="L1785" s="1"/>
      <c r="M1785" s="1"/>
      <c r="AX1785" s="1"/>
      <c r="AY1785" s="1"/>
      <c r="BA1785" s="1"/>
      <c r="BB1785" s="1"/>
      <c r="BG1785" t="str">
        <f t="shared" ca="1" si="229"/>
        <v/>
      </c>
      <c r="BH1785" t="str">
        <f t="shared" si="230"/>
        <v/>
      </c>
      <c r="BI1785" t="str">
        <f t="shared" si="231"/>
        <v/>
      </c>
      <c r="BJ1785" t="str">
        <f t="shared" ca="1" si="232"/>
        <v/>
      </c>
      <c r="BK1785">
        <f t="shared" si="233"/>
        <v>1900</v>
      </c>
      <c r="BL1785">
        <f t="shared" si="234"/>
        <v>1900</v>
      </c>
      <c r="BM1785" t="str">
        <f t="shared" si="235"/>
        <v/>
      </c>
      <c r="BN1785" s="69">
        <f t="shared" si="236"/>
        <v>120</v>
      </c>
      <c r="BO1785" s="1">
        <v>44153</v>
      </c>
      <c r="BP1785" s="1"/>
      <c r="BQ1785" s="3"/>
      <c r="BR1785" s="4"/>
      <c r="BS1785" s="5"/>
      <c r="BT1785" s="6"/>
      <c r="BU1785" s="5"/>
      <c r="BV1785" s="5"/>
      <c r="BW1785" s="6"/>
      <c r="BX1785" s="5"/>
      <c r="BY1785" s="5"/>
      <c r="BZ1785" s="6"/>
      <c r="CA1785" s="5"/>
    </row>
    <row r="1786" spans="4:79" x14ac:dyDescent="0.25">
      <c r="D1786" s="1"/>
      <c r="J1786" s="1"/>
      <c r="L1786" s="1"/>
      <c r="M1786" s="1"/>
      <c r="AX1786" s="1"/>
      <c r="AY1786" s="1"/>
      <c r="BA1786" s="1"/>
      <c r="BB1786" s="1"/>
      <c r="BG1786" t="str">
        <f t="shared" ca="1" si="229"/>
        <v/>
      </c>
      <c r="BH1786" t="str">
        <f t="shared" si="230"/>
        <v/>
      </c>
      <c r="BI1786" t="str">
        <f t="shared" si="231"/>
        <v/>
      </c>
      <c r="BJ1786" t="str">
        <f t="shared" ca="1" si="232"/>
        <v/>
      </c>
      <c r="BK1786">
        <f t="shared" si="233"/>
        <v>1900</v>
      </c>
      <c r="BL1786">
        <f t="shared" si="234"/>
        <v>1900</v>
      </c>
      <c r="BM1786" t="str">
        <f t="shared" si="235"/>
        <v/>
      </c>
      <c r="BN1786" s="69">
        <f t="shared" si="236"/>
        <v>120</v>
      </c>
      <c r="BO1786" s="1">
        <v>44154</v>
      </c>
      <c r="BP1786" s="1"/>
      <c r="BQ1786" s="3"/>
      <c r="BR1786" s="4"/>
      <c r="BS1786" s="5"/>
      <c r="BT1786" s="6"/>
      <c r="BU1786" s="5"/>
      <c r="BV1786" s="5"/>
      <c r="BW1786" s="6"/>
      <c r="BX1786" s="5"/>
      <c r="BY1786" s="5"/>
      <c r="BZ1786" s="6"/>
      <c r="CA1786" s="5"/>
    </row>
    <row r="1787" spans="4:79" x14ac:dyDescent="0.25">
      <c r="D1787" s="1"/>
      <c r="J1787" s="1"/>
      <c r="L1787" s="1"/>
      <c r="M1787" s="1"/>
      <c r="AX1787" s="1"/>
      <c r="AY1787" s="1"/>
      <c r="BA1787" s="1"/>
      <c r="BB1787" s="1"/>
      <c r="BG1787" t="str">
        <f t="shared" ca="1" si="229"/>
        <v/>
      </c>
      <c r="BH1787" t="str">
        <f t="shared" si="230"/>
        <v/>
      </c>
      <c r="BI1787" t="str">
        <f t="shared" si="231"/>
        <v/>
      </c>
      <c r="BJ1787" t="str">
        <f t="shared" ca="1" si="232"/>
        <v/>
      </c>
      <c r="BK1787">
        <f t="shared" si="233"/>
        <v>1900</v>
      </c>
      <c r="BL1787">
        <f t="shared" si="234"/>
        <v>1900</v>
      </c>
      <c r="BM1787" t="str">
        <f t="shared" si="235"/>
        <v/>
      </c>
      <c r="BN1787" s="69">
        <f t="shared" si="236"/>
        <v>120</v>
      </c>
      <c r="BO1787" s="1">
        <v>44155</v>
      </c>
      <c r="BP1787" s="1"/>
      <c r="BQ1787" s="3"/>
      <c r="BR1787" s="4"/>
      <c r="BS1787" s="5"/>
      <c r="BT1787" s="6"/>
      <c r="BU1787" s="5"/>
      <c r="BV1787" s="5"/>
      <c r="BW1787" s="6"/>
      <c r="BX1787" s="5"/>
      <c r="BY1787" s="5"/>
      <c r="BZ1787" s="6"/>
      <c r="CA1787" s="5"/>
    </row>
    <row r="1788" spans="4:79" x14ac:dyDescent="0.25">
      <c r="D1788" s="1"/>
      <c r="J1788" s="1"/>
      <c r="L1788" s="1"/>
      <c r="M1788" s="1"/>
      <c r="AX1788" s="1"/>
      <c r="AY1788" s="1"/>
      <c r="BA1788" s="1"/>
      <c r="BB1788" s="1"/>
      <c r="BG1788" t="str">
        <f t="shared" ca="1" si="229"/>
        <v/>
      </c>
      <c r="BH1788" t="str">
        <f t="shared" si="230"/>
        <v/>
      </c>
      <c r="BI1788" t="str">
        <f t="shared" si="231"/>
        <v/>
      </c>
      <c r="BJ1788" t="str">
        <f t="shared" ca="1" si="232"/>
        <v/>
      </c>
      <c r="BK1788">
        <f t="shared" si="233"/>
        <v>1900</v>
      </c>
      <c r="BL1788">
        <f t="shared" si="234"/>
        <v>1900</v>
      </c>
      <c r="BM1788" t="str">
        <f t="shared" si="235"/>
        <v/>
      </c>
      <c r="BN1788" s="69">
        <f t="shared" si="236"/>
        <v>120</v>
      </c>
      <c r="BO1788" s="1">
        <v>44156</v>
      </c>
      <c r="BP1788" s="1"/>
      <c r="BQ1788" s="3"/>
      <c r="BR1788" s="4"/>
      <c r="BS1788" s="5"/>
      <c r="BT1788" s="6"/>
      <c r="BU1788" s="5"/>
      <c r="BV1788" s="5"/>
      <c r="BW1788" s="6"/>
      <c r="BX1788" s="5"/>
      <c r="BY1788" s="5"/>
      <c r="BZ1788" s="6"/>
      <c r="CA1788" s="5"/>
    </row>
    <row r="1789" spans="4:79" x14ac:dyDescent="0.25">
      <c r="D1789" s="1"/>
      <c r="J1789" s="1"/>
      <c r="L1789" s="1"/>
      <c r="M1789" s="1"/>
      <c r="BA1789" s="1"/>
      <c r="BG1789" t="str">
        <f t="shared" ca="1" si="229"/>
        <v/>
      </c>
      <c r="BH1789" t="str">
        <f t="shared" si="230"/>
        <v/>
      </c>
      <c r="BI1789" t="str">
        <f t="shared" si="231"/>
        <v/>
      </c>
      <c r="BJ1789" t="str">
        <f t="shared" ca="1" si="232"/>
        <v/>
      </c>
      <c r="BK1789">
        <f t="shared" si="233"/>
        <v>1900</v>
      </c>
      <c r="BL1789">
        <f t="shared" si="234"/>
        <v>1900</v>
      </c>
      <c r="BM1789" t="str">
        <f t="shared" si="235"/>
        <v/>
      </c>
      <c r="BN1789" s="69">
        <f t="shared" si="236"/>
        <v>120</v>
      </c>
      <c r="BO1789" s="1">
        <v>44157</v>
      </c>
      <c r="BP1789" s="1"/>
      <c r="BQ1789" s="3"/>
      <c r="BR1789" s="4"/>
      <c r="BS1789" s="5"/>
      <c r="BT1789" s="6"/>
      <c r="BU1789" s="5"/>
      <c r="BV1789" s="5"/>
      <c r="BW1789" s="6"/>
      <c r="BX1789" s="5"/>
      <c r="BY1789" s="5"/>
      <c r="BZ1789" s="6"/>
      <c r="CA1789" s="5"/>
    </row>
    <row r="1790" spans="4:79" x14ac:dyDescent="0.25">
      <c r="D1790" s="1"/>
      <c r="J1790" s="1"/>
      <c r="L1790" s="1"/>
      <c r="AX1790" s="1"/>
      <c r="AY1790" s="1"/>
      <c r="BA1790" s="1"/>
      <c r="BB1790" s="1"/>
      <c r="BG1790" t="str">
        <f t="shared" ca="1" si="229"/>
        <v/>
      </c>
      <c r="BH1790" t="str">
        <f t="shared" si="230"/>
        <v/>
      </c>
      <c r="BI1790" t="str">
        <f t="shared" si="231"/>
        <v/>
      </c>
      <c r="BJ1790" t="str">
        <f t="shared" ca="1" si="232"/>
        <v/>
      </c>
      <c r="BK1790">
        <f t="shared" si="233"/>
        <v>1900</v>
      </c>
      <c r="BL1790">
        <f t="shared" si="234"/>
        <v>1900</v>
      </c>
      <c r="BM1790" t="str">
        <f t="shared" si="235"/>
        <v/>
      </c>
      <c r="BN1790" s="69">
        <f t="shared" si="236"/>
        <v>120</v>
      </c>
      <c r="BO1790" s="1">
        <v>44158</v>
      </c>
      <c r="BP1790" s="1"/>
      <c r="BQ1790" s="3"/>
      <c r="BR1790" s="4"/>
      <c r="BS1790" s="5"/>
      <c r="BT1790" s="6"/>
      <c r="BU1790" s="5"/>
      <c r="BV1790" s="5"/>
      <c r="BW1790" s="6"/>
      <c r="BX1790" s="5"/>
      <c r="BY1790" s="5"/>
      <c r="BZ1790" s="6"/>
      <c r="CA1790" s="5"/>
    </row>
    <row r="1791" spans="4:79" x14ac:dyDescent="0.25">
      <c r="D1791" s="1"/>
      <c r="E1791" s="1"/>
      <c r="J1791" s="1"/>
      <c r="L1791" s="1"/>
      <c r="AX1791" s="1"/>
      <c r="AY1791" s="1"/>
      <c r="BA1791" s="1"/>
      <c r="BB1791" s="1"/>
      <c r="BG1791" t="str">
        <f t="shared" ca="1" si="229"/>
        <v/>
      </c>
      <c r="BH1791" t="str">
        <f t="shared" si="230"/>
        <v/>
      </c>
      <c r="BI1791" t="str">
        <f t="shared" si="231"/>
        <v/>
      </c>
      <c r="BJ1791" t="str">
        <f t="shared" ca="1" si="232"/>
        <v/>
      </c>
      <c r="BK1791">
        <f t="shared" si="233"/>
        <v>1900</v>
      </c>
      <c r="BL1791">
        <f t="shared" si="234"/>
        <v>1900</v>
      </c>
      <c r="BM1791" t="str">
        <f t="shared" si="235"/>
        <v/>
      </c>
      <c r="BN1791" s="69">
        <f t="shared" si="236"/>
        <v>120</v>
      </c>
      <c r="BO1791" s="1">
        <v>44159</v>
      </c>
      <c r="BP1791" s="1"/>
      <c r="BQ1791" s="3"/>
      <c r="BR1791" s="4"/>
      <c r="BS1791" s="5"/>
      <c r="BT1791" s="6"/>
      <c r="BU1791" s="5"/>
      <c r="BV1791" s="5"/>
      <c r="BW1791" s="6"/>
      <c r="BX1791" s="5"/>
      <c r="BY1791" s="5"/>
      <c r="BZ1791" s="6"/>
      <c r="CA1791" s="5"/>
    </row>
    <row r="1792" spans="4:79" x14ac:dyDescent="0.25">
      <c r="D1792" s="1"/>
      <c r="BB1792" s="1"/>
      <c r="BG1792" t="str">
        <f t="shared" ca="1" si="229"/>
        <v/>
      </c>
      <c r="BH1792" t="str">
        <f t="shared" si="230"/>
        <v/>
      </c>
      <c r="BI1792" t="str">
        <f t="shared" si="231"/>
        <v/>
      </c>
      <c r="BJ1792" t="str">
        <f t="shared" ca="1" si="232"/>
        <v/>
      </c>
      <c r="BK1792">
        <f t="shared" si="233"/>
        <v>1900</v>
      </c>
      <c r="BL1792">
        <f t="shared" si="234"/>
        <v>1900</v>
      </c>
      <c r="BM1792" t="str">
        <f t="shared" si="235"/>
        <v/>
      </c>
      <c r="BN1792" s="69">
        <f t="shared" si="236"/>
        <v>120</v>
      </c>
      <c r="BO1792" s="1">
        <v>44160</v>
      </c>
      <c r="BP1792" s="1"/>
      <c r="BQ1792" s="3"/>
      <c r="BR1792" s="4"/>
      <c r="BS1792" s="5"/>
      <c r="BT1792" s="6"/>
      <c r="BU1792" s="5"/>
      <c r="BV1792" s="5"/>
      <c r="BW1792" s="6"/>
      <c r="BX1792" s="5"/>
      <c r="BY1792" s="5"/>
      <c r="BZ1792" s="6"/>
      <c r="CA1792" s="5"/>
    </row>
    <row r="1793" spans="4:79" x14ac:dyDescent="0.25">
      <c r="D1793" s="1"/>
      <c r="J1793" s="1"/>
      <c r="L1793" s="1"/>
      <c r="M1793" s="1"/>
      <c r="AX1793" s="1"/>
      <c r="AY1793" s="1"/>
      <c r="BA1793" s="1"/>
      <c r="BB1793" s="1"/>
      <c r="BG1793" t="str">
        <f t="shared" ca="1" si="229"/>
        <v/>
      </c>
      <c r="BH1793" t="str">
        <f t="shared" si="230"/>
        <v/>
      </c>
      <c r="BI1793" t="str">
        <f t="shared" si="231"/>
        <v/>
      </c>
      <c r="BJ1793" t="str">
        <f t="shared" ca="1" si="232"/>
        <v/>
      </c>
      <c r="BK1793">
        <f t="shared" si="233"/>
        <v>1900</v>
      </c>
      <c r="BL1793">
        <f t="shared" si="234"/>
        <v>1900</v>
      </c>
      <c r="BM1793" t="str">
        <f t="shared" si="235"/>
        <v/>
      </c>
      <c r="BN1793" s="69">
        <f t="shared" si="236"/>
        <v>120</v>
      </c>
      <c r="BO1793" s="1">
        <v>44161</v>
      </c>
      <c r="BP1793" s="1"/>
      <c r="BQ1793" s="3"/>
      <c r="BR1793" s="4"/>
      <c r="BS1793" s="5"/>
      <c r="BT1793" s="6"/>
      <c r="BU1793" s="5"/>
      <c r="BV1793" s="5"/>
      <c r="BW1793" s="6"/>
      <c r="BX1793" s="5"/>
      <c r="BY1793" s="5"/>
      <c r="BZ1793" s="6"/>
      <c r="CA1793" s="5"/>
    </row>
    <row r="1794" spans="4:79" x14ac:dyDescent="0.25">
      <c r="D1794" s="1"/>
      <c r="E1794" s="1"/>
      <c r="J1794" s="1"/>
      <c r="L1794" s="1"/>
      <c r="M1794" s="1"/>
      <c r="BA1794" s="1"/>
      <c r="BG1794" t="str">
        <f t="shared" ca="1" si="229"/>
        <v/>
      </c>
      <c r="BH1794" t="str">
        <f t="shared" si="230"/>
        <v/>
      </c>
      <c r="BI1794" t="str">
        <f t="shared" si="231"/>
        <v/>
      </c>
      <c r="BJ1794" t="str">
        <f t="shared" ca="1" si="232"/>
        <v/>
      </c>
      <c r="BK1794">
        <f t="shared" si="233"/>
        <v>1900</v>
      </c>
      <c r="BL1794">
        <f t="shared" si="234"/>
        <v>1900</v>
      </c>
      <c r="BM1794" t="str">
        <f t="shared" si="235"/>
        <v/>
      </c>
      <c r="BN1794" s="69">
        <f t="shared" si="236"/>
        <v>120</v>
      </c>
      <c r="BO1794" s="1">
        <v>44162</v>
      </c>
      <c r="BP1794" s="1"/>
      <c r="BQ1794" s="3"/>
      <c r="BR1794" s="4"/>
      <c r="BS1794" s="5"/>
      <c r="BT1794" s="6"/>
      <c r="BU1794" s="5"/>
      <c r="BV1794" s="5"/>
      <c r="BW1794" s="6"/>
      <c r="BX1794" s="5"/>
      <c r="BY1794" s="5"/>
      <c r="BZ1794" s="6"/>
      <c r="CA1794" s="5"/>
    </row>
    <row r="1795" spans="4:79" x14ac:dyDescent="0.25">
      <c r="D1795" s="1"/>
      <c r="E1795" s="1"/>
      <c r="J1795" s="1"/>
      <c r="L1795" s="1"/>
      <c r="M1795" s="1"/>
      <c r="AX1795" s="1"/>
      <c r="AY1795" s="1"/>
      <c r="BA1795" s="1"/>
      <c r="BG1795" t="str">
        <f t="shared" ref="BG1795:BG1858" ca="1" si="237">IF(A1795="","",DATEDIF(J1795,TODAY(),"y"))</f>
        <v/>
      </c>
      <c r="BH1795" t="str">
        <f t="shared" ref="BH1795:BH1858" si="238">IF(A1795="","",IF(BG1795&lt;61,"Moins de 61",IF(BG1795&lt;66,"61 à 65",IF(BG1795&lt;71,"66 à 70",IF(BG1795&lt;76,"71 à 75",IF(BG1795&lt;81,"76 à 80",IF(BG1795&lt;86,"81 à 85",IF(BG1795&lt;91,"86 à 90",IF(BG1795&lt;96,"91 à 95",IF(BG1795&lt;101,"96 à 100",IF(BG1795&gt;=101,"101 et plus","")))))))))))</f>
        <v/>
      </c>
      <c r="BI1795" t="str">
        <f t="shared" ref="BI1795:BI1858" si="239">IF(B1795="","",IF(BG1795&lt;66,"Moins de 66",IF(BG1795&lt;71,"66 à 70",IF(BG1795&lt;76,"71 à 75",IF(BG1795&lt;81,"76 à 80",IF(BG1795&gt;=81,"plus de 80",""))))))</f>
        <v/>
      </c>
      <c r="BJ1795" t="str">
        <f t="shared" ref="BJ1795:BJ1858" ca="1" si="240">IF(A1795="","",DATEDIF(L1795,TODAY(),"y"))</f>
        <v/>
      </c>
      <c r="BK1795">
        <f t="shared" ref="BK1795:BK1858" si="241">YEAR(L1795)</f>
        <v>1900</v>
      </c>
      <c r="BL1795">
        <f t="shared" ref="BL1795:BL1858" si="242">YEAR(E1795)</f>
        <v>1900</v>
      </c>
      <c r="BM1795" t="str">
        <f t="shared" ref="BM1795:BM1858" si="243">IF(A1795="","",IF(O1795="Adhérent",BG1795,""))</f>
        <v/>
      </c>
      <c r="BN1795" s="69">
        <f t="shared" ref="BN1795:BN1858" si="244">YEAR(BO1795)-YEAR(J1795)</f>
        <v>120</v>
      </c>
      <c r="BO1795" s="1">
        <v>44163</v>
      </c>
      <c r="BP1795" s="1"/>
      <c r="BQ1795" s="3"/>
      <c r="BR1795" s="4"/>
      <c r="BS1795" s="5"/>
      <c r="BT1795" s="6"/>
      <c r="BU1795" s="5"/>
      <c r="BV1795" s="5"/>
      <c r="BW1795" s="6"/>
      <c r="BX1795" s="5"/>
      <c r="BY1795" s="5"/>
      <c r="BZ1795" s="6"/>
      <c r="CA1795" s="5"/>
    </row>
    <row r="1796" spans="4:79" x14ac:dyDescent="0.25">
      <c r="D1796" s="1"/>
      <c r="J1796" s="1"/>
      <c r="M1796" s="1"/>
      <c r="BG1796" t="str">
        <f t="shared" ca="1" si="237"/>
        <v/>
      </c>
      <c r="BH1796" t="str">
        <f t="shared" si="238"/>
        <v/>
      </c>
      <c r="BI1796" t="str">
        <f t="shared" si="239"/>
        <v/>
      </c>
      <c r="BJ1796" t="str">
        <f t="shared" ca="1" si="240"/>
        <v/>
      </c>
      <c r="BK1796">
        <f t="shared" si="241"/>
        <v>1900</v>
      </c>
      <c r="BL1796">
        <f t="shared" si="242"/>
        <v>1900</v>
      </c>
      <c r="BM1796" t="str">
        <f t="shared" si="243"/>
        <v/>
      </c>
      <c r="BN1796" s="69">
        <f t="shared" si="244"/>
        <v>120</v>
      </c>
      <c r="BO1796" s="1">
        <v>44164</v>
      </c>
      <c r="BP1796" s="1"/>
      <c r="BQ1796" s="3"/>
      <c r="BR1796" s="4"/>
      <c r="BS1796" s="5"/>
      <c r="BT1796" s="6"/>
      <c r="BU1796" s="5"/>
      <c r="BV1796" s="5"/>
      <c r="BW1796" s="6"/>
      <c r="BX1796" s="5"/>
      <c r="BY1796" s="5"/>
      <c r="BZ1796" s="6"/>
      <c r="CA1796" s="5"/>
    </row>
    <row r="1797" spans="4:79" x14ac:dyDescent="0.25">
      <c r="D1797" s="1"/>
      <c r="J1797" s="1"/>
      <c r="M1797" s="1"/>
      <c r="BG1797" t="str">
        <f t="shared" ca="1" si="237"/>
        <v/>
      </c>
      <c r="BH1797" t="str">
        <f t="shared" si="238"/>
        <v/>
      </c>
      <c r="BI1797" t="str">
        <f t="shared" si="239"/>
        <v/>
      </c>
      <c r="BJ1797" t="str">
        <f t="shared" ca="1" si="240"/>
        <v/>
      </c>
      <c r="BK1797">
        <f t="shared" si="241"/>
        <v>1900</v>
      </c>
      <c r="BL1797">
        <f t="shared" si="242"/>
        <v>1900</v>
      </c>
      <c r="BM1797" t="str">
        <f t="shared" si="243"/>
        <v/>
      </c>
      <c r="BN1797" s="69">
        <f t="shared" si="244"/>
        <v>120</v>
      </c>
      <c r="BO1797" s="1">
        <v>44165</v>
      </c>
      <c r="BP1797" s="1"/>
      <c r="BQ1797" s="3"/>
      <c r="BR1797" s="4"/>
      <c r="BS1797" s="5"/>
      <c r="BT1797" s="6"/>
      <c r="BU1797" s="5"/>
      <c r="BV1797" s="5"/>
      <c r="BW1797" s="6"/>
      <c r="BX1797" s="5"/>
      <c r="BY1797" s="5"/>
      <c r="BZ1797" s="6"/>
      <c r="CA1797" s="5"/>
    </row>
    <row r="1798" spans="4:79" x14ac:dyDescent="0.25">
      <c r="D1798" s="1"/>
      <c r="J1798" s="1"/>
      <c r="L1798" s="1"/>
      <c r="M1798" s="1"/>
      <c r="AX1798" s="1"/>
      <c r="AY1798" s="1"/>
      <c r="BA1798" s="1"/>
      <c r="BB1798" s="1"/>
      <c r="BF1798" s="1"/>
      <c r="BG1798" t="str">
        <f t="shared" ca="1" si="237"/>
        <v/>
      </c>
      <c r="BH1798" t="str">
        <f t="shared" si="238"/>
        <v/>
      </c>
      <c r="BI1798" t="str">
        <f t="shared" si="239"/>
        <v/>
      </c>
      <c r="BJ1798" t="str">
        <f t="shared" ca="1" si="240"/>
        <v/>
      </c>
      <c r="BK1798">
        <f t="shared" si="241"/>
        <v>1900</v>
      </c>
      <c r="BL1798">
        <f t="shared" si="242"/>
        <v>1900</v>
      </c>
      <c r="BM1798" t="str">
        <f t="shared" si="243"/>
        <v/>
      </c>
      <c r="BN1798" s="69">
        <f t="shared" si="244"/>
        <v>120</v>
      </c>
      <c r="BO1798" s="1">
        <v>44166</v>
      </c>
      <c r="BP1798" s="1"/>
      <c r="BQ1798" s="3"/>
      <c r="BR1798" s="4"/>
      <c r="BS1798" s="5"/>
      <c r="BT1798" s="6"/>
      <c r="BU1798" s="5"/>
      <c r="BV1798" s="5"/>
      <c r="BW1798" s="6"/>
      <c r="BX1798" s="5"/>
      <c r="BY1798" s="5"/>
      <c r="BZ1798" s="6"/>
      <c r="CA1798" s="5"/>
    </row>
    <row r="1799" spans="4:79" x14ac:dyDescent="0.25">
      <c r="D1799" s="1"/>
      <c r="J1799" s="1"/>
      <c r="L1799" s="1"/>
      <c r="M1799" s="1"/>
      <c r="AX1799" s="1"/>
      <c r="AY1799" s="1"/>
      <c r="BA1799" s="1"/>
      <c r="BB1799" s="1"/>
      <c r="BG1799" t="str">
        <f t="shared" ca="1" si="237"/>
        <v/>
      </c>
      <c r="BH1799" t="str">
        <f t="shared" si="238"/>
        <v/>
      </c>
      <c r="BI1799" t="str">
        <f t="shared" si="239"/>
        <v/>
      </c>
      <c r="BJ1799" t="str">
        <f t="shared" ca="1" si="240"/>
        <v/>
      </c>
      <c r="BK1799">
        <f t="shared" si="241"/>
        <v>1900</v>
      </c>
      <c r="BL1799">
        <f t="shared" si="242"/>
        <v>1900</v>
      </c>
      <c r="BM1799" t="str">
        <f t="shared" si="243"/>
        <v/>
      </c>
      <c r="BN1799" s="69">
        <f t="shared" si="244"/>
        <v>120</v>
      </c>
      <c r="BO1799" s="1">
        <v>44167</v>
      </c>
      <c r="BP1799" s="1"/>
      <c r="BQ1799" s="3"/>
      <c r="BR1799" s="4"/>
      <c r="BS1799" s="5"/>
      <c r="BT1799" s="6"/>
      <c r="BU1799" s="5"/>
      <c r="BV1799" s="5"/>
      <c r="BW1799" s="6"/>
      <c r="BX1799" s="5"/>
      <c r="BY1799" s="5"/>
      <c r="BZ1799" s="6"/>
      <c r="CA1799" s="5"/>
    </row>
    <row r="1800" spans="4:79" x14ac:dyDescent="0.25">
      <c r="D1800" s="1"/>
      <c r="J1800" s="1"/>
      <c r="M1800" s="1"/>
      <c r="BG1800" t="str">
        <f t="shared" ca="1" si="237"/>
        <v/>
      </c>
      <c r="BH1800" t="str">
        <f t="shared" si="238"/>
        <v/>
      </c>
      <c r="BI1800" t="str">
        <f t="shared" si="239"/>
        <v/>
      </c>
      <c r="BJ1800" t="str">
        <f t="shared" ca="1" si="240"/>
        <v/>
      </c>
      <c r="BK1800">
        <f t="shared" si="241"/>
        <v>1900</v>
      </c>
      <c r="BL1800">
        <f t="shared" si="242"/>
        <v>1900</v>
      </c>
      <c r="BM1800" t="str">
        <f t="shared" si="243"/>
        <v/>
      </c>
      <c r="BN1800" s="69">
        <f t="shared" si="244"/>
        <v>120</v>
      </c>
      <c r="BO1800" s="1">
        <v>44168</v>
      </c>
      <c r="BP1800" s="1"/>
      <c r="BQ1800" s="3"/>
      <c r="BR1800" s="4"/>
      <c r="BS1800" s="5"/>
      <c r="BT1800" s="6"/>
      <c r="BU1800" s="5"/>
      <c r="BV1800" s="5"/>
      <c r="BW1800" s="6"/>
      <c r="BX1800" s="5"/>
      <c r="BY1800" s="5"/>
      <c r="BZ1800" s="6"/>
      <c r="CA1800" s="5"/>
    </row>
    <row r="1801" spans="4:79" x14ac:dyDescent="0.25">
      <c r="D1801" s="1"/>
      <c r="J1801" s="1"/>
      <c r="L1801" s="1"/>
      <c r="AX1801" s="1"/>
      <c r="AY1801" s="1"/>
      <c r="BA1801" s="1"/>
      <c r="BB1801" s="1"/>
      <c r="BF1801" s="1"/>
      <c r="BG1801" t="str">
        <f t="shared" ca="1" si="237"/>
        <v/>
      </c>
      <c r="BH1801" t="str">
        <f t="shared" si="238"/>
        <v/>
      </c>
      <c r="BI1801" t="str">
        <f t="shared" si="239"/>
        <v/>
      </c>
      <c r="BJ1801" t="str">
        <f t="shared" ca="1" si="240"/>
        <v/>
      </c>
      <c r="BK1801">
        <f t="shared" si="241"/>
        <v>1900</v>
      </c>
      <c r="BL1801">
        <f t="shared" si="242"/>
        <v>1900</v>
      </c>
      <c r="BM1801" t="str">
        <f t="shared" si="243"/>
        <v/>
      </c>
      <c r="BN1801" s="69">
        <f t="shared" si="244"/>
        <v>120</v>
      </c>
      <c r="BO1801" s="1">
        <v>44169</v>
      </c>
      <c r="BP1801" s="1"/>
      <c r="BQ1801" s="3"/>
      <c r="BR1801" s="4"/>
      <c r="BS1801" s="5"/>
      <c r="BT1801" s="6"/>
      <c r="BU1801" s="5"/>
      <c r="BV1801" s="5"/>
      <c r="BW1801" s="6"/>
      <c r="BX1801" s="5"/>
      <c r="BY1801" s="5"/>
      <c r="BZ1801" s="6"/>
      <c r="CA1801" s="5"/>
    </row>
    <row r="1802" spans="4:79" x14ac:dyDescent="0.25">
      <c r="D1802" s="1"/>
      <c r="J1802" s="1"/>
      <c r="L1802" s="1"/>
      <c r="M1802" s="1"/>
      <c r="AX1802" s="1"/>
      <c r="AY1802" s="1"/>
      <c r="BA1802" s="1"/>
      <c r="BB1802" s="1"/>
      <c r="BG1802" t="str">
        <f t="shared" ca="1" si="237"/>
        <v/>
      </c>
      <c r="BH1802" t="str">
        <f t="shared" si="238"/>
        <v/>
      </c>
      <c r="BI1802" t="str">
        <f t="shared" si="239"/>
        <v/>
      </c>
      <c r="BJ1802" t="str">
        <f t="shared" ca="1" si="240"/>
        <v/>
      </c>
      <c r="BK1802">
        <f t="shared" si="241"/>
        <v>1900</v>
      </c>
      <c r="BL1802">
        <f t="shared" si="242"/>
        <v>1900</v>
      </c>
      <c r="BM1802" t="str">
        <f t="shared" si="243"/>
        <v/>
      </c>
      <c r="BN1802" s="69">
        <f t="shared" si="244"/>
        <v>120</v>
      </c>
      <c r="BO1802" s="1">
        <v>44170</v>
      </c>
      <c r="BP1802" s="1"/>
      <c r="BQ1802" s="3"/>
      <c r="BR1802" s="4"/>
      <c r="BS1802" s="5"/>
      <c r="BT1802" s="6"/>
      <c r="BU1802" s="5"/>
      <c r="BV1802" s="5"/>
      <c r="BW1802" s="6"/>
      <c r="BX1802" s="5"/>
      <c r="BY1802" s="5"/>
      <c r="BZ1802" s="6"/>
      <c r="CA1802" s="5"/>
    </row>
    <row r="1803" spans="4:79" x14ac:dyDescent="0.25">
      <c r="D1803" s="1"/>
      <c r="J1803" s="1"/>
      <c r="L1803" s="1"/>
      <c r="M1803" s="1"/>
      <c r="AX1803" s="1"/>
      <c r="AY1803" s="1"/>
      <c r="BA1803" s="1"/>
      <c r="BB1803" s="1"/>
      <c r="BG1803" t="str">
        <f t="shared" ca="1" si="237"/>
        <v/>
      </c>
      <c r="BH1803" t="str">
        <f t="shared" si="238"/>
        <v/>
      </c>
      <c r="BI1803" t="str">
        <f t="shared" si="239"/>
        <v/>
      </c>
      <c r="BJ1803" t="str">
        <f t="shared" ca="1" si="240"/>
        <v/>
      </c>
      <c r="BK1803">
        <f t="shared" si="241"/>
        <v>1900</v>
      </c>
      <c r="BL1803">
        <f t="shared" si="242"/>
        <v>1900</v>
      </c>
      <c r="BM1803" t="str">
        <f t="shared" si="243"/>
        <v/>
      </c>
      <c r="BN1803" s="69">
        <f t="shared" si="244"/>
        <v>120</v>
      </c>
      <c r="BO1803" s="1">
        <v>44171</v>
      </c>
      <c r="BP1803" s="1"/>
      <c r="BQ1803" s="3"/>
      <c r="BR1803" s="4"/>
      <c r="BS1803" s="5"/>
      <c r="BT1803" s="6"/>
      <c r="BU1803" s="5"/>
      <c r="BV1803" s="5"/>
      <c r="BW1803" s="6"/>
      <c r="BX1803" s="5"/>
      <c r="BY1803" s="5"/>
      <c r="BZ1803" s="6"/>
      <c r="CA1803" s="5"/>
    </row>
    <row r="1804" spans="4:79" x14ac:dyDescent="0.25">
      <c r="D1804" s="1"/>
      <c r="E1804" s="1"/>
      <c r="J1804" s="1"/>
      <c r="L1804" s="1"/>
      <c r="BA1804" s="1"/>
      <c r="BG1804" t="str">
        <f t="shared" ca="1" si="237"/>
        <v/>
      </c>
      <c r="BH1804" t="str">
        <f t="shared" si="238"/>
        <v/>
      </c>
      <c r="BI1804" t="str">
        <f t="shared" si="239"/>
        <v/>
      </c>
      <c r="BJ1804" t="str">
        <f t="shared" ca="1" si="240"/>
        <v/>
      </c>
      <c r="BK1804">
        <f t="shared" si="241"/>
        <v>1900</v>
      </c>
      <c r="BL1804">
        <f t="shared" si="242"/>
        <v>1900</v>
      </c>
      <c r="BM1804" t="str">
        <f t="shared" si="243"/>
        <v/>
      </c>
      <c r="BN1804" s="69">
        <f t="shared" si="244"/>
        <v>120</v>
      </c>
      <c r="BO1804" s="1">
        <v>44172</v>
      </c>
      <c r="BP1804" s="1"/>
      <c r="BQ1804" s="3"/>
      <c r="BR1804" s="4"/>
      <c r="BS1804" s="5"/>
      <c r="BT1804" s="6"/>
      <c r="BU1804" s="5"/>
      <c r="BV1804" s="5"/>
      <c r="BW1804" s="6"/>
      <c r="BX1804" s="5"/>
      <c r="BY1804" s="5"/>
      <c r="BZ1804" s="6"/>
      <c r="CA1804" s="5"/>
    </row>
    <row r="1805" spans="4:79" x14ac:dyDescent="0.25">
      <c r="D1805" s="1"/>
      <c r="J1805" s="1"/>
      <c r="L1805" s="1"/>
      <c r="M1805" s="1"/>
      <c r="AX1805" s="1"/>
      <c r="AY1805" s="1"/>
      <c r="BA1805" s="1"/>
      <c r="BB1805" s="1"/>
      <c r="BG1805" t="str">
        <f t="shared" ca="1" si="237"/>
        <v/>
      </c>
      <c r="BH1805" t="str">
        <f t="shared" si="238"/>
        <v/>
      </c>
      <c r="BI1805" t="str">
        <f t="shared" si="239"/>
        <v/>
      </c>
      <c r="BJ1805" t="str">
        <f t="shared" ca="1" si="240"/>
        <v/>
      </c>
      <c r="BK1805">
        <f t="shared" si="241"/>
        <v>1900</v>
      </c>
      <c r="BL1805">
        <f t="shared" si="242"/>
        <v>1900</v>
      </c>
      <c r="BM1805" t="str">
        <f t="shared" si="243"/>
        <v/>
      </c>
      <c r="BN1805" s="69">
        <f t="shared" si="244"/>
        <v>120</v>
      </c>
      <c r="BO1805" s="1">
        <v>44173</v>
      </c>
      <c r="BP1805" s="1"/>
      <c r="BQ1805" s="3"/>
      <c r="BR1805" s="4"/>
      <c r="BS1805" s="5"/>
      <c r="BT1805" s="6"/>
      <c r="BU1805" s="5"/>
      <c r="BV1805" s="5"/>
      <c r="BW1805" s="6"/>
      <c r="BX1805" s="5"/>
      <c r="BY1805" s="5"/>
      <c r="BZ1805" s="6"/>
      <c r="CA1805" s="5"/>
    </row>
    <row r="1806" spans="4:79" x14ac:dyDescent="0.25">
      <c r="D1806" s="1"/>
      <c r="J1806" s="1"/>
      <c r="L1806" s="1"/>
      <c r="BA1806" s="1"/>
      <c r="BG1806" t="str">
        <f t="shared" ca="1" si="237"/>
        <v/>
      </c>
      <c r="BH1806" t="str">
        <f t="shared" si="238"/>
        <v/>
      </c>
      <c r="BI1806" t="str">
        <f t="shared" si="239"/>
        <v/>
      </c>
      <c r="BJ1806" t="str">
        <f t="shared" ca="1" si="240"/>
        <v/>
      </c>
      <c r="BK1806">
        <f t="shared" si="241"/>
        <v>1900</v>
      </c>
      <c r="BL1806">
        <f t="shared" si="242"/>
        <v>1900</v>
      </c>
      <c r="BM1806" t="str">
        <f t="shared" si="243"/>
        <v/>
      </c>
      <c r="BN1806" s="69">
        <f t="shared" si="244"/>
        <v>120</v>
      </c>
      <c r="BO1806" s="1">
        <v>44174</v>
      </c>
      <c r="BP1806" s="1"/>
      <c r="BQ1806" s="3"/>
      <c r="BR1806" s="4"/>
      <c r="BS1806" s="5"/>
      <c r="BT1806" s="6"/>
      <c r="BU1806" s="5"/>
      <c r="BV1806" s="5"/>
      <c r="BW1806" s="6"/>
      <c r="BX1806" s="5"/>
      <c r="BY1806" s="5"/>
      <c r="BZ1806" s="6"/>
      <c r="CA1806" s="5"/>
    </row>
    <row r="1807" spans="4:79" x14ac:dyDescent="0.25">
      <c r="D1807" s="1"/>
      <c r="J1807" s="1"/>
      <c r="L1807" s="1"/>
      <c r="M1807" s="1"/>
      <c r="AX1807" s="1"/>
      <c r="AY1807" s="1"/>
      <c r="BA1807" s="1"/>
      <c r="BB1807" s="1"/>
      <c r="BG1807" t="str">
        <f t="shared" ca="1" si="237"/>
        <v/>
      </c>
      <c r="BH1807" t="str">
        <f t="shared" si="238"/>
        <v/>
      </c>
      <c r="BI1807" t="str">
        <f t="shared" si="239"/>
        <v/>
      </c>
      <c r="BJ1807" t="str">
        <f t="shared" ca="1" si="240"/>
        <v/>
      </c>
      <c r="BK1807">
        <f t="shared" si="241"/>
        <v>1900</v>
      </c>
      <c r="BL1807">
        <f t="shared" si="242"/>
        <v>1900</v>
      </c>
      <c r="BM1807" t="str">
        <f t="shared" si="243"/>
        <v/>
      </c>
      <c r="BN1807" s="69">
        <f t="shared" si="244"/>
        <v>120</v>
      </c>
      <c r="BO1807" s="1">
        <v>44175</v>
      </c>
      <c r="BP1807" s="1"/>
      <c r="BQ1807" s="3"/>
      <c r="BR1807" s="4"/>
      <c r="BS1807" s="5"/>
      <c r="BT1807" s="6"/>
      <c r="BU1807" s="5"/>
      <c r="BV1807" s="5"/>
      <c r="BW1807" s="6"/>
      <c r="BX1807" s="5"/>
      <c r="BY1807" s="5"/>
      <c r="BZ1807" s="6"/>
      <c r="CA1807" s="5"/>
    </row>
    <row r="1808" spans="4:79" x14ac:dyDescent="0.25">
      <c r="D1808" s="1"/>
      <c r="E1808" s="1"/>
      <c r="J1808" s="1"/>
      <c r="L1808" s="1"/>
      <c r="M1808" s="1"/>
      <c r="AX1808" s="1"/>
      <c r="AY1808" s="1"/>
      <c r="BA1808" s="1"/>
      <c r="BB1808" s="1"/>
      <c r="BG1808" t="str">
        <f t="shared" ca="1" si="237"/>
        <v/>
      </c>
      <c r="BH1808" t="str">
        <f t="shared" si="238"/>
        <v/>
      </c>
      <c r="BI1808" t="str">
        <f t="shared" si="239"/>
        <v/>
      </c>
      <c r="BJ1808" t="str">
        <f t="shared" ca="1" si="240"/>
        <v/>
      </c>
      <c r="BK1808">
        <f t="shared" si="241"/>
        <v>1900</v>
      </c>
      <c r="BL1808">
        <f t="shared" si="242"/>
        <v>1900</v>
      </c>
      <c r="BM1808" t="str">
        <f t="shared" si="243"/>
        <v/>
      </c>
      <c r="BN1808" s="69">
        <f t="shared" si="244"/>
        <v>120</v>
      </c>
      <c r="BO1808" s="1">
        <v>44176</v>
      </c>
      <c r="BP1808" s="1"/>
      <c r="BQ1808" s="3"/>
      <c r="BR1808" s="4"/>
      <c r="BS1808" s="5"/>
      <c r="BT1808" s="6"/>
      <c r="BU1808" s="5"/>
      <c r="BV1808" s="5"/>
      <c r="BW1808" s="6"/>
      <c r="BX1808" s="5"/>
      <c r="BY1808" s="5"/>
      <c r="BZ1808" s="6"/>
      <c r="CA1808" s="5"/>
    </row>
    <row r="1809" spans="4:79" x14ac:dyDescent="0.25">
      <c r="D1809" s="1"/>
      <c r="J1809" s="1"/>
      <c r="L1809" s="1"/>
      <c r="BA1809" s="1"/>
      <c r="BB1809" s="1"/>
      <c r="BG1809" t="str">
        <f t="shared" ca="1" si="237"/>
        <v/>
      </c>
      <c r="BH1809" t="str">
        <f t="shared" si="238"/>
        <v/>
      </c>
      <c r="BI1809" t="str">
        <f t="shared" si="239"/>
        <v/>
      </c>
      <c r="BJ1809" t="str">
        <f t="shared" ca="1" si="240"/>
        <v/>
      </c>
      <c r="BK1809">
        <f t="shared" si="241"/>
        <v>1900</v>
      </c>
      <c r="BL1809">
        <f t="shared" si="242"/>
        <v>1900</v>
      </c>
      <c r="BM1809" t="str">
        <f t="shared" si="243"/>
        <v/>
      </c>
      <c r="BN1809" s="69">
        <f t="shared" si="244"/>
        <v>120</v>
      </c>
      <c r="BO1809" s="1">
        <v>44177</v>
      </c>
      <c r="BP1809" s="1"/>
      <c r="BQ1809" s="3"/>
      <c r="BR1809" s="4"/>
      <c r="BS1809" s="5"/>
      <c r="BT1809" s="6"/>
      <c r="BU1809" s="5"/>
      <c r="BV1809" s="5"/>
      <c r="BW1809" s="6"/>
      <c r="BX1809" s="5"/>
      <c r="BY1809" s="5"/>
      <c r="BZ1809" s="6"/>
      <c r="CA1809" s="5"/>
    </row>
    <row r="1810" spans="4:79" x14ac:dyDescent="0.25">
      <c r="D1810" s="1"/>
      <c r="J1810" s="1"/>
      <c r="M1810" s="1"/>
      <c r="BG1810" t="str">
        <f t="shared" ca="1" si="237"/>
        <v/>
      </c>
      <c r="BH1810" t="str">
        <f t="shared" si="238"/>
        <v/>
      </c>
      <c r="BI1810" t="str">
        <f t="shared" si="239"/>
        <v/>
      </c>
      <c r="BJ1810" t="str">
        <f t="shared" ca="1" si="240"/>
        <v/>
      </c>
      <c r="BK1810">
        <f t="shared" si="241"/>
        <v>1900</v>
      </c>
      <c r="BL1810">
        <f t="shared" si="242"/>
        <v>1900</v>
      </c>
      <c r="BM1810" t="str">
        <f t="shared" si="243"/>
        <v/>
      </c>
      <c r="BN1810" s="69">
        <f t="shared" si="244"/>
        <v>120</v>
      </c>
      <c r="BO1810" s="1">
        <v>44178</v>
      </c>
      <c r="BP1810" s="1"/>
      <c r="BQ1810" s="3"/>
      <c r="BR1810" s="4"/>
      <c r="BS1810" s="5"/>
      <c r="BT1810" s="6"/>
      <c r="BU1810" s="5"/>
      <c r="BV1810" s="5"/>
      <c r="BW1810" s="6"/>
      <c r="BX1810" s="5"/>
      <c r="BY1810" s="5"/>
      <c r="BZ1810" s="6"/>
      <c r="CA1810" s="5"/>
    </row>
    <row r="1811" spans="4:79" x14ac:dyDescent="0.25">
      <c r="D1811" s="1"/>
      <c r="J1811" s="1"/>
      <c r="L1811" s="1"/>
      <c r="AX1811" s="1"/>
      <c r="AY1811" s="1"/>
      <c r="BA1811" s="1"/>
      <c r="BB1811" s="1"/>
      <c r="BG1811" t="str">
        <f t="shared" ca="1" si="237"/>
        <v/>
      </c>
      <c r="BH1811" t="str">
        <f t="shared" si="238"/>
        <v/>
      </c>
      <c r="BI1811" t="str">
        <f t="shared" si="239"/>
        <v/>
      </c>
      <c r="BJ1811" t="str">
        <f t="shared" ca="1" si="240"/>
        <v/>
      </c>
      <c r="BK1811">
        <f t="shared" si="241"/>
        <v>1900</v>
      </c>
      <c r="BL1811">
        <f t="shared" si="242"/>
        <v>1900</v>
      </c>
      <c r="BM1811" t="str">
        <f t="shared" si="243"/>
        <v/>
      </c>
      <c r="BN1811" s="69">
        <f t="shared" si="244"/>
        <v>120</v>
      </c>
      <c r="BO1811" s="1">
        <v>44179</v>
      </c>
      <c r="BP1811" s="1"/>
      <c r="BQ1811" s="3"/>
      <c r="BR1811" s="4"/>
      <c r="BS1811" s="5"/>
      <c r="BT1811" s="6"/>
      <c r="BU1811" s="5"/>
      <c r="BV1811" s="5"/>
      <c r="BW1811" s="6"/>
      <c r="BX1811" s="5"/>
      <c r="BY1811" s="5"/>
      <c r="BZ1811" s="6"/>
      <c r="CA1811" s="5"/>
    </row>
    <row r="1812" spans="4:79" x14ac:dyDescent="0.25">
      <c r="D1812" s="1"/>
      <c r="J1812" s="1"/>
      <c r="M1812" s="1"/>
      <c r="BG1812" t="str">
        <f t="shared" ca="1" si="237"/>
        <v/>
      </c>
      <c r="BH1812" t="str">
        <f t="shared" si="238"/>
        <v/>
      </c>
      <c r="BI1812" t="str">
        <f t="shared" si="239"/>
        <v/>
      </c>
      <c r="BJ1812" t="str">
        <f t="shared" ca="1" si="240"/>
        <v/>
      </c>
      <c r="BK1812">
        <f t="shared" si="241"/>
        <v>1900</v>
      </c>
      <c r="BL1812">
        <f t="shared" si="242"/>
        <v>1900</v>
      </c>
      <c r="BM1812" t="str">
        <f t="shared" si="243"/>
        <v/>
      </c>
      <c r="BN1812" s="69">
        <f t="shared" si="244"/>
        <v>120</v>
      </c>
      <c r="BO1812" s="1">
        <v>44180</v>
      </c>
      <c r="BP1812" s="1"/>
      <c r="BQ1812" s="3"/>
      <c r="BR1812" s="4"/>
      <c r="BS1812" s="5"/>
      <c r="BT1812" s="6"/>
      <c r="BU1812" s="5"/>
      <c r="BV1812" s="5"/>
      <c r="BW1812" s="6"/>
      <c r="BX1812" s="5"/>
      <c r="BY1812" s="5"/>
      <c r="BZ1812" s="6"/>
      <c r="CA1812" s="5"/>
    </row>
    <row r="1813" spans="4:79" x14ac:dyDescent="0.25">
      <c r="D1813" s="1"/>
      <c r="J1813" s="1"/>
      <c r="L1813" s="1"/>
      <c r="M1813" s="1"/>
      <c r="BA1813" s="1"/>
      <c r="BF1813" s="1"/>
      <c r="BG1813" t="str">
        <f t="shared" ca="1" si="237"/>
        <v/>
      </c>
      <c r="BH1813" t="str">
        <f t="shared" si="238"/>
        <v/>
      </c>
      <c r="BI1813" t="str">
        <f t="shared" si="239"/>
        <v/>
      </c>
      <c r="BJ1813" t="str">
        <f t="shared" ca="1" si="240"/>
        <v/>
      </c>
      <c r="BK1813">
        <f t="shared" si="241"/>
        <v>1900</v>
      </c>
      <c r="BL1813">
        <f t="shared" si="242"/>
        <v>1900</v>
      </c>
      <c r="BM1813" t="str">
        <f t="shared" si="243"/>
        <v/>
      </c>
      <c r="BN1813" s="69">
        <f t="shared" si="244"/>
        <v>120</v>
      </c>
      <c r="BO1813" s="1">
        <v>44181</v>
      </c>
      <c r="BP1813" s="1"/>
      <c r="BQ1813" s="3"/>
      <c r="BR1813" s="4"/>
      <c r="BS1813" s="5"/>
      <c r="BT1813" s="6"/>
      <c r="BU1813" s="5"/>
      <c r="BV1813" s="5"/>
      <c r="BW1813" s="6"/>
      <c r="BX1813" s="5"/>
      <c r="BY1813" s="5"/>
      <c r="BZ1813" s="6"/>
      <c r="CA1813" s="5"/>
    </row>
    <row r="1814" spans="4:79" x14ac:dyDescent="0.25">
      <c r="D1814" s="1"/>
      <c r="J1814" s="1"/>
      <c r="L1814" s="1"/>
      <c r="M1814" s="1"/>
      <c r="AX1814" s="1"/>
      <c r="AY1814" s="1"/>
      <c r="BA1814" s="1"/>
      <c r="BB1814" s="1"/>
      <c r="BF1814" s="1"/>
      <c r="BG1814" t="str">
        <f t="shared" ca="1" si="237"/>
        <v/>
      </c>
      <c r="BH1814" t="str">
        <f t="shared" si="238"/>
        <v/>
      </c>
      <c r="BI1814" t="str">
        <f t="shared" si="239"/>
        <v/>
      </c>
      <c r="BJ1814" t="str">
        <f t="shared" ca="1" si="240"/>
        <v/>
      </c>
      <c r="BK1814">
        <f t="shared" si="241"/>
        <v>1900</v>
      </c>
      <c r="BL1814">
        <f t="shared" si="242"/>
        <v>1900</v>
      </c>
      <c r="BM1814" t="str">
        <f t="shared" si="243"/>
        <v/>
      </c>
      <c r="BN1814" s="69">
        <f t="shared" si="244"/>
        <v>120</v>
      </c>
      <c r="BO1814" s="1">
        <v>44182</v>
      </c>
      <c r="BP1814" s="1"/>
      <c r="BQ1814" s="3"/>
      <c r="BR1814" s="4"/>
      <c r="BS1814" s="5"/>
      <c r="BT1814" s="6"/>
      <c r="BU1814" s="5"/>
      <c r="BV1814" s="5"/>
      <c r="BW1814" s="6"/>
      <c r="BX1814" s="5"/>
      <c r="BY1814" s="5"/>
      <c r="BZ1814" s="6"/>
      <c r="CA1814" s="5"/>
    </row>
    <row r="1815" spans="4:79" x14ac:dyDescent="0.25">
      <c r="D1815" s="1"/>
      <c r="J1815" s="1"/>
      <c r="L1815" s="1"/>
      <c r="AX1815" s="1"/>
      <c r="AY1815" s="1"/>
      <c r="BA1815" s="1"/>
      <c r="BB1815" s="1"/>
      <c r="BF1815" s="1"/>
      <c r="BG1815" t="str">
        <f t="shared" ca="1" si="237"/>
        <v/>
      </c>
      <c r="BH1815" t="str">
        <f t="shared" si="238"/>
        <v/>
      </c>
      <c r="BI1815" t="str">
        <f t="shared" si="239"/>
        <v/>
      </c>
      <c r="BJ1815" t="str">
        <f t="shared" ca="1" si="240"/>
        <v/>
      </c>
      <c r="BK1815">
        <f t="shared" si="241"/>
        <v>1900</v>
      </c>
      <c r="BL1815">
        <f t="shared" si="242"/>
        <v>1900</v>
      </c>
      <c r="BM1815" t="str">
        <f t="shared" si="243"/>
        <v/>
      </c>
      <c r="BN1815" s="69">
        <f t="shared" si="244"/>
        <v>120</v>
      </c>
      <c r="BO1815" s="1">
        <v>44183</v>
      </c>
      <c r="BP1815" s="1"/>
      <c r="BQ1815" s="3"/>
      <c r="BR1815" s="4"/>
      <c r="BS1815" s="5"/>
      <c r="BT1815" s="6"/>
      <c r="BU1815" s="5"/>
      <c r="BV1815" s="5"/>
      <c r="BW1815" s="6"/>
      <c r="BX1815" s="5"/>
      <c r="BY1815" s="5"/>
      <c r="BZ1815" s="6"/>
      <c r="CA1815" s="5"/>
    </row>
    <row r="1816" spans="4:79" x14ac:dyDescent="0.25">
      <c r="D1816" s="1"/>
      <c r="J1816" s="1"/>
      <c r="L1816" s="1"/>
      <c r="M1816" s="1"/>
      <c r="AX1816" s="1"/>
      <c r="AY1816" s="1"/>
      <c r="BA1816" s="1"/>
      <c r="BB1816" s="1"/>
      <c r="BG1816" t="str">
        <f t="shared" ca="1" si="237"/>
        <v/>
      </c>
      <c r="BH1816" t="str">
        <f t="shared" si="238"/>
        <v/>
      </c>
      <c r="BI1816" t="str">
        <f t="shared" si="239"/>
        <v/>
      </c>
      <c r="BJ1816" t="str">
        <f t="shared" ca="1" si="240"/>
        <v/>
      </c>
      <c r="BK1816">
        <f t="shared" si="241"/>
        <v>1900</v>
      </c>
      <c r="BL1816">
        <f t="shared" si="242"/>
        <v>1900</v>
      </c>
      <c r="BM1816" t="str">
        <f t="shared" si="243"/>
        <v/>
      </c>
      <c r="BN1816" s="69">
        <f t="shared" si="244"/>
        <v>120</v>
      </c>
      <c r="BO1816" s="1">
        <v>44184</v>
      </c>
      <c r="BP1816" s="1"/>
      <c r="BQ1816" s="3"/>
      <c r="BR1816" s="4"/>
      <c r="BS1816" s="5"/>
      <c r="BT1816" s="6"/>
      <c r="BU1816" s="5"/>
      <c r="BV1816" s="5"/>
      <c r="BW1816" s="6"/>
      <c r="BX1816" s="5"/>
      <c r="BY1816" s="5"/>
      <c r="BZ1816" s="6"/>
      <c r="CA1816" s="5"/>
    </row>
    <row r="1817" spans="4:79" x14ac:dyDescent="0.25">
      <c r="D1817" s="1"/>
      <c r="E1817" s="1"/>
      <c r="J1817" s="1"/>
      <c r="L1817" s="1"/>
      <c r="N1817" s="1"/>
      <c r="AX1817" s="1"/>
      <c r="AY1817" s="1"/>
      <c r="BA1817" s="1"/>
      <c r="BB1817" s="1"/>
      <c r="BG1817" t="str">
        <f t="shared" ca="1" si="237"/>
        <v/>
      </c>
      <c r="BH1817" t="str">
        <f t="shared" si="238"/>
        <v/>
      </c>
      <c r="BI1817" t="str">
        <f t="shared" si="239"/>
        <v/>
      </c>
      <c r="BJ1817" t="str">
        <f t="shared" ca="1" si="240"/>
        <v/>
      </c>
      <c r="BK1817">
        <f t="shared" si="241"/>
        <v>1900</v>
      </c>
      <c r="BL1817">
        <f t="shared" si="242"/>
        <v>1900</v>
      </c>
      <c r="BM1817" t="str">
        <f t="shared" si="243"/>
        <v/>
      </c>
      <c r="BN1817" s="69">
        <f t="shared" si="244"/>
        <v>120</v>
      </c>
      <c r="BO1817" s="1">
        <v>44185</v>
      </c>
      <c r="BP1817" s="1"/>
      <c r="BQ1817" s="3"/>
      <c r="BR1817" s="4"/>
      <c r="BS1817" s="5"/>
      <c r="BT1817" s="6"/>
      <c r="BU1817" s="5"/>
      <c r="BV1817" s="5"/>
      <c r="BW1817" s="6"/>
      <c r="BX1817" s="5"/>
      <c r="BY1817" s="5"/>
      <c r="BZ1817" s="6"/>
      <c r="CA1817" s="5"/>
    </row>
    <row r="1818" spans="4:79" x14ac:dyDescent="0.25">
      <c r="D1818" s="1"/>
      <c r="J1818" s="1"/>
      <c r="L1818" s="1"/>
      <c r="M1818" s="1"/>
      <c r="AX1818" s="1"/>
      <c r="AY1818" s="1"/>
      <c r="BA1818" s="1"/>
      <c r="BB1818" s="1"/>
      <c r="BG1818" t="str">
        <f t="shared" ca="1" si="237"/>
        <v/>
      </c>
      <c r="BH1818" t="str">
        <f t="shared" si="238"/>
        <v/>
      </c>
      <c r="BI1818" t="str">
        <f t="shared" si="239"/>
        <v/>
      </c>
      <c r="BJ1818" t="str">
        <f t="shared" ca="1" si="240"/>
        <v/>
      </c>
      <c r="BK1818">
        <f t="shared" si="241"/>
        <v>1900</v>
      </c>
      <c r="BL1818">
        <f t="shared" si="242"/>
        <v>1900</v>
      </c>
      <c r="BM1818" t="str">
        <f t="shared" si="243"/>
        <v/>
      </c>
      <c r="BN1818" s="69">
        <f t="shared" si="244"/>
        <v>120</v>
      </c>
      <c r="BO1818" s="1">
        <v>44186</v>
      </c>
      <c r="BP1818" s="1"/>
      <c r="BQ1818" s="3"/>
      <c r="BR1818" s="4"/>
      <c r="BS1818" s="5"/>
      <c r="BT1818" s="6"/>
      <c r="BU1818" s="5"/>
      <c r="BV1818" s="5"/>
      <c r="BW1818" s="6"/>
      <c r="BX1818" s="5"/>
      <c r="BY1818" s="5"/>
      <c r="BZ1818" s="6"/>
      <c r="CA1818" s="5"/>
    </row>
    <row r="1819" spans="4:79" x14ac:dyDescent="0.25">
      <c r="D1819" s="1"/>
      <c r="J1819" s="1"/>
      <c r="L1819" s="1"/>
      <c r="BA1819" s="1"/>
      <c r="BG1819" t="str">
        <f t="shared" ca="1" si="237"/>
        <v/>
      </c>
      <c r="BH1819" t="str">
        <f t="shared" si="238"/>
        <v/>
      </c>
      <c r="BI1819" t="str">
        <f t="shared" si="239"/>
        <v/>
      </c>
      <c r="BJ1819" t="str">
        <f t="shared" ca="1" si="240"/>
        <v/>
      </c>
      <c r="BK1819">
        <f t="shared" si="241"/>
        <v>1900</v>
      </c>
      <c r="BL1819">
        <f t="shared" si="242"/>
        <v>1900</v>
      </c>
      <c r="BM1819" t="str">
        <f t="shared" si="243"/>
        <v/>
      </c>
      <c r="BN1819" s="69">
        <f t="shared" si="244"/>
        <v>120</v>
      </c>
      <c r="BO1819" s="1">
        <v>44187</v>
      </c>
      <c r="BP1819" s="1"/>
      <c r="BQ1819" s="3"/>
      <c r="BR1819" s="4"/>
      <c r="BS1819" s="5"/>
      <c r="BT1819" s="6"/>
      <c r="BU1819" s="5"/>
      <c r="BV1819" s="5"/>
      <c r="BW1819" s="6"/>
      <c r="BX1819" s="5"/>
      <c r="BY1819" s="5"/>
      <c r="BZ1819" s="6"/>
      <c r="CA1819" s="5"/>
    </row>
    <row r="1820" spans="4:79" x14ac:dyDescent="0.25">
      <c r="D1820" s="1"/>
      <c r="J1820" s="1"/>
      <c r="L1820" s="1"/>
      <c r="M1820" s="1"/>
      <c r="BA1820" s="1"/>
      <c r="BG1820" t="str">
        <f t="shared" ca="1" si="237"/>
        <v/>
      </c>
      <c r="BH1820" t="str">
        <f t="shared" si="238"/>
        <v/>
      </c>
      <c r="BI1820" t="str">
        <f t="shared" si="239"/>
        <v/>
      </c>
      <c r="BJ1820" t="str">
        <f t="shared" ca="1" si="240"/>
        <v/>
      </c>
      <c r="BK1820">
        <f t="shared" si="241"/>
        <v>1900</v>
      </c>
      <c r="BL1820">
        <f t="shared" si="242"/>
        <v>1900</v>
      </c>
      <c r="BM1820" t="str">
        <f t="shared" si="243"/>
        <v/>
      </c>
      <c r="BN1820" s="69">
        <f t="shared" si="244"/>
        <v>120</v>
      </c>
      <c r="BO1820" s="1">
        <v>44188</v>
      </c>
      <c r="BP1820" s="1"/>
      <c r="BQ1820" s="3"/>
      <c r="BR1820" s="4"/>
      <c r="BS1820" s="5"/>
      <c r="BT1820" s="6"/>
      <c r="BU1820" s="5"/>
      <c r="BV1820" s="5"/>
      <c r="BW1820" s="6"/>
      <c r="BX1820" s="5"/>
      <c r="BY1820" s="5"/>
      <c r="BZ1820" s="6"/>
      <c r="CA1820" s="5"/>
    </row>
    <row r="1821" spans="4:79" x14ac:dyDescent="0.25">
      <c r="D1821" s="1"/>
      <c r="J1821" s="1"/>
      <c r="M1821" s="1"/>
      <c r="BG1821" t="str">
        <f t="shared" ca="1" si="237"/>
        <v/>
      </c>
      <c r="BH1821" t="str">
        <f t="shared" si="238"/>
        <v/>
      </c>
      <c r="BI1821" t="str">
        <f t="shared" si="239"/>
        <v/>
      </c>
      <c r="BJ1821" t="str">
        <f t="shared" ca="1" si="240"/>
        <v/>
      </c>
      <c r="BK1821">
        <f t="shared" si="241"/>
        <v>1900</v>
      </c>
      <c r="BL1821">
        <f t="shared" si="242"/>
        <v>1900</v>
      </c>
      <c r="BM1821" t="str">
        <f t="shared" si="243"/>
        <v/>
      </c>
      <c r="BN1821" s="69">
        <f t="shared" si="244"/>
        <v>120</v>
      </c>
      <c r="BO1821" s="1">
        <v>44189</v>
      </c>
      <c r="BP1821" s="1"/>
      <c r="BQ1821" s="3"/>
      <c r="BR1821" s="4"/>
      <c r="BS1821" s="5"/>
      <c r="BT1821" s="6"/>
      <c r="BU1821" s="5"/>
      <c r="BV1821" s="5"/>
      <c r="BW1821" s="6"/>
      <c r="BX1821" s="5"/>
      <c r="BY1821" s="5"/>
      <c r="BZ1821" s="6"/>
      <c r="CA1821" s="5"/>
    </row>
    <row r="1822" spans="4:79" x14ac:dyDescent="0.25">
      <c r="D1822" s="1"/>
      <c r="J1822" s="1"/>
      <c r="L1822" s="1"/>
      <c r="M1822" s="1"/>
      <c r="AX1822" s="1"/>
      <c r="AY1822" s="1"/>
      <c r="BA1822" s="1"/>
      <c r="BB1822" s="1"/>
      <c r="BG1822" t="str">
        <f t="shared" ca="1" si="237"/>
        <v/>
      </c>
      <c r="BH1822" t="str">
        <f t="shared" si="238"/>
        <v/>
      </c>
      <c r="BI1822" t="str">
        <f t="shared" si="239"/>
        <v/>
      </c>
      <c r="BJ1822" t="str">
        <f t="shared" ca="1" si="240"/>
        <v/>
      </c>
      <c r="BK1822">
        <f t="shared" si="241"/>
        <v>1900</v>
      </c>
      <c r="BL1822">
        <f t="shared" si="242"/>
        <v>1900</v>
      </c>
      <c r="BM1822" t="str">
        <f t="shared" si="243"/>
        <v/>
      </c>
      <c r="BN1822" s="69">
        <f t="shared" si="244"/>
        <v>120</v>
      </c>
      <c r="BO1822" s="1">
        <v>44190</v>
      </c>
      <c r="BP1822" s="1"/>
      <c r="BQ1822" s="3"/>
      <c r="BR1822" s="4"/>
      <c r="BS1822" s="5"/>
      <c r="BT1822" s="6"/>
      <c r="BU1822" s="5"/>
      <c r="BV1822" s="5"/>
      <c r="BW1822" s="6"/>
      <c r="BX1822" s="5"/>
      <c r="BY1822" s="5"/>
      <c r="BZ1822" s="6"/>
      <c r="CA1822" s="5"/>
    </row>
    <row r="1823" spans="4:79" x14ac:dyDescent="0.25">
      <c r="D1823" s="1"/>
      <c r="J1823" s="1"/>
      <c r="M1823" s="1"/>
      <c r="BG1823" t="str">
        <f t="shared" ca="1" si="237"/>
        <v/>
      </c>
      <c r="BH1823" t="str">
        <f t="shared" si="238"/>
        <v/>
      </c>
      <c r="BI1823" t="str">
        <f t="shared" si="239"/>
        <v/>
      </c>
      <c r="BJ1823" t="str">
        <f t="shared" ca="1" si="240"/>
        <v/>
      </c>
      <c r="BK1823">
        <f t="shared" si="241"/>
        <v>1900</v>
      </c>
      <c r="BL1823">
        <f t="shared" si="242"/>
        <v>1900</v>
      </c>
      <c r="BM1823" t="str">
        <f t="shared" si="243"/>
        <v/>
      </c>
      <c r="BN1823" s="69">
        <f t="shared" si="244"/>
        <v>120</v>
      </c>
      <c r="BO1823" s="1">
        <v>44191</v>
      </c>
      <c r="BP1823" s="1"/>
      <c r="BQ1823" s="3"/>
      <c r="BR1823" s="4"/>
      <c r="BS1823" s="5"/>
      <c r="BT1823" s="6"/>
      <c r="BU1823" s="5"/>
      <c r="BV1823" s="5"/>
      <c r="BW1823" s="6"/>
      <c r="BX1823" s="5"/>
      <c r="BY1823" s="5"/>
      <c r="BZ1823" s="6"/>
      <c r="CA1823" s="5"/>
    </row>
    <row r="1824" spans="4:79" x14ac:dyDescent="0.25">
      <c r="D1824" s="1"/>
      <c r="J1824" s="1"/>
      <c r="L1824" s="1"/>
      <c r="M1824" s="1"/>
      <c r="AX1824" s="1"/>
      <c r="AY1824" s="1"/>
      <c r="BA1824" s="1"/>
      <c r="BB1824" s="1"/>
      <c r="BF1824" s="1"/>
      <c r="BG1824" t="str">
        <f t="shared" ca="1" si="237"/>
        <v/>
      </c>
      <c r="BH1824" t="str">
        <f t="shared" si="238"/>
        <v/>
      </c>
      <c r="BI1824" t="str">
        <f t="shared" si="239"/>
        <v/>
      </c>
      <c r="BJ1824" t="str">
        <f t="shared" ca="1" si="240"/>
        <v/>
      </c>
      <c r="BK1824">
        <f t="shared" si="241"/>
        <v>1900</v>
      </c>
      <c r="BL1824">
        <f t="shared" si="242"/>
        <v>1900</v>
      </c>
      <c r="BM1824" t="str">
        <f t="shared" si="243"/>
        <v/>
      </c>
      <c r="BN1824" s="69">
        <f t="shared" si="244"/>
        <v>120</v>
      </c>
      <c r="BO1824" s="1">
        <v>44192</v>
      </c>
      <c r="BP1824" s="1"/>
      <c r="BQ1824" s="3"/>
      <c r="BR1824" s="4"/>
      <c r="BS1824" s="5"/>
      <c r="BT1824" s="6"/>
      <c r="BU1824" s="5"/>
      <c r="BV1824" s="5"/>
      <c r="BW1824" s="6"/>
      <c r="BX1824" s="5"/>
      <c r="BY1824" s="5"/>
      <c r="BZ1824" s="6"/>
      <c r="CA1824" s="5"/>
    </row>
    <row r="1825" spans="4:79" x14ac:dyDescent="0.25">
      <c r="D1825" s="1"/>
      <c r="J1825" s="1"/>
      <c r="L1825" s="1"/>
      <c r="M1825" s="1"/>
      <c r="BA1825" s="1"/>
      <c r="BF1825" s="1"/>
      <c r="BG1825" t="str">
        <f t="shared" ca="1" si="237"/>
        <v/>
      </c>
      <c r="BH1825" t="str">
        <f t="shared" si="238"/>
        <v/>
      </c>
      <c r="BI1825" t="str">
        <f t="shared" si="239"/>
        <v/>
      </c>
      <c r="BJ1825" t="str">
        <f t="shared" ca="1" si="240"/>
        <v/>
      </c>
      <c r="BK1825">
        <f t="shared" si="241"/>
        <v>1900</v>
      </c>
      <c r="BL1825">
        <f t="shared" si="242"/>
        <v>1900</v>
      </c>
      <c r="BM1825" t="str">
        <f t="shared" si="243"/>
        <v/>
      </c>
      <c r="BN1825" s="69">
        <f t="shared" si="244"/>
        <v>120</v>
      </c>
      <c r="BO1825" s="1">
        <v>44193</v>
      </c>
      <c r="BP1825" s="1"/>
      <c r="BQ1825" s="3"/>
      <c r="BR1825" s="4"/>
      <c r="BS1825" s="5"/>
      <c r="BT1825" s="6"/>
      <c r="BU1825" s="5"/>
      <c r="BV1825" s="5"/>
      <c r="BW1825" s="6"/>
      <c r="BX1825" s="5"/>
      <c r="BY1825" s="5"/>
      <c r="BZ1825" s="6"/>
      <c r="CA1825" s="5"/>
    </row>
    <row r="1826" spans="4:79" x14ac:dyDescent="0.25">
      <c r="D1826" s="1"/>
      <c r="E1826" s="1"/>
      <c r="J1826" s="1"/>
      <c r="L1826" s="1"/>
      <c r="M1826" s="1"/>
      <c r="AX1826" s="1"/>
      <c r="AY1826" s="1"/>
      <c r="BA1826" s="1"/>
      <c r="BG1826" t="str">
        <f t="shared" ca="1" si="237"/>
        <v/>
      </c>
      <c r="BH1826" t="str">
        <f t="shared" si="238"/>
        <v/>
      </c>
      <c r="BI1826" t="str">
        <f t="shared" si="239"/>
        <v/>
      </c>
      <c r="BJ1826" t="str">
        <f t="shared" ca="1" si="240"/>
        <v/>
      </c>
      <c r="BK1826">
        <f t="shared" si="241"/>
        <v>1900</v>
      </c>
      <c r="BL1826">
        <f t="shared" si="242"/>
        <v>1900</v>
      </c>
      <c r="BM1826" t="str">
        <f t="shared" si="243"/>
        <v/>
      </c>
      <c r="BN1826" s="69">
        <f t="shared" si="244"/>
        <v>120</v>
      </c>
      <c r="BO1826" s="1">
        <v>44194</v>
      </c>
      <c r="BP1826" s="1"/>
      <c r="BQ1826" s="3"/>
      <c r="BR1826" s="4"/>
      <c r="BS1826" s="5"/>
      <c r="BT1826" s="6"/>
      <c r="BU1826" s="5"/>
      <c r="BV1826" s="5"/>
      <c r="BW1826" s="6"/>
      <c r="BX1826" s="5"/>
      <c r="BY1826" s="5"/>
      <c r="BZ1826" s="6"/>
      <c r="CA1826" s="5"/>
    </row>
    <row r="1827" spans="4:79" x14ac:dyDescent="0.25">
      <c r="D1827" s="1"/>
      <c r="J1827" s="1"/>
      <c r="L1827" s="1"/>
      <c r="AX1827" s="1"/>
      <c r="AY1827" s="1"/>
      <c r="BA1827" s="1"/>
      <c r="BB1827" s="1"/>
      <c r="BG1827" t="str">
        <f t="shared" ca="1" si="237"/>
        <v/>
      </c>
      <c r="BH1827" t="str">
        <f t="shared" si="238"/>
        <v/>
      </c>
      <c r="BI1827" t="str">
        <f t="shared" si="239"/>
        <v/>
      </c>
      <c r="BJ1827" t="str">
        <f t="shared" ca="1" si="240"/>
        <v/>
      </c>
      <c r="BK1827">
        <f t="shared" si="241"/>
        <v>1900</v>
      </c>
      <c r="BL1827">
        <f t="shared" si="242"/>
        <v>1900</v>
      </c>
      <c r="BM1827" t="str">
        <f t="shared" si="243"/>
        <v/>
      </c>
      <c r="BN1827" s="69">
        <f t="shared" si="244"/>
        <v>120</v>
      </c>
      <c r="BO1827" s="1">
        <v>44195</v>
      </c>
      <c r="BP1827" s="1"/>
      <c r="BQ1827" s="3"/>
      <c r="BR1827" s="4"/>
      <c r="BS1827" s="5"/>
      <c r="BT1827" s="6"/>
      <c r="BU1827" s="5"/>
      <c r="BV1827" s="5"/>
      <c r="BW1827" s="6"/>
      <c r="BX1827" s="5"/>
      <c r="BY1827" s="5"/>
      <c r="BZ1827" s="6"/>
      <c r="CA1827" s="5"/>
    </row>
    <row r="1828" spans="4:79" x14ac:dyDescent="0.25">
      <c r="D1828" s="1"/>
      <c r="J1828" s="1"/>
      <c r="L1828" s="1"/>
      <c r="BA1828" s="1"/>
      <c r="BG1828" t="str">
        <f t="shared" ca="1" si="237"/>
        <v/>
      </c>
      <c r="BH1828" t="str">
        <f t="shared" si="238"/>
        <v/>
      </c>
      <c r="BI1828" t="str">
        <f t="shared" si="239"/>
        <v/>
      </c>
      <c r="BJ1828" t="str">
        <f t="shared" ca="1" si="240"/>
        <v/>
      </c>
      <c r="BK1828">
        <f t="shared" si="241"/>
        <v>1900</v>
      </c>
      <c r="BL1828">
        <f t="shared" si="242"/>
        <v>1900</v>
      </c>
      <c r="BM1828" t="str">
        <f t="shared" si="243"/>
        <v/>
      </c>
      <c r="BN1828" s="69">
        <f t="shared" si="244"/>
        <v>120</v>
      </c>
      <c r="BO1828" s="1">
        <v>44196</v>
      </c>
      <c r="BP1828" s="1"/>
      <c r="BQ1828" s="3"/>
      <c r="BR1828" s="4"/>
      <c r="BS1828" s="5"/>
      <c r="BT1828" s="6"/>
      <c r="BU1828" s="5"/>
      <c r="BV1828" s="5"/>
      <c r="BW1828" s="6"/>
      <c r="BX1828" s="5"/>
      <c r="BY1828" s="5"/>
      <c r="BZ1828" s="6"/>
      <c r="CA1828" s="5"/>
    </row>
    <row r="1829" spans="4:79" x14ac:dyDescent="0.25">
      <c r="D1829" s="1"/>
      <c r="J1829" s="1"/>
      <c r="L1829" s="1"/>
      <c r="M1829" s="1"/>
      <c r="AX1829" s="1"/>
      <c r="AY1829" s="1"/>
      <c r="BA1829" s="1"/>
      <c r="BB1829" s="1"/>
      <c r="BG1829" t="str">
        <f t="shared" ca="1" si="237"/>
        <v/>
      </c>
      <c r="BH1829" t="str">
        <f t="shared" si="238"/>
        <v/>
      </c>
      <c r="BI1829" t="str">
        <f t="shared" si="239"/>
        <v/>
      </c>
      <c r="BJ1829" t="str">
        <f t="shared" ca="1" si="240"/>
        <v/>
      </c>
      <c r="BK1829">
        <f t="shared" si="241"/>
        <v>1900</v>
      </c>
      <c r="BL1829">
        <f t="shared" si="242"/>
        <v>1900</v>
      </c>
      <c r="BM1829" t="str">
        <f t="shared" si="243"/>
        <v/>
      </c>
      <c r="BN1829" s="69">
        <f t="shared" si="244"/>
        <v>121</v>
      </c>
      <c r="BO1829" s="1">
        <v>44197</v>
      </c>
      <c r="BP1829" s="1"/>
      <c r="BQ1829" s="3"/>
      <c r="BR1829" s="4"/>
      <c r="BS1829" s="5"/>
      <c r="BT1829" s="6"/>
      <c r="BU1829" s="5"/>
      <c r="BV1829" s="5"/>
      <c r="BW1829" s="6"/>
      <c r="BX1829" s="5"/>
      <c r="BY1829" s="5"/>
      <c r="BZ1829" s="6"/>
      <c r="CA1829" s="5"/>
    </row>
    <row r="1830" spans="4:79" x14ac:dyDescent="0.25">
      <c r="D1830" s="1"/>
      <c r="J1830" s="1"/>
      <c r="L1830" s="1"/>
      <c r="BA1830" s="1"/>
      <c r="BG1830" t="str">
        <f t="shared" ca="1" si="237"/>
        <v/>
      </c>
      <c r="BH1830" t="str">
        <f t="shared" si="238"/>
        <v/>
      </c>
      <c r="BI1830" t="str">
        <f t="shared" si="239"/>
        <v/>
      </c>
      <c r="BJ1830" t="str">
        <f t="shared" ca="1" si="240"/>
        <v/>
      </c>
      <c r="BK1830">
        <f t="shared" si="241"/>
        <v>1900</v>
      </c>
      <c r="BL1830">
        <f t="shared" si="242"/>
        <v>1900</v>
      </c>
      <c r="BM1830" t="str">
        <f t="shared" si="243"/>
        <v/>
      </c>
      <c r="BN1830" s="69">
        <f t="shared" si="244"/>
        <v>121</v>
      </c>
      <c r="BO1830" s="1">
        <v>44198</v>
      </c>
      <c r="BP1830" s="1"/>
      <c r="BQ1830" s="3"/>
      <c r="BR1830" s="4"/>
      <c r="BS1830" s="5"/>
      <c r="BT1830" s="6"/>
      <c r="BU1830" s="5"/>
      <c r="BV1830" s="5"/>
      <c r="BW1830" s="6"/>
      <c r="BX1830" s="5"/>
      <c r="BY1830" s="5"/>
      <c r="BZ1830" s="6"/>
      <c r="CA1830" s="5"/>
    </row>
    <row r="1831" spans="4:79" x14ac:dyDescent="0.25">
      <c r="D1831" s="1"/>
      <c r="J1831" s="1"/>
      <c r="M1831" s="1"/>
      <c r="BG1831" t="str">
        <f t="shared" ca="1" si="237"/>
        <v/>
      </c>
      <c r="BH1831" t="str">
        <f t="shared" si="238"/>
        <v/>
      </c>
      <c r="BI1831" t="str">
        <f t="shared" si="239"/>
        <v/>
      </c>
      <c r="BJ1831" t="str">
        <f t="shared" ca="1" si="240"/>
        <v/>
      </c>
      <c r="BK1831">
        <f t="shared" si="241"/>
        <v>1900</v>
      </c>
      <c r="BL1831">
        <f t="shared" si="242"/>
        <v>1900</v>
      </c>
      <c r="BM1831" t="str">
        <f t="shared" si="243"/>
        <v/>
      </c>
      <c r="BN1831" s="69">
        <f t="shared" si="244"/>
        <v>121</v>
      </c>
      <c r="BO1831" s="1">
        <v>44199</v>
      </c>
      <c r="BP1831" s="1"/>
      <c r="BQ1831" s="3"/>
      <c r="BR1831" s="4"/>
      <c r="BS1831" s="5"/>
      <c r="BT1831" s="6"/>
      <c r="BU1831" s="5"/>
      <c r="BV1831" s="5"/>
      <c r="BW1831" s="6"/>
      <c r="BX1831" s="5"/>
      <c r="BY1831" s="5"/>
      <c r="BZ1831" s="6"/>
      <c r="CA1831" s="5"/>
    </row>
    <row r="1832" spans="4:79" x14ac:dyDescent="0.25">
      <c r="D1832" s="1"/>
      <c r="E1832" s="1"/>
      <c r="J1832" s="1"/>
      <c r="L1832" s="1"/>
      <c r="N1832" s="1"/>
      <c r="AX1832" s="1"/>
      <c r="AY1832" s="1"/>
      <c r="BA1832" s="1"/>
      <c r="BB1832" s="1"/>
      <c r="BG1832" t="str">
        <f t="shared" ca="1" si="237"/>
        <v/>
      </c>
      <c r="BH1832" t="str">
        <f t="shared" si="238"/>
        <v/>
      </c>
      <c r="BI1832" t="str">
        <f t="shared" si="239"/>
        <v/>
      </c>
      <c r="BJ1832" t="str">
        <f t="shared" ca="1" si="240"/>
        <v/>
      </c>
      <c r="BK1832">
        <f t="shared" si="241"/>
        <v>1900</v>
      </c>
      <c r="BL1832">
        <f t="shared" si="242"/>
        <v>1900</v>
      </c>
      <c r="BM1832" t="str">
        <f t="shared" si="243"/>
        <v/>
      </c>
      <c r="BN1832" s="69">
        <f t="shared" si="244"/>
        <v>121</v>
      </c>
      <c r="BO1832" s="1">
        <v>44200</v>
      </c>
      <c r="BP1832" s="1"/>
      <c r="BQ1832" s="3"/>
      <c r="BR1832" s="4"/>
      <c r="BS1832" s="5"/>
      <c r="BT1832" s="6"/>
      <c r="BU1832" s="5"/>
      <c r="BV1832" s="5"/>
      <c r="BW1832" s="6"/>
      <c r="BX1832" s="5"/>
      <c r="BY1832" s="5"/>
      <c r="BZ1832" s="6"/>
      <c r="CA1832" s="5"/>
    </row>
    <row r="1833" spans="4:79" x14ac:dyDescent="0.25">
      <c r="D1833" s="1"/>
      <c r="J1833" s="1"/>
      <c r="L1833" s="1"/>
      <c r="M1833" s="1"/>
      <c r="AX1833" s="1"/>
      <c r="AY1833" s="1"/>
      <c r="BA1833" s="1"/>
      <c r="BB1833" s="1"/>
      <c r="BG1833" t="str">
        <f t="shared" ca="1" si="237"/>
        <v/>
      </c>
      <c r="BH1833" t="str">
        <f t="shared" si="238"/>
        <v/>
      </c>
      <c r="BI1833" t="str">
        <f t="shared" si="239"/>
        <v/>
      </c>
      <c r="BJ1833" t="str">
        <f t="shared" ca="1" si="240"/>
        <v/>
      </c>
      <c r="BK1833">
        <f t="shared" si="241"/>
        <v>1900</v>
      </c>
      <c r="BL1833">
        <f t="shared" si="242"/>
        <v>1900</v>
      </c>
      <c r="BM1833" t="str">
        <f t="shared" si="243"/>
        <v/>
      </c>
      <c r="BN1833" s="69">
        <f t="shared" si="244"/>
        <v>121</v>
      </c>
      <c r="BO1833" s="1">
        <v>44201</v>
      </c>
      <c r="BP1833" s="1"/>
      <c r="BQ1833" s="3"/>
      <c r="BR1833" s="4"/>
      <c r="BS1833" s="5"/>
      <c r="BT1833" s="6"/>
      <c r="BU1833" s="5"/>
      <c r="BV1833" s="5"/>
      <c r="BW1833" s="6"/>
      <c r="BX1833" s="5"/>
      <c r="BY1833" s="5"/>
      <c r="BZ1833" s="6"/>
      <c r="CA1833" s="5"/>
    </row>
    <row r="1834" spans="4:79" x14ac:dyDescent="0.25">
      <c r="D1834" s="1"/>
      <c r="J1834" s="1"/>
      <c r="L1834" s="1"/>
      <c r="AX1834" s="1"/>
      <c r="AY1834" s="1"/>
      <c r="BA1834" s="1"/>
      <c r="BB1834" s="1"/>
      <c r="BG1834" t="str">
        <f t="shared" ca="1" si="237"/>
        <v/>
      </c>
      <c r="BH1834" t="str">
        <f t="shared" si="238"/>
        <v/>
      </c>
      <c r="BI1834" t="str">
        <f t="shared" si="239"/>
        <v/>
      </c>
      <c r="BJ1834" t="str">
        <f t="shared" ca="1" si="240"/>
        <v/>
      </c>
      <c r="BK1834">
        <f t="shared" si="241"/>
        <v>1900</v>
      </c>
      <c r="BL1834">
        <f t="shared" si="242"/>
        <v>1900</v>
      </c>
      <c r="BM1834" t="str">
        <f t="shared" si="243"/>
        <v/>
      </c>
      <c r="BN1834" s="69">
        <f t="shared" si="244"/>
        <v>121</v>
      </c>
      <c r="BO1834" s="1">
        <v>44202</v>
      </c>
      <c r="BP1834" s="1"/>
      <c r="BQ1834" s="3"/>
      <c r="BR1834" s="4"/>
      <c r="BS1834" s="5"/>
      <c r="BT1834" s="6"/>
      <c r="BU1834" s="5"/>
      <c r="BV1834" s="5"/>
      <c r="BW1834" s="6"/>
      <c r="BX1834" s="5"/>
      <c r="BY1834" s="5"/>
      <c r="BZ1834" s="6"/>
      <c r="CA1834" s="5"/>
    </row>
    <row r="1835" spans="4:79" x14ac:dyDescent="0.25">
      <c r="D1835" s="1"/>
      <c r="J1835" s="1"/>
      <c r="M1835" s="1"/>
      <c r="BG1835" t="str">
        <f t="shared" ca="1" si="237"/>
        <v/>
      </c>
      <c r="BH1835" t="str">
        <f t="shared" si="238"/>
        <v/>
      </c>
      <c r="BI1835" t="str">
        <f t="shared" si="239"/>
        <v/>
      </c>
      <c r="BJ1835" t="str">
        <f t="shared" ca="1" si="240"/>
        <v/>
      </c>
      <c r="BK1835">
        <f t="shared" si="241"/>
        <v>1900</v>
      </c>
      <c r="BL1835">
        <f t="shared" si="242"/>
        <v>1900</v>
      </c>
      <c r="BM1835" t="str">
        <f t="shared" si="243"/>
        <v/>
      </c>
      <c r="BN1835" s="69">
        <f t="shared" si="244"/>
        <v>121</v>
      </c>
      <c r="BO1835" s="1">
        <v>44203</v>
      </c>
      <c r="BP1835" s="1"/>
      <c r="BQ1835" s="3"/>
      <c r="BR1835" s="4"/>
      <c r="BS1835" s="5"/>
      <c r="BT1835" s="6"/>
      <c r="BU1835" s="5"/>
      <c r="BV1835" s="5"/>
      <c r="BW1835" s="6"/>
      <c r="BX1835" s="5"/>
      <c r="BY1835" s="5"/>
      <c r="BZ1835" s="6"/>
      <c r="CA1835" s="5"/>
    </row>
    <row r="1836" spans="4:79" x14ac:dyDescent="0.25">
      <c r="D1836" s="1"/>
      <c r="J1836" s="1"/>
      <c r="L1836" s="1"/>
      <c r="M1836" s="1"/>
      <c r="AX1836" s="1"/>
      <c r="AY1836" s="1"/>
      <c r="BA1836" s="1"/>
      <c r="BB1836" s="1"/>
      <c r="BG1836" t="str">
        <f t="shared" ca="1" si="237"/>
        <v/>
      </c>
      <c r="BH1836" t="str">
        <f t="shared" si="238"/>
        <v/>
      </c>
      <c r="BI1836" t="str">
        <f t="shared" si="239"/>
        <v/>
      </c>
      <c r="BJ1836" t="str">
        <f t="shared" ca="1" si="240"/>
        <v/>
      </c>
      <c r="BK1836">
        <f t="shared" si="241"/>
        <v>1900</v>
      </c>
      <c r="BL1836">
        <f t="shared" si="242"/>
        <v>1900</v>
      </c>
      <c r="BM1836" t="str">
        <f t="shared" si="243"/>
        <v/>
      </c>
      <c r="BN1836" s="69">
        <f t="shared" si="244"/>
        <v>121</v>
      </c>
      <c r="BO1836" s="1">
        <v>44204</v>
      </c>
      <c r="BP1836" s="1"/>
      <c r="BQ1836" s="3"/>
      <c r="BR1836" s="4"/>
      <c r="BS1836" s="5"/>
      <c r="BT1836" s="6"/>
      <c r="BU1836" s="5"/>
      <c r="BV1836" s="5"/>
      <c r="BW1836" s="6"/>
      <c r="BX1836" s="5"/>
      <c r="BY1836" s="5"/>
      <c r="BZ1836" s="6"/>
      <c r="CA1836" s="5"/>
    </row>
    <row r="1837" spans="4:79" x14ac:dyDescent="0.25">
      <c r="D1837" s="1"/>
      <c r="J1837" s="1"/>
      <c r="L1837" s="1"/>
      <c r="M1837" s="1"/>
      <c r="AX1837" s="1"/>
      <c r="AY1837" s="1"/>
      <c r="BA1837" s="1"/>
      <c r="BB1837" s="1"/>
      <c r="BG1837" t="str">
        <f t="shared" ca="1" si="237"/>
        <v/>
      </c>
      <c r="BH1837" t="str">
        <f t="shared" si="238"/>
        <v/>
      </c>
      <c r="BI1837" t="str">
        <f t="shared" si="239"/>
        <v/>
      </c>
      <c r="BJ1837" t="str">
        <f t="shared" ca="1" si="240"/>
        <v/>
      </c>
      <c r="BK1837">
        <f t="shared" si="241"/>
        <v>1900</v>
      </c>
      <c r="BL1837">
        <f t="shared" si="242"/>
        <v>1900</v>
      </c>
      <c r="BM1837" t="str">
        <f t="shared" si="243"/>
        <v/>
      </c>
      <c r="BN1837" s="69">
        <f t="shared" si="244"/>
        <v>121</v>
      </c>
      <c r="BO1837" s="1">
        <v>44205</v>
      </c>
      <c r="BP1837" s="1"/>
      <c r="BQ1837" s="3"/>
      <c r="BR1837" s="4"/>
      <c r="BS1837" s="5"/>
      <c r="BT1837" s="6"/>
      <c r="BU1837" s="5"/>
      <c r="BV1837" s="5"/>
      <c r="BW1837" s="6"/>
      <c r="BX1837" s="5"/>
      <c r="BY1837" s="5"/>
      <c r="BZ1837" s="6"/>
      <c r="CA1837" s="5"/>
    </row>
    <row r="1838" spans="4:79" x14ac:dyDescent="0.25">
      <c r="D1838" s="1"/>
      <c r="J1838" s="1"/>
      <c r="L1838" s="1"/>
      <c r="M1838" s="1"/>
      <c r="BA1838" s="1"/>
      <c r="BG1838" t="str">
        <f t="shared" ca="1" si="237"/>
        <v/>
      </c>
      <c r="BH1838" t="str">
        <f t="shared" si="238"/>
        <v/>
      </c>
      <c r="BI1838" t="str">
        <f t="shared" si="239"/>
        <v/>
      </c>
      <c r="BJ1838" t="str">
        <f t="shared" ca="1" si="240"/>
        <v/>
      </c>
      <c r="BK1838">
        <f t="shared" si="241"/>
        <v>1900</v>
      </c>
      <c r="BL1838">
        <f t="shared" si="242"/>
        <v>1900</v>
      </c>
      <c r="BM1838" t="str">
        <f t="shared" si="243"/>
        <v/>
      </c>
      <c r="BN1838" s="69">
        <f t="shared" si="244"/>
        <v>121</v>
      </c>
      <c r="BO1838" s="1">
        <v>44206</v>
      </c>
      <c r="BP1838" s="1"/>
      <c r="BQ1838" s="3"/>
      <c r="BR1838" s="4"/>
      <c r="BS1838" s="5"/>
      <c r="BT1838" s="6"/>
      <c r="BU1838" s="5"/>
      <c r="BV1838" s="5"/>
      <c r="BW1838" s="6"/>
      <c r="BX1838" s="5"/>
      <c r="BY1838" s="5"/>
      <c r="BZ1838" s="6"/>
      <c r="CA1838" s="5"/>
    </row>
    <row r="1839" spans="4:79" x14ac:dyDescent="0.25">
      <c r="D1839" s="1"/>
      <c r="J1839" s="1"/>
      <c r="L1839" s="1"/>
      <c r="M1839" s="1"/>
      <c r="AX1839" s="1"/>
      <c r="AY1839" s="1"/>
      <c r="BA1839" s="1"/>
      <c r="BB1839" s="1"/>
      <c r="BG1839" t="str">
        <f t="shared" ca="1" si="237"/>
        <v/>
      </c>
      <c r="BH1839" t="str">
        <f t="shared" si="238"/>
        <v/>
      </c>
      <c r="BI1839" t="str">
        <f t="shared" si="239"/>
        <v/>
      </c>
      <c r="BJ1839" t="str">
        <f t="shared" ca="1" si="240"/>
        <v/>
      </c>
      <c r="BK1839">
        <f t="shared" si="241"/>
        <v>1900</v>
      </c>
      <c r="BL1839">
        <f t="shared" si="242"/>
        <v>1900</v>
      </c>
      <c r="BM1839" t="str">
        <f t="shared" si="243"/>
        <v/>
      </c>
      <c r="BN1839" s="69">
        <f t="shared" si="244"/>
        <v>121</v>
      </c>
      <c r="BO1839" s="1">
        <v>44207</v>
      </c>
      <c r="BP1839" s="1"/>
      <c r="BQ1839" s="3"/>
      <c r="BR1839" s="4"/>
      <c r="BS1839" s="5"/>
      <c r="BT1839" s="6"/>
      <c r="BU1839" s="5"/>
      <c r="BV1839" s="5"/>
      <c r="BW1839" s="6"/>
      <c r="BX1839" s="5"/>
      <c r="BY1839" s="5"/>
      <c r="BZ1839" s="6"/>
      <c r="CA1839" s="5"/>
    </row>
    <row r="1840" spans="4:79" x14ac:dyDescent="0.25">
      <c r="D1840" s="1"/>
      <c r="J1840" s="1"/>
      <c r="L1840" s="1"/>
      <c r="BA1840" s="1"/>
      <c r="BG1840" t="str">
        <f t="shared" ca="1" si="237"/>
        <v/>
      </c>
      <c r="BH1840" t="str">
        <f t="shared" si="238"/>
        <v/>
      </c>
      <c r="BI1840" t="str">
        <f t="shared" si="239"/>
        <v/>
      </c>
      <c r="BJ1840" t="str">
        <f t="shared" ca="1" si="240"/>
        <v/>
      </c>
      <c r="BK1840">
        <f t="shared" si="241"/>
        <v>1900</v>
      </c>
      <c r="BL1840">
        <f t="shared" si="242"/>
        <v>1900</v>
      </c>
      <c r="BM1840" t="str">
        <f t="shared" si="243"/>
        <v/>
      </c>
      <c r="BN1840" s="69">
        <f t="shared" si="244"/>
        <v>121</v>
      </c>
      <c r="BO1840" s="1">
        <v>44208</v>
      </c>
      <c r="BP1840" s="1"/>
      <c r="BQ1840" s="3"/>
      <c r="BR1840" s="4"/>
      <c r="BS1840" s="5"/>
      <c r="BT1840" s="6"/>
      <c r="BU1840" s="5"/>
      <c r="BV1840" s="5"/>
      <c r="BW1840" s="6"/>
      <c r="BX1840" s="5"/>
      <c r="BY1840" s="5"/>
      <c r="BZ1840" s="6"/>
      <c r="CA1840" s="5"/>
    </row>
    <row r="1841" spans="4:79" x14ac:dyDescent="0.25">
      <c r="D1841" s="1"/>
      <c r="J1841" s="1"/>
      <c r="L1841" s="1"/>
      <c r="M1841" s="1"/>
      <c r="AX1841" s="1"/>
      <c r="AY1841" s="1"/>
      <c r="BA1841" s="1"/>
      <c r="BB1841" s="1"/>
      <c r="BG1841" t="str">
        <f t="shared" ca="1" si="237"/>
        <v/>
      </c>
      <c r="BH1841" t="str">
        <f t="shared" si="238"/>
        <v/>
      </c>
      <c r="BI1841" t="str">
        <f t="shared" si="239"/>
        <v/>
      </c>
      <c r="BJ1841" t="str">
        <f t="shared" ca="1" si="240"/>
        <v/>
      </c>
      <c r="BK1841">
        <f t="shared" si="241"/>
        <v>1900</v>
      </c>
      <c r="BL1841">
        <f t="shared" si="242"/>
        <v>1900</v>
      </c>
      <c r="BM1841" t="str">
        <f t="shared" si="243"/>
        <v/>
      </c>
      <c r="BN1841" s="69">
        <f t="shared" si="244"/>
        <v>121</v>
      </c>
      <c r="BO1841" s="1">
        <v>44209</v>
      </c>
      <c r="BP1841" s="1"/>
      <c r="BQ1841" s="3"/>
      <c r="BR1841" s="4"/>
      <c r="BS1841" s="5"/>
      <c r="BT1841" s="6"/>
      <c r="BU1841" s="5"/>
      <c r="BV1841" s="5"/>
      <c r="BW1841" s="6"/>
      <c r="BX1841" s="5"/>
      <c r="BY1841" s="5"/>
      <c r="BZ1841" s="6"/>
      <c r="CA1841" s="5"/>
    </row>
    <row r="1842" spans="4:79" x14ac:dyDescent="0.25">
      <c r="D1842" s="1"/>
      <c r="J1842" s="1"/>
      <c r="L1842" s="1"/>
      <c r="M1842" s="1"/>
      <c r="AY1842" s="1"/>
      <c r="AZ1842" s="1"/>
      <c r="BB1842" s="1"/>
      <c r="BC1842" s="1"/>
      <c r="BG1842" t="str">
        <f t="shared" ca="1" si="237"/>
        <v/>
      </c>
      <c r="BH1842" t="str">
        <f t="shared" si="238"/>
        <v/>
      </c>
      <c r="BI1842" t="str">
        <f t="shared" si="239"/>
        <v/>
      </c>
      <c r="BJ1842" t="str">
        <f t="shared" ca="1" si="240"/>
        <v/>
      </c>
      <c r="BK1842">
        <f t="shared" si="241"/>
        <v>1900</v>
      </c>
      <c r="BL1842">
        <f t="shared" si="242"/>
        <v>1900</v>
      </c>
      <c r="BM1842" t="str">
        <f t="shared" si="243"/>
        <v/>
      </c>
      <c r="BN1842" s="69">
        <f t="shared" si="244"/>
        <v>121</v>
      </c>
      <c r="BO1842" s="1">
        <v>44210</v>
      </c>
      <c r="BP1842" s="1"/>
      <c r="BQ1842" s="3"/>
      <c r="BR1842" s="4"/>
      <c r="BS1842" s="5"/>
      <c r="BT1842" s="6"/>
      <c r="BU1842" s="5"/>
      <c r="BV1842" s="5"/>
      <c r="BW1842" s="6"/>
      <c r="BX1842" s="5"/>
      <c r="BY1842" s="5"/>
      <c r="BZ1842" s="6"/>
      <c r="CA1842" s="5"/>
    </row>
    <row r="1843" spans="4:79" x14ac:dyDescent="0.25">
      <c r="D1843" s="1"/>
      <c r="J1843" s="1"/>
      <c r="L1843" s="1"/>
      <c r="M1843" s="1"/>
      <c r="BA1843" s="1"/>
      <c r="BG1843" t="str">
        <f t="shared" ca="1" si="237"/>
        <v/>
      </c>
      <c r="BH1843" t="str">
        <f t="shared" si="238"/>
        <v/>
      </c>
      <c r="BI1843" t="str">
        <f t="shared" si="239"/>
        <v/>
      </c>
      <c r="BJ1843" t="str">
        <f t="shared" ca="1" si="240"/>
        <v/>
      </c>
      <c r="BK1843">
        <f t="shared" si="241"/>
        <v>1900</v>
      </c>
      <c r="BL1843">
        <f t="shared" si="242"/>
        <v>1900</v>
      </c>
      <c r="BM1843" t="str">
        <f t="shared" si="243"/>
        <v/>
      </c>
      <c r="BN1843" s="69">
        <f t="shared" si="244"/>
        <v>121</v>
      </c>
      <c r="BO1843" s="1">
        <v>44211</v>
      </c>
      <c r="BP1843" s="1"/>
      <c r="BQ1843" s="3"/>
      <c r="BR1843" s="4"/>
      <c r="BS1843" s="5"/>
      <c r="BT1843" s="6"/>
      <c r="BU1843" s="5"/>
      <c r="BV1843" s="5"/>
      <c r="BW1843" s="6"/>
      <c r="BX1843" s="5"/>
      <c r="BY1843" s="5"/>
      <c r="BZ1843" s="6"/>
      <c r="CA1843" s="5"/>
    </row>
    <row r="1844" spans="4:79" x14ac:dyDescent="0.25">
      <c r="D1844" s="1"/>
      <c r="J1844" s="1"/>
      <c r="L1844" s="1"/>
      <c r="M1844" s="1"/>
      <c r="AX1844" s="1"/>
      <c r="AY1844" s="1"/>
      <c r="BA1844" s="1"/>
      <c r="BB1844" s="1"/>
      <c r="BG1844" t="str">
        <f t="shared" ca="1" si="237"/>
        <v/>
      </c>
      <c r="BH1844" t="str">
        <f t="shared" si="238"/>
        <v/>
      </c>
      <c r="BI1844" t="str">
        <f t="shared" si="239"/>
        <v/>
      </c>
      <c r="BJ1844" t="str">
        <f t="shared" ca="1" si="240"/>
        <v/>
      </c>
      <c r="BK1844">
        <f t="shared" si="241"/>
        <v>1900</v>
      </c>
      <c r="BL1844">
        <f t="shared" si="242"/>
        <v>1900</v>
      </c>
      <c r="BM1844" t="str">
        <f t="shared" si="243"/>
        <v/>
      </c>
      <c r="BN1844" s="69">
        <f t="shared" si="244"/>
        <v>121</v>
      </c>
      <c r="BO1844" s="1">
        <v>44212</v>
      </c>
      <c r="BP1844" s="1"/>
      <c r="BQ1844" s="3"/>
      <c r="BR1844" s="4"/>
      <c r="BS1844" s="5"/>
      <c r="BT1844" s="6"/>
      <c r="BU1844" s="5"/>
      <c r="BV1844" s="5"/>
      <c r="BW1844" s="6"/>
      <c r="BX1844" s="5"/>
      <c r="BY1844" s="5"/>
      <c r="BZ1844" s="6"/>
      <c r="CA1844" s="5"/>
    </row>
    <row r="1845" spans="4:79" x14ac:dyDescent="0.25">
      <c r="D1845" s="1"/>
      <c r="J1845" s="1"/>
      <c r="L1845" s="1"/>
      <c r="AX1845" s="1"/>
      <c r="AY1845" s="1"/>
      <c r="BA1845" s="1"/>
      <c r="BB1845" s="1"/>
      <c r="BG1845" t="str">
        <f t="shared" ca="1" si="237"/>
        <v/>
      </c>
      <c r="BH1845" t="str">
        <f t="shared" si="238"/>
        <v/>
      </c>
      <c r="BI1845" t="str">
        <f t="shared" si="239"/>
        <v/>
      </c>
      <c r="BJ1845" t="str">
        <f t="shared" ca="1" si="240"/>
        <v/>
      </c>
      <c r="BK1845">
        <f t="shared" si="241"/>
        <v>1900</v>
      </c>
      <c r="BL1845">
        <f t="shared" si="242"/>
        <v>1900</v>
      </c>
      <c r="BM1845" t="str">
        <f t="shared" si="243"/>
        <v/>
      </c>
      <c r="BN1845" s="69">
        <f t="shared" si="244"/>
        <v>121</v>
      </c>
      <c r="BO1845" s="1">
        <v>44213</v>
      </c>
      <c r="BP1845" s="1"/>
      <c r="BQ1845" s="3"/>
      <c r="BR1845" s="4"/>
      <c r="BS1845" s="5"/>
      <c r="BT1845" s="6"/>
      <c r="BU1845" s="5"/>
      <c r="BV1845" s="5"/>
      <c r="BW1845" s="6"/>
      <c r="BX1845" s="5"/>
      <c r="BY1845" s="5"/>
      <c r="BZ1845" s="6"/>
      <c r="CA1845" s="5"/>
    </row>
    <row r="1846" spans="4:79" x14ac:dyDescent="0.25">
      <c r="D1846" s="1"/>
      <c r="J1846" s="1"/>
      <c r="L1846" s="1"/>
      <c r="M1846" s="1"/>
      <c r="AX1846" s="1"/>
      <c r="AY1846" s="1"/>
      <c r="BA1846" s="1"/>
      <c r="BB1846" s="1"/>
      <c r="BG1846" t="str">
        <f t="shared" ca="1" si="237"/>
        <v/>
      </c>
      <c r="BH1846" t="str">
        <f t="shared" si="238"/>
        <v/>
      </c>
      <c r="BI1846" t="str">
        <f t="shared" si="239"/>
        <v/>
      </c>
      <c r="BJ1846" t="str">
        <f t="shared" ca="1" si="240"/>
        <v/>
      </c>
      <c r="BK1846">
        <f t="shared" si="241"/>
        <v>1900</v>
      </c>
      <c r="BL1846">
        <f t="shared" si="242"/>
        <v>1900</v>
      </c>
      <c r="BM1846" t="str">
        <f t="shared" si="243"/>
        <v/>
      </c>
      <c r="BN1846" s="69">
        <f t="shared" si="244"/>
        <v>121</v>
      </c>
      <c r="BO1846" s="1">
        <v>44214</v>
      </c>
      <c r="BP1846" s="1"/>
      <c r="BQ1846" s="3"/>
      <c r="BR1846" s="4"/>
      <c r="BS1846" s="5"/>
      <c r="BT1846" s="6"/>
      <c r="BU1846" s="5"/>
      <c r="BV1846" s="5"/>
      <c r="BW1846" s="6"/>
      <c r="BX1846" s="5"/>
      <c r="BY1846" s="5"/>
      <c r="BZ1846" s="6"/>
      <c r="CA1846" s="5"/>
    </row>
    <row r="1847" spans="4:79" x14ac:dyDescent="0.25">
      <c r="D1847" s="1"/>
      <c r="J1847" s="1"/>
      <c r="L1847" s="1"/>
      <c r="M1847" s="1"/>
      <c r="AX1847" s="1"/>
      <c r="AY1847" s="1"/>
      <c r="BA1847" s="1"/>
      <c r="BB1847" s="1"/>
      <c r="BF1847" s="1"/>
      <c r="BG1847" t="str">
        <f t="shared" ca="1" si="237"/>
        <v/>
      </c>
      <c r="BH1847" t="str">
        <f t="shared" si="238"/>
        <v/>
      </c>
      <c r="BI1847" t="str">
        <f t="shared" si="239"/>
        <v/>
      </c>
      <c r="BJ1847" t="str">
        <f t="shared" ca="1" si="240"/>
        <v/>
      </c>
      <c r="BK1847">
        <f t="shared" si="241"/>
        <v>1900</v>
      </c>
      <c r="BL1847">
        <f t="shared" si="242"/>
        <v>1900</v>
      </c>
      <c r="BM1847" t="str">
        <f t="shared" si="243"/>
        <v/>
      </c>
      <c r="BN1847" s="69">
        <f t="shared" si="244"/>
        <v>121</v>
      </c>
      <c r="BO1847" s="1">
        <v>44215</v>
      </c>
      <c r="BP1847" s="1"/>
      <c r="BQ1847" s="3"/>
      <c r="BR1847" s="4"/>
      <c r="BS1847" s="5"/>
      <c r="BT1847" s="6"/>
      <c r="BU1847" s="5"/>
      <c r="BV1847" s="5"/>
      <c r="BW1847" s="6"/>
      <c r="BX1847" s="5"/>
      <c r="BY1847" s="5"/>
      <c r="BZ1847" s="6"/>
      <c r="CA1847" s="5"/>
    </row>
    <row r="1848" spans="4:79" x14ac:dyDescent="0.25">
      <c r="D1848" s="1"/>
      <c r="BB1848" s="1"/>
      <c r="BG1848" t="str">
        <f t="shared" ca="1" si="237"/>
        <v/>
      </c>
      <c r="BH1848" t="str">
        <f t="shared" si="238"/>
        <v/>
      </c>
      <c r="BI1848" t="str">
        <f t="shared" si="239"/>
        <v/>
      </c>
      <c r="BJ1848" t="str">
        <f t="shared" ca="1" si="240"/>
        <v/>
      </c>
      <c r="BK1848">
        <f t="shared" si="241"/>
        <v>1900</v>
      </c>
      <c r="BL1848">
        <f t="shared" si="242"/>
        <v>1900</v>
      </c>
      <c r="BM1848" t="str">
        <f t="shared" si="243"/>
        <v/>
      </c>
      <c r="BN1848" s="69">
        <f t="shared" si="244"/>
        <v>121</v>
      </c>
      <c r="BO1848" s="1">
        <v>44216</v>
      </c>
      <c r="BP1848" s="1"/>
      <c r="BQ1848" s="3"/>
      <c r="BR1848" s="4"/>
      <c r="BS1848" s="5"/>
      <c r="BT1848" s="6"/>
      <c r="BU1848" s="5"/>
      <c r="BV1848" s="5"/>
      <c r="BW1848" s="6"/>
      <c r="BX1848" s="5"/>
      <c r="BY1848" s="5"/>
      <c r="BZ1848" s="6"/>
      <c r="CA1848" s="5"/>
    </row>
    <row r="1849" spans="4:79" x14ac:dyDescent="0.25">
      <c r="D1849" s="1"/>
      <c r="J1849" s="1"/>
      <c r="L1849" s="1"/>
      <c r="M1849" s="1"/>
      <c r="AX1849" s="1"/>
      <c r="AY1849" s="1"/>
      <c r="BA1849" s="1"/>
      <c r="BB1849" s="1"/>
      <c r="BG1849" t="str">
        <f t="shared" ca="1" si="237"/>
        <v/>
      </c>
      <c r="BH1849" t="str">
        <f t="shared" si="238"/>
        <v/>
      </c>
      <c r="BI1849" t="str">
        <f t="shared" si="239"/>
        <v/>
      </c>
      <c r="BJ1849" t="str">
        <f t="shared" ca="1" si="240"/>
        <v/>
      </c>
      <c r="BK1849">
        <f t="shared" si="241"/>
        <v>1900</v>
      </c>
      <c r="BL1849">
        <f t="shared" si="242"/>
        <v>1900</v>
      </c>
      <c r="BM1849" t="str">
        <f t="shared" si="243"/>
        <v/>
      </c>
      <c r="BN1849" s="69">
        <f t="shared" si="244"/>
        <v>121</v>
      </c>
      <c r="BO1849" s="1">
        <v>44217</v>
      </c>
      <c r="BP1849" s="1"/>
      <c r="BQ1849" s="3"/>
      <c r="BR1849" s="4"/>
      <c r="BS1849" s="5"/>
      <c r="BT1849" s="6"/>
      <c r="BU1849" s="5"/>
      <c r="BV1849" s="5"/>
      <c r="BW1849" s="6"/>
      <c r="BX1849" s="5"/>
      <c r="BY1849" s="5"/>
      <c r="BZ1849" s="6"/>
      <c r="CA1849" s="5"/>
    </row>
    <row r="1850" spans="4:79" x14ac:dyDescent="0.25">
      <c r="D1850" s="1"/>
      <c r="J1850" s="1"/>
      <c r="L1850" s="1"/>
      <c r="BB1850" s="1"/>
      <c r="BG1850" t="str">
        <f t="shared" ca="1" si="237"/>
        <v/>
      </c>
      <c r="BH1850" t="str">
        <f t="shared" si="238"/>
        <v/>
      </c>
      <c r="BI1850" t="str">
        <f t="shared" si="239"/>
        <v/>
      </c>
      <c r="BJ1850" t="str">
        <f t="shared" ca="1" si="240"/>
        <v/>
      </c>
      <c r="BK1850">
        <f t="shared" si="241"/>
        <v>1900</v>
      </c>
      <c r="BL1850">
        <f t="shared" si="242"/>
        <v>1900</v>
      </c>
      <c r="BM1850" t="str">
        <f t="shared" si="243"/>
        <v/>
      </c>
      <c r="BN1850" s="69">
        <f t="shared" si="244"/>
        <v>121</v>
      </c>
      <c r="BO1850" s="1">
        <v>44218</v>
      </c>
      <c r="BP1850" s="1"/>
      <c r="BQ1850" s="3"/>
      <c r="BR1850" s="4"/>
      <c r="BS1850" s="5"/>
      <c r="BT1850" s="6"/>
      <c r="BU1850" s="5"/>
      <c r="BV1850" s="5"/>
      <c r="BW1850" s="6"/>
      <c r="BX1850" s="5"/>
      <c r="BY1850" s="5"/>
      <c r="BZ1850" s="6"/>
      <c r="CA1850" s="5"/>
    </row>
    <row r="1851" spans="4:79" x14ac:dyDescent="0.25">
      <c r="D1851" s="1"/>
      <c r="J1851" s="1"/>
      <c r="L1851" s="1"/>
      <c r="BA1851" s="1"/>
      <c r="BG1851" t="str">
        <f t="shared" ca="1" si="237"/>
        <v/>
      </c>
      <c r="BH1851" t="str">
        <f t="shared" si="238"/>
        <v/>
      </c>
      <c r="BI1851" t="str">
        <f t="shared" si="239"/>
        <v/>
      </c>
      <c r="BJ1851" t="str">
        <f t="shared" ca="1" si="240"/>
        <v/>
      </c>
      <c r="BK1851">
        <f t="shared" si="241"/>
        <v>1900</v>
      </c>
      <c r="BL1851">
        <f t="shared" si="242"/>
        <v>1900</v>
      </c>
      <c r="BM1851" t="str">
        <f t="shared" si="243"/>
        <v/>
      </c>
      <c r="BN1851" s="69">
        <f t="shared" si="244"/>
        <v>121</v>
      </c>
      <c r="BO1851" s="1">
        <v>44219</v>
      </c>
      <c r="BP1851" s="1"/>
      <c r="BQ1851" s="3"/>
      <c r="BR1851" s="4"/>
      <c r="BS1851" s="5"/>
      <c r="BT1851" s="6"/>
      <c r="BU1851" s="5"/>
      <c r="BV1851" s="5"/>
      <c r="BW1851" s="6"/>
      <c r="BX1851" s="5"/>
      <c r="BY1851" s="5"/>
      <c r="BZ1851" s="6"/>
      <c r="CA1851" s="5"/>
    </row>
    <row r="1852" spans="4:79" x14ac:dyDescent="0.25">
      <c r="D1852" s="1"/>
      <c r="J1852" s="1"/>
      <c r="L1852" s="1"/>
      <c r="AX1852" s="1"/>
      <c r="AY1852" s="1"/>
      <c r="BA1852" s="1"/>
      <c r="BB1852" s="1"/>
      <c r="BG1852" t="str">
        <f t="shared" ca="1" si="237"/>
        <v/>
      </c>
      <c r="BH1852" t="str">
        <f t="shared" si="238"/>
        <v/>
      </c>
      <c r="BI1852" t="str">
        <f t="shared" si="239"/>
        <v/>
      </c>
      <c r="BJ1852" t="str">
        <f t="shared" ca="1" si="240"/>
        <v/>
      </c>
      <c r="BK1852">
        <f t="shared" si="241"/>
        <v>1900</v>
      </c>
      <c r="BL1852">
        <f t="shared" si="242"/>
        <v>1900</v>
      </c>
      <c r="BM1852" t="str">
        <f t="shared" si="243"/>
        <v/>
      </c>
      <c r="BN1852" s="69">
        <f t="shared" si="244"/>
        <v>121</v>
      </c>
      <c r="BO1852" s="1">
        <v>44220</v>
      </c>
      <c r="BP1852" s="1"/>
      <c r="BQ1852" s="3"/>
      <c r="BR1852" s="4"/>
      <c r="BS1852" s="5"/>
      <c r="BT1852" s="6"/>
      <c r="BU1852" s="5"/>
      <c r="BV1852" s="5"/>
      <c r="BW1852" s="6"/>
      <c r="BX1852" s="5"/>
      <c r="BY1852" s="5"/>
      <c r="BZ1852" s="6"/>
      <c r="CA1852" s="5"/>
    </row>
    <row r="1853" spans="4:79" x14ac:dyDescent="0.25">
      <c r="D1853" s="1"/>
      <c r="J1853" s="1"/>
      <c r="M1853" s="1"/>
      <c r="BG1853" t="str">
        <f t="shared" ca="1" si="237"/>
        <v/>
      </c>
      <c r="BH1853" t="str">
        <f t="shared" si="238"/>
        <v/>
      </c>
      <c r="BI1853" t="str">
        <f t="shared" si="239"/>
        <v/>
      </c>
      <c r="BJ1853" t="str">
        <f t="shared" ca="1" si="240"/>
        <v/>
      </c>
      <c r="BK1853">
        <f t="shared" si="241"/>
        <v>1900</v>
      </c>
      <c r="BL1853">
        <f t="shared" si="242"/>
        <v>1900</v>
      </c>
      <c r="BM1853" t="str">
        <f t="shared" si="243"/>
        <v/>
      </c>
      <c r="BN1853" s="69">
        <f t="shared" si="244"/>
        <v>121</v>
      </c>
      <c r="BO1853" s="1">
        <v>44221</v>
      </c>
      <c r="BP1853" s="1"/>
      <c r="BQ1853" s="3"/>
      <c r="BR1853" s="4"/>
      <c r="BS1853" s="5"/>
      <c r="BT1853" s="6"/>
      <c r="BU1853" s="5"/>
      <c r="BV1853" s="5"/>
      <c r="BW1853" s="6"/>
      <c r="BX1853" s="5"/>
      <c r="BY1853" s="5"/>
      <c r="BZ1853" s="6"/>
      <c r="CA1853" s="5"/>
    </row>
    <row r="1854" spans="4:79" x14ac:dyDescent="0.25">
      <c r="D1854" s="1"/>
      <c r="J1854" s="1"/>
      <c r="L1854" s="1"/>
      <c r="M1854" s="1"/>
      <c r="AY1854" s="1"/>
      <c r="AZ1854" s="1"/>
      <c r="BB1854" s="1"/>
      <c r="BC1854" s="1"/>
      <c r="BG1854" t="str">
        <f t="shared" ca="1" si="237"/>
        <v/>
      </c>
      <c r="BH1854" t="str">
        <f t="shared" si="238"/>
        <v/>
      </c>
      <c r="BI1854" t="str">
        <f t="shared" si="239"/>
        <v/>
      </c>
      <c r="BJ1854" t="str">
        <f t="shared" ca="1" si="240"/>
        <v/>
      </c>
      <c r="BK1854">
        <f t="shared" si="241"/>
        <v>1900</v>
      </c>
      <c r="BL1854">
        <f t="shared" si="242"/>
        <v>1900</v>
      </c>
      <c r="BM1854" t="str">
        <f t="shared" si="243"/>
        <v/>
      </c>
      <c r="BN1854" s="69">
        <f t="shared" si="244"/>
        <v>121</v>
      </c>
      <c r="BO1854" s="1">
        <v>44222</v>
      </c>
      <c r="BP1854" s="1"/>
      <c r="BQ1854" s="3"/>
      <c r="BR1854" s="4"/>
      <c r="BS1854" s="5"/>
      <c r="BT1854" s="6"/>
      <c r="BU1854" s="5"/>
      <c r="BV1854" s="5"/>
      <c r="BW1854" s="6"/>
      <c r="BX1854" s="5"/>
      <c r="BY1854" s="5"/>
      <c r="BZ1854" s="6"/>
      <c r="CA1854" s="5"/>
    </row>
    <row r="1855" spans="4:79" x14ac:dyDescent="0.25">
      <c r="D1855" s="1"/>
      <c r="J1855" s="1"/>
      <c r="L1855" s="1"/>
      <c r="M1855" s="1"/>
      <c r="AX1855" s="1"/>
      <c r="AY1855" s="1"/>
      <c r="BA1855" s="1"/>
      <c r="BB1855" s="1"/>
      <c r="BG1855" t="str">
        <f t="shared" ca="1" si="237"/>
        <v/>
      </c>
      <c r="BH1855" t="str">
        <f t="shared" si="238"/>
        <v/>
      </c>
      <c r="BI1855" t="str">
        <f t="shared" si="239"/>
        <v/>
      </c>
      <c r="BJ1855" t="str">
        <f t="shared" ca="1" si="240"/>
        <v/>
      </c>
      <c r="BK1855">
        <f t="shared" si="241"/>
        <v>1900</v>
      </c>
      <c r="BL1855">
        <f t="shared" si="242"/>
        <v>1900</v>
      </c>
      <c r="BM1855" t="str">
        <f t="shared" si="243"/>
        <v/>
      </c>
      <c r="BN1855" s="69">
        <f t="shared" si="244"/>
        <v>121</v>
      </c>
      <c r="BO1855" s="1">
        <v>44223</v>
      </c>
      <c r="BP1855" s="1"/>
      <c r="BQ1855" s="3"/>
      <c r="BR1855" s="4"/>
      <c r="BS1855" s="5"/>
      <c r="BT1855" s="6"/>
      <c r="BU1855" s="5"/>
      <c r="BV1855" s="5"/>
      <c r="BW1855" s="6"/>
      <c r="BX1855" s="5"/>
      <c r="BY1855" s="5"/>
      <c r="BZ1855" s="6"/>
      <c r="CA1855" s="5"/>
    </row>
    <row r="1856" spans="4:79" x14ac:dyDescent="0.25">
      <c r="D1856" s="1"/>
      <c r="J1856" s="1"/>
      <c r="L1856" s="1"/>
      <c r="M1856" s="1"/>
      <c r="BA1856" s="1"/>
      <c r="BG1856" t="str">
        <f t="shared" ca="1" si="237"/>
        <v/>
      </c>
      <c r="BH1856" t="str">
        <f t="shared" si="238"/>
        <v/>
      </c>
      <c r="BI1856" t="str">
        <f t="shared" si="239"/>
        <v/>
      </c>
      <c r="BJ1856" t="str">
        <f t="shared" ca="1" si="240"/>
        <v/>
      </c>
      <c r="BK1856">
        <f t="shared" si="241"/>
        <v>1900</v>
      </c>
      <c r="BL1856">
        <f t="shared" si="242"/>
        <v>1900</v>
      </c>
      <c r="BM1856" t="str">
        <f t="shared" si="243"/>
        <v/>
      </c>
      <c r="BN1856" s="69">
        <f t="shared" si="244"/>
        <v>121</v>
      </c>
      <c r="BO1856" s="1">
        <v>44224</v>
      </c>
      <c r="BP1856" s="1"/>
      <c r="BQ1856" s="3"/>
      <c r="BR1856" s="4"/>
      <c r="BS1856" s="5"/>
      <c r="BT1856" s="6"/>
      <c r="BU1856" s="5"/>
      <c r="BV1856" s="5"/>
      <c r="BW1856" s="6"/>
      <c r="BX1856" s="5"/>
      <c r="BY1856" s="5"/>
      <c r="BZ1856" s="6"/>
      <c r="CA1856" s="5"/>
    </row>
    <row r="1857" spans="4:79" x14ac:dyDescent="0.25">
      <c r="D1857" s="1"/>
      <c r="J1857" s="1"/>
      <c r="L1857" s="1"/>
      <c r="AX1857" s="1"/>
      <c r="AY1857" s="1"/>
      <c r="BA1857" s="1"/>
      <c r="BB1857" s="1"/>
      <c r="BG1857" t="str">
        <f t="shared" ca="1" si="237"/>
        <v/>
      </c>
      <c r="BH1857" t="str">
        <f t="shared" si="238"/>
        <v/>
      </c>
      <c r="BI1857" t="str">
        <f t="shared" si="239"/>
        <v/>
      </c>
      <c r="BJ1857" t="str">
        <f t="shared" ca="1" si="240"/>
        <v/>
      </c>
      <c r="BK1857">
        <f t="shared" si="241"/>
        <v>1900</v>
      </c>
      <c r="BL1857">
        <f t="shared" si="242"/>
        <v>1900</v>
      </c>
      <c r="BM1857" t="str">
        <f t="shared" si="243"/>
        <v/>
      </c>
      <c r="BN1857" s="69">
        <f t="shared" si="244"/>
        <v>121</v>
      </c>
      <c r="BO1857" s="1">
        <v>44225</v>
      </c>
      <c r="BP1857" s="1"/>
      <c r="BQ1857" s="3"/>
      <c r="BR1857" s="4"/>
      <c r="BS1857" s="5"/>
      <c r="BT1857" s="6"/>
      <c r="BU1857" s="5"/>
      <c r="BV1857" s="5"/>
      <c r="BW1857" s="6"/>
      <c r="BX1857" s="5"/>
      <c r="BY1857" s="5"/>
      <c r="BZ1857" s="6"/>
      <c r="CA1857" s="5"/>
    </row>
    <row r="1858" spans="4:79" x14ac:dyDescent="0.25">
      <c r="D1858" s="1"/>
      <c r="J1858" s="1"/>
      <c r="L1858" s="1"/>
      <c r="AX1858" s="1"/>
      <c r="AY1858" s="1"/>
      <c r="BA1858" s="1"/>
      <c r="BB1858" s="1"/>
      <c r="BG1858" t="str">
        <f t="shared" ca="1" si="237"/>
        <v/>
      </c>
      <c r="BH1858" t="str">
        <f t="shared" si="238"/>
        <v/>
      </c>
      <c r="BI1858" t="str">
        <f t="shared" si="239"/>
        <v/>
      </c>
      <c r="BJ1858" t="str">
        <f t="shared" ca="1" si="240"/>
        <v/>
      </c>
      <c r="BK1858">
        <f t="shared" si="241"/>
        <v>1900</v>
      </c>
      <c r="BL1858">
        <f t="shared" si="242"/>
        <v>1900</v>
      </c>
      <c r="BM1858" t="str">
        <f t="shared" si="243"/>
        <v/>
      </c>
      <c r="BN1858" s="69">
        <f t="shared" si="244"/>
        <v>121</v>
      </c>
      <c r="BO1858" s="1">
        <v>44226</v>
      </c>
      <c r="BP1858" s="1"/>
      <c r="BQ1858" s="3"/>
      <c r="BR1858" s="4"/>
      <c r="BS1858" s="5"/>
      <c r="BT1858" s="6"/>
      <c r="BU1858" s="5"/>
      <c r="BV1858" s="5"/>
      <c r="BW1858" s="6"/>
      <c r="BX1858" s="5"/>
      <c r="BY1858" s="5"/>
      <c r="BZ1858" s="6"/>
      <c r="CA1858" s="5"/>
    </row>
    <row r="1859" spans="4:79" x14ac:dyDescent="0.25">
      <c r="D1859" s="1"/>
      <c r="J1859" s="1"/>
      <c r="L1859" s="1"/>
      <c r="M1859" s="1"/>
      <c r="AX1859" s="1"/>
      <c r="AY1859" s="1"/>
      <c r="BA1859" s="1"/>
      <c r="BB1859" s="1"/>
      <c r="BG1859" t="str">
        <f t="shared" ref="BG1859:BG1922" ca="1" si="245">IF(A1859="","",DATEDIF(J1859,TODAY(),"y"))</f>
        <v/>
      </c>
      <c r="BH1859" t="str">
        <f t="shared" ref="BH1859:BH1922" si="246">IF(A1859="","",IF(BG1859&lt;61,"Moins de 61",IF(BG1859&lt;66,"61 à 65",IF(BG1859&lt;71,"66 à 70",IF(BG1859&lt;76,"71 à 75",IF(BG1859&lt;81,"76 à 80",IF(BG1859&lt;86,"81 à 85",IF(BG1859&lt;91,"86 à 90",IF(BG1859&lt;96,"91 à 95",IF(BG1859&lt;101,"96 à 100",IF(BG1859&gt;=101,"101 et plus","")))))))))))</f>
        <v/>
      </c>
      <c r="BI1859" t="str">
        <f t="shared" ref="BI1859:BI1922" si="247">IF(B1859="","",IF(BG1859&lt;66,"Moins de 66",IF(BG1859&lt;71,"66 à 70",IF(BG1859&lt;76,"71 à 75",IF(BG1859&lt;81,"76 à 80",IF(BG1859&gt;=81,"plus de 80",""))))))</f>
        <v/>
      </c>
      <c r="BJ1859" t="str">
        <f t="shared" ref="BJ1859:BJ1922" ca="1" si="248">IF(A1859="","",DATEDIF(L1859,TODAY(),"y"))</f>
        <v/>
      </c>
      <c r="BK1859">
        <f t="shared" ref="BK1859:BK1922" si="249">YEAR(L1859)</f>
        <v>1900</v>
      </c>
      <c r="BL1859">
        <f t="shared" ref="BL1859:BL1922" si="250">YEAR(E1859)</f>
        <v>1900</v>
      </c>
      <c r="BM1859" t="str">
        <f t="shared" ref="BM1859:BM1922" si="251">IF(A1859="","",IF(O1859="Adhérent",BG1859,""))</f>
        <v/>
      </c>
      <c r="BN1859" s="69">
        <f t="shared" ref="BN1859:BN1922" si="252">YEAR(BO1859)-YEAR(J1859)</f>
        <v>121</v>
      </c>
      <c r="BO1859" s="1">
        <v>44227</v>
      </c>
      <c r="BP1859" s="1"/>
      <c r="BQ1859" s="3"/>
      <c r="BR1859" s="4"/>
      <c r="BS1859" s="5"/>
      <c r="BT1859" s="6"/>
      <c r="BU1859" s="5"/>
      <c r="BV1859" s="5"/>
      <c r="BW1859" s="6"/>
      <c r="BX1859" s="5"/>
      <c r="BY1859" s="5"/>
      <c r="BZ1859" s="6"/>
      <c r="CA1859" s="5"/>
    </row>
    <row r="1860" spans="4:79" x14ac:dyDescent="0.25">
      <c r="D1860" s="1"/>
      <c r="J1860" s="1"/>
      <c r="L1860" s="1"/>
      <c r="AX1860" s="1"/>
      <c r="AY1860" s="1"/>
      <c r="BA1860" s="1"/>
      <c r="BB1860" s="1"/>
      <c r="BF1860" s="1"/>
      <c r="BG1860" t="str">
        <f t="shared" ca="1" si="245"/>
        <v/>
      </c>
      <c r="BH1860" t="str">
        <f t="shared" si="246"/>
        <v/>
      </c>
      <c r="BI1860" t="str">
        <f t="shared" si="247"/>
        <v/>
      </c>
      <c r="BJ1860" t="str">
        <f t="shared" ca="1" si="248"/>
        <v/>
      </c>
      <c r="BK1860">
        <f t="shared" si="249"/>
        <v>1900</v>
      </c>
      <c r="BL1860">
        <f t="shared" si="250"/>
        <v>1900</v>
      </c>
      <c r="BM1860" t="str">
        <f t="shared" si="251"/>
        <v/>
      </c>
      <c r="BN1860" s="69">
        <f t="shared" si="252"/>
        <v>121</v>
      </c>
      <c r="BO1860" s="1">
        <v>44228</v>
      </c>
      <c r="BP1860" s="1"/>
      <c r="BQ1860" s="3"/>
      <c r="BR1860" s="4"/>
      <c r="BS1860" s="5"/>
      <c r="BT1860" s="6"/>
      <c r="BU1860" s="5"/>
      <c r="BV1860" s="5"/>
      <c r="BW1860" s="6"/>
      <c r="BX1860" s="5"/>
      <c r="BY1860" s="5"/>
      <c r="BZ1860" s="6"/>
      <c r="CA1860" s="5"/>
    </row>
    <row r="1861" spans="4:79" x14ac:dyDescent="0.25">
      <c r="D1861" s="1"/>
      <c r="J1861" s="1"/>
      <c r="M1861" s="1"/>
      <c r="BG1861" t="str">
        <f t="shared" ca="1" si="245"/>
        <v/>
      </c>
      <c r="BH1861" t="str">
        <f t="shared" si="246"/>
        <v/>
      </c>
      <c r="BI1861" t="str">
        <f t="shared" si="247"/>
        <v/>
      </c>
      <c r="BJ1861" t="str">
        <f t="shared" ca="1" si="248"/>
        <v/>
      </c>
      <c r="BK1861">
        <f t="shared" si="249"/>
        <v>1900</v>
      </c>
      <c r="BL1861">
        <f t="shared" si="250"/>
        <v>1900</v>
      </c>
      <c r="BM1861" t="str">
        <f t="shared" si="251"/>
        <v/>
      </c>
      <c r="BN1861" s="69">
        <f t="shared" si="252"/>
        <v>121</v>
      </c>
      <c r="BO1861" s="1">
        <v>44229</v>
      </c>
      <c r="BP1861" s="1"/>
      <c r="BQ1861" s="3"/>
      <c r="BR1861" s="4"/>
      <c r="BS1861" s="5"/>
      <c r="BT1861" s="6"/>
      <c r="BU1861" s="5"/>
      <c r="BV1861" s="5"/>
      <c r="BW1861" s="6"/>
      <c r="BX1861" s="5"/>
      <c r="BY1861" s="5"/>
      <c r="BZ1861" s="6"/>
      <c r="CA1861" s="5"/>
    </row>
    <row r="1862" spans="4:79" x14ac:dyDescent="0.25">
      <c r="D1862" s="1"/>
      <c r="BB1862" s="1"/>
      <c r="BG1862" t="str">
        <f t="shared" ca="1" si="245"/>
        <v/>
      </c>
      <c r="BH1862" t="str">
        <f t="shared" si="246"/>
        <v/>
      </c>
      <c r="BI1862" t="str">
        <f t="shared" si="247"/>
        <v/>
      </c>
      <c r="BJ1862" t="str">
        <f t="shared" ca="1" si="248"/>
        <v/>
      </c>
      <c r="BK1862">
        <f t="shared" si="249"/>
        <v>1900</v>
      </c>
      <c r="BL1862">
        <f t="shared" si="250"/>
        <v>1900</v>
      </c>
      <c r="BM1862" t="str">
        <f t="shared" si="251"/>
        <v/>
      </c>
      <c r="BN1862" s="69">
        <f t="shared" si="252"/>
        <v>121</v>
      </c>
      <c r="BO1862" s="1">
        <v>44230</v>
      </c>
      <c r="BP1862" s="1"/>
      <c r="BQ1862" s="3"/>
      <c r="BR1862" s="4"/>
      <c r="BS1862" s="5"/>
      <c r="BT1862" s="6"/>
      <c r="BU1862" s="5"/>
      <c r="BV1862" s="5"/>
      <c r="BW1862" s="6"/>
      <c r="BX1862" s="5"/>
      <c r="BY1862" s="5"/>
      <c r="BZ1862" s="6"/>
      <c r="CA1862" s="5"/>
    </row>
    <row r="1863" spans="4:79" x14ac:dyDescent="0.25">
      <c r="D1863" s="1"/>
      <c r="E1863" s="1"/>
      <c r="J1863" s="1"/>
      <c r="L1863" s="1"/>
      <c r="M1863" s="1"/>
      <c r="N1863" s="1"/>
      <c r="AX1863" s="1"/>
      <c r="AY1863" s="1"/>
      <c r="BA1863" s="1"/>
      <c r="BB1863" s="1"/>
      <c r="BG1863" t="str">
        <f t="shared" ca="1" si="245"/>
        <v/>
      </c>
      <c r="BH1863" t="str">
        <f t="shared" si="246"/>
        <v/>
      </c>
      <c r="BI1863" t="str">
        <f t="shared" si="247"/>
        <v/>
      </c>
      <c r="BJ1863" t="str">
        <f t="shared" ca="1" si="248"/>
        <v/>
      </c>
      <c r="BK1863">
        <f t="shared" si="249"/>
        <v>1900</v>
      </c>
      <c r="BL1863">
        <f t="shared" si="250"/>
        <v>1900</v>
      </c>
      <c r="BM1863" t="str">
        <f t="shared" si="251"/>
        <v/>
      </c>
      <c r="BN1863" s="69">
        <f t="shared" si="252"/>
        <v>121</v>
      </c>
      <c r="BO1863" s="1">
        <v>44231</v>
      </c>
      <c r="BP1863" s="1"/>
      <c r="BQ1863" s="3"/>
      <c r="BR1863" s="4"/>
      <c r="BS1863" s="5"/>
      <c r="BT1863" s="6"/>
      <c r="BU1863" s="5"/>
      <c r="BV1863" s="5"/>
      <c r="BW1863" s="6"/>
      <c r="BX1863" s="5"/>
      <c r="BY1863" s="5"/>
      <c r="BZ1863" s="6"/>
      <c r="CA1863" s="5"/>
    </row>
    <row r="1864" spans="4:79" x14ac:dyDescent="0.25">
      <c r="D1864" s="1"/>
      <c r="E1864" s="1"/>
      <c r="J1864" s="1"/>
      <c r="L1864" s="1"/>
      <c r="M1864" s="1"/>
      <c r="N1864" s="1"/>
      <c r="BA1864" s="1"/>
      <c r="BG1864" t="str">
        <f t="shared" ca="1" si="245"/>
        <v/>
      </c>
      <c r="BH1864" t="str">
        <f t="shared" si="246"/>
        <v/>
      </c>
      <c r="BI1864" t="str">
        <f t="shared" si="247"/>
        <v/>
      </c>
      <c r="BJ1864" t="str">
        <f t="shared" ca="1" si="248"/>
        <v/>
      </c>
      <c r="BK1864">
        <f t="shared" si="249"/>
        <v>1900</v>
      </c>
      <c r="BL1864">
        <f t="shared" si="250"/>
        <v>1900</v>
      </c>
      <c r="BM1864" t="str">
        <f t="shared" si="251"/>
        <v/>
      </c>
      <c r="BN1864" s="69">
        <f t="shared" si="252"/>
        <v>121</v>
      </c>
      <c r="BO1864" s="1">
        <v>44232</v>
      </c>
      <c r="BP1864" s="1"/>
      <c r="BQ1864" s="3"/>
      <c r="BR1864" s="4"/>
      <c r="BS1864" s="5"/>
      <c r="BT1864" s="6"/>
      <c r="BU1864" s="5"/>
      <c r="BV1864" s="5"/>
      <c r="BW1864" s="6"/>
      <c r="BX1864" s="5"/>
      <c r="BY1864" s="5"/>
      <c r="BZ1864" s="6"/>
      <c r="CA1864" s="5"/>
    </row>
    <row r="1865" spans="4:79" x14ac:dyDescent="0.25">
      <c r="D1865" s="1"/>
      <c r="J1865" s="1"/>
      <c r="L1865" s="1"/>
      <c r="BA1865" s="1"/>
      <c r="BG1865" t="str">
        <f t="shared" ca="1" si="245"/>
        <v/>
      </c>
      <c r="BH1865" t="str">
        <f t="shared" si="246"/>
        <v/>
      </c>
      <c r="BI1865" t="str">
        <f t="shared" si="247"/>
        <v/>
      </c>
      <c r="BJ1865" t="str">
        <f t="shared" ca="1" si="248"/>
        <v/>
      </c>
      <c r="BK1865">
        <f t="shared" si="249"/>
        <v>1900</v>
      </c>
      <c r="BL1865">
        <f t="shared" si="250"/>
        <v>1900</v>
      </c>
      <c r="BM1865" t="str">
        <f t="shared" si="251"/>
        <v/>
      </c>
      <c r="BN1865" s="69">
        <f t="shared" si="252"/>
        <v>121</v>
      </c>
      <c r="BO1865" s="1">
        <v>44233</v>
      </c>
      <c r="BP1865" s="1"/>
      <c r="BQ1865" s="3"/>
      <c r="BR1865" s="4"/>
      <c r="BS1865" s="5"/>
      <c r="BT1865" s="6"/>
      <c r="BU1865" s="5"/>
      <c r="BV1865" s="5"/>
      <c r="BW1865" s="6"/>
      <c r="BX1865" s="5"/>
      <c r="BY1865" s="5"/>
      <c r="BZ1865" s="6"/>
      <c r="CA1865" s="5"/>
    </row>
    <row r="1866" spans="4:79" x14ac:dyDescent="0.25">
      <c r="D1866" s="1"/>
      <c r="J1866" s="1"/>
      <c r="L1866" s="1"/>
      <c r="M1866" s="1"/>
      <c r="AY1866" s="1"/>
      <c r="AZ1866" s="1"/>
      <c r="BB1866" s="1"/>
      <c r="BC1866" s="1"/>
      <c r="BG1866" t="str">
        <f t="shared" ca="1" si="245"/>
        <v/>
      </c>
      <c r="BH1866" t="str">
        <f t="shared" si="246"/>
        <v/>
      </c>
      <c r="BI1866" t="str">
        <f t="shared" si="247"/>
        <v/>
      </c>
      <c r="BJ1866" t="str">
        <f t="shared" ca="1" si="248"/>
        <v/>
      </c>
      <c r="BK1866">
        <f t="shared" si="249"/>
        <v>1900</v>
      </c>
      <c r="BL1866">
        <f t="shared" si="250"/>
        <v>1900</v>
      </c>
      <c r="BM1866" t="str">
        <f t="shared" si="251"/>
        <v/>
      </c>
      <c r="BN1866" s="69">
        <f t="shared" si="252"/>
        <v>121</v>
      </c>
      <c r="BO1866" s="1">
        <v>44234</v>
      </c>
      <c r="BP1866" s="1"/>
      <c r="BQ1866" s="3"/>
      <c r="BR1866" s="4"/>
      <c r="BS1866" s="5"/>
      <c r="BT1866" s="6"/>
      <c r="BU1866" s="5"/>
      <c r="BV1866" s="5"/>
      <c r="BW1866" s="6"/>
      <c r="BX1866" s="5"/>
      <c r="BY1866" s="5"/>
      <c r="BZ1866" s="6"/>
      <c r="CA1866" s="5"/>
    </row>
    <row r="1867" spans="4:79" x14ac:dyDescent="0.25">
      <c r="D1867" s="1"/>
      <c r="E1867" s="1"/>
      <c r="J1867" s="1"/>
      <c r="L1867" s="1"/>
      <c r="AX1867" s="1"/>
      <c r="AY1867" s="1"/>
      <c r="BA1867" s="1"/>
      <c r="BB1867" s="1"/>
      <c r="BG1867" t="str">
        <f t="shared" ca="1" si="245"/>
        <v/>
      </c>
      <c r="BH1867" t="str">
        <f t="shared" si="246"/>
        <v/>
      </c>
      <c r="BI1867" t="str">
        <f t="shared" si="247"/>
        <v/>
      </c>
      <c r="BJ1867" t="str">
        <f t="shared" ca="1" si="248"/>
        <v/>
      </c>
      <c r="BK1867">
        <f t="shared" si="249"/>
        <v>1900</v>
      </c>
      <c r="BL1867">
        <f t="shared" si="250"/>
        <v>1900</v>
      </c>
      <c r="BM1867" t="str">
        <f t="shared" si="251"/>
        <v/>
      </c>
      <c r="BN1867" s="69">
        <f t="shared" si="252"/>
        <v>121</v>
      </c>
      <c r="BO1867" s="1">
        <v>44235</v>
      </c>
      <c r="BP1867" s="1"/>
      <c r="BQ1867" s="3"/>
      <c r="BR1867" s="4"/>
      <c r="BS1867" s="5"/>
      <c r="BT1867" s="6"/>
      <c r="BU1867" s="5"/>
      <c r="BV1867" s="5"/>
      <c r="BW1867" s="6"/>
      <c r="BX1867" s="5"/>
      <c r="BY1867" s="5"/>
      <c r="BZ1867" s="6"/>
      <c r="CA1867" s="5"/>
    </row>
    <row r="1868" spans="4:79" x14ac:dyDescent="0.25">
      <c r="D1868" s="1"/>
      <c r="J1868" s="1"/>
      <c r="L1868" s="1"/>
      <c r="M1868" s="1"/>
      <c r="AY1868" s="1"/>
      <c r="AZ1868" s="1"/>
      <c r="BB1868" s="1"/>
      <c r="BC1868" s="1"/>
      <c r="BG1868" t="str">
        <f t="shared" ca="1" si="245"/>
        <v/>
      </c>
      <c r="BH1868" t="str">
        <f t="shared" si="246"/>
        <v/>
      </c>
      <c r="BI1868" t="str">
        <f t="shared" si="247"/>
        <v/>
      </c>
      <c r="BJ1868" t="str">
        <f t="shared" ca="1" si="248"/>
        <v/>
      </c>
      <c r="BK1868">
        <f t="shared" si="249"/>
        <v>1900</v>
      </c>
      <c r="BL1868">
        <f t="shared" si="250"/>
        <v>1900</v>
      </c>
      <c r="BM1868" t="str">
        <f t="shared" si="251"/>
        <v/>
      </c>
      <c r="BN1868" s="69">
        <f t="shared" si="252"/>
        <v>121</v>
      </c>
      <c r="BO1868" s="1">
        <v>44236</v>
      </c>
      <c r="BP1868" s="1"/>
      <c r="BQ1868" s="3"/>
      <c r="BR1868" s="4"/>
      <c r="BS1868" s="5"/>
      <c r="BT1868" s="6"/>
      <c r="BU1868" s="5"/>
      <c r="BV1868" s="5"/>
      <c r="BW1868" s="6"/>
      <c r="BX1868" s="5"/>
      <c r="BY1868" s="5"/>
      <c r="BZ1868" s="6"/>
      <c r="CA1868" s="5"/>
    </row>
    <row r="1869" spans="4:79" x14ac:dyDescent="0.25">
      <c r="D1869" s="1"/>
      <c r="J1869" s="1"/>
      <c r="L1869" s="1"/>
      <c r="AX1869" s="1"/>
      <c r="AY1869" s="1"/>
      <c r="BA1869" s="1"/>
      <c r="BB1869" s="1"/>
      <c r="BG1869" t="str">
        <f t="shared" ca="1" si="245"/>
        <v/>
      </c>
      <c r="BH1869" t="str">
        <f t="shared" si="246"/>
        <v/>
      </c>
      <c r="BI1869" t="str">
        <f t="shared" si="247"/>
        <v/>
      </c>
      <c r="BJ1869" t="str">
        <f t="shared" ca="1" si="248"/>
        <v/>
      </c>
      <c r="BK1869">
        <f t="shared" si="249"/>
        <v>1900</v>
      </c>
      <c r="BL1869">
        <f t="shared" si="250"/>
        <v>1900</v>
      </c>
      <c r="BM1869" t="str">
        <f t="shared" si="251"/>
        <v/>
      </c>
      <c r="BN1869" s="69">
        <f t="shared" si="252"/>
        <v>121</v>
      </c>
      <c r="BO1869" s="1">
        <v>44237</v>
      </c>
      <c r="BP1869" s="1"/>
      <c r="BQ1869" s="3"/>
      <c r="BR1869" s="4"/>
      <c r="BS1869" s="5"/>
      <c r="BT1869" s="6"/>
      <c r="BU1869" s="5"/>
      <c r="BV1869" s="5"/>
      <c r="BW1869" s="6"/>
      <c r="BX1869" s="5"/>
      <c r="BY1869" s="5"/>
      <c r="BZ1869" s="6"/>
      <c r="CA1869" s="5"/>
    </row>
    <row r="1870" spans="4:79" x14ac:dyDescent="0.25">
      <c r="D1870" s="1"/>
      <c r="J1870" s="1"/>
      <c r="L1870" s="1"/>
      <c r="M1870" s="1"/>
      <c r="BA1870" s="1"/>
      <c r="BF1870" s="1"/>
      <c r="BG1870" t="str">
        <f t="shared" ca="1" si="245"/>
        <v/>
      </c>
      <c r="BH1870" t="str">
        <f t="shared" si="246"/>
        <v/>
      </c>
      <c r="BI1870" t="str">
        <f t="shared" si="247"/>
        <v/>
      </c>
      <c r="BJ1870" t="str">
        <f t="shared" ca="1" si="248"/>
        <v/>
      </c>
      <c r="BK1870">
        <f t="shared" si="249"/>
        <v>1900</v>
      </c>
      <c r="BL1870">
        <f t="shared" si="250"/>
        <v>1900</v>
      </c>
      <c r="BM1870" t="str">
        <f t="shared" si="251"/>
        <v/>
      </c>
      <c r="BN1870" s="69">
        <f t="shared" si="252"/>
        <v>121</v>
      </c>
      <c r="BO1870" s="1">
        <v>44238</v>
      </c>
      <c r="BP1870" s="1"/>
      <c r="BQ1870" s="3"/>
      <c r="BR1870" s="4"/>
      <c r="BS1870" s="5"/>
      <c r="BT1870" s="6"/>
      <c r="BU1870" s="5"/>
      <c r="BV1870" s="5"/>
      <c r="BW1870" s="6"/>
      <c r="BX1870" s="5"/>
      <c r="BY1870" s="5"/>
      <c r="BZ1870" s="6"/>
      <c r="CA1870" s="5"/>
    </row>
    <row r="1871" spans="4:79" x14ac:dyDescent="0.25">
      <c r="D1871" s="1"/>
      <c r="J1871" s="1"/>
      <c r="L1871" s="1"/>
      <c r="M1871" s="1"/>
      <c r="AX1871" s="1"/>
      <c r="AY1871" s="1"/>
      <c r="BA1871" s="1"/>
      <c r="BB1871" s="1"/>
      <c r="BF1871" s="1"/>
      <c r="BG1871" t="str">
        <f t="shared" ca="1" si="245"/>
        <v/>
      </c>
      <c r="BH1871" t="str">
        <f t="shared" si="246"/>
        <v/>
      </c>
      <c r="BI1871" t="str">
        <f t="shared" si="247"/>
        <v/>
      </c>
      <c r="BJ1871" t="str">
        <f t="shared" ca="1" si="248"/>
        <v/>
      </c>
      <c r="BK1871">
        <f t="shared" si="249"/>
        <v>1900</v>
      </c>
      <c r="BL1871">
        <f t="shared" si="250"/>
        <v>1900</v>
      </c>
      <c r="BM1871" t="str">
        <f t="shared" si="251"/>
        <v/>
      </c>
      <c r="BN1871" s="69">
        <f t="shared" si="252"/>
        <v>121</v>
      </c>
      <c r="BO1871" s="1">
        <v>44239</v>
      </c>
      <c r="BP1871" s="1"/>
      <c r="BQ1871" s="3"/>
      <c r="BR1871" s="4"/>
      <c r="BS1871" s="5"/>
      <c r="BT1871" s="6"/>
      <c r="BU1871" s="5"/>
      <c r="BV1871" s="5"/>
      <c r="BW1871" s="6"/>
      <c r="BX1871" s="5"/>
      <c r="BY1871" s="5"/>
      <c r="BZ1871" s="6"/>
      <c r="CA1871" s="5"/>
    </row>
    <row r="1872" spans="4:79" x14ac:dyDescent="0.25">
      <c r="D1872" s="1"/>
      <c r="J1872" s="1"/>
      <c r="L1872" s="1"/>
      <c r="M1872" s="1"/>
      <c r="AX1872" s="1"/>
      <c r="AY1872" s="1"/>
      <c r="BA1872" s="1"/>
      <c r="BB1872" s="1"/>
      <c r="BG1872" t="str">
        <f t="shared" ca="1" si="245"/>
        <v/>
      </c>
      <c r="BH1872" t="str">
        <f t="shared" si="246"/>
        <v/>
      </c>
      <c r="BI1872" t="str">
        <f t="shared" si="247"/>
        <v/>
      </c>
      <c r="BJ1872" t="str">
        <f t="shared" ca="1" si="248"/>
        <v/>
      </c>
      <c r="BK1872">
        <f t="shared" si="249"/>
        <v>1900</v>
      </c>
      <c r="BL1872">
        <f t="shared" si="250"/>
        <v>1900</v>
      </c>
      <c r="BM1872" t="str">
        <f t="shared" si="251"/>
        <v/>
      </c>
      <c r="BN1872" s="69">
        <f t="shared" si="252"/>
        <v>121</v>
      </c>
      <c r="BO1872" s="1">
        <v>44240</v>
      </c>
      <c r="BP1872" s="1"/>
      <c r="BQ1872" s="3"/>
      <c r="BR1872" s="4"/>
      <c r="BS1872" s="5"/>
      <c r="BT1872" s="6"/>
      <c r="BU1872" s="5"/>
      <c r="BV1872" s="5"/>
      <c r="BW1872" s="6"/>
      <c r="BX1872" s="5"/>
      <c r="BY1872" s="5"/>
      <c r="BZ1872" s="6"/>
      <c r="CA1872" s="5"/>
    </row>
    <row r="1873" spans="4:79" x14ac:dyDescent="0.25">
      <c r="D1873" s="1"/>
      <c r="J1873" s="1"/>
      <c r="L1873" s="1"/>
      <c r="M1873" s="1"/>
      <c r="AX1873" s="1"/>
      <c r="AY1873" s="1"/>
      <c r="BA1873" s="1"/>
      <c r="BB1873" s="1"/>
      <c r="BG1873" t="str">
        <f t="shared" ca="1" si="245"/>
        <v/>
      </c>
      <c r="BH1873" t="str">
        <f t="shared" si="246"/>
        <v/>
      </c>
      <c r="BI1873" t="str">
        <f t="shared" si="247"/>
        <v/>
      </c>
      <c r="BJ1873" t="str">
        <f t="shared" ca="1" si="248"/>
        <v/>
      </c>
      <c r="BK1873">
        <f t="shared" si="249"/>
        <v>1900</v>
      </c>
      <c r="BL1873">
        <f t="shared" si="250"/>
        <v>1900</v>
      </c>
      <c r="BM1873" t="str">
        <f t="shared" si="251"/>
        <v/>
      </c>
      <c r="BN1873" s="69">
        <f t="shared" si="252"/>
        <v>121</v>
      </c>
      <c r="BO1873" s="1">
        <v>44241</v>
      </c>
      <c r="BP1873" s="1"/>
      <c r="BQ1873" s="3"/>
      <c r="BR1873" s="4"/>
      <c r="BS1873" s="5"/>
      <c r="BT1873" s="6"/>
      <c r="BU1873" s="5"/>
      <c r="BV1873" s="5"/>
      <c r="BW1873" s="6"/>
      <c r="BX1873" s="5"/>
      <c r="BY1873" s="5"/>
      <c r="BZ1873" s="6"/>
      <c r="CA1873" s="5"/>
    </row>
    <row r="1874" spans="4:79" x14ac:dyDescent="0.25">
      <c r="D1874" s="1"/>
      <c r="J1874" s="1"/>
      <c r="L1874" s="1"/>
      <c r="M1874" s="1"/>
      <c r="BA1874" s="1"/>
      <c r="BG1874" t="str">
        <f t="shared" ca="1" si="245"/>
        <v/>
      </c>
      <c r="BH1874" t="str">
        <f t="shared" si="246"/>
        <v/>
      </c>
      <c r="BI1874" t="str">
        <f t="shared" si="247"/>
        <v/>
      </c>
      <c r="BJ1874" t="str">
        <f t="shared" ca="1" si="248"/>
        <v/>
      </c>
      <c r="BK1874">
        <f t="shared" si="249"/>
        <v>1900</v>
      </c>
      <c r="BL1874">
        <f t="shared" si="250"/>
        <v>1900</v>
      </c>
      <c r="BM1874" t="str">
        <f t="shared" si="251"/>
        <v/>
      </c>
      <c r="BN1874" s="69">
        <f t="shared" si="252"/>
        <v>121</v>
      </c>
      <c r="BO1874" s="1">
        <v>44242</v>
      </c>
      <c r="BP1874" s="1"/>
      <c r="BQ1874" s="3"/>
      <c r="BR1874" s="4"/>
      <c r="BS1874" s="5"/>
      <c r="BT1874" s="6"/>
      <c r="BU1874" s="5"/>
      <c r="BV1874" s="5"/>
      <c r="BW1874" s="6"/>
      <c r="BX1874" s="5"/>
      <c r="BY1874" s="5"/>
      <c r="BZ1874" s="6"/>
      <c r="CA1874" s="5"/>
    </row>
    <row r="1875" spans="4:79" x14ac:dyDescent="0.25">
      <c r="D1875" s="1"/>
      <c r="J1875" s="1"/>
      <c r="L1875" s="1"/>
      <c r="M1875" s="1"/>
      <c r="AX1875" s="1"/>
      <c r="AY1875" s="1"/>
      <c r="BA1875" s="1"/>
      <c r="BB1875" s="1"/>
      <c r="BG1875" t="str">
        <f t="shared" ca="1" si="245"/>
        <v/>
      </c>
      <c r="BH1875" t="str">
        <f t="shared" si="246"/>
        <v/>
      </c>
      <c r="BI1875" t="str">
        <f t="shared" si="247"/>
        <v/>
      </c>
      <c r="BJ1875" t="str">
        <f t="shared" ca="1" si="248"/>
        <v/>
      </c>
      <c r="BK1875">
        <f t="shared" si="249"/>
        <v>1900</v>
      </c>
      <c r="BL1875">
        <f t="shared" si="250"/>
        <v>1900</v>
      </c>
      <c r="BM1875" t="str">
        <f t="shared" si="251"/>
        <v/>
      </c>
      <c r="BN1875" s="69">
        <f t="shared" si="252"/>
        <v>121</v>
      </c>
      <c r="BO1875" s="1">
        <v>44243</v>
      </c>
      <c r="BP1875" s="1"/>
      <c r="BQ1875" s="3"/>
      <c r="BR1875" s="4"/>
      <c r="BS1875" s="5"/>
      <c r="BT1875" s="6"/>
      <c r="BU1875" s="5"/>
      <c r="BV1875" s="5"/>
      <c r="BW1875" s="6"/>
      <c r="BX1875" s="5"/>
      <c r="BY1875" s="5"/>
      <c r="BZ1875" s="6"/>
      <c r="CA1875" s="5"/>
    </row>
    <row r="1876" spans="4:79" x14ac:dyDescent="0.25">
      <c r="D1876" s="1"/>
      <c r="E1876" s="1"/>
      <c r="J1876" s="1"/>
      <c r="L1876" s="1"/>
      <c r="N1876" s="1"/>
      <c r="AX1876" s="1"/>
      <c r="AY1876" s="1"/>
      <c r="BA1876" s="1"/>
      <c r="BG1876" t="str">
        <f t="shared" ca="1" si="245"/>
        <v/>
      </c>
      <c r="BH1876" t="str">
        <f t="shared" si="246"/>
        <v/>
      </c>
      <c r="BI1876" t="str">
        <f t="shared" si="247"/>
        <v/>
      </c>
      <c r="BJ1876" t="str">
        <f t="shared" ca="1" si="248"/>
        <v/>
      </c>
      <c r="BK1876">
        <f t="shared" si="249"/>
        <v>1900</v>
      </c>
      <c r="BL1876">
        <f t="shared" si="250"/>
        <v>1900</v>
      </c>
      <c r="BM1876" t="str">
        <f t="shared" si="251"/>
        <v/>
      </c>
      <c r="BN1876" s="69">
        <f t="shared" si="252"/>
        <v>121</v>
      </c>
      <c r="BO1876" s="1">
        <v>44244</v>
      </c>
      <c r="BP1876" s="1"/>
      <c r="BQ1876" s="3"/>
      <c r="BR1876" s="4"/>
      <c r="BS1876" s="5"/>
      <c r="BT1876" s="6"/>
      <c r="BU1876" s="5"/>
      <c r="BV1876" s="5"/>
      <c r="BW1876" s="6"/>
      <c r="BX1876" s="5"/>
      <c r="BY1876" s="5"/>
      <c r="BZ1876" s="6"/>
      <c r="CA1876" s="5"/>
    </row>
    <row r="1877" spans="4:79" x14ac:dyDescent="0.25">
      <c r="D1877" s="1"/>
      <c r="J1877" s="1"/>
      <c r="L1877" s="1"/>
      <c r="M1877" s="1"/>
      <c r="AX1877" s="1"/>
      <c r="AY1877" s="1"/>
      <c r="BA1877" s="1"/>
      <c r="BB1877" s="1"/>
      <c r="BG1877" t="str">
        <f t="shared" ca="1" si="245"/>
        <v/>
      </c>
      <c r="BH1877" t="str">
        <f t="shared" si="246"/>
        <v/>
      </c>
      <c r="BI1877" t="str">
        <f t="shared" si="247"/>
        <v/>
      </c>
      <c r="BJ1877" t="str">
        <f t="shared" ca="1" si="248"/>
        <v/>
      </c>
      <c r="BK1877">
        <f t="shared" si="249"/>
        <v>1900</v>
      </c>
      <c r="BL1877">
        <f t="shared" si="250"/>
        <v>1900</v>
      </c>
      <c r="BM1877" t="str">
        <f t="shared" si="251"/>
        <v/>
      </c>
      <c r="BN1877" s="69">
        <f t="shared" si="252"/>
        <v>121</v>
      </c>
      <c r="BO1877" s="1">
        <v>44245</v>
      </c>
      <c r="BP1877" s="1"/>
      <c r="BQ1877" s="3"/>
      <c r="BR1877" s="4"/>
      <c r="BS1877" s="5"/>
      <c r="BT1877" s="6"/>
      <c r="BU1877" s="5"/>
      <c r="BV1877" s="5"/>
      <c r="BW1877" s="6"/>
      <c r="BX1877" s="5"/>
      <c r="BY1877" s="5"/>
      <c r="BZ1877" s="6"/>
      <c r="CA1877" s="5"/>
    </row>
    <row r="1878" spans="4:79" x14ac:dyDescent="0.25">
      <c r="D1878" s="1"/>
      <c r="J1878" s="1"/>
      <c r="L1878" s="1"/>
      <c r="M1878" s="1"/>
      <c r="BA1878" s="1"/>
      <c r="BB1878" s="1"/>
      <c r="BG1878" t="str">
        <f t="shared" ca="1" si="245"/>
        <v/>
      </c>
      <c r="BH1878" t="str">
        <f t="shared" si="246"/>
        <v/>
      </c>
      <c r="BI1878" t="str">
        <f t="shared" si="247"/>
        <v/>
      </c>
      <c r="BJ1878" t="str">
        <f t="shared" ca="1" si="248"/>
        <v/>
      </c>
      <c r="BK1878">
        <f t="shared" si="249"/>
        <v>1900</v>
      </c>
      <c r="BL1878">
        <f t="shared" si="250"/>
        <v>1900</v>
      </c>
      <c r="BM1878" t="str">
        <f t="shared" si="251"/>
        <v/>
      </c>
      <c r="BN1878" s="69">
        <f t="shared" si="252"/>
        <v>121</v>
      </c>
      <c r="BO1878" s="1">
        <v>44246</v>
      </c>
      <c r="BP1878" s="1"/>
      <c r="BQ1878" s="3"/>
      <c r="BR1878" s="4"/>
      <c r="BS1878" s="5"/>
      <c r="BT1878" s="6"/>
      <c r="BU1878" s="5"/>
      <c r="BV1878" s="5"/>
      <c r="BW1878" s="6"/>
      <c r="BX1878" s="5"/>
      <c r="BY1878" s="5"/>
      <c r="BZ1878" s="6"/>
      <c r="CA1878" s="5"/>
    </row>
    <row r="1879" spans="4:79" x14ac:dyDescent="0.25">
      <c r="D1879" s="1"/>
      <c r="J1879" s="1"/>
      <c r="L1879" s="1"/>
      <c r="M1879" s="1"/>
      <c r="AX1879" s="1"/>
      <c r="AY1879" s="1"/>
      <c r="BA1879" s="1"/>
      <c r="BB1879" s="1"/>
      <c r="BG1879" t="str">
        <f t="shared" ca="1" si="245"/>
        <v/>
      </c>
      <c r="BH1879" t="str">
        <f t="shared" si="246"/>
        <v/>
      </c>
      <c r="BI1879" t="str">
        <f t="shared" si="247"/>
        <v/>
      </c>
      <c r="BJ1879" t="str">
        <f t="shared" ca="1" si="248"/>
        <v/>
      </c>
      <c r="BK1879">
        <f t="shared" si="249"/>
        <v>1900</v>
      </c>
      <c r="BL1879">
        <f t="shared" si="250"/>
        <v>1900</v>
      </c>
      <c r="BM1879" t="str">
        <f t="shared" si="251"/>
        <v/>
      </c>
      <c r="BN1879" s="69">
        <f t="shared" si="252"/>
        <v>121</v>
      </c>
      <c r="BO1879" s="1">
        <v>44247</v>
      </c>
      <c r="BP1879" s="1"/>
      <c r="BQ1879" s="3"/>
      <c r="BR1879" s="4"/>
      <c r="BS1879" s="5"/>
      <c r="BT1879" s="6"/>
      <c r="BU1879" s="5"/>
      <c r="BV1879" s="5"/>
      <c r="BW1879" s="6"/>
      <c r="BX1879" s="5"/>
      <c r="BY1879" s="5"/>
      <c r="BZ1879" s="6"/>
      <c r="CA1879" s="5"/>
    </row>
    <row r="1880" spans="4:79" x14ac:dyDescent="0.25">
      <c r="D1880" s="1"/>
      <c r="L1880" s="1"/>
      <c r="AX1880" s="1"/>
      <c r="AY1880" s="1"/>
      <c r="BG1880" t="str">
        <f t="shared" ca="1" si="245"/>
        <v/>
      </c>
      <c r="BH1880" t="str">
        <f t="shared" si="246"/>
        <v/>
      </c>
      <c r="BI1880" t="str">
        <f t="shared" si="247"/>
        <v/>
      </c>
      <c r="BJ1880" t="str">
        <f t="shared" ca="1" si="248"/>
        <v/>
      </c>
      <c r="BK1880">
        <f t="shared" si="249"/>
        <v>1900</v>
      </c>
      <c r="BL1880">
        <f t="shared" si="250"/>
        <v>1900</v>
      </c>
      <c r="BM1880" t="str">
        <f t="shared" si="251"/>
        <v/>
      </c>
      <c r="BN1880" s="69">
        <f t="shared" si="252"/>
        <v>121</v>
      </c>
      <c r="BO1880" s="1">
        <v>44248</v>
      </c>
      <c r="BP1880" s="1"/>
      <c r="BQ1880" s="3"/>
      <c r="BR1880" s="4"/>
      <c r="BS1880" s="5"/>
      <c r="BT1880" s="6"/>
      <c r="BU1880" s="5"/>
      <c r="BV1880" s="5"/>
      <c r="BW1880" s="6"/>
      <c r="BX1880" s="5"/>
      <c r="BY1880" s="5"/>
      <c r="BZ1880" s="6"/>
      <c r="CA1880" s="5"/>
    </row>
    <row r="1881" spans="4:79" x14ac:dyDescent="0.25">
      <c r="D1881" s="1"/>
      <c r="J1881" s="1"/>
      <c r="L1881" s="1"/>
      <c r="M1881" s="1"/>
      <c r="AX1881" s="1"/>
      <c r="AY1881" s="1"/>
      <c r="BA1881" s="1"/>
      <c r="BB1881" s="1"/>
      <c r="BG1881" t="str">
        <f t="shared" ca="1" si="245"/>
        <v/>
      </c>
      <c r="BH1881" t="str">
        <f t="shared" si="246"/>
        <v/>
      </c>
      <c r="BI1881" t="str">
        <f t="shared" si="247"/>
        <v/>
      </c>
      <c r="BJ1881" t="str">
        <f t="shared" ca="1" si="248"/>
        <v/>
      </c>
      <c r="BK1881">
        <f t="shared" si="249"/>
        <v>1900</v>
      </c>
      <c r="BL1881">
        <f t="shared" si="250"/>
        <v>1900</v>
      </c>
      <c r="BM1881" t="str">
        <f t="shared" si="251"/>
        <v/>
      </c>
      <c r="BN1881" s="69">
        <f t="shared" si="252"/>
        <v>121</v>
      </c>
      <c r="BO1881" s="1">
        <v>44249</v>
      </c>
      <c r="BP1881" s="1"/>
      <c r="BQ1881" s="3"/>
      <c r="BR1881" s="4"/>
      <c r="BS1881" s="5"/>
      <c r="BT1881" s="6"/>
      <c r="BU1881" s="5"/>
      <c r="BV1881" s="5"/>
      <c r="BW1881" s="6"/>
      <c r="BX1881" s="5"/>
      <c r="BY1881" s="5"/>
      <c r="BZ1881" s="6"/>
      <c r="CA1881" s="5"/>
    </row>
    <row r="1882" spans="4:79" x14ac:dyDescent="0.25">
      <c r="D1882" s="1"/>
      <c r="J1882" s="1"/>
      <c r="L1882" s="1"/>
      <c r="M1882" s="1"/>
      <c r="AX1882" s="1"/>
      <c r="AY1882" s="1"/>
      <c r="BA1882" s="1"/>
      <c r="BB1882" s="1"/>
      <c r="BG1882" t="str">
        <f t="shared" ca="1" si="245"/>
        <v/>
      </c>
      <c r="BH1882" t="str">
        <f t="shared" si="246"/>
        <v/>
      </c>
      <c r="BI1882" t="str">
        <f t="shared" si="247"/>
        <v/>
      </c>
      <c r="BJ1882" t="str">
        <f t="shared" ca="1" si="248"/>
        <v/>
      </c>
      <c r="BK1882">
        <f t="shared" si="249"/>
        <v>1900</v>
      </c>
      <c r="BL1882">
        <f t="shared" si="250"/>
        <v>1900</v>
      </c>
      <c r="BM1882" t="str">
        <f t="shared" si="251"/>
        <v/>
      </c>
      <c r="BN1882" s="69">
        <f t="shared" si="252"/>
        <v>121</v>
      </c>
      <c r="BO1882" s="1">
        <v>44250</v>
      </c>
      <c r="BP1882" s="1"/>
      <c r="BQ1882" s="3"/>
      <c r="BR1882" s="4"/>
      <c r="BS1882" s="5"/>
      <c r="BT1882" s="6"/>
      <c r="BU1882" s="5"/>
      <c r="BV1882" s="5"/>
      <c r="BW1882" s="6"/>
      <c r="BX1882" s="5"/>
      <c r="BY1882" s="5"/>
      <c r="BZ1882" s="6"/>
      <c r="CA1882" s="5"/>
    </row>
    <row r="1883" spans="4:79" x14ac:dyDescent="0.25">
      <c r="D1883" s="1"/>
      <c r="L1883" s="1"/>
      <c r="AX1883" s="1"/>
      <c r="AY1883" s="1"/>
      <c r="BG1883" t="str">
        <f t="shared" ca="1" si="245"/>
        <v/>
      </c>
      <c r="BH1883" t="str">
        <f t="shared" si="246"/>
        <v/>
      </c>
      <c r="BI1883" t="str">
        <f t="shared" si="247"/>
        <v/>
      </c>
      <c r="BJ1883" t="str">
        <f t="shared" ca="1" si="248"/>
        <v/>
      </c>
      <c r="BK1883">
        <f t="shared" si="249"/>
        <v>1900</v>
      </c>
      <c r="BL1883">
        <f t="shared" si="250"/>
        <v>1900</v>
      </c>
      <c r="BM1883" t="str">
        <f t="shared" si="251"/>
        <v/>
      </c>
      <c r="BN1883" s="69">
        <f t="shared" si="252"/>
        <v>121</v>
      </c>
      <c r="BO1883" s="1">
        <v>44251</v>
      </c>
      <c r="BP1883" s="1"/>
      <c r="BQ1883" s="3"/>
      <c r="BR1883" s="4"/>
      <c r="BS1883" s="5"/>
      <c r="BT1883" s="6"/>
      <c r="BU1883" s="5"/>
      <c r="BV1883" s="5"/>
      <c r="BW1883" s="6"/>
      <c r="BX1883" s="5"/>
      <c r="BY1883" s="5"/>
      <c r="BZ1883" s="6"/>
      <c r="CA1883" s="5"/>
    </row>
    <row r="1884" spans="4:79" x14ac:dyDescent="0.25">
      <c r="D1884" s="1"/>
      <c r="L1884" s="1"/>
      <c r="AX1884" s="1"/>
      <c r="AY1884" s="1"/>
      <c r="BG1884" t="str">
        <f t="shared" ca="1" si="245"/>
        <v/>
      </c>
      <c r="BH1884" t="str">
        <f t="shared" si="246"/>
        <v/>
      </c>
      <c r="BI1884" t="str">
        <f t="shared" si="247"/>
        <v/>
      </c>
      <c r="BJ1884" t="str">
        <f t="shared" ca="1" si="248"/>
        <v/>
      </c>
      <c r="BK1884">
        <f t="shared" si="249"/>
        <v>1900</v>
      </c>
      <c r="BL1884">
        <f t="shared" si="250"/>
        <v>1900</v>
      </c>
      <c r="BM1884" t="str">
        <f t="shared" si="251"/>
        <v/>
      </c>
      <c r="BN1884" s="69">
        <f t="shared" si="252"/>
        <v>121</v>
      </c>
      <c r="BO1884" s="1">
        <v>44252</v>
      </c>
      <c r="BP1884" s="1"/>
      <c r="BQ1884" s="3"/>
      <c r="BR1884" s="4"/>
      <c r="BS1884" s="5"/>
      <c r="BT1884" s="6"/>
      <c r="BU1884" s="5"/>
      <c r="BV1884" s="5"/>
      <c r="BW1884" s="6"/>
      <c r="BX1884" s="5"/>
      <c r="BY1884" s="5"/>
      <c r="BZ1884" s="6"/>
      <c r="CA1884" s="5"/>
    </row>
    <row r="1885" spans="4:79" x14ac:dyDescent="0.25">
      <c r="D1885" s="1"/>
      <c r="J1885" s="1"/>
      <c r="M1885" s="1"/>
      <c r="BG1885" t="str">
        <f t="shared" ca="1" si="245"/>
        <v/>
      </c>
      <c r="BH1885" t="str">
        <f t="shared" si="246"/>
        <v/>
      </c>
      <c r="BI1885" t="str">
        <f t="shared" si="247"/>
        <v/>
      </c>
      <c r="BJ1885" t="str">
        <f t="shared" ca="1" si="248"/>
        <v/>
      </c>
      <c r="BK1885">
        <f t="shared" si="249"/>
        <v>1900</v>
      </c>
      <c r="BL1885">
        <f t="shared" si="250"/>
        <v>1900</v>
      </c>
      <c r="BM1885" t="str">
        <f t="shared" si="251"/>
        <v/>
      </c>
      <c r="BN1885" s="69">
        <f t="shared" si="252"/>
        <v>121</v>
      </c>
      <c r="BO1885" s="1">
        <v>44253</v>
      </c>
      <c r="BP1885" s="1"/>
      <c r="BQ1885" s="3"/>
      <c r="BR1885" s="4"/>
      <c r="BS1885" s="5"/>
      <c r="BT1885" s="6"/>
      <c r="BU1885" s="5"/>
      <c r="BV1885" s="5"/>
      <c r="BW1885" s="6"/>
      <c r="BX1885" s="5"/>
      <c r="BY1885" s="5"/>
      <c r="BZ1885" s="6"/>
      <c r="CA1885" s="5"/>
    </row>
    <row r="1886" spans="4:79" x14ac:dyDescent="0.25">
      <c r="D1886" s="1"/>
      <c r="J1886" s="1"/>
      <c r="L1886" s="1"/>
      <c r="M1886" s="1"/>
      <c r="AX1886" s="1"/>
      <c r="AY1886" s="1"/>
      <c r="BA1886" s="1"/>
      <c r="BB1886" s="1"/>
      <c r="BG1886" t="str">
        <f t="shared" ca="1" si="245"/>
        <v/>
      </c>
      <c r="BH1886" t="str">
        <f t="shared" si="246"/>
        <v/>
      </c>
      <c r="BI1886" t="str">
        <f t="shared" si="247"/>
        <v/>
      </c>
      <c r="BJ1886" t="str">
        <f t="shared" ca="1" si="248"/>
        <v/>
      </c>
      <c r="BK1886">
        <f t="shared" si="249"/>
        <v>1900</v>
      </c>
      <c r="BL1886">
        <f t="shared" si="250"/>
        <v>1900</v>
      </c>
      <c r="BM1886" t="str">
        <f t="shared" si="251"/>
        <v/>
      </c>
      <c r="BN1886" s="69">
        <f t="shared" si="252"/>
        <v>121</v>
      </c>
      <c r="BO1886" s="1">
        <v>44254</v>
      </c>
      <c r="BP1886" s="1"/>
      <c r="BQ1886" s="3"/>
      <c r="BR1886" s="4"/>
      <c r="BS1886" s="5"/>
      <c r="BT1886" s="6"/>
      <c r="BU1886" s="5"/>
      <c r="BV1886" s="5"/>
      <c r="BW1886" s="6"/>
      <c r="BX1886" s="5"/>
      <c r="BY1886" s="5"/>
      <c r="BZ1886" s="6"/>
      <c r="CA1886" s="5"/>
    </row>
    <row r="1887" spans="4:79" x14ac:dyDescent="0.25">
      <c r="D1887" s="1"/>
      <c r="J1887" s="1"/>
      <c r="L1887" s="1"/>
      <c r="M1887" s="1"/>
      <c r="BA1887" s="1"/>
      <c r="BB1887" s="1"/>
      <c r="BG1887" t="str">
        <f t="shared" ca="1" si="245"/>
        <v/>
      </c>
      <c r="BH1887" t="str">
        <f t="shared" si="246"/>
        <v/>
      </c>
      <c r="BI1887" t="str">
        <f t="shared" si="247"/>
        <v/>
      </c>
      <c r="BJ1887" t="str">
        <f t="shared" ca="1" si="248"/>
        <v/>
      </c>
      <c r="BK1887">
        <f t="shared" si="249"/>
        <v>1900</v>
      </c>
      <c r="BL1887">
        <f t="shared" si="250"/>
        <v>1900</v>
      </c>
      <c r="BM1887" t="str">
        <f t="shared" si="251"/>
        <v/>
      </c>
      <c r="BN1887" s="69">
        <f t="shared" si="252"/>
        <v>121</v>
      </c>
      <c r="BO1887" s="1">
        <v>44255</v>
      </c>
      <c r="BP1887" s="1"/>
      <c r="BQ1887" s="3"/>
      <c r="BR1887" s="4"/>
      <c r="BS1887" s="5"/>
      <c r="BT1887" s="6"/>
      <c r="BU1887" s="5"/>
      <c r="BV1887" s="5"/>
      <c r="BW1887" s="6"/>
      <c r="BX1887" s="5"/>
      <c r="BY1887" s="5"/>
      <c r="BZ1887" s="6"/>
      <c r="CA1887" s="5"/>
    </row>
    <row r="1888" spans="4:79" x14ac:dyDescent="0.25">
      <c r="D1888" s="1"/>
      <c r="J1888" s="1"/>
      <c r="L1888" s="1"/>
      <c r="M1888" s="1"/>
      <c r="AX1888" s="1"/>
      <c r="AY1888" s="1"/>
      <c r="BA1888" s="1"/>
      <c r="BB1888" s="1"/>
      <c r="BG1888" t="str">
        <f t="shared" ca="1" si="245"/>
        <v/>
      </c>
      <c r="BH1888" t="str">
        <f t="shared" si="246"/>
        <v/>
      </c>
      <c r="BI1888" t="str">
        <f t="shared" si="247"/>
        <v/>
      </c>
      <c r="BJ1888" t="str">
        <f t="shared" ca="1" si="248"/>
        <v/>
      </c>
      <c r="BK1888">
        <f t="shared" si="249"/>
        <v>1900</v>
      </c>
      <c r="BL1888">
        <f t="shared" si="250"/>
        <v>1900</v>
      </c>
      <c r="BM1888" t="str">
        <f t="shared" si="251"/>
        <v/>
      </c>
      <c r="BN1888" s="69">
        <f t="shared" si="252"/>
        <v>121</v>
      </c>
      <c r="BO1888" s="1">
        <v>44256</v>
      </c>
      <c r="BP1888" s="1"/>
      <c r="BQ1888" s="3"/>
      <c r="BR1888" s="4"/>
      <c r="BS1888" s="5"/>
      <c r="BT1888" s="6"/>
      <c r="BU1888" s="5"/>
      <c r="BV1888" s="5"/>
      <c r="BW1888" s="6"/>
      <c r="BX1888" s="5"/>
      <c r="BY1888" s="5"/>
      <c r="BZ1888" s="6"/>
      <c r="CA1888" s="5"/>
    </row>
    <row r="1889" spans="4:79" x14ac:dyDescent="0.25">
      <c r="D1889" s="1"/>
      <c r="J1889" s="1"/>
      <c r="L1889" s="1"/>
      <c r="AX1889" s="1"/>
      <c r="AY1889" s="1"/>
      <c r="BA1889" s="1"/>
      <c r="BB1889" s="1"/>
      <c r="BF1889" s="1"/>
      <c r="BG1889" t="str">
        <f t="shared" ca="1" si="245"/>
        <v/>
      </c>
      <c r="BH1889" t="str">
        <f t="shared" si="246"/>
        <v/>
      </c>
      <c r="BI1889" t="str">
        <f t="shared" si="247"/>
        <v/>
      </c>
      <c r="BJ1889" t="str">
        <f t="shared" ca="1" si="248"/>
        <v/>
      </c>
      <c r="BK1889">
        <f t="shared" si="249"/>
        <v>1900</v>
      </c>
      <c r="BL1889">
        <f t="shared" si="250"/>
        <v>1900</v>
      </c>
      <c r="BM1889" t="str">
        <f t="shared" si="251"/>
        <v/>
      </c>
      <c r="BN1889" s="69">
        <f t="shared" si="252"/>
        <v>121</v>
      </c>
      <c r="BO1889" s="1">
        <v>44257</v>
      </c>
      <c r="BP1889" s="1"/>
      <c r="BQ1889" s="3"/>
      <c r="BR1889" s="4"/>
      <c r="BS1889" s="5"/>
      <c r="BT1889" s="6"/>
      <c r="BU1889" s="5"/>
      <c r="BV1889" s="5"/>
      <c r="BW1889" s="6"/>
      <c r="BX1889" s="5"/>
      <c r="BY1889" s="5"/>
      <c r="BZ1889" s="6"/>
      <c r="CA1889" s="5"/>
    </row>
    <row r="1890" spans="4:79" x14ac:dyDescent="0.25">
      <c r="D1890" s="1"/>
      <c r="BB1890" s="1"/>
      <c r="BG1890" t="str">
        <f t="shared" ca="1" si="245"/>
        <v/>
      </c>
      <c r="BH1890" t="str">
        <f t="shared" si="246"/>
        <v/>
      </c>
      <c r="BI1890" t="str">
        <f t="shared" si="247"/>
        <v/>
      </c>
      <c r="BJ1890" t="str">
        <f t="shared" ca="1" si="248"/>
        <v/>
      </c>
      <c r="BK1890">
        <f t="shared" si="249"/>
        <v>1900</v>
      </c>
      <c r="BL1890">
        <f t="shared" si="250"/>
        <v>1900</v>
      </c>
      <c r="BM1890" t="str">
        <f t="shared" si="251"/>
        <v/>
      </c>
      <c r="BN1890" s="69">
        <f t="shared" si="252"/>
        <v>121</v>
      </c>
      <c r="BO1890" s="1">
        <v>44258</v>
      </c>
      <c r="BP1890" s="1"/>
      <c r="BQ1890" s="3"/>
      <c r="BR1890" s="4"/>
      <c r="BS1890" s="5"/>
      <c r="BT1890" s="6"/>
      <c r="BU1890" s="5"/>
      <c r="BV1890" s="5"/>
      <c r="BW1890" s="6"/>
      <c r="BX1890" s="5"/>
      <c r="BY1890" s="5"/>
      <c r="BZ1890" s="6"/>
      <c r="CA1890" s="5"/>
    </row>
    <row r="1891" spans="4:79" x14ac:dyDescent="0.25">
      <c r="D1891" s="1"/>
      <c r="E1891" s="1"/>
      <c r="J1891" s="1"/>
      <c r="L1891" s="1"/>
      <c r="N1891" s="1"/>
      <c r="BA1891" s="1"/>
      <c r="BG1891" t="str">
        <f t="shared" ca="1" si="245"/>
        <v/>
      </c>
      <c r="BH1891" t="str">
        <f t="shared" si="246"/>
        <v/>
      </c>
      <c r="BI1891" t="str">
        <f t="shared" si="247"/>
        <v/>
      </c>
      <c r="BJ1891" t="str">
        <f t="shared" ca="1" si="248"/>
        <v/>
      </c>
      <c r="BK1891">
        <f t="shared" si="249"/>
        <v>1900</v>
      </c>
      <c r="BL1891">
        <f t="shared" si="250"/>
        <v>1900</v>
      </c>
      <c r="BM1891" t="str">
        <f t="shared" si="251"/>
        <v/>
      </c>
      <c r="BN1891" s="69">
        <f t="shared" si="252"/>
        <v>121</v>
      </c>
      <c r="BO1891" s="1">
        <v>44259</v>
      </c>
      <c r="BP1891" s="1"/>
      <c r="BQ1891" s="3"/>
      <c r="BR1891" s="4"/>
      <c r="BS1891" s="5"/>
      <c r="BT1891" s="6"/>
      <c r="BU1891" s="5"/>
      <c r="BV1891" s="5"/>
      <c r="BW1891" s="6"/>
      <c r="BX1891" s="5"/>
      <c r="BY1891" s="5"/>
      <c r="BZ1891" s="6"/>
      <c r="CA1891" s="5"/>
    </row>
    <row r="1892" spans="4:79" x14ac:dyDescent="0.25">
      <c r="D1892" s="1"/>
      <c r="J1892" s="1"/>
      <c r="L1892" s="1"/>
      <c r="M1892" s="1"/>
      <c r="AX1892" s="1"/>
      <c r="AY1892" s="1"/>
      <c r="BA1892" s="1"/>
      <c r="BB1892" s="1"/>
      <c r="BG1892" t="str">
        <f t="shared" ca="1" si="245"/>
        <v/>
      </c>
      <c r="BH1892" t="str">
        <f t="shared" si="246"/>
        <v/>
      </c>
      <c r="BI1892" t="str">
        <f t="shared" si="247"/>
        <v/>
      </c>
      <c r="BJ1892" t="str">
        <f t="shared" ca="1" si="248"/>
        <v/>
      </c>
      <c r="BK1892">
        <f t="shared" si="249"/>
        <v>1900</v>
      </c>
      <c r="BL1892">
        <f t="shared" si="250"/>
        <v>1900</v>
      </c>
      <c r="BM1892" t="str">
        <f t="shared" si="251"/>
        <v/>
      </c>
      <c r="BN1892" s="69">
        <f t="shared" si="252"/>
        <v>121</v>
      </c>
      <c r="BO1892" s="1">
        <v>44260</v>
      </c>
      <c r="BP1892" s="1"/>
      <c r="BQ1892" s="3"/>
      <c r="BR1892" s="4"/>
      <c r="BS1892" s="5"/>
      <c r="BT1892" s="6"/>
      <c r="BU1892" s="5"/>
      <c r="BV1892" s="5"/>
      <c r="BW1892" s="6"/>
      <c r="BX1892" s="5"/>
      <c r="BY1892" s="5"/>
      <c r="BZ1892" s="6"/>
      <c r="CA1892" s="5"/>
    </row>
    <row r="1893" spans="4:79" x14ac:dyDescent="0.25">
      <c r="D1893" s="1"/>
      <c r="J1893" s="1"/>
      <c r="L1893" s="1"/>
      <c r="M1893" s="1"/>
      <c r="AX1893" s="1"/>
      <c r="AY1893" s="1"/>
      <c r="BA1893" s="1"/>
      <c r="BB1893" s="1"/>
      <c r="BF1893" s="1"/>
      <c r="BG1893" t="str">
        <f t="shared" ca="1" si="245"/>
        <v/>
      </c>
      <c r="BH1893" t="str">
        <f t="shared" si="246"/>
        <v/>
      </c>
      <c r="BI1893" t="str">
        <f t="shared" si="247"/>
        <v/>
      </c>
      <c r="BJ1893" t="str">
        <f t="shared" ca="1" si="248"/>
        <v/>
      </c>
      <c r="BK1893">
        <f t="shared" si="249"/>
        <v>1900</v>
      </c>
      <c r="BL1893">
        <f t="shared" si="250"/>
        <v>1900</v>
      </c>
      <c r="BM1893" t="str">
        <f t="shared" si="251"/>
        <v/>
      </c>
      <c r="BN1893" s="69">
        <f t="shared" si="252"/>
        <v>121</v>
      </c>
      <c r="BO1893" s="1">
        <v>44261</v>
      </c>
      <c r="BP1893" s="1"/>
      <c r="BQ1893" s="3"/>
      <c r="BR1893" s="4"/>
      <c r="BS1893" s="5"/>
      <c r="BT1893" s="6"/>
      <c r="BU1893" s="5"/>
      <c r="BV1893" s="5"/>
      <c r="BW1893" s="6"/>
      <c r="BX1893" s="5"/>
      <c r="BY1893" s="5"/>
      <c r="BZ1893" s="6"/>
      <c r="CA1893" s="5"/>
    </row>
    <row r="1894" spans="4:79" x14ac:dyDescent="0.25">
      <c r="D1894" s="1"/>
      <c r="E1894" s="1"/>
      <c r="J1894" s="1"/>
      <c r="L1894" s="1"/>
      <c r="M1894" s="1"/>
      <c r="AX1894" s="1"/>
      <c r="AY1894" s="1"/>
      <c r="BA1894" s="1"/>
      <c r="BG1894" t="str">
        <f t="shared" ca="1" si="245"/>
        <v/>
      </c>
      <c r="BH1894" t="str">
        <f t="shared" si="246"/>
        <v/>
      </c>
      <c r="BI1894" t="str">
        <f t="shared" si="247"/>
        <v/>
      </c>
      <c r="BJ1894" t="str">
        <f t="shared" ca="1" si="248"/>
        <v/>
      </c>
      <c r="BK1894">
        <f t="shared" si="249"/>
        <v>1900</v>
      </c>
      <c r="BL1894">
        <f t="shared" si="250"/>
        <v>1900</v>
      </c>
      <c r="BM1894" t="str">
        <f t="shared" si="251"/>
        <v/>
      </c>
      <c r="BN1894" s="69">
        <f t="shared" si="252"/>
        <v>121</v>
      </c>
      <c r="BO1894" s="1">
        <v>44262</v>
      </c>
      <c r="BP1894" s="1"/>
      <c r="BQ1894" s="3"/>
      <c r="BR1894" s="4"/>
      <c r="BS1894" s="5"/>
      <c r="BT1894" s="6"/>
      <c r="BU1894" s="5"/>
      <c r="BV1894" s="5"/>
      <c r="BW1894" s="6"/>
      <c r="BX1894" s="5"/>
      <c r="BY1894" s="5"/>
      <c r="BZ1894" s="6"/>
      <c r="CA1894" s="5"/>
    </row>
    <row r="1895" spans="4:79" x14ac:dyDescent="0.25">
      <c r="D1895" s="1"/>
      <c r="E1895" s="1"/>
      <c r="J1895" s="1"/>
      <c r="L1895" s="1"/>
      <c r="M1895" s="1"/>
      <c r="AX1895" s="1"/>
      <c r="AY1895" s="1"/>
      <c r="BA1895" s="1"/>
      <c r="BG1895" t="str">
        <f t="shared" ca="1" si="245"/>
        <v/>
      </c>
      <c r="BH1895" t="str">
        <f t="shared" si="246"/>
        <v/>
      </c>
      <c r="BI1895" t="str">
        <f t="shared" si="247"/>
        <v/>
      </c>
      <c r="BJ1895" t="str">
        <f t="shared" ca="1" si="248"/>
        <v/>
      </c>
      <c r="BK1895">
        <f t="shared" si="249"/>
        <v>1900</v>
      </c>
      <c r="BL1895">
        <f t="shared" si="250"/>
        <v>1900</v>
      </c>
      <c r="BM1895" t="str">
        <f t="shared" si="251"/>
        <v/>
      </c>
      <c r="BN1895" s="69">
        <f t="shared" si="252"/>
        <v>121</v>
      </c>
      <c r="BO1895" s="1">
        <v>44263</v>
      </c>
      <c r="BP1895" s="1"/>
      <c r="BQ1895" s="3"/>
      <c r="BR1895" s="4"/>
      <c r="BS1895" s="5"/>
      <c r="BT1895" s="6"/>
      <c r="BU1895" s="5"/>
      <c r="BV1895" s="5"/>
      <c r="BW1895" s="6"/>
      <c r="BX1895" s="5"/>
      <c r="BY1895" s="5"/>
      <c r="BZ1895" s="6"/>
      <c r="CA1895" s="5"/>
    </row>
    <row r="1896" spans="4:79" x14ac:dyDescent="0.25">
      <c r="D1896" s="1"/>
      <c r="BB1896" s="1"/>
      <c r="BG1896" t="str">
        <f t="shared" ca="1" si="245"/>
        <v/>
      </c>
      <c r="BH1896" t="str">
        <f t="shared" si="246"/>
        <v/>
      </c>
      <c r="BI1896" t="str">
        <f t="shared" si="247"/>
        <v/>
      </c>
      <c r="BJ1896" t="str">
        <f t="shared" ca="1" si="248"/>
        <v/>
      </c>
      <c r="BK1896">
        <f t="shared" si="249"/>
        <v>1900</v>
      </c>
      <c r="BL1896">
        <f t="shared" si="250"/>
        <v>1900</v>
      </c>
      <c r="BM1896" t="str">
        <f t="shared" si="251"/>
        <v/>
      </c>
      <c r="BN1896" s="69">
        <f t="shared" si="252"/>
        <v>121</v>
      </c>
      <c r="BO1896" s="1">
        <v>44264</v>
      </c>
      <c r="BP1896" s="1"/>
      <c r="BQ1896" s="3"/>
      <c r="BR1896" s="4"/>
      <c r="BS1896" s="5"/>
      <c r="BT1896" s="6"/>
      <c r="BU1896" s="5"/>
      <c r="BV1896" s="5"/>
      <c r="BW1896" s="6"/>
      <c r="BX1896" s="5"/>
      <c r="BY1896" s="5"/>
      <c r="BZ1896" s="6"/>
      <c r="CA1896" s="5"/>
    </row>
    <row r="1897" spans="4:79" x14ac:dyDescent="0.25">
      <c r="D1897" s="1"/>
      <c r="J1897" s="1"/>
      <c r="L1897" s="1"/>
      <c r="M1897" s="1"/>
      <c r="AX1897" s="1"/>
      <c r="AY1897" s="1"/>
      <c r="BA1897" s="1"/>
      <c r="BB1897" s="1"/>
      <c r="BG1897" t="str">
        <f t="shared" ca="1" si="245"/>
        <v/>
      </c>
      <c r="BH1897" t="str">
        <f t="shared" si="246"/>
        <v/>
      </c>
      <c r="BI1897" t="str">
        <f t="shared" si="247"/>
        <v/>
      </c>
      <c r="BJ1897" t="str">
        <f t="shared" ca="1" si="248"/>
        <v/>
      </c>
      <c r="BK1897">
        <f t="shared" si="249"/>
        <v>1900</v>
      </c>
      <c r="BL1897">
        <f t="shared" si="250"/>
        <v>1900</v>
      </c>
      <c r="BM1897" t="str">
        <f t="shared" si="251"/>
        <v/>
      </c>
      <c r="BN1897" s="69">
        <f t="shared" si="252"/>
        <v>121</v>
      </c>
      <c r="BO1897" s="1">
        <v>44265</v>
      </c>
      <c r="BP1897" s="1"/>
      <c r="BQ1897" s="3"/>
      <c r="BR1897" s="4"/>
      <c r="BS1897" s="5"/>
      <c r="BT1897" s="6"/>
      <c r="BU1897" s="5"/>
      <c r="BV1897" s="5"/>
      <c r="BW1897" s="6"/>
      <c r="BX1897" s="5"/>
      <c r="BY1897" s="5"/>
      <c r="BZ1897" s="6"/>
      <c r="CA1897" s="5"/>
    </row>
    <row r="1898" spans="4:79" x14ac:dyDescent="0.25">
      <c r="D1898" s="1"/>
      <c r="J1898" s="1"/>
      <c r="L1898" s="1"/>
      <c r="M1898" s="1"/>
      <c r="AZ1898" s="1"/>
      <c r="BA1898" s="1"/>
      <c r="BC1898" s="1"/>
      <c r="BD1898" s="1"/>
      <c r="BG1898" t="str">
        <f t="shared" ca="1" si="245"/>
        <v/>
      </c>
      <c r="BH1898" t="str">
        <f t="shared" si="246"/>
        <v/>
      </c>
      <c r="BI1898" t="str">
        <f t="shared" si="247"/>
        <v/>
      </c>
      <c r="BJ1898" t="str">
        <f t="shared" ca="1" si="248"/>
        <v/>
      </c>
      <c r="BK1898">
        <f t="shared" si="249"/>
        <v>1900</v>
      </c>
      <c r="BL1898">
        <f t="shared" si="250"/>
        <v>1900</v>
      </c>
      <c r="BM1898" t="str">
        <f t="shared" si="251"/>
        <v/>
      </c>
      <c r="BN1898" s="69">
        <f t="shared" si="252"/>
        <v>121</v>
      </c>
      <c r="BO1898" s="1">
        <v>44266</v>
      </c>
      <c r="BP1898" s="1"/>
      <c r="BQ1898" s="3"/>
      <c r="BR1898" s="4"/>
      <c r="BS1898" s="5"/>
      <c r="BT1898" s="6"/>
      <c r="BU1898" s="5"/>
      <c r="BV1898" s="5"/>
      <c r="BW1898" s="6"/>
      <c r="BX1898" s="5"/>
      <c r="BY1898" s="5"/>
      <c r="BZ1898" s="6"/>
      <c r="CA1898" s="5"/>
    </row>
    <row r="1899" spans="4:79" x14ac:dyDescent="0.25">
      <c r="D1899" s="1"/>
      <c r="J1899" s="1"/>
      <c r="M1899" s="1"/>
      <c r="BG1899" t="str">
        <f t="shared" ca="1" si="245"/>
        <v/>
      </c>
      <c r="BH1899" t="str">
        <f t="shared" si="246"/>
        <v/>
      </c>
      <c r="BI1899" t="str">
        <f t="shared" si="247"/>
        <v/>
      </c>
      <c r="BJ1899" t="str">
        <f t="shared" ca="1" si="248"/>
        <v/>
      </c>
      <c r="BK1899">
        <f t="shared" si="249"/>
        <v>1900</v>
      </c>
      <c r="BL1899">
        <f t="shared" si="250"/>
        <v>1900</v>
      </c>
      <c r="BM1899" t="str">
        <f t="shared" si="251"/>
        <v/>
      </c>
      <c r="BN1899" s="69">
        <f t="shared" si="252"/>
        <v>121</v>
      </c>
      <c r="BO1899" s="1">
        <v>44267</v>
      </c>
      <c r="BP1899" s="1"/>
      <c r="BQ1899" s="3"/>
      <c r="BR1899" s="4"/>
      <c r="BS1899" s="5"/>
      <c r="BT1899" s="6"/>
      <c r="BU1899" s="5"/>
      <c r="BV1899" s="5"/>
      <c r="BW1899" s="6"/>
      <c r="BX1899" s="5"/>
      <c r="BY1899" s="5"/>
      <c r="BZ1899" s="6"/>
      <c r="CA1899" s="5"/>
    </row>
    <row r="1900" spans="4:79" x14ac:dyDescent="0.25">
      <c r="D1900" s="1"/>
      <c r="J1900" s="1"/>
      <c r="L1900" s="1"/>
      <c r="M1900" s="1"/>
      <c r="AX1900" s="1"/>
      <c r="AY1900" s="1"/>
      <c r="BA1900" s="1"/>
      <c r="BB1900" s="1"/>
      <c r="BG1900" t="str">
        <f t="shared" ca="1" si="245"/>
        <v/>
      </c>
      <c r="BH1900" t="str">
        <f t="shared" si="246"/>
        <v/>
      </c>
      <c r="BI1900" t="str">
        <f t="shared" si="247"/>
        <v/>
      </c>
      <c r="BJ1900" t="str">
        <f t="shared" ca="1" si="248"/>
        <v/>
      </c>
      <c r="BK1900">
        <f t="shared" si="249"/>
        <v>1900</v>
      </c>
      <c r="BL1900">
        <f t="shared" si="250"/>
        <v>1900</v>
      </c>
      <c r="BM1900" t="str">
        <f t="shared" si="251"/>
        <v/>
      </c>
      <c r="BN1900" s="69">
        <f t="shared" si="252"/>
        <v>121</v>
      </c>
      <c r="BO1900" s="1">
        <v>44268</v>
      </c>
      <c r="BP1900" s="1"/>
      <c r="BQ1900" s="3"/>
      <c r="BR1900" s="4"/>
      <c r="BS1900" s="5"/>
      <c r="BT1900" s="6"/>
      <c r="BU1900" s="5"/>
      <c r="BV1900" s="5"/>
      <c r="BW1900" s="6"/>
      <c r="BX1900" s="5"/>
      <c r="BY1900" s="5"/>
      <c r="BZ1900" s="6"/>
      <c r="CA1900" s="5"/>
    </row>
    <row r="1901" spans="4:79" x14ac:dyDescent="0.25">
      <c r="D1901" s="1"/>
      <c r="J1901" s="1"/>
      <c r="L1901" s="1"/>
      <c r="AX1901" s="1"/>
      <c r="AY1901" s="1"/>
      <c r="BA1901" s="1"/>
      <c r="BB1901" s="1"/>
      <c r="BF1901" s="1"/>
      <c r="BG1901" t="str">
        <f t="shared" ca="1" si="245"/>
        <v/>
      </c>
      <c r="BH1901" t="str">
        <f t="shared" si="246"/>
        <v/>
      </c>
      <c r="BI1901" t="str">
        <f t="shared" si="247"/>
        <v/>
      </c>
      <c r="BJ1901" t="str">
        <f t="shared" ca="1" si="248"/>
        <v/>
      </c>
      <c r="BK1901">
        <f t="shared" si="249"/>
        <v>1900</v>
      </c>
      <c r="BL1901">
        <f t="shared" si="250"/>
        <v>1900</v>
      </c>
      <c r="BM1901" t="str">
        <f t="shared" si="251"/>
        <v/>
      </c>
      <c r="BN1901" s="69">
        <f t="shared" si="252"/>
        <v>121</v>
      </c>
      <c r="BO1901" s="1">
        <v>44269</v>
      </c>
      <c r="BP1901" s="1"/>
      <c r="BQ1901" s="3"/>
      <c r="BR1901" s="4"/>
      <c r="BS1901" s="5"/>
      <c r="BT1901" s="6"/>
      <c r="BU1901" s="5"/>
      <c r="BV1901" s="5"/>
      <c r="BW1901" s="6"/>
      <c r="BX1901" s="5"/>
      <c r="BY1901" s="5"/>
      <c r="BZ1901" s="6"/>
      <c r="CA1901" s="5"/>
    </row>
    <row r="1902" spans="4:79" x14ac:dyDescent="0.25">
      <c r="D1902" s="1"/>
      <c r="J1902" s="1"/>
      <c r="L1902" s="1"/>
      <c r="M1902" s="1"/>
      <c r="AX1902" s="1"/>
      <c r="AY1902" s="1"/>
      <c r="BA1902" s="1"/>
      <c r="BB1902" s="1"/>
      <c r="BG1902" t="str">
        <f t="shared" ca="1" si="245"/>
        <v/>
      </c>
      <c r="BH1902" t="str">
        <f t="shared" si="246"/>
        <v/>
      </c>
      <c r="BI1902" t="str">
        <f t="shared" si="247"/>
        <v/>
      </c>
      <c r="BJ1902" t="str">
        <f t="shared" ca="1" si="248"/>
        <v/>
      </c>
      <c r="BK1902">
        <f t="shared" si="249"/>
        <v>1900</v>
      </c>
      <c r="BL1902">
        <f t="shared" si="250"/>
        <v>1900</v>
      </c>
      <c r="BM1902" t="str">
        <f t="shared" si="251"/>
        <v/>
      </c>
      <c r="BN1902" s="69">
        <f t="shared" si="252"/>
        <v>121</v>
      </c>
      <c r="BO1902" s="1">
        <v>44270</v>
      </c>
      <c r="BP1902" s="1"/>
      <c r="BQ1902" s="3"/>
      <c r="BR1902" s="4"/>
      <c r="BS1902" s="5"/>
      <c r="BT1902" s="6"/>
      <c r="BU1902" s="5"/>
      <c r="BV1902" s="5"/>
      <c r="BW1902" s="6"/>
      <c r="BX1902" s="5"/>
      <c r="BY1902" s="5"/>
      <c r="BZ1902" s="6"/>
      <c r="CA1902" s="5"/>
    </row>
    <row r="1903" spans="4:79" x14ac:dyDescent="0.25">
      <c r="D1903" s="1"/>
      <c r="J1903" s="1"/>
      <c r="M1903" s="1"/>
      <c r="BG1903" t="str">
        <f t="shared" ca="1" si="245"/>
        <v/>
      </c>
      <c r="BH1903" t="str">
        <f t="shared" si="246"/>
        <v/>
      </c>
      <c r="BI1903" t="str">
        <f t="shared" si="247"/>
        <v/>
      </c>
      <c r="BJ1903" t="str">
        <f t="shared" ca="1" si="248"/>
        <v/>
      </c>
      <c r="BK1903">
        <f t="shared" si="249"/>
        <v>1900</v>
      </c>
      <c r="BL1903">
        <f t="shared" si="250"/>
        <v>1900</v>
      </c>
      <c r="BM1903" t="str">
        <f t="shared" si="251"/>
        <v/>
      </c>
      <c r="BN1903" s="69">
        <f t="shared" si="252"/>
        <v>121</v>
      </c>
      <c r="BO1903" s="1">
        <v>44271</v>
      </c>
      <c r="BP1903" s="1"/>
      <c r="BQ1903" s="3"/>
      <c r="BR1903" s="4"/>
      <c r="BS1903" s="5"/>
      <c r="BT1903" s="6"/>
      <c r="BU1903" s="5"/>
      <c r="BV1903" s="5"/>
      <c r="BW1903" s="6"/>
      <c r="BX1903" s="5"/>
      <c r="BY1903" s="5"/>
      <c r="BZ1903" s="6"/>
      <c r="CA1903" s="5"/>
    </row>
    <row r="1904" spans="4:79" x14ac:dyDescent="0.25">
      <c r="D1904" s="1"/>
      <c r="J1904" s="1"/>
      <c r="M1904" s="1"/>
      <c r="BG1904" t="str">
        <f t="shared" ca="1" si="245"/>
        <v/>
      </c>
      <c r="BH1904" t="str">
        <f t="shared" si="246"/>
        <v/>
      </c>
      <c r="BI1904" t="str">
        <f t="shared" si="247"/>
        <v/>
      </c>
      <c r="BJ1904" t="str">
        <f t="shared" ca="1" si="248"/>
        <v/>
      </c>
      <c r="BK1904">
        <f t="shared" si="249"/>
        <v>1900</v>
      </c>
      <c r="BL1904">
        <f t="shared" si="250"/>
        <v>1900</v>
      </c>
      <c r="BM1904" t="str">
        <f t="shared" si="251"/>
        <v/>
      </c>
      <c r="BN1904" s="69">
        <f t="shared" si="252"/>
        <v>121</v>
      </c>
      <c r="BO1904" s="1">
        <v>44272</v>
      </c>
      <c r="BP1904" s="1"/>
      <c r="BQ1904" s="3"/>
      <c r="BR1904" s="4"/>
      <c r="BS1904" s="5"/>
      <c r="BT1904" s="6"/>
      <c r="BU1904" s="5"/>
      <c r="BV1904" s="5"/>
      <c r="BW1904" s="6"/>
      <c r="BX1904" s="5"/>
      <c r="BY1904" s="5"/>
      <c r="BZ1904" s="6"/>
      <c r="CA1904" s="5"/>
    </row>
    <row r="1905" spans="4:79" x14ac:dyDescent="0.25">
      <c r="D1905" s="1"/>
      <c r="J1905" s="1"/>
      <c r="L1905" s="1"/>
      <c r="BA1905" s="1"/>
      <c r="BF1905" s="1"/>
      <c r="BG1905" t="str">
        <f t="shared" ca="1" si="245"/>
        <v/>
      </c>
      <c r="BH1905" t="str">
        <f t="shared" si="246"/>
        <v/>
      </c>
      <c r="BI1905" t="str">
        <f t="shared" si="247"/>
        <v/>
      </c>
      <c r="BJ1905" t="str">
        <f t="shared" ca="1" si="248"/>
        <v/>
      </c>
      <c r="BK1905">
        <f t="shared" si="249"/>
        <v>1900</v>
      </c>
      <c r="BL1905">
        <f t="shared" si="250"/>
        <v>1900</v>
      </c>
      <c r="BM1905" t="str">
        <f t="shared" si="251"/>
        <v/>
      </c>
      <c r="BN1905" s="69">
        <f t="shared" si="252"/>
        <v>121</v>
      </c>
      <c r="BO1905" s="1">
        <v>44273</v>
      </c>
      <c r="BP1905" s="1"/>
      <c r="BQ1905" s="3"/>
      <c r="BR1905" s="4"/>
      <c r="BS1905" s="5"/>
      <c r="BT1905" s="6"/>
      <c r="BU1905" s="5"/>
      <c r="BV1905" s="5"/>
      <c r="BW1905" s="6"/>
      <c r="BX1905" s="5"/>
      <c r="BY1905" s="5"/>
      <c r="BZ1905" s="6"/>
      <c r="CA1905" s="5"/>
    </row>
    <row r="1906" spans="4:79" x14ac:dyDescent="0.25">
      <c r="D1906" s="1"/>
      <c r="J1906" s="1"/>
      <c r="L1906" s="1"/>
      <c r="M1906" s="1"/>
      <c r="AX1906" s="1"/>
      <c r="AY1906" s="1"/>
      <c r="BA1906" s="1"/>
      <c r="BB1906" s="1"/>
      <c r="BG1906" t="str">
        <f t="shared" ca="1" si="245"/>
        <v/>
      </c>
      <c r="BH1906" t="str">
        <f t="shared" si="246"/>
        <v/>
      </c>
      <c r="BI1906" t="str">
        <f t="shared" si="247"/>
        <v/>
      </c>
      <c r="BJ1906" t="str">
        <f t="shared" ca="1" si="248"/>
        <v/>
      </c>
      <c r="BK1906">
        <f t="shared" si="249"/>
        <v>1900</v>
      </c>
      <c r="BL1906">
        <f t="shared" si="250"/>
        <v>1900</v>
      </c>
      <c r="BM1906" t="str">
        <f t="shared" si="251"/>
        <v/>
      </c>
      <c r="BN1906" s="69">
        <f t="shared" si="252"/>
        <v>121</v>
      </c>
      <c r="BO1906" s="1">
        <v>44274</v>
      </c>
      <c r="BP1906" s="1"/>
      <c r="BQ1906" s="3"/>
      <c r="BR1906" s="4"/>
      <c r="BS1906" s="5"/>
      <c r="BT1906" s="6"/>
      <c r="BU1906" s="5"/>
      <c r="BV1906" s="5"/>
      <c r="BW1906" s="6"/>
      <c r="BX1906" s="5"/>
      <c r="BY1906" s="5"/>
      <c r="BZ1906" s="6"/>
      <c r="CA1906" s="5"/>
    </row>
    <row r="1907" spans="4:79" x14ac:dyDescent="0.25">
      <c r="D1907" s="1"/>
      <c r="J1907" s="1"/>
      <c r="L1907" s="1"/>
      <c r="AX1907" s="1"/>
      <c r="AY1907" s="1"/>
      <c r="BA1907" s="1"/>
      <c r="BB1907" s="1"/>
      <c r="BG1907" t="str">
        <f t="shared" ca="1" si="245"/>
        <v/>
      </c>
      <c r="BH1907" t="str">
        <f t="shared" si="246"/>
        <v/>
      </c>
      <c r="BI1907" t="str">
        <f t="shared" si="247"/>
        <v/>
      </c>
      <c r="BJ1907" t="str">
        <f t="shared" ca="1" si="248"/>
        <v/>
      </c>
      <c r="BK1907">
        <f t="shared" si="249"/>
        <v>1900</v>
      </c>
      <c r="BL1907">
        <f t="shared" si="250"/>
        <v>1900</v>
      </c>
      <c r="BM1907" t="str">
        <f t="shared" si="251"/>
        <v/>
      </c>
      <c r="BN1907" s="69">
        <f t="shared" si="252"/>
        <v>121</v>
      </c>
      <c r="BO1907" s="1">
        <v>44275</v>
      </c>
      <c r="BP1907" s="1"/>
      <c r="BQ1907" s="3"/>
      <c r="BR1907" s="4"/>
      <c r="BS1907" s="5"/>
      <c r="BT1907" s="6"/>
      <c r="BU1907" s="5"/>
      <c r="BV1907" s="5"/>
      <c r="BW1907" s="6"/>
      <c r="BX1907" s="5"/>
      <c r="BY1907" s="5"/>
      <c r="BZ1907" s="6"/>
      <c r="CA1907" s="5"/>
    </row>
    <row r="1908" spans="4:79" x14ac:dyDescent="0.25">
      <c r="D1908" s="1"/>
      <c r="J1908" s="1"/>
      <c r="L1908" s="1"/>
      <c r="M1908" s="1"/>
      <c r="AX1908" s="1"/>
      <c r="AY1908" s="1"/>
      <c r="BA1908" s="1"/>
      <c r="BB1908" s="1"/>
      <c r="BF1908" s="1"/>
      <c r="BG1908" t="str">
        <f t="shared" ca="1" si="245"/>
        <v/>
      </c>
      <c r="BH1908" t="str">
        <f t="shared" si="246"/>
        <v/>
      </c>
      <c r="BI1908" t="str">
        <f t="shared" si="247"/>
        <v/>
      </c>
      <c r="BJ1908" t="str">
        <f t="shared" ca="1" si="248"/>
        <v/>
      </c>
      <c r="BK1908">
        <f t="shared" si="249"/>
        <v>1900</v>
      </c>
      <c r="BL1908">
        <f t="shared" si="250"/>
        <v>1900</v>
      </c>
      <c r="BM1908" t="str">
        <f t="shared" si="251"/>
        <v/>
      </c>
      <c r="BN1908" s="69">
        <f t="shared" si="252"/>
        <v>121</v>
      </c>
      <c r="BO1908" s="1">
        <v>44276</v>
      </c>
      <c r="BP1908" s="1"/>
      <c r="BQ1908" s="3"/>
      <c r="BR1908" s="4"/>
      <c r="BS1908" s="5"/>
      <c r="BT1908" s="6"/>
      <c r="BU1908" s="5"/>
      <c r="BV1908" s="5"/>
      <c r="BW1908" s="6"/>
      <c r="BX1908" s="5"/>
      <c r="BY1908" s="5"/>
      <c r="BZ1908" s="6"/>
      <c r="CA1908" s="5"/>
    </row>
    <row r="1909" spans="4:79" x14ac:dyDescent="0.25">
      <c r="D1909" s="1"/>
      <c r="E1909" s="1"/>
      <c r="J1909" s="1"/>
      <c r="L1909" s="1"/>
      <c r="N1909" s="1"/>
      <c r="AX1909" s="1"/>
      <c r="AY1909" s="1"/>
      <c r="BA1909" s="1"/>
      <c r="BB1909" s="1"/>
      <c r="BG1909" t="str">
        <f t="shared" ca="1" si="245"/>
        <v/>
      </c>
      <c r="BH1909" t="str">
        <f t="shared" si="246"/>
        <v/>
      </c>
      <c r="BI1909" t="str">
        <f t="shared" si="247"/>
        <v/>
      </c>
      <c r="BJ1909" t="str">
        <f t="shared" ca="1" si="248"/>
        <v/>
      </c>
      <c r="BK1909">
        <f t="shared" si="249"/>
        <v>1900</v>
      </c>
      <c r="BL1909">
        <f t="shared" si="250"/>
        <v>1900</v>
      </c>
      <c r="BM1909" t="str">
        <f t="shared" si="251"/>
        <v/>
      </c>
      <c r="BN1909" s="69">
        <f t="shared" si="252"/>
        <v>121</v>
      </c>
      <c r="BO1909" s="1">
        <v>44277</v>
      </c>
      <c r="BP1909" s="1"/>
      <c r="BQ1909" s="3"/>
      <c r="BR1909" s="4"/>
      <c r="BS1909" s="5"/>
      <c r="BT1909" s="6"/>
      <c r="BU1909" s="5"/>
      <c r="BV1909" s="5"/>
      <c r="BW1909" s="6"/>
      <c r="BX1909" s="5"/>
      <c r="BY1909" s="5"/>
      <c r="BZ1909" s="6"/>
      <c r="CA1909" s="5"/>
    </row>
    <row r="1910" spans="4:79" x14ac:dyDescent="0.25">
      <c r="D1910" s="1"/>
      <c r="J1910" s="1"/>
      <c r="L1910" s="1"/>
      <c r="AX1910" s="1"/>
      <c r="AY1910" s="1"/>
      <c r="BA1910" s="1"/>
      <c r="BB1910" s="1"/>
      <c r="BG1910" t="str">
        <f t="shared" ca="1" si="245"/>
        <v/>
      </c>
      <c r="BH1910" t="str">
        <f t="shared" si="246"/>
        <v/>
      </c>
      <c r="BI1910" t="str">
        <f t="shared" si="247"/>
        <v/>
      </c>
      <c r="BJ1910" t="str">
        <f t="shared" ca="1" si="248"/>
        <v/>
      </c>
      <c r="BK1910">
        <f t="shared" si="249"/>
        <v>1900</v>
      </c>
      <c r="BL1910">
        <f t="shared" si="250"/>
        <v>1900</v>
      </c>
      <c r="BM1910" t="str">
        <f t="shared" si="251"/>
        <v/>
      </c>
      <c r="BN1910" s="69">
        <f t="shared" si="252"/>
        <v>121</v>
      </c>
      <c r="BO1910" s="1">
        <v>44278</v>
      </c>
      <c r="BP1910" s="1"/>
      <c r="BQ1910" s="3"/>
      <c r="BR1910" s="4"/>
      <c r="BS1910" s="5"/>
      <c r="BT1910" s="6"/>
      <c r="BU1910" s="5"/>
      <c r="BV1910" s="5"/>
      <c r="BW1910" s="6"/>
      <c r="BX1910" s="5"/>
      <c r="BY1910" s="5"/>
      <c r="BZ1910" s="6"/>
      <c r="CA1910" s="5"/>
    </row>
    <row r="1911" spans="4:79" x14ac:dyDescent="0.25">
      <c r="D1911" s="1"/>
      <c r="J1911" s="1"/>
      <c r="L1911" s="1"/>
      <c r="AX1911" s="1"/>
      <c r="AY1911" s="1"/>
      <c r="BA1911" s="1"/>
      <c r="BB1911" s="1"/>
      <c r="BF1911" s="1"/>
      <c r="BG1911" t="str">
        <f t="shared" ca="1" si="245"/>
        <v/>
      </c>
      <c r="BH1911" t="str">
        <f t="shared" si="246"/>
        <v/>
      </c>
      <c r="BI1911" t="str">
        <f t="shared" si="247"/>
        <v/>
      </c>
      <c r="BJ1911" t="str">
        <f t="shared" ca="1" si="248"/>
        <v/>
      </c>
      <c r="BK1911">
        <f t="shared" si="249"/>
        <v>1900</v>
      </c>
      <c r="BL1911">
        <f t="shared" si="250"/>
        <v>1900</v>
      </c>
      <c r="BM1911" t="str">
        <f t="shared" si="251"/>
        <v/>
      </c>
      <c r="BN1911" s="69">
        <f t="shared" si="252"/>
        <v>121</v>
      </c>
      <c r="BO1911" s="1">
        <v>44279</v>
      </c>
      <c r="BP1911" s="1"/>
      <c r="BQ1911" s="3"/>
      <c r="BR1911" s="4"/>
      <c r="BS1911" s="5"/>
      <c r="BT1911" s="6"/>
      <c r="BU1911" s="5"/>
      <c r="BV1911" s="5"/>
      <c r="BW1911" s="6"/>
      <c r="BX1911" s="5"/>
      <c r="BY1911" s="5"/>
      <c r="BZ1911" s="6"/>
      <c r="CA1911" s="5"/>
    </row>
    <row r="1912" spans="4:79" x14ac:dyDescent="0.25">
      <c r="D1912" s="1"/>
      <c r="J1912" s="1"/>
      <c r="L1912" s="1"/>
      <c r="AX1912" s="1"/>
      <c r="AY1912" s="1"/>
      <c r="BA1912" s="1"/>
      <c r="BB1912" s="1"/>
      <c r="BG1912" t="str">
        <f t="shared" ca="1" si="245"/>
        <v/>
      </c>
      <c r="BH1912" t="str">
        <f t="shared" si="246"/>
        <v/>
      </c>
      <c r="BI1912" t="str">
        <f t="shared" si="247"/>
        <v/>
      </c>
      <c r="BJ1912" t="str">
        <f t="shared" ca="1" si="248"/>
        <v/>
      </c>
      <c r="BK1912">
        <f t="shared" si="249"/>
        <v>1900</v>
      </c>
      <c r="BL1912">
        <f t="shared" si="250"/>
        <v>1900</v>
      </c>
      <c r="BM1912" t="str">
        <f t="shared" si="251"/>
        <v/>
      </c>
      <c r="BN1912" s="69">
        <f t="shared" si="252"/>
        <v>121</v>
      </c>
      <c r="BO1912" s="1">
        <v>44280</v>
      </c>
      <c r="BP1912" s="1"/>
      <c r="BQ1912" s="3"/>
      <c r="BR1912" s="4"/>
      <c r="BS1912" s="5"/>
      <c r="BT1912" s="6"/>
      <c r="BU1912" s="5"/>
      <c r="BV1912" s="5"/>
      <c r="BW1912" s="6"/>
      <c r="BX1912" s="5"/>
      <c r="BY1912" s="5"/>
      <c r="BZ1912" s="6"/>
      <c r="CA1912" s="5"/>
    </row>
    <row r="1913" spans="4:79" x14ac:dyDescent="0.25">
      <c r="D1913" s="1"/>
      <c r="J1913" s="1"/>
      <c r="L1913" s="1"/>
      <c r="M1913" s="1"/>
      <c r="AX1913" s="1"/>
      <c r="AY1913" s="1"/>
      <c r="BA1913" s="1"/>
      <c r="BB1913" s="1"/>
      <c r="BF1913" s="1"/>
      <c r="BG1913" t="str">
        <f t="shared" ca="1" si="245"/>
        <v/>
      </c>
      <c r="BH1913" t="str">
        <f t="shared" si="246"/>
        <v/>
      </c>
      <c r="BI1913" t="str">
        <f t="shared" si="247"/>
        <v/>
      </c>
      <c r="BJ1913" t="str">
        <f t="shared" ca="1" si="248"/>
        <v/>
      </c>
      <c r="BK1913">
        <f t="shared" si="249"/>
        <v>1900</v>
      </c>
      <c r="BL1913">
        <f t="shared" si="250"/>
        <v>1900</v>
      </c>
      <c r="BM1913" t="str">
        <f t="shared" si="251"/>
        <v/>
      </c>
      <c r="BN1913" s="69">
        <f t="shared" si="252"/>
        <v>121</v>
      </c>
      <c r="BO1913" s="1">
        <v>44281</v>
      </c>
      <c r="BP1913" s="1"/>
      <c r="BQ1913" s="3"/>
      <c r="BR1913" s="4"/>
      <c r="BS1913" s="5"/>
      <c r="BT1913" s="6"/>
      <c r="BU1913" s="5"/>
      <c r="BV1913" s="5"/>
      <c r="BW1913" s="6"/>
      <c r="BX1913" s="5"/>
      <c r="BY1913" s="5"/>
      <c r="BZ1913" s="6"/>
      <c r="CA1913" s="5"/>
    </row>
    <row r="1914" spans="4:79" x14ac:dyDescent="0.25">
      <c r="D1914" s="1"/>
      <c r="J1914" s="1"/>
      <c r="L1914" s="1"/>
      <c r="AX1914" s="1"/>
      <c r="AY1914" s="1"/>
      <c r="BA1914" s="1"/>
      <c r="BB1914" s="1"/>
      <c r="BG1914" t="str">
        <f t="shared" ca="1" si="245"/>
        <v/>
      </c>
      <c r="BH1914" t="str">
        <f t="shared" si="246"/>
        <v/>
      </c>
      <c r="BI1914" t="str">
        <f t="shared" si="247"/>
        <v/>
      </c>
      <c r="BJ1914" t="str">
        <f t="shared" ca="1" si="248"/>
        <v/>
      </c>
      <c r="BK1914">
        <f t="shared" si="249"/>
        <v>1900</v>
      </c>
      <c r="BL1914">
        <f t="shared" si="250"/>
        <v>1900</v>
      </c>
      <c r="BM1914" t="str">
        <f t="shared" si="251"/>
        <v/>
      </c>
      <c r="BN1914" s="69">
        <f t="shared" si="252"/>
        <v>121</v>
      </c>
      <c r="BO1914" s="1">
        <v>44282</v>
      </c>
      <c r="BP1914" s="1"/>
      <c r="BQ1914" s="3"/>
      <c r="BR1914" s="4"/>
      <c r="BS1914" s="5"/>
      <c r="BT1914" s="6"/>
      <c r="BU1914" s="5"/>
      <c r="BV1914" s="5"/>
      <c r="BW1914" s="6"/>
      <c r="BX1914" s="5"/>
      <c r="BY1914" s="5"/>
      <c r="BZ1914" s="6"/>
      <c r="CA1914" s="5"/>
    </row>
    <row r="1915" spans="4:79" x14ac:dyDescent="0.25">
      <c r="D1915" s="1"/>
      <c r="E1915" s="1"/>
      <c r="J1915" s="1"/>
      <c r="L1915" s="1"/>
      <c r="M1915" s="1"/>
      <c r="N1915" s="1"/>
      <c r="AX1915" s="1"/>
      <c r="AY1915" s="1"/>
      <c r="BA1915" s="1"/>
      <c r="BB1915" s="1"/>
      <c r="BF1915" s="1"/>
      <c r="BG1915" t="str">
        <f t="shared" ca="1" si="245"/>
        <v/>
      </c>
      <c r="BH1915" t="str">
        <f t="shared" si="246"/>
        <v/>
      </c>
      <c r="BI1915" t="str">
        <f t="shared" si="247"/>
        <v/>
      </c>
      <c r="BJ1915" t="str">
        <f t="shared" ca="1" si="248"/>
        <v/>
      </c>
      <c r="BK1915">
        <f t="shared" si="249"/>
        <v>1900</v>
      </c>
      <c r="BL1915">
        <f t="shared" si="250"/>
        <v>1900</v>
      </c>
      <c r="BM1915" t="str">
        <f t="shared" si="251"/>
        <v/>
      </c>
      <c r="BN1915" s="69">
        <f t="shared" si="252"/>
        <v>121</v>
      </c>
      <c r="BO1915" s="1">
        <v>44283</v>
      </c>
      <c r="BP1915" s="1"/>
      <c r="BQ1915" s="3"/>
      <c r="BR1915" s="4"/>
      <c r="BS1915" s="5"/>
      <c r="BT1915" s="6"/>
      <c r="BU1915" s="5"/>
      <c r="BV1915" s="5"/>
      <c r="BW1915" s="6"/>
      <c r="BX1915" s="5"/>
      <c r="BY1915" s="5"/>
      <c r="BZ1915" s="6"/>
      <c r="CA1915" s="5"/>
    </row>
    <row r="1916" spans="4:79" x14ac:dyDescent="0.25">
      <c r="D1916" s="1"/>
      <c r="J1916" s="1"/>
      <c r="M1916" s="1"/>
      <c r="BG1916" t="str">
        <f t="shared" ca="1" si="245"/>
        <v/>
      </c>
      <c r="BH1916" t="str">
        <f t="shared" si="246"/>
        <v/>
      </c>
      <c r="BI1916" t="str">
        <f t="shared" si="247"/>
        <v/>
      </c>
      <c r="BJ1916" t="str">
        <f t="shared" ca="1" si="248"/>
        <v/>
      </c>
      <c r="BK1916">
        <f t="shared" si="249"/>
        <v>1900</v>
      </c>
      <c r="BL1916">
        <f t="shared" si="250"/>
        <v>1900</v>
      </c>
      <c r="BM1916" t="str">
        <f t="shared" si="251"/>
        <v/>
      </c>
      <c r="BN1916" s="69">
        <f t="shared" si="252"/>
        <v>121</v>
      </c>
      <c r="BO1916" s="1">
        <v>44284</v>
      </c>
      <c r="BP1916" s="1"/>
      <c r="BQ1916" s="3"/>
      <c r="BR1916" s="4"/>
      <c r="BS1916" s="5"/>
      <c r="BT1916" s="6"/>
      <c r="BU1916" s="5"/>
      <c r="BV1916" s="5"/>
      <c r="BW1916" s="6"/>
      <c r="BX1916" s="5"/>
      <c r="BY1916" s="5"/>
      <c r="BZ1916" s="6"/>
      <c r="CA1916" s="5"/>
    </row>
    <row r="1917" spans="4:79" x14ac:dyDescent="0.25">
      <c r="D1917" s="1"/>
      <c r="J1917" s="1"/>
      <c r="M1917" s="1"/>
      <c r="BG1917" t="str">
        <f t="shared" ca="1" si="245"/>
        <v/>
      </c>
      <c r="BH1917" t="str">
        <f t="shared" si="246"/>
        <v/>
      </c>
      <c r="BI1917" t="str">
        <f t="shared" si="247"/>
        <v/>
      </c>
      <c r="BJ1917" t="str">
        <f t="shared" ca="1" si="248"/>
        <v/>
      </c>
      <c r="BK1917">
        <f t="shared" si="249"/>
        <v>1900</v>
      </c>
      <c r="BL1917">
        <f t="shared" si="250"/>
        <v>1900</v>
      </c>
      <c r="BM1917" t="str">
        <f t="shared" si="251"/>
        <v/>
      </c>
      <c r="BN1917" s="69">
        <f t="shared" si="252"/>
        <v>121</v>
      </c>
      <c r="BO1917" s="1">
        <v>44285</v>
      </c>
      <c r="BP1917" s="1"/>
      <c r="BQ1917" s="3"/>
      <c r="BR1917" s="4"/>
      <c r="BS1917" s="5"/>
      <c r="BT1917" s="6"/>
      <c r="BU1917" s="5"/>
      <c r="BV1917" s="5"/>
      <c r="BW1917" s="6"/>
      <c r="BX1917" s="5"/>
      <c r="BY1917" s="5"/>
      <c r="BZ1917" s="6"/>
      <c r="CA1917" s="5"/>
    </row>
    <row r="1918" spans="4:79" x14ac:dyDescent="0.25">
      <c r="D1918" s="1"/>
      <c r="J1918" s="1"/>
      <c r="L1918" s="1"/>
      <c r="M1918" s="1"/>
      <c r="AX1918" s="1"/>
      <c r="AY1918" s="1"/>
      <c r="BA1918" s="1"/>
      <c r="BB1918" s="1"/>
      <c r="BF1918" s="1"/>
      <c r="BG1918" t="str">
        <f t="shared" ca="1" si="245"/>
        <v/>
      </c>
      <c r="BH1918" t="str">
        <f t="shared" si="246"/>
        <v/>
      </c>
      <c r="BI1918" t="str">
        <f t="shared" si="247"/>
        <v/>
      </c>
      <c r="BJ1918" t="str">
        <f t="shared" ca="1" si="248"/>
        <v/>
      </c>
      <c r="BK1918">
        <f t="shared" si="249"/>
        <v>1900</v>
      </c>
      <c r="BL1918">
        <f t="shared" si="250"/>
        <v>1900</v>
      </c>
      <c r="BM1918" t="str">
        <f t="shared" si="251"/>
        <v/>
      </c>
      <c r="BN1918" s="69">
        <f t="shared" si="252"/>
        <v>121</v>
      </c>
      <c r="BO1918" s="1">
        <v>44286</v>
      </c>
      <c r="BP1918" s="1"/>
      <c r="BQ1918" s="3"/>
      <c r="BR1918" s="4"/>
      <c r="BS1918" s="5"/>
      <c r="BT1918" s="6"/>
      <c r="BU1918" s="5"/>
      <c r="BV1918" s="5"/>
      <c r="BW1918" s="6"/>
      <c r="BX1918" s="5"/>
      <c r="BY1918" s="5"/>
      <c r="BZ1918" s="6"/>
      <c r="CA1918" s="5"/>
    </row>
    <row r="1919" spans="4:79" x14ac:dyDescent="0.25">
      <c r="D1919" s="1"/>
      <c r="J1919" s="1"/>
      <c r="L1919" s="1"/>
      <c r="BA1919" s="1"/>
      <c r="BG1919" t="str">
        <f t="shared" ca="1" si="245"/>
        <v/>
      </c>
      <c r="BH1919" t="str">
        <f t="shared" si="246"/>
        <v/>
      </c>
      <c r="BI1919" t="str">
        <f t="shared" si="247"/>
        <v/>
      </c>
      <c r="BJ1919" t="str">
        <f t="shared" ca="1" si="248"/>
        <v/>
      </c>
      <c r="BK1919">
        <f t="shared" si="249"/>
        <v>1900</v>
      </c>
      <c r="BL1919">
        <f t="shared" si="250"/>
        <v>1900</v>
      </c>
      <c r="BM1919" t="str">
        <f t="shared" si="251"/>
        <v/>
      </c>
      <c r="BN1919" s="69">
        <f t="shared" si="252"/>
        <v>121</v>
      </c>
      <c r="BO1919" s="1">
        <v>44287</v>
      </c>
      <c r="BP1919" s="1"/>
      <c r="BQ1919" s="3"/>
      <c r="BR1919" s="4"/>
      <c r="BS1919" s="5"/>
      <c r="BT1919" s="6"/>
      <c r="BU1919" s="5"/>
      <c r="BV1919" s="5"/>
      <c r="BW1919" s="6"/>
      <c r="BX1919" s="5"/>
      <c r="BY1919" s="5"/>
      <c r="BZ1919" s="6"/>
      <c r="CA1919" s="5"/>
    </row>
    <row r="1920" spans="4:79" x14ac:dyDescent="0.25">
      <c r="D1920" s="1"/>
      <c r="J1920" s="1"/>
      <c r="L1920" s="1"/>
      <c r="M1920" s="1"/>
      <c r="AX1920" s="1"/>
      <c r="AY1920" s="1"/>
      <c r="BA1920" s="1"/>
      <c r="BB1920" s="1"/>
      <c r="BG1920" t="str">
        <f t="shared" ca="1" si="245"/>
        <v/>
      </c>
      <c r="BH1920" t="str">
        <f t="shared" si="246"/>
        <v/>
      </c>
      <c r="BI1920" t="str">
        <f t="shared" si="247"/>
        <v/>
      </c>
      <c r="BJ1920" t="str">
        <f t="shared" ca="1" si="248"/>
        <v/>
      </c>
      <c r="BK1920">
        <f t="shared" si="249"/>
        <v>1900</v>
      </c>
      <c r="BL1920">
        <f t="shared" si="250"/>
        <v>1900</v>
      </c>
      <c r="BM1920" t="str">
        <f t="shared" si="251"/>
        <v/>
      </c>
      <c r="BN1920" s="69">
        <f t="shared" si="252"/>
        <v>121</v>
      </c>
      <c r="BO1920" s="1">
        <v>44288</v>
      </c>
      <c r="BP1920" s="1"/>
      <c r="BQ1920" s="3"/>
      <c r="BR1920" s="4"/>
      <c r="BS1920" s="5"/>
      <c r="BT1920" s="6"/>
      <c r="BU1920" s="5"/>
      <c r="BV1920" s="5"/>
      <c r="BW1920" s="6"/>
      <c r="BX1920" s="5"/>
      <c r="BY1920" s="5"/>
      <c r="BZ1920" s="6"/>
      <c r="CA1920" s="5"/>
    </row>
    <row r="1921" spans="4:79" x14ac:dyDescent="0.25">
      <c r="D1921" s="1"/>
      <c r="J1921" s="1"/>
      <c r="M1921" s="1"/>
      <c r="BG1921" t="str">
        <f t="shared" ca="1" si="245"/>
        <v/>
      </c>
      <c r="BH1921" t="str">
        <f t="shared" si="246"/>
        <v/>
      </c>
      <c r="BI1921" t="str">
        <f t="shared" si="247"/>
        <v/>
      </c>
      <c r="BJ1921" t="str">
        <f t="shared" ca="1" si="248"/>
        <v/>
      </c>
      <c r="BK1921">
        <f t="shared" si="249"/>
        <v>1900</v>
      </c>
      <c r="BL1921">
        <f t="shared" si="250"/>
        <v>1900</v>
      </c>
      <c r="BM1921" t="str">
        <f t="shared" si="251"/>
        <v/>
      </c>
      <c r="BN1921" s="69">
        <f t="shared" si="252"/>
        <v>121</v>
      </c>
      <c r="BO1921" s="1">
        <v>44289</v>
      </c>
      <c r="BP1921" s="1"/>
      <c r="BQ1921" s="3"/>
      <c r="BR1921" s="4"/>
      <c r="BS1921" s="5"/>
      <c r="BT1921" s="6"/>
      <c r="BU1921" s="5"/>
      <c r="BV1921" s="5"/>
      <c r="BW1921" s="6"/>
      <c r="BX1921" s="5"/>
      <c r="BY1921" s="5"/>
      <c r="BZ1921" s="6"/>
      <c r="CA1921" s="5"/>
    </row>
    <row r="1922" spans="4:79" x14ac:dyDescent="0.25">
      <c r="D1922" s="1"/>
      <c r="BB1922" s="1"/>
      <c r="BG1922" t="str">
        <f t="shared" ca="1" si="245"/>
        <v/>
      </c>
      <c r="BH1922" t="str">
        <f t="shared" si="246"/>
        <v/>
      </c>
      <c r="BI1922" t="str">
        <f t="shared" si="247"/>
        <v/>
      </c>
      <c r="BJ1922" t="str">
        <f t="shared" ca="1" si="248"/>
        <v/>
      </c>
      <c r="BK1922">
        <f t="shared" si="249"/>
        <v>1900</v>
      </c>
      <c r="BL1922">
        <f t="shared" si="250"/>
        <v>1900</v>
      </c>
      <c r="BM1922" t="str">
        <f t="shared" si="251"/>
        <v/>
      </c>
      <c r="BN1922" s="69">
        <f t="shared" si="252"/>
        <v>121</v>
      </c>
      <c r="BO1922" s="1">
        <v>44290</v>
      </c>
      <c r="BP1922" s="1"/>
      <c r="BQ1922" s="3"/>
      <c r="BR1922" s="4"/>
      <c r="BS1922" s="5"/>
      <c r="BT1922" s="6"/>
      <c r="BU1922" s="5"/>
      <c r="BV1922" s="5"/>
      <c r="BW1922" s="6"/>
      <c r="BX1922" s="5"/>
      <c r="BY1922" s="5"/>
      <c r="BZ1922" s="6"/>
      <c r="CA1922" s="5"/>
    </row>
    <row r="1923" spans="4:79" x14ac:dyDescent="0.25">
      <c r="D1923" s="1"/>
      <c r="J1923" s="1"/>
      <c r="M1923" s="1"/>
      <c r="BG1923" t="str">
        <f t="shared" ref="BG1923:BG1986" ca="1" si="253">IF(A1923="","",DATEDIF(J1923,TODAY(),"y"))</f>
        <v/>
      </c>
      <c r="BH1923" t="str">
        <f t="shared" ref="BH1923:BH1986" si="254">IF(A1923="","",IF(BG1923&lt;61,"Moins de 61",IF(BG1923&lt;66,"61 à 65",IF(BG1923&lt;71,"66 à 70",IF(BG1923&lt;76,"71 à 75",IF(BG1923&lt;81,"76 à 80",IF(BG1923&lt;86,"81 à 85",IF(BG1923&lt;91,"86 à 90",IF(BG1923&lt;96,"91 à 95",IF(BG1923&lt;101,"96 à 100",IF(BG1923&gt;=101,"101 et plus","")))))))))))</f>
        <v/>
      </c>
      <c r="BI1923" t="str">
        <f t="shared" ref="BI1923:BI1986" si="255">IF(B1923="","",IF(BG1923&lt;66,"Moins de 66",IF(BG1923&lt;71,"66 à 70",IF(BG1923&lt;76,"71 à 75",IF(BG1923&lt;81,"76 à 80",IF(BG1923&gt;=81,"plus de 80",""))))))</f>
        <v/>
      </c>
      <c r="BJ1923" t="str">
        <f t="shared" ref="BJ1923:BJ1986" ca="1" si="256">IF(A1923="","",DATEDIF(L1923,TODAY(),"y"))</f>
        <v/>
      </c>
      <c r="BK1923">
        <f t="shared" ref="BK1923:BK1986" si="257">YEAR(L1923)</f>
        <v>1900</v>
      </c>
      <c r="BL1923">
        <f t="shared" ref="BL1923:BL1986" si="258">YEAR(E1923)</f>
        <v>1900</v>
      </c>
      <c r="BM1923" t="str">
        <f t="shared" ref="BM1923:BM1986" si="259">IF(A1923="","",IF(O1923="Adhérent",BG1923,""))</f>
        <v/>
      </c>
      <c r="BN1923" s="69">
        <f t="shared" ref="BN1923:BN1986" si="260">YEAR(BO1923)-YEAR(J1923)</f>
        <v>121</v>
      </c>
      <c r="BO1923" s="1">
        <v>44291</v>
      </c>
      <c r="BP1923" s="1"/>
      <c r="BQ1923" s="3"/>
      <c r="BR1923" s="4"/>
      <c r="BS1923" s="5"/>
      <c r="BT1923" s="6"/>
      <c r="BU1923" s="5"/>
      <c r="BV1923" s="5"/>
      <c r="BW1923" s="6"/>
      <c r="BX1923" s="5"/>
      <c r="BY1923" s="5"/>
      <c r="BZ1923" s="6"/>
      <c r="CA1923" s="5"/>
    </row>
    <row r="1924" spans="4:79" x14ac:dyDescent="0.25">
      <c r="D1924" s="1"/>
      <c r="J1924" s="1"/>
      <c r="L1924" s="1"/>
      <c r="AX1924" s="1"/>
      <c r="AY1924" s="1"/>
      <c r="BA1924" s="1"/>
      <c r="BB1924" s="1"/>
      <c r="BG1924" t="str">
        <f t="shared" ca="1" si="253"/>
        <v/>
      </c>
      <c r="BH1924" t="str">
        <f t="shared" si="254"/>
        <v/>
      </c>
      <c r="BI1924" t="str">
        <f t="shared" si="255"/>
        <v/>
      </c>
      <c r="BJ1924" t="str">
        <f t="shared" ca="1" si="256"/>
        <v/>
      </c>
      <c r="BK1924">
        <f t="shared" si="257"/>
        <v>1900</v>
      </c>
      <c r="BL1924">
        <f t="shared" si="258"/>
        <v>1900</v>
      </c>
      <c r="BM1924" t="str">
        <f t="shared" si="259"/>
        <v/>
      </c>
      <c r="BN1924" s="69">
        <f t="shared" si="260"/>
        <v>121</v>
      </c>
      <c r="BO1924" s="1">
        <v>44292</v>
      </c>
      <c r="BP1924" s="1"/>
      <c r="BQ1924" s="3"/>
      <c r="BR1924" s="4"/>
      <c r="BS1924" s="5"/>
      <c r="BT1924" s="6"/>
      <c r="BU1924" s="5"/>
      <c r="BV1924" s="5"/>
      <c r="BW1924" s="6"/>
      <c r="BX1924" s="5"/>
      <c r="BY1924" s="5"/>
      <c r="BZ1924" s="6"/>
      <c r="CA1924" s="5"/>
    </row>
    <row r="1925" spans="4:79" x14ac:dyDescent="0.25">
      <c r="D1925" s="1"/>
      <c r="E1925" s="1"/>
      <c r="J1925" s="1"/>
      <c r="L1925" s="1"/>
      <c r="AX1925" s="1"/>
      <c r="AY1925" s="1"/>
      <c r="BA1925" s="1"/>
      <c r="BB1925" s="1"/>
      <c r="BG1925" t="str">
        <f t="shared" ca="1" si="253"/>
        <v/>
      </c>
      <c r="BH1925" t="str">
        <f t="shared" si="254"/>
        <v/>
      </c>
      <c r="BI1925" t="str">
        <f t="shared" si="255"/>
        <v/>
      </c>
      <c r="BJ1925" t="str">
        <f t="shared" ca="1" si="256"/>
        <v/>
      </c>
      <c r="BK1925">
        <f t="shared" si="257"/>
        <v>1900</v>
      </c>
      <c r="BL1925">
        <f t="shared" si="258"/>
        <v>1900</v>
      </c>
      <c r="BM1925" t="str">
        <f t="shared" si="259"/>
        <v/>
      </c>
      <c r="BN1925" s="69">
        <f t="shared" si="260"/>
        <v>121</v>
      </c>
      <c r="BO1925" s="1">
        <v>44293</v>
      </c>
      <c r="BP1925" s="1"/>
      <c r="BQ1925" s="3"/>
      <c r="BR1925" s="4"/>
      <c r="BS1925" s="5"/>
      <c r="BT1925" s="6"/>
      <c r="BU1925" s="5"/>
      <c r="BV1925" s="5"/>
      <c r="BW1925" s="6"/>
      <c r="BX1925" s="5"/>
      <c r="BY1925" s="5"/>
      <c r="BZ1925" s="6"/>
      <c r="CA1925" s="5"/>
    </row>
    <row r="1926" spans="4:79" x14ac:dyDescent="0.25">
      <c r="D1926" s="1"/>
      <c r="J1926" s="1"/>
      <c r="L1926" s="1"/>
      <c r="M1926" s="1"/>
      <c r="AX1926" s="1"/>
      <c r="AY1926" s="1"/>
      <c r="BA1926" s="1"/>
      <c r="BB1926" s="1"/>
      <c r="BG1926" t="str">
        <f t="shared" ca="1" si="253"/>
        <v/>
      </c>
      <c r="BH1926" t="str">
        <f t="shared" si="254"/>
        <v/>
      </c>
      <c r="BI1926" t="str">
        <f t="shared" si="255"/>
        <v/>
      </c>
      <c r="BJ1926" t="str">
        <f t="shared" ca="1" si="256"/>
        <v/>
      </c>
      <c r="BK1926">
        <f t="shared" si="257"/>
        <v>1900</v>
      </c>
      <c r="BL1926">
        <f t="shared" si="258"/>
        <v>1900</v>
      </c>
      <c r="BM1926" t="str">
        <f t="shared" si="259"/>
        <v/>
      </c>
      <c r="BN1926" s="69">
        <f t="shared" si="260"/>
        <v>121</v>
      </c>
      <c r="BO1926" s="1">
        <v>44294</v>
      </c>
      <c r="BP1926" s="1"/>
      <c r="BQ1926" s="3"/>
      <c r="BR1926" s="4"/>
      <c r="BS1926" s="5"/>
      <c r="BT1926" s="6"/>
      <c r="BU1926" s="5"/>
      <c r="BV1926" s="5"/>
      <c r="BW1926" s="6"/>
      <c r="BX1926" s="5"/>
      <c r="BY1926" s="5"/>
      <c r="BZ1926" s="6"/>
      <c r="CA1926" s="5"/>
    </row>
    <row r="1927" spans="4:79" x14ac:dyDescent="0.25">
      <c r="D1927" s="1"/>
      <c r="BB1927" s="1"/>
      <c r="BG1927" t="str">
        <f t="shared" ca="1" si="253"/>
        <v/>
      </c>
      <c r="BH1927" t="str">
        <f t="shared" si="254"/>
        <v/>
      </c>
      <c r="BI1927" t="str">
        <f t="shared" si="255"/>
        <v/>
      </c>
      <c r="BJ1927" t="str">
        <f t="shared" ca="1" si="256"/>
        <v/>
      </c>
      <c r="BK1927">
        <f t="shared" si="257"/>
        <v>1900</v>
      </c>
      <c r="BL1927">
        <f t="shared" si="258"/>
        <v>1900</v>
      </c>
      <c r="BM1927" t="str">
        <f t="shared" si="259"/>
        <v/>
      </c>
      <c r="BN1927" s="69">
        <f t="shared" si="260"/>
        <v>121</v>
      </c>
      <c r="BO1927" s="1">
        <v>44295</v>
      </c>
      <c r="BP1927" s="1"/>
      <c r="BQ1927" s="3"/>
      <c r="BR1927" s="4"/>
      <c r="BS1927" s="5"/>
      <c r="BT1927" s="6"/>
      <c r="BU1927" s="5"/>
      <c r="BV1927" s="5"/>
      <c r="BW1927" s="6"/>
      <c r="BX1927" s="5"/>
      <c r="BY1927" s="5"/>
      <c r="BZ1927" s="6"/>
      <c r="CA1927" s="5"/>
    </row>
    <row r="1928" spans="4:79" x14ac:dyDescent="0.25">
      <c r="D1928" s="1"/>
      <c r="J1928" s="1"/>
      <c r="L1928" s="1"/>
      <c r="M1928" s="1"/>
      <c r="AX1928" s="1"/>
      <c r="AY1928" s="1"/>
      <c r="BA1928" s="1"/>
      <c r="BB1928" s="1"/>
      <c r="BG1928" t="str">
        <f t="shared" ca="1" si="253"/>
        <v/>
      </c>
      <c r="BH1928" t="str">
        <f t="shared" si="254"/>
        <v/>
      </c>
      <c r="BI1928" t="str">
        <f t="shared" si="255"/>
        <v/>
      </c>
      <c r="BJ1928" t="str">
        <f t="shared" ca="1" si="256"/>
        <v/>
      </c>
      <c r="BK1928">
        <f t="shared" si="257"/>
        <v>1900</v>
      </c>
      <c r="BL1928">
        <f t="shared" si="258"/>
        <v>1900</v>
      </c>
      <c r="BM1928" t="str">
        <f t="shared" si="259"/>
        <v/>
      </c>
      <c r="BN1928" s="69">
        <f t="shared" si="260"/>
        <v>121</v>
      </c>
      <c r="BO1928" s="1">
        <v>44296</v>
      </c>
      <c r="BP1928" s="1"/>
      <c r="BQ1928" s="3"/>
      <c r="BR1928" s="4"/>
      <c r="BS1928" s="5"/>
      <c r="BT1928" s="6"/>
      <c r="BU1928" s="5"/>
      <c r="BV1928" s="5"/>
      <c r="BW1928" s="6"/>
      <c r="BX1928" s="5"/>
      <c r="BY1928" s="5"/>
      <c r="BZ1928" s="6"/>
      <c r="CA1928" s="5"/>
    </row>
    <row r="1929" spans="4:79" x14ac:dyDescent="0.25">
      <c r="D1929" s="1"/>
      <c r="J1929" s="1"/>
      <c r="L1929" s="1"/>
      <c r="BA1929" s="1"/>
      <c r="BG1929" t="str">
        <f t="shared" ca="1" si="253"/>
        <v/>
      </c>
      <c r="BH1929" t="str">
        <f t="shared" si="254"/>
        <v/>
      </c>
      <c r="BI1929" t="str">
        <f t="shared" si="255"/>
        <v/>
      </c>
      <c r="BJ1929" t="str">
        <f t="shared" ca="1" si="256"/>
        <v/>
      </c>
      <c r="BK1929">
        <f t="shared" si="257"/>
        <v>1900</v>
      </c>
      <c r="BL1929">
        <f t="shared" si="258"/>
        <v>1900</v>
      </c>
      <c r="BM1929" t="str">
        <f t="shared" si="259"/>
        <v/>
      </c>
      <c r="BN1929" s="69">
        <f t="shared" si="260"/>
        <v>121</v>
      </c>
      <c r="BO1929" s="1">
        <v>44297</v>
      </c>
      <c r="BP1929" s="1"/>
      <c r="BQ1929" s="3"/>
      <c r="BR1929" s="4"/>
      <c r="BS1929" s="5"/>
      <c r="BT1929" s="6"/>
      <c r="BU1929" s="5"/>
      <c r="BV1929" s="5"/>
      <c r="BW1929" s="6"/>
      <c r="BX1929" s="5"/>
      <c r="BY1929" s="5"/>
      <c r="BZ1929" s="6"/>
      <c r="CA1929" s="5"/>
    </row>
    <row r="1930" spans="4:79" x14ac:dyDescent="0.25">
      <c r="D1930" s="1"/>
      <c r="J1930" s="1"/>
      <c r="L1930" s="1"/>
      <c r="M1930" s="1"/>
      <c r="AX1930" s="1"/>
      <c r="AY1930" s="1"/>
      <c r="BA1930" s="1"/>
      <c r="BB1930" s="1"/>
      <c r="BG1930" t="str">
        <f t="shared" ca="1" si="253"/>
        <v/>
      </c>
      <c r="BH1930" t="str">
        <f t="shared" si="254"/>
        <v/>
      </c>
      <c r="BI1930" t="str">
        <f t="shared" si="255"/>
        <v/>
      </c>
      <c r="BJ1930" t="str">
        <f t="shared" ca="1" si="256"/>
        <v/>
      </c>
      <c r="BK1930">
        <f t="shared" si="257"/>
        <v>1900</v>
      </c>
      <c r="BL1930">
        <f t="shared" si="258"/>
        <v>1900</v>
      </c>
      <c r="BM1930" t="str">
        <f t="shared" si="259"/>
        <v/>
      </c>
      <c r="BN1930" s="69">
        <f t="shared" si="260"/>
        <v>121</v>
      </c>
      <c r="BO1930" s="1">
        <v>44298</v>
      </c>
      <c r="BP1930" s="1"/>
      <c r="BQ1930" s="3"/>
      <c r="BR1930" s="4"/>
      <c r="BS1930" s="5"/>
      <c r="BT1930" s="6"/>
      <c r="BU1930" s="5"/>
      <c r="BV1930" s="5"/>
      <c r="BW1930" s="6"/>
      <c r="BX1930" s="5"/>
      <c r="BY1930" s="5"/>
      <c r="BZ1930" s="6"/>
      <c r="CA1930" s="5"/>
    </row>
    <row r="1931" spans="4:79" x14ac:dyDescent="0.25">
      <c r="D1931" s="1"/>
      <c r="J1931" s="1"/>
      <c r="L1931" s="1"/>
      <c r="M1931" s="1"/>
      <c r="AY1931" s="1"/>
      <c r="AZ1931" s="1"/>
      <c r="BB1931" s="1"/>
      <c r="BC1931" s="1"/>
      <c r="BG1931" t="str">
        <f t="shared" ca="1" si="253"/>
        <v/>
      </c>
      <c r="BH1931" t="str">
        <f t="shared" si="254"/>
        <v/>
      </c>
      <c r="BI1931" t="str">
        <f t="shared" si="255"/>
        <v/>
      </c>
      <c r="BJ1931" t="str">
        <f t="shared" ca="1" si="256"/>
        <v/>
      </c>
      <c r="BK1931">
        <f t="shared" si="257"/>
        <v>1900</v>
      </c>
      <c r="BL1931">
        <f t="shared" si="258"/>
        <v>1900</v>
      </c>
      <c r="BM1931" t="str">
        <f t="shared" si="259"/>
        <v/>
      </c>
      <c r="BN1931" s="69">
        <f t="shared" si="260"/>
        <v>121</v>
      </c>
      <c r="BO1931" s="1">
        <v>44299</v>
      </c>
      <c r="BP1931" s="1"/>
      <c r="BQ1931" s="3"/>
      <c r="BR1931" s="4"/>
      <c r="BS1931" s="5"/>
      <c r="BT1931" s="6"/>
      <c r="BU1931" s="5"/>
      <c r="BV1931" s="5"/>
      <c r="BW1931" s="6"/>
      <c r="BX1931" s="5"/>
      <c r="BY1931" s="5"/>
      <c r="BZ1931" s="6"/>
      <c r="CA1931" s="5"/>
    </row>
    <row r="1932" spans="4:79" x14ac:dyDescent="0.25">
      <c r="D1932" s="1"/>
      <c r="J1932" s="1"/>
      <c r="L1932" s="1"/>
      <c r="M1932" s="1"/>
      <c r="BA1932" s="1"/>
      <c r="BG1932" t="str">
        <f t="shared" ca="1" si="253"/>
        <v/>
      </c>
      <c r="BH1932" t="str">
        <f t="shared" si="254"/>
        <v/>
      </c>
      <c r="BI1932" t="str">
        <f t="shared" si="255"/>
        <v/>
      </c>
      <c r="BJ1932" t="str">
        <f t="shared" ca="1" si="256"/>
        <v/>
      </c>
      <c r="BK1932">
        <f t="shared" si="257"/>
        <v>1900</v>
      </c>
      <c r="BL1932">
        <f t="shared" si="258"/>
        <v>1900</v>
      </c>
      <c r="BM1932" t="str">
        <f t="shared" si="259"/>
        <v/>
      </c>
      <c r="BN1932" s="69">
        <f t="shared" si="260"/>
        <v>121</v>
      </c>
      <c r="BO1932" s="1">
        <v>44300</v>
      </c>
      <c r="BP1932" s="1"/>
      <c r="BQ1932" s="3"/>
      <c r="BR1932" s="4"/>
      <c r="BS1932" s="5"/>
      <c r="BT1932" s="6"/>
      <c r="BU1932" s="5"/>
      <c r="BV1932" s="5"/>
      <c r="BW1932" s="6"/>
      <c r="BX1932" s="5"/>
      <c r="BY1932" s="5"/>
      <c r="BZ1932" s="6"/>
      <c r="CA1932" s="5"/>
    </row>
    <row r="1933" spans="4:79" x14ac:dyDescent="0.25">
      <c r="D1933" s="1"/>
      <c r="J1933" s="1"/>
      <c r="L1933" s="1"/>
      <c r="M1933" s="1"/>
      <c r="AX1933" s="1"/>
      <c r="AY1933" s="1"/>
      <c r="BA1933" s="1"/>
      <c r="BB1933" s="1"/>
      <c r="BG1933" t="str">
        <f t="shared" ca="1" si="253"/>
        <v/>
      </c>
      <c r="BH1933" t="str">
        <f t="shared" si="254"/>
        <v/>
      </c>
      <c r="BI1933" t="str">
        <f t="shared" si="255"/>
        <v/>
      </c>
      <c r="BJ1933" t="str">
        <f t="shared" ca="1" si="256"/>
        <v/>
      </c>
      <c r="BK1933">
        <f t="shared" si="257"/>
        <v>1900</v>
      </c>
      <c r="BL1933">
        <f t="shared" si="258"/>
        <v>1900</v>
      </c>
      <c r="BM1933" t="str">
        <f t="shared" si="259"/>
        <v/>
      </c>
      <c r="BN1933" s="69">
        <f t="shared" si="260"/>
        <v>121</v>
      </c>
      <c r="BO1933" s="1">
        <v>44301</v>
      </c>
      <c r="BP1933" s="1"/>
      <c r="BQ1933" s="3"/>
      <c r="BR1933" s="4"/>
      <c r="BS1933" s="5"/>
      <c r="BT1933" s="6"/>
      <c r="BU1933" s="5"/>
      <c r="BV1933" s="5"/>
      <c r="BW1933" s="6"/>
      <c r="BX1933" s="5"/>
      <c r="BY1933" s="5"/>
      <c r="BZ1933" s="6"/>
      <c r="CA1933" s="5"/>
    </row>
    <row r="1934" spans="4:79" x14ac:dyDescent="0.25">
      <c r="D1934" s="1"/>
      <c r="J1934" s="1"/>
      <c r="L1934" s="1"/>
      <c r="AX1934" s="1"/>
      <c r="AY1934" s="1"/>
      <c r="BA1934" s="1"/>
      <c r="BB1934" s="1"/>
      <c r="BF1934" s="1"/>
      <c r="BG1934" t="str">
        <f t="shared" ca="1" si="253"/>
        <v/>
      </c>
      <c r="BH1934" t="str">
        <f t="shared" si="254"/>
        <v/>
      </c>
      <c r="BI1934" t="str">
        <f t="shared" si="255"/>
        <v/>
      </c>
      <c r="BJ1934" t="str">
        <f t="shared" ca="1" si="256"/>
        <v/>
      </c>
      <c r="BK1934">
        <f t="shared" si="257"/>
        <v>1900</v>
      </c>
      <c r="BL1934">
        <f t="shared" si="258"/>
        <v>1900</v>
      </c>
      <c r="BM1934" t="str">
        <f t="shared" si="259"/>
        <v/>
      </c>
      <c r="BN1934" s="69">
        <f t="shared" si="260"/>
        <v>121</v>
      </c>
      <c r="BO1934" s="1">
        <v>44302</v>
      </c>
      <c r="BP1934" s="1"/>
      <c r="BQ1934" s="3"/>
      <c r="BR1934" s="4"/>
      <c r="BS1934" s="5"/>
      <c r="BT1934" s="6"/>
      <c r="BU1934" s="5"/>
      <c r="BV1934" s="5"/>
      <c r="BW1934" s="6"/>
      <c r="BX1934" s="5"/>
      <c r="BY1934" s="5"/>
      <c r="BZ1934" s="6"/>
      <c r="CA1934" s="5"/>
    </row>
    <row r="1935" spans="4:79" x14ac:dyDescent="0.25">
      <c r="D1935" s="1"/>
      <c r="J1935" s="1"/>
      <c r="L1935" s="1"/>
      <c r="M1935" s="1"/>
      <c r="AX1935" s="1"/>
      <c r="AY1935" s="1"/>
      <c r="BA1935" s="1"/>
      <c r="BB1935" s="1"/>
      <c r="BG1935" t="str">
        <f t="shared" ca="1" si="253"/>
        <v/>
      </c>
      <c r="BH1935" t="str">
        <f t="shared" si="254"/>
        <v/>
      </c>
      <c r="BI1935" t="str">
        <f t="shared" si="255"/>
        <v/>
      </c>
      <c r="BJ1935" t="str">
        <f t="shared" ca="1" si="256"/>
        <v/>
      </c>
      <c r="BK1935">
        <f t="shared" si="257"/>
        <v>1900</v>
      </c>
      <c r="BL1935">
        <f t="shared" si="258"/>
        <v>1900</v>
      </c>
      <c r="BM1935" t="str">
        <f t="shared" si="259"/>
        <v/>
      </c>
      <c r="BN1935" s="69">
        <f t="shared" si="260"/>
        <v>121</v>
      </c>
      <c r="BO1935" s="1">
        <v>44303</v>
      </c>
      <c r="BP1935" s="1"/>
      <c r="BQ1935" s="3"/>
      <c r="BR1935" s="4"/>
      <c r="BS1935" s="5"/>
      <c r="BT1935" s="6"/>
      <c r="BU1935" s="5"/>
      <c r="BV1935" s="5"/>
      <c r="BW1935" s="6"/>
      <c r="BX1935" s="5"/>
      <c r="BY1935" s="5"/>
      <c r="BZ1935" s="6"/>
      <c r="CA1935" s="5"/>
    </row>
    <row r="1936" spans="4:79" x14ac:dyDescent="0.25">
      <c r="D1936" s="1"/>
      <c r="E1936" s="1"/>
      <c r="J1936" s="1"/>
      <c r="L1936" s="1"/>
      <c r="M1936" s="1"/>
      <c r="BG1936" t="str">
        <f t="shared" ca="1" si="253"/>
        <v/>
      </c>
      <c r="BH1936" t="str">
        <f t="shared" si="254"/>
        <v/>
      </c>
      <c r="BI1936" t="str">
        <f t="shared" si="255"/>
        <v/>
      </c>
      <c r="BJ1936" t="str">
        <f t="shared" ca="1" si="256"/>
        <v/>
      </c>
      <c r="BK1936">
        <f t="shared" si="257"/>
        <v>1900</v>
      </c>
      <c r="BL1936">
        <f t="shared" si="258"/>
        <v>1900</v>
      </c>
      <c r="BM1936" t="str">
        <f t="shared" si="259"/>
        <v/>
      </c>
      <c r="BN1936" s="69">
        <f t="shared" si="260"/>
        <v>121</v>
      </c>
      <c r="BO1936" s="1">
        <v>44304</v>
      </c>
      <c r="BP1936" s="1"/>
      <c r="BQ1936" s="3"/>
      <c r="BR1936" s="4"/>
      <c r="BS1936" s="5"/>
      <c r="BT1936" s="6"/>
      <c r="BU1936" s="5"/>
      <c r="BV1936" s="5"/>
      <c r="BW1936" s="6"/>
      <c r="BX1936" s="5"/>
      <c r="BY1936" s="5"/>
      <c r="BZ1936" s="6"/>
      <c r="CA1936" s="5"/>
    </row>
    <row r="1937" spans="4:79" x14ac:dyDescent="0.25">
      <c r="D1937" s="1"/>
      <c r="J1937" s="1"/>
      <c r="L1937" s="1"/>
      <c r="M1937" s="1"/>
      <c r="AX1937" s="1"/>
      <c r="AY1937" s="1"/>
      <c r="BB1937" s="1"/>
      <c r="BG1937" t="str">
        <f t="shared" ca="1" si="253"/>
        <v/>
      </c>
      <c r="BH1937" t="str">
        <f t="shared" si="254"/>
        <v/>
      </c>
      <c r="BI1937" t="str">
        <f t="shared" si="255"/>
        <v/>
      </c>
      <c r="BJ1937" t="str">
        <f t="shared" ca="1" si="256"/>
        <v/>
      </c>
      <c r="BK1937">
        <f t="shared" si="257"/>
        <v>1900</v>
      </c>
      <c r="BL1937">
        <f t="shared" si="258"/>
        <v>1900</v>
      </c>
      <c r="BM1937" t="str">
        <f t="shared" si="259"/>
        <v/>
      </c>
      <c r="BN1937" s="69">
        <f t="shared" si="260"/>
        <v>121</v>
      </c>
      <c r="BO1937" s="1">
        <v>44305</v>
      </c>
      <c r="BP1937" s="1"/>
      <c r="BQ1937" s="3"/>
      <c r="BR1937" s="4"/>
      <c r="BS1937" s="5"/>
      <c r="BT1937" s="6"/>
      <c r="BU1937" s="5"/>
      <c r="BV1937" s="5"/>
      <c r="BW1937" s="6"/>
      <c r="BX1937" s="5"/>
      <c r="BY1937" s="5"/>
      <c r="BZ1937" s="6"/>
      <c r="CA1937" s="5"/>
    </row>
    <row r="1938" spans="4:79" x14ac:dyDescent="0.25">
      <c r="D1938" s="1"/>
      <c r="J1938" s="1"/>
      <c r="L1938" s="1"/>
      <c r="AX1938" s="1"/>
      <c r="AY1938" s="1"/>
      <c r="BA1938" s="1"/>
      <c r="BB1938" s="1"/>
      <c r="BF1938" s="1"/>
      <c r="BG1938" t="str">
        <f t="shared" ca="1" si="253"/>
        <v/>
      </c>
      <c r="BH1938" t="str">
        <f t="shared" si="254"/>
        <v/>
      </c>
      <c r="BI1938" t="str">
        <f t="shared" si="255"/>
        <v/>
      </c>
      <c r="BJ1938" t="str">
        <f t="shared" ca="1" si="256"/>
        <v/>
      </c>
      <c r="BK1938">
        <f t="shared" si="257"/>
        <v>1900</v>
      </c>
      <c r="BL1938">
        <f t="shared" si="258"/>
        <v>1900</v>
      </c>
      <c r="BM1938" t="str">
        <f t="shared" si="259"/>
        <v/>
      </c>
      <c r="BN1938" s="69">
        <f t="shared" si="260"/>
        <v>121</v>
      </c>
      <c r="BO1938" s="1">
        <v>44306</v>
      </c>
      <c r="BP1938" s="1"/>
      <c r="BQ1938" s="3"/>
      <c r="BR1938" s="4"/>
      <c r="BS1938" s="5"/>
      <c r="BT1938" s="6"/>
      <c r="BU1938" s="5"/>
      <c r="BV1938" s="5"/>
      <c r="BW1938" s="6"/>
      <c r="BX1938" s="5"/>
      <c r="BY1938" s="5"/>
      <c r="BZ1938" s="6"/>
      <c r="CA1938" s="5"/>
    </row>
    <row r="1939" spans="4:79" x14ac:dyDescent="0.25">
      <c r="D1939" s="1"/>
      <c r="J1939" s="1"/>
      <c r="L1939" s="1"/>
      <c r="M1939" s="1"/>
      <c r="AX1939" s="1"/>
      <c r="AY1939" s="1"/>
      <c r="BA1939" s="1"/>
      <c r="BB1939" s="1"/>
      <c r="BG1939" t="str">
        <f t="shared" ca="1" si="253"/>
        <v/>
      </c>
      <c r="BH1939" t="str">
        <f t="shared" si="254"/>
        <v/>
      </c>
      <c r="BI1939" t="str">
        <f t="shared" si="255"/>
        <v/>
      </c>
      <c r="BJ1939" t="str">
        <f t="shared" ca="1" si="256"/>
        <v/>
      </c>
      <c r="BK1939">
        <f t="shared" si="257"/>
        <v>1900</v>
      </c>
      <c r="BL1939">
        <f t="shared" si="258"/>
        <v>1900</v>
      </c>
      <c r="BM1939" t="str">
        <f t="shared" si="259"/>
        <v/>
      </c>
      <c r="BN1939" s="69">
        <f t="shared" si="260"/>
        <v>121</v>
      </c>
      <c r="BO1939" s="1">
        <v>44307</v>
      </c>
      <c r="BP1939" s="1"/>
      <c r="BQ1939" s="3"/>
      <c r="BR1939" s="4"/>
      <c r="BS1939" s="5"/>
      <c r="BT1939" s="6"/>
      <c r="BU1939" s="5"/>
      <c r="BV1939" s="5"/>
      <c r="BW1939" s="6"/>
      <c r="BX1939" s="5"/>
      <c r="BY1939" s="5"/>
      <c r="BZ1939" s="6"/>
      <c r="CA1939" s="5"/>
    </row>
    <row r="1940" spans="4:79" x14ac:dyDescent="0.25">
      <c r="D1940" s="1"/>
      <c r="J1940" s="1"/>
      <c r="L1940" s="1"/>
      <c r="M1940" s="1"/>
      <c r="AX1940" s="1"/>
      <c r="AY1940" s="1"/>
      <c r="BA1940" s="1"/>
      <c r="BB1940" s="1"/>
      <c r="BG1940" t="str">
        <f t="shared" ca="1" si="253"/>
        <v/>
      </c>
      <c r="BH1940" t="str">
        <f t="shared" si="254"/>
        <v/>
      </c>
      <c r="BI1940" t="str">
        <f t="shared" si="255"/>
        <v/>
      </c>
      <c r="BJ1940" t="str">
        <f t="shared" ca="1" si="256"/>
        <v/>
      </c>
      <c r="BK1940">
        <f t="shared" si="257"/>
        <v>1900</v>
      </c>
      <c r="BL1940">
        <f t="shared" si="258"/>
        <v>1900</v>
      </c>
      <c r="BM1940" t="str">
        <f t="shared" si="259"/>
        <v/>
      </c>
      <c r="BN1940" s="69">
        <f t="shared" si="260"/>
        <v>121</v>
      </c>
      <c r="BO1940" s="1">
        <v>44308</v>
      </c>
      <c r="BP1940" s="1"/>
      <c r="BQ1940" s="3"/>
      <c r="BR1940" s="4"/>
      <c r="BS1940" s="5"/>
      <c r="BT1940" s="6"/>
      <c r="BU1940" s="5"/>
      <c r="BV1940" s="5"/>
      <c r="BW1940" s="6"/>
      <c r="BX1940" s="5"/>
      <c r="BY1940" s="5"/>
      <c r="BZ1940" s="6"/>
      <c r="CA1940" s="5"/>
    </row>
    <row r="1941" spans="4:79" x14ac:dyDescent="0.25">
      <c r="D1941" s="1"/>
      <c r="J1941" s="1"/>
      <c r="L1941" s="1"/>
      <c r="M1941" s="1"/>
      <c r="AX1941" s="1"/>
      <c r="AY1941" s="1"/>
      <c r="BA1941" s="1"/>
      <c r="BB1941" s="1"/>
      <c r="BF1941" s="1"/>
      <c r="BG1941" t="str">
        <f t="shared" ca="1" si="253"/>
        <v/>
      </c>
      <c r="BH1941" t="str">
        <f t="shared" si="254"/>
        <v/>
      </c>
      <c r="BI1941" t="str">
        <f t="shared" si="255"/>
        <v/>
      </c>
      <c r="BJ1941" t="str">
        <f t="shared" ca="1" si="256"/>
        <v/>
      </c>
      <c r="BK1941">
        <f t="shared" si="257"/>
        <v>1900</v>
      </c>
      <c r="BL1941">
        <f t="shared" si="258"/>
        <v>1900</v>
      </c>
      <c r="BM1941" t="str">
        <f t="shared" si="259"/>
        <v/>
      </c>
      <c r="BN1941" s="69">
        <f t="shared" si="260"/>
        <v>121</v>
      </c>
      <c r="BO1941" s="1">
        <v>44309</v>
      </c>
      <c r="BP1941" s="1"/>
      <c r="BQ1941" s="3"/>
      <c r="BR1941" s="4"/>
      <c r="BS1941" s="5"/>
      <c r="BT1941" s="6"/>
      <c r="BU1941" s="5"/>
      <c r="BV1941" s="5"/>
      <c r="BW1941" s="6"/>
      <c r="BX1941" s="5"/>
      <c r="BY1941" s="5"/>
      <c r="BZ1941" s="6"/>
      <c r="CA1941" s="5"/>
    </row>
    <row r="1942" spans="4:79" x14ac:dyDescent="0.25">
      <c r="D1942" s="1"/>
      <c r="J1942" s="1"/>
      <c r="L1942" s="1"/>
      <c r="M1942" s="1"/>
      <c r="BA1942" s="1"/>
      <c r="BF1942" s="1"/>
      <c r="BG1942" t="str">
        <f t="shared" ca="1" si="253"/>
        <v/>
      </c>
      <c r="BH1942" t="str">
        <f t="shared" si="254"/>
        <v/>
      </c>
      <c r="BI1942" t="str">
        <f t="shared" si="255"/>
        <v/>
      </c>
      <c r="BJ1942" t="str">
        <f t="shared" ca="1" si="256"/>
        <v/>
      </c>
      <c r="BK1942">
        <f t="shared" si="257"/>
        <v>1900</v>
      </c>
      <c r="BL1942">
        <f t="shared" si="258"/>
        <v>1900</v>
      </c>
      <c r="BM1942" t="str">
        <f t="shared" si="259"/>
        <v/>
      </c>
      <c r="BN1942" s="69">
        <f t="shared" si="260"/>
        <v>121</v>
      </c>
      <c r="BO1942" s="1">
        <v>44310</v>
      </c>
      <c r="BP1942" s="1"/>
      <c r="BQ1942" s="3"/>
      <c r="BR1942" s="4"/>
      <c r="BS1942" s="5"/>
      <c r="BT1942" s="6"/>
      <c r="BU1942" s="5"/>
      <c r="BV1942" s="5"/>
      <c r="BW1942" s="6"/>
      <c r="BX1942" s="5"/>
      <c r="BY1942" s="5"/>
      <c r="BZ1942" s="6"/>
      <c r="CA1942" s="5"/>
    </row>
    <row r="1943" spans="4:79" x14ac:dyDescent="0.25">
      <c r="D1943" s="1"/>
      <c r="J1943" s="1"/>
      <c r="M1943" s="1"/>
      <c r="BG1943" t="str">
        <f t="shared" ca="1" si="253"/>
        <v/>
      </c>
      <c r="BH1943" t="str">
        <f t="shared" si="254"/>
        <v/>
      </c>
      <c r="BI1943" t="str">
        <f t="shared" si="255"/>
        <v/>
      </c>
      <c r="BJ1943" t="str">
        <f t="shared" ca="1" si="256"/>
        <v/>
      </c>
      <c r="BK1943">
        <f t="shared" si="257"/>
        <v>1900</v>
      </c>
      <c r="BL1943">
        <f t="shared" si="258"/>
        <v>1900</v>
      </c>
      <c r="BM1943" t="str">
        <f t="shared" si="259"/>
        <v/>
      </c>
      <c r="BN1943" s="69">
        <f t="shared" si="260"/>
        <v>121</v>
      </c>
      <c r="BO1943" s="1">
        <v>44311</v>
      </c>
      <c r="BP1943" s="1"/>
      <c r="BQ1943" s="3"/>
      <c r="BR1943" s="4"/>
      <c r="BS1943" s="5"/>
      <c r="BT1943" s="6"/>
      <c r="BU1943" s="5"/>
      <c r="BV1943" s="5"/>
      <c r="BW1943" s="6"/>
      <c r="BX1943" s="5"/>
      <c r="BY1943" s="5"/>
      <c r="BZ1943" s="6"/>
      <c r="CA1943" s="5"/>
    </row>
    <row r="1944" spans="4:79" x14ac:dyDescent="0.25">
      <c r="D1944" s="1"/>
      <c r="J1944" s="1"/>
      <c r="L1944" s="1"/>
      <c r="M1944" s="1"/>
      <c r="AX1944" s="1"/>
      <c r="AY1944" s="1"/>
      <c r="BA1944" s="1"/>
      <c r="BB1944" s="1"/>
      <c r="BG1944" t="str">
        <f t="shared" ca="1" si="253"/>
        <v/>
      </c>
      <c r="BH1944" t="str">
        <f t="shared" si="254"/>
        <v/>
      </c>
      <c r="BI1944" t="str">
        <f t="shared" si="255"/>
        <v/>
      </c>
      <c r="BJ1944" t="str">
        <f t="shared" ca="1" si="256"/>
        <v/>
      </c>
      <c r="BK1944">
        <f t="shared" si="257"/>
        <v>1900</v>
      </c>
      <c r="BL1944">
        <f t="shared" si="258"/>
        <v>1900</v>
      </c>
      <c r="BM1944" t="str">
        <f t="shared" si="259"/>
        <v/>
      </c>
      <c r="BN1944" s="69">
        <f t="shared" si="260"/>
        <v>121</v>
      </c>
      <c r="BO1944" s="1">
        <v>44312</v>
      </c>
      <c r="BP1944" s="1"/>
      <c r="BQ1944" s="3"/>
      <c r="BR1944" s="4"/>
      <c r="BS1944" s="5"/>
      <c r="BT1944" s="6"/>
      <c r="BU1944" s="5"/>
      <c r="BV1944" s="5"/>
      <c r="BW1944" s="6"/>
      <c r="BX1944" s="5"/>
      <c r="BY1944" s="5"/>
      <c r="BZ1944" s="6"/>
      <c r="CA1944" s="5"/>
    </row>
    <row r="1945" spans="4:79" x14ac:dyDescent="0.25">
      <c r="D1945" s="1"/>
      <c r="E1945" s="1"/>
      <c r="J1945" s="1"/>
      <c r="L1945" s="1"/>
      <c r="M1945" s="1"/>
      <c r="AX1945" s="1"/>
      <c r="AY1945" s="1"/>
      <c r="BA1945" s="1"/>
      <c r="BG1945" t="str">
        <f t="shared" ca="1" si="253"/>
        <v/>
      </c>
      <c r="BH1945" t="str">
        <f t="shared" si="254"/>
        <v/>
      </c>
      <c r="BI1945" t="str">
        <f t="shared" si="255"/>
        <v/>
      </c>
      <c r="BJ1945" t="str">
        <f t="shared" ca="1" si="256"/>
        <v/>
      </c>
      <c r="BK1945">
        <f t="shared" si="257"/>
        <v>1900</v>
      </c>
      <c r="BL1945">
        <f t="shared" si="258"/>
        <v>1900</v>
      </c>
      <c r="BM1945" t="str">
        <f t="shared" si="259"/>
        <v/>
      </c>
      <c r="BN1945" s="69">
        <f t="shared" si="260"/>
        <v>121</v>
      </c>
      <c r="BO1945" s="1">
        <v>44313</v>
      </c>
      <c r="BP1945" s="1"/>
      <c r="BQ1945" s="3"/>
      <c r="BR1945" s="4"/>
      <c r="BS1945" s="5"/>
      <c r="BT1945" s="6"/>
      <c r="BU1945" s="5"/>
      <c r="BV1945" s="5"/>
      <c r="BW1945" s="6"/>
      <c r="BX1945" s="5"/>
      <c r="BY1945" s="5"/>
      <c r="BZ1945" s="6"/>
      <c r="CA1945" s="5"/>
    </row>
    <row r="1946" spans="4:79" x14ac:dyDescent="0.25">
      <c r="D1946" s="1"/>
      <c r="J1946" s="1"/>
      <c r="L1946" s="1"/>
      <c r="M1946" s="1"/>
      <c r="AX1946" s="1"/>
      <c r="AY1946" s="1"/>
      <c r="BA1946" s="1"/>
      <c r="BB1946" s="1"/>
      <c r="BF1946" s="1"/>
      <c r="BG1946" t="str">
        <f t="shared" ca="1" si="253"/>
        <v/>
      </c>
      <c r="BH1946" t="str">
        <f t="shared" si="254"/>
        <v/>
      </c>
      <c r="BI1946" t="str">
        <f t="shared" si="255"/>
        <v/>
      </c>
      <c r="BJ1946" t="str">
        <f t="shared" ca="1" si="256"/>
        <v/>
      </c>
      <c r="BK1946">
        <f t="shared" si="257"/>
        <v>1900</v>
      </c>
      <c r="BL1946">
        <f t="shared" si="258"/>
        <v>1900</v>
      </c>
      <c r="BM1946" t="str">
        <f t="shared" si="259"/>
        <v/>
      </c>
      <c r="BN1946" s="69">
        <f t="shared" si="260"/>
        <v>121</v>
      </c>
      <c r="BO1946" s="1">
        <v>44314</v>
      </c>
      <c r="BP1946" s="1"/>
      <c r="BQ1946" s="3"/>
      <c r="BR1946" s="4"/>
      <c r="BS1946" s="5"/>
      <c r="BT1946" s="6"/>
      <c r="BU1946" s="5"/>
      <c r="BV1946" s="5"/>
      <c r="BW1946" s="6"/>
      <c r="BX1946" s="5"/>
      <c r="BY1946" s="5"/>
      <c r="BZ1946" s="6"/>
      <c r="CA1946" s="5"/>
    </row>
    <row r="1947" spans="4:79" x14ac:dyDescent="0.25">
      <c r="D1947" s="1"/>
      <c r="J1947" s="1"/>
      <c r="L1947" s="1"/>
      <c r="BA1947" s="1"/>
      <c r="BG1947" t="str">
        <f t="shared" ca="1" si="253"/>
        <v/>
      </c>
      <c r="BH1947" t="str">
        <f t="shared" si="254"/>
        <v/>
      </c>
      <c r="BI1947" t="str">
        <f t="shared" si="255"/>
        <v/>
      </c>
      <c r="BJ1947" t="str">
        <f t="shared" ca="1" si="256"/>
        <v/>
      </c>
      <c r="BK1947">
        <f t="shared" si="257"/>
        <v>1900</v>
      </c>
      <c r="BL1947">
        <f t="shared" si="258"/>
        <v>1900</v>
      </c>
      <c r="BM1947" t="str">
        <f t="shared" si="259"/>
        <v/>
      </c>
      <c r="BN1947" s="69">
        <f t="shared" si="260"/>
        <v>121</v>
      </c>
      <c r="BO1947" s="1">
        <v>44315</v>
      </c>
      <c r="BP1947" s="1"/>
      <c r="BQ1947" s="3"/>
      <c r="BR1947" s="4"/>
      <c r="BS1947" s="5"/>
      <c r="BT1947" s="6"/>
      <c r="BU1947" s="5"/>
      <c r="BV1947" s="5"/>
      <c r="BW1947" s="6"/>
      <c r="BX1947" s="5"/>
      <c r="BY1947" s="5"/>
      <c r="BZ1947" s="6"/>
      <c r="CA1947" s="5"/>
    </row>
    <row r="1948" spans="4:79" x14ac:dyDescent="0.25">
      <c r="D1948" s="1"/>
      <c r="J1948" s="1"/>
      <c r="L1948" s="1"/>
      <c r="AX1948" s="1"/>
      <c r="AY1948" s="1"/>
      <c r="BA1948" s="1"/>
      <c r="BB1948" s="1"/>
      <c r="BG1948" t="str">
        <f t="shared" ca="1" si="253"/>
        <v/>
      </c>
      <c r="BH1948" t="str">
        <f t="shared" si="254"/>
        <v/>
      </c>
      <c r="BI1948" t="str">
        <f t="shared" si="255"/>
        <v/>
      </c>
      <c r="BJ1948" t="str">
        <f t="shared" ca="1" si="256"/>
        <v/>
      </c>
      <c r="BK1948">
        <f t="shared" si="257"/>
        <v>1900</v>
      </c>
      <c r="BL1948">
        <f t="shared" si="258"/>
        <v>1900</v>
      </c>
      <c r="BM1948" t="str">
        <f t="shared" si="259"/>
        <v/>
      </c>
      <c r="BN1948" s="69">
        <f t="shared" si="260"/>
        <v>121</v>
      </c>
      <c r="BO1948" s="1">
        <v>44316</v>
      </c>
      <c r="BP1948" s="1"/>
      <c r="BQ1948" s="3"/>
      <c r="BR1948" s="4"/>
      <c r="BS1948" s="5"/>
      <c r="BT1948" s="6"/>
      <c r="BU1948" s="5"/>
      <c r="BV1948" s="5"/>
      <c r="BW1948" s="6"/>
      <c r="BX1948" s="5"/>
      <c r="BY1948" s="5"/>
      <c r="BZ1948" s="6"/>
      <c r="CA1948" s="5"/>
    </row>
    <row r="1949" spans="4:79" x14ac:dyDescent="0.25">
      <c r="D1949" s="1"/>
      <c r="J1949" s="1"/>
      <c r="L1949" s="1"/>
      <c r="M1949" s="1"/>
      <c r="BA1949" s="1"/>
      <c r="BB1949" s="1"/>
      <c r="BG1949" t="str">
        <f t="shared" ca="1" si="253"/>
        <v/>
      </c>
      <c r="BH1949" t="str">
        <f t="shared" si="254"/>
        <v/>
      </c>
      <c r="BI1949" t="str">
        <f t="shared" si="255"/>
        <v/>
      </c>
      <c r="BJ1949" t="str">
        <f t="shared" ca="1" si="256"/>
        <v/>
      </c>
      <c r="BK1949">
        <f t="shared" si="257"/>
        <v>1900</v>
      </c>
      <c r="BL1949">
        <f t="shared" si="258"/>
        <v>1900</v>
      </c>
      <c r="BM1949" t="str">
        <f t="shared" si="259"/>
        <v/>
      </c>
      <c r="BN1949" s="69">
        <f t="shared" si="260"/>
        <v>121</v>
      </c>
      <c r="BO1949" s="1">
        <v>44317</v>
      </c>
      <c r="BP1949" s="1"/>
      <c r="BQ1949" s="3"/>
      <c r="BR1949" s="4"/>
      <c r="BS1949" s="5"/>
      <c r="BT1949" s="6"/>
      <c r="BU1949" s="5"/>
      <c r="BV1949" s="5"/>
      <c r="BW1949" s="6"/>
      <c r="BX1949" s="5"/>
      <c r="BY1949" s="5"/>
      <c r="BZ1949" s="6"/>
      <c r="CA1949" s="5"/>
    </row>
    <row r="1950" spans="4:79" x14ac:dyDescent="0.25">
      <c r="D1950" s="1"/>
      <c r="J1950" s="1"/>
      <c r="L1950" s="1"/>
      <c r="M1950" s="1"/>
      <c r="AX1950" s="1"/>
      <c r="AY1950" s="1"/>
      <c r="BA1950" s="1"/>
      <c r="BB1950" s="1"/>
      <c r="BG1950" t="str">
        <f t="shared" ca="1" si="253"/>
        <v/>
      </c>
      <c r="BH1950" t="str">
        <f t="shared" si="254"/>
        <v/>
      </c>
      <c r="BI1950" t="str">
        <f t="shared" si="255"/>
        <v/>
      </c>
      <c r="BJ1950" t="str">
        <f t="shared" ca="1" si="256"/>
        <v/>
      </c>
      <c r="BK1950">
        <f t="shared" si="257"/>
        <v>1900</v>
      </c>
      <c r="BL1950">
        <f t="shared" si="258"/>
        <v>1900</v>
      </c>
      <c r="BM1950" t="str">
        <f t="shared" si="259"/>
        <v/>
      </c>
      <c r="BN1950" s="69">
        <f t="shared" si="260"/>
        <v>121</v>
      </c>
      <c r="BO1950" s="1">
        <v>44318</v>
      </c>
      <c r="BP1950" s="1"/>
      <c r="BQ1950" s="3"/>
      <c r="BR1950" s="4"/>
      <c r="BS1950" s="5"/>
      <c r="BT1950" s="6"/>
      <c r="BU1950" s="5"/>
      <c r="BV1950" s="5"/>
      <c r="BW1950" s="6"/>
      <c r="BX1950" s="5"/>
      <c r="BY1950" s="5"/>
      <c r="BZ1950" s="6"/>
      <c r="CA1950" s="5"/>
    </row>
    <row r="1951" spans="4:79" x14ac:dyDescent="0.25">
      <c r="D1951" s="1"/>
      <c r="J1951" s="1"/>
      <c r="L1951" s="1"/>
      <c r="M1951" s="1"/>
      <c r="BA1951" s="1"/>
      <c r="BG1951" t="str">
        <f t="shared" ca="1" si="253"/>
        <v/>
      </c>
      <c r="BH1951" t="str">
        <f t="shared" si="254"/>
        <v/>
      </c>
      <c r="BI1951" t="str">
        <f t="shared" si="255"/>
        <v/>
      </c>
      <c r="BJ1951" t="str">
        <f t="shared" ca="1" si="256"/>
        <v/>
      </c>
      <c r="BK1951">
        <f t="shared" si="257"/>
        <v>1900</v>
      </c>
      <c r="BL1951">
        <f t="shared" si="258"/>
        <v>1900</v>
      </c>
      <c r="BM1951" t="str">
        <f t="shared" si="259"/>
        <v/>
      </c>
      <c r="BN1951" s="69">
        <f t="shared" si="260"/>
        <v>121</v>
      </c>
      <c r="BO1951" s="1">
        <v>44319</v>
      </c>
      <c r="BP1951" s="1"/>
      <c r="BQ1951" s="3"/>
      <c r="BR1951" s="4"/>
      <c r="BS1951" s="5"/>
      <c r="BT1951" s="6"/>
      <c r="BU1951" s="5"/>
      <c r="BV1951" s="5"/>
      <c r="BW1951" s="6"/>
      <c r="BX1951" s="5"/>
      <c r="BY1951" s="5"/>
      <c r="BZ1951" s="6"/>
      <c r="CA1951" s="5"/>
    </row>
    <row r="1952" spans="4:79" x14ac:dyDescent="0.25">
      <c r="D1952" s="1"/>
      <c r="E1952" s="1"/>
      <c r="J1952" s="1"/>
      <c r="L1952" s="1"/>
      <c r="AX1952" s="1"/>
      <c r="AY1952" s="1"/>
      <c r="BA1952" s="1"/>
      <c r="BG1952" t="str">
        <f t="shared" ca="1" si="253"/>
        <v/>
      </c>
      <c r="BH1952" t="str">
        <f t="shared" si="254"/>
        <v/>
      </c>
      <c r="BI1952" t="str">
        <f t="shared" si="255"/>
        <v/>
      </c>
      <c r="BJ1952" t="str">
        <f t="shared" ca="1" si="256"/>
        <v/>
      </c>
      <c r="BK1952">
        <f t="shared" si="257"/>
        <v>1900</v>
      </c>
      <c r="BL1952">
        <f t="shared" si="258"/>
        <v>1900</v>
      </c>
      <c r="BM1952" t="str">
        <f t="shared" si="259"/>
        <v/>
      </c>
      <c r="BN1952" s="69">
        <f t="shared" si="260"/>
        <v>121</v>
      </c>
      <c r="BO1952" s="1">
        <v>44320</v>
      </c>
      <c r="BP1952" s="1"/>
      <c r="BQ1952" s="3"/>
      <c r="BR1952" s="4"/>
      <c r="BS1952" s="5"/>
      <c r="BT1952" s="6"/>
      <c r="BU1952" s="5"/>
      <c r="BV1952" s="5"/>
      <c r="BW1952" s="6"/>
      <c r="BX1952" s="5"/>
      <c r="BY1952" s="5"/>
      <c r="BZ1952" s="6"/>
      <c r="CA1952" s="5"/>
    </row>
    <row r="1953" spans="4:79" x14ac:dyDescent="0.25">
      <c r="D1953" s="1"/>
      <c r="BB1953" s="1"/>
      <c r="BG1953" t="str">
        <f t="shared" ca="1" si="253"/>
        <v/>
      </c>
      <c r="BH1953" t="str">
        <f t="shared" si="254"/>
        <v/>
      </c>
      <c r="BI1953" t="str">
        <f t="shared" si="255"/>
        <v/>
      </c>
      <c r="BJ1953" t="str">
        <f t="shared" ca="1" si="256"/>
        <v/>
      </c>
      <c r="BK1953">
        <f t="shared" si="257"/>
        <v>1900</v>
      </c>
      <c r="BL1953">
        <f t="shared" si="258"/>
        <v>1900</v>
      </c>
      <c r="BM1953" t="str">
        <f t="shared" si="259"/>
        <v/>
      </c>
      <c r="BN1953" s="69">
        <f t="shared" si="260"/>
        <v>121</v>
      </c>
      <c r="BO1953" s="1">
        <v>44321</v>
      </c>
      <c r="BP1953" s="1"/>
      <c r="BQ1953" s="3"/>
      <c r="BR1953" s="4"/>
      <c r="BS1953" s="5"/>
      <c r="BT1953" s="6"/>
      <c r="BU1953" s="5"/>
      <c r="BV1953" s="5"/>
      <c r="BW1953" s="6"/>
      <c r="BX1953" s="5"/>
      <c r="BY1953" s="5"/>
      <c r="BZ1953" s="6"/>
      <c r="CA1953" s="5"/>
    </row>
    <row r="1954" spans="4:79" x14ac:dyDescent="0.25">
      <c r="D1954" s="1"/>
      <c r="J1954" s="1"/>
      <c r="L1954" s="1"/>
      <c r="M1954" s="1"/>
      <c r="AX1954" s="1"/>
      <c r="AY1954" s="1"/>
      <c r="BA1954" s="1"/>
      <c r="BB1954" s="1"/>
      <c r="BG1954" t="str">
        <f t="shared" ca="1" si="253"/>
        <v/>
      </c>
      <c r="BH1954" t="str">
        <f t="shared" si="254"/>
        <v/>
      </c>
      <c r="BI1954" t="str">
        <f t="shared" si="255"/>
        <v/>
      </c>
      <c r="BJ1954" t="str">
        <f t="shared" ca="1" si="256"/>
        <v/>
      </c>
      <c r="BK1954">
        <f t="shared" si="257"/>
        <v>1900</v>
      </c>
      <c r="BL1954">
        <f t="shared" si="258"/>
        <v>1900</v>
      </c>
      <c r="BM1954" t="str">
        <f t="shared" si="259"/>
        <v/>
      </c>
      <c r="BN1954" s="69">
        <f t="shared" si="260"/>
        <v>121</v>
      </c>
      <c r="BO1954" s="1">
        <v>44322</v>
      </c>
      <c r="BP1954" s="1"/>
      <c r="BQ1954" s="3"/>
      <c r="BR1954" s="4"/>
      <c r="BS1954" s="5"/>
      <c r="BT1954" s="6"/>
      <c r="BU1954" s="5"/>
      <c r="BV1954" s="5"/>
      <c r="BW1954" s="6"/>
      <c r="BX1954" s="5"/>
      <c r="BY1954" s="5"/>
      <c r="BZ1954" s="6"/>
      <c r="CA1954" s="5"/>
    </row>
    <row r="1955" spans="4:79" x14ac:dyDescent="0.25">
      <c r="D1955" s="1"/>
      <c r="J1955" s="1"/>
      <c r="L1955" s="1"/>
      <c r="M1955" s="1"/>
      <c r="AX1955" s="1"/>
      <c r="AY1955" s="1"/>
      <c r="BA1955" s="1"/>
      <c r="BB1955" s="1"/>
      <c r="BG1955" t="str">
        <f t="shared" ca="1" si="253"/>
        <v/>
      </c>
      <c r="BH1955" t="str">
        <f t="shared" si="254"/>
        <v/>
      </c>
      <c r="BI1955" t="str">
        <f t="shared" si="255"/>
        <v/>
      </c>
      <c r="BJ1955" t="str">
        <f t="shared" ca="1" si="256"/>
        <v/>
      </c>
      <c r="BK1955">
        <f t="shared" si="257"/>
        <v>1900</v>
      </c>
      <c r="BL1955">
        <f t="shared" si="258"/>
        <v>1900</v>
      </c>
      <c r="BM1955" t="str">
        <f t="shared" si="259"/>
        <v/>
      </c>
      <c r="BN1955" s="69">
        <f t="shared" si="260"/>
        <v>121</v>
      </c>
      <c r="BO1955" s="1">
        <v>44323</v>
      </c>
      <c r="BP1955" s="1"/>
      <c r="BQ1955" s="3"/>
      <c r="BR1955" s="4"/>
      <c r="BS1955" s="5"/>
      <c r="BT1955" s="6"/>
      <c r="BU1955" s="5"/>
      <c r="BV1955" s="5"/>
      <c r="BW1955" s="6"/>
      <c r="BX1955" s="5"/>
      <c r="BY1955" s="5"/>
      <c r="BZ1955" s="6"/>
      <c r="CA1955" s="5"/>
    </row>
    <row r="1956" spans="4:79" x14ac:dyDescent="0.25">
      <c r="D1956" s="1"/>
      <c r="J1956" s="1"/>
      <c r="L1956" s="1"/>
      <c r="M1956" s="1"/>
      <c r="AX1956" s="1"/>
      <c r="AY1956" s="1"/>
      <c r="BA1956" s="1"/>
      <c r="BB1956" s="1"/>
      <c r="BG1956" t="str">
        <f t="shared" ca="1" si="253"/>
        <v/>
      </c>
      <c r="BH1956" t="str">
        <f t="shared" si="254"/>
        <v/>
      </c>
      <c r="BI1956" t="str">
        <f t="shared" si="255"/>
        <v/>
      </c>
      <c r="BJ1956" t="str">
        <f t="shared" ca="1" si="256"/>
        <v/>
      </c>
      <c r="BK1956">
        <f t="shared" si="257"/>
        <v>1900</v>
      </c>
      <c r="BL1956">
        <f t="shared" si="258"/>
        <v>1900</v>
      </c>
      <c r="BM1956" t="str">
        <f t="shared" si="259"/>
        <v/>
      </c>
      <c r="BN1956" s="69">
        <f t="shared" si="260"/>
        <v>121</v>
      </c>
      <c r="BO1956" s="1">
        <v>44324</v>
      </c>
      <c r="BP1956" s="1"/>
      <c r="BQ1956" s="3"/>
      <c r="BR1956" s="4"/>
      <c r="BS1956" s="5"/>
      <c r="BT1956" s="6"/>
      <c r="BU1956" s="5"/>
      <c r="BV1956" s="5"/>
      <c r="BW1956" s="6"/>
      <c r="BX1956" s="5"/>
      <c r="BY1956" s="5"/>
      <c r="BZ1956" s="6"/>
      <c r="CA1956" s="5"/>
    </row>
    <row r="1957" spans="4:79" x14ac:dyDescent="0.25">
      <c r="D1957" s="1"/>
      <c r="J1957" s="1"/>
      <c r="L1957" s="1"/>
      <c r="M1957" s="1"/>
      <c r="AX1957" s="1"/>
      <c r="AY1957" s="1"/>
      <c r="BA1957" s="1"/>
      <c r="BB1957" s="1"/>
      <c r="BG1957" t="str">
        <f t="shared" ca="1" si="253"/>
        <v/>
      </c>
      <c r="BH1957" t="str">
        <f t="shared" si="254"/>
        <v/>
      </c>
      <c r="BI1957" t="str">
        <f t="shared" si="255"/>
        <v/>
      </c>
      <c r="BJ1957" t="str">
        <f t="shared" ca="1" si="256"/>
        <v/>
      </c>
      <c r="BK1957">
        <f t="shared" si="257"/>
        <v>1900</v>
      </c>
      <c r="BL1957">
        <f t="shared" si="258"/>
        <v>1900</v>
      </c>
      <c r="BM1957" t="str">
        <f t="shared" si="259"/>
        <v/>
      </c>
      <c r="BN1957" s="69">
        <f t="shared" si="260"/>
        <v>121</v>
      </c>
      <c r="BO1957" s="1">
        <v>44325</v>
      </c>
      <c r="BP1957" s="1"/>
      <c r="BQ1957" s="3"/>
      <c r="BR1957" s="4"/>
      <c r="BS1957" s="5"/>
      <c r="BT1957" s="6"/>
      <c r="BU1957" s="5"/>
      <c r="BV1957" s="5"/>
      <c r="BW1957" s="6"/>
      <c r="BX1957" s="5"/>
      <c r="BY1957" s="5"/>
      <c r="BZ1957" s="6"/>
      <c r="CA1957" s="5"/>
    </row>
    <row r="1958" spans="4:79" x14ac:dyDescent="0.25">
      <c r="D1958" s="1"/>
      <c r="J1958" s="1"/>
      <c r="L1958" s="1"/>
      <c r="BA1958" s="1"/>
      <c r="BG1958" t="str">
        <f t="shared" ca="1" si="253"/>
        <v/>
      </c>
      <c r="BH1958" t="str">
        <f t="shared" si="254"/>
        <v/>
      </c>
      <c r="BI1958" t="str">
        <f t="shared" si="255"/>
        <v/>
      </c>
      <c r="BJ1958" t="str">
        <f t="shared" ca="1" si="256"/>
        <v/>
      </c>
      <c r="BK1958">
        <f t="shared" si="257"/>
        <v>1900</v>
      </c>
      <c r="BL1958">
        <f t="shared" si="258"/>
        <v>1900</v>
      </c>
      <c r="BM1958" t="str">
        <f t="shared" si="259"/>
        <v/>
      </c>
      <c r="BN1958" s="69">
        <f t="shared" si="260"/>
        <v>121</v>
      </c>
      <c r="BO1958" s="1">
        <v>44326</v>
      </c>
      <c r="BP1958" s="1"/>
      <c r="BQ1958" s="3"/>
      <c r="BR1958" s="4"/>
      <c r="BS1958" s="5"/>
      <c r="BT1958" s="6"/>
      <c r="BU1958" s="5"/>
      <c r="BV1958" s="5"/>
      <c r="BW1958" s="6"/>
      <c r="BX1958" s="5"/>
      <c r="BY1958" s="5"/>
      <c r="BZ1958" s="6"/>
      <c r="CA1958" s="5"/>
    </row>
    <row r="1959" spans="4:79" x14ac:dyDescent="0.25">
      <c r="D1959" s="1"/>
      <c r="J1959" s="1"/>
      <c r="L1959" s="1"/>
      <c r="M1959" s="1"/>
      <c r="BA1959" s="1"/>
      <c r="BB1959" s="1"/>
      <c r="BD1959" s="1"/>
      <c r="BE1959" s="1"/>
      <c r="BG1959" t="str">
        <f t="shared" ca="1" si="253"/>
        <v/>
      </c>
      <c r="BH1959" t="str">
        <f t="shared" si="254"/>
        <v/>
      </c>
      <c r="BI1959" t="str">
        <f t="shared" si="255"/>
        <v/>
      </c>
      <c r="BJ1959" t="str">
        <f t="shared" ca="1" si="256"/>
        <v/>
      </c>
      <c r="BK1959">
        <f t="shared" si="257"/>
        <v>1900</v>
      </c>
      <c r="BL1959">
        <f t="shared" si="258"/>
        <v>1900</v>
      </c>
      <c r="BM1959" t="str">
        <f t="shared" si="259"/>
        <v/>
      </c>
      <c r="BN1959" s="69">
        <f t="shared" si="260"/>
        <v>121</v>
      </c>
      <c r="BO1959" s="1">
        <v>44327</v>
      </c>
      <c r="BP1959" s="1"/>
      <c r="BQ1959" s="3"/>
      <c r="BR1959" s="4"/>
      <c r="BS1959" s="5"/>
      <c r="BT1959" s="6"/>
      <c r="BU1959" s="5"/>
      <c r="BV1959" s="5"/>
      <c r="BW1959" s="6"/>
      <c r="BX1959" s="5"/>
      <c r="BY1959" s="5"/>
      <c r="BZ1959" s="6"/>
      <c r="CA1959" s="5"/>
    </row>
    <row r="1960" spans="4:79" x14ac:dyDescent="0.25">
      <c r="D1960" s="1"/>
      <c r="J1960" s="1"/>
      <c r="L1960" s="1"/>
      <c r="M1960" s="1"/>
      <c r="AZ1960" s="1"/>
      <c r="BA1960" s="1"/>
      <c r="BC1960" s="1"/>
      <c r="BD1960" s="1"/>
      <c r="BG1960" t="str">
        <f t="shared" ca="1" si="253"/>
        <v/>
      </c>
      <c r="BH1960" t="str">
        <f t="shared" si="254"/>
        <v/>
      </c>
      <c r="BI1960" t="str">
        <f t="shared" si="255"/>
        <v/>
      </c>
      <c r="BJ1960" t="str">
        <f t="shared" ca="1" si="256"/>
        <v/>
      </c>
      <c r="BK1960">
        <f t="shared" si="257"/>
        <v>1900</v>
      </c>
      <c r="BL1960">
        <f t="shared" si="258"/>
        <v>1900</v>
      </c>
      <c r="BM1960" t="str">
        <f t="shared" si="259"/>
        <v/>
      </c>
      <c r="BN1960" s="69">
        <f t="shared" si="260"/>
        <v>121</v>
      </c>
      <c r="BO1960" s="1">
        <v>44328</v>
      </c>
      <c r="BP1960" s="1"/>
      <c r="BQ1960" s="3"/>
      <c r="BR1960" s="4"/>
      <c r="BS1960" s="5"/>
      <c r="BT1960" s="6"/>
      <c r="BU1960" s="5"/>
      <c r="BV1960" s="5"/>
      <c r="BW1960" s="6"/>
      <c r="BX1960" s="5"/>
      <c r="BY1960" s="5"/>
      <c r="BZ1960" s="6"/>
      <c r="CA1960" s="5"/>
    </row>
    <row r="1961" spans="4:79" x14ac:dyDescent="0.25">
      <c r="D1961" s="1"/>
      <c r="J1961" s="1"/>
      <c r="L1961" s="1"/>
      <c r="AX1961" s="1"/>
      <c r="AY1961" s="1"/>
      <c r="BA1961" s="1"/>
      <c r="BB1961" s="1"/>
      <c r="BG1961" t="str">
        <f t="shared" ca="1" si="253"/>
        <v/>
      </c>
      <c r="BH1961" t="str">
        <f t="shared" si="254"/>
        <v/>
      </c>
      <c r="BI1961" t="str">
        <f t="shared" si="255"/>
        <v/>
      </c>
      <c r="BJ1961" t="str">
        <f t="shared" ca="1" si="256"/>
        <v/>
      </c>
      <c r="BK1961">
        <f t="shared" si="257"/>
        <v>1900</v>
      </c>
      <c r="BL1961">
        <f t="shared" si="258"/>
        <v>1900</v>
      </c>
      <c r="BM1961" t="str">
        <f t="shared" si="259"/>
        <v/>
      </c>
      <c r="BN1961" s="69">
        <f t="shared" si="260"/>
        <v>121</v>
      </c>
      <c r="BO1961" s="1">
        <v>44329</v>
      </c>
      <c r="BP1961" s="1"/>
      <c r="BQ1961" s="3"/>
      <c r="BR1961" s="4"/>
      <c r="BS1961" s="5"/>
      <c r="BT1961" s="6"/>
      <c r="BU1961" s="5"/>
      <c r="BV1961" s="5"/>
      <c r="BW1961" s="6"/>
      <c r="BX1961" s="5"/>
      <c r="BY1961" s="5"/>
      <c r="BZ1961" s="6"/>
      <c r="CA1961" s="5"/>
    </row>
    <row r="1962" spans="4:79" x14ac:dyDescent="0.25">
      <c r="D1962" s="1"/>
      <c r="J1962" s="1"/>
      <c r="M1962" s="1"/>
      <c r="BG1962" t="str">
        <f t="shared" ca="1" si="253"/>
        <v/>
      </c>
      <c r="BH1962" t="str">
        <f t="shared" si="254"/>
        <v/>
      </c>
      <c r="BI1962" t="str">
        <f t="shared" si="255"/>
        <v/>
      </c>
      <c r="BJ1962" t="str">
        <f t="shared" ca="1" si="256"/>
        <v/>
      </c>
      <c r="BK1962">
        <f t="shared" si="257"/>
        <v>1900</v>
      </c>
      <c r="BL1962">
        <f t="shared" si="258"/>
        <v>1900</v>
      </c>
      <c r="BM1962" t="str">
        <f t="shared" si="259"/>
        <v/>
      </c>
      <c r="BN1962" s="69">
        <f t="shared" si="260"/>
        <v>121</v>
      </c>
      <c r="BO1962" s="1">
        <v>44330</v>
      </c>
      <c r="BP1962" s="1"/>
      <c r="BQ1962" s="3"/>
      <c r="BR1962" s="4"/>
      <c r="BS1962" s="5"/>
      <c r="BT1962" s="6"/>
      <c r="BU1962" s="5"/>
      <c r="BV1962" s="5"/>
      <c r="BW1962" s="6"/>
      <c r="BX1962" s="5"/>
      <c r="BY1962" s="5"/>
      <c r="BZ1962" s="6"/>
      <c r="CA1962" s="5"/>
    </row>
    <row r="1963" spans="4:79" x14ac:dyDescent="0.25">
      <c r="D1963" s="1"/>
      <c r="J1963" s="1"/>
      <c r="M1963" s="1"/>
      <c r="BG1963" t="str">
        <f t="shared" ca="1" si="253"/>
        <v/>
      </c>
      <c r="BH1963" t="str">
        <f t="shared" si="254"/>
        <v/>
      </c>
      <c r="BI1963" t="str">
        <f t="shared" si="255"/>
        <v/>
      </c>
      <c r="BJ1963" t="str">
        <f t="shared" ca="1" si="256"/>
        <v/>
      </c>
      <c r="BK1963">
        <f t="shared" si="257"/>
        <v>1900</v>
      </c>
      <c r="BL1963">
        <f t="shared" si="258"/>
        <v>1900</v>
      </c>
      <c r="BM1963" t="str">
        <f t="shared" si="259"/>
        <v/>
      </c>
      <c r="BN1963" s="69">
        <f t="shared" si="260"/>
        <v>121</v>
      </c>
      <c r="BO1963" s="1">
        <v>44331</v>
      </c>
      <c r="BP1963" s="1"/>
      <c r="BQ1963" s="3"/>
      <c r="BR1963" s="4"/>
      <c r="BS1963" s="5"/>
      <c r="BT1963" s="6"/>
      <c r="BU1963" s="5"/>
      <c r="BV1963" s="5"/>
      <c r="BW1963" s="6"/>
      <c r="BX1963" s="5"/>
      <c r="BY1963" s="5"/>
      <c r="BZ1963" s="6"/>
      <c r="CA1963" s="5"/>
    </row>
    <row r="1964" spans="4:79" x14ac:dyDescent="0.25">
      <c r="D1964" s="1"/>
      <c r="J1964" s="1"/>
      <c r="M1964" s="1"/>
      <c r="BG1964" t="str">
        <f t="shared" ca="1" si="253"/>
        <v/>
      </c>
      <c r="BH1964" t="str">
        <f t="shared" si="254"/>
        <v/>
      </c>
      <c r="BI1964" t="str">
        <f t="shared" si="255"/>
        <v/>
      </c>
      <c r="BJ1964" t="str">
        <f t="shared" ca="1" si="256"/>
        <v/>
      </c>
      <c r="BK1964">
        <f t="shared" si="257"/>
        <v>1900</v>
      </c>
      <c r="BL1964">
        <f t="shared" si="258"/>
        <v>1900</v>
      </c>
      <c r="BM1964" t="str">
        <f t="shared" si="259"/>
        <v/>
      </c>
      <c r="BN1964" s="69">
        <f t="shared" si="260"/>
        <v>121</v>
      </c>
      <c r="BO1964" s="1">
        <v>44332</v>
      </c>
      <c r="BP1964" s="1"/>
      <c r="BQ1964" s="3"/>
      <c r="BR1964" s="4"/>
      <c r="BS1964" s="5"/>
      <c r="BT1964" s="6"/>
      <c r="BU1964" s="5"/>
      <c r="BV1964" s="5"/>
      <c r="BW1964" s="6"/>
      <c r="BX1964" s="5"/>
      <c r="BY1964" s="5"/>
      <c r="BZ1964" s="6"/>
      <c r="CA1964" s="5"/>
    </row>
    <row r="1965" spans="4:79" x14ac:dyDescent="0.25">
      <c r="D1965" s="1"/>
      <c r="J1965" s="1"/>
      <c r="L1965" s="1"/>
      <c r="BA1965" s="1"/>
      <c r="BG1965" t="str">
        <f t="shared" ca="1" si="253"/>
        <v/>
      </c>
      <c r="BH1965" t="str">
        <f t="shared" si="254"/>
        <v/>
      </c>
      <c r="BI1965" t="str">
        <f t="shared" si="255"/>
        <v/>
      </c>
      <c r="BJ1965" t="str">
        <f t="shared" ca="1" si="256"/>
        <v/>
      </c>
      <c r="BK1965">
        <f t="shared" si="257"/>
        <v>1900</v>
      </c>
      <c r="BL1965">
        <f t="shared" si="258"/>
        <v>1900</v>
      </c>
      <c r="BM1965" t="str">
        <f t="shared" si="259"/>
        <v/>
      </c>
      <c r="BN1965" s="69">
        <f t="shared" si="260"/>
        <v>121</v>
      </c>
      <c r="BO1965" s="1">
        <v>44333</v>
      </c>
      <c r="BP1965" s="1"/>
      <c r="BQ1965" s="3"/>
      <c r="BR1965" s="4"/>
      <c r="BS1965" s="5"/>
      <c r="BT1965" s="6"/>
      <c r="BU1965" s="5"/>
      <c r="BV1965" s="5"/>
      <c r="BW1965" s="6"/>
      <c r="BX1965" s="5"/>
      <c r="BY1965" s="5"/>
      <c r="BZ1965" s="6"/>
      <c r="CA1965" s="5"/>
    </row>
    <row r="1966" spans="4:79" x14ac:dyDescent="0.25">
      <c r="D1966" s="1"/>
      <c r="E1966" s="1"/>
      <c r="J1966" s="1"/>
      <c r="L1966" s="1"/>
      <c r="M1966" s="1"/>
      <c r="AX1966" s="1"/>
      <c r="AY1966" s="1"/>
      <c r="BA1966" s="1"/>
      <c r="BB1966" s="1"/>
      <c r="BG1966" t="str">
        <f t="shared" ca="1" si="253"/>
        <v/>
      </c>
      <c r="BH1966" t="str">
        <f t="shared" si="254"/>
        <v/>
      </c>
      <c r="BI1966" t="str">
        <f t="shared" si="255"/>
        <v/>
      </c>
      <c r="BJ1966" t="str">
        <f t="shared" ca="1" si="256"/>
        <v/>
      </c>
      <c r="BK1966">
        <f t="shared" si="257"/>
        <v>1900</v>
      </c>
      <c r="BL1966">
        <f t="shared" si="258"/>
        <v>1900</v>
      </c>
      <c r="BM1966" t="str">
        <f t="shared" si="259"/>
        <v/>
      </c>
      <c r="BN1966" s="69">
        <f t="shared" si="260"/>
        <v>121</v>
      </c>
      <c r="BO1966" s="1">
        <v>44334</v>
      </c>
      <c r="BP1966" s="1"/>
      <c r="BQ1966" s="3"/>
      <c r="BR1966" s="4"/>
      <c r="BS1966" s="5"/>
      <c r="BT1966" s="6"/>
      <c r="BU1966" s="5"/>
      <c r="BV1966" s="5"/>
      <c r="BW1966" s="6"/>
      <c r="BX1966" s="5"/>
      <c r="BY1966" s="5"/>
      <c r="BZ1966" s="6"/>
      <c r="CA1966" s="5"/>
    </row>
    <row r="1967" spans="4:79" x14ac:dyDescent="0.25">
      <c r="D1967" s="1"/>
      <c r="J1967" s="1"/>
      <c r="L1967" s="1"/>
      <c r="BA1967" s="1"/>
      <c r="BB1967" s="1"/>
      <c r="BG1967" t="str">
        <f t="shared" ca="1" si="253"/>
        <v/>
      </c>
      <c r="BH1967" t="str">
        <f t="shared" si="254"/>
        <v/>
      </c>
      <c r="BI1967" t="str">
        <f t="shared" si="255"/>
        <v/>
      </c>
      <c r="BJ1967" t="str">
        <f t="shared" ca="1" si="256"/>
        <v/>
      </c>
      <c r="BK1967">
        <f t="shared" si="257"/>
        <v>1900</v>
      </c>
      <c r="BL1967">
        <f t="shared" si="258"/>
        <v>1900</v>
      </c>
      <c r="BM1967" t="str">
        <f t="shared" si="259"/>
        <v/>
      </c>
      <c r="BN1967" s="69">
        <f t="shared" si="260"/>
        <v>121</v>
      </c>
      <c r="BO1967" s="1">
        <v>44335</v>
      </c>
      <c r="BP1967" s="1"/>
      <c r="BQ1967" s="3"/>
      <c r="BR1967" s="4"/>
      <c r="BS1967" s="5"/>
      <c r="BT1967" s="6"/>
      <c r="BU1967" s="5"/>
      <c r="BV1967" s="5"/>
      <c r="BW1967" s="6"/>
      <c r="BX1967" s="5"/>
      <c r="BY1967" s="5"/>
      <c r="BZ1967" s="6"/>
      <c r="CA1967" s="5"/>
    </row>
    <row r="1968" spans="4:79" x14ac:dyDescent="0.25">
      <c r="D1968" s="1"/>
      <c r="E1968" s="1"/>
      <c r="J1968" s="1"/>
      <c r="L1968" s="1"/>
      <c r="N1968" s="1"/>
      <c r="AX1968" s="1"/>
      <c r="AY1968" s="1"/>
      <c r="BA1968" s="1"/>
      <c r="BB1968" s="1"/>
      <c r="BF1968" s="1"/>
      <c r="BG1968" t="str">
        <f t="shared" ca="1" si="253"/>
        <v/>
      </c>
      <c r="BH1968" t="str">
        <f t="shared" si="254"/>
        <v/>
      </c>
      <c r="BI1968" t="str">
        <f t="shared" si="255"/>
        <v/>
      </c>
      <c r="BJ1968" t="str">
        <f t="shared" ca="1" si="256"/>
        <v/>
      </c>
      <c r="BK1968">
        <f t="shared" si="257"/>
        <v>1900</v>
      </c>
      <c r="BL1968">
        <f t="shared" si="258"/>
        <v>1900</v>
      </c>
      <c r="BM1968" t="str">
        <f t="shared" si="259"/>
        <v/>
      </c>
      <c r="BN1968" s="69">
        <f t="shared" si="260"/>
        <v>121</v>
      </c>
      <c r="BO1968" s="1">
        <v>44336</v>
      </c>
      <c r="BP1968" s="1"/>
      <c r="BQ1968" s="3"/>
      <c r="BR1968" s="4"/>
      <c r="BS1968" s="5"/>
      <c r="BT1968" s="6"/>
      <c r="BU1968" s="5"/>
      <c r="BV1968" s="5"/>
      <c r="BW1968" s="6"/>
      <c r="BX1968" s="5"/>
      <c r="BY1968" s="5"/>
      <c r="BZ1968" s="6"/>
      <c r="CA1968" s="5"/>
    </row>
    <row r="1969" spans="4:79" x14ac:dyDescent="0.25">
      <c r="D1969" s="1"/>
      <c r="E1969" s="1"/>
      <c r="J1969" s="1"/>
      <c r="L1969" s="1"/>
      <c r="N1969" s="1"/>
      <c r="AX1969" s="1"/>
      <c r="AY1969" s="1"/>
      <c r="BA1969" s="1"/>
      <c r="BG1969" t="str">
        <f t="shared" ca="1" si="253"/>
        <v/>
      </c>
      <c r="BH1969" t="str">
        <f t="shared" si="254"/>
        <v/>
      </c>
      <c r="BI1969" t="str">
        <f t="shared" si="255"/>
        <v/>
      </c>
      <c r="BJ1969" t="str">
        <f t="shared" ca="1" si="256"/>
        <v/>
      </c>
      <c r="BK1969">
        <f t="shared" si="257"/>
        <v>1900</v>
      </c>
      <c r="BL1969">
        <f t="shared" si="258"/>
        <v>1900</v>
      </c>
      <c r="BM1969" t="str">
        <f t="shared" si="259"/>
        <v/>
      </c>
      <c r="BN1969" s="69">
        <f t="shared" si="260"/>
        <v>121</v>
      </c>
      <c r="BO1969" s="1">
        <v>44337</v>
      </c>
      <c r="BP1969" s="1"/>
      <c r="BQ1969" s="3"/>
      <c r="BR1969" s="4"/>
      <c r="BS1969" s="5"/>
      <c r="BT1969" s="6"/>
      <c r="BU1969" s="5"/>
      <c r="BV1969" s="5"/>
      <c r="BW1969" s="6"/>
      <c r="BX1969" s="5"/>
      <c r="BY1969" s="5"/>
      <c r="BZ1969" s="6"/>
      <c r="CA1969" s="5"/>
    </row>
    <row r="1970" spans="4:79" x14ac:dyDescent="0.25">
      <c r="D1970" s="1"/>
      <c r="J1970" s="1"/>
      <c r="L1970" s="1"/>
      <c r="AY1970" s="1"/>
      <c r="AZ1970" s="1"/>
      <c r="BB1970" s="1"/>
      <c r="BC1970" s="1"/>
      <c r="BG1970" t="str">
        <f t="shared" ca="1" si="253"/>
        <v/>
      </c>
      <c r="BH1970" t="str">
        <f t="shared" si="254"/>
        <v/>
      </c>
      <c r="BI1970" t="str">
        <f t="shared" si="255"/>
        <v/>
      </c>
      <c r="BJ1970" t="str">
        <f t="shared" ca="1" si="256"/>
        <v/>
      </c>
      <c r="BK1970">
        <f t="shared" si="257"/>
        <v>1900</v>
      </c>
      <c r="BL1970">
        <f t="shared" si="258"/>
        <v>1900</v>
      </c>
      <c r="BM1970" t="str">
        <f t="shared" si="259"/>
        <v/>
      </c>
      <c r="BN1970" s="69">
        <f t="shared" si="260"/>
        <v>121</v>
      </c>
      <c r="BO1970" s="1">
        <v>44338</v>
      </c>
      <c r="BP1970" s="1"/>
      <c r="BQ1970" s="3"/>
      <c r="BR1970" s="4"/>
      <c r="BS1970" s="5"/>
      <c r="BT1970" s="6"/>
      <c r="BU1970" s="5"/>
      <c r="BV1970" s="5"/>
      <c r="BW1970" s="6"/>
      <c r="BX1970" s="5"/>
      <c r="BY1970" s="5"/>
      <c r="BZ1970" s="6"/>
      <c r="CA1970" s="5"/>
    </row>
    <row r="1971" spans="4:79" x14ac:dyDescent="0.25">
      <c r="D1971" s="1"/>
      <c r="J1971" s="1"/>
      <c r="L1971" s="1"/>
      <c r="M1971" s="1"/>
      <c r="AX1971" s="1"/>
      <c r="AY1971" s="1"/>
      <c r="BA1971" s="1"/>
      <c r="BB1971" s="1"/>
      <c r="BG1971" t="str">
        <f t="shared" ca="1" si="253"/>
        <v/>
      </c>
      <c r="BH1971" t="str">
        <f t="shared" si="254"/>
        <v/>
      </c>
      <c r="BI1971" t="str">
        <f t="shared" si="255"/>
        <v/>
      </c>
      <c r="BJ1971" t="str">
        <f t="shared" ca="1" si="256"/>
        <v/>
      </c>
      <c r="BK1971">
        <f t="shared" si="257"/>
        <v>1900</v>
      </c>
      <c r="BL1971">
        <f t="shared" si="258"/>
        <v>1900</v>
      </c>
      <c r="BM1971" t="str">
        <f t="shared" si="259"/>
        <v/>
      </c>
      <c r="BN1971" s="69">
        <f t="shared" si="260"/>
        <v>121</v>
      </c>
      <c r="BO1971" s="1">
        <v>44339</v>
      </c>
      <c r="BP1971" s="1"/>
      <c r="BQ1971" s="3"/>
      <c r="BR1971" s="4"/>
      <c r="BS1971" s="5"/>
      <c r="BT1971" s="6"/>
      <c r="BU1971" s="5"/>
      <c r="BV1971" s="5"/>
      <c r="BW1971" s="6"/>
      <c r="BX1971" s="5"/>
      <c r="BY1971" s="5"/>
      <c r="BZ1971" s="6"/>
      <c r="CA1971" s="5"/>
    </row>
    <row r="1972" spans="4:79" x14ac:dyDescent="0.25">
      <c r="D1972" s="1"/>
      <c r="J1972" s="1"/>
      <c r="M1972" s="1"/>
      <c r="BG1972" t="str">
        <f t="shared" ca="1" si="253"/>
        <v/>
      </c>
      <c r="BH1972" t="str">
        <f t="shared" si="254"/>
        <v/>
      </c>
      <c r="BI1972" t="str">
        <f t="shared" si="255"/>
        <v/>
      </c>
      <c r="BJ1972" t="str">
        <f t="shared" ca="1" si="256"/>
        <v/>
      </c>
      <c r="BK1972">
        <f t="shared" si="257"/>
        <v>1900</v>
      </c>
      <c r="BL1972">
        <f t="shared" si="258"/>
        <v>1900</v>
      </c>
      <c r="BM1972" t="str">
        <f t="shared" si="259"/>
        <v/>
      </c>
      <c r="BN1972" s="69">
        <f t="shared" si="260"/>
        <v>121</v>
      </c>
      <c r="BO1972" s="1">
        <v>44340</v>
      </c>
      <c r="BP1972" s="1"/>
      <c r="BQ1972" s="3"/>
      <c r="BR1972" s="4"/>
      <c r="BS1972" s="5"/>
      <c r="BT1972" s="6"/>
      <c r="BU1972" s="5"/>
      <c r="BV1972" s="5"/>
      <c r="BW1972" s="6"/>
      <c r="BX1972" s="5"/>
      <c r="BY1972" s="5"/>
      <c r="BZ1972" s="6"/>
      <c r="CA1972" s="5"/>
    </row>
    <row r="1973" spans="4:79" x14ac:dyDescent="0.25">
      <c r="D1973" s="1"/>
      <c r="E1973" s="1"/>
      <c r="J1973" s="1"/>
      <c r="L1973" s="1"/>
      <c r="N1973" s="1"/>
      <c r="AX1973" s="1"/>
      <c r="AY1973" s="1"/>
      <c r="BA1973" s="1"/>
      <c r="BB1973" s="1"/>
      <c r="BF1973" s="1"/>
      <c r="BG1973" t="str">
        <f t="shared" ca="1" si="253"/>
        <v/>
      </c>
      <c r="BH1973" t="str">
        <f t="shared" si="254"/>
        <v/>
      </c>
      <c r="BI1973" t="str">
        <f t="shared" si="255"/>
        <v/>
      </c>
      <c r="BJ1973" t="str">
        <f t="shared" ca="1" si="256"/>
        <v/>
      </c>
      <c r="BK1973">
        <f t="shared" si="257"/>
        <v>1900</v>
      </c>
      <c r="BL1973">
        <f t="shared" si="258"/>
        <v>1900</v>
      </c>
      <c r="BM1973" t="str">
        <f t="shared" si="259"/>
        <v/>
      </c>
      <c r="BN1973" s="69">
        <f t="shared" si="260"/>
        <v>121</v>
      </c>
      <c r="BO1973" s="1">
        <v>44341</v>
      </c>
      <c r="BP1973" s="1"/>
      <c r="BQ1973" s="3"/>
      <c r="BR1973" s="4"/>
      <c r="BS1973" s="5"/>
      <c r="BT1973" s="6"/>
      <c r="BU1973" s="5"/>
      <c r="BV1973" s="5"/>
      <c r="BW1973" s="6"/>
      <c r="BX1973" s="5"/>
      <c r="BY1973" s="5"/>
      <c r="BZ1973" s="6"/>
      <c r="CA1973" s="5"/>
    </row>
    <row r="1974" spans="4:79" x14ac:dyDescent="0.25">
      <c r="D1974" s="1"/>
      <c r="J1974" s="1"/>
      <c r="L1974" s="1"/>
      <c r="M1974" s="1"/>
      <c r="BA1974" s="1"/>
      <c r="BB1974" s="1"/>
      <c r="BG1974" t="str">
        <f t="shared" ca="1" si="253"/>
        <v/>
      </c>
      <c r="BH1974" t="str">
        <f t="shared" si="254"/>
        <v/>
      </c>
      <c r="BI1974" t="str">
        <f t="shared" si="255"/>
        <v/>
      </c>
      <c r="BJ1974" t="str">
        <f t="shared" ca="1" si="256"/>
        <v/>
      </c>
      <c r="BK1974">
        <f t="shared" si="257"/>
        <v>1900</v>
      </c>
      <c r="BL1974">
        <f t="shared" si="258"/>
        <v>1900</v>
      </c>
      <c r="BM1974" t="str">
        <f t="shared" si="259"/>
        <v/>
      </c>
      <c r="BN1974" s="69">
        <f t="shared" si="260"/>
        <v>121</v>
      </c>
      <c r="BO1974" s="1">
        <v>44342</v>
      </c>
      <c r="BP1974" s="1"/>
      <c r="BQ1974" s="3"/>
      <c r="BR1974" s="4"/>
      <c r="BS1974" s="5"/>
      <c r="BT1974" s="6"/>
      <c r="BU1974" s="5"/>
      <c r="BV1974" s="5"/>
      <c r="BW1974" s="6"/>
      <c r="BX1974" s="5"/>
      <c r="BY1974" s="5"/>
      <c r="BZ1974" s="6"/>
      <c r="CA1974" s="5"/>
    </row>
    <row r="1975" spans="4:79" x14ac:dyDescent="0.25">
      <c r="D1975" s="1"/>
      <c r="J1975" s="1"/>
      <c r="L1975" s="1"/>
      <c r="M1975" s="1"/>
      <c r="AX1975" s="1"/>
      <c r="AY1975" s="1"/>
      <c r="BA1975" s="1"/>
      <c r="BB1975" s="1"/>
      <c r="BG1975" t="str">
        <f t="shared" ca="1" si="253"/>
        <v/>
      </c>
      <c r="BH1975" t="str">
        <f t="shared" si="254"/>
        <v/>
      </c>
      <c r="BI1975" t="str">
        <f t="shared" si="255"/>
        <v/>
      </c>
      <c r="BJ1975" t="str">
        <f t="shared" ca="1" si="256"/>
        <v/>
      </c>
      <c r="BK1975">
        <f t="shared" si="257"/>
        <v>1900</v>
      </c>
      <c r="BL1975">
        <f t="shared" si="258"/>
        <v>1900</v>
      </c>
      <c r="BM1975" t="str">
        <f t="shared" si="259"/>
        <v/>
      </c>
      <c r="BN1975" s="69">
        <f t="shared" si="260"/>
        <v>121</v>
      </c>
      <c r="BO1975" s="1">
        <v>44343</v>
      </c>
      <c r="BP1975" s="1"/>
      <c r="BQ1975" s="3"/>
      <c r="BR1975" s="4"/>
      <c r="BS1975" s="5"/>
      <c r="BT1975" s="6"/>
      <c r="BU1975" s="5"/>
      <c r="BV1975" s="5"/>
      <c r="BW1975" s="6"/>
      <c r="BX1975" s="5"/>
      <c r="BY1975" s="5"/>
      <c r="BZ1975" s="6"/>
      <c r="CA1975" s="5"/>
    </row>
    <row r="1976" spans="4:79" x14ac:dyDescent="0.25">
      <c r="D1976" s="1"/>
      <c r="J1976" s="1"/>
      <c r="L1976" s="1"/>
      <c r="M1976" s="1"/>
      <c r="AX1976" s="1"/>
      <c r="AY1976" s="1"/>
      <c r="BA1976" s="1"/>
      <c r="BB1976" s="1"/>
      <c r="BG1976" t="str">
        <f t="shared" ca="1" si="253"/>
        <v/>
      </c>
      <c r="BH1976" t="str">
        <f t="shared" si="254"/>
        <v/>
      </c>
      <c r="BI1976" t="str">
        <f t="shared" si="255"/>
        <v/>
      </c>
      <c r="BJ1976" t="str">
        <f t="shared" ca="1" si="256"/>
        <v/>
      </c>
      <c r="BK1976">
        <f t="shared" si="257"/>
        <v>1900</v>
      </c>
      <c r="BL1976">
        <f t="shared" si="258"/>
        <v>1900</v>
      </c>
      <c r="BM1976" t="str">
        <f t="shared" si="259"/>
        <v/>
      </c>
      <c r="BN1976" s="69">
        <f t="shared" si="260"/>
        <v>121</v>
      </c>
      <c r="BO1976" s="1">
        <v>44344</v>
      </c>
      <c r="BP1976" s="1"/>
      <c r="BQ1976" s="3"/>
      <c r="BR1976" s="4"/>
      <c r="BS1976" s="5"/>
      <c r="BT1976" s="6"/>
      <c r="BU1976" s="5"/>
      <c r="BV1976" s="5"/>
      <c r="BW1976" s="6"/>
      <c r="BX1976" s="5"/>
      <c r="BY1976" s="5"/>
      <c r="BZ1976" s="6"/>
      <c r="CA1976" s="5"/>
    </row>
    <row r="1977" spans="4:79" x14ac:dyDescent="0.25">
      <c r="D1977" s="1"/>
      <c r="J1977" s="1"/>
      <c r="L1977" s="1"/>
      <c r="M1977" s="1"/>
      <c r="BA1977" s="1"/>
      <c r="BG1977" t="str">
        <f t="shared" ca="1" si="253"/>
        <v/>
      </c>
      <c r="BH1977" t="str">
        <f t="shared" si="254"/>
        <v/>
      </c>
      <c r="BI1977" t="str">
        <f t="shared" si="255"/>
        <v/>
      </c>
      <c r="BJ1977" t="str">
        <f t="shared" ca="1" si="256"/>
        <v/>
      </c>
      <c r="BK1977">
        <f t="shared" si="257"/>
        <v>1900</v>
      </c>
      <c r="BL1977">
        <f t="shared" si="258"/>
        <v>1900</v>
      </c>
      <c r="BM1977" t="str">
        <f t="shared" si="259"/>
        <v/>
      </c>
      <c r="BN1977" s="69">
        <f t="shared" si="260"/>
        <v>121</v>
      </c>
      <c r="BO1977" s="1">
        <v>44345</v>
      </c>
      <c r="BP1977" s="1"/>
      <c r="BQ1977" s="3"/>
      <c r="BR1977" s="4"/>
      <c r="BS1977" s="5"/>
      <c r="BT1977" s="6"/>
      <c r="BU1977" s="5"/>
      <c r="BV1977" s="5"/>
      <c r="BW1977" s="6"/>
      <c r="BX1977" s="5"/>
      <c r="BY1977" s="5"/>
      <c r="BZ1977" s="6"/>
      <c r="CA1977" s="5"/>
    </row>
    <row r="1978" spans="4:79" x14ac:dyDescent="0.25">
      <c r="D1978" s="1"/>
      <c r="J1978" s="1"/>
      <c r="L1978" s="1"/>
      <c r="AX1978" s="1"/>
      <c r="AY1978" s="1"/>
      <c r="BA1978" s="1"/>
      <c r="BB1978" s="1"/>
      <c r="BG1978" t="str">
        <f t="shared" ca="1" si="253"/>
        <v/>
      </c>
      <c r="BH1978" t="str">
        <f t="shared" si="254"/>
        <v/>
      </c>
      <c r="BI1978" t="str">
        <f t="shared" si="255"/>
        <v/>
      </c>
      <c r="BJ1978" t="str">
        <f t="shared" ca="1" si="256"/>
        <v/>
      </c>
      <c r="BK1978">
        <f t="shared" si="257"/>
        <v>1900</v>
      </c>
      <c r="BL1978">
        <f t="shared" si="258"/>
        <v>1900</v>
      </c>
      <c r="BM1978" t="str">
        <f t="shared" si="259"/>
        <v/>
      </c>
      <c r="BN1978" s="69">
        <f t="shared" si="260"/>
        <v>121</v>
      </c>
      <c r="BO1978" s="1">
        <v>44346</v>
      </c>
      <c r="BP1978" s="1"/>
      <c r="BQ1978" s="3"/>
      <c r="BR1978" s="4"/>
      <c r="BS1978" s="5"/>
      <c r="BT1978" s="6"/>
      <c r="BU1978" s="5"/>
      <c r="BV1978" s="5"/>
      <c r="BW1978" s="6"/>
      <c r="BX1978" s="5"/>
      <c r="BY1978" s="5"/>
      <c r="BZ1978" s="6"/>
      <c r="CA1978" s="5"/>
    </row>
    <row r="1979" spans="4:79" x14ac:dyDescent="0.25">
      <c r="D1979" s="1"/>
      <c r="J1979" s="1"/>
      <c r="M1979" s="1"/>
      <c r="BG1979" t="str">
        <f t="shared" ca="1" si="253"/>
        <v/>
      </c>
      <c r="BH1979" t="str">
        <f t="shared" si="254"/>
        <v/>
      </c>
      <c r="BI1979" t="str">
        <f t="shared" si="255"/>
        <v/>
      </c>
      <c r="BJ1979" t="str">
        <f t="shared" ca="1" si="256"/>
        <v/>
      </c>
      <c r="BK1979">
        <f t="shared" si="257"/>
        <v>1900</v>
      </c>
      <c r="BL1979">
        <f t="shared" si="258"/>
        <v>1900</v>
      </c>
      <c r="BM1979" t="str">
        <f t="shared" si="259"/>
        <v/>
      </c>
      <c r="BN1979" s="69">
        <f t="shared" si="260"/>
        <v>121</v>
      </c>
      <c r="BO1979" s="1">
        <v>44347</v>
      </c>
      <c r="BP1979" s="1"/>
      <c r="BQ1979" s="3"/>
      <c r="BR1979" s="4"/>
      <c r="BS1979" s="5"/>
      <c r="BT1979" s="6"/>
      <c r="BU1979" s="5"/>
      <c r="BV1979" s="5"/>
      <c r="BW1979" s="6"/>
      <c r="BX1979" s="5"/>
      <c r="BY1979" s="5"/>
      <c r="BZ1979" s="6"/>
      <c r="CA1979" s="5"/>
    </row>
    <row r="1980" spans="4:79" x14ac:dyDescent="0.25">
      <c r="D1980" s="1"/>
      <c r="BB1980" s="1"/>
      <c r="BG1980" t="str">
        <f t="shared" ca="1" si="253"/>
        <v/>
      </c>
      <c r="BH1980" t="str">
        <f t="shared" si="254"/>
        <v/>
      </c>
      <c r="BI1980" t="str">
        <f t="shared" si="255"/>
        <v/>
      </c>
      <c r="BJ1980" t="str">
        <f t="shared" ca="1" si="256"/>
        <v/>
      </c>
      <c r="BK1980">
        <f t="shared" si="257"/>
        <v>1900</v>
      </c>
      <c r="BL1980">
        <f t="shared" si="258"/>
        <v>1900</v>
      </c>
      <c r="BM1980" t="str">
        <f t="shared" si="259"/>
        <v/>
      </c>
      <c r="BN1980" s="69">
        <f t="shared" si="260"/>
        <v>121</v>
      </c>
      <c r="BO1980" s="1">
        <v>44348</v>
      </c>
      <c r="BP1980" s="1"/>
      <c r="BQ1980" s="3"/>
      <c r="BR1980" s="4"/>
      <c r="BS1980" s="5"/>
      <c r="BT1980" s="6"/>
      <c r="BU1980" s="5"/>
      <c r="BV1980" s="5"/>
      <c r="BW1980" s="6"/>
      <c r="BX1980" s="5"/>
      <c r="BY1980" s="5"/>
      <c r="BZ1980" s="6"/>
      <c r="CA1980" s="5"/>
    </row>
    <row r="1981" spans="4:79" x14ac:dyDescent="0.25">
      <c r="D1981" s="1"/>
      <c r="J1981" s="1"/>
      <c r="M1981" s="1"/>
      <c r="BG1981" t="str">
        <f t="shared" ca="1" si="253"/>
        <v/>
      </c>
      <c r="BH1981" t="str">
        <f t="shared" si="254"/>
        <v/>
      </c>
      <c r="BI1981" t="str">
        <f t="shared" si="255"/>
        <v/>
      </c>
      <c r="BJ1981" t="str">
        <f t="shared" ca="1" si="256"/>
        <v/>
      </c>
      <c r="BK1981">
        <f t="shared" si="257"/>
        <v>1900</v>
      </c>
      <c r="BL1981">
        <f t="shared" si="258"/>
        <v>1900</v>
      </c>
      <c r="BM1981" t="str">
        <f t="shared" si="259"/>
        <v/>
      </c>
      <c r="BN1981" s="69">
        <f t="shared" si="260"/>
        <v>121</v>
      </c>
      <c r="BO1981" s="1">
        <v>44349</v>
      </c>
      <c r="BP1981" s="1"/>
      <c r="BQ1981" s="3"/>
      <c r="BR1981" s="4"/>
      <c r="BS1981" s="5"/>
      <c r="BT1981" s="6"/>
      <c r="BU1981" s="5"/>
      <c r="BV1981" s="5"/>
      <c r="BW1981" s="6"/>
      <c r="BX1981" s="5"/>
      <c r="BY1981" s="5"/>
      <c r="BZ1981" s="6"/>
      <c r="CA1981" s="5"/>
    </row>
    <row r="1982" spans="4:79" x14ac:dyDescent="0.25">
      <c r="D1982" s="1"/>
      <c r="E1982" s="1"/>
      <c r="J1982" s="1"/>
      <c r="L1982" s="1"/>
      <c r="N1982" s="1"/>
      <c r="AX1982" s="1"/>
      <c r="AY1982" s="1"/>
      <c r="BA1982" s="1"/>
      <c r="BB1982" s="1"/>
      <c r="BG1982" t="str">
        <f t="shared" ca="1" si="253"/>
        <v/>
      </c>
      <c r="BH1982" t="str">
        <f t="shared" si="254"/>
        <v/>
      </c>
      <c r="BI1982" t="str">
        <f t="shared" si="255"/>
        <v/>
      </c>
      <c r="BJ1982" t="str">
        <f t="shared" ca="1" si="256"/>
        <v/>
      </c>
      <c r="BK1982">
        <f t="shared" si="257"/>
        <v>1900</v>
      </c>
      <c r="BL1982">
        <f t="shared" si="258"/>
        <v>1900</v>
      </c>
      <c r="BM1982" t="str">
        <f t="shared" si="259"/>
        <v/>
      </c>
      <c r="BN1982" s="69">
        <f t="shared" si="260"/>
        <v>121</v>
      </c>
      <c r="BO1982" s="1">
        <v>44350</v>
      </c>
      <c r="BP1982" s="1"/>
      <c r="BQ1982" s="3"/>
      <c r="BR1982" s="4"/>
      <c r="BS1982" s="5"/>
      <c r="BT1982" s="6"/>
      <c r="BU1982" s="5"/>
      <c r="BV1982" s="5"/>
      <c r="BW1982" s="6"/>
      <c r="BX1982" s="5"/>
      <c r="BY1982" s="5"/>
      <c r="BZ1982" s="6"/>
      <c r="CA1982" s="5"/>
    </row>
    <row r="1983" spans="4:79" x14ac:dyDescent="0.25">
      <c r="D1983" s="1"/>
      <c r="J1983" s="1"/>
      <c r="M1983" s="1"/>
      <c r="BG1983" t="str">
        <f t="shared" ca="1" si="253"/>
        <v/>
      </c>
      <c r="BH1983" t="str">
        <f t="shared" si="254"/>
        <v/>
      </c>
      <c r="BI1983" t="str">
        <f t="shared" si="255"/>
        <v/>
      </c>
      <c r="BJ1983" t="str">
        <f t="shared" ca="1" si="256"/>
        <v/>
      </c>
      <c r="BK1983">
        <f t="shared" si="257"/>
        <v>1900</v>
      </c>
      <c r="BL1983">
        <f t="shared" si="258"/>
        <v>1900</v>
      </c>
      <c r="BM1983" t="str">
        <f t="shared" si="259"/>
        <v/>
      </c>
      <c r="BN1983" s="69">
        <f t="shared" si="260"/>
        <v>121</v>
      </c>
      <c r="BO1983" s="1">
        <v>44351</v>
      </c>
      <c r="BP1983" s="1"/>
      <c r="BQ1983" s="3"/>
      <c r="BR1983" s="4"/>
      <c r="BS1983" s="5"/>
      <c r="BT1983" s="6"/>
      <c r="BU1983" s="5"/>
      <c r="BV1983" s="5"/>
      <c r="BW1983" s="6"/>
      <c r="BX1983" s="5"/>
      <c r="BY1983" s="5"/>
      <c r="BZ1983" s="6"/>
      <c r="CA1983" s="5"/>
    </row>
    <row r="1984" spans="4:79" x14ac:dyDescent="0.25">
      <c r="D1984" s="1"/>
      <c r="J1984" s="1"/>
      <c r="L1984" s="1"/>
      <c r="M1984" s="1"/>
      <c r="BA1984" s="1"/>
      <c r="BB1984" s="1"/>
      <c r="BG1984" t="str">
        <f t="shared" ca="1" si="253"/>
        <v/>
      </c>
      <c r="BH1984" t="str">
        <f t="shared" si="254"/>
        <v/>
      </c>
      <c r="BI1984" t="str">
        <f t="shared" si="255"/>
        <v/>
      </c>
      <c r="BJ1984" t="str">
        <f t="shared" ca="1" si="256"/>
        <v/>
      </c>
      <c r="BK1984">
        <f t="shared" si="257"/>
        <v>1900</v>
      </c>
      <c r="BL1984">
        <f t="shared" si="258"/>
        <v>1900</v>
      </c>
      <c r="BM1984" t="str">
        <f t="shared" si="259"/>
        <v/>
      </c>
      <c r="BN1984" s="69">
        <f t="shared" si="260"/>
        <v>121</v>
      </c>
      <c r="BO1984" s="1">
        <v>44352</v>
      </c>
      <c r="BP1984" s="1"/>
      <c r="BQ1984" s="3"/>
      <c r="BR1984" s="4"/>
      <c r="BS1984" s="5"/>
      <c r="BT1984" s="6"/>
      <c r="BU1984" s="5"/>
      <c r="BV1984" s="5"/>
      <c r="BW1984" s="6"/>
      <c r="BX1984" s="5"/>
      <c r="BY1984" s="5"/>
      <c r="BZ1984" s="6"/>
      <c r="CA1984" s="5"/>
    </row>
    <row r="1985" spans="4:79" x14ac:dyDescent="0.25">
      <c r="D1985" s="1"/>
      <c r="J1985" s="1"/>
      <c r="L1985" s="1"/>
      <c r="AX1985" s="1"/>
      <c r="AY1985" s="1"/>
      <c r="BA1985" s="1"/>
      <c r="BB1985" s="1"/>
      <c r="BF1985" s="1"/>
      <c r="BG1985" t="str">
        <f t="shared" ca="1" si="253"/>
        <v/>
      </c>
      <c r="BH1985" t="str">
        <f t="shared" si="254"/>
        <v/>
      </c>
      <c r="BI1985" t="str">
        <f t="shared" si="255"/>
        <v/>
      </c>
      <c r="BJ1985" t="str">
        <f t="shared" ca="1" si="256"/>
        <v/>
      </c>
      <c r="BK1985">
        <f t="shared" si="257"/>
        <v>1900</v>
      </c>
      <c r="BL1985">
        <f t="shared" si="258"/>
        <v>1900</v>
      </c>
      <c r="BM1985" t="str">
        <f t="shared" si="259"/>
        <v/>
      </c>
      <c r="BN1985" s="69">
        <f t="shared" si="260"/>
        <v>121</v>
      </c>
      <c r="BO1985" s="1">
        <v>44353</v>
      </c>
      <c r="BP1985" s="1"/>
      <c r="BQ1985" s="3"/>
      <c r="BR1985" s="4"/>
      <c r="BS1985" s="5"/>
      <c r="BT1985" s="6"/>
      <c r="BU1985" s="5"/>
      <c r="BV1985" s="5"/>
      <c r="BW1985" s="6"/>
      <c r="BX1985" s="5"/>
      <c r="BY1985" s="5"/>
      <c r="BZ1985" s="6"/>
      <c r="CA1985" s="5"/>
    </row>
    <row r="1986" spans="4:79" x14ac:dyDescent="0.25">
      <c r="D1986" s="1"/>
      <c r="J1986" s="1"/>
      <c r="L1986" s="1"/>
      <c r="M1986" s="1"/>
      <c r="AX1986" s="1"/>
      <c r="AY1986" s="1"/>
      <c r="BA1986" s="1"/>
      <c r="BB1986" s="1"/>
      <c r="BG1986" t="str">
        <f t="shared" ca="1" si="253"/>
        <v/>
      </c>
      <c r="BH1986" t="str">
        <f t="shared" si="254"/>
        <v/>
      </c>
      <c r="BI1986" t="str">
        <f t="shared" si="255"/>
        <v/>
      </c>
      <c r="BJ1986" t="str">
        <f t="shared" ca="1" si="256"/>
        <v/>
      </c>
      <c r="BK1986">
        <f t="shared" si="257"/>
        <v>1900</v>
      </c>
      <c r="BL1986">
        <f t="shared" si="258"/>
        <v>1900</v>
      </c>
      <c r="BM1986" t="str">
        <f t="shared" si="259"/>
        <v/>
      </c>
      <c r="BN1986" s="69">
        <f t="shared" si="260"/>
        <v>121</v>
      </c>
      <c r="BO1986" s="1">
        <v>44354</v>
      </c>
      <c r="BP1986" s="1"/>
      <c r="BQ1986" s="3"/>
      <c r="BR1986" s="4"/>
      <c r="BS1986" s="5"/>
      <c r="BT1986" s="6"/>
      <c r="BU1986" s="5"/>
      <c r="BV1986" s="5"/>
      <c r="BW1986" s="6"/>
      <c r="BX1986" s="5"/>
      <c r="BY1986" s="5"/>
      <c r="BZ1986" s="6"/>
      <c r="CA1986" s="5"/>
    </row>
    <row r="1987" spans="4:79" x14ac:dyDescent="0.25">
      <c r="D1987" s="1"/>
      <c r="J1987" s="1"/>
      <c r="L1987" s="1"/>
      <c r="M1987" s="1"/>
      <c r="AY1987" s="1"/>
      <c r="AZ1987" s="1"/>
      <c r="BB1987" s="1"/>
      <c r="BC1987" s="1"/>
      <c r="BG1987" t="str">
        <f t="shared" ref="BG1987:BG2050" ca="1" si="261">IF(A1987="","",DATEDIF(J1987,TODAY(),"y"))</f>
        <v/>
      </c>
      <c r="BH1987" t="str">
        <f t="shared" ref="BH1987:BH2050" si="262">IF(A1987="","",IF(BG1987&lt;61,"Moins de 61",IF(BG1987&lt;66,"61 à 65",IF(BG1987&lt;71,"66 à 70",IF(BG1987&lt;76,"71 à 75",IF(BG1987&lt;81,"76 à 80",IF(BG1987&lt;86,"81 à 85",IF(BG1987&lt;91,"86 à 90",IF(BG1987&lt;96,"91 à 95",IF(BG1987&lt;101,"96 à 100",IF(BG1987&gt;=101,"101 et plus","")))))))))))</f>
        <v/>
      </c>
      <c r="BI1987" t="str">
        <f t="shared" ref="BI1987:BI2050" si="263">IF(B1987="","",IF(BG1987&lt;66,"Moins de 66",IF(BG1987&lt;71,"66 à 70",IF(BG1987&lt;76,"71 à 75",IF(BG1987&lt;81,"76 à 80",IF(BG1987&gt;=81,"plus de 80",""))))))</f>
        <v/>
      </c>
      <c r="BJ1987" t="str">
        <f t="shared" ref="BJ1987:BJ2050" ca="1" si="264">IF(A1987="","",DATEDIF(L1987,TODAY(),"y"))</f>
        <v/>
      </c>
      <c r="BK1987">
        <f t="shared" ref="BK1987:BK2050" si="265">YEAR(L1987)</f>
        <v>1900</v>
      </c>
      <c r="BL1987">
        <f t="shared" ref="BL1987:BL2050" si="266">YEAR(E1987)</f>
        <v>1900</v>
      </c>
      <c r="BM1987" t="str">
        <f t="shared" ref="BM1987:BM2050" si="267">IF(A1987="","",IF(O1987="Adhérent",BG1987,""))</f>
        <v/>
      </c>
      <c r="BN1987" s="69">
        <f t="shared" ref="BN1987:BN2050" si="268">YEAR(BO1987)-YEAR(J1987)</f>
        <v>121</v>
      </c>
      <c r="BO1987" s="1">
        <v>44355</v>
      </c>
      <c r="BP1987" s="1"/>
      <c r="BQ1987" s="3"/>
      <c r="BR1987" s="4"/>
      <c r="BS1987" s="5"/>
      <c r="BT1987" s="6"/>
      <c r="BU1987" s="5"/>
      <c r="BV1987" s="5"/>
      <c r="BW1987" s="6"/>
      <c r="BX1987" s="5"/>
      <c r="BY1987" s="5"/>
      <c r="BZ1987" s="6"/>
      <c r="CA1987" s="5"/>
    </row>
    <row r="1988" spans="4:79" x14ac:dyDescent="0.25">
      <c r="D1988" s="1"/>
      <c r="J1988" s="1"/>
      <c r="L1988" s="1"/>
      <c r="AX1988" s="1"/>
      <c r="AY1988" s="1"/>
      <c r="BA1988" s="1"/>
      <c r="BB1988" s="1"/>
      <c r="BF1988" s="1"/>
      <c r="BG1988" t="str">
        <f t="shared" ca="1" si="261"/>
        <v/>
      </c>
      <c r="BH1988" t="str">
        <f t="shared" si="262"/>
        <v/>
      </c>
      <c r="BI1988" t="str">
        <f t="shared" si="263"/>
        <v/>
      </c>
      <c r="BJ1988" t="str">
        <f t="shared" ca="1" si="264"/>
        <v/>
      </c>
      <c r="BK1988">
        <f t="shared" si="265"/>
        <v>1900</v>
      </c>
      <c r="BL1988">
        <f t="shared" si="266"/>
        <v>1900</v>
      </c>
      <c r="BM1988" t="str">
        <f t="shared" si="267"/>
        <v/>
      </c>
      <c r="BN1988" s="69">
        <f t="shared" si="268"/>
        <v>121</v>
      </c>
      <c r="BO1988" s="1">
        <v>44356</v>
      </c>
      <c r="BP1988" s="1"/>
      <c r="BQ1988" s="3"/>
      <c r="BR1988" s="4"/>
      <c r="BS1988" s="5"/>
      <c r="BT1988" s="6"/>
      <c r="BU1988" s="5"/>
      <c r="BV1988" s="5"/>
      <c r="BW1988" s="6"/>
      <c r="BX1988" s="5"/>
      <c r="BY1988" s="5"/>
      <c r="BZ1988" s="6"/>
      <c r="CA1988" s="5"/>
    </row>
    <row r="1989" spans="4:79" x14ac:dyDescent="0.25">
      <c r="D1989" s="1"/>
      <c r="J1989" s="1"/>
      <c r="L1989" s="1"/>
      <c r="M1989" s="1"/>
      <c r="AY1989" s="1"/>
      <c r="AZ1989" s="1"/>
      <c r="BB1989" s="1"/>
      <c r="BC1989" s="1"/>
      <c r="BG1989" t="str">
        <f t="shared" ca="1" si="261"/>
        <v/>
      </c>
      <c r="BH1989" t="str">
        <f t="shared" si="262"/>
        <v/>
      </c>
      <c r="BI1989" t="str">
        <f t="shared" si="263"/>
        <v/>
      </c>
      <c r="BJ1989" t="str">
        <f t="shared" ca="1" si="264"/>
        <v/>
      </c>
      <c r="BK1989">
        <f t="shared" si="265"/>
        <v>1900</v>
      </c>
      <c r="BL1989">
        <f t="shared" si="266"/>
        <v>1900</v>
      </c>
      <c r="BM1989" t="str">
        <f t="shared" si="267"/>
        <v/>
      </c>
      <c r="BN1989" s="69">
        <f t="shared" si="268"/>
        <v>121</v>
      </c>
      <c r="BO1989" s="1">
        <v>44357</v>
      </c>
      <c r="BP1989" s="1"/>
      <c r="BQ1989" s="3"/>
      <c r="BR1989" s="4"/>
      <c r="BS1989" s="5"/>
      <c r="BT1989" s="6"/>
      <c r="BU1989" s="5"/>
      <c r="BV1989" s="5"/>
      <c r="BW1989" s="6"/>
      <c r="BX1989" s="5"/>
      <c r="BY1989" s="5"/>
      <c r="BZ1989" s="6"/>
      <c r="CA1989" s="5"/>
    </row>
    <row r="1990" spans="4:79" x14ac:dyDescent="0.25">
      <c r="D1990" s="1"/>
      <c r="J1990" s="1"/>
      <c r="M1990" s="1"/>
      <c r="BG1990" t="str">
        <f t="shared" ca="1" si="261"/>
        <v/>
      </c>
      <c r="BH1990" t="str">
        <f t="shared" si="262"/>
        <v/>
      </c>
      <c r="BI1990" t="str">
        <f t="shared" si="263"/>
        <v/>
      </c>
      <c r="BJ1990" t="str">
        <f t="shared" ca="1" si="264"/>
        <v/>
      </c>
      <c r="BK1990">
        <f t="shared" si="265"/>
        <v>1900</v>
      </c>
      <c r="BL1990">
        <f t="shared" si="266"/>
        <v>1900</v>
      </c>
      <c r="BM1990" t="str">
        <f t="shared" si="267"/>
        <v/>
      </c>
      <c r="BN1990" s="69">
        <f t="shared" si="268"/>
        <v>121</v>
      </c>
      <c r="BO1990" s="1">
        <v>44358</v>
      </c>
      <c r="BP1990" s="1"/>
      <c r="BQ1990" s="3"/>
      <c r="BR1990" s="4"/>
      <c r="BS1990" s="5"/>
      <c r="BT1990" s="6"/>
      <c r="BU1990" s="5"/>
      <c r="BV1990" s="5"/>
      <c r="BW1990" s="6"/>
      <c r="BX1990" s="5"/>
      <c r="BY1990" s="5"/>
      <c r="BZ1990" s="6"/>
      <c r="CA1990" s="5"/>
    </row>
    <row r="1991" spans="4:79" x14ac:dyDescent="0.25">
      <c r="D1991" s="1"/>
      <c r="J1991" s="1"/>
      <c r="L1991" s="1"/>
      <c r="M1991" s="1"/>
      <c r="AX1991" s="1"/>
      <c r="AY1991" s="1"/>
      <c r="BA1991" s="1"/>
      <c r="BB1991" s="1"/>
      <c r="BG1991" t="str">
        <f t="shared" ca="1" si="261"/>
        <v/>
      </c>
      <c r="BH1991" t="str">
        <f t="shared" si="262"/>
        <v/>
      </c>
      <c r="BI1991" t="str">
        <f t="shared" si="263"/>
        <v/>
      </c>
      <c r="BJ1991" t="str">
        <f t="shared" ca="1" si="264"/>
        <v/>
      </c>
      <c r="BK1991">
        <f t="shared" si="265"/>
        <v>1900</v>
      </c>
      <c r="BL1991">
        <f t="shared" si="266"/>
        <v>1900</v>
      </c>
      <c r="BM1991" t="str">
        <f t="shared" si="267"/>
        <v/>
      </c>
      <c r="BN1991" s="69">
        <f t="shared" si="268"/>
        <v>121</v>
      </c>
      <c r="BO1991" s="1">
        <v>44359</v>
      </c>
      <c r="BP1991" s="1"/>
      <c r="BQ1991" s="3"/>
      <c r="BR1991" s="4"/>
      <c r="BS1991" s="5"/>
      <c r="BT1991" s="6"/>
      <c r="BU1991" s="5"/>
      <c r="BV1991" s="5"/>
      <c r="BW1991" s="6"/>
      <c r="BX1991" s="5"/>
      <c r="BY1991" s="5"/>
      <c r="BZ1991" s="6"/>
      <c r="CA1991" s="5"/>
    </row>
    <row r="1992" spans="4:79" x14ac:dyDescent="0.25">
      <c r="D1992" s="1"/>
      <c r="J1992" s="1"/>
      <c r="L1992" s="1"/>
      <c r="BA1992" s="1"/>
      <c r="BG1992" t="str">
        <f t="shared" ca="1" si="261"/>
        <v/>
      </c>
      <c r="BH1992" t="str">
        <f t="shared" si="262"/>
        <v/>
      </c>
      <c r="BI1992" t="str">
        <f t="shared" si="263"/>
        <v/>
      </c>
      <c r="BJ1992" t="str">
        <f t="shared" ca="1" si="264"/>
        <v/>
      </c>
      <c r="BK1992">
        <f t="shared" si="265"/>
        <v>1900</v>
      </c>
      <c r="BL1992">
        <f t="shared" si="266"/>
        <v>1900</v>
      </c>
      <c r="BM1992" t="str">
        <f t="shared" si="267"/>
        <v/>
      </c>
      <c r="BN1992" s="69">
        <f t="shared" si="268"/>
        <v>121</v>
      </c>
      <c r="BO1992" s="1">
        <v>44360</v>
      </c>
      <c r="BP1992" s="1"/>
      <c r="BQ1992" s="3"/>
      <c r="BR1992" s="4"/>
      <c r="BS1992" s="5"/>
      <c r="BT1992" s="6"/>
      <c r="BU1992" s="5"/>
      <c r="BV1992" s="5"/>
      <c r="BW1992" s="6"/>
      <c r="BX1992" s="5"/>
      <c r="BY1992" s="5"/>
      <c r="BZ1992" s="6"/>
      <c r="CA1992" s="5"/>
    </row>
    <row r="1993" spans="4:79" x14ac:dyDescent="0.25">
      <c r="D1993" s="1"/>
      <c r="J1993" s="1"/>
      <c r="M1993" s="1"/>
      <c r="BG1993" t="str">
        <f t="shared" ca="1" si="261"/>
        <v/>
      </c>
      <c r="BH1993" t="str">
        <f t="shared" si="262"/>
        <v/>
      </c>
      <c r="BI1993" t="str">
        <f t="shared" si="263"/>
        <v/>
      </c>
      <c r="BJ1993" t="str">
        <f t="shared" ca="1" si="264"/>
        <v/>
      </c>
      <c r="BK1993">
        <f t="shared" si="265"/>
        <v>1900</v>
      </c>
      <c r="BL1993">
        <f t="shared" si="266"/>
        <v>1900</v>
      </c>
      <c r="BM1993" t="str">
        <f t="shared" si="267"/>
        <v/>
      </c>
      <c r="BN1993" s="69">
        <f t="shared" si="268"/>
        <v>121</v>
      </c>
      <c r="BO1993" s="1">
        <v>44361</v>
      </c>
      <c r="BP1993" s="1"/>
      <c r="BQ1993" s="3"/>
      <c r="BR1993" s="4"/>
      <c r="BS1993" s="5"/>
      <c r="BT1993" s="6"/>
      <c r="BU1993" s="5"/>
      <c r="BV1993" s="5"/>
      <c r="BW1993" s="6"/>
      <c r="BX1993" s="5"/>
      <c r="BY1993" s="5"/>
      <c r="BZ1993" s="6"/>
      <c r="CA1993" s="5"/>
    </row>
    <row r="1994" spans="4:79" x14ac:dyDescent="0.25">
      <c r="D1994" s="1"/>
      <c r="J1994" s="1"/>
      <c r="L1994" s="1"/>
      <c r="M1994" s="1"/>
      <c r="AX1994" s="1"/>
      <c r="AY1994" s="1"/>
      <c r="BA1994" s="1"/>
      <c r="BB1994" s="1"/>
      <c r="BG1994" t="str">
        <f t="shared" ca="1" si="261"/>
        <v/>
      </c>
      <c r="BH1994" t="str">
        <f t="shared" si="262"/>
        <v/>
      </c>
      <c r="BI1994" t="str">
        <f t="shared" si="263"/>
        <v/>
      </c>
      <c r="BJ1994" t="str">
        <f t="shared" ca="1" si="264"/>
        <v/>
      </c>
      <c r="BK1994">
        <f t="shared" si="265"/>
        <v>1900</v>
      </c>
      <c r="BL1994">
        <f t="shared" si="266"/>
        <v>1900</v>
      </c>
      <c r="BM1994" t="str">
        <f t="shared" si="267"/>
        <v/>
      </c>
      <c r="BN1994" s="69">
        <f t="shared" si="268"/>
        <v>121</v>
      </c>
      <c r="BO1994" s="1">
        <v>44362</v>
      </c>
      <c r="BP1994" s="1"/>
      <c r="BQ1994" s="3"/>
      <c r="BR1994" s="4"/>
      <c r="BS1994" s="5"/>
      <c r="BT1994" s="6"/>
      <c r="BU1994" s="5"/>
      <c r="BV1994" s="5"/>
      <c r="BW1994" s="6"/>
      <c r="BX1994" s="5"/>
      <c r="BY1994" s="5"/>
      <c r="BZ1994" s="6"/>
      <c r="CA1994" s="5"/>
    </row>
    <row r="1995" spans="4:79" x14ac:dyDescent="0.25">
      <c r="D1995" s="1"/>
      <c r="J1995" s="1"/>
      <c r="L1995" s="1"/>
      <c r="M1995" s="1"/>
      <c r="BA1995" s="1"/>
      <c r="BF1995" s="1"/>
      <c r="BG1995" t="str">
        <f t="shared" ca="1" si="261"/>
        <v/>
      </c>
      <c r="BH1995" t="str">
        <f t="shared" si="262"/>
        <v/>
      </c>
      <c r="BI1995" t="str">
        <f t="shared" si="263"/>
        <v/>
      </c>
      <c r="BJ1995" t="str">
        <f t="shared" ca="1" si="264"/>
        <v/>
      </c>
      <c r="BK1995">
        <f t="shared" si="265"/>
        <v>1900</v>
      </c>
      <c r="BL1995">
        <f t="shared" si="266"/>
        <v>1900</v>
      </c>
      <c r="BM1995" t="str">
        <f t="shared" si="267"/>
        <v/>
      </c>
      <c r="BN1995" s="69">
        <f t="shared" si="268"/>
        <v>121</v>
      </c>
      <c r="BO1995" s="1">
        <v>44363</v>
      </c>
      <c r="BP1995" s="1"/>
      <c r="BQ1995" s="3"/>
      <c r="BR1995" s="4"/>
      <c r="BS1995" s="5"/>
      <c r="BT1995" s="6"/>
      <c r="BU1995" s="5"/>
      <c r="BV1995" s="5"/>
      <c r="BW1995" s="6"/>
      <c r="BX1995" s="5"/>
      <c r="BY1995" s="5"/>
      <c r="BZ1995" s="6"/>
      <c r="CA1995" s="5"/>
    </row>
    <row r="1996" spans="4:79" x14ac:dyDescent="0.25">
      <c r="D1996" s="1"/>
      <c r="J1996" s="1"/>
      <c r="M1996" s="1"/>
      <c r="BG1996" t="str">
        <f t="shared" ca="1" si="261"/>
        <v/>
      </c>
      <c r="BH1996" t="str">
        <f t="shared" si="262"/>
        <v/>
      </c>
      <c r="BI1996" t="str">
        <f t="shared" si="263"/>
        <v/>
      </c>
      <c r="BJ1996" t="str">
        <f t="shared" ca="1" si="264"/>
        <v/>
      </c>
      <c r="BK1996">
        <f t="shared" si="265"/>
        <v>1900</v>
      </c>
      <c r="BL1996">
        <f t="shared" si="266"/>
        <v>1900</v>
      </c>
      <c r="BM1996" t="str">
        <f t="shared" si="267"/>
        <v/>
      </c>
      <c r="BN1996" s="69">
        <f t="shared" si="268"/>
        <v>121</v>
      </c>
      <c r="BO1996" s="1">
        <v>44364</v>
      </c>
      <c r="BP1996" s="1"/>
      <c r="BQ1996" s="3"/>
      <c r="BR1996" s="4"/>
      <c r="BS1996" s="5"/>
      <c r="BT1996" s="6"/>
      <c r="BU1996" s="5"/>
      <c r="BV1996" s="5"/>
      <c r="BW1996" s="6"/>
      <c r="BX1996" s="5"/>
      <c r="BY1996" s="5"/>
      <c r="BZ1996" s="6"/>
      <c r="CA1996" s="5"/>
    </row>
    <row r="1997" spans="4:79" x14ac:dyDescent="0.25">
      <c r="D1997" s="1"/>
      <c r="J1997" s="1"/>
      <c r="L1997" s="1"/>
      <c r="AX1997" s="1"/>
      <c r="AY1997" s="1"/>
      <c r="BA1997" s="1"/>
      <c r="BB1997" s="1"/>
      <c r="BG1997" t="str">
        <f t="shared" ca="1" si="261"/>
        <v/>
      </c>
      <c r="BH1997" t="str">
        <f t="shared" si="262"/>
        <v/>
      </c>
      <c r="BI1997" t="str">
        <f t="shared" si="263"/>
        <v/>
      </c>
      <c r="BJ1997" t="str">
        <f t="shared" ca="1" si="264"/>
        <v/>
      </c>
      <c r="BK1997">
        <f t="shared" si="265"/>
        <v>1900</v>
      </c>
      <c r="BL1997">
        <f t="shared" si="266"/>
        <v>1900</v>
      </c>
      <c r="BM1997" t="str">
        <f t="shared" si="267"/>
        <v/>
      </c>
      <c r="BN1997" s="69">
        <f t="shared" si="268"/>
        <v>121</v>
      </c>
      <c r="BO1997" s="1">
        <v>44365</v>
      </c>
      <c r="BP1997" s="1"/>
      <c r="BQ1997" s="3"/>
      <c r="BR1997" s="4"/>
      <c r="BS1997" s="5"/>
      <c r="BT1997" s="6"/>
      <c r="BU1997" s="5"/>
      <c r="BV1997" s="5"/>
      <c r="BW1997" s="6"/>
      <c r="BX1997" s="5"/>
      <c r="BY1997" s="5"/>
      <c r="BZ1997" s="6"/>
      <c r="CA1997" s="5"/>
    </row>
    <row r="1998" spans="4:79" x14ac:dyDescent="0.25">
      <c r="D1998" s="1"/>
      <c r="E1998" s="1"/>
      <c r="J1998" s="1"/>
      <c r="L1998" s="1"/>
      <c r="M1998" s="1"/>
      <c r="N1998" s="1"/>
      <c r="AX1998" s="1"/>
      <c r="AY1998" s="1"/>
      <c r="BA1998" s="1"/>
      <c r="BB1998" s="1"/>
      <c r="BF1998" s="1"/>
      <c r="BG1998" t="str">
        <f t="shared" ca="1" si="261"/>
        <v/>
      </c>
      <c r="BH1998" t="str">
        <f t="shared" si="262"/>
        <v/>
      </c>
      <c r="BI1998" t="str">
        <f t="shared" si="263"/>
        <v/>
      </c>
      <c r="BJ1998" t="str">
        <f t="shared" ca="1" si="264"/>
        <v/>
      </c>
      <c r="BK1998">
        <f t="shared" si="265"/>
        <v>1900</v>
      </c>
      <c r="BL1998">
        <f t="shared" si="266"/>
        <v>1900</v>
      </c>
      <c r="BM1998" t="str">
        <f t="shared" si="267"/>
        <v/>
      </c>
      <c r="BN1998" s="69">
        <f t="shared" si="268"/>
        <v>121</v>
      </c>
      <c r="BO1998" s="1">
        <v>44366</v>
      </c>
      <c r="BP1998" s="1"/>
      <c r="BQ1998" s="3"/>
      <c r="BR1998" s="4"/>
      <c r="BS1998" s="5"/>
      <c r="BT1998" s="6"/>
      <c r="BU1998" s="5"/>
      <c r="BV1998" s="5"/>
      <c r="BW1998" s="6"/>
      <c r="BX1998" s="5"/>
      <c r="BY1998" s="5"/>
      <c r="BZ1998" s="6"/>
      <c r="CA1998" s="5"/>
    </row>
    <row r="1999" spans="4:79" x14ac:dyDescent="0.25">
      <c r="D1999" s="1"/>
      <c r="J1999" s="1"/>
      <c r="M1999" s="1"/>
      <c r="BG1999" t="str">
        <f t="shared" ca="1" si="261"/>
        <v/>
      </c>
      <c r="BH1999" t="str">
        <f t="shared" si="262"/>
        <v/>
      </c>
      <c r="BI1999" t="str">
        <f t="shared" si="263"/>
        <v/>
      </c>
      <c r="BJ1999" t="str">
        <f t="shared" ca="1" si="264"/>
        <v/>
      </c>
      <c r="BK1999">
        <f t="shared" si="265"/>
        <v>1900</v>
      </c>
      <c r="BL1999">
        <f t="shared" si="266"/>
        <v>1900</v>
      </c>
      <c r="BM1999" t="str">
        <f t="shared" si="267"/>
        <v/>
      </c>
      <c r="BN1999" s="69">
        <f t="shared" si="268"/>
        <v>121</v>
      </c>
      <c r="BO1999" s="1">
        <v>44367</v>
      </c>
      <c r="BP1999" s="1"/>
      <c r="BQ1999" s="3"/>
      <c r="BR1999" s="4"/>
      <c r="BS1999" s="5"/>
      <c r="BT1999" s="6"/>
      <c r="BU1999" s="5"/>
      <c r="BV1999" s="5"/>
      <c r="BW1999" s="6"/>
      <c r="BX1999" s="5"/>
      <c r="BY1999" s="5"/>
      <c r="BZ1999" s="6"/>
      <c r="CA1999" s="5"/>
    </row>
    <row r="2000" spans="4:79" x14ac:dyDescent="0.25">
      <c r="D2000" s="1"/>
      <c r="J2000" s="1"/>
      <c r="M2000" s="1"/>
      <c r="BG2000" t="str">
        <f t="shared" ca="1" si="261"/>
        <v/>
      </c>
      <c r="BH2000" t="str">
        <f t="shared" si="262"/>
        <v/>
      </c>
      <c r="BI2000" t="str">
        <f t="shared" si="263"/>
        <v/>
      </c>
      <c r="BJ2000" t="str">
        <f t="shared" ca="1" si="264"/>
        <v/>
      </c>
      <c r="BK2000">
        <f t="shared" si="265"/>
        <v>1900</v>
      </c>
      <c r="BL2000">
        <f t="shared" si="266"/>
        <v>1900</v>
      </c>
      <c r="BM2000" t="str">
        <f t="shared" si="267"/>
        <v/>
      </c>
      <c r="BN2000" s="69">
        <f t="shared" si="268"/>
        <v>121</v>
      </c>
      <c r="BO2000" s="1">
        <v>44368</v>
      </c>
      <c r="BP2000" s="1"/>
      <c r="BQ2000" s="3"/>
      <c r="BR2000" s="4"/>
      <c r="BS2000" s="5"/>
      <c r="BT2000" s="6"/>
      <c r="BU2000" s="5"/>
      <c r="BV2000" s="5"/>
      <c r="BW2000" s="6"/>
      <c r="BX2000" s="5"/>
      <c r="BY2000" s="5"/>
      <c r="BZ2000" s="6"/>
      <c r="CA2000" s="5"/>
    </row>
    <row r="2001" spans="4:79" x14ac:dyDescent="0.25">
      <c r="D2001" s="1"/>
      <c r="J2001" s="1"/>
      <c r="L2001" s="1"/>
      <c r="BA2001" s="1"/>
      <c r="BG2001" t="str">
        <f t="shared" ca="1" si="261"/>
        <v/>
      </c>
      <c r="BH2001" t="str">
        <f t="shared" si="262"/>
        <v/>
      </c>
      <c r="BI2001" t="str">
        <f t="shared" si="263"/>
        <v/>
      </c>
      <c r="BJ2001" t="str">
        <f t="shared" ca="1" si="264"/>
        <v/>
      </c>
      <c r="BK2001">
        <f t="shared" si="265"/>
        <v>1900</v>
      </c>
      <c r="BL2001">
        <f t="shared" si="266"/>
        <v>1900</v>
      </c>
      <c r="BM2001" t="str">
        <f t="shared" si="267"/>
        <v/>
      </c>
      <c r="BN2001" s="69">
        <f t="shared" si="268"/>
        <v>121</v>
      </c>
      <c r="BO2001" s="1">
        <v>44369</v>
      </c>
      <c r="BP2001" s="1"/>
      <c r="BQ2001" s="3"/>
      <c r="BR2001" s="4"/>
      <c r="BS2001" s="5"/>
      <c r="BT2001" s="6"/>
      <c r="BU2001" s="5"/>
      <c r="BV2001" s="5"/>
      <c r="BW2001" s="6"/>
      <c r="BX2001" s="5"/>
      <c r="BY2001" s="5"/>
      <c r="BZ2001" s="6"/>
      <c r="CA2001" s="5"/>
    </row>
    <row r="2002" spans="4:79" x14ac:dyDescent="0.25">
      <c r="D2002" s="1"/>
      <c r="J2002" s="1"/>
      <c r="L2002" s="1"/>
      <c r="M2002" s="1"/>
      <c r="AX2002" s="1"/>
      <c r="AY2002" s="1"/>
      <c r="BA2002" s="1"/>
      <c r="BB2002" s="1"/>
      <c r="BG2002" t="str">
        <f t="shared" ca="1" si="261"/>
        <v/>
      </c>
      <c r="BH2002" t="str">
        <f t="shared" si="262"/>
        <v/>
      </c>
      <c r="BI2002" t="str">
        <f t="shared" si="263"/>
        <v/>
      </c>
      <c r="BJ2002" t="str">
        <f t="shared" ca="1" si="264"/>
        <v/>
      </c>
      <c r="BK2002">
        <f t="shared" si="265"/>
        <v>1900</v>
      </c>
      <c r="BL2002">
        <f t="shared" si="266"/>
        <v>1900</v>
      </c>
      <c r="BM2002" t="str">
        <f t="shared" si="267"/>
        <v/>
      </c>
      <c r="BN2002" s="69">
        <f t="shared" si="268"/>
        <v>121</v>
      </c>
      <c r="BO2002" s="1">
        <v>44370</v>
      </c>
      <c r="BP2002" s="1"/>
      <c r="BQ2002" s="3"/>
      <c r="BR2002" s="4"/>
      <c r="BS2002" s="5"/>
      <c r="BT2002" s="6"/>
      <c r="BU2002" s="5"/>
      <c r="BV2002" s="5"/>
      <c r="BW2002" s="6"/>
      <c r="BX2002" s="5"/>
      <c r="BY2002" s="5"/>
      <c r="BZ2002" s="6"/>
      <c r="CA2002" s="5"/>
    </row>
    <row r="2003" spans="4:79" x14ac:dyDescent="0.25">
      <c r="D2003" s="1"/>
      <c r="J2003" s="1"/>
      <c r="M2003" s="1"/>
      <c r="BG2003" t="str">
        <f t="shared" ca="1" si="261"/>
        <v/>
      </c>
      <c r="BH2003" t="str">
        <f t="shared" si="262"/>
        <v/>
      </c>
      <c r="BI2003" t="str">
        <f t="shared" si="263"/>
        <v/>
      </c>
      <c r="BJ2003" t="str">
        <f t="shared" ca="1" si="264"/>
        <v/>
      </c>
      <c r="BK2003">
        <f t="shared" si="265"/>
        <v>1900</v>
      </c>
      <c r="BL2003">
        <f t="shared" si="266"/>
        <v>1900</v>
      </c>
      <c r="BM2003" t="str">
        <f t="shared" si="267"/>
        <v/>
      </c>
      <c r="BN2003" s="69">
        <f t="shared" si="268"/>
        <v>121</v>
      </c>
      <c r="BO2003" s="1">
        <v>44371</v>
      </c>
      <c r="BP2003" s="1"/>
      <c r="BQ2003" s="3"/>
      <c r="BR2003" s="4"/>
      <c r="BS2003" s="5"/>
      <c r="BT2003" s="6"/>
      <c r="BU2003" s="5"/>
      <c r="BV2003" s="5"/>
      <c r="BW2003" s="6"/>
      <c r="BX2003" s="5"/>
      <c r="BY2003" s="5"/>
      <c r="BZ2003" s="6"/>
      <c r="CA2003" s="5"/>
    </row>
    <row r="2004" spans="4:79" x14ac:dyDescent="0.25">
      <c r="D2004" s="1"/>
      <c r="J2004" s="1"/>
      <c r="M2004" s="1"/>
      <c r="BG2004" t="str">
        <f t="shared" ca="1" si="261"/>
        <v/>
      </c>
      <c r="BH2004" t="str">
        <f t="shared" si="262"/>
        <v/>
      </c>
      <c r="BI2004" t="str">
        <f t="shared" si="263"/>
        <v/>
      </c>
      <c r="BJ2004" t="str">
        <f t="shared" ca="1" si="264"/>
        <v/>
      </c>
      <c r="BK2004">
        <f t="shared" si="265"/>
        <v>1900</v>
      </c>
      <c r="BL2004">
        <f t="shared" si="266"/>
        <v>1900</v>
      </c>
      <c r="BM2004" t="str">
        <f t="shared" si="267"/>
        <v/>
      </c>
      <c r="BN2004" s="69">
        <f t="shared" si="268"/>
        <v>121</v>
      </c>
      <c r="BO2004" s="1">
        <v>44372</v>
      </c>
      <c r="BP2004" s="1"/>
      <c r="BQ2004" s="3"/>
      <c r="BR2004" s="4"/>
      <c r="BS2004" s="5"/>
      <c r="BT2004" s="6"/>
      <c r="BU2004" s="5"/>
      <c r="BV2004" s="5"/>
      <c r="BW2004" s="6"/>
      <c r="BX2004" s="5"/>
      <c r="BY2004" s="5"/>
      <c r="BZ2004" s="6"/>
      <c r="CA2004" s="5"/>
    </row>
    <row r="2005" spans="4:79" x14ac:dyDescent="0.25">
      <c r="D2005" s="1"/>
      <c r="J2005" s="1"/>
      <c r="L2005" s="1"/>
      <c r="M2005" s="1"/>
      <c r="AX2005" s="1"/>
      <c r="AY2005" s="1"/>
      <c r="BA2005" s="1"/>
      <c r="BB2005" s="1"/>
      <c r="BG2005" t="str">
        <f t="shared" ca="1" si="261"/>
        <v/>
      </c>
      <c r="BH2005" t="str">
        <f t="shared" si="262"/>
        <v/>
      </c>
      <c r="BI2005" t="str">
        <f t="shared" si="263"/>
        <v/>
      </c>
      <c r="BJ2005" t="str">
        <f t="shared" ca="1" si="264"/>
        <v/>
      </c>
      <c r="BK2005">
        <f t="shared" si="265"/>
        <v>1900</v>
      </c>
      <c r="BL2005">
        <f t="shared" si="266"/>
        <v>1900</v>
      </c>
      <c r="BM2005" t="str">
        <f t="shared" si="267"/>
        <v/>
      </c>
      <c r="BN2005" s="69">
        <f t="shared" si="268"/>
        <v>121</v>
      </c>
      <c r="BO2005" s="1">
        <v>44373</v>
      </c>
      <c r="BP2005" s="1"/>
      <c r="BQ2005" s="3"/>
      <c r="BR2005" s="4"/>
      <c r="BS2005" s="5"/>
      <c r="BT2005" s="6"/>
      <c r="BU2005" s="5"/>
      <c r="BV2005" s="5"/>
      <c r="BW2005" s="6"/>
      <c r="BX2005" s="5"/>
      <c r="BY2005" s="5"/>
      <c r="BZ2005" s="6"/>
      <c r="CA2005" s="5"/>
    </row>
    <row r="2006" spans="4:79" x14ac:dyDescent="0.25">
      <c r="D2006" s="1"/>
      <c r="J2006" s="1"/>
      <c r="L2006" s="1"/>
      <c r="BA2006" s="1"/>
      <c r="BG2006" t="str">
        <f t="shared" ca="1" si="261"/>
        <v/>
      </c>
      <c r="BH2006" t="str">
        <f t="shared" si="262"/>
        <v/>
      </c>
      <c r="BI2006" t="str">
        <f t="shared" si="263"/>
        <v/>
      </c>
      <c r="BJ2006" t="str">
        <f t="shared" ca="1" si="264"/>
        <v/>
      </c>
      <c r="BK2006">
        <f t="shared" si="265"/>
        <v>1900</v>
      </c>
      <c r="BL2006">
        <f t="shared" si="266"/>
        <v>1900</v>
      </c>
      <c r="BM2006" t="str">
        <f t="shared" si="267"/>
        <v/>
      </c>
      <c r="BN2006" s="69">
        <f t="shared" si="268"/>
        <v>121</v>
      </c>
      <c r="BO2006" s="1">
        <v>44374</v>
      </c>
      <c r="BP2006" s="1"/>
      <c r="BQ2006" s="3"/>
      <c r="BR2006" s="4"/>
      <c r="BS2006" s="5"/>
      <c r="BT2006" s="6"/>
      <c r="BU2006" s="5"/>
      <c r="BV2006" s="5"/>
      <c r="BW2006" s="6"/>
      <c r="BX2006" s="5"/>
      <c r="BY2006" s="5"/>
      <c r="BZ2006" s="6"/>
      <c r="CA2006" s="5"/>
    </row>
    <row r="2007" spans="4:79" x14ac:dyDescent="0.25">
      <c r="D2007" s="1"/>
      <c r="J2007" s="1"/>
      <c r="L2007" s="1"/>
      <c r="M2007" s="1"/>
      <c r="AX2007" s="1"/>
      <c r="AY2007" s="1"/>
      <c r="BA2007" s="1"/>
      <c r="BB2007" s="1"/>
      <c r="BG2007" t="str">
        <f t="shared" ca="1" si="261"/>
        <v/>
      </c>
      <c r="BH2007" t="str">
        <f t="shared" si="262"/>
        <v/>
      </c>
      <c r="BI2007" t="str">
        <f t="shared" si="263"/>
        <v/>
      </c>
      <c r="BJ2007" t="str">
        <f t="shared" ca="1" si="264"/>
        <v/>
      </c>
      <c r="BK2007">
        <f t="shared" si="265"/>
        <v>1900</v>
      </c>
      <c r="BL2007">
        <f t="shared" si="266"/>
        <v>1900</v>
      </c>
      <c r="BM2007" t="str">
        <f t="shared" si="267"/>
        <v/>
      </c>
      <c r="BN2007" s="69">
        <f t="shared" si="268"/>
        <v>121</v>
      </c>
      <c r="BO2007" s="1">
        <v>44375</v>
      </c>
      <c r="BP2007" s="1"/>
      <c r="BQ2007" s="3"/>
      <c r="BR2007" s="4"/>
      <c r="BS2007" s="5"/>
      <c r="BT2007" s="6"/>
      <c r="BU2007" s="5"/>
      <c r="BV2007" s="5"/>
      <c r="BW2007" s="6"/>
      <c r="BX2007" s="5"/>
      <c r="BY2007" s="5"/>
      <c r="BZ2007" s="6"/>
      <c r="CA2007" s="5"/>
    </row>
    <row r="2008" spans="4:79" x14ac:dyDescent="0.25">
      <c r="D2008" s="1"/>
      <c r="J2008" s="1"/>
      <c r="L2008" s="1"/>
      <c r="M2008" s="1"/>
      <c r="AX2008" s="1"/>
      <c r="AY2008" s="1"/>
      <c r="BA2008" s="1"/>
      <c r="BB2008" s="1"/>
      <c r="BG2008" t="str">
        <f t="shared" ca="1" si="261"/>
        <v/>
      </c>
      <c r="BH2008" t="str">
        <f t="shared" si="262"/>
        <v/>
      </c>
      <c r="BI2008" t="str">
        <f t="shared" si="263"/>
        <v/>
      </c>
      <c r="BJ2008" t="str">
        <f t="shared" ca="1" si="264"/>
        <v/>
      </c>
      <c r="BK2008">
        <f t="shared" si="265"/>
        <v>1900</v>
      </c>
      <c r="BL2008">
        <f t="shared" si="266"/>
        <v>1900</v>
      </c>
      <c r="BM2008" t="str">
        <f t="shared" si="267"/>
        <v/>
      </c>
      <c r="BN2008" s="69">
        <f t="shared" si="268"/>
        <v>121</v>
      </c>
      <c r="BO2008" s="1">
        <v>44376</v>
      </c>
      <c r="BP2008" s="1"/>
      <c r="BQ2008" s="3"/>
      <c r="BR2008" s="4"/>
      <c r="BS2008" s="5"/>
      <c r="BT2008" s="6"/>
      <c r="BU2008" s="5"/>
      <c r="BV2008" s="5"/>
      <c r="BW2008" s="6"/>
      <c r="BX2008" s="5"/>
      <c r="BY2008" s="5"/>
      <c r="BZ2008" s="6"/>
      <c r="CA2008" s="5"/>
    </row>
    <row r="2009" spans="4:79" x14ac:dyDescent="0.25">
      <c r="D2009" s="1"/>
      <c r="J2009" s="1"/>
      <c r="M2009" s="1"/>
      <c r="BG2009" t="str">
        <f t="shared" ca="1" si="261"/>
        <v/>
      </c>
      <c r="BH2009" t="str">
        <f t="shared" si="262"/>
        <v/>
      </c>
      <c r="BI2009" t="str">
        <f t="shared" si="263"/>
        <v/>
      </c>
      <c r="BJ2009" t="str">
        <f t="shared" ca="1" si="264"/>
        <v/>
      </c>
      <c r="BK2009">
        <f t="shared" si="265"/>
        <v>1900</v>
      </c>
      <c r="BL2009">
        <f t="shared" si="266"/>
        <v>1900</v>
      </c>
      <c r="BM2009" t="str">
        <f t="shared" si="267"/>
        <v/>
      </c>
      <c r="BN2009" s="69">
        <f t="shared" si="268"/>
        <v>121</v>
      </c>
      <c r="BO2009" s="1">
        <v>44377</v>
      </c>
      <c r="BP2009" s="1"/>
      <c r="BQ2009" s="3"/>
      <c r="BR2009" s="4"/>
      <c r="BS2009" s="5"/>
      <c r="BT2009" s="6"/>
      <c r="BU2009" s="5"/>
      <c r="BV2009" s="5"/>
      <c r="BW2009" s="6"/>
      <c r="BX2009" s="5"/>
      <c r="BY2009" s="5"/>
      <c r="BZ2009" s="6"/>
      <c r="CA2009" s="5"/>
    </row>
    <row r="2010" spans="4:79" x14ac:dyDescent="0.25">
      <c r="D2010" s="1"/>
      <c r="J2010" s="1"/>
      <c r="L2010" s="1"/>
      <c r="BA2010" s="1"/>
      <c r="BG2010" t="str">
        <f t="shared" ca="1" si="261"/>
        <v/>
      </c>
      <c r="BH2010" t="str">
        <f t="shared" si="262"/>
        <v/>
      </c>
      <c r="BI2010" t="str">
        <f t="shared" si="263"/>
        <v/>
      </c>
      <c r="BJ2010" t="str">
        <f t="shared" ca="1" si="264"/>
        <v/>
      </c>
      <c r="BK2010">
        <f t="shared" si="265"/>
        <v>1900</v>
      </c>
      <c r="BL2010">
        <f t="shared" si="266"/>
        <v>1900</v>
      </c>
      <c r="BM2010" t="str">
        <f t="shared" si="267"/>
        <v/>
      </c>
      <c r="BN2010" s="69">
        <f t="shared" si="268"/>
        <v>121</v>
      </c>
      <c r="BO2010" s="1">
        <v>44378</v>
      </c>
      <c r="BP2010" s="1"/>
      <c r="BQ2010" s="3"/>
      <c r="BR2010" s="4"/>
      <c r="BS2010" s="5"/>
      <c r="BT2010" s="6"/>
      <c r="BU2010" s="5"/>
      <c r="BV2010" s="5"/>
      <c r="BW2010" s="6"/>
      <c r="BX2010" s="5"/>
      <c r="BY2010" s="5"/>
      <c r="BZ2010" s="6"/>
      <c r="CA2010" s="5"/>
    </row>
    <row r="2011" spans="4:79" x14ac:dyDescent="0.25">
      <c r="D2011" s="1"/>
      <c r="J2011" s="1"/>
      <c r="L2011" s="1"/>
      <c r="M2011" s="1"/>
      <c r="AX2011" s="1"/>
      <c r="AY2011" s="1"/>
      <c r="BA2011" s="1"/>
      <c r="BB2011" s="1"/>
      <c r="BG2011" t="str">
        <f t="shared" ca="1" si="261"/>
        <v/>
      </c>
      <c r="BH2011" t="str">
        <f t="shared" si="262"/>
        <v/>
      </c>
      <c r="BI2011" t="str">
        <f t="shared" si="263"/>
        <v/>
      </c>
      <c r="BJ2011" t="str">
        <f t="shared" ca="1" si="264"/>
        <v/>
      </c>
      <c r="BK2011">
        <f t="shared" si="265"/>
        <v>1900</v>
      </c>
      <c r="BL2011">
        <f t="shared" si="266"/>
        <v>1900</v>
      </c>
      <c r="BM2011" t="str">
        <f t="shared" si="267"/>
        <v/>
      </c>
      <c r="BN2011" s="69">
        <f t="shared" si="268"/>
        <v>121</v>
      </c>
      <c r="BO2011" s="1">
        <v>44379</v>
      </c>
      <c r="BP2011" s="1"/>
      <c r="BQ2011" s="3"/>
      <c r="BR2011" s="4"/>
      <c r="BS2011" s="5"/>
      <c r="BT2011" s="6"/>
      <c r="BU2011" s="5"/>
      <c r="BV2011" s="5"/>
      <c r="BW2011" s="6"/>
      <c r="BX2011" s="5"/>
      <c r="BY2011" s="5"/>
      <c r="BZ2011" s="6"/>
      <c r="CA2011" s="5"/>
    </row>
    <row r="2012" spans="4:79" x14ac:dyDescent="0.25">
      <c r="D2012" s="1"/>
      <c r="J2012" s="1"/>
      <c r="L2012" s="1"/>
      <c r="AX2012" s="1"/>
      <c r="AY2012" s="1"/>
      <c r="BA2012" s="1"/>
      <c r="BB2012" s="1"/>
      <c r="BG2012" t="str">
        <f t="shared" ca="1" si="261"/>
        <v/>
      </c>
      <c r="BH2012" t="str">
        <f t="shared" si="262"/>
        <v/>
      </c>
      <c r="BI2012" t="str">
        <f t="shared" si="263"/>
        <v/>
      </c>
      <c r="BJ2012" t="str">
        <f t="shared" ca="1" si="264"/>
        <v/>
      </c>
      <c r="BK2012">
        <f t="shared" si="265"/>
        <v>1900</v>
      </c>
      <c r="BL2012">
        <f t="shared" si="266"/>
        <v>1900</v>
      </c>
      <c r="BM2012" t="str">
        <f t="shared" si="267"/>
        <v/>
      </c>
      <c r="BN2012" s="69">
        <f t="shared" si="268"/>
        <v>121</v>
      </c>
      <c r="BO2012" s="1">
        <v>44380</v>
      </c>
      <c r="BP2012" s="1"/>
      <c r="BQ2012" s="3"/>
      <c r="BR2012" s="4"/>
      <c r="BS2012" s="5"/>
      <c r="BT2012" s="6"/>
      <c r="BU2012" s="5"/>
      <c r="BV2012" s="5"/>
      <c r="BW2012" s="6"/>
      <c r="BX2012" s="5"/>
      <c r="BY2012" s="5"/>
      <c r="BZ2012" s="6"/>
      <c r="CA2012" s="5"/>
    </row>
    <row r="2013" spans="4:79" x14ac:dyDescent="0.25">
      <c r="D2013" s="1"/>
      <c r="J2013" s="1"/>
      <c r="M2013" s="1"/>
      <c r="BG2013" t="str">
        <f t="shared" ca="1" si="261"/>
        <v/>
      </c>
      <c r="BH2013" t="str">
        <f t="shared" si="262"/>
        <v/>
      </c>
      <c r="BI2013" t="str">
        <f t="shared" si="263"/>
        <v/>
      </c>
      <c r="BJ2013" t="str">
        <f t="shared" ca="1" si="264"/>
        <v/>
      </c>
      <c r="BK2013">
        <f t="shared" si="265"/>
        <v>1900</v>
      </c>
      <c r="BL2013">
        <f t="shared" si="266"/>
        <v>1900</v>
      </c>
      <c r="BM2013" t="str">
        <f t="shared" si="267"/>
        <v/>
      </c>
      <c r="BN2013" s="69">
        <f t="shared" si="268"/>
        <v>121</v>
      </c>
      <c r="BO2013" s="1">
        <v>44381</v>
      </c>
      <c r="BP2013" s="1"/>
      <c r="BQ2013" s="3"/>
      <c r="BR2013" s="4"/>
      <c r="BS2013" s="5"/>
      <c r="BT2013" s="6"/>
      <c r="BU2013" s="5"/>
      <c r="BV2013" s="5"/>
      <c r="BW2013" s="6"/>
      <c r="BX2013" s="5"/>
      <c r="BY2013" s="5"/>
      <c r="BZ2013" s="6"/>
      <c r="CA2013" s="5"/>
    </row>
    <row r="2014" spans="4:79" x14ac:dyDescent="0.25">
      <c r="D2014" s="1"/>
      <c r="BB2014" s="1"/>
      <c r="BG2014" t="str">
        <f t="shared" ca="1" si="261"/>
        <v/>
      </c>
      <c r="BH2014" t="str">
        <f t="shared" si="262"/>
        <v/>
      </c>
      <c r="BI2014" t="str">
        <f t="shared" si="263"/>
        <v/>
      </c>
      <c r="BJ2014" t="str">
        <f t="shared" ca="1" si="264"/>
        <v/>
      </c>
      <c r="BK2014">
        <f t="shared" si="265"/>
        <v>1900</v>
      </c>
      <c r="BL2014">
        <f t="shared" si="266"/>
        <v>1900</v>
      </c>
      <c r="BM2014" t="str">
        <f t="shared" si="267"/>
        <v/>
      </c>
      <c r="BN2014" s="69">
        <f t="shared" si="268"/>
        <v>121</v>
      </c>
      <c r="BO2014" s="1">
        <v>44382</v>
      </c>
      <c r="BP2014" s="1"/>
      <c r="BQ2014" s="3"/>
      <c r="BR2014" s="4"/>
      <c r="BS2014" s="5"/>
      <c r="BT2014" s="6"/>
      <c r="BU2014" s="5"/>
      <c r="BV2014" s="5"/>
      <c r="BW2014" s="6"/>
      <c r="BX2014" s="5"/>
      <c r="BY2014" s="5"/>
      <c r="BZ2014" s="6"/>
      <c r="CA2014" s="5"/>
    </row>
    <row r="2015" spans="4:79" x14ac:dyDescent="0.25">
      <c r="D2015" s="1"/>
      <c r="J2015" s="1"/>
      <c r="M2015" s="1"/>
      <c r="BG2015" t="str">
        <f t="shared" ca="1" si="261"/>
        <v/>
      </c>
      <c r="BH2015" t="str">
        <f t="shared" si="262"/>
        <v/>
      </c>
      <c r="BI2015" t="str">
        <f t="shared" si="263"/>
        <v/>
      </c>
      <c r="BJ2015" t="str">
        <f t="shared" ca="1" si="264"/>
        <v/>
      </c>
      <c r="BK2015">
        <f t="shared" si="265"/>
        <v>1900</v>
      </c>
      <c r="BL2015">
        <f t="shared" si="266"/>
        <v>1900</v>
      </c>
      <c r="BM2015" t="str">
        <f t="shared" si="267"/>
        <v/>
      </c>
      <c r="BN2015" s="69">
        <f t="shared" si="268"/>
        <v>121</v>
      </c>
      <c r="BO2015" s="1">
        <v>44383</v>
      </c>
      <c r="BP2015" s="1"/>
      <c r="BQ2015" s="3"/>
      <c r="BR2015" s="4"/>
      <c r="BS2015" s="5"/>
      <c r="BT2015" s="6"/>
      <c r="BU2015" s="5"/>
      <c r="BV2015" s="5"/>
      <c r="BW2015" s="6"/>
      <c r="BX2015" s="5"/>
      <c r="BY2015" s="5"/>
      <c r="BZ2015" s="6"/>
      <c r="CA2015" s="5"/>
    </row>
    <row r="2016" spans="4:79" x14ac:dyDescent="0.25">
      <c r="D2016" s="1"/>
      <c r="J2016" s="1"/>
      <c r="M2016" s="1"/>
      <c r="BG2016" t="str">
        <f t="shared" ca="1" si="261"/>
        <v/>
      </c>
      <c r="BH2016" t="str">
        <f t="shared" si="262"/>
        <v/>
      </c>
      <c r="BI2016" t="str">
        <f t="shared" si="263"/>
        <v/>
      </c>
      <c r="BJ2016" t="str">
        <f t="shared" ca="1" si="264"/>
        <v/>
      </c>
      <c r="BK2016">
        <f t="shared" si="265"/>
        <v>1900</v>
      </c>
      <c r="BL2016">
        <f t="shared" si="266"/>
        <v>1900</v>
      </c>
      <c r="BM2016" t="str">
        <f t="shared" si="267"/>
        <v/>
      </c>
      <c r="BN2016" s="69">
        <f t="shared" si="268"/>
        <v>121</v>
      </c>
      <c r="BO2016" s="1">
        <v>44384</v>
      </c>
      <c r="BP2016" s="1"/>
      <c r="BQ2016" s="3"/>
      <c r="BR2016" s="4"/>
      <c r="BS2016" s="5"/>
      <c r="BT2016" s="6"/>
      <c r="BU2016" s="5"/>
      <c r="BV2016" s="5"/>
      <c r="BW2016" s="6"/>
      <c r="BX2016" s="5"/>
      <c r="BY2016" s="5"/>
      <c r="BZ2016" s="6"/>
      <c r="CA2016" s="5"/>
    </row>
    <row r="2017" spans="4:79" x14ac:dyDescent="0.25">
      <c r="D2017" s="1"/>
      <c r="J2017" s="1"/>
      <c r="L2017" s="1"/>
      <c r="M2017" s="1"/>
      <c r="AX2017" s="1"/>
      <c r="AY2017" s="1"/>
      <c r="BA2017" s="1"/>
      <c r="BB2017" s="1"/>
      <c r="BG2017" t="str">
        <f t="shared" ca="1" si="261"/>
        <v/>
      </c>
      <c r="BH2017" t="str">
        <f t="shared" si="262"/>
        <v/>
      </c>
      <c r="BI2017" t="str">
        <f t="shared" si="263"/>
        <v/>
      </c>
      <c r="BJ2017" t="str">
        <f t="shared" ca="1" si="264"/>
        <v/>
      </c>
      <c r="BK2017">
        <f t="shared" si="265"/>
        <v>1900</v>
      </c>
      <c r="BL2017">
        <f t="shared" si="266"/>
        <v>1900</v>
      </c>
      <c r="BM2017" t="str">
        <f t="shared" si="267"/>
        <v/>
      </c>
      <c r="BN2017" s="69">
        <f t="shared" si="268"/>
        <v>121</v>
      </c>
      <c r="BO2017" s="1">
        <v>44385</v>
      </c>
      <c r="BP2017" s="1"/>
      <c r="BQ2017" s="3"/>
      <c r="BR2017" s="4"/>
      <c r="BS2017" s="5"/>
      <c r="BT2017" s="6"/>
      <c r="BU2017" s="5"/>
      <c r="BV2017" s="5"/>
      <c r="BW2017" s="6"/>
      <c r="BX2017" s="5"/>
      <c r="BY2017" s="5"/>
      <c r="BZ2017" s="6"/>
      <c r="CA2017" s="5"/>
    </row>
    <row r="2018" spans="4:79" x14ac:dyDescent="0.25">
      <c r="D2018" s="1"/>
      <c r="J2018" s="1"/>
      <c r="M2018" s="1"/>
      <c r="BG2018" t="str">
        <f t="shared" ca="1" si="261"/>
        <v/>
      </c>
      <c r="BH2018" t="str">
        <f t="shared" si="262"/>
        <v/>
      </c>
      <c r="BI2018" t="str">
        <f t="shared" si="263"/>
        <v/>
      </c>
      <c r="BJ2018" t="str">
        <f t="shared" ca="1" si="264"/>
        <v/>
      </c>
      <c r="BK2018">
        <f t="shared" si="265"/>
        <v>1900</v>
      </c>
      <c r="BL2018">
        <f t="shared" si="266"/>
        <v>1900</v>
      </c>
      <c r="BM2018" t="str">
        <f t="shared" si="267"/>
        <v/>
      </c>
      <c r="BN2018" s="69">
        <f t="shared" si="268"/>
        <v>121</v>
      </c>
      <c r="BO2018" s="1">
        <v>44386</v>
      </c>
      <c r="BP2018" s="1"/>
      <c r="BQ2018" s="3"/>
      <c r="BR2018" s="4"/>
      <c r="BS2018" s="5"/>
      <c r="BT2018" s="6"/>
      <c r="BU2018" s="5"/>
      <c r="BV2018" s="5"/>
      <c r="BW2018" s="6"/>
      <c r="BX2018" s="5"/>
      <c r="BY2018" s="5"/>
      <c r="BZ2018" s="6"/>
      <c r="CA2018" s="5"/>
    </row>
    <row r="2019" spans="4:79" x14ac:dyDescent="0.25">
      <c r="D2019" s="1"/>
      <c r="J2019" s="1"/>
      <c r="L2019" s="1"/>
      <c r="M2019" s="1"/>
      <c r="AX2019" s="1"/>
      <c r="AY2019" s="1"/>
      <c r="BA2019" s="1"/>
      <c r="BB2019" s="1"/>
      <c r="BG2019" t="str">
        <f t="shared" ca="1" si="261"/>
        <v/>
      </c>
      <c r="BH2019" t="str">
        <f t="shared" si="262"/>
        <v/>
      </c>
      <c r="BI2019" t="str">
        <f t="shared" si="263"/>
        <v/>
      </c>
      <c r="BJ2019" t="str">
        <f t="shared" ca="1" si="264"/>
        <v/>
      </c>
      <c r="BK2019">
        <f t="shared" si="265"/>
        <v>1900</v>
      </c>
      <c r="BL2019">
        <f t="shared" si="266"/>
        <v>1900</v>
      </c>
      <c r="BM2019" t="str">
        <f t="shared" si="267"/>
        <v/>
      </c>
      <c r="BN2019" s="69">
        <f t="shared" si="268"/>
        <v>121</v>
      </c>
      <c r="BO2019" s="1">
        <v>44387</v>
      </c>
      <c r="BP2019" s="1"/>
      <c r="BQ2019" s="3"/>
      <c r="BR2019" s="4"/>
      <c r="BS2019" s="5"/>
      <c r="BT2019" s="6"/>
      <c r="BU2019" s="5"/>
      <c r="BV2019" s="5"/>
      <c r="BW2019" s="6"/>
      <c r="BX2019" s="5"/>
      <c r="BY2019" s="5"/>
      <c r="BZ2019" s="6"/>
      <c r="CA2019" s="5"/>
    </row>
    <row r="2020" spans="4:79" x14ac:dyDescent="0.25">
      <c r="D2020" s="1"/>
      <c r="J2020" s="1"/>
      <c r="M2020" s="1"/>
      <c r="BG2020" t="str">
        <f t="shared" ca="1" si="261"/>
        <v/>
      </c>
      <c r="BH2020" t="str">
        <f t="shared" si="262"/>
        <v/>
      </c>
      <c r="BI2020" t="str">
        <f t="shared" si="263"/>
        <v/>
      </c>
      <c r="BJ2020" t="str">
        <f t="shared" ca="1" si="264"/>
        <v/>
      </c>
      <c r="BK2020">
        <f t="shared" si="265"/>
        <v>1900</v>
      </c>
      <c r="BL2020">
        <f t="shared" si="266"/>
        <v>1900</v>
      </c>
      <c r="BM2020" t="str">
        <f t="shared" si="267"/>
        <v/>
      </c>
      <c r="BN2020" s="69">
        <f t="shared" si="268"/>
        <v>121</v>
      </c>
      <c r="BO2020" s="1">
        <v>44388</v>
      </c>
      <c r="BP2020" s="1"/>
      <c r="BQ2020" s="3"/>
      <c r="BR2020" s="4"/>
      <c r="BS2020" s="5"/>
      <c r="BT2020" s="6"/>
      <c r="BU2020" s="5"/>
      <c r="BV2020" s="5"/>
      <c r="BW2020" s="6"/>
      <c r="BX2020" s="5"/>
      <c r="BY2020" s="5"/>
      <c r="BZ2020" s="6"/>
      <c r="CA2020" s="5"/>
    </row>
    <row r="2021" spans="4:79" x14ac:dyDescent="0.25">
      <c r="D2021" s="1"/>
      <c r="J2021" s="1"/>
      <c r="L2021" s="1"/>
      <c r="M2021" s="1"/>
      <c r="AX2021" s="1"/>
      <c r="AY2021" s="1"/>
      <c r="BA2021" s="1"/>
      <c r="BB2021" s="1"/>
      <c r="BG2021" t="str">
        <f t="shared" ca="1" si="261"/>
        <v/>
      </c>
      <c r="BH2021" t="str">
        <f t="shared" si="262"/>
        <v/>
      </c>
      <c r="BI2021" t="str">
        <f t="shared" si="263"/>
        <v/>
      </c>
      <c r="BJ2021" t="str">
        <f t="shared" ca="1" si="264"/>
        <v/>
      </c>
      <c r="BK2021">
        <f t="shared" si="265"/>
        <v>1900</v>
      </c>
      <c r="BL2021">
        <f t="shared" si="266"/>
        <v>1900</v>
      </c>
      <c r="BM2021" t="str">
        <f t="shared" si="267"/>
        <v/>
      </c>
      <c r="BN2021" s="69">
        <f t="shared" si="268"/>
        <v>121</v>
      </c>
      <c r="BO2021" s="1">
        <v>44389</v>
      </c>
      <c r="BP2021" s="1"/>
      <c r="BQ2021" s="3"/>
      <c r="BR2021" s="4"/>
      <c r="BS2021" s="5"/>
      <c r="BT2021" s="6"/>
      <c r="BU2021" s="5"/>
      <c r="BV2021" s="5"/>
      <c r="BW2021" s="6"/>
      <c r="BX2021" s="5"/>
      <c r="BY2021" s="5"/>
      <c r="BZ2021" s="6"/>
      <c r="CA2021" s="5"/>
    </row>
    <row r="2022" spans="4:79" x14ac:dyDescent="0.25">
      <c r="D2022" s="1"/>
      <c r="J2022" s="1"/>
      <c r="L2022" s="1"/>
      <c r="M2022" s="1"/>
      <c r="AX2022" s="1"/>
      <c r="AY2022" s="1"/>
      <c r="BA2022" s="1"/>
      <c r="BB2022" s="1"/>
      <c r="BG2022" t="str">
        <f t="shared" ca="1" si="261"/>
        <v/>
      </c>
      <c r="BH2022" t="str">
        <f t="shared" si="262"/>
        <v/>
      </c>
      <c r="BI2022" t="str">
        <f t="shared" si="263"/>
        <v/>
      </c>
      <c r="BJ2022" t="str">
        <f t="shared" ca="1" si="264"/>
        <v/>
      </c>
      <c r="BK2022">
        <f t="shared" si="265"/>
        <v>1900</v>
      </c>
      <c r="BL2022">
        <f t="shared" si="266"/>
        <v>1900</v>
      </c>
      <c r="BM2022" t="str">
        <f t="shared" si="267"/>
        <v/>
      </c>
      <c r="BN2022" s="69">
        <f t="shared" si="268"/>
        <v>121</v>
      </c>
      <c r="BO2022" s="1">
        <v>44390</v>
      </c>
      <c r="BP2022" s="1"/>
      <c r="BQ2022" s="3"/>
      <c r="BR2022" s="4"/>
      <c r="BS2022" s="5"/>
      <c r="BT2022" s="6"/>
      <c r="BU2022" s="5"/>
      <c r="BV2022" s="5"/>
      <c r="BW2022" s="6"/>
      <c r="BX2022" s="5"/>
      <c r="BY2022" s="5"/>
      <c r="BZ2022" s="6"/>
      <c r="CA2022" s="5"/>
    </row>
    <row r="2023" spans="4:79" x14ac:dyDescent="0.25">
      <c r="D2023" s="1"/>
      <c r="J2023" s="1"/>
      <c r="L2023" s="1"/>
      <c r="M2023" s="1"/>
      <c r="AX2023" s="1"/>
      <c r="AY2023" s="1"/>
      <c r="BA2023" s="1"/>
      <c r="BB2023" s="1"/>
      <c r="BG2023" t="str">
        <f t="shared" ca="1" si="261"/>
        <v/>
      </c>
      <c r="BH2023" t="str">
        <f t="shared" si="262"/>
        <v/>
      </c>
      <c r="BI2023" t="str">
        <f t="shared" si="263"/>
        <v/>
      </c>
      <c r="BJ2023" t="str">
        <f t="shared" ca="1" si="264"/>
        <v/>
      </c>
      <c r="BK2023">
        <f t="shared" si="265"/>
        <v>1900</v>
      </c>
      <c r="BL2023">
        <f t="shared" si="266"/>
        <v>1900</v>
      </c>
      <c r="BM2023" t="str">
        <f t="shared" si="267"/>
        <v/>
      </c>
      <c r="BN2023" s="69">
        <f t="shared" si="268"/>
        <v>121</v>
      </c>
      <c r="BO2023" s="1">
        <v>44391</v>
      </c>
      <c r="BP2023" s="1"/>
      <c r="BQ2023" s="3"/>
      <c r="BR2023" s="4"/>
      <c r="BS2023" s="5"/>
      <c r="BT2023" s="6"/>
      <c r="BU2023" s="5"/>
      <c r="BV2023" s="5"/>
      <c r="BW2023" s="6"/>
      <c r="BX2023" s="5"/>
      <c r="BY2023" s="5"/>
      <c r="BZ2023" s="6"/>
      <c r="CA2023" s="5"/>
    </row>
    <row r="2024" spans="4:79" x14ac:dyDescent="0.25">
      <c r="D2024" s="1"/>
      <c r="J2024" s="1"/>
      <c r="L2024" s="1"/>
      <c r="BA2024" s="1"/>
      <c r="BG2024" t="str">
        <f t="shared" ca="1" si="261"/>
        <v/>
      </c>
      <c r="BH2024" t="str">
        <f t="shared" si="262"/>
        <v/>
      </c>
      <c r="BI2024" t="str">
        <f t="shared" si="263"/>
        <v/>
      </c>
      <c r="BJ2024" t="str">
        <f t="shared" ca="1" si="264"/>
        <v/>
      </c>
      <c r="BK2024">
        <f t="shared" si="265"/>
        <v>1900</v>
      </c>
      <c r="BL2024">
        <f t="shared" si="266"/>
        <v>1900</v>
      </c>
      <c r="BM2024" t="str">
        <f t="shared" si="267"/>
        <v/>
      </c>
      <c r="BN2024" s="69">
        <f t="shared" si="268"/>
        <v>121</v>
      </c>
      <c r="BO2024" s="1">
        <v>44392</v>
      </c>
      <c r="BP2024" s="1"/>
      <c r="BQ2024" s="3"/>
      <c r="BR2024" s="4"/>
      <c r="BS2024" s="5"/>
      <c r="BT2024" s="6"/>
      <c r="BU2024" s="5"/>
      <c r="BV2024" s="5"/>
      <c r="BW2024" s="6"/>
      <c r="BX2024" s="5"/>
      <c r="BY2024" s="5"/>
      <c r="BZ2024" s="6"/>
      <c r="CA2024" s="5"/>
    </row>
    <row r="2025" spans="4:79" x14ac:dyDescent="0.25">
      <c r="D2025" s="1"/>
      <c r="J2025" s="1"/>
      <c r="L2025" s="1"/>
      <c r="M2025" s="1"/>
      <c r="AX2025" s="1"/>
      <c r="AY2025" s="1"/>
      <c r="BA2025" s="1"/>
      <c r="BB2025" s="1"/>
      <c r="BG2025" t="str">
        <f t="shared" ca="1" si="261"/>
        <v/>
      </c>
      <c r="BH2025" t="str">
        <f t="shared" si="262"/>
        <v/>
      </c>
      <c r="BI2025" t="str">
        <f t="shared" si="263"/>
        <v/>
      </c>
      <c r="BJ2025" t="str">
        <f t="shared" ca="1" si="264"/>
        <v/>
      </c>
      <c r="BK2025">
        <f t="shared" si="265"/>
        <v>1900</v>
      </c>
      <c r="BL2025">
        <f t="shared" si="266"/>
        <v>1900</v>
      </c>
      <c r="BM2025" t="str">
        <f t="shared" si="267"/>
        <v/>
      </c>
      <c r="BN2025" s="69">
        <f t="shared" si="268"/>
        <v>121</v>
      </c>
      <c r="BO2025" s="1">
        <v>44393</v>
      </c>
      <c r="BP2025" s="1"/>
      <c r="BQ2025" s="3"/>
      <c r="BR2025" s="4"/>
      <c r="BS2025" s="5"/>
      <c r="BT2025" s="6"/>
      <c r="BU2025" s="5"/>
      <c r="BV2025" s="5"/>
      <c r="BW2025" s="6"/>
      <c r="BX2025" s="5"/>
      <c r="BY2025" s="5"/>
      <c r="BZ2025" s="6"/>
      <c r="CA2025" s="5"/>
    </row>
    <row r="2026" spans="4:79" x14ac:dyDescent="0.25">
      <c r="D2026" s="1"/>
      <c r="J2026" s="1"/>
      <c r="L2026" s="1"/>
      <c r="M2026" s="1"/>
      <c r="AX2026" s="1"/>
      <c r="AY2026" s="1"/>
      <c r="BA2026" s="1"/>
      <c r="BB2026" s="1"/>
      <c r="BG2026" t="str">
        <f t="shared" ca="1" si="261"/>
        <v/>
      </c>
      <c r="BH2026" t="str">
        <f t="shared" si="262"/>
        <v/>
      </c>
      <c r="BI2026" t="str">
        <f t="shared" si="263"/>
        <v/>
      </c>
      <c r="BJ2026" t="str">
        <f t="shared" ca="1" si="264"/>
        <v/>
      </c>
      <c r="BK2026">
        <f t="shared" si="265"/>
        <v>1900</v>
      </c>
      <c r="BL2026">
        <f t="shared" si="266"/>
        <v>1900</v>
      </c>
      <c r="BM2026" t="str">
        <f t="shared" si="267"/>
        <v/>
      </c>
      <c r="BN2026" s="69">
        <f t="shared" si="268"/>
        <v>121</v>
      </c>
      <c r="BO2026" s="1">
        <v>44394</v>
      </c>
      <c r="BP2026" s="1"/>
      <c r="BQ2026" s="3"/>
      <c r="BR2026" s="4"/>
      <c r="BS2026" s="5"/>
      <c r="BT2026" s="6"/>
      <c r="BU2026" s="5"/>
      <c r="BV2026" s="5"/>
      <c r="BW2026" s="6"/>
      <c r="BX2026" s="5"/>
      <c r="BY2026" s="5"/>
      <c r="BZ2026" s="6"/>
      <c r="CA2026" s="5"/>
    </row>
    <row r="2027" spans="4:79" x14ac:dyDescent="0.25">
      <c r="D2027" s="1"/>
      <c r="J2027" s="1"/>
      <c r="L2027" s="1"/>
      <c r="BA2027" s="1"/>
      <c r="BG2027" t="str">
        <f t="shared" ca="1" si="261"/>
        <v/>
      </c>
      <c r="BH2027" t="str">
        <f t="shared" si="262"/>
        <v/>
      </c>
      <c r="BI2027" t="str">
        <f t="shared" si="263"/>
        <v/>
      </c>
      <c r="BJ2027" t="str">
        <f t="shared" ca="1" si="264"/>
        <v/>
      </c>
      <c r="BK2027">
        <f t="shared" si="265"/>
        <v>1900</v>
      </c>
      <c r="BL2027">
        <f t="shared" si="266"/>
        <v>1900</v>
      </c>
      <c r="BM2027" t="str">
        <f t="shared" si="267"/>
        <v/>
      </c>
      <c r="BN2027" s="69">
        <f t="shared" si="268"/>
        <v>121</v>
      </c>
      <c r="BO2027" s="1">
        <v>44395</v>
      </c>
      <c r="BP2027" s="1"/>
      <c r="BQ2027" s="3"/>
      <c r="BR2027" s="4"/>
      <c r="BS2027" s="5"/>
      <c r="BT2027" s="6"/>
      <c r="BU2027" s="5"/>
      <c r="BV2027" s="5"/>
      <c r="BW2027" s="6"/>
      <c r="BX2027" s="5"/>
      <c r="BY2027" s="5"/>
      <c r="BZ2027" s="6"/>
      <c r="CA2027" s="5"/>
    </row>
    <row r="2028" spans="4:79" x14ac:dyDescent="0.25">
      <c r="D2028" s="1"/>
      <c r="J2028" s="1"/>
      <c r="L2028" s="1"/>
      <c r="M2028" s="1"/>
      <c r="BA2028" s="1"/>
      <c r="BG2028" t="str">
        <f t="shared" ca="1" si="261"/>
        <v/>
      </c>
      <c r="BH2028" t="str">
        <f t="shared" si="262"/>
        <v/>
      </c>
      <c r="BI2028" t="str">
        <f t="shared" si="263"/>
        <v/>
      </c>
      <c r="BJ2028" t="str">
        <f t="shared" ca="1" si="264"/>
        <v/>
      </c>
      <c r="BK2028">
        <f t="shared" si="265"/>
        <v>1900</v>
      </c>
      <c r="BL2028">
        <f t="shared" si="266"/>
        <v>1900</v>
      </c>
      <c r="BM2028" t="str">
        <f t="shared" si="267"/>
        <v/>
      </c>
      <c r="BN2028" s="69">
        <f t="shared" si="268"/>
        <v>121</v>
      </c>
      <c r="BO2028" s="1">
        <v>44396</v>
      </c>
      <c r="BP2028" s="1"/>
      <c r="BQ2028" s="3"/>
      <c r="BR2028" s="4"/>
      <c r="BS2028" s="5"/>
      <c r="BT2028" s="6"/>
      <c r="BU2028" s="5"/>
      <c r="BV2028" s="5"/>
      <c r="BW2028" s="6"/>
      <c r="BX2028" s="5"/>
      <c r="BY2028" s="5"/>
      <c r="BZ2028" s="6"/>
      <c r="CA2028" s="5"/>
    </row>
    <row r="2029" spans="4:79" x14ac:dyDescent="0.25">
      <c r="D2029" s="1"/>
      <c r="J2029" s="1"/>
      <c r="L2029" s="1"/>
      <c r="M2029" s="1"/>
      <c r="AX2029" s="1"/>
      <c r="AY2029" s="1"/>
      <c r="BA2029" s="1"/>
      <c r="BB2029" s="1"/>
      <c r="BG2029" t="str">
        <f t="shared" ca="1" si="261"/>
        <v/>
      </c>
      <c r="BH2029" t="str">
        <f t="shared" si="262"/>
        <v/>
      </c>
      <c r="BI2029" t="str">
        <f t="shared" si="263"/>
        <v/>
      </c>
      <c r="BJ2029" t="str">
        <f t="shared" ca="1" si="264"/>
        <v/>
      </c>
      <c r="BK2029">
        <f t="shared" si="265"/>
        <v>1900</v>
      </c>
      <c r="BL2029">
        <f t="shared" si="266"/>
        <v>1900</v>
      </c>
      <c r="BM2029" t="str">
        <f t="shared" si="267"/>
        <v/>
      </c>
      <c r="BN2029" s="69">
        <f t="shared" si="268"/>
        <v>121</v>
      </c>
      <c r="BO2029" s="1">
        <v>44397</v>
      </c>
      <c r="BP2029" s="1"/>
      <c r="BQ2029" s="3"/>
      <c r="BR2029" s="4"/>
      <c r="BS2029" s="5"/>
      <c r="BT2029" s="6"/>
      <c r="BU2029" s="5"/>
      <c r="BV2029" s="5"/>
      <c r="BW2029" s="6"/>
      <c r="BX2029" s="5"/>
      <c r="BY2029" s="5"/>
      <c r="BZ2029" s="6"/>
      <c r="CA2029" s="5"/>
    </row>
    <row r="2030" spans="4:79" x14ac:dyDescent="0.25">
      <c r="D2030" s="1"/>
      <c r="J2030" s="1"/>
      <c r="L2030" s="1"/>
      <c r="M2030" s="1"/>
      <c r="AZ2030" s="1"/>
      <c r="BA2030" s="1"/>
      <c r="BC2030" s="1"/>
      <c r="BD2030" s="1"/>
      <c r="BG2030" t="str">
        <f t="shared" ca="1" si="261"/>
        <v/>
      </c>
      <c r="BH2030" t="str">
        <f t="shared" si="262"/>
        <v/>
      </c>
      <c r="BI2030" t="str">
        <f t="shared" si="263"/>
        <v/>
      </c>
      <c r="BJ2030" t="str">
        <f t="shared" ca="1" si="264"/>
        <v/>
      </c>
      <c r="BK2030">
        <f t="shared" si="265"/>
        <v>1900</v>
      </c>
      <c r="BL2030">
        <f t="shared" si="266"/>
        <v>1900</v>
      </c>
      <c r="BM2030" t="str">
        <f t="shared" si="267"/>
        <v/>
      </c>
      <c r="BN2030" s="69">
        <f t="shared" si="268"/>
        <v>121</v>
      </c>
      <c r="BO2030" s="1">
        <v>44398</v>
      </c>
      <c r="BP2030" s="1"/>
      <c r="BQ2030" s="3"/>
      <c r="BR2030" s="4"/>
      <c r="BS2030" s="5"/>
      <c r="BT2030" s="6"/>
      <c r="BU2030" s="5"/>
      <c r="BV2030" s="5"/>
      <c r="BW2030" s="6"/>
      <c r="BX2030" s="5"/>
      <c r="BY2030" s="5"/>
      <c r="BZ2030" s="6"/>
      <c r="CA2030" s="5"/>
    </row>
    <row r="2031" spans="4:79" x14ac:dyDescent="0.25">
      <c r="D2031" s="1"/>
      <c r="J2031" s="1"/>
      <c r="L2031" s="1"/>
      <c r="M2031" s="1"/>
      <c r="BA2031" s="1"/>
      <c r="BB2031" s="1"/>
      <c r="BF2031" s="1"/>
      <c r="BG2031" t="str">
        <f t="shared" ca="1" si="261"/>
        <v/>
      </c>
      <c r="BH2031" t="str">
        <f t="shared" si="262"/>
        <v/>
      </c>
      <c r="BI2031" t="str">
        <f t="shared" si="263"/>
        <v/>
      </c>
      <c r="BJ2031" t="str">
        <f t="shared" ca="1" si="264"/>
        <v/>
      </c>
      <c r="BK2031">
        <f t="shared" si="265"/>
        <v>1900</v>
      </c>
      <c r="BL2031">
        <f t="shared" si="266"/>
        <v>1900</v>
      </c>
      <c r="BM2031" t="str">
        <f t="shared" si="267"/>
        <v/>
      </c>
      <c r="BN2031" s="69">
        <f t="shared" si="268"/>
        <v>121</v>
      </c>
      <c r="BO2031" s="1">
        <v>44399</v>
      </c>
      <c r="BP2031" s="1"/>
      <c r="BQ2031" s="3"/>
      <c r="BR2031" s="4"/>
      <c r="BS2031" s="5"/>
      <c r="BT2031" s="6"/>
      <c r="BU2031" s="5"/>
      <c r="BV2031" s="5"/>
      <c r="BW2031" s="6"/>
      <c r="BX2031" s="5"/>
      <c r="BY2031" s="5"/>
      <c r="BZ2031" s="6"/>
      <c r="CA2031" s="5"/>
    </row>
    <row r="2032" spans="4:79" x14ac:dyDescent="0.25">
      <c r="D2032" s="1"/>
      <c r="J2032" s="1"/>
      <c r="M2032" s="1"/>
      <c r="BG2032" t="str">
        <f t="shared" ca="1" si="261"/>
        <v/>
      </c>
      <c r="BH2032" t="str">
        <f t="shared" si="262"/>
        <v/>
      </c>
      <c r="BI2032" t="str">
        <f t="shared" si="263"/>
        <v/>
      </c>
      <c r="BJ2032" t="str">
        <f t="shared" ca="1" si="264"/>
        <v/>
      </c>
      <c r="BK2032">
        <f t="shared" si="265"/>
        <v>1900</v>
      </c>
      <c r="BL2032">
        <f t="shared" si="266"/>
        <v>1900</v>
      </c>
      <c r="BM2032" t="str">
        <f t="shared" si="267"/>
        <v/>
      </c>
      <c r="BN2032" s="69">
        <f t="shared" si="268"/>
        <v>121</v>
      </c>
      <c r="BO2032" s="1">
        <v>44400</v>
      </c>
      <c r="BP2032" s="1"/>
      <c r="BQ2032" s="3"/>
      <c r="BR2032" s="4"/>
      <c r="BS2032" s="5"/>
      <c r="BT2032" s="6"/>
      <c r="BU2032" s="5"/>
      <c r="BV2032" s="5"/>
      <c r="BW2032" s="6"/>
      <c r="BX2032" s="5"/>
      <c r="BY2032" s="5"/>
      <c r="BZ2032" s="6"/>
      <c r="CA2032" s="5"/>
    </row>
    <row r="2033" spans="4:79" x14ac:dyDescent="0.25">
      <c r="D2033" s="1"/>
      <c r="J2033" s="1"/>
      <c r="L2033" s="1"/>
      <c r="AX2033" s="1"/>
      <c r="AY2033" s="1"/>
      <c r="BA2033" s="1"/>
      <c r="BB2033" s="1"/>
      <c r="BF2033" s="1"/>
      <c r="BG2033" t="str">
        <f t="shared" ca="1" si="261"/>
        <v/>
      </c>
      <c r="BH2033" t="str">
        <f t="shared" si="262"/>
        <v/>
      </c>
      <c r="BI2033" t="str">
        <f t="shared" si="263"/>
        <v/>
      </c>
      <c r="BJ2033" t="str">
        <f t="shared" ca="1" si="264"/>
        <v/>
      </c>
      <c r="BK2033">
        <f t="shared" si="265"/>
        <v>1900</v>
      </c>
      <c r="BL2033">
        <f t="shared" si="266"/>
        <v>1900</v>
      </c>
      <c r="BM2033" t="str">
        <f t="shared" si="267"/>
        <v/>
      </c>
      <c r="BN2033" s="69">
        <f t="shared" si="268"/>
        <v>121</v>
      </c>
      <c r="BO2033" s="1">
        <v>44401</v>
      </c>
      <c r="BP2033" s="1"/>
      <c r="BQ2033" s="3"/>
      <c r="BR2033" s="4"/>
      <c r="BS2033" s="5"/>
      <c r="BT2033" s="6"/>
      <c r="BU2033" s="5"/>
      <c r="BV2033" s="5"/>
      <c r="BW2033" s="6"/>
      <c r="BX2033" s="5"/>
      <c r="BY2033" s="5"/>
      <c r="BZ2033" s="6"/>
      <c r="CA2033" s="5"/>
    </row>
    <row r="2034" spans="4:79" x14ac:dyDescent="0.25">
      <c r="D2034" s="1"/>
      <c r="J2034" s="1"/>
      <c r="L2034" s="1"/>
      <c r="M2034" s="1"/>
      <c r="AX2034" s="1"/>
      <c r="AY2034" s="1"/>
      <c r="BA2034" s="1"/>
      <c r="BB2034" s="1"/>
      <c r="BG2034" t="str">
        <f t="shared" ca="1" si="261"/>
        <v/>
      </c>
      <c r="BH2034" t="str">
        <f t="shared" si="262"/>
        <v/>
      </c>
      <c r="BI2034" t="str">
        <f t="shared" si="263"/>
        <v/>
      </c>
      <c r="BJ2034" t="str">
        <f t="shared" ca="1" si="264"/>
        <v/>
      </c>
      <c r="BK2034">
        <f t="shared" si="265"/>
        <v>1900</v>
      </c>
      <c r="BL2034">
        <f t="shared" si="266"/>
        <v>1900</v>
      </c>
      <c r="BM2034" t="str">
        <f t="shared" si="267"/>
        <v/>
      </c>
      <c r="BN2034" s="69">
        <f t="shared" si="268"/>
        <v>121</v>
      </c>
      <c r="BO2034" s="1">
        <v>44402</v>
      </c>
      <c r="BP2034" s="1"/>
      <c r="BQ2034" s="3"/>
      <c r="BR2034" s="4"/>
      <c r="BS2034" s="5"/>
      <c r="BT2034" s="6"/>
      <c r="BU2034" s="5"/>
      <c r="BV2034" s="5"/>
      <c r="BW2034" s="6"/>
      <c r="BX2034" s="5"/>
      <c r="BY2034" s="5"/>
      <c r="BZ2034" s="6"/>
      <c r="CA2034" s="5"/>
    </row>
    <row r="2035" spans="4:79" x14ac:dyDescent="0.25">
      <c r="D2035" s="1"/>
      <c r="J2035" s="1"/>
      <c r="L2035" s="1"/>
      <c r="BA2035" s="1"/>
      <c r="BG2035" t="str">
        <f t="shared" ca="1" si="261"/>
        <v/>
      </c>
      <c r="BH2035" t="str">
        <f t="shared" si="262"/>
        <v/>
      </c>
      <c r="BI2035" t="str">
        <f t="shared" si="263"/>
        <v/>
      </c>
      <c r="BJ2035" t="str">
        <f t="shared" ca="1" si="264"/>
        <v/>
      </c>
      <c r="BK2035">
        <f t="shared" si="265"/>
        <v>1900</v>
      </c>
      <c r="BL2035">
        <f t="shared" si="266"/>
        <v>1900</v>
      </c>
      <c r="BM2035" t="str">
        <f t="shared" si="267"/>
        <v/>
      </c>
      <c r="BN2035" s="69">
        <f t="shared" si="268"/>
        <v>121</v>
      </c>
      <c r="BO2035" s="1">
        <v>44403</v>
      </c>
      <c r="BP2035" s="1"/>
      <c r="BQ2035" s="3"/>
      <c r="BR2035" s="4"/>
      <c r="BS2035" s="5"/>
      <c r="BT2035" s="6"/>
      <c r="BU2035" s="5"/>
      <c r="BV2035" s="5"/>
      <c r="BW2035" s="6"/>
      <c r="BX2035" s="5"/>
      <c r="BY2035" s="5"/>
      <c r="BZ2035" s="6"/>
      <c r="CA2035" s="5"/>
    </row>
    <row r="2036" spans="4:79" x14ac:dyDescent="0.25">
      <c r="D2036" s="1"/>
      <c r="J2036" s="1"/>
      <c r="L2036" s="1"/>
      <c r="M2036" s="1"/>
      <c r="AX2036" s="1"/>
      <c r="AY2036" s="1"/>
      <c r="BA2036" s="1"/>
      <c r="BB2036" s="1"/>
      <c r="BG2036" t="str">
        <f t="shared" ca="1" si="261"/>
        <v/>
      </c>
      <c r="BH2036" t="str">
        <f t="shared" si="262"/>
        <v/>
      </c>
      <c r="BI2036" t="str">
        <f t="shared" si="263"/>
        <v/>
      </c>
      <c r="BJ2036" t="str">
        <f t="shared" ca="1" si="264"/>
        <v/>
      </c>
      <c r="BK2036">
        <f t="shared" si="265"/>
        <v>1900</v>
      </c>
      <c r="BL2036">
        <f t="shared" si="266"/>
        <v>1900</v>
      </c>
      <c r="BM2036" t="str">
        <f t="shared" si="267"/>
        <v/>
      </c>
      <c r="BN2036" s="69">
        <f t="shared" si="268"/>
        <v>121</v>
      </c>
      <c r="BO2036" s="1">
        <v>44404</v>
      </c>
      <c r="BP2036" s="1"/>
      <c r="BQ2036" s="3"/>
      <c r="BR2036" s="4"/>
      <c r="BS2036" s="5"/>
      <c r="BT2036" s="6"/>
      <c r="BU2036" s="5"/>
      <c r="BV2036" s="5"/>
      <c r="BW2036" s="6"/>
      <c r="BX2036" s="5"/>
      <c r="BY2036" s="5"/>
      <c r="BZ2036" s="6"/>
      <c r="CA2036" s="5"/>
    </row>
    <row r="2037" spans="4:79" x14ac:dyDescent="0.25">
      <c r="D2037" s="1"/>
      <c r="J2037" s="1"/>
      <c r="L2037" s="1"/>
      <c r="M2037" s="1"/>
      <c r="AZ2037" s="1"/>
      <c r="BA2037" s="1"/>
      <c r="BC2037" s="1"/>
      <c r="BD2037" s="1"/>
      <c r="BG2037" t="str">
        <f t="shared" ca="1" si="261"/>
        <v/>
      </c>
      <c r="BH2037" t="str">
        <f t="shared" si="262"/>
        <v/>
      </c>
      <c r="BI2037" t="str">
        <f t="shared" si="263"/>
        <v/>
      </c>
      <c r="BJ2037" t="str">
        <f t="shared" ca="1" si="264"/>
        <v/>
      </c>
      <c r="BK2037">
        <f t="shared" si="265"/>
        <v>1900</v>
      </c>
      <c r="BL2037">
        <f t="shared" si="266"/>
        <v>1900</v>
      </c>
      <c r="BM2037" t="str">
        <f t="shared" si="267"/>
        <v/>
      </c>
      <c r="BN2037" s="69">
        <f t="shared" si="268"/>
        <v>121</v>
      </c>
      <c r="BO2037" s="1">
        <v>44405</v>
      </c>
      <c r="BP2037" s="1"/>
      <c r="BQ2037" s="3"/>
      <c r="BR2037" s="4"/>
      <c r="BS2037" s="5"/>
      <c r="BT2037" s="6"/>
      <c r="BU2037" s="5"/>
      <c r="BV2037" s="5"/>
      <c r="BW2037" s="6"/>
      <c r="BX2037" s="5"/>
      <c r="BY2037" s="5"/>
      <c r="BZ2037" s="6"/>
      <c r="CA2037" s="5"/>
    </row>
    <row r="2038" spans="4:79" x14ac:dyDescent="0.25">
      <c r="D2038" s="1"/>
      <c r="J2038" s="1"/>
      <c r="L2038" s="1"/>
      <c r="M2038" s="1"/>
      <c r="BA2038" s="1"/>
      <c r="BG2038" t="str">
        <f t="shared" ca="1" si="261"/>
        <v/>
      </c>
      <c r="BH2038" t="str">
        <f t="shared" si="262"/>
        <v/>
      </c>
      <c r="BI2038" t="str">
        <f t="shared" si="263"/>
        <v/>
      </c>
      <c r="BJ2038" t="str">
        <f t="shared" ca="1" si="264"/>
        <v/>
      </c>
      <c r="BK2038">
        <f t="shared" si="265"/>
        <v>1900</v>
      </c>
      <c r="BL2038">
        <f t="shared" si="266"/>
        <v>1900</v>
      </c>
      <c r="BM2038" t="str">
        <f t="shared" si="267"/>
        <v/>
      </c>
      <c r="BN2038" s="69">
        <f t="shared" si="268"/>
        <v>121</v>
      </c>
      <c r="BO2038" s="1">
        <v>44406</v>
      </c>
      <c r="BP2038" s="1"/>
      <c r="BQ2038" s="3"/>
      <c r="BR2038" s="4"/>
      <c r="BS2038" s="5"/>
      <c r="BT2038" s="6"/>
      <c r="BU2038" s="5"/>
      <c r="BV2038" s="5"/>
      <c r="BW2038" s="6"/>
      <c r="BX2038" s="5"/>
      <c r="BY2038" s="5"/>
      <c r="BZ2038" s="6"/>
      <c r="CA2038" s="5"/>
    </row>
    <row r="2039" spans="4:79" x14ac:dyDescent="0.25">
      <c r="D2039" s="1"/>
      <c r="J2039" s="1"/>
      <c r="M2039" s="1"/>
      <c r="BG2039" t="str">
        <f t="shared" ca="1" si="261"/>
        <v/>
      </c>
      <c r="BH2039" t="str">
        <f t="shared" si="262"/>
        <v/>
      </c>
      <c r="BI2039" t="str">
        <f t="shared" si="263"/>
        <v/>
      </c>
      <c r="BJ2039" t="str">
        <f t="shared" ca="1" si="264"/>
        <v/>
      </c>
      <c r="BK2039">
        <f t="shared" si="265"/>
        <v>1900</v>
      </c>
      <c r="BL2039">
        <f t="shared" si="266"/>
        <v>1900</v>
      </c>
      <c r="BM2039" t="str">
        <f t="shared" si="267"/>
        <v/>
      </c>
      <c r="BN2039" s="69">
        <f t="shared" si="268"/>
        <v>121</v>
      </c>
      <c r="BO2039" s="1">
        <v>44407</v>
      </c>
      <c r="BP2039" s="1"/>
      <c r="BQ2039" s="3"/>
      <c r="BR2039" s="4"/>
      <c r="BS2039" s="5"/>
      <c r="BT2039" s="6"/>
      <c r="BU2039" s="5"/>
      <c r="BV2039" s="5"/>
      <c r="BW2039" s="6"/>
      <c r="BX2039" s="5"/>
      <c r="BY2039" s="5"/>
      <c r="BZ2039" s="6"/>
      <c r="CA2039" s="5"/>
    </row>
    <row r="2040" spans="4:79" x14ac:dyDescent="0.25">
      <c r="D2040" s="1"/>
      <c r="J2040" s="1"/>
      <c r="L2040" s="1"/>
      <c r="M2040" s="1"/>
      <c r="AX2040" s="1"/>
      <c r="AY2040" s="1"/>
      <c r="BA2040" s="1"/>
      <c r="BB2040" s="1"/>
      <c r="BG2040" t="str">
        <f t="shared" ca="1" si="261"/>
        <v/>
      </c>
      <c r="BH2040" t="str">
        <f t="shared" si="262"/>
        <v/>
      </c>
      <c r="BI2040" t="str">
        <f t="shared" si="263"/>
        <v/>
      </c>
      <c r="BJ2040" t="str">
        <f t="shared" ca="1" si="264"/>
        <v/>
      </c>
      <c r="BK2040">
        <f t="shared" si="265"/>
        <v>1900</v>
      </c>
      <c r="BL2040">
        <f t="shared" si="266"/>
        <v>1900</v>
      </c>
      <c r="BM2040" t="str">
        <f t="shared" si="267"/>
        <v/>
      </c>
      <c r="BN2040" s="69">
        <f t="shared" si="268"/>
        <v>121</v>
      </c>
      <c r="BO2040" s="1">
        <v>44408</v>
      </c>
      <c r="BP2040" s="1"/>
      <c r="BQ2040" s="3"/>
      <c r="BR2040" s="4"/>
      <c r="BS2040" s="5"/>
      <c r="BT2040" s="6"/>
      <c r="BU2040" s="5"/>
      <c r="BV2040" s="5"/>
      <c r="BW2040" s="6"/>
      <c r="BX2040" s="5"/>
      <c r="BY2040" s="5"/>
      <c r="BZ2040" s="6"/>
      <c r="CA2040" s="5"/>
    </row>
    <row r="2041" spans="4:79" x14ac:dyDescent="0.25">
      <c r="D2041" s="1"/>
      <c r="J2041" s="1"/>
      <c r="L2041" s="1"/>
      <c r="M2041" s="1"/>
      <c r="BA2041" s="1"/>
      <c r="BG2041" t="str">
        <f t="shared" ca="1" si="261"/>
        <v/>
      </c>
      <c r="BH2041" t="str">
        <f t="shared" si="262"/>
        <v/>
      </c>
      <c r="BI2041" t="str">
        <f t="shared" si="263"/>
        <v/>
      </c>
      <c r="BJ2041" t="str">
        <f t="shared" ca="1" si="264"/>
        <v/>
      </c>
      <c r="BK2041">
        <f t="shared" si="265"/>
        <v>1900</v>
      </c>
      <c r="BL2041">
        <f t="shared" si="266"/>
        <v>1900</v>
      </c>
      <c r="BM2041" t="str">
        <f t="shared" si="267"/>
        <v/>
      </c>
      <c r="BN2041" s="69">
        <f t="shared" si="268"/>
        <v>121</v>
      </c>
      <c r="BO2041" s="1">
        <v>44409</v>
      </c>
      <c r="BP2041" s="1"/>
      <c r="BQ2041" s="3"/>
      <c r="BR2041" s="4"/>
      <c r="BS2041" s="5"/>
      <c r="BT2041" s="6"/>
      <c r="BU2041" s="5"/>
      <c r="BV2041" s="5"/>
      <c r="BW2041" s="6"/>
      <c r="BX2041" s="5"/>
      <c r="BY2041" s="5"/>
      <c r="BZ2041" s="6"/>
      <c r="CA2041" s="5"/>
    </row>
    <row r="2042" spans="4:79" x14ac:dyDescent="0.25">
      <c r="D2042" s="1"/>
      <c r="J2042" s="1"/>
      <c r="L2042" s="1"/>
      <c r="M2042" s="1"/>
      <c r="AX2042" s="1"/>
      <c r="AY2042" s="1"/>
      <c r="BA2042" s="1"/>
      <c r="BB2042" s="1"/>
      <c r="BF2042" s="1"/>
      <c r="BG2042" t="str">
        <f t="shared" ca="1" si="261"/>
        <v/>
      </c>
      <c r="BH2042" t="str">
        <f t="shared" si="262"/>
        <v/>
      </c>
      <c r="BI2042" t="str">
        <f t="shared" si="263"/>
        <v/>
      </c>
      <c r="BJ2042" t="str">
        <f t="shared" ca="1" si="264"/>
        <v/>
      </c>
      <c r="BK2042">
        <f t="shared" si="265"/>
        <v>1900</v>
      </c>
      <c r="BL2042">
        <f t="shared" si="266"/>
        <v>1900</v>
      </c>
      <c r="BM2042" t="str">
        <f t="shared" si="267"/>
        <v/>
      </c>
      <c r="BN2042" s="69">
        <f t="shared" si="268"/>
        <v>121</v>
      </c>
      <c r="BO2042" s="1">
        <v>44410</v>
      </c>
      <c r="BP2042" s="1"/>
      <c r="BQ2042" s="3"/>
      <c r="BR2042" s="4"/>
      <c r="BS2042" s="5"/>
      <c r="BT2042" s="6"/>
      <c r="BU2042" s="5"/>
      <c r="BV2042" s="5"/>
      <c r="BW2042" s="6"/>
      <c r="BX2042" s="5"/>
      <c r="BY2042" s="5"/>
      <c r="BZ2042" s="6"/>
      <c r="CA2042" s="5"/>
    </row>
    <row r="2043" spans="4:79" x14ac:dyDescent="0.25">
      <c r="D2043" s="1"/>
      <c r="J2043" s="1"/>
      <c r="L2043" s="1"/>
      <c r="M2043" s="1"/>
      <c r="AX2043" s="1"/>
      <c r="AY2043" s="1"/>
      <c r="BA2043" s="1"/>
      <c r="BB2043" s="1"/>
      <c r="BG2043" t="str">
        <f t="shared" ca="1" si="261"/>
        <v/>
      </c>
      <c r="BH2043" t="str">
        <f t="shared" si="262"/>
        <v/>
      </c>
      <c r="BI2043" t="str">
        <f t="shared" si="263"/>
        <v/>
      </c>
      <c r="BJ2043" t="str">
        <f t="shared" ca="1" si="264"/>
        <v/>
      </c>
      <c r="BK2043">
        <f t="shared" si="265"/>
        <v>1900</v>
      </c>
      <c r="BL2043">
        <f t="shared" si="266"/>
        <v>1900</v>
      </c>
      <c r="BM2043" t="str">
        <f t="shared" si="267"/>
        <v/>
      </c>
      <c r="BN2043" s="69">
        <f t="shared" si="268"/>
        <v>121</v>
      </c>
      <c r="BO2043" s="1">
        <v>44411</v>
      </c>
      <c r="BP2043" s="1"/>
      <c r="BQ2043" s="3"/>
      <c r="BR2043" s="4"/>
      <c r="BS2043" s="5"/>
      <c r="BT2043" s="6"/>
      <c r="BU2043" s="5"/>
      <c r="BV2043" s="5"/>
      <c r="BW2043" s="6"/>
      <c r="BX2043" s="5"/>
      <c r="BY2043" s="5"/>
      <c r="BZ2043" s="6"/>
      <c r="CA2043" s="5"/>
    </row>
    <row r="2044" spans="4:79" x14ac:dyDescent="0.25">
      <c r="D2044" s="1"/>
      <c r="J2044" s="1"/>
      <c r="L2044" s="1"/>
      <c r="AX2044" s="1"/>
      <c r="AY2044" s="1"/>
      <c r="BA2044" s="1"/>
      <c r="BB2044" s="1"/>
      <c r="BF2044" s="1"/>
      <c r="BG2044" t="str">
        <f t="shared" ca="1" si="261"/>
        <v/>
      </c>
      <c r="BH2044" t="str">
        <f t="shared" si="262"/>
        <v/>
      </c>
      <c r="BI2044" t="str">
        <f t="shared" si="263"/>
        <v/>
      </c>
      <c r="BJ2044" t="str">
        <f t="shared" ca="1" si="264"/>
        <v/>
      </c>
      <c r="BK2044">
        <f t="shared" si="265"/>
        <v>1900</v>
      </c>
      <c r="BL2044">
        <f t="shared" si="266"/>
        <v>1900</v>
      </c>
      <c r="BM2044" t="str">
        <f t="shared" si="267"/>
        <v/>
      </c>
      <c r="BN2044" s="69">
        <f t="shared" si="268"/>
        <v>121</v>
      </c>
      <c r="BO2044" s="1">
        <v>44412</v>
      </c>
      <c r="BP2044" s="1"/>
      <c r="BQ2044" s="3"/>
      <c r="BR2044" s="4"/>
      <c r="BS2044" s="5"/>
      <c r="BT2044" s="6"/>
      <c r="BU2044" s="5"/>
      <c r="BV2044" s="5"/>
      <c r="BW2044" s="6"/>
      <c r="BX2044" s="5"/>
      <c r="BY2044" s="5"/>
      <c r="BZ2044" s="6"/>
      <c r="CA2044" s="5"/>
    </row>
    <row r="2045" spans="4:79" x14ac:dyDescent="0.25">
      <c r="D2045" s="1"/>
      <c r="J2045" s="1"/>
      <c r="L2045" s="1"/>
      <c r="M2045" s="1"/>
      <c r="AX2045" s="1"/>
      <c r="AY2045" s="1"/>
      <c r="BA2045" s="1"/>
      <c r="BB2045" s="1"/>
      <c r="BG2045" t="str">
        <f t="shared" ca="1" si="261"/>
        <v/>
      </c>
      <c r="BH2045" t="str">
        <f t="shared" si="262"/>
        <v/>
      </c>
      <c r="BI2045" t="str">
        <f t="shared" si="263"/>
        <v/>
      </c>
      <c r="BJ2045" t="str">
        <f t="shared" ca="1" si="264"/>
        <v/>
      </c>
      <c r="BK2045">
        <f t="shared" si="265"/>
        <v>1900</v>
      </c>
      <c r="BL2045">
        <f t="shared" si="266"/>
        <v>1900</v>
      </c>
      <c r="BM2045" t="str">
        <f t="shared" si="267"/>
        <v/>
      </c>
      <c r="BN2045" s="69">
        <f t="shared" si="268"/>
        <v>121</v>
      </c>
      <c r="BO2045" s="1">
        <v>44413</v>
      </c>
      <c r="BP2045" s="1"/>
      <c r="BQ2045" s="3"/>
      <c r="BR2045" s="4"/>
      <c r="BS2045" s="5"/>
      <c r="BT2045" s="6"/>
      <c r="BU2045" s="5"/>
      <c r="BV2045" s="5"/>
      <c r="BW2045" s="6"/>
      <c r="BX2045" s="5"/>
      <c r="BY2045" s="5"/>
      <c r="BZ2045" s="6"/>
      <c r="CA2045" s="5"/>
    </row>
    <row r="2046" spans="4:79" x14ac:dyDescent="0.25">
      <c r="D2046" s="1"/>
      <c r="J2046" s="1"/>
      <c r="M2046" s="1"/>
      <c r="BG2046" t="str">
        <f t="shared" ca="1" si="261"/>
        <v/>
      </c>
      <c r="BH2046" t="str">
        <f t="shared" si="262"/>
        <v/>
      </c>
      <c r="BI2046" t="str">
        <f t="shared" si="263"/>
        <v/>
      </c>
      <c r="BJ2046" t="str">
        <f t="shared" ca="1" si="264"/>
        <v/>
      </c>
      <c r="BK2046">
        <f t="shared" si="265"/>
        <v>1900</v>
      </c>
      <c r="BL2046">
        <f t="shared" si="266"/>
        <v>1900</v>
      </c>
      <c r="BM2046" t="str">
        <f t="shared" si="267"/>
        <v/>
      </c>
      <c r="BN2046" s="69">
        <f t="shared" si="268"/>
        <v>121</v>
      </c>
      <c r="BO2046" s="1">
        <v>44414</v>
      </c>
      <c r="BP2046" s="1"/>
      <c r="BQ2046" s="3"/>
      <c r="BR2046" s="4"/>
      <c r="BS2046" s="5"/>
      <c r="BT2046" s="6"/>
      <c r="BU2046" s="5"/>
      <c r="BV2046" s="5"/>
      <c r="BW2046" s="6"/>
      <c r="BX2046" s="5"/>
      <c r="BY2046" s="5"/>
      <c r="BZ2046" s="6"/>
      <c r="CA2046" s="5"/>
    </row>
    <row r="2047" spans="4:79" x14ac:dyDescent="0.25">
      <c r="D2047" s="1"/>
      <c r="J2047" s="1"/>
      <c r="L2047" s="1"/>
      <c r="M2047" s="1"/>
      <c r="AX2047" s="1"/>
      <c r="AY2047" s="1"/>
      <c r="BA2047" s="1"/>
      <c r="BB2047" s="1"/>
      <c r="BF2047" s="1"/>
      <c r="BG2047" t="str">
        <f t="shared" ca="1" si="261"/>
        <v/>
      </c>
      <c r="BH2047" t="str">
        <f t="shared" si="262"/>
        <v/>
      </c>
      <c r="BI2047" t="str">
        <f t="shared" si="263"/>
        <v/>
      </c>
      <c r="BJ2047" t="str">
        <f t="shared" ca="1" si="264"/>
        <v/>
      </c>
      <c r="BK2047">
        <f t="shared" si="265"/>
        <v>1900</v>
      </c>
      <c r="BL2047">
        <f t="shared" si="266"/>
        <v>1900</v>
      </c>
      <c r="BM2047" t="str">
        <f t="shared" si="267"/>
        <v/>
      </c>
      <c r="BN2047" s="69">
        <f t="shared" si="268"/>
        <v>121</v>
      </c>
      <c r="BO2047" s="1">
        <v>44415</v>
      </c>
      <c r="BP2047" s="1"/>
      <c r="BQ2047" s="3"/>
      <c r="BR2047" s="4"/>
      <c r="BS2047" s="5"/>
      <c r="BT2047" s="6"/>
      <c r="BU2047" s="5"/>
      <c r="BV2047" s="5"/>
      <c r="BW2047" s="6"/>
      <c r="BX2047" s="5"/>
      <c r="BY2047" s="5"/>
      <c r="BZ2047" s="6"/>
      <c r="CA2047" s="5"/>
    </row>
    <row r="2048" spans="4:79" x14ac:dyDescent="0.25">
      <c r="D2048" s="1"/>
      <c r="J2048" s="1"/>
      <c r="L2048" s="1"/>
      <c r="M2048" s="1"/>
      <c r="AX2048" s="1"/>
      <c r="AY2048" s="1"/>
      <c r="BA2048" s="1"/>
      <c r="BB2048" s="1"/>
      <c r="BG2048" t="str">
        <f t="shared" ca="1" si="261"/>
        <v/>
      </c>
      <c r="BH2048" t="str">
        <f t="shared" si="262"/>
        <v/>
      </c>
      <c r="BI2048" t="str">
        <f t="shared" si="263"/>
        <v/>
      </c>
      <c r="BJ2048" t="str">
        <f t="shared" ca="1" si="264"/>
        <v/>
      </c>
      <c r="BK2048">
        <f t="shared" si="265"/>
        <v>1900</v>
      </c>
      <c r="BL2048">
        <f t="shared" si="266"/>
        <v>1900</v>
      </c>
      <c r="BM2048" t="str">
        <f t="shared" si="267"/>
        <v/>
      </c>
      <c r="BN2048" s="69">
        <f t="shared" si="268"/>
        <v>121</v>
      </c>
      <c r="BO2048" s="1">
        <v>44416</v>
      </c>
      <c r="BP2048" s="1"/>
      <c r="BQ2048" s="3"/>
      <c r="BR2048" s="4"/>
      <c r="BS2048" s="5"/>
      <c r="BT2048" s="6"/>
      <c r="BU2048" s="5"/>
      <c r="BV2048" s="5"/>
      <c r="BW2048" s="6"/>
      <c r="BX2048" s="5"/>
      <c r="BY2048" s="5"/>
      <c r="BZ2048" s="6"/>
      <c r="CA2048" s="5"/>
    </row>
    <row r="2049" spans="4:79" x14ac:dyDescent="0.25">
      <c r="D2049" s="1"/>
      <c r="J2049" s="1"/>
      <c r="L2049" s="1"/>
      <c r="AX2049" s="1"/>
      <c r="AY2049" s="1"/>
      <c r="BA2049" s="1"/>
      <c r="BB2049" s="1"/>
      <c r="BG2049" t="str">
        <f t="shared" ca="1" si="261"/>
        <v/>
      </c>
      <c r="BH2049" t="str">
        <f t="shared" si="262"/>
        <v/>
      </c>
      <c r="BI2049" t="str">
        <f t="shared" si="263"/>
        <v/>
      </c>
      <c r="BJ2049" t="str">
        <f t="shared" ca="1" si="264"/>
        <v/>
      </c>
      <c r="BK2049">
        <f t="shared" si="265"/>
        <v>1900</v>
      </c>
      <c r="BL2049">
        <f t="shared" si="266"/>
        <v>1900</v>
      </c>
      <c r="BM2049" t="str">
        <f t="shared" si="267"/>
        <v/>
      </c>
      <c r="BN2049" s="69">
        <f t="shared" si="268"/>
        <v>121</v>
      </c>
      <c r="BO2049" s="1">
        <v>44417</v>
      </c>
      <c r="BP2049" s="1"/>
      <c r="BQ2049" s="3"/>
      <c r="BR2049" s="4"/>
      <c r="BS2049" s="5"/>
      <c r="BT2049" s="6"/>
      <c r="BU2049" s="5"/>
      <c r="BV2049" s="5"/>
      <c r="BW2049" s="6"/>
      <c r="BX2049" s="5"/>
      <c r="BY2049" s="5"/>
      <c r="BZ2049" s="6"/>
      <c r="CA2049" s="5"/>
    </row>
    <row r="2050" spans="4:79" x14ac:dyDescent="0.25">
      <c r="D2050" s="1"/>
      <c r="E2050" s="1"/>
      <c r="J2050" s="1"/>
      <c r="L2050" s="1"/>
      <c r="N2050" s="1"/>
      <c r="AX2050" s="1"/>
      <c r="AY2050" s="1"/>
      <c r="BA2050" s="1"/>
      <c r="BB2050" s="1"/>
      <c r="BG2050" t="str">
        <f t="shared" ca="1" si="261"/>
        <v/>
      </c>
      <c r="BH2050" t="str">
        <f t="shared" si="262"/>
        <v/>
      </c>
      <c r="BI2050" t="str">
        <f t="shared" si="263"/>
        <v/>
      </c>
      <c r="BJ2050" t="str">
        <f t="shared" ca="1" si="264"/>
        <v/>
      </c>
      <c r="BK2050">
        <f t="shared" si="265"/>
        <v>1900</v>
      </c>
      <c r="BL2050">
        <f t="shared" si="266"/>
        <v>1900</v>
      </c>
      <c r="BM2050" t="str">
        <f t="shared" si="267"/>
        <v/>
      </c>
      <c r="BN2050" s="69">
        <f t="shared" si="268"/>
        <v>121</v>
      </c>
      <c r="BO2050" s="1">
        <v>44418</v>
      </c>
      <c r="BP2050" s="1"/>
      <c r="BQ2050" s="3"/>
      <c r="BR2050" s="4"/>
      <c r="BS2050" s="5"/>
      <c r="BT2050" s="6"/>
      <c r="BU2050" s="5"/>
      <c r="BV2050" s="5"/>
      <c r="BW2050" s="6"/>
      <c r="BX2050" s="5"/>
      <c r="BY2050" s="5"/>
      <c r="BZ2050" s="6"/>
      <c r="CA2050" s="5"/>
    </row>
    <row r="2051" spans="4:79" x14ac:dyDescent="0.25">
      <c r="D2051" s="1"/>
      <c r="BB2051" s="1"/>
      <c r="BG2051" t="str">
        <f t="shared" ref="BG2051:BG2114" ca="1" si="269">IF(A2051="","",DATEDIF(J2051,TODAY(),"y"))</f>
        <v/>
      </c>
      <c r="BH2051" t="str">
        <f t="shared" ref="BH2051:BH2114" si="270">IF(A2051="","",IF(BG2051&lt;61,"Moins de 61",IF(BG2051&lt;66,"61 à 65",IF(BG2051&lt;71,"66 à 70",IF(BG2051&lt;76,"71 à 75",IF(BG2051&lt;81,"76 à 80",IF(BG2051&lt;86,"81 à 85",IF(BG2051&lt;91,"86 à 90",IF(BG2051&lt;96,"91 à 95",IF(BG2051&lt;101,"96 à 100",IF(BG2051&gt;=101,"101 et plus","")))))))))))</f>
        <v/>
      </c>
      <c r="BI2051" t="str">
        <f t="shared" ref="BI2051:BI2114" si="271">IF(B2051="","",IF(BG2051&lt;66,"Moins de 66",IF(BG2051&lt;71,"66 à 70",IF(BG2051&lt;76,"71 à 75",IF(BG2051&lt;81,"76 à 80",IF(BG2051&gt;=81,"plus de 80",""))))))</f>
        <v/>
      </c>
      <c r="BJ2051" t="str">
        <f t="shared" ref="BJ2051:BJ2114" ca="1" si="272">IF(A2051="","",DATEDIF(L2051,TODAY(),"y"))</f>
        <v/>
      </c>
      <c r="BK2051">
        <f t="shared" ref="BK2051:BK2114" si="273">YEAR(L2051)</f>
        <v>1900</v>
      </c>
      <c r="BL2051">
        <f t="shared" ref="BL2051:BL2114" si="274">YEAR(E2051)</f>
        <v>1900</v>
      </c>
      <c r="BM2051" t="str">
        <f t="shared" ref="BM2051:BM2114" si="275">IF(A2051="","",IF(O2051="Adhérent",BG2051,""))</f>
        <v/>
      </c>
      <c r="BN2051" s="69">
        <f t="shared" ref="BN2051:BN2114" si="276">YEAR(BO2051)-YEAR(J2051)</f>
        <v>121</v>
      </c>
      <c r="BO2051" s="1">
        <v>44419</v>
      </c>
      <c r="BP2051" s="1"/>
      <c r="BQ2051" s="3"/>
      <c r="BR2051" s="4"/>
      <c r="BS2051" s="5"/>
      <c r="BT2051" s="6"/>
      <c r="BU2051" s="5"/>
      <c r="BV2051" s="5"/>
      <c r="BW2051" s="6"/>
      <c r="BX2051" s="5"/>
      <c r="BY2051" s="5"/>
      <c r="BZ2051" s="6"/>
      <c r="CA2051" s="5"/>
    </row>
    <row r="2052" spans="4:79" x14ac:dyDescent="0.25">
      <c r="D2052" s="1"/>
      <c r="J2052" s="1"/>
      <c r="L2052" s="1"/>
      <c r="AX2052" s="1"/>
      <c r="AY2052" s="1"/>
      <c r="BA2052" s="1"/>
      <c r="BB2052" s="1"/>
      <c r="BG2052" t="str">
        <f t="shared" ca="1" si="269"/>
        <v/>
      </c>
      <c r="BH2052" t="str">
        <f t="shared" si="270"/>
        <v/>
      </c>
      <c r="BI2052" t="str">
        <f t="shared" si="271"/>
        <v/>
      </c>
      <c r="BJ2052" t="str">
        <f t="shared" ca="1" si="272"/>
        <v/>
      </c>
      <c r="BK2052">
        <f t="shared" si="273"/>
        <v>1900</v>
      </c>
      <c r="BL2052">
        <f t="shared" si="274"/>
        <v>1900</v>
      </c>
      <c r="BM2052" t="str">
        <f t="shared" si="275"/>
        <v/>
      </c>
      <c r="BN2052" s="69">
        <f t="shared" si="276"/>
        <v>121</v>
      </c>
      <c r="BO2052" s="1">
        <v>44420</v>
      </c>
      <c r="BP2052" s="1"/>
      <c r="BQ2052" s="3"/>
      <c r="BR2052" s="4"/>
      <c r="BS2052" s="5"/>
      <c r="BT2052" s="6"/>
      <c r="BU2052" s="5"/>
      <c r="BV2052" s="5"/>
      <c r="BW2052" s="6"/>
      <c r="BX2052" s="5"/>
      <c r="BY2052" s="5"/>
      <c r="BZ2052" s="6"/>
      <c r="CA2052" s="5"/>
    </row>
    <row r="2053" spans="4:79" x14ac:dyDescent="0.25">
      <c r="D2053" s="1"/>
      <c r="J2053" s="1"/>
      <c r="L2053" s="1"/>
      <c r="BA2053" s="1"/>
      <c r="BB2053" s="1"/>
      <c r="BG2053" t="str">
        <f t="shared" ca="1" si="269"/>
        <v/>
      </c>
      <c r="BH2053" t="str">
        <f t="shared" si="270"/>
        <v/>
      </c>
      <c r="BI2053" t="str">
        <f t="shared" si="271"/>
        <v/>
      </c>
      <c r="BJ2053" t="str">
        <f t="shared" ca="1" si="272"/>
        <v/>
      </c>
      <c r="BK2053">
        <f t="shared" si="273"/>
        <v>1900</v>
      </c>
      <c r="BL2053">
        <f t="shared" si="274"/>
        <v>1900</v>
      </c>
      <c r="BM2053" t="str">
        <f t="shared" si="275"/>
        <v/>
      </c>
      <c r="BN2053" s="69">
        <f t="shared" si="276"/>
        <v>121</v>
      </c>
      <c r="BO2053" s="1">
        <v>44421</v>
      </c>
      <c r="BP2053" s="1"/>
      <c r="BQ2053" s="3"/>
      <c r="BR2053" s="4"/>
      <c r="BS2053" s="5"/>
      <c r="BT2053" s="6"/>
      <c r="BU2053" s="5"/>
      <c r="BV2053" s="5"/>
      <c r="BW2053" s="6"/>
      <c r="BX2053" s="5"/>
      <c r="BY2053" s="5"/>
      <c r="BZ2053" s="6"/>
      <c r="CA2053" s="5"/>
    </row>
    <row r="2054" spans="4:79" x14ac:dyDescent="0.25">
      <c r="D2054" s="1"/>
      <c r="J2054" s="1"/>
      <c r="L2054" s="1"/>
      <c r="M2054" s="1"/>
      <c r="AX2054" s="1"/>
      <c r="AY2054" s="1"/>
      <c r="BA2054" s="1"/>
      <c r="BB2054" s="1"/>
      <c r="BG2054" t="str">
        <f t="shared" ca="1" si="269"/>
        <v/>
      </c>
      <c r="BH2054" t="str">
        <f t="shared" si="270"/>
        <v/>
      </c>
      <c r="BI2054" t="str">
        <f t="shared" si="271"/>
        <v/>
      </c>
      <c r="BJ2054" t="str">
        <f t="shared" ca="1" si="272"/>
        <v/>
      </c>
      <c r="BK2054">
        <f t="shared" si="273"/>
        <v>1900</v>
      </c>
      <c r="BL2054">
        <f t="shared" si="274"/>
        <v>1900</v>
      </c>
      <c r="BM2054" t="str">
        <f t="shared" si="275"/>
        <v/>
      </c>
      <c r="BN2054" s="69">
        <f t="shared" si="276"/>
        <v>121</v>
      </c>
      <c r="BO2054" s="1">
        <v>44422</v>
      </c>
      <c r="BP2054" s="1"/>
      <c r="BQ2054" s="3"/>
      <c r="BR2054" s="4"/>
      <c r="BS2054" s="5"/>
      <c r="BT2054" s="6"/>
      <c r="BU2054" s="5"/>
      <c r="BV2054" s="5"/>
      <c r="BW2054" s="6"/>
      <c r="BX2054" s="5"/>
      <c r="BY2054" s="5"/>
      <c r="BZ2054" s="6"/>
      <c r="CA2054" s="5"/>
    </row>
    <row r="2055" spans="4:79" x14ac:dyDescent="0.25">
      <c r="D2055" s="1"/>
      <c r="J2055" s="1"/>
      <c r="L2055" s="1"/>
      <c r="M2055" s="1"/>
      <c r="AZ2055" s="1"/>
      <c r="BA2055" s="1"/>
      <c r="BC2055" s="1"/>
      <c r="BD2055" s="1"/>
      <c r="BG2055" t="str">
        <f t="shared" ca="1" si="269"/>
        <v/>
      </c>
      <c r="BH2055" t="str">
        <f t="shared" si="270"/>
        <v/>
      </c>
      <c r="BI2055" t="str">
        <f t="shared" si="271"/>
        <v/>
      </c>
      <c r="BJ2055" t="str">
        <f t="shared" ca="1" si="272"/>
        <v/>
      </c>
      <c r="BK2055">
        <f t="shared" si="273"/>
        <v>1900</v>
      </c>
      <c r="BL2055">
        <f t="shared" si="274"/>
        <v>1900</v>
      </c>
      <c r="BM2055" t="str">
        <f t="shared" si="275"/>
        <v/>
      </c>
      <c r="BN2055" s="69">
        <f t="shared" si="276"/>
        <v>121</v>
      </c>
      <c r="BO2055" s="1">
        <v>44423</v>
      </c>
      <c r="BP2055" s="1"/>
      <c r="BQ2055" s="3"/>
      <c r="BR2055" s="4"/>
      <c r="BS2055" s="5"/>
      <c r="BT2055" s="6"/>
      <c r="BU2055" s="5"/>
      <c r="BV2055" s="5"/>
      <c r="BW2055" s="6"/>
      <c r="BX2055" s="5"/>
      <c r="BY2055" s="5"/>
      <c r="BZ2055" s="6"/>
      <c r="CA2055" s="5"/>
    </row>
    <row r="2056" spans="4:79" x14ac:dyDescent="0.25">
      <c r="D2056" s="1"/>
      <c r="E2056" s="1"/>
      <c r="J2056" s="1"/>
      <c r="L2056" s="1"/>
      <c r="N2056" s="1"/>
      <c r="AX2056" s="1"/>
      <c r="AY2056" s="1"/>
      <c r="BA2056" s="1"/>
      <c r="BG2056" t="str">
        <f t="shared" ca="1" si="269"/>
        <v/>
      </c>
      <c r="BH2056" t="str">
        <f t="shared" si="270"/>
        <v/>
      </c>
      <c r="BI2056" t="str">
        <f t="shared" si="271"/>
        <v/>
      </c>
      <c r="BJ2056" t="str">
        <f t="shared" ca="1" si="272"/>
        <v/>
      </c>
      <c r="BK2056">
        <f t="shared" si="273"/>
        <v>1900</v>
      </c>
      <c r="BL2056">
        <f t="shared" si="274"/>
        <v>1900</v>
      </c>
      <c r="BM2056" t="str">
        <f t="shared" si="275"/>
        <v/>
      </c>
      <c r="BN2056" s="69">
        <f t="shared" si="276"/>
        <v>121</v>
      </c>
      <c r="BO2056" s="1">
        <v>44424</v>
      </c>
      <c r="BP2056" s="1"/>
      <c r="BQ2056" s="3"/>
      <c r="BR2056" s="4"/>
      <c r="BS2056" s="5"/>
      <c r="BT2056" s="6"/>
      <c r="BU2056" s="5"/>
      <c r="BV2056" s="5"/>
      <c r="BW2056" s="6"/>
      <c r="BX2056" s="5"/>
      <c r="BY2056" s="5"/>
      <c r="BZ2056" s="6"/>
      <c r="CA2056" s="5"/>
    </row>
    <row r="2057" spans="4:79" x14ac:dyDescent="0.25">
      <c r="D2057" s="1"/>
      <c r="J2057" s="1"/>
      <c r="L2057" s="1"/>
      <c r="M2057" s="1"/>
      <c r="AX2057" s="1"/>
      <c r="AY2057" s="1"/>
      <c r="BA2057" s="1"/>
      <c r="BB2057" s="1"/>
      <c r="BG2057" t="str">
        <f t="shared" ca="1" si="269"/>
        <v/>
      </c>
      <c r="BH2057" t="str">
        <f t="shared" si="270"/>
        <v/>
      </c>
      <c r="BI2057" t="str">
        <f t="shared" si="271"/>
        <v/>
      </c>
      <c r="BJ2057" t="str">
        <f t="shared" ca="1" si="272"/>
        <v/>
      </c>
      <c r="BK2057">
        <f t="shared" si="273"/>
        <v>1900</v>
      </c>
      <c r="BL2057">
        <f t="shared" si="274"/>
        <v>1900</v>
      </c>
      <c r="BM2057" t="str">
        <f t="shared" si="275"/>
        <v/>
      </c>
      <c r="BN2057" s="69">
        <f t="shared" si="276"/>
        <v>121</v>
      </c>
      <c r="BO2057" s="1">
        <v>44425</v>
      </c>
      <c r="BP2057" s="1"/>
      <c r="BQ2057" s="3"/>
      <c r="BR2057" s="4"/>
      <c r="BS2057" s="5"/>
      <c r="BT2057" s="6"/>
      <c r="BU2057" s="5"/>
      <c r="BV2057" s="5"/>
      <c r="BW2057" s="6"/>
      <c r="BX2057" s="5"/>
      <c r="BY2057" s="5"/>
      <c r="BZ2057" s="6"/>
      <c r="CA2057" s="5"/>
    </row>
    <row r="2058" spans="4:79" x14ac:dyDescent="0.25">
      <c r="D2058" s="1"/>
      <c r="J2058" s="1"/>
      <c r="L2058" s="1"/>
      <c r="M2058" s="1"/>
      <c r="BA2058" s="1"/>
      <c r="BB2058" s="1"/>
      <c r="BG2058" t="str">
        <f t="shared" ca="1" si="269"/>
        <v/>
      </c>
      <c r="BH2058" t="str">
        <f t="shared" si="270"/>
        <v/>
      </c>
      <c r="BI2058" t="str">
        <f t="shared" si="271"/>
        <v/>
      </c>
      <c r="BJ2058" t="str">
        <f t="shared" ca="1" si="272"/>
        <v/>
      </c>
      <c r="BK2058">
        <f t="shared" si="273"/>
        <v>1900</v>
      </c>
      <c r="BL2058">
        <f t="shared" si="274"/>
        <v>1900</v>
      </c>
      <c r="BM2058" t="str">
        <f t="shared" si="275"/>
        <v/>
      </c>
      <c r="BN2058" s="69">
        <f t="shared" si="276"/>
        <v>121</v>
      </c>
      <c r="BO2058" s="1">
        <v>44426</v>
      </c>
      <c r="BP2058" s="1"/>
      <c r="BQ2058" s="3"/>
      <c r="BR2058" s="4"/>
      <c r="BS2058" s="5"/>
      <c r="BT2058" s="6"/>
      <c r="BU2058" s="5"/>
      <c r="BV2058" s="5"/>
      <c r="BW2058" s="6"/>
      <c r="BX2058" s="5"/>
      <c r="BY2058" s="5"/>
      <c r="BZ2058" s="6"/>
      <c r="CA2058" s="5"/>
    </row>
    <row r="2059" spans="4:79" x14ac:dyDescent="0.25">
      <c r="D2059" s="1"/>
      <c r="E2059" s="1"/>
      <c r="J2059" s="1"/>
      <c r="L2059" s="1"/>
      <c r="N2059" s="1"/>
      <c r="AX2059" s="1"/>
      <c r="AY2059" s="1"/>
      <c r="BA2059" s="1"/>
      <c r="BB2059" s="1"/>
      <c r="BG2059" t="str">
        <f t="shared" ca="1" si="269"/>
        <v/>
      </c>
      <c r="BH2059" t="str">
        <f t="shared" si="270"/>
        <v/>
      </c>
      <c r="BI2059" t="str">
        <f t="shared" si="271"/>
        <v/>
      </c>
      <c r="BJ2059" t="str">
        <f t="shared" ca="1" si="272"/>
        <v/>
      </c>
      <c r="BK2059">
        <f t="shared" si="273"/>
        <v>1900</v>
      </c>
      <c r="BL2059">
        <f t="shared" si="274"/>
        <v>1900</v>
      </c>
      <c r="BM2059" t="str">
        <f t="shared" si="275"/>
        <v/>
      </c>
      <c r="BN2059" s="69">
        <f t="shared" si="276"/>
        <v>121</v>
      </c>
      <c r="BO2059" s="1">
        <v>44427</v>
      </c>
      <c r="BP2059" s="1"/>
      <c r="BQ2059" s="3"/>
      <c r="BR2059" s="4"/>
      <c r="BS2059" s="5"/>
      <c r="BT2059" s="6"/>
      <c r="BU2059" s="5"/>
      <c r="BV2059" s="5"/>
      <c r="BW2059" s="6"/>
      <c r="BX2059" s="5"/>
      <c r="BY2059" s="5"/>
      <c r="BZ2059" s="6"/>
      <c r="CA2059" s="5"/>
    </row>
    <row r="2060" spans="4:79" x14ac:dyDescent="0.25">
      <c r="D2060" s="1"/>
      <c r="J2060" s="1"/>
      <c r="L2060" s="1"/>
      <c r="AX2060" s="1"/>
      <c r="AY2060" s="1"/>
      <c r="BA2060" s="1"/>
      <c r="BB2060" s="1"/>
      <c r="BG2060" t="str">
        <f t="shared" ca="1" si="269"/>
        <v/>
      </c>
      <c r="BH2060" t="str">
        <f t="shared" si="270"/>
        <v/>
      </c>
      <c r="BI2060" t="str">
        <f t="shared" si="271"/>
        <v/>
      </c>
      <c r="BJ2060" t="str">
        <f t="shared" ca="1" si="272"/>
        <v/>
      </c>
      <c r="BK2060">
        <f t="shared" si="273"/>
        <v>1900</v>
      </c>
      <c r="BL2060">
        <f t="shared" si="274"/>
        <v>1900</v>
      </c>
      <c r="BM2060" t="str">
        <f t="shared" si="275"/>
        <v/>
      </c>
      <c r="BN2060" s="69">
        <f t="shared" si="276"/>
        <v>121</v>
      </c>
      <c r="BO2060" s="1">
        <v>44428</v>
      </c>
      <c r="BP2060" s="1"/>
      <c r="BQ2060" s="3"/>
      <c r="BR2060" s="4"/>
      <c r="BS2060" s="5"/>
      <c r="BT2060" s="6"/>
      <c r="BU2060" s="5"/>
      <c r="BV2060" s="5"/>
      <c r="BW2060" s="6"/>
      <c r="BX2060" s="5"/>
      <c r="BY2060" s="5"/>
      <c r="BZ2060" s="6"/>
      <c r="CA2060" s="5"/>
    </row>
    <row r="2061" spans="4:79" x14ac:dyDescent="0.25">
      <c r="D2061" s="1"/>
      <c r="J2061" s="1"/>
      <c r="L2061" s="1"/>
      <c r="M2061" s="1"/>
      <c r="AX2061" s="1"/>
      <c r="AY2061" s="1"/>
      <c r="BA2061" s="1"/>
      <c r="BB2061" s="1"/>
      <c r="BG2061" t="str">
        <f t="shared" ca="1" si="269"/>
        <v/>
      </c>
      <c r="BH2061" t="str">
        <f t="shared" si="270"/>
        <v/>
      </c>
      <c r="BI2061" t="str">
        <f t="shared" si="271"/>
        <v/>
      </c>
      <c r="BJ2061" t="str">
        <f t="shared" ca="1" si="272"/>
        <v/>
      </c>
      <c r="BK2061">
        <f t="shared" si="273"/>
        <v>1900</v>
      </c>
      <c r="BL2061">
        <f t="shared" si="274"/>
        <v>1900</v>
      </c>
      <c r="BM2061" t="str">
        <f t="shared" si="275"/>
        <v/>
      </c>
      <c r="BN2061" s="69">
        <f t="shared" si="276"/>
        <v>121</v>
      </c>
      <c r="BO2061" s="1">
        <v>44429</v>
      </c>
      <c r="BP2061" s="1"/>
      <c r="BQ2061" s="3"/>
      <c r="BR2061" s="4"/>
      <c r="BS2061" s="5"/>
      <c r="BT2061" s="6"/>
      <c r="BU2061" s="5"/>
      <c r="BV2061" s="5"/>
      <c r="BW2061" s="6"/>
      <c r="BX2061" s="5"/>
      <c r="BY2061" s="5"/>
      <c r="BZ2061" s="6"/>
      <c r="CA2061" s="5"/>
    </row>
    <row r="2062" spans="4:79" x14ac:dyDescent="0.25">
      <c r="D2062" s="1"/>
      <c r="E2062" s="1"/>
      <c r="J2062" s="1"/>
      <c r="L2062" s="1"/>
      <c r="N2062" s="1"/>
      <c r="AX2062" s="1"/>
      <c r="AY2062" s="1"/>
      <c r="BA2062" s="1"/>
      <c r="BB2062" s="1"/>
      <c r="BG2062" t="str">
        <f t="shared" ca="1" si="269"/>
        <v/>
      </c>
      <c r="BH2062" t="str">
        <f t="shared" si="270"/>
        <v/>
      </c>
      <c r="BI2062" t="str">
        <f t="shared" si="271"/>
        <v/>
      </c>
      <c r="BJ2062" t="str">
        <f t="shared" ca="1" si="272"/>
        <v/>
      </c>
      <c r="BK2062">
        <f t="shared" si="273"/>
        <v>1900</v>
      </c>
      <c r="BL2062">
        <f t="shared" si="274"/>
        <v>1900</v>
      </c>
      <c r="BM2062" t="str">
        <f t="shared" si="275"/>
        <v/>
      </c>
      <c r="BN2062" s="69">
        <f t="shared" si="276"/>
        <v>121</v>
      </c>
      <c r="BO2062" s="1">
        <v>44430</v>
      </c>
      <c r="BP2062" s="1"/>
      <c r="BQ2062" s="3"/>
      <c r="BR2062" s="4"/>
      <c r="BS2062" s="5"/>
      <c r="BT2062" s="6"/>
      <c r="BU2062" s="5"/>
      <c r="BV2062" s="5"/>
      <c r="BW2062" s="6"/>
      <c r="BX2062" s="5"/>
      <c r="BY2062" s="5"/>
      <c r="BZ2062" s="6"/>
      <c r="CA2062" s="5"/>
    </row>
    <row r="2063" spans="4:79" x14ac:dyDescent="0.25">
      <c r="D2063" s="1"/>
      <c r="J2063" s="1"/>
      <c r="L2063" s="1"/>
      <c r="M2063" s="1"/>
      <c r="AY2063" s="1"/>
      <c r="AZ2063" s="1"/>
      <c r="BB2063" s="1"/>
      <c r="BC2063" s="1"/>
      <c r="BG2063" t="str">
        <f t="shared" ca="1" si="269"/>
        <v/>
      </c>
      <c r="BH2063" t="str">
        <f t="shared" si="270"/>
        <v/>
      </c>
      <c r="BI2063" t="str">
        <f t="shared" si="271"/>
        <v/>
      </c>
      <c r="BJ2063" t="str">
        <f t="shared" ca="1" si="272"/>
        <v/>
      </c>
      <c r="BK2063">
        <f t="shared" si="273"/>
        <v>1900</v>
      </c>
      <c r="BL2063">
        <f t="shared" si="274"/>
        <v>1900</v>
      </c>
      <c r="BM2063" t="str">
        <f t="shared" si="275"/>
        <v/>
      </c>
      <c r="BN2063" s="69">
        <f t="shared" si="276"/>
        <v>121</v>
      </c>
      <c r="BO2063" s="1">
        <v>44431</v>
      </c>
      <c r="BP2063" s="1"/>
      <c r="BQ2063" s="3"/>
      <c r="BR2063" s="4"/>
      <c r="BS2063" s="5"/>
      <c r="BT2063" s="6"/>
      <c r="BU2063" s="5"/>
      <c r="BV2063" s="5"/>
      <c r="BW2063" s="6"/>
      <c r="BX2063" s="5"/>
      <c r="BY2063" s="5"/>
      <c r="BZ2063" s="6"/>
      <c r="CA2063" s="5"/>
    </row>
    <row r="2064" spans="4:79" x14ac:dyDescent="0.25">
      <c r="D2064" s="1"/>
      <c r="J2064" s="1"/>
      <c r="L2064" s="1"/>
      <c r="M2064" s="1"/>
      <c r="AX2064" s="1"/>
      <c r="AY2064" s="1"/>
      <c r="BA2064" s="1"/>
      <c r="BB2064" s="1"/>
      <c r="BG2064" t="str">
        <f t="shared" ca="1" si="269"/>
        <v/>
      </c>
      <c r="BH2064" t="str">
        <f t="shared" si="270"/>
        <v/>
      </c>
      <c r="BI2064" t="str">
        <f t="shared" si="271"/>
        <v/>
      </c>
      <c r="BJ2064" t="str">
        <f t="shared" ca="1" si="272"/>
        <v/>
      </c>
      <c r="BK2064">
        <f t="shared" si="273"/>
        <v>1900</v>
      </c>
      <c r="BL2064">
        <f t="shared" si="274"/>
        <v>1900</v>
      </c>
      <c r="BM2064" t="str">
        <f t="shared" si="275"/>
        <v/>
      </c>
      <c r="BN2064" s="69">
        <f t="shared" si="276"/>
        <v>121</v>
      </c>
      <c r="BO2064" s="1">
        <v>44432</v>
      </c>
      <c r="BP2064" s="1"/>
      <c r="BQ2064" s="3"/>
      <c r="BR2064" s="4"/>
      <c r="BS2064" s="5"/>
      <c r="BT2064" s="6"/>
      <c r="BU2064" s="5"/>
      <c r="BV2064" s="5"/>
      <c r="BW2064" s="6"/>
      <c r="BX2064" s="5"/>
      <c r="BY2064" s="5"/>
      <c r="BZ2064" s="6"/>
      <c r="CA2064" s="5"/>
    </row>
    <row r="2065" spans="4:79" x14ac:dyDescent="0.25">
      <c r="D2065" s="1"/>
      <c r="J2065" s="1"/>
      <c r="L2065" s="1"/>
      <c r="M2065" s="1"/>
      <c r="AX2065" s="1"/>
      <c r="AY2065" s="1"/>
      <c r="BA2065" s="1"/>
      <c r="BB2065" s="1"/>
      <c r="BG2065" t="str">
        <f t="shared" ca="1" si="269"/>
        <v/>
      </c>
      <c r="BH2065" t="str">
        <f t="shared" si="270"/>
        <v/>
      </c>
      <c r="BI2065" t="str">
        <f t="shared" si="271"/>
        <v/>
      </c>
      <c r="BJ2065" t="str">
        <f t="shared" ca="1" si="272"/>
        <v/>
      </c>
      <c r="BK2065">
        <f t="shared" si="273"/>
        <v>1900</v>
      </c>
      <c r="BL2065">
        <f t="shared" si="274"/>
        <v>1900</v>
      </c>
      <c r="BM2065" t="str">
        <f t="shared" si="275"/>
        <v/>
      </c>
      <c r="BN2065" s="69">
        <f t="shared" si="276"/>
        <v>121</v>
      </c>
      <c r="BO2065" s="1">
        <v>44433</v>
      </c>
      <c r="BP2065" s="1"/>
      <c r="BQ2065" s="3"/>
      <c r="BR2065" s="4"/>
      <c r="BS2065" s="5"/>
      <c r="BT2065" s="6"/>
      <c r="BU2065" s="5"/>
      <c r="BV2065" s="5"/>
      <c r="BW2065" s="6"/>
      <c r="BX2065" s="5"/>
      <c r="BY2065" s="5"/>
      <c r="BZ2065" s="6"/>
      <c r="CA2065" s="5"/>
    </row>
    <row r="2066" spans="4:79" x14ac:dyDescent="0.25">
      <c r="D2066" s="1"/>
      <c r="J2066" s="1"/>
      <c r="L2066" s="1"/>
      <c r="M2066" s="1"/>
      <c r="AX2066" s="1"/>
      <c r="AY2066" s="1"/>
      <c r="BA2066" s="1"/>
      <c r="BB2066" s="1"/>
      <c r="BG2066" t="str">
        <f t="shared" ca="1" si="269"/>
        <v/>
      </c>
      <c r="BH2066" t="str">
        <f t="shared" si="270"/>
        <v/>
      </c>
      <c r="BI2066" t="str">
        <f t="shared" si="271"/>
        <v/>
      </c>
      <c r="BJ2066" t="str">
        <f t="shared" ca="1" si="272"/>
        <v/>
      </c>
      <c r="BK2066">
        <f t="shared" si="273"/>
        <v>1900</v>
      </c>
      <c r="BL2066">
        <f t="shared" si="274"/>
        <v>1900</v>
      </c>
      <c r="BM2066" t="str">
        <f t="shared" si="275"/>
        <v/>
      </c>
      <c r="BN2066" s="69">
        <f t="shared" si="276"/>
        <v>121</v>
      </c>
      <c r="BO2066" s="1">
        <v>44434</v>
      </c>
      <c r="BP2066" s="1"/>
      <c r="BQ2066" s="3"/>
      <c r="BR2066" s="4"/>
      <c r="BS2066" s="5"/>
      <c r="BT2066" s="6"/>
      <c r="BU2066" s="5"/>
      <c r="BV2066" s="5"/>
      <c r="BW2066" s="6"/>
      <c r="BX2066" s="5"/>
      <c r="BY2066" s="5"/>
      <c r="BZ2066" s="6"/>
      <c r="CA2066" s="5"/>
    </row>
    <row r="2067" spans="4:79" x14ac:dyDescent="0.25">
      <c r="D2067" s="1"/>
      <c r="E2067" s="1"/>
      <c r="J2067" s="1"/>
      <c r="L2067" s="1"/>
      <c r="N2067" s="1"/>
      <c r="AX2067" s="1"/>
      <c r="AY2067" s="1"/>
      <c r="BA2067" s="1"/>
      <c r="BG2067" t="str">
        <f t="shared" ca="1" si="269"/>
        <v/>
      </c>
      <c r="BH2067" t="str">
        <f t="shared" si="270"/>
        <v/>
      </c>
      <c r="BI2067" t="str">
        <f t="shared" si="271"/>
        <v/>
      </c>
      <c r="BJ2067" t="str">
        <f t="shared" ca="1" si="272"/>
        <v/>
      </c>
      <c r="BK2067">
        <f t="shared" si="273"/>
        <v>1900</v>
      </c>
      <c r="BL2067">
        <f t="shared" si="274"/>
        <v>1900</v>
      </c>
      <c r="BM2067" t="str">
        <f t="shared" si="275"/>
        <v/>
      </c>
      <c r="BN2067" s="69">
        <f t="shared" si="276"/>
        <v>121</v>
      </c>
      <c r="BO2067" s="1">
        <v>44435</v>
      </c>
      <c r="BP2067" s="1"/>
      <c r="BQ2067" s="3"/>
      <c r="BR2067" s="4"/>
      <c r="BS2067" s="5"/>
      <c r="BT2067" s="6"/>
      <c r="BU2067" s="5"/>
      <c r="BV2067" s="5"/>
      <c r="BW2067" s="6"/>
      <c r="BX2067" s="5"/>
      <c r="BY2067" s="5"/>
      <c r="BZ2067" s="6"/>
      <c r="CA2067" s="5"/>
    </row>
    <row r="2068" spans="4:79" x14ac:dyDescent="0.25">
      <c r="D2068" s="1"/>
      <c r="J2068" s="1"/>
      <c r="L2068" s="1"/>
      <c r="M2068" s="1"/>
      <c r="AX2068" s="1"/>
      <c r="AY2068" s="1"/>
      <c r="BA2068" s="1"/>
      <c r="BB2068" s="1"/>
      <c r="BG2068" t="str">
        <f t="shared" ca="1" si="269"/>
        <v/>
      </c>
      <c r="BH2068" t="str">
        <f t="shared" si="270"/>
        <v/>
      </c>
      <c r="BI2068" t="str">
        <f t="shared" si="271"/>
        <v/>
      </c>
      <c r="BJ2068" t="str">
        <f t="shared" ca="1" si="272"/>
        <v/>
      </c>
      <c r="BK2068">
        <f t="shared" si="273"/>
        <v>1900</v>
      </c>
      <c r="BL2068">
        <f t="shared" si="274"/>
        <v>1900</v>
      </c>
      <c r="BM2068" t="str">
        <f t="shared" si="275"/>
        <v/>
      </c>
      <c r="BN2068" s="69">
        <f t="shared" si="276"/>
        <v>121</v>
      </c>
      <c r="BO2068" s="1">
        <v>44436</v>
      </c>
      <c r="BP2068" s="1"/>
      <c r="BQ2068" s="3"/>
      <c r="BR2068" s="4"/>
      <c r="BS2068" s="5"/>
      <c r="BT2068" s="6"/>
      <c r="BU2068" s="5"/>
      <c r="BV2068" s="5"/>
      <c r="BW2068" s="6"/>
      <c r="BX2068" s="5"/>
      <c r="BY2068" s="5"/>
      <c r="BZ2068" s="6"/>
      <c r="CA2068" s="5"/>
    </row>
    <row r="2069" spans="4:79" x14ac:dyDescent="0.25">
      <c r="D2069" s="1"/>
      <c r="J2069" s="1"/>
      <c r="L2069" s="1"/>
      <c r="M2069" s="1"/>
      <c r="AX2069" s="1"/>
      <c r="AY2069" s="1"/>
      <c r="BA2069" s="1"/>
      <c r="BB2069" s="1"/>
      <c r="BG2069" t="str">
        <f t="shared" ca="1" si="269"/>
        <v/>
      </c>
      <c r="BH2069" t="str">
        <f t="shared" si="270"/>
        <v/>
      </c>
      <c r="BI2069" t="str">
        <f t="shared" si="271"/>
        <v/>
      </c>
      <c r="BJ2069" t="str">
        <f t="shared" ca="1" si="272"/>
        <v/>
      </c>
      <c r="BK2069">
        <f t="shared" si="273"/>
        <v>1900</v>
      </c>
      <c r="BL2069">
        <f t="shared" si="274"/>
        <v>1900</v>
      </c>
      <c r="BM2069" t="str">
        <f t="shared" si="275"/>
        <v/>
      </c>
      <c r="BN2069" s="69">
        <f t="shared" si="276"/>
        <v>121</v>
      </c>
      <c r="BO2069" s="1">
        <v>44437</v>
      </c>
      <c r="BP2069" s="1"/>
      <c r="BQ2069" s="3"/>
      <c r="BR2069" s="4"/>
      <c r="BS2069" s="5"/>
      <c r="BT2069" s="6"/>
      <c r="BU2069" s="5"/>
      <c r="BV2069" s="5"/>
      <c r="BW2069" s="6"/>
      <c r="BX2069" s="5"/>
      <c r="BY2069" s="5"/>
      <c r="BZ2069" s="6"/>
      <c r="CA2069" s="5"/>
    </row>
    <row r="2070" spans="4:79" x14ac:dyDescent="0.25">
      <c r="D2070" s="1"/>
      <c r="J2070" s="1"/>
      <c r="L2070" s="1"/>
      <c r="M2070" s="1"/>
      <c r="AX2070" s="1"/>
      <c r="AY2070" s="1"/>
      <c r="BA2070" s="1"/>
      <c r="BB2070" s="1"/>
      <c r="BF2070" s="1"/>
      <c r="BG2070" t="str">
        <f t="shared" ca="1" si="269"/>
        <v/>
      </c>
      <c r="BH2070" t="str">
        <f t="shared" si="270"/>
        <v/>
      </c>
      <c r="BI2070" t="str">
        <f t="shared" si="271"/>
        <v/>
      </c>
      <c r="BJ2070" t="str">
        <f t="shared" ca="1" si="272"/>
        <v/>
      </c>
      <c r="BK2070">
        <f t="shared" si="273"/>
        <v>1900</v>
      </c>
      <c r="BL2070">
        <f t="shared" si="274"/>
        <v>1900</v>
      </c>
      <c r="BM2070" t="str">
        <f t="shared" si="275"/>
        <v/>
      </c>
      <c r="BN2070" s="69">
        <f t="shared" si="276"/>
        <v>121</v>
      </c>
      <c r="BO2070" s="1">
        <v>44438</v>
      </c>
      <c r="BP2070" s="1"/>
      <c r="BQ2070" s="3"/>
      <c r="BR2070" s="4"/>
      <c r="BS2070" s="5"/>
      <c r="BT2070" s="6"/>
      <c r="BU2070" s="5"/>
      <c r="BV2070" s="5"/>
      <c r="BW2070" s="6"/>
      <c r="BX2070" s="5"/>
      <c r="BY2070" s="5"/>
      <c r="BZ2070" s="6"/>
      <c r="CA2070" s="5"/>
    </row>
    <row r="2071" spans="4:79" x14ac:dyDescent="0.25">
      <c r="D2071" s="1"/>
      <c r="J2071" s="1"/>
      <c r="L2071" s="1"/>
      <c r="M2071" s="1"/>
      <c r="BA2071" s="1"/>
      <c r="BF2071" s="1"/>
      <c r="BG2071" t="str">
        <f t="shared" ca="1" si="269"/>
        <v/>
      </c>
      <c r="BH2071" t="str">
        <f t="shared" si="270"/>
        <v/>
      </c>
      <c r="BI2071" t="str">
        <f t="shared" si="271"/>
        <v/>
      </c>
      <c r="BJ2071" t="str">
        <f t="shared" ca="1" si="272"/>
        <v/>
      </c>
      <c r="BK2071">
        <f t="shared" si="273"/>
        <v>1900</v>
      </c>
      <c r="BL2071">
        <f t="shared" si="274"/>
        <v>1900</v>
      </c>
      <c r="BM2071" t="str">
        <f t="shared" si="275"/>
        <v/>
      </c>
      <c r="BN2071" s="69">
        <f t="shared" si="276"/>
        <v>121</v>
      </c>
      <c r="BO2071" s="1">
        <v>44439</v>
      </c>
      <c r="BP2071" s="1"/>
      <c r="BQ2071" s="3"/>
      <c r="BR2071" s="4"/>
      <c r="BS2071" s="5"/>
      <c r="BT2071" s="6"/>
      <c r="BU2071" s="5"/>
      <c r="BV2071" s="5"/>
      <c r="BW2071" s="6"/>
      <c r="BX2071" s="5"/>
      <c r="BY2071" s="5"/>
      <c r="BZ2071" s="6"/>
      <c r="CA2071" s="5"/>
    </row>
    <row r="2072" spans="4:79" x14ac:dyDescent="0.25">
      <c r="D2072" s="1"/>
      <c r="J2072" s="1"/>
      <c r="L2072" s="1"/>
      <c r="AX2072" s="1"/>
      <c r="AY2072" s="1"/>
      <c r="BA2072" s="1"/>
      <c r="BB2072" s="1"/>
      <c r="BG2072" t="str">
        <f t="shared" ca="1" si="269"/>
        <v/>
      </c>
      <c r="BH2072" t="str">
        <f t="shared" si="270"/>
        <v/>
      </c>
      <c r="BI2072" t="str">
        <f t="shared" si="271"/>
        <v/>
      </c>
      <c r="BJ2072" t="str">
        <f t="shared" ca="1" si="272"/>
        <v/>
      </c>
      <c r="BK2072">
        <f t="shared" si="273"/>
        <v>1900</v>
      </c>
      <c r="BL2072">
        <f t="shared" si="274"/>
        <v>1900</v>
      </c>
      <c r="BM2072" t="str">
        <f t="shared" si="275"/>
        <v/>
      </c>
      <c r="BN2072" s="69">
        <f t="shared" si="276"/>
        <v>121</v>
      </c>
      <c r="BO2072" s="1">
        <v>44440</v>
      </c>
      <c r="BP2072" s="1"/>
      <c r="BQ2072" s="3"/>
      <c r="BR2072" s="4"/>
      <c r="BS2072" s="5"/>
      <c r="BT2072" s="6"/>
      <c r="BU2072" s="5"/>
      <c r="BV2072" s="5"/>
      <c r="BW2072" s="6"/>
      <c r="BX2072" s="5"/>
      <c r="BY2072" s="5"/>
      <c r="BZ2072" s="6"/>
      <c r="CA2072" s="5"/>
    </row>
    <row r="2073" spans="4:79" x14ac:dyDescent="0.25">
      <c r="D2073" s="1"/>
      <c r="J2073" s="1"/>
      <c r="L2073" s="1"/>
      <c r="AX2073" s="1"/>
      <c r="AY2073" s="1"/>
      <c r="BA2073" s="1"/>
      <c r="BB2073" s="1"/>
      <c r="BG2073" t="str">
        <f t="shared" ca="1" si="269"/>
        <v/>
      </c>
      <c r="BH2073" t="str">
        <f t="shared" si="270"/>
        <v/>
      </c>
      <c r="BI2073" t="str">
        <f t="shared" si="271"/>
        <v/>
      </c>
      <c r="BJ2073" t="str">
        <f t="shared" ca="1" si="272"/>
        <v/>
      </c>
      <c r="BK2073">
        <f t="shared" si="273"/>
        <v>1900</v>
      </c>
      <c r="BL2073">
        <f t="shared" si="274"/>
        <v>1900</v>
      </c>
      <c r="BM2073" t="str">
        <f t="shared" si="275"/>
        <v/>
      </c>
      <c r="BN2073" s="69">
        <f t="shared" si="276"/>
        <v>121</v>
      </c>
      <c r="BO2073" s="1">
        <v>44441</v>
      </c>
      <c r="BP2073" s="1"/>
      <c r="BQ2073" s="3"/>
      <c r="BR2073" s="4"/>
      <c r="BS2073" s="5"/>
      <c r="BT2073" s="6"/>
      <c r="BU2073" s="5"/>
      <c r="BV2073" s="5"/>
      <c r="BW2073" s="6"/>
      <c r="BX2073" s="5"/>
      <c r="BY2073" s="5"/>
      <c r="BZ2073" s="6"/>
      <c r="CA2073" s="5"/>
    </row>
    <row r="2074" spans="4:79" x14ac:dyDescent="0.25">
      <c r="D2074" s="1"/>
      <c r="J2074" s="1"/>
      <c r="M2074" s="1"/>
      <c r="BG2074" t="str">
        <f t="shared" ca="1" si="269"/>
        <v/>
      </c>
      <c r="BH2074" t="str">
        <f t="shared" si="270"/>
        <v/>
      </c>
      <c r="BI2074" t="str">
        <f t="shared" si="271"/>
        <v/>
      </c>
      <c r="BJ2074" t="str">
        <f t="shared" ca="1" si="272"/>
        <v/>
      </c>
      <c r="BK2074">
        <f t="shared" si="273"/>
        <v>1900</v>
      </c>
      <c r="BL2074">
        <f t="shared" si="274"/>
        <v>1900</v>
      </c>
      <c r="BM2074" t="str">
        <f t="shared" si="275"/>
        <v/>
      </c>
      <c r="BN2074" s="69">
        <f t="shared" si="276"/>
        <v>121</v>
      </c>
      <c r="BO2074" s="1">
        <v>44442</v>
      </c>
      <c r="BP2074" s="1"/>
      <c r="BQ2074" s="3"/>
      <c r="BR2074" s="4"/>
      <c r="BS2074" s="5"/>
      <c r="BT2074" s="6"/>
      <c r="BU2074" s="5"/>
      <c r="BV2074" s="5"/>
      <c r="BW2074" s="6"/>
      <c r="BX2074" s="5"/>
      <c r="BY2074" s="5"/>
      <c r="BZ2074" s="6"/>
      <c r="CA2074" s="5"/>
    </row>
    <row r="2075" spans="4:79" x14ac:dyDescent="0.25">
      <c r="D2075" s="1"/>
      <c r="J2075" s="1"/>
      <c r="L2075" s="1"/>
      <c r="AX2075" s="1"/>
      <c r="AY2075" s="1"/>
      <c r="BA2075" s="1"/>
      <c r="BB2075" s="1"/>
      <c r="BG2075" t="str">
        <f t="shared" ca="1" si="269"/>
        <v/>
      </c>
      <c r="BH2075" t="str">
        <f t="shared" si="270"/>
        <v/>
      </c>
      <c r="BI2075" t="str">
        <f t="shared" si="271"/>
        <v/>
      </c>
      <c r="BJ2075" t="str">
        <f t="shared" ca="1" si="272"/>
        <v/>
      </c>
      <c r="BK2075">
        <f t="shared" si="273"/>
        <v>1900</v>
      </c>
      <c r="BL2075">
        <f t="shared" si="274"/>
        <v>1900</v>
      </c>
      <c r="BM2075" t="str">
        <f t="shared" si="275"/>
        <v/>
      </c>
      <c r="BN2075" s="69">
        <f t="shared" si="276"/>
        <v>121</v>
      </c>
      <c r="BO2075" s="1">
        <v>44443</v>
      </c>
      <c r="BP2075" s="1"/>
      <c r="BQ2075" s="3"/>
      <c r="BR2075" s="4"/>
      <c r="BS2075" s="5"/>
      <c r="BT2075" s="6"/>
      <c r="BU2075" s="5"/>
      <c r="BV2075" s="5"/>
      <c r="BW2075" s="6"/>
      <c r="BX2075" s="5"/>
      <c r="BY2075" s="5"/>
      <c r="BZ2075" s="6"/>
      <c r="CA2075" s="5"/>
    </row>
    <row r="2076" spans="4:79" x14ac:dyDescent="0.25">
      <c r="D2076" s="1"/>
      <c r="J2076" s="1"/>
      <c r="L2076" s="1"/>
      <c r="M2076" s="1"/>
      <c r="AX2076" s="1"/>
      <c r="AY2076" s="1"/>
      <c r="BA2076" s="1"/>
      <c r="BB2076" s="1"/>
      <c r="BG2076" t="str">
        <f t="shared" ca="1" si="269"/>
        <v/>
      </c>
      <c r="BH2076" t="str">
        <f t="shared" si="270"/>
        <v/>
      </c>
      <c r="BI2076" t="str">
        <f t="shared" si="271"/>
        <v/>
      </c>
      <c r="BJ2076" t="str">
        <f t="shared" ca="1" si="272"/>
        <v/>
      </c>
      <c r="BK2076">
        <f t="shared" si="273"/>
        <v>1900</v>
      </c>
      <c r="BL2076">
        <f t="shared" si="274"/>
        <v>1900</v>
      </c>
      <c r="BM2076" t="str">
        <f t="shared" si="275"/>
        <v/>
      </c>
      <c r="BN2076" s="69">
        <f t="shared" si="276"/>
        <v>121</v>
      </c>
      <c r="BO2076" s="1">
        <v>44444</v>
      </c>
      <c r="BP2076" s="1"/>
      <c r="BQ2076" s="3"/>
      <c r="BR2076" s="4"/>
      <c r="BS2076" s="5"/>
      <c r="BT2076" s="6"/>
      <c r="BU2076" s="5"/>
      <c r="BV2076" s="5"/>
      <c r="BW2076" s="6"/>
      <c r="BX2076" s="5"/>
      <c r="BY2076" s="5"/>
      <c r="BZ2076" s="6"/>
      <c r="CA2076" s="5"/>
    </row>
    <row r="2077" spans="4:79" x14ac:dyDescent="0.25">
      <c r="D2077" s="1"/>
      <c r="J2077" s="1"/>
      <c r="L2077" s="1"/>
      <c r="M2077" s="1"/>
      <c r="BA2077" s="1"/>
      <c r="BG2077" t="str">
        <f t="shared" ca="1" si="269"/>
        <v/>
      </c>
      <c r="BH2077" t="str">
        <f t="shared" si="270"/>
        <v/>
      </c>
      <c r="BI2077" t="str">
        <f t="shared" si="271"/>
        <v/>
      </c>
      <c r="BJ2077" t="str">
        <f t="shared" ca="1" si="272"/>
        <v/>
      </c>
      <c r="BK2077">
        <f t="shared" si="273"/>
        <v>1900</v>
      </c>
      <c r="BL2077">
        <f t="shared" si="274"/>
        <v>1900</v>
      </c>
      <c r="BM2077" t="str">
        <f t="shared" si="275"/>
        <v/>
      </c>
      <c r="BN2077" s="69">
        <f t="shared" si="276"/>
        <v>121</v>
      </c>
      <c r="BO2077" s="1">
        <v>44445</v>
      </c>
      <c r="BP2077" s="1"/>
      <c r="BQ2077" s="3"/>
      <c r="BR2077" s="4"/>
      <c r="BS2077" s="5"/>
      <c r="BT2077" s="6"/>
      <c r="BU2077" s="5"/>
      <c r="BV2077" s="5"/>
      <c r="BW2077" s="6"/>
      <c r="BX2077" s="5"/>
      <c r="BY2077" s="5"/>
      <c r="BZ2077" s="6"/>
      <c r="CA2077" s="5"/>
    </row>
    <row r="2078" spans="4:79" x14ac:dyDescent="0.25">
      <c r="D2078" s="1"/>
      <c r="E2078" s="1"/>
      <c r="J2078" s="1"/>
      <c r="L2078" s="1"/>
      <c r="N2078" s="1"/>
      <c r="AX2078" s="1"/>
      <c r="AY2078" s="1"/>
      <c r="BA2078" s="1"/>
      <c r="BG2078" t="str">
        <f t="shared" ca="1" si="269"/>
        <v/>
      </c>
      <c r="BH2078" t="str">
        <f t="shared" si="270"/>
        <v/>
      </c>
      <c r="BI2078" t="str">
        <f t="shared" si="271"/>
        <v/>
      </c>
      <c r="BJ2078" t="str">
        <f t="shared" ca="1" si="272"/>
        <v/>
      </c>
      <c r="BK2078">
        <f t="shared" si="273"/>
        <v>1900</v>
      </c>
      <c r="BL2078">
        <f t="shared" si="274"/>
        <v>1900</v>
      </c>
      <c r="BM2078" t="str">
        <f t="shared" si="275"/>
        <v/>
      </c>
      <c r="BN2078" s="69">
        <f t="shared" si="276"/>
        <v>121</v>
      </c>
      <c r="BO2078" s="1">
        <v>44446</v>
      </c>
      <c r="BP2078" s="1"/>
      <c r="BQ2078" s="3"/>
      <c r="BR2078" s="4"/>
      <c r="BS2078" s="5"/>
      <c r="BT2078" s="6"/>
      <c r="BU2078" s="5"/>
      <c r="BV2078" s="5"/>
      <c r="BW2078" s="6"/>
      <c r="BX2078" s="5"/>
      <c r="BY2078" s="5"/>
      <c r="BZ2078" s="6"/>
      <c r="CA2078" s="5"/>
    </row>
    <row r="2079" spans="4:79" x14ac:dyDescent="0.25">
      <c r="D2079" s="1"/>
      <c r="J2079" s="1"/>
      <c r="L2079" s="1"/>
      <c r="AX2079" s="1"/>
      <c r="AY2079" s="1"/>
      <c r="BA2079" s="1"/>
      <c r="BB2079" s="1"/>
      <c r="BF2079" s="1"/>
      <c r="BG2079" t="str">
        <f t="shared" ca="1" si="269"/>
        <v/>
      </c>
      <c r="BH2079" t="str">
        <f t="shared" si="270"/>
        <v/>
      </c>
      <c r="BI2079" t="str">
        <f t="shared" si="271"/>
        <v/>
      </c>
      <c r="BJ2079" t="str">
        <f t="shared" ca="1" si="272"/>
        <v/>
      </c>
      <c r="BK2079">
        <f t="shared" si="273"/>
        <v>1900</v>
      </c>
      <c r="BL2079">
        <f t="shared" si="274"/>
        <v>1900</v>
      </c>
      <c r="BM2079" t="str">
        <f t="shared" si="275"/>
        <v/>
      </c>
      <c r="BN2079" s="69">
        <f t="shared" si="276"/>
        <v>121</v>
      </c>
      <c r="BO2079" s="1">
        <v>44447</v>
      </c>
      <c r="BP2079" s="1"/>
      <c r="BQ2079" s="3"/>
      <c r="BR2079" s="4"/>
      <c r="BS2079" s="5"/>
      <c r="BT2079" s="6"/>
      <c r="BU2079" s="5"/>
      <c r="BV2079" s="5"/>
      <c r="BW2079" s="6"/>
      <c r="BX2079" s="5"/>
      <c r="BY2079" s="5"/>
      <c r="BZ2079" s="6"/>
      <c r="CA2079" s="5"/>
    </row>
    <row r="2080" spans="4:79" x14ac:dyDescent="0.25">
      <c r="D2080" s="1"/>
      <c r="J2080" s="1"/>
      <c r="L2080" s="1"/>
      <c r="BA2080" s="1"/>
      <c r="BG2080" t="str">
        <f t="shared" ca="1" si="269"/>
        <v/>
      </c>
      <c r="BH2080" t="str">
        <f t="shared" si="270"/>
        <v/>
      </c>
      <c r="BI2080" t="str">
        <f t="shared" si="271"/>
        <v/>
      </c>
      <c r="BJ2080" t="str">
        <f t="shared" ca="1" si="272"/>
        <v/>
      </c>
      <c r="BK2080">
        <f t="shared" si="273"/>
        <v>1900</v>
      </c>
      <c r="BL2080">
        <f t="shared" si="274"/>
        <v>1900</v>
      </c>
      <c r="BM2080" t="str">
        <f t="shared" si="275"/>
        <v/>
      </c>
      <c r="BN2080" s="69">
        <f t="shared" si="276"/>
        <v>121</v>
      </c>
      <c r="BO2080" s="1">
        <v>44448</v>
      </c>
      <c r="BP2080" s="1"/>
      <c r="BQ2080" s="3"/>
      <c r="BR2080" s="4"/>
      <c r="BS2080" s="5"/>
      <c r="BT2080" s="6"/>
      <c r="BU2080" s="5"/>
      <c r="BV2080" s="5"/>
      <c r="BW2080" s="6"/>
      <c r="BX2080" s="5"/>
      <c r="BY2080" s="5"/>
      <c r="BZ2080" s="6"/>
      <c r="CA2080" s="5"/>
    </row>
    <row r="2081" spans="4:79" x14ac:dyDescent="0.25">
      <c r="D2081" s="1"/>
      <c r="J2081" s="1"/>
      <c r="M2081" s="1"/>
      <c r="BG2081" t="str">
        <f t="shared" ca="1" si="269"/>
        <v/>
      </c>
      <c r="BH2081" t="str">
        <f t="shared" si="270"/>
        <v/>
      </c>
      <c r="BI2081" t="str">
        <f t="shared" si="271"/>
        <v/>
      </c>
      <c r="BJ2081" t="str">
        <f t="shared" ca="1" si="272"/>
        <v/>
      </c>
      <c r="BK2081">
        <f t="shared" si="273"/>
        <v>1900</v>
      </c>
      <c r="BL2081">
        <f t="shared" si="274"/>
        <v>1900</v>
      </c>
      <c r="BM2081" t="str">
        <f t="shared" si="275"/>
        <v/>
      </c>
      <c r="BN2081" s="69">
        <f t="shared" si="276"/>
        <v>121</v>
      </c>
      <c r="BO2081" s="1">
        <v>44449</v>
      </c>
      <c r="BP2081" s="1"/>
      <c r="BQ2081" s="3"/>
      <c r="BR2081" s="4"/>
      <c r="BS2081" s="5"/>
      <c r="BT2081" s="6"/>
      <c r="BU2081" s="5"/>
      <c r="BV2081" s="5"/>
      <c r="BW2081" s="6"/>
      <c r="BX2081" s="5"/>
      <c r="BY2081" s="5"/>
      <c r="BZ2081" s="6"/>
      <c r="CA2081" s="5"/>
    </row>
    <row r="2082" spans="4:79" x14ac:dyDescent="0.25">
      <c r="D2082" s="1"/>
      <c r="J2082" s="1"/>
      <c r="L2082" s="1"/>
      <c r="BA2082" s="1"/>
      <c r="BG2082" t="str">
        <f t="shared" ca="1" si="269"/>
        <v/>
      </c>
      <c r="BH2082" t="str">
        <f t="shared" si="270"/>
        <v/>
      </c>
      <c r="BI2082" t="str">
        <f t="shared" si="271"/>
        <v/>
      </c>
      <c r="BJ2082" t="str">
        <f t="shared" ca="1" si="272"/>
        <v/>
      </c>
      <c r="BK2082">
        <f t="shared" si="273"/>
        <v>1900</v>
      </c>
      <c r="BL2082">
        <f t="shared" si="274"/>
        <v>1900</v>
      </c>
      <c r="BM2082" t="str">
        <f t="shared" si="275"/>
        <v/>
      </c>
      <c r="BN2082" s="69">
        <f t="shared" si="276"/>
        <v>121</v>
      </c>
      <c r="BO2082" s="1">
        <v>44450</v>
      </c>
      <c r="BP2082" s="1"/>
      <c r="BQ2082" s="3"/>
      <c r="BR2082" s="4"/>
      <c r="BS2082" s="5"/>
      <c r="BT2082" s="6"/>
      <c r="BU2082" s="5"/>
      <c r="BV2082" s="5"/>
      <c r="BW2082" s="6"/>
      <c r="BX2082" s="5"/>
      <c r="BY2082" s="5"/>
      <c r="BZ2082" s="6"/>
      <c r="CA2082" s="5"/>
    </row>
    <row r="2083" spans="4:79" x14ac:dyDescent="0.25">
      <c r="D2083" s="1"/>
      <c r="J2083" s="1"/>
      <c r="L2083" s="1"/>
      <c r="AX2083" s="1"/>
      <c r="AY2083" s="1"/>
      <c r="BA2083" s="1"/>
      <c r="BB2083" s="1"/>
      <c r="BG2083" t="str">
        <f t="shared" ca="1" si="269"/>
        <v/>
      </c>
      <c r="BH2083" t="str">
        <f t="shared" si="270"/>
        <v/>
      </c>
      <c r="BI2083" t="str">
        <f t="shared" si="271"/>
        <v/>
      </c>
      <c r="BJ2083" t="str">
        <f t="shared" ca="1" si="272"/>
        <v/>
      </c>
      <c r="BK2083">
        <f t="shared" si="273"/>
        <v>1900</v>
      </c>
      <c r="BL2083">
        <f t="shared" si="274"/>
        <v>1900</v>
      </c>
      <c r="BM2083" t="str">
        <f t="shared" si="275"/>
        <v/>
      </c>
      <c r="BN2083" s="69">
        <f t="shared" si="276"/>
        <v>121</v>
      </c>
      <c r="BO2083" s="1">
        <v>44451</v>
      </c>
      <c r="BP2083" s="1"/>
      <c r="BQ2083" s="3"/>
      <c r="BR2083" s="4"/>
      <c r="BS2083" s="5"/>
      <c r="BT2083" s="6"/>
      <c r="BU2083" s="5"/>
      <c r="BV2083" s="5"/>
      <c r="BW2083" s="6"/>
      <c r="BX2083" s="5"/>
      <c r="BY2083" s="5"/>
      <c r="BZ2083" s="6"/>
      <c r="CA2083" s="5"/>
    </row>
    <row r="2084" spans="4:79" x14ac:dyDescent="0.25">
      <c r="D2084" s="1"/>
      <c r="J2084" s="1"/>
      <c r="L2084" s="1"/>
      <c r="AY2084" s="1"/>
      <c r="AZ2084" s="1"/>
      <c r="BB2084" s="1"/>
      <c r="BC2084" s="1"/>
      <c r="BG2084" t="str">
        <f t="shared" ca="1" si="269"/>
        <v/>
      </c>
      <c r="BH2084" t="str">
        <f t="shared" si="270"/>
        <v/>
      </c>
      <c r="BI2084" t="str">
        <f t="shared" si="271"/>
        <v/>
      </c>
      <c r="BJ2084" t="str">
        <f t="shared" ca="1" si="272"/>
        <v/>
      </c>
      <c r="BK2084">
        <f t="shared" si="273"/>
        <v>1900</v>
      </c>
      <c r="BL2084">
        <f t="shared" si="274"/>
        <v>1900</v>
      </c>
      <c r="BM2084" t="str">
        <f t="shared" si="275"/>
        <v/>
      </c>
      <c r="BN2084" s="69">
        <f t="shared" si="276"/>
        <v>121</v>
      </c>
      <c r="BO2084" s="1">
        <v>44452</v>
      </c>
      <c r="BP2084" s="1"/>
      <c r="BQ2084" s="3"/>
      <c r="BR2084" s="4"/>
      <c r="BS2084" s="5"/>
      <c r="BT2084" s="6"/>
      <c r="BU2084" s="5"/>
      <c r="BV2084" s="5"/>
      <c r="BW2084" s="6"/>
      <c r="BX2084" s="5"/>
      <c r="BY2084" s="5"/>
      <c r="BZ2084" s="6"/>
      <c r="CA2084" s="5"/>
    </row>
    <row r="2085" spans="4:79" x14ac:dyDescent="0.25">
      <c r="D2085" s="1"/>
      <c r="E2085" s="1"/>
      <c r="J2085" s="1"/>
      <c r="L2085" s="1"/>
      <c r="AX2085" s="1"/>
      <c r="AY2085" s="1"/>
      <c r="BA2085" s="1"/>
      <c r="BG2085" t="str">
        <f t="shared" ca="1" si="269"/>
        <v/>
      </c>
      <c r="BH2085" t="str">
        <f t="shared" si="270"/>
        <v/>
      </c>
      <c r="BI2085" t="str">
        <f t="shared" si="271"/>
        <v/>
      </c>
      <c r="BJ2085" t="str">
        <f t="shared" ca="1" si="272"/>
        <v/>
      </c>
      <c r="BK2085">
        <f t="shared" si="273"/>
        <v>1900</v>
      </c>
      <c r="BL2085">
        <f t="shared" si="274"/>
        <v>1900</v>
      </c>
      <c r="BM2085" t="str">
        <f t="shared" si="275"/>
        <v/>
      </c>
      <c r="BN2085" s="69">
        <f t="shared" si="276"/>
        <v>121</v>
      </c>
      <c r="BO2085" s="1">
        <v>44453</v>
      </c>
      <c r="BP2085" s="1"/>
      <c r="BQ2085" s="3"/>
      <c r="BR2085" s="4"/>
      <c r="BS2085" s="5"/>
      <c r="BT2085" s="6"/>
      <c r="BU2085" s="5"/>
      <c r="BV2085" s="5"/>
      <c r="BW2085" s="6"/>
      <c r="BX2085" s="5"/>
      <c r="BY2085" s="5"/>
      <c r="BZ2085" s="6"/>
      <c r="CA2085" s="5"/>
    </row>
    <row r="2086" spans="4:79" x14ac:dyDescent="0.25">
      <c r="D2086" s="1"/>
      <c r="E2086" s="1"/>
      <c r="J2086" s="1"/>
      <c r="L2086" s="1"/>
      <c r="BA2086" s="1"/>
      <c r="BG2086" t="str">
        <f t="shared" ca="1" si="269"/>
        <v/>
      </c>
      <c r="BH2086" t="str">
        <f t="shared" si="270"/>
        <v/>
      </c>
      <c r="BI2086" t="str">
        <f t="shared" si="271"/>
        <v/>
      </c>
      <c r="BJ2086" t="str">
        <f t="shared" ca="1" si="272"/>
        <v/>
      </c>
      <c r="BK2086">
        <f t="shared" si="273"/>
        <v>1900</v>
      </c>
      <c r="BL2086">
        <f t="shared" si="274"/>
        <v>1900</v>
      </c>
      <c r="BM2086" t="str">
        <f t="shared" si="275"/>
        <v/>
      </c>
      <c r="BN2086" s="69">
        <f t="shared" si="276"/>
        <v>121</v>
      </c>
      <c r="BO2086" s="1">
        <v>44454</v>
      </c>
      <c r="BP2086" s="1"/>
      <c r="BQ2086" s="3"/>
      <c r="BR2086" s="4"/>
      <c r="BS2086" s="5"/>
      <c r="BT2086" s="6"/>
      <c r="BU2086" s="5"/>
      <c r="BV2086" s="5"/>
      <c r="BW2086" s="6"/>
      <c r="BX2086" s="5"/>
      <c r="BY2086" s="5"/>
      <c r="BZ2086" s="6"/>
      <c r="CA2086" s="5"/>
    </row>
    <row r="2087" spans="4:79" x14ac:dyDescent="0.25">
      <c r="D2087" s="1"/>
      <c r="J2087" s="1"/>
      <c r="M2087" s="1"/>
      <c r="BG2087" t="str">
        <f t="shared" ca="1" si="269"/>
        <v/>
      </c>
      <c r="BH2087" t="str">
        <f t="shared" si="270"/>
        <v/>
      </c>
      <c r="BI2087" t="str">
        <f t="shared" si="271"/>
        <v/>
      </c>
      <c r="BJ2087" t="str">
        <f t="shared" ca="1" si="272"/>
        <v/>
      </c>
      <c r="BK2087">
        <f t="shared" si="273"/>
        <v>1900</v>
      </c>
      <c r="BL2087">
        <f t="shared" si="274"/>
        <v>1900</v>
      </c>
      <c r="BM2087" t="str">
        <f t="shared" si="275"/>
        <v/>
      </c>
      <c r="BN2087" s="69">
        <f t="shared" si="276"/>
        <v>121</v>
      </c>
      <c r="BO2087" s="1">
        <v>44455</v>
      </c>
      <c r="BP2087" s="1"/>
      <c r="BQ2087" s="3"/>
      <c r="BR2087" s="4"/>
      <c r="BS2087" s="5"/>
      <c r="BT2087" s="6"/>
      <c r="BU2087" s="5"/>
      <c r="BV2087" s="5"/>
      <c r="BW2087" s="6"/>
      <c r="BX2087" s="5"/>
      <c r="BY2087" s="5"/>
      <c r="BZ2087" s="6"/>
      <c r="CA2087" s="5"/>
    </row>
    <row r="2088" spans="4:79" x14ac:dyDescent="0.25">
      <c r="D2088" s="1"/>
      <c r="J2088" s="1"/>
      <c r="L2088" s="1"/>
      <c r="M2088" s="1"/>
      <c r="AX2088" s="1"/>
      <c r="AY2088" s="1"/>
      <c r="BA2088" s="1"/>
      <c r="BB2088" s="1"/>
      <c r="BG2088" t="str">
        <f t="shared" ca="1" si="269"/>
        <v/>
      </c>
      <c r="BH2088" t="str">
        <f t="shared" si="270"/>
        <v/>
      </c>
      <c r="BI2088" t="str">
        <f t="shared" si="271"/>
        <v/>
      </c>
      <c r="BJ2088" t="str">
        <f t="shared" ca="1" si="272"/>
        <v/>
      </c>
      <c r="BK2088">
        <f t="shared" si="273"/>
        <v>1900</v>
      </c>
      <c r="BL2088">
        <f t="shared" si="274"/>
        <v>1900</v>
      </c>
      <c r="BM2088" t="str">
        <f t="shared" si="275"/>
        <v/>
      </c>
      <c r="BN2088" s="69">
        <f t="shared" si="276"/>
        <v>121</v>
      </c>
      <c r="BO2088" s="1">
        <v>44456</v>
      </c>
      <c r="BP2088" s="1"/>
      <c r="BQ2088" s="3"/>
      <c r="BR2088" s="4"/>
      <c r="BS2088" s="5"/>
      <c r="BT2088" s="6"/>
      <c r="BU2088" s="5"/>
      <c r="BV2088" s="5"/>
      <c r="BW2088" s="6"/>
      <c r="BX2088" s="5"/>
      <c r="BY2088" s="5"/>
      <c r="BZ2088" s="6"/>
      <c r="CA2088" s="5"/>
    </row>
    <row r="2089" spans="4:79" x14ac:dyDescent="0.25">
      <c r="D2089" s="1"/>
      <c r="J2089" s="1"/>
      <c r="L2089" s="1"/>
      <c r="M2089" s="1"/>
      <c r="BA2089" s="1"/>
      <c r="BG2089" t="str">
        <f t="shared" ca="1" si="269"/>
        <v/>
      </c>
      <c r="BH2089" t="str">
        <f t="shared" si="270"/>
        <v/>
      </c>
      <c r="BI2089" t="str">
        <f t="shared" si="271"/>
        <v/>
      </c>
      <c r="BJ2089" t="str">
        <f t="shared" ca="1" si="272"/>
        <v/>
      </c>
      <c r="BK2089">
        <f t="shared" si="273"/>
        <v>1900</v>
      </c>
      <c r="BL2089">
        <f t="shared" si="274"/>
        <v>1900</v>
      </c>
      <c r="BM2089" t="str">
        <f t="shared" si="275"/>
        <v/>
      </c>
      <c r="BN2089" s="69">
        <f t="shared" si="276"/>
        <v>121</v>
      </c>
      <c r="BO2089" s="1">
        <v>44457</v>
      </c>
      <c r="BP2089" s="1"/>
      <c r="BQ2089" s="3"/>
      <c r="BR2089" s="4"/>
      <c r="BS2089" s="5"/>
      <c r="BT2089" s="6"/>
      <c r="BU2089" s="5"/>
      <c r="BV2089" s="5"/>
      <c r="BW2089" s="6"/>
      <c r="BX2089" s="5"/>
      <c r="BY2089" s="5"/>
      <c r="BZ2089" s="6"/>
      <c r="CA2089" s="5"/>
    </row>
    <row r="2090" spans="4:79" x14ac:dyDescent="0.25">
      <c r="D2090" s="1"/>
      <c r="E2090" s="1"/>
      <c r="J2090" s="1"/>
      <c r="L2090" s="1"/>
      <c r="AX2090" s="1"/>
      <c r="AY2090" s="1"/>
      <c r="BA2090" s="1"/>
      <c r="BG2090" t="str">
        <f t="shared" ca="1" si="269"/>
        <v/>
      </c>
      <c r="BH2090" t="str">
        <f t="shared" si="270"/>
        <v/>
      </c>
      <c r="BI2090" t="str">
        <f t="shared" si="271"/>
        <v/>
      </c>
      <c r="BJ2090" t="str">
        <f t="shared" ca="1" si="272"/>
        <v/>
      </c>
      <c r="BK2090">
        <f t="shared" si="273"/>
        <v>1900</v>
      </c>
      <c r="BL2090">
        <f t="shared" si="274"/>
        <v>1900</v>
      </c>
      <c r="BM2090" t="str">
        <f t="shared" si="275"/>
        <v/>
      </c>
      <c r="BN2090" s="69">
        <f t="shared" si="276"/>
        <v>121</v>
      </c>
      <c r="BO2090" s="1">
        <v>44458</v>
      </c>
      <c r="BP2090" s="1"/>
      <c r="BQ2090" s="3"/>
      <c r="BR2090" s="4"/>
      <c r="BS2090" s="5"/>
      <c r="BT2090" s="6"/>
      <c r="BU2090" s="5"/>
      <c r="BV2090" s="5"/>
      <c r="BW2090" s="6"/>
      <c r="BX2090" s="5"/>
      <c r="BY2090" s="5"/>
      <c r="BZ2090" s="6"/>
      <c r="CA2090" s="5"/>
    </row>
    <row r="2091" spans="4:79" x14ac:dyDescent="0.25">
      <c r="D2091" s="1"/>
      <c r="J2091" s="1"/>
      <c r="L2091" s="1"/>
      <c r="M2091" s="1"/>
      <c r="AX2091" s="1"/>
      <c r="AY2091" s="1"/>
      <c r="BA2091" s="1"/>
      <c r="BB2091" s="1"/>
      <c r="BG2091" t="str">
        <f t="shared" ca="1" si="269"/>
        <v/>
      </c>
      <c r="BH2091" t="str">
        <f t="shared" si="270"/>
        <v/>
      </c>
      <c r="BI2091" t="str">
        <f t="shared" si="271"/>
        <v/>
      </c>
      <c r="BJ2091" t="str">
        <f t="shared" ca="1" si="272"/>
        <v/>
      </c>
      <c r="BK2091">
        <f t="shared" si="273"/>
        <v>1900</v>
      </c>
      <c r="BL2091">
        <f t="shared" si="274"/>
        <v>1900</v>
      </c>
      <c r="BM2091" t="str">
        <f t="shared" si="275"/>
        <v/>
      </c>
      <c r="BN2091" s="69">
        <f t="shared" si="276"/>
        <v>121</v>
      </c>
      <c r="BO2091" s="1">
        <v>44459</v>
      </c>
      <c r="BP2091" s="1"/>
      <c r="BQ2091" s="3"/>
      <c r="BR2091" s="4"/>
      <c r="BS2091" s="5"/>
      <c r="BT2091" s="6"/>
      <c r="BU2091" s="5"/>
      <c r="BV2091" s="5"/>
      <c r="BW2091" s="6"/>
      <c r="BX2091" s="5"/>
      <c r="BY2091" s="5"/>
      <c r="BZ2091" s="6"/>
      <c r="CA2091" s="5"/>
    </row>
    <row r="2092" spans="4:79" x14ac:dyDescent="0.25">
      <c r="D2092" s="1"/>
      <c r="E2092" s="1"/>
      <c r="J2092" s="1"/>
      <c r="L2092" s="1"/>
      <c r="N2092" s="1"/>
      <c r="AX2092" s="1"/>
      <c r="AY2092" s="1"/>
      <c r="BA2092" s="1"/>
      <c r="BG2092" t="str">
        <f t="shared" ca="1" si="269"/>
        <v/>
      </c>
      <c r="BH2092" t="str">
        <f t="shared" si="270"/>
        <v/>
      </c>
      <c r="BI2092" t="str">
        <f t="shared" si="271"/>
        <v/>
      </c>
      <c r="BJ2092" t="str">
        <f t="shared" ca="1" si="272"/>
        <v/>
      </c>
      <c r="BK2092">
        <f t="shared" si="273"/>
        <v>1900</v>
      </c>
      <c r="BL2092">
        <f t="shared" si="274"/>
        <v>1900</v>
      </c>
      <c r="BM2092" t="str">
        <f t="shared" si="275"/>
        <v/>
      </c>
      <c r="BN2092" s="69">
        <f t="shared" si="276"/>
        <v>121</v>
      </c>
      <c r="BO2092" s="1">
        <v>44460</v>
      </c>
      <c r="BP2092" s="1"/>
      <c r="BQ2092" s="3"/>
      <c r="BR2092" s="4"/>
      <c r="BS2092" s="5"/>
      <c r="BT2092" s="6"/>
      <c r="BU2092" s="5"/>
      <c r="BV2092" s="5"/>
      <c r="BW2092" s="6"/>
      <c r="BX2092" s="5"/>
      <c r="BY2092" s="5"/>
      <c r="BZ2092" s="6"/>
      <c r="CA2092" s="5"/>
    </row>
    <row r="2093" spans="4:79" x14ac:dyDescent="0.25">
      <c r="D2093" s="1"/>
      <c r="J2093" s="1"/>
      <c r="L2093" s="1"/>
      <c r="AX2093" s="1"/>
      <c r="AY2093" s="1"/>
      <c r="BA2093" s="1"/>
      <c r="BB2093" s="1"/>
      <c r="BG2093" t="str">
        <f t="shared" ca="1" si="269"/>
        <v/>
      </c>
      <c r="BH2093" t="str">
        <f t="shared" si="270"/>
        <v/>
      </c>
      <c r="BI2093" t="str">
        <f t="shared" si="271"/>
        <v/>
      </c>
      <c r="BJ2093" t="str">
        <f t="shared" ca="1" si="272"/>
        <v/>
      </c>
      <c r="BK2093">
        <f t="shared" si="273"/>
        <v>1900</v>
      </c>
      <c r="BL2093">
        <f t="shared" si="274"/>
        <v>1900</v>
      </c>
      <c r="BM2093" t="str">
        <f t="shared" si="275"/>
        <v/>
      </c>
      <c r="BN2093" s="69">
        <f t="shared" si="276"/>
        <v>121</v>
      </c>
      <c r="BO2093" s="1">
        <v>44461</v>
      </c>
      <c r="BP2093" s="1"/>
      <c r="BQ2093" s="3"/>
      <c r="BR2093" s="4"/>
      <c r="BS2093" s="5"/>
      <c r="BT2093" s="6"/>
      <c r="BU2093" s="5"/>
      <c r="BV2093" s="5"/>
      <c r="BW2093" s="6"/>
      <c r="BX2093" s="5"/>
      <c r="BY2093" s="5"/>
      <c r="BZ2093" s="6"/>
      <c r="CA2093" s="5"/>
    </row>
    <row r="2094" spans="4:79" x14ac:dyDescent="0.25">
      <c r="D2094" s="1"/>
      <c r="J2094" s="1"/>
      <c r="L2094" s="1"/>
      <c r="M2094" s="1"/>
      <c r="AX2094" s="1"/>
      <c r="AY2094" s="1"/>
      <c r="BA2094" s="1"/>
      <c r="BB2094" s="1"/>
      <c r="BG2094" t="str">
        <f t="shared" ca="1" si="269"/>
        <v/>
      </c>
      <c r="BH2094" t="str">
        <f t="shared" si="270"/>
        <v/>
      </c>
      <c r="BI2094" t="str">
        <f t="shared" si="271"/>
        <v/>
      </c>
      <c r="BJ2094" t="str">
        <f t="shared" ca="1" si="272"/>
        <v/>
      </c>
      <c r="BK2094">
        <f t="shared" si="273"/>
        <v>1900</v>
      </c>
      <c r="BL2094">
        <f t="shared" si="274"/>
        <v>1900</v>
      </c>
      <c r="BM2094" t="str">
        <f t="shared" si="275"/>
        <v/>
      </c>
      <c r="BN2094" s="69">
        <f t="shared" si="276"/>
        <v>121</v>
      </c>
      <c r="BO2094" s="1">
        <v>44462</v>
      </c>
      <c r="BP2094" s="1"/>
      <c r="BQ2094" s="3"/>
      <c r="BR2094" s="4"/>
      <c r="BS2094" s="5"/>
      <c r="BT2094" s="6"/>
      <c r="BU2094" s="5"/>
      <c r="BV2094" s="5"/>
      <c r="BW2094" s="6"/>
      <c r="BX2094" s="5"/>
      <c r="BY2094" s="5"/>
      <c r="BZ2094" s="6"/>
      <c r="CA2094" s="5"/>
    </row>
    <row r="2095" spans="4:79" x14ac:dyDescent="0.25">
      <c r="D2095" s="1"/>
      <c r="J2095" s="1"/>
      <c r="L2095" s="1"/>
      <c r="M2095" s="1"/>
      <c r="AX2095" s="1"/>
      <c r="AY2095" s="1"/>
      <c r="BA2095" s="1"/>
      <c r="BB2095" s="1"/>
      <c r="BG2095" t="str">
        <f t="shared" ca="1" si="269"/>
        <v/>
      </c>
      <c r="BH2095" t="str">
        <f t="shared" si="270"/>
        <v/>
      </c>
      <c r="BI2095" t="str">
        <f t="shared" si="271"/>
        <v/>
      </c>
      <c r="BJ2095" t="str">
        <f t="shared" ca="1" si="272"/>
        <v/>
      </c>
      <c r="BK2095">
        <f t="shared" si="273"/>
        <v>1900</v>
      </c>
      <c r="BL2095">
        <f t="shared" si="274"/>
        <v>1900</v>
      </c>
      <c r="BM2095" t="str">
        <f t="shared" si="275"/>
        <v/>
      </c>
      <c r="BN2095" s="69">
        <f t="shared" si="276"/>
        <v>121</v>
      </c>
      <c r="BO2095" s="1">
        <v>44463</v>
      </c>
      <c r="BP2095" s="1"/>
      <c r="BQ2095" s="3"/>
      <c r="BR2095" s="4"/>
      <c r="BS2095" s="5"/>
      <c r="BT2095" s="6"/>
      <c r="BU2095" s="5"/>
      <c r="BV2095" s="5"/>
      <c r="BW2095" s="6"/>
      <c r="BX2095" s="5"/>
      <c r="BY2095" s="5"/>
      <c r="BZ2095" s="6"/>
      <c r="CA2095" s="5"/>
    </row>
    <row r="2096" spans="4:79" x14ac:dyDescent="0.25">
      <c r="D2096" s="1"/>
      <c r="J2096" s="1"/>
      <c r="L2096" s="1"/>
      <c r="M2096" s="1"/>
      <c r="BA2096" s="1"/>
      <c r="BG2096" t="str">
        <f t="shared" ca="1" si="269"/>
        <v/>
      </c>
      <c r="BH2096" t="str">
        <f t="shared" si="270"/>
        <v/>
      </c>
      <c r="BI2096" t="str">
        <f t="shared" si="271"/>
        <v/>
      </c>
      <c r="BJ2096" t="str">
        <f t="shared" ca="1" si="272"/>
        <v/>
      </c>
      <c r="BK2096">
        <f t="shared" si="273"/>
        <v>1900</v>
      </c>
      <c r="BL2096">
        <f t="shared" si="274"/>
        <v>1900</v>
      </c>
      <c r="BM2096" t="str">
        <f t="shared" si="275"/>
        <v/>
      </c>
      <c r="BN2096" s="69">
        <f t="shared" si="276"/>
        <v>121</v>
      </c>
      <c r="BO2096" s="1">
        <v>44464</v>
      </c>
      <c r="BP2096" s="1"/>
      <c r="BQ2096" s="3"/>
      <c r="BR2096" s="4"/>
      <c r="BS2096" s="5"/>
      <c r="BT2096" s="6"/>
      <c r="BU2096" s="5"/>
      <c r="BV2096" s="5"/>
      <c r="BW2096" s="6"/>
      <c r="BX2096" s="5"/>
      <c r="BY2096" s="5"/>
      <c r="BZ2096" s="6"/>
      <c r="CA2096" s="5"/>
    </row>
    <row r="2097" spans="4:79" x14ac:dyDescent="0.25">
      <c r="D2097" s="1"/>
      <c r="BB2097" s="1"/>
      <c r="BG2097" t="str">
        <f t="shared" ca="1" si="269"/>
        <v/>
      </c>
      <c r="BH2097" t="str">
        <f t="shared" si="270"/>
        <v/>
      </c>
      <c r="BI2097" t="str">
        <f t="shared" si="271"/>
        <v/>
      </c>
      <c r="BJ2097" t="str">
        <f t="shared" ca="1" si="272"/>
        <v/>
      </c>
      <c r="BK2097">
        <f t="shared" si="273"/>
        <v>1900</v>
      </c>
      <c r="BL2097">
        <f t="shared" si="274"/>
        <v>1900</v>
      </c>
      <c r="BM2097" t="str">
        <f t="shared" si="275"/>
        <v/>
      </c>
      <c r="BN2097" s="69">
        <f t="shared" si="276"/>
        <v>121</v>
      </c>
      <c r="BO2097" s="1">
        <v>44465</v>
      </c>
      <c r="BP2097" s="1"/>
      <c r="BQ2097" s="3"/>
      <c r="BR2097" s="4"/>
      <c r="BS2097" s="5"/>
      <c r="BT2097" s="6"/>
      <c r="BU2097" s="5"/>
      <c r="BV2097" s="5"/>
      <c r="BW2097" s="6"/>
      <c r="BX2097" s="5"/>
      <c r="BY2097" s="5"/>
      <c r="BZ2097" s="6"/>
      <c r="CA2097" s="5"/>
    </row>
    <row r="2098" spans="4:79" x14ac:dyDescent="0.25">
      <c r="D2098" s="1"/>
      <c r="J2098" s="1"/>
      <c r="L2098" s="1"/>
      <c r="M2098" s="1"/>
      <c r="BA2098" s="1"/>
      <c r="BG2098" t="str">
        <f t="shared" ca="1" si="269"/>
        <v/>
      </c>
      <c r="BH2098" t="str">
        <f t="shared" si="270"/>
        <v/>
      </c>
      <c r="BI2098" t="str">
        <f t="shared" si="271"/>
        <v/>
      </c>
      <c r="BJ2098" t="str">
        <f t="shared" ca="1" si="272"/>
        <v/>
      </c>
      <c r="BK2098">
        <f t="shared" si="273"/>
        <v>1900</v>
      </c>
      <c r="BL2098">
        <f t="shared" si="274"/>
        <v>1900</v>
      </c>
      <c r="BM2098" t="str">
        <f t="shared" si="275"/>
        <v/>
      </c>
      <c r="BN2098" s="69">
        <f t="shared" si="276"/>
        <v>121</v>
      </c>
      <c r="BO2098" s="1">
        <v>44466</v>
      </c>
      <c r="BP2098" s="1"/>
      <c r="BQ2098" s="3"/>
      <c r="BR2098" s="4"/>
      <c r="BS2098" s="5"/>
      <c r="BT2098" s="6"/>
      <c r="BU2098" s="5"/>
      <c r="BV2098" s="5"/>
      <c r="BW2098" s="6"/>
      <c r="BX2098" s="5"/>
      <c r="BY2098" s="5"/>
      <c r="BZ2098" s="6"/>
      <c r="CA2098" s="5"/>
    </row>
    <row r="2099" spans="4:79" x14ac:dyDescent="0.25">
      <c r="D2099" s="1"/>
      <c r="J2099" s="1"/>
      <c r="L2099" s="1"/>
      <c r="M2099" s="1"/>
      <c r="AY2099" s="1"/>
      <c r="AZ2099" s="1"/>
      <c r="BB2099" s="1"/>
      <c r="BC2099" s="1"/>
      <c r="BG2099" t="str">
        <f t="shared" ca="1" si="269"/>
        <v/>
      </c>
      <c r="BH2099" t="str">
        <f t="shared" si="270"/>
        <v/>
      </c>
      <c r="BI2099" t="str">
        <f t="shared" si="271"/>
        <v/>
      </c>
      <c r="BJ2099" t="str">
        <f t="shared" ca="1" si="272"/>
        <v/>
      </c>
      <c r="BK2099">
        <f t="shared" si="273"/>
        <v>1900</v>
      </c>
      <c r="BL2099">
        <f t="shared" si="274"/>
        <v>1900</v>
      </c>
      <c r="BM2099" t="str">
        <f t="shared" si="275"/>
        <v/>
      </c>
      <c r="BN2099" s="69">
        <f t="shared" si="276"/>
        <v>121</v>
      </c>
      <c r="BO2099" s="1">
        <v>44467</v>
      </c>
      <c r="BP2099" s="1"/>
      <c r="BQ2099" s="3"/>
      <c r="BR2099" s="4"/>
      <c r="BS2099" s="5"/>
      <c r="BT2099" s="6"/>
      <c r="BU2099" s="5"/>
      <c r="BV2099" s="5"/>
      <c r="BW2099" s="6"/>
      <c r="BX2099" s="5"/>
      <c r="BY2099" s="5"/>
      <c r="BZ2099" s="6"/>
      <c r="CA2099" s="5"/>
    </row>
    <row r="2100" spans="4:79" x14ac:dyDescent="0.25">
      <c r="D2100" s="1"/>
      <c r="E2100" s="1"/>
      <c r="J2100" s="1"/>
      <c r="L2100" s="1"/>
      <c r="M2100" s="1"/>
      <c r="AX2100" s="1"/>
      <c r="AY2100" s="1"/>
      <c r="BA2100" s="1"/>
      <c r="BG2100" t="str">
        <f t="shared" ca="1" si="269"/>
        <v/>
      </c>
      <c r="BH2100" t="str">
        <f t="shared" si="270"/>
        <v/>
      </c>
      <c r="BI2100" t="str">
        <f t="shared" si="271"/>
        <v/>
      </c>
      <c r="BJ2100" t="str">
        <f t="shared" ca="1" si="272"/>
        <v/>
      </c>
      <c r="BK2100">
        <f t="shared" si="273"/>
        <v>1900</v>
      </c>
      <c r="BL2100">
        <f t="shared" si="274"/>
        <v>1900</v>
      </c>
      <c r="BM2100" t="str">
        <f t="shared" si="275"/>
        <v/>
      </c>
      <c r="BN2100" s="69">
        <f t="shared" si="276"/>
        <v>121</v>
      </c>
      <c r="BO2100" s="1">
        <v>44468</v>
      </c>
      <c r="BP2100" s="1"/>
      <c r="BQ2100" s="3"/>
      <c r="BR2100" s="4"/>
      <c r="BS2100" s="5"/>
      <c r="BT2100" s="6"/>
      <c r="BU2100" s="5"/>
      <c r="BV2100" s="5"/>
      <c r="BW2100" s="6"/>
      <c r="BX2100" s="5"/>
      <c r="BY2100" s="5"/>
      <c r="BZ2100" s="6"/>
      <c r="CA2100" s="5"/>
    </row>
    <row r="2101" spans="4:79" x14ac:dyDescent="0.25">
      <c r="D2101" s="1"/>
      <c r="E2101" s="1"/>
      <c r="J2101" s="1"/>
      <c r="L2101" s="1"/>
      <c r="M2101" s="1"/>
      <c r="AX2101" s="1"/>
      <c r="AY2101" s="1"/>
      <c r="BA2101" s="1"/>
      <c r="BB2101" s="1"/>
      <c r="BG2101" t="str">
        <f t="shared" ca="1" si="269"/>
        <v/>
      </c>
      <c r="BH2101" t="str">
        <f t="shared" si="270"/>
        <v/>
      </c>
      <c r="BI2101" t="str">
        <f t="shared" si="271"/>
        <v/>
      </c>
      <c r="BJ2101" t="str">
        <f t="shared" ca="1" si="272"/>
        <v/>
      </c>
      <c r="BK2101">
        <f t="shared" si="273"/>
        <v>1900</v>
      </c>
      <c r="BL2101">
        <f t="shared" si="274"/>
        <v>1900</v>
      </c>
      <c r="BM2101" t="str">
        <f t="shared" si="275"/>
        <v/>
      </c>
      <c r="BN2101" s="69">
        <f t="shared" si="276"/>
        <v>121</v>
      </c>
      <c r="BO2101" s="1">
        <v>44469</v>
      </c>
      <c r="BP2101" s="1"/>
      <c r="BQ2101" s="3"/>
      <c r="BR2101" s="4"/>
      <c r="BS2101" s="5"/>
      <c r="BT2101" s="6"/>
      <c r="BU2101" s="5"/>
      <c r="BV2101" s="5"/>
      <c r="BW2101" s="6"/>
      <c r="BX2101" s="5"/>
      <c r="BY2101" s="5"/>
      <c r="BZ2101" s="6"/>
      <c r="CA2101" s="5"/>
    </row>
    <row r="2102" spans="4:79" x14ac:dyDescent="0.25">
      <c r="D2102" s="1"/>
      <c r="J2102" s="1"/>
      <c r="M2102" s="1"/>
      <c r="BG2102" t="str">
        <f t="shared" ca="1" si="269"/>
        <v/>
      </c>
      <c r="BH2102" t="str">
        <f t="shared" si="270"/>
        <v/>
      </c>
      <c r="BI2102" t="str">
        <f t="shared" si="271"/>
        <v/>
      </c>
      <c r="BJ2102" t="str">
        <f t="shared" ca="1" si="272"/>
        <v/>
      </c>
      <c r="BK2102">
        <f t="shared" si="273"/>
        <v>1900</v>
      </c>
      <c r="BL2102">
        <f t="shared" si="274"/>
        <v>1900</v>
      </c>
      <c r="BM2102" t="str">
        <f t="shared" si="275"/>
        <v/>
      </c>
      <c r="BN2102" s="69">
        <f t="shared" si="276"/>
        <v>121</v>
      </c>
      <c r="BO2102" s="1">
        <v>44470</v>
      </c>
      <c r="BP2102" s="1"/>
      <c r="BQ2102" s="3"/>
      <c r="BR2102" s="4"/>
      <c r="BS2102" s="5"/>
      <c r="BT2102" s="6"/>
      <c r="BU2102" s="5"/>
      <c r="BV2102" s="5"/>
      <c r="BW2102" s="6"/>
      <c r="BX2102" s="5"/>
      <c r="BY2102" s="5"/>
      <c r="BZ2102" s="6"/>
      <c r="CA2102" s="5"/>
    </row>
    <row r="2103" spans="4:79" x14ac:dyDescent="0.25">
      <c r="D2103" s="1"/>
      <c r="J2103" s="1"/>
      <c r="L2103" s="1"/>
      <c r="M2103" s="1"/>
      <c r="AX2103" s="1"/>
      <c r="AY2103" s="1"/>
      <c r="BA2103" s="1"/>
      <c r="BB2103" s="1"/>
      <c r="BG2103" t="str">
        <f t="shared" ca="1" si="269"/>
        <v/>
      </c>
      <c r="BH2103" t="str">
        <f t="shared" si="270"/>
        <v/>
      </c>
      <c r="BI2103" t="str">
        <f t="shared" si="271"/>
        <v/>
      </c>
      <c r="BJ2103" t="str">
        <f t="shared" ca="1" si="272"/>
        <v/>
      </c>
      <c r="BK2103">
        <f t="shared" si="273"/>
        <v>1900</v>
      </c>
      <c r="BL2103">
        <f t="shared" si="274"/>
        <v>1900</v>
      </c>
      <c r="BM2103" t="str">
        <f t="shared" si="275"/>
        <v/>
      </c>
      <c r="BN2103" s="69">
        <f t="shared" si="276"/>
        <v>121</v>
      </c>
      <c r="BO2103" s="1">
        <v>44471</v>
      </c>
      <c r="BP2103" s="1"/>
      <c r="BQ2103" s="3"/>
      <c r="BR2103" s="4"/>
      <c r="BS2103" s="5"/>
      <c r="BT2103" s="6"/>
      <c r="BU2103" s="5"/>
      <c r="BV2103" s="5"/>
      <c r="BW2103" s="6"/>
      <c r="BX2103" s="5"/>
      <c r="BY2103" s="5"/>
      <c r="BZ2103" s="6"/>
      <c r="CA2103" s="5"/>
    </row>
    <row r="2104" spans="4:79" x14ac:dyDescent="0.25">
      <c r="D2104" s="1"/>
      <c r="E2104" s="1"/>
      <c r="J2104" s="1"/>
      <c r="L2104" s="1"/>
      <c r="AX2104" s="1"/>
      <c r="AY2104" s="1"/>
      <c r="BA2104" s="1"/>
      <c r="BG2104" t="str">
        <f t="shared" ca="1" si="269"/>
        <v/>
      </c>
      <c r="BH2104" t="str">
        <f t="shared" si="270"/>
        <v/>
      </c>
      <c r="BI2104" t="str">
        <f t="shared" si="271"/>
        <v/>
      </c>
      <c r="BJ2104" t="str">
        <f t="shared" ca="1" si="272"/>
        <v/>
      </c>
      <c r="BK2104">
        <f t="shared" si="273"/>
        <v>1900</v>
      </c>
      <c r="BL2104">
        <f t="shared" si="274"/>
        <v>1900</v>
      </c>
      <c r="BM2104" t="str">
        <f t="shared" si="275"/>
        <v/>
      </c>
      <c r="BN2104" s="69">
        <f t="shared" si="276"/>
        <v>121</v>
      </c>
      <c r="BO2104" s="1">
        <v>44472</v>
      </c>
      <c r="BP2104" s="1"/>
      <c r="BQ2104" s="3"/>
      <c r="BR2104" s="4"/>
      <c r="BS2104" s="5"/>
      <c r="BT2104" s="6"/>
      <c r="BU2104" s="5"/>
      <c r="BV2104" s="5"/>
      <c r="BW2104" s="6"/>
      <c r="BX2104" s="5"/>
      <c r="BY2104" s="5"/>
      <c r="BZ2104" s="6"/>
      <c r="CA2104" s="5"/>
    </row>
    <row r="2105" spans="4:79" x14ac:dyDescent="0.25">
      <c r="D2105" s="1"/>
      <c r="E2105" s="1"/>
      <c r="J2105" s="1"/>
      <c r="L2105" s="1"/>
      <c r="BA2105" s="1"/>
      <c r="BG2105" t="str">
        <f t="shared" ca="1" si="269"/>
        <v/>
      </c>
      <c r="BH2105" t="str">
        <f t="shared" si="270"/>
        <v/>
      </c>
      <c r="BI2105" t="str">
        <f t="shared" si="271"/>
        <v/>
      </c>
      <c r="BJ2105" t="str">
        <f t="shared" ca="1" si="272"/>
        <v/>
      </c>
      <c r="BK2105">
        <f t="shared" si="273"/>
        <v>1900</v>
      </c>
      <c r="BL2105">
        <f t="shared" si="274"/>
        <v>1900</v>
      </c>
      <c r="BM2105" t="str">
        <f t="shared" si="275"/>
        <v/>
      </c>
      <c r="BN2105" s="69">
        <f t="shared" si="276"/>
        <v>121</v>
      </c>
      <c r="BO2105" s="1">
        <v>44473</v>
      </c>
      <c r="BP2105" s="1"/>
      <c r="BQ2105" s="3"/>
      <c r="BR2105" s="4"/>
      <c r="BS2105" s="5"/>
      <c r="BT2105" s="6"/>
      <c r="BU2105" s="5"/>
      <c r="BV2105" s="5"/>
      <c r="BW2105" s="6"/>
      <c r="BX2105" s="5"/>
      <c r="BY2105" s="5"/>
      <c r="BZ2105" s="6"/>
      <c r="CA2105" s="5"/>
    </row>
    <row r="2106" spans="4:79" x14ac:dyDescent="0.25">
      <c r="D2106" s="1"/>
      <c r="J2106" s="1"/>
      <c r="L2106" s="1"/>
      <c r="AX2106" s="1"/>
      <c r="AY2106" s="1"/>
      <c r="BA2106" s="1"/>
      <c r="BB2106" s="1"/>
      <c r="BG2106" t="str">
        <f t="shared" ca="1" si="269"/>
        <v/>
      </c>
      <c r="BH2106" t="str">
        <f t="shared" si="270"/>
        <v/>
      </c>
      <c r="BI2106" t="str">
        <f t="shared" si="271"/>
        <v/>
      </c>
      <c r="BJ2106" t="str">
        <f t="shared" ca="1" si="272"/>
        <v/>
      </c>
      <c r="BK2106">
        <f t="shared" si="273"/>
        <v>1900</v>
      </c>
      <c r="BL2106">
        <f t="shared" si="274"/>
        <v>1900</v>
      </c>
      <c r="BM2106" t="str">
        <f t="shared" si="275"/>
        <v/>
      </c>
      <c r="BN2106" s="69">
        <f t="shared" si="276"/>
        <v>121</v>
      </c>
      <c r="BO2106" s="1">
        <v>44474</v>
      </c>
      <c r="BP2106" s="1"/>
      <c r="BQ2106" s="3"/>
      <c r="BR2106" s="4"/>
      <c r="BS2106" s="5"/>
      <c r="BT2106" s="6"/>
      <c r="BU2106" s="5"/>
      <c r="BV2106" s="5"/>
      <c r="BW2106" s="6"/>
      <c r="BX2106" s="5"/>
      <c r="BY2106" s="5"/>
      <c r="BZ2106" s="6"/>
      <c r="CA2106" s="5"/>
    </row>
    <row r="2107" spans="4:79" x14ac:dyDescent="0.25">
      <c r="D2107" s="1"/>
      <c r="J2107" s="1"/>
      <c r="L2107" s="1"/>
      <c r="M2107" s="1"/>
      <c r="AX2107" s="1"/>
      <c r="AY2107" s="1"/>
      <c r="BA2107" s="1"/>
      <c r="BB2107" s="1"/>
      <c r="BG2107" t="str">
        <f t="shared" ca="1" si="269"/>
        <v/>
      </c>
      <c r="BH2107" t="str">
        <f t="shared" si="270"/>
        <v/>
      </c>
      <c r="BI2107" t="str">
        <f t="shared" si="271"/>
        <v/>
      </c>
      <c r="BJ2107" t="str">
        <f t="shared" ca="1" si="272"/>
        <v/>
      </c>
      <c r="BK2107">
        <f t="shared" si="273"/>
        <v>1900</v>
      </c>
      <c r="BL2107">
        <f t="shared" si="274"/>
        <v>1900</v>
      </c>
      <c r="BM2107" t="str">
        <f t="shared" si="275"/>
        <v/>
      </c>
      <c r="BN2107" s="69">
        <f t="shared" si="276"/>
        <v>121</v>
      </c>
      <c r="BO2107" s="1">
        <v>44475</v>
      </c>
      <c r="BP2107" s="1"/>
      <c r="BQ2107" s="3"/>
      <c r="BR2107" s="4"/>
      <c r="BS2107" s="5"/>
      <c r="BT2107" s="6"/>
      <c r="BU2107" s="5"/>
      <c r="BV2107" s="5"/>
      <c r="BW2107" s="6"/>
      <c r="BX2107" s="5"/>
      <c r="BY2107" s="5"/>
      <c r="BZ2107" s="6"/>
      <c r="CA2107" s="5"/>
    </row>
    <row r="2108" spans="4:79" x14ac:dyDescent="0.25">
      <c r="D2108" s="1"/>
      <c r="J2108" s="1"/>
      <c r="L2108" s="1"/>
      <c r="M2108" s="1"/>
      <c r="AX2108" s="1"/>
      <c r="AY2108" s="1"/>
      <c r="BA2108" s="1"/>
      <c r="BB2108" s="1"/>
      <c r="BF2108" s="1"/>
      <c r="BG2108" t="str">
        <f t="shared" ca="1" si="269"/>
        <v/>
      </c>
      <c r="BH2108" t="str">
        <f t="shared" si="270"/>
        <v/>
      </c>
      <c r="BI2108" t="str">
        <f t="shared" si="271"/>
        <v/>
      </c>
      <c r="BJ2108" t="str">
        <f t="shared" ca="1" si="272"/>
        <v/>
      </c>
      <c r="BK2108">
        <f t="shared" si="273"/>
        <v>1900</v>
      </c>
      <c r="BL2108">
        <f t="shared" si="274"/>
        <v>1900</v>
      </c>
      <c r="BM2108" t="str">
        <f t="shared" si="275"/>
        <v/>
      </c>
      <c r="BN2108" s="69">
        <f t="shared" si="276"/>
        <v>121</v>
      </c>
      <c r="BO2108" s="1">
        <v>44476</v>
      </c>
      <c r="BP2108" s="1"/>
      <c r="BQ2108" s="3"/>
      <c r="BR2108" s="4"/>
      <c r="BS2108" s="5"/>
      <c r="BT2108" s="6"/>
      <c r="BU2108" s="5"/>
      <c r="BV2108" s="5"/>
      <c r="BW2108" s="6"/>
      <c r="BX2108" s="5"/>
      <c r="BY2108" s="5"/>
      <c r="BZ2108" s="6"/>
      <c r="CA2108" s="5"/>
    </row>
    <row r="2109" spans="4:79" x14ac:dyDescent="0.25">
      <c r="D2109" s="1"/>
      <c r="J2109" s="1"/>
      <c r="L2109" s="1"/>
      <c r="M2109" s="1"/>
      <c r="AX2109" s="1"/>
      <c r="AY2109" s="1"/>
      <c r="BA2109" s="1"/>
      <c r="BB2109" s="1"/>
      <c r="BF2109" s="1"/>
      <c r="BG2109" t="str">
        <f t="shared" ca="1" si="269"/>
        <v/>
      </c>
      <c r="BH2109" t="str">
        <f t="shared" si="270"/>
        <v/>
      </c>
      <c r="BI2109" t="str">
        <f t="shared" si="271"/>
        <v/>
      </c>
      <c r="BJ2109" t="str">
        <f t="shared" ca="1" si="272"/>
        <v/>
      </c>
      <c r="BK2109">
        <f t="shared" si="273"/>
        <v>1900</v>
      </c>
      <c r="BL2109">
        <f t="shared" si="274"/>
        <v>1900</v>
      </c>
      <c r="BM2109" t="str">
        <f t="shared" si="275"/>
        <v/>
      </c>
      <c r="BN2109" s="69">
        <f t="shared" si="276"/>
        <v>121</v>
      </c>
      <c r="BO2109" s="1">
        <v>44477</v>
      </c>
      <c r="BP2109" s="1"/>
      <c r="BQ2109" s="3"/>
      <c r="BR2109" s="4"/>
      <c r="BS2109" s="5"/>
      <c r="BT2109" s="6"/>
      <c r="BU2109" s="5"/>
      <c r="BV2109" s="5"/>
      <c r="BW2109" s="6"/>
      <c r="BX2109" s="5"/>
      <c r="BY2109" s="5"/>
      <c r="BZ2109" s="6"/>
      <c r="CA2109" s="5"/>
    </row>
    <row r="2110" spans="4:79" x14ac:dyDescent="0.25">
      <c r="D2110" s="1"/>
      <c r="J2110" s="1"/>
      <c r="L2110" s="1"/>
      <c r="AX2110" s="1"/>
      <c r="AY2110" s="1"/>
      <c r="BA2110" s="1"/>
      <c r="BB2110" s="1"/>
      <c r="BG2110" t="str">
        <f t="shared" ca="1" si="269"/>
        <v/>
      </c>
      <c r="BH2110" t="str">
        <f t="shared" si="270"/>
        <v/>
      </c>
      <c r="BI2110" t="str">
        <f t="shared" si="271"/>
        <v/>
      </c>
      <c r="BJ2110" t="str">
        <f t="shared" ca="1" si="272"/>
        <v/>
      </c>
      <c r="BK2110">
        <f t="shared" si="273"/>
        <v>1900</v>
      </c>
      <c r="BL2110">
        <f t="shared" si="274"/>
        <v>1900</v>
      </c>
      <c r="BM2110" t="str">
        <f t="shared" si="275"/>
        <v/>
      </c>
      <c r="BN2110" s="69">
        <f t="shared" si="276"/>
        <v>121</v>
      </c>
      <c r="BO2110" s="1">
        <v>44478</v>
      </c>
      <c r="BP2110" s="1"/>
      <c r="BQ2110" s="3"/>
      <c r="BR2110" s="4"/>
      <c r="BS2110" s="5"/>
      <c r="BT2110" s="6"/>
      <c r="BU2110" s="5"/>
      <c r="BV2110" s="5"/>
      <c r="BW2110" s="6"/>
      <c r="BX2110" s="5"/>
      <c r="BY2110" s="5"/>
      <c r="BZ2110" s="6"/>
      <c r="CA2110" s="5"/>
    </row>
    <row r="2111" spans="4:79" x14ac:dyDescent="0.25">
      <c r="D2111" s="1"/>
      <c r="J2111" s="1"/>
      <c r="M2111" s="1"/>
      <c r="BG2111" t="str">
        <f t="shared" ca="1" si="269"/>
        <v/>
      </c>
      <c r="BH2111" t="str">
        <f t="shared" si="270"/>
        <v/>
      </c>
      <c r="BI2111" t="str">
        <f t="shared" si="271"/>
        <v/>
      </c>
      <c r="BJ2111" t="str">
        <f t="shared" ca="1" si="272"/>
        <v/>
      </c>
      <c r="BK2111">
        <f t="shared" si="273"/>
        <v>1900</v>
      </c>
      <c r="BL2111">
        <f t="shared" si="274"/>
        <v>1900</v>
      </c>
      <c r="BM2111" t="str">
        <f t="shared" si="275"/>
        <v/>
      </c>
      <c r="BN2111" s="69">
        <f t="shared" si="276"/>
        <v>121</v>
      </c>
      <c r="BO2111" s="1">
        <v>44479</v>
      </c>
      <c r="BP2111" s="1"/>
      <c r="BQ2111" s="3"/>
      <c r="BR2111" s="4"/>
      <c r="BS2111" s="5"/>
      <c r="BT2111" s="6"/>
      <c r="BU2111" s="5"/>
      <c r="BV2111" s="5"/>
      <c r="BW2111" s="6"/>
      <c r="BX2111" s="5"/>
      <c r="BY2111" s="5"/>
      <c r="BZ2111" s="6"/>
      <c r="CA2111" s="5"/>
    </row>
    <row r="2112" spans="4:79" x14ac:dyDescent="0.25">
      <c r="D2112" s="1"/>
      <c r="J2112" s="1"/>
      <c r="M2112" s="1"/>
      <c r="BG2112" t="str">
        <f t="shared" ca="1" si="269"/>
        <v/>
      </c>
      <c r="BH2112" t="str">
        <f t="shared" si="270"/>
        <v/>
      </c>
      <c r="BI2112" t="str">
        <f t="shared" si="271"/>
        <v/>
      </c>
      <c r="BJ2112" t="str">
        <f t="shared" ca="1" si="272"/>
        <v/>
      </c>
      <c r="BK2112">
        <f t="shared" si="273"/>
        <v>1900</v>
      </c>
      <c r="BL2112">
        <f t="shared" si="274"/>
        <v>1900</v>
      </c>
      <c r="BM2112" t="str">
        <f t="shared" si="275"/>
        <v/>
      </c>
      <c r="BN2112" s="69">
        <f t="shared" si="276"/>
        <v>121</v>
      </c>
      <c r="BO2112" s="1">
        <v>44480</v>
      </c>
      <c r="BP2112" s="1"/>
      <c r="BQ2112" s="3"/>
      <c r="BR2112" s="4"/>
      <c r="BS2112" s="5"/>
      <c r="BT2112" s="6"/>
      <c r="BU2112" s="5"/>
      <c r="BV2112" s="5"/>
      <c r="BW2112" s="6"/>
      <c r="BX2112" s="5"/>
      <c r="BY2112" s="5"/>
      <c r="BZ2112" s="6"/>
      <c r="CA2112" s="5"/>
    </row>
    <row r="2113" spans="4:79" x14ac:dyDescent="0.25">
      <c r="D2113" s="1"/>
      <c r="J2113" s="1"/>
      <c r="L2113" s="1"/>
      <c r="M2113" s="1"/>
      <c r="AX2113" s="1"/>
      <c r="AY2113" s="1"/>
      <c r="BA2113" s="1"/>
      <c r="BB2113" s="1"/>
      <c r="BG2113" t="str">
        <f t="shared" ca="1" si="269"/>
        <v/>
      </c>
      <c r="BH2113" t="str">
        <f t="shared" si="270"/>
        <v/>
      </c>
      <c r="BI2113" t="str">
        <f t="shared" si="271"/>
        <v/>
      </c>
      <c r="BJ2113" t="str">
        <f t="shared" ca="1" si="272"/>
        <v/>
      </c>
      <c r="BK2113">
        <f t="shared" si="273"/>
        <v>1900</v>
      </c>
      <c r="BL2113">
        <f t="shared" si="274"/>
        <v>1900</v>
      </c>
      <c r="BM2113" t="str">
        <f t="shared" si="275"/>
        <v/>
      </c>
      <c r="BN2113" s="69">
        <f t="shared" si="276"/>
        <v>121</v>
      </c>
      <c r="BO2113" s="1">
        <v>44481</v>
      </c>
      <c r="BP2113" s="1"/>
      <c r="BQ2113" s="3"/>
      <c r="BR2113" s="4"/>
      <c r="BS2113" s="5"/>
      <c r="BT2113" s="6"/>
      <c r="BU2113" s="5"/>
      <c r="BV2113" s="5"/>
      <c r="BW2113" s="6"/>
      <c r="BX2113" s="5"/>
      <c r="BY2113" s="5"/>
      <c r="BZ2113" s="6"/>
      <c r="CA2113" s="5"/>
    </row>
    <row r="2114" spans="4:79" x14ac:dyDescent="0.25">
      <c r="D2114" s="1"/>
      <c r="J2114" s="1"/>
      <c r="L2114" s="1"/>
      <c r="M2114" s="1"/>
      <c r="AX2114" s="1"/>
      <c r="AY2114" s="1"/>
      <c r="BA2114" s="1"/>
      <c r="BB2114" s="1"/>
      <c r="BF2114" s="1"/>
      <c r="BG2114" t="str">
        <f t="shared" ca="1" si="269"/>
        <v/>
      </c>
      <c r="BH2114" t="str">
        <f t="shared" si="270"/>
        <v/>
      </c>
      <c r="BI2114" t="str">
        <f t="shared" si="271"/>
        <v/>
      </c>
      <c r="BJ2114" t="str">
        <f t="shared" ca="1" si="272"/>
        <v/>
      </c>
      <c r="BK2114">
        <f t="shared" si="273"/>
        <v>1900</v>
      </c>
      <c r="BL2114">
        <f t="shared" si="274"/>
        <v>1900</v>
      </c>
      <c r="BM2114" t="str">
        <f t="shared" si="275"/>
        <v/>
      </c>
      <c r="BN2114" s="69">
        <f t="shared" si="276"/>
        <v>121</v>
      </c>
      <c r="BO2114" s="1">
        <v>44482</v>
      </c>
      <c r="BP2114" s="1"/>
      <c r="BQ2114" s="3"/>
      <c r="BR2114" s="4"/>
      <c r="BS2114" s="5"/>
      <c r="BT2114" s="6"/>
      <c r="BU2114" s="5"/>
      <c r="BV2114" s="5"/>
      <c r="BW2114" s="6"/>
      <c r="BX2114" s="5"/>
      <c r="BY2114" s="5"/>
      <c r="BZ2114" s="6"/>
      <c r="CA2114" s="5"/>
    </row>
    <row r="2115" spans="4:79" x14ac:dyDescent="0.25">
      <c r="D2115" s="1"/>
      <c r="E2115" s="1"/>
      <c r="J2115" s="1"/>
      <c r="L2115" s="1"/>
      <c r="M2115" s="1"/>
      <c r="N2115" s="1"/>
      <c r="BA2115" s="1"/>
      <c r="BF2115" s="1"/>
      <c r="BG2115" t="str">
        <f t="shared" ref="BG2115:BG2178" ca="1" si="277">IF(A2115="","",DATEDIF(J2115,TODAY(),"y"))</f>
        <v/>
      </c>
      <c r="BH2115" t="str">
        <f t="shared" ref="BH2115:BH2178" si="278">IF(A2115="","",IF(BG2115&lt;61,"Moins de 61",IF(BG2115&lt;66,"61 à 65",IF(BG2115&lt;71,"66 à 70",IF(BG2115&lt;76,"71 à 75",IF(BG2115&lt;81,"76 à 80",IF(BG2115&lt;86,"81 à 85",IF(BG2115&lt;91,"86 à 90",IF(BG2115&lt;96,"91 à 95",IF(BG2115&lt;101,"96 à 100",IF(BG2115&gt;=101,"101 et plus","")))))))))))</f>
        <v/>
      </c>
      <c r="BI2115" t="str">
        <f t="shared" ref="BI2115:BI2178" si="279">IF(B2115="","",IF(BG2115&lt;66,"Moins de 66",IF(BG2115&lt;71,"66 à 70",IF(BG2115&lt;76,"71 à 75",IF(BG2115&lt;81,"76 à 80",IF(BG2115&gt;=81,"plus de 80",""))))))</f>
        <v/>
      </c>
      <c r="BJ2115" t="str">
        <f t="shared" ref="BJ2115:BJ2178" ca="1" si="280">IF(A2115="","",DATEDIF(L2115,TODAY(),"y"))</f>
        <v/>
      </c>
      <c r="BK2115">
        <f t="shared" ref="BK2115:BK2178" si="281">YEAR(L2115)</f>
        <v>1900</v>
      </c>
      <c r="BL2115">
        <f t="shared" ref="BL2115:BL2178" si="282">YEAR(E2115)</f>
        <v>1900</v>
      </c>
      <c r="BM2115" t="str">
        <f t="shared" ref="BM2115:BM2178" si="283">IF(A2115="","",IF(O2115="Adhérent",BG2115,""))</f>
        <v/>
      </c>
      <c r="BN2115" s="69">
        <f t="shared" ref="BN2115:BN2178" si="284">YEAR(BO2115)-YEAR(J2115)</f>
        <v>121</v>
      </c>
      <c r="BO2115" s="1">
        <v>44483</v>
      </c>
      <c r="BP2115" s="1"/>
      <c r="BQ2115" s="3"/>
      <c r="BR2115" s="4"/>
      <c r="BS2115" s="5"/>
      <c r="BT2115" s="6"/>
      <c r="BU2115" s="5"/>
      <c r="BV2115" s="5"/>
      <c r="BW2115" s="6"/>
      <c r="BX2115" s="5"/>
      <c r="BY2115" s="5"/>
      <c r="BZ2115" s="6"/>
      <c r="CA2115" s="5"/>
    </row>
    <row r="2116" spans="4:79" x14ac:dyDescent="0.25">
      <c r="D2116" s="1"/>
      <c r="J2116" s="1"/>
      <c r="M2116" s="1"/>
      <c r="BG2116" t="str">
        <f t="shared" ca="1" si="277"/>
        <v/>
      </c>
      <c r="BH2116" t="str">
        <f t="shared" si="278"/>
        <v/>
      </c>
      <c r="BI2116" t="str">
        <f t="shared" si="279"/>
        <v/>
      </c>
      <c r="BJ2116" t="str">
        <f t="shared" ca="1" si="280"/>
        <v/>
      </c>
      <c r="BK2116">
        <f t="shared" si="281"/>
        <v>1900</v>
      </c>
      <c r="BL2116">
        <f t="shared" si="282"/>
        <v>1900</v>
      </c>
      <c r="BM2116" t="str">
        <f t="shared" si="283"/>
        <v/>
      </c>
      <c r="BN2116" s="69">
        <f t="shared" si="284"/>
        <v>121</v>
      </c>
      <c r="BO2116" s="1">
        <v>44484</v>
      </c>
      <c r="BP2116" s="1"/>
      <c r="BQ2116" s="3"/>
      <c r="BR2116" s="4"/>
      <c r="BS2116" s="5"/>
      <c r="BT2116" s="6"/>
      <c r="BU2116" s="5"/>
      <c r="BV2116" s="5"/>
      <c r="BW2116" s="6"/>
      <c r="BX2116" s="5"/>
      <c r="BY2116" s="5"/>
      <c r="BZ2116" s="6"/>
      <c r="CA2116" s="5"/>
    </row>
    <row r="2117" spans="4:79" x14ac:dyDescent="0.25">
      <c r="D2117" s="1"/>
      <c r="J2117" s="1"/>
      <c r="L2117" s="1"/>
      <c r="M2117" s="1"/>
      <c r="AX2117" s="1"/>
      <c r="AY2117" s="1"/>
      <c r="BA2117" s="1"/>
      <c r="BB2117" s="1"/>
      <c r="BG2117" t="str">
        <f t="shared" ca="1" si="277"/>
        <v/>
      </c>
      <c r="BH2117" t="str">
        <f t="shared" si="278"/>
        <v/>
      </c>
      <c r="BI2117" t="str">
        <f t="shared" si="279"/>
        <v/>
      </c>
      <c r="BJ2117" t="str">
        <f t="shared" ca="1" si="280"/>
        <v/>
      </c>
      <c r="BK2117">
        <f t="shared" si="281"/>
        <v>1900</v>
      </c>
      <c r="BL2117">
        <f t="shared" si="282"/>
        <v>1900</v>
      </c>
      <c r="BM2117" t="str">
        <f t="shared" si="283"/>
        <v/>
      </c>
      <c r="BN2117" s="69">
        <f t="shared" si="284"/>
        <v>121</v>
      </c>
      <c r="BO2117" s="1">
        <v>44485</v>
      </c>
      <c r="BP2117" s="1"/>
      <c r="BQ2117" s="3"/>
      <c r="BR2117" s="4"/>
      <c r="BS2117" s="5"/>
      <c r="BT2117" s="6"/>
      <c r="BU2117" s="5"/>
      <c r="BV2117" s="5"/>
      <c r="BW2117" s="6"/>
      <c r="BX2117" s="5"/>
      <c r="BY2117" s="5"/>
      <c r="BZ2117" s="6"/>
      <c r="CA2117" s="5"/>
    </row>
    <row r="2118" spans="4:79" x14ac:dyDescent="0.25">
      <c r="D2118" s="1"/>
      <c r="J2118" s="1"/>
      <c r="L2118" s="1"/>
      <c r="M2118" s="1"/>
      <c r="AX2118" s="1"/>
      <c r="AY2118" s="1"/>
      <c r="BA2118" s="1"/>
      <c r="BB2118" s="1"/>
      <c r="BG2118" t="str">
        <f t="shared" ca="1" si="277"/>
        <v/>
      </c>
      <c r="BH2118" t="str">
        <f t="shared" si="278"/>
        <v/>
      </c>
      <c r="BI2118" t="str">
        <f t="shared" si="279"/>
        <v/>
      </c>
      <c r="BJ2118" t="str">
        <f t="shared" ca="1" si="280"/>
        <v/>
      </c>
      <c r="BK2118">
        <f t="shared" si="281"/>
        <v>1900</v>
      </c>
      <c r="BL2118">
        <f t="shared" si="282"/>
        <v>1900</v>
      </c>
      <c r="BM2118" t="str">
        <f t="shared" si="283"/>
        <v/>
      </c>
      <c r="BN2118" s="69">
        <f t="shared" si="284"/>
        <v>121</v>
      </c>
      <c r="BO2118" s="1">
        <v>44486</v>
      </c>
      <c r="BP2118" s="1"/>
      <c r="BQ2118" s="3"/>
      <c r="BR2118" s="4"/>
      <c r="BS2118" s="5"/>
      <c r="BT2118" s="6"/>
      <c r="BU2118" s="5"/>
      <c r="BV2118" s="5"/>
      <c r="BW2118" s="6"/>
      <c r="BX2118" s="5"/>
      <c r="BY2118" s="5"/>
      <c r="BZ2118" s="6"/>
      <c r="CA2118" s="5"/>
    </row>
    <row r="2119" spans="4:79" x14ac:dyDescent="0.25">
      <c r="D2119" s="1"/>
      <c r="J2119" s="1"/>
      <c r="L2119" s="1"/>
      <c r="M2119" s="1"/>
      <c r="AX2119" s="1"/>
      <c r="AY2119" s="1"/>
      <c r="BA2119" s="1"/>
      <c r="BB2119" s="1"/>
      <c r="BF2119" s="1"/>
      <c r="BG2119" t="str">
        <f t="shared" ca="1" si="277"/>
        <v/>
      </c>
      <c r="BH2119" t="str">
        <f t="shared" si="278"/>
        <v/>
      </c>
      <c r="BI2119" t="str">
        <f t="shared" si="279"/>
        <v/>
      </c>
      <c r="BJ2119" t="str">
        <f t="shared" ca="1" si="280"/>
        <v/>
      </c>
      <c r="BK2119">
        <f t="shared" si="281"/>
        <v>1900</v>
      </c>
      <c r="BL2119">
        <f t="shared" si="282"/>
        <v>1900</v>
      </c>
      <c r="BM2119" t="str">
        <f t="shared" si="283"/>
        <v/>
      </c>
      <c r="BN2119" s="69">
        <f t="shared" si="284"/>
        <v>121</v>
      </c>
      <c r="BO2119" s="1">
        <v>44487</v>
      </c>
      <c r="BP2119" s="1"/>
      <c r="BQ2119" s="3"/>
      <c r="BR2119" s="4"/>
      <c r="BS2119" s="5"/>
      <c r="BT2119" s="6"/>
      <c r="BU2119" s="5"/>
      <c r="BV2119" s="5"/>
      <c r="BW2119" s="6"/>
      <c r="BX2119" s="5"/>
      <c r="BY2119" s="5"/>
      <c r="BZ2119" s="6"/>
      <c r="CA2119" s="5"/>
    </row>
    <row r="2120" spans="4:79" x14ac:dyDescent="0.25">
      <c r="D2120" s="1"/>
      <c r="J2120" s="1"/>
      <c r="L2120" s="1"/>
      <c r="M2120" s="1"/>
      <c r="AX2120" s="1"/>
      <c r="AY2120" s="1"/>
      <c r="BA2120" s="1"/>
      <c r="BB2120" s="1"/>
      <c r="BG2120" t="str">
        <f t="shared" ca="1" si="277"/>
        <v/>
      </c>
      <c r="BH2120" t="str">
        <f t="shared" si="278"/>
        <v/>
      </c>
      <c r="BI2120" t="str">
        <f t="shared" si="279"/>
        <v/>
      </c>
      <c r="BJ2120" t="str">
        <f t="shared" ca="1" si="280"/>
        <v/>
      </c>
      <c r="BK2120">
        <f t="shared" si="281"/>
        <v>1900</v>
      </c>
      <c r="BL2120">
        <f t="shared" si="282"/>
        <v>1900</v>
      </c>
      <c r="BM2120" t="str">
        <f t="shared" si="283"/>
        <v/>
      </c>
      <c r="BN2120" s="69">
        <f t="shared" si="284"/>
        <v>121</v>
      </c>
      <c r="BO2120" s="1">
        <v>44488</v>
      </c>
      <c r="BP2120" s="1"/>
      <c r="BQ2120" s="3"/>
      <c r="BR2120" s="4"/>
      <c r="BS2120" s="5"/>
      <c r="BT2120" s="6"/>
      <c r="BU2120" s="5"/>
      <c r="BV2120" s="5"/>
      <c r="BW2120" s="6"/>
      <c r="BX2120" s="5"/>
      <c r="BY2120" s="5"/>
      <c r="BZ2120" s="6"/>
      <c r="CA2120" s="5"/>
    </row>
    <row r="2121" spans="4:79" x14ac:dyDescent="0.25">
      <c r="D2121" s="1"/>
      <c r="J2121" s="1"/>
      <c r="M2121" s="1"/>
      <c r="BG2121" t="str">
        <f t="shared" ca="1" si="277"/>
        <v/>
      </c>
      <c r="BH2121" t="str">
        <f t="shared" si="278"/>
        <v/>
      </c>
      <c r="BI2121" t="str">
        <f t="shared" si="279"/>
        <v/>
      </c>
      <c r="BJ2121" t="str">
        <f t="shared" ca="1" si="280"/>
        <v/>
      </c>
      <c r="BK2121">
        <f t="shared" si="281"/>
        <v>1900</v>
      </c>
      <c r="BL2121">
        <f t="shared" si="282"/>
        <v>1900</v>
      </c>
      <c r="BM2121" t="str">
        <f t="shared" si="283"/>
        <v/>
      </c>
      <c r="BN2121" s="69">
        <f t="shared" si="284"/>
        <v>121</v>
      </c>
      <c r="BO2121" s="1">
        <v>44489</v>
      </c>
      <c r="BP2121" s="1"/>
      <c r="BQ2121" s="3"/>
      <c r="BR2121" s="4"/>
      <c r="BS2121" s="5"/>
      <c r="BT2121" s="6"/>
      <c r="BU2121" s="5"/>
      <c r="BV2121" s="5"/>
      <c r="BW2121" s="6"/>
      <c r="BX2121" s="5"/>
      <c r="BY2121" s="5"/>
      <c r="BZ2121" s="6"/>
      <c r="CA2121" s="5"/>
    </row>
    <row r="2122" spans="4:79" x14ac:dyDescent="0.25">
      <c r="D2122" s="1"/>
      <c r="E2122" s="1"/>
      <c r="J2122" s="1"/>
      <c r="L2122" s="1"/>
      <c r="N2122" s="1"/>
      <c r="AX2122" s="1"/>
      <c r="AY2122" s="1"/>
      <c r="BA2122" s="1"/>
      <c r="BG2122" t="str">
        <f t="shared" ca="1" si="277"/>
        <v/>
      </c>
      <c r="BH2122" t="str">
        <f t="shared" si="278"/>
        <v/>
      </c>
      <c r="BI2122" t="str">
        <f t="shared" si="279"/>
        <v/>
      </c>
      <c r="BJ2122" t="str">
        <f t="shared" ca="1" si="280"/>
        <v/>
      </c>
      <c r="BK2122">
        <f t="shared" si="281"/>
        <v>1900</v>
      </c>
      <c r="BL2122">
        <f t="shared" si="282"/>
        <v>1900</v>
      </c>
      <c r="BM2122" t="str">
        <f t="shared" si="283"/>
        <v/>
      </c>
      <c r="BN2122" s="69">
        <f t="shared" si="284"/>
        <v>121</v>
      </c>
      <c r="BO2122" s="1">
        <v>44490</v>
      </c>
      <c r="BP2122" s="1"/>
      <c r="BQ2122" s="3"/>
      <c r="BR2122" s="4"/>
      <c r="BS2122" s="5"/>
      <c r="BT2122" s="6"/>
      <c r="BU2122" s="5"/>
      <c r="BV2122" s="5"/>
      <c r="BW2122" s="6"/>
      <c r="BX2122" s="5"/>
      <c r="BY2122" s="5"/>
      <c r="BZ2122" s="6"/>
      <c r="CA2122" s="5"/>
    </row>
    <row r="2123" spans="4:79" x14ac:dyDescent="0.25">
      <c r="D2123" s="1"/>
      <c r="J2123" s="1"/>
      <c r="M2123" s="1"/>
      <c r="BG2123" t="str">
        <f t="shared" ca="1" si="277"/>
        <v/>
      </c>
      <c r="BH2123" t="str">
        <f t="shared" si="278"/>
        <v/>
      </c>
      <c r="BI2123" t="str">
        <f t="shared" si="279"/>
        <v/>
      </c>
      <c r="BJ2123" t="str">
        <f t="shared" ca="1" si="280"/>
        <v/>
      </c>
      <c r="BK2123">
        <f t="shared" si="281"/>
        <v>1900</v>
      </c>
      <c r="BL2123">
        <f t="shared" si="282"/>
        <v>1900</v>
      </c>
      <c r="BM2123" t="str">
        <f t="shared" si="283"/>
        <v/>
      </c>
      <c r="BN2123" s="69">
        <f t="shared" si="284"/>
        <v>121</v>
      </c>
      <c r="BO2123" s="1">
        <v>44491</v>
      </c>
      <c r="BP2123" s="1"/>
      <c r="BQ2123" s="3"/>
      <c r="BR2123" s="4"/>
      <c r="BS2123" s="5"/>
      <c r="BT2123" s="6"/>
      <c r="BU2123" s="5"/>
      <c r="BV2123" s="5"/>
      <c r="BW2123" s="6"/>
      <c r="BX2123" s="5"/>
      <c r="BY2123" s="5"/>
      <c r="BZ2123" s="6"/>
      <c r="CA2123" s="5"/>
    </row>
    <row r="2124" spans="4:79" x14ac:dyDescent="0.25">
      <c r="D2124" s="1"/>
      <c r="J2124" s="1"/>
      <c r="L2124" s="1"/>
      <c r="M2124" s="1"/>
      <c r="AY2124" s="1"/>
      <c r="AZ2124" s="1"/>
      <c r="BB2124" s="1"/>
      <c r="BC2124" s="1"/>
      <c r="BG2124" t="str">
        <f t="shared" ca="1" si="277"/>
        <v/>
      </c>
      <c r="BH2124" t="str">
        <f t="shared" si="278"/>
        <v/>
      </c>
      <c r="BI2124" t="str">
        <f t="shared" si="279"/>
        <v/>
      </c>
      <c r="BJ2124" t="str">
        <f t="shared" ca="1" si="280"/>
        <v/>
      </c>
      <c r="BK2124">
        <f t="shared" si="281"/>
        <v>1900</v>
      </c>
      <c r="BL2124">
        <f t="shared" si="282"/>
        <v>1900</v>
      </c>
      <c r="BM2124" t="str">
        <f t="shared" si="283"/>
        <v/>
      </c>
      <c r="BN2124" s="69">
        <f t="shared" si="284"/>
        <v>121</v>
      </c>
      <c r="BO2124" s="1">
        <v>44492</v>
      </c>
      <c r="BP2124" s="1"/>
      <c r="BQ2124" s="3"/>
      <c r="BR2124" s="4"/>
      <c r="BS2124" s="5"/>
      <c r="BT2124" s="6"/>
      <c r="BU2124" s="5"/>
      <c r="BV2124" s="5"/>
      <c r="BW2124" s="6"/>
      <c r="BX2124" s="5"/>
      <c r="BY2124" s="5"/>
      <c r="BZ2124" s="6"/>
      <c r="CA2124" s="5"/>
    </row>
    <row r="2125" spans="4:79" x14ac:dyDescent="0.25">
      <c r="D2125" s="1"/>
      <c r="J2125" s="1"/>
      <c r="L2125" s="1"/>
      <c r="AX2125" s="1"/>
      <c r="AY2125" s="1"/>
      <c r="BA2125" s="1"/>
      <c r="BB2125" s="1"/>
      <c r="BG2125" t="str">
        <f t="shared" ca="1" si="277"/>
        <v/>
      </c>
      <c r="BH2125" t="str">
        <f t="shared" si="278"/>
        <v/>
      </c>
      <c r="BI2125" t="str">
        <f t="shared" si="279"/>
        <v/>
      </c>
      <c r="BJ2125" t="str">
        <f t="shared" ca="1" si="280"/>
        <v/>
      </c>
      <c r="BK2125">
        <f t="shared" si="281"/>
        <v>1900</v>
      </c>
      <c r="BL2125">
        <f t="shared" si="282"/>
        <v>1900</v>
      </c>
      <c r="BM2125" t="str">
        <f t="shared" si="283"/>
        <v/>
      </c>
      <c r="BN2125" s="69">
        <f t="shared" si="284"/>
        <v>121</v>
      </c>
      <c r="BO2125" s="1">
        <v>44493</v>
      </c>
      <c r="BP2125" s="1"/>
      <c r="BQ2125" s="3"/>
      <c r="BR2125" s="4"/>
      <c r="BS2125" s="5"/>
      <c r="BT2125" s="6"/>
      <c r="BU2125" s="5"/>
      <c r="BV2125" s="5"/>
      <c r="BW2125" s="6"/>
      <c r="BX2125" s="5"/>
      <c r="BY2125" s="5"/>
      <c r="BZ2125" s="6"/>
      <c r="CA2125" s="5"/>
    </row>
    <row r="2126" spans="4:79" x14ac:dyDescent="0.25">
      <c r="D2126" s="1"/>
      <c r="E2126" s="1"/>
      <c r="J2126" s="1"/>
      <c r="L2126" s="1"/>
      <c r="M2126" s="1"/>
      <c r="BA2126" s="1"/>
      <c r="BG2126" t="str">
        <f t="shared" ca="1" si="277"/>
        <v/>
      </c>
      <c r="BH2126" t="str">
        <f t="shared" si="278"/>
        <v/>
      </c>
      <c r="BI2126" t="str">
        <f t="shared" si="279"/>
        <v/>
      </c>
      <c r="BJ2126" t="str">
        <f t="shared" ca="1" si="280"/>
        <v/>
      </c>
      <c r="BK2126">
        <f t="shared" si="281"/>
        <v>1900</v>
      </c>
      <c r="BL2126">
        <f t="shared" si="282"/>
        <v>1900</v>
      </c>
      <c r="BM2126" t="str">
        <f t="shared" si="283"/>
        <v/>
      </c>
      <c r="BN2126" s="69">
        <f t="shared" si="284"/>
        <v>121</v>
      </c>
      <c r="BO2126" s="1">
        <v>44494</v>
      </c>
      <c r="BP2126" s="1"/>
      <c r="BQ2126" s="3"/>
      <c r="BR2126" s="4"/>
      <c r="BS2126" s="5"/>
      <c r="BT2126" s="6"/>
      <c r="BU2126" s="5"/>
      <c r="BV2126" s="5"/>
      <c r="BW2126" s="6"/>
      <c r="BX2126" s="5"/>
      <c r="BY2126" s="5"/>
      <c r="BZ2126" s="6"/>
      <c r="CA2126" s="5"/>
    </row>
    <row r="2127" spans="4:79" x14ac:dyDescent="0.25">
      <c r="D2127" s="1"/>
      <c r="E2127" s="1"/>
      <c r="J2127" s="1"/>
      <c r="L2127" s="1"/>
      <c r="M2127" s="1"/>
      <c r="AX2127" s="1"/>
      <c r="AY2127" s="1"/>
      <c r="BA2127" s="1"/>
      <c r="BB2127" s="1"/>
      <c r="BG2127" t="str">
        <f t="shared" ca="1" si="277"/>
        <v/>
      </c>
      <c r="BH2127" t="str">
        <f t="shared" si="278"/>
        <v/>
      </c>
      <c r="BI2127" t="str">
        <f t="shared" si="279"/>
        <v/>
      </c>
      <c r="BJ2127" t="str">
        <f t="shared" ca="1" si="280"/>
        <v/>
      </c>
      <c r="BK2127">
        <f t="shared" si="281"/>
        <v>1900</v>
      </c>
      <c r="BL2127">
        <f t="shared" si="282"/>
        <v>1900</v>
      </c>
      <c r="BM2127" t="str">
        <f t="shared" si="283"/>
        <v/>
      </c>
      <c r="BN2127" s="69">
        <f t="shared" si="284"/>
        <v>121</v>
      </c>
      <c r="BO2127" s="1">
        <v>44495</v>
      </c>
      <c r="BP2127" s="1"/>
      <c r="BQ2127" s="3"/>
      <c r="BR2127" s="4"/>
      <c r="BS2127" s="5"/>
      <c r="BT2127" s="6"/>
      <c r="BU2127" s="5"/>
      <c r="BV2127" s="5"/>
      <c r="BW2127" s="6"/>
      <c r="BX2127" s="5"/>
      <c r="BY2127" s="5"/>
      <c r="BZ2127" s="6"/>
      <c r="CA2127" s="5"/>
    </row>
    <row r="2128" spans="4:79" x14ac:dyDescent="0.25">
      <c r="D2128" s="1"/>
      <c r="J2128" s="1"/>
      <c r="L2128" s="1"/>
      <c r="M2128" s="1"/>
      <c r="AX2128" s="1"/>
      <c r="AY2128" s="1"/>
      <c r="BA2128" s="1"/>
      <c r="BB2128" s="1"/>
      <c r="BG2128" t="str">
        <f t="shared" ca="1" si="277"/>
        <v/>
      </c>
      <c r="BH2128" t="str">
        <f t="shared" si="278"/>
        <v/>
      </c>
      <c r="BI2128" t="str">
        <f t="shared" si="279"/>
        <v/>
      </c>
      <c r="BJ2128" t="str">
        <f t="shared" ca="1" si="280"/>
        <v/>
      </c>
      <c r="BK2128">
        <f t="shared" si="281"/>
        <v>1900</v>
      </c>
      <c r="BL2128">
        <f t="shared" si="282"/>
        <v>1900</v>
      </c>
      <c r="BM2128" t="str">
        <f t="shared" si="283"/>
        <v/>
      </c>
      <c r="BN2128" s="69">
        <f t="shared" si="284"/>
        <v>121</v>
      </c>
      <c r="BO2128" s="1">
        <v>44496</v>
      </c>
      <c r="BP2128" s="1"/>
      <c r="BQ2128" s="3"/>
      <c r="BR2128" s="4"/>
      <c r="BS2128" s="5"/>
      <c r="BT2128" s="6"/>
      <c r="BU2128" s="5"/>
      <c r="BV2128" s="5"/>
      <c r="BW2128" s="6"/>
      <c r="BX2128" s="5"/>
      <c r="BY2128" s="5"/>
      <c r="BZ2128" s="6"/>
      <c r="CA2128" s="5"/>
    </row>
    <row r="2129" spans="4:79" x14ac:dyDescent="0.25">
      <c r="D2129" s="1"/>
      <c r="J2129" s="1"/>
      <c r="L2129" s="1"/>
      <c r="M2129" s="1"/>
      <c r="AX2129" s="1"/>
      <c r="AY2129" s="1"/>
      <c r="BA2129" s="1"/>
      <c r="BB2129" s="1"/>
      <c r="BG2129" t="str">
        <f t="shared" ca="1" si="277"/>
        <v/>
      </c>
      <c r="BH2129" t="str">
        <f t="shared" si="278"/>
        <v/>
      </c>
      <c r="BI2129" t="str">
        <f t="shared" si="279"/>
        <v/>
      </c>
      <c r="BJ2129" t="str">
        <f t="shared" ca="1" si="280"/>
        <v/>
      </c>
      <c r="BK2129">
        <f t="shared" si="281"/>
        <v>1900</v>
      </c>
      <c r="BL2129">
        <f t="shared" si="282"/>
        <v>1900</v>
      </c>
      <c r="BM2129" t="str">
        <f t="shared" si="283"/>
        <v/>
      </c>
      <c r="BN2129" s="69">
        <f t="shared" si="284"/>
        <v>121</v>
      </c>
      <c r="BO2129" s="1">
        <v>44497</v>
      </c>
      <c r="BP2129" s="1"/>
      <c r="BQ2129" s="3"/>
      <c r="BR2129" s="4"/>
      <c r="BS2129" s="5"/>
      <c r="BT2129" s="6"/>
      <c r="BU2129" s="5"/>
      <c r="BV2129" s="5"/>
      <c r="BW2129" s="6"/>
      <c r="BX2129" s="5"/>
      <c r="BY2129" s="5"/>
      <c r="BZ2129" s="6"/>
      <c r="CA2129" s="5"/>
    </row>
    <row r="2130" spans="4:79" x14ac:dyDescent="0.25">
      <c r="D2130" s="1"/>
      <c r="E2130" s="1"/>
      <c r="J2130" s="1"/>
      <c r="L2130" s="1"/>
      <c r="M2130" s="1"/>
      <c r="AX2130" s="1"/>
      <c r="AY2130" s="1"/>
      <c r="BA2130" s="1"/>
      <c r="BG2130" t="str">
        <f t="shared" ca="1" si="277"/>
        <v/>
      </c>
      <c r="BH2130" t="str">
        <f t="shared" si="278"/>
        <v/>
      </c>
      <c r="BI2130" t="str">
        <f t="shared" si="279"/>
        <v/>
      </c>
      <c r="BJ2130" t="str">
        <f t="shared" ca="1" si="280"/>
        <v/>
      </c>
      <c r="BK2130">
        <f t="shared" si="281"/>
        <v>1900</v>
      </c>
      <c r="BL2130">
        <f t="shared" si="282"/>
        <v>1900</v>
      </c>
      <c r="BM2130" t="str">
        <f t="shared" si="283"/>
        <v/>
      </c>
      <c r="BN2130" s="69">
        <f t="shared" si="284"/>
        <v>121</v>
      </c>
      <c r="BO2130" s="1">
        <v>44498</v>
      </c>
      <c r="BP2130" s="1"/>
      <c r="BQ2130" s="3"/>
      <c r="BR2130" s="4"/>
      <c r="BS2130" s="5"/>
      <c r="BT2130" s="6"/>
      <c r="BU2130" s="5"/>
      <c r="BV2130" s="5"/>
      <c r="BW2130" s="6"/>
      <c r="BX2130" s="5"/>
      <c r="BY2130" s="5"/>
      <c r="BZ2130" s="6"/>
      <c r="CA2130" s="5"/>
    </row>
    <row r="2131" spans="4:79" x14ac:dyDescent="0.25">
      <c r="D2131" s="1"/>
      <c r="J2131" s="1"/>
      <c r="L2131" s="1"/>
      <c r="M2131" s="1"/>
      <c r="AX2131" s="1"/>
      <c r="AY2131" s="1"/>
      <c r="BA2131" s="1"/>
      <c r="BB2131" s="1"/>
      <c r="BG2131" t="str">
        <f t="shared" ca="1" si="277"/>
        <v/>
      </c>
      <c r="BH2131" t="str">
        <f t="shared" si="278"/>
        <v/>
      </c>
      <c r="BI2131" t="str">
        <f t="shared" si="279"/>
        <v/>
      </c>
      <c r="BJ2131" t="str">
        <f t="shared" ca="1" si="280"/>
        <v/>
      </c>
      <c r="BK2131">
        <f t="shared" si="281"/>
        <v>1900</v>
      </c>
      <c r="BL2131">
        <f t="shared" si="282"/>
        <v>1900</v>
      </c>
      <c r="BM2131" t="str">
        <f t="shared" si="283"/>
        <v/>
      </c>
      <c r="BN2131" s="69">
        <f t="shared" si="284"/>
        <v>121</v>
      </c>
      <c r="BO2131" s="1">
        <v>44499</v>
      </c>
      <c r="BP2131" s="1"/>
      <c r="BQ2131" s="3"/>
      <c r="BR2131" s="4"/>
      <c r="BS2131" s="5"/>
      <c r="BT2131" s="6"/>
      <c r="BU2131" s="5"/>
      <c r="BV2131" s="5"/>
      <c r="BW2131" s="6"/>
      <c r="BX2131" s="5"/>
      <c r="BY2131" s="5"/>
      <c r="BZ2131" s="6"/>
      <c r="CA2131" s="5"/>
    </row>
    <row r="2132" spans="4:79" x14ac:dyDescent="0.25">
      <c r="D2132" s="1"/>
      <c r="E2132" s="1"/>
      <c r="J2132" s="1"/>
      <c r="L2132" s="1"/>
      <c r="BA2132" s="1"/>
      <c r="BG2132" t="str">
        <f t="shared" ca="1" si="277"/>
        <v/>
      </c>
      <c r="BH2132" t="str">
        <f t="shared" si="278"/>
        <v/>
      </c>
      <c r="BI2132" t="str">
        <f t="shared" si="279"/>
        <v/>
      </c>
      <c r="BJ2132" t="str">
        <f t="shared" ca="1" si="280"/>
        <v/>
      </c>
      <c r="BK2132">
        <f t="shared" si="281"/>
        <v>1900</v>
      </c>
      <c r="BL2132">
        <f t="shared" si="282"/>
        <v>1900</v>
      </c>
      <c r="BM2132" t="str">
        <f t="shared" si="283"/>
        <v/>
      </c>
      <c r="BN2132" s="69">
        <f t="shared" si="284"/>
        <v>121</v>
      </c>
      <c r="BO2132" s="1">
        <v>44500</v>
      </c>
      <c r="BP2132" s="1"/>
      <c r="BQ2132" s="3"/>
      <c r="BR2132" s="4"/>
      <c r="BS2132" s="5"/>
      <c r="BT2132" s="6"/>
      <c r="BU2132" s="5"/>
      <c r="BV2132" s="5"/>
      <c r="BW2132" s="6"/>
      <c r="BX2132" s="5"/>
      <c r="BY2132" s="5"/>
      <c r="BZ2132" s="6"/>
      <c r="CA2132" s="5"/>
    </row>
    <row r="2133" spans="4:79" x14ac:dyDescent="0.25">
      <c r="D2133" s="1"/>
      <c r="J2133" s="1"/>
      <c r="L2133" s="1"/>
      <c r="M2133" s="1"/>
      <c r="AX2133" s="1"/>
      <c r="AY2133" s="1"/>
      <c r="BA2133" s="1"/>
      <c r="BB2133" s="1"/>
      <c r="BG2133" t="str">
        <f t="shared" ca="1" si="277"/>
        <v/>
      </c>
      <c r="BH2133" t="str">
        <f t="shared" si="278"/>
        <v/>
      </c>
      <c r="BI2133" t="str">
        <f t="shared" si="279"/>
        <v/>
      </c>
      <c r="BJ2133" t="str">
        <f t="shared" ca="1" si="280"/>
        <v/>
      </c>
      <c r="BK2133">
        <f t="shared" si="281"/>
        <v>1900</v>
      </c>
      <c r="BL2133">
        <f t="shared" si="282"/>
        <v>1900</v>
      </c>
      <c r="BM2133" t="str">
        <f t="shared" si="283"/>
        <v/>
      </c>
      <c r="BN2133" s="69">
        <f t="shared" si="284"/>
        <v>121</v>
      </c>
      <c r="BO2133" s="1">
        <v>44501</v>
      </c>
      <c r="BP2133" s="1"/>
      <c r="BQ2133" s="3"/>
      <c r="BR2133" s="4"/>
      <c r="BS2133" s="5"/>
      <c r="BT2133" s="6"/>
      <c r="BU2133" s="5"/>
      <c r="BV2133" s="5"/>
      <c r="BW2133" s="6"/>
      <c r="BX2133" s="5"/>
      <c r="BY2133" s="5"/>
      <c r="BZ2133" s="6"/>
      <c r="CA2133" s="5"/>
    </row>
    <row r="2134" spans="4:79" x14ac:dyDescent="0.25">
      <c r="D2134" s="1"/>
      <c r="J2134" s="1"/>
      <c r="L2134" s="1"/>
      <c r="M2134" s="1"/>
      <c r="BA2134" s="1"/>
      <c r="BG2134" t="str">
        <f t="shared" ca="1" si="277"/>
        <v/>
      </c>
      <c r="BH2134" t="str">
        <f t="shared" si="278"/>
        <v/>
      </c>
      <c r="BI2134" t="str">
        <f t="shared" si="279"/>
        <v/>
      </c>
      <c r="BJ2134" t="str">
        <f t="shared" ca="1" si="280"/>
        <v/>
      </c>
      <c r="BK2134">
        <f t="shared" si="281"/>
        <v>1900</v>
      </c>
      <c r="BL2134">
        <f t="shared" si="282"/>
        <v>1900</v>
      </c>
      <c r="BM2134" t="str">
        <f t="shared" si="283"/>
        <v/>
      </c>
      <c r="BN2134" s="69">
        <f t="shared" si="284"/>
        <v>121</v>
      </c>
      <c r="BO2134" s="1">
        <v>44502</v>
      </c>
      <c r="BP2134" s="1"/>
      <c r="BQ2134" s="3"/>
      <c r="BR2134" s="4"/>
      <c r="BS2134" s="5"/>
      <c r="BT2134" s="6"/>
      <c r="BU2134" s="5"/>
      <c r="BV2134" s="5"/>
      <c r="BW2134" s="6"/>
      <c r="BX2134" s="5"/>
      <c r="BY2134" s="5"/>
      <c r="BZ2134" s="6"/>
      <c r="CA2134" s="5"/>
    </row>
    <row r="2135" spans="4:79" x14ac:dyDescent="0.25">
      <c r="D2135" s="1"/>
      <c r="J2135" s="1"/>
      <c r="M2135" s="1"/>
      <c r="BG2135" t="str">
        <f t="shared" ca="1" si="277"/>
        <v/>
      </c>
      <c r="BH2135" t="str">
        <f t="shared" si="278"/>
        <v/>
      </c>
      <c r="BI2135" t="str">
        <f t="shared" si="279"/>
        <v/>
      </c>
      <c r="BJ2135" t="str">
        <f t="shared" ca="1" si="280"/>
        <v/>
      </c>
      <c r="BK2135">
        <f t="shared" si="281"/>
        <v>1900</v>
      </c>
      <c r="BL2135">
        <f t="shared" si="282"/>
        <v>1900</v>
      </c>
      <c r="BM2135" t="str">
        <f t="shared" si="283"/>
        <v/>
      </c>
      <c r="BN2135" s="69">
        <f t="shared" si="284"/>
        <v>121</v>
      </c>
      <c r="BO2135" s="1">
        <v>44503</v>
      </c>
      <c r="BP2135" s="1"/>
      <c r="BQ2135" s="3"/>
      <c r="BR2135" s="4"/>
      <c r="BS2135" s="5"/>
      <c r="BT2135" s="6"/>
      <c r="BU2135" s="5"/>
      <c r="BV2135" s="5"/>
      <c r="BW2135" s="6"/>
      <c r="BX2135" s="5"/>
      <c r="BY2135" s="5"/>
      <c r="BZ2135" s="6"/>
      <c r="CA2135" s="5"/>
    </row>
    <row r="2136" spans="4:79" x14ac:dyDescent="0.25">
      <c r="D2136" s="1"/>
      <c r="J2136" s="1"/>
      <c r="L2136" s="1"/>
      <c r="M2136" s="1"/>
      <c r="AX2136" s="1"/>
      <c r="AY2136" s="1"/>
      <c r="BA2136" s="1"/>
      <c r="BB2136" s="1"/>
      <c r="BF2136" s="1"/>
      <c r="BG2136" t="str">
        <f t="shared" ca="1" si="277"/>
        <v/>
      </c>
      <c r="BH2136" t="str">
        <f t="shared" si="278"/>
        <v/>
      </c>
      <c r="BI2136" t="str">
        <f t="shared" si="279"/>
        <v/>
      </c>
      <c r="BJ2136" t="str">
        <f t="shared" ca="1" si="280"/>
        <v/>
      </c>
      <c r="BK2136">
        <f t="shared" si="281"/>
        <v>1900</v>
      </c>
      <c r="BL2136">
        <f t="shared" si="282"/>
        <v>1900</v>
      </c>
      <c r="BM2136" t="str">
        <f t="shared" si="283"/>
        <v/>
      </c>
      <c r="BN2136" s="69">
        <f t="shared" si="284"/>
        <v>121</v>
      </c>
      <c r="BO2136" s="1">
        <v>44504</v>
      </c>
      <c r="BP2136" s="1"/>
      <c r="BQ2136" s="3"/>
      <c r="BR2136" s="4"/>
      <c r="BS2136" s="5"/>
      <c r="BT2136" s="6"/>
      <c r="BU2136" s="5"/>
      <c r="BV2136" s="5"/>
      <c r="BW2136" s="6"/>
      <c r="BX2136" s="5"/>
      <c r="BY2136" s="5"/>
      <c r="BZ2136" s="6"/>
      <c r="CA2136" s="5"/>
    </row>
    <row r="2137" spans="4:79" x14ac:dyDescent="0.25">
      <c r="D2137" s="1"/>
      <c r="J2137" s="1"/>
      <c r="L2137" s="1"/>
      <c r="M2137" s="1"/>
      <c r="AZ2137" s="1"/>
      <c r="BA2137" s="1"/>
      <c r="BC2137" s="1"/>
      <c r="BD2137" s="1"/>
      <c r="BG2137" t="str">
        <f t="shared" ca="1" si="277"/>
        <v/>
      </c>
      <c r="BH2137" t="str">
        <f t="shared" si="278"/>
        <v/>
      </c>
      <c r="BI2137" t="str">
        <f t="shared" si="279"/>
        <v/>
      </c>
      <c r="BJ2137" t="str">
        <f t="shared" ca="1" si="280"/>
        <v/>
      </c>
      <c r="BK2137">
        <f t="shared" si="281"/>
        <v>1900</v>
      </c>
      <c r="BL2137">
        <f t="shared" si="282"/>
        <v>1900</v>
      </c>
      <c r="BM2137" t="str">
        <f t="shared" si="283"/>
        <v/>
      </c>
      <c r="BN2137" s="69">
        <f t="shared" si="284"/>
        <v>121</v>
      </c>
      <c r="BO2137" s="1">
        <v>44505</v>
      </c>
      <c r="BP2137" s="1"/>
      <c r="BQ2137" s="3"/>
      <c r="BR2137" s="4"/>
      <c r="BS2137" s="5"/>
      <c r="BT2137" s="6"/>
      <c r="BU2137" s="5"/>
      <c r="BV2137" s="5"/>
      <c r="BW2137" s="6"/>
      <c r="BX2137" s="5"/>
      <c r="BY2137" s="5"/>
      <c r="BZ2137" s="6"/>
      <c r="CA2137" s="5"/>
    </row>
    <row r="2138" spans="4:79" x14ac:dyDescent="0.25">
      <c r="D2138" s="1"/>
      <c r="J2138" s="1"/>
      <c r="L2138" s="1"/>
      <c r="AX2138" s="1"/>
      <c r="AY2138" s="1"/>
      <c r="BA2138" s="1"/>
      <c r="BB2138" s="1"/>
      <c r="BG2138" t="str">
        <f t="shared" ca="1" si="277"/>
        <v/>
      </c>
      <c r="BH2138" t="str">
        <f t="shared" si="278"/>
        <v/>
      </c>
      <c r="BI2138" t="str">
        <f t="shared" si="279"/>
        <v/>
      </c>
      <c r="BJ2138" t="str">
        <f t="shared" ca="1" si="280"/>
        <v/>
      </c>
      <c r="BK2138">
        <f t="shared" si="281"/>
        <v>1900</v>
      </c>
      <c r="BL2138">
        <f t="shared" si="282"/>
        <v>1900</v>
      </c>
      <c r="BM2138" t="str">
        <f t="shared" si="283"/>
        <v/>
      </c>
      <c r="BN2138" s="69">
        <f t="shared" si="284"/>
        <v>121</v>
      </c>
      <c r="BO2138" s="1">
        <v>44506</v>
      </c>
      <c r="BP2138" s="1"/>
      <c r="BQ2138" s="3"/>
      <c r="BR2138" s="4"/>
      <c r="BS2138" s="5"/>
      <c r="BT2138" s="6"/>
      <c r="BU2138" s="5"/>
      <c r="BV2138" s="5"/>
      <c r="BW2138" s="6"/>
      <c r="BX2138" s="5"/>
      <c r="BY2138" s="5"/>
      <c r="BZ2138" s="6"/>
      <c r="CA2138" s="5"/>
    </row>
    <row r="2139" spans="4:79" x14ac:dyDescent="0.25">
      <c r="D2139" s="1"/>
      <c r="J2139" s="1"/>
      <c r="L2139" s="1"/>
      <c r="AX2139" s="1"/>
      <c r="AY2139" s="1"/>
      <c r="BA2139" s="1"/>
      <c r="BG2139" t="str">
        <f t="shared" ca="1" si="277"/>
        <v/>
      </c>
      <c r="BH2139" t="str">
        <f t="shared" si="278"/>
        <v/>
      </c>
      <c r="BI2139" t="str">
        <f t="shared" si="279"/>
        <v/>
      </c>
      <c r="BJ2139" t="str">
        <f t="shared" ca="1" si="280"/>
        <v/>
      </c>
      <c r="BK2139">
        <f t="shared" si="281"/>
        <v>1900</v>
      </c>
      <c r="BL2139">
        <f t="shared" si="282"/>
        <v>1900</v>
      </c>
      <c r="BM2139" t="str">
        <f t="shared" si="283"/>
        <v/>
      </c>
      <c r="BN2139" s="69">
        <f t="shared" si="284"/>
        <v>121</v>
      </c>
      <c r="BO2139" s="1">
        <v>44507</v>
      </c>
      <c r="BP2139" s="1"/>
      <c r="BQ2139" s="3"/>
      <c r="BR2139" s="4"/>
      <c r="BS2139" s="5"/>
      <c r="BT2139" s="6"/>
      <c r="BU2139" s="5"/>
      <c r="BV2139" s="5"/>
      <c r="BW2139" s="6"/>
      <c r="BX2139" s="5"/>
      <c r="BY2139" s="5"/>
      <c r="BZ2139" s="6"/>
      <c r="CA2139" s="5"/>
    </row>
    <row r="2140" spans="4:79" x14ac:dyDescent="0.25">
      <c r="D2140" s="1"/>
      <c r="E2140" s="1"/>
      <c r="J2140" s="1"/>
      <c r="L2140" s="1"/>
      <c r="N2140" s="1"/>
      <c r="AX2140" s="1"/>
      <c r="AY2140" s="1"/>
      <c r="BA2140" s="1"/>
      <c r="BG2140" t="str">
        <f t="shared" ca="1" si="277"/>
        <v/>
      </c>
      <c r="BH2140" t="str">
        <f t="shared" si="278"/>
        <v/>
      </c>
      <c r="BI2140" t="str">
        <f t="shared" si="279"/>
        <v/>
      </c>
      <c r="BJ2140" t="str">
        <f t="shared" ca="1" si="280"/>
        <v/>
      </c>
      <c r="BK2140">
        <f t="shared" si="281"/>
        <v>1900</v>
      </c>
      <c r="BL2140">
        <f t="shared" si="282"/>
        <v>1900</v>
      </c>
      <c r="BM2140" t="str">
        <f t="shared" si="283"/>
        <v/>
      </c>
      <c r="BN2140" s="69">
        <f t="shared" si="284"/>
        <v>121</v>
      </c>
      <c r="BO2140" s="1">
        <v>44508</v>
      </c>
      <c r="BP2140" s="1"/>
      <c r="BQ2140" s="3"/>
      <c r="BR2140" s="4"/>
      <c r="BS2140" s="5"/>
      <c r="BT2140" s="6"/>
      <c r="BU2140" s="5"/>
      <c r="BV2140" s="5"/>
      <c r="BW2140" s="6"/>
      <c r="BX2140" s="5"/>
      <c r="BY2140" s="5"/>
      <c r="BZ2140" s="6"/>
      <c r="CA2140" s="5"/>
    </row>
    <row r="2141" spans="4:79" x14ac:dyDescent="0.25">
      <c r="D2141" s="1"/>
      <c r="J2141" s="1"/>
      <c r="M2141" s="1"/>
      <c r="BG2141" t="str">
        <f t="shared" ca="1" si="277"/>
        <v/>
      </c>
      <c r="BH2141" t="str">
        <f t="shared" si="278"/>
        <v/>
      </c>
      <c r="BI2141" t="str">
        <f t="shared" si="279"/>
        <v/>
      </c>
      <c r="BJ2141" t="str">
        <f t="shared" ca="1" si="280"/>
        <v/>
      </c>
      <c r="BK2141">
        <f t="shared" si="281"/>
        <v>1900</v>
      </c>
      <c r="BL2141">
        <f t="shared" si="282"/>
        <v>1900</v>
      </c>
      <c r="BM2141" t="str">
        <f t="shared" si="283"/>
        <v/>
      </c>
      <c r="BN2141" s="69">
        <f t="shared" si="284"/>
        <v>121</v>
      </c>
      <c r="BO2141" s="1">
        <v>44509</v>
      </c>
      <c r="BP2141" s="1"/>
      <c r="BQ2141" s="3"/>
      <c r="BR2141" s="4"/>
      <c r="BS2141" s="5"/>
      <c r="BT2141" s="6"/>
      <c r="BU2141" s="5"/>
      <c r="BV2141" s="5"/>
      <c r="BW2141" s="6"/>
      <c r="BX2141" s="5"/>
      <c r="BY2141" s="5"/>
      <c r="BZ2141" s="6"/>
      <c r="CA2141" s="5"/>
    </row>
    <row r="2142" spans="4:79" x14ac:dyDescent="0.25">
      <c r="D2142" s="1"/>
      <c r="J2142" s="1"/>
      <c r="L2142" s="1"/>
      <c r="M2142" s="1"/>
      <c r="AX2142" s="1"/>
      <c r="AY2142" s="1"/>
      <c r="BA2142" s="1"/>
      <c r="BB2142" s="1"/>
      <c r="BG2142" t="str">
        <f t="shared" ca="1" si="277"/>
        <v/>
      </c>
      <c r="BH2142" t="str">
        <f t="shared" si="278"/>
        <v/>
      </c>
      <c r="BI2142" t="str">
        <f t="shared" si="279"/>
        <v/>
      </c>
      <c r="BJ2142" t="str">
        <f t="shared" ca="1" si="280"/>
        <v/>
      </c>
      <c r="BK2142">
        <f t="shared" si="281"/>
        <v>1900</v>
      </c>
      <c r="BL2142">
        <f t="shared" si="282"/>
        <v>1900</v>
      </c>
      <c r="BM2142" t="str">
        <f t="shared" si="283"/>
        <v/>
      </c>
      <c r="BN2142" s="69">
        <f t="shared" si="284"/>
        <v>121</v>
      </c>
      <c r="BO2142" s="1">
        <v>44510</v>
      </c>
      <c r="BP2142" s="1"/>
      <c r="BQ2142" s="3"/>
      <c r="BR2142" s="4"/>
      <c r="BS2142" s="5"/>
      <c r="BT2142" s="6"/>
      <c r="BU2142" s="5"/>
      <c r="BV2142" s="5"/>
      <c r="BW2142" s="6"/>
      <c r="BX2142" s="5"/>
      <c r="BY2142" s="5"/>
      <c r="BZ2142" s="6"/>
      <c r="CA2142" s="5"/>
    </row>
    <row r="2143" spans="4:79" x14ac:dyDescent="0.25">
      <c r="D2143" s="1"/>
      <c r="J2143" s="1"/>
      <c r="L2143" s="1"/>
      <c r="M2143" s="1"/>
      <c r="AX2143" s="1"/>
      <c r="AY2143" s="1"/>
      <c r="BA2143" s="1"/>
      <c r="BB2143" s="1"/>
      <c r="BG2143" t="str">
        <f t="shared" ca="1" si="277"/>
        <v/>
      </c>
      <c r="BH2143" t="str">
        <f t="shared" si="278"/>
        <v/>
      </c>
      <c r="BI2143" t="str">
        <f t="shared" si="279"/>
        <v/>
      </c>
      <c r="BJ2143" t="str">
        <f t="shared" ca="1" si="280"/>
        <v/>
      </c>
      <c r="BK2143">
        <f t="shared" si="281"/>
        <v>1900</v>
      </c>
      <c r="BL2143">
        <f t="shared" si="282"/>
        <v>1900</v>
      </c>
      <c r="BM2143" t="str">
        <f t="shared" si="283"/>
        <v/>
      </c>
      <c r="BN2143" s="69">
        <f t="shared" si="284"/>
        <v>121</v>
      </c>
      <c r="BO2143" s="1">
        <v>44511</v>
      </c>
      <c r="BP2143" s="1"/>
      <c r="BQ2143" s="3"/>
      <c r="BR2143" s="4"/>
      <c r="BS2143" s="5"/>
      <c r="BT2143" s="6"/>
      <c r="BU2143" s="5"/>
      <c r="BV2143" s="5"/>
      <c r="BW2143" s="6"/>
      <c r="BX2143" s="5"/>
      <c r="BY2143" s="5"/>
      <c r="BZ2143" s="6"/>
      <c r="CA2143" s="5"/>
    </row>
    <row r="2144" spans="4:79" x14ac:dyDescent="0.25">
      <c r="D2144" s="1"/>
      <c r="E2144" s="1"/>
      <c r="J2144" s="1"/>
      <c r="L2144" s="1"/>
      <c r="BA2144" s="1"/>
      <c r="BG2144" t="str">
        <f t="shared" ca="1" si="277"/>
        <v/>
      </c>
      <c r="BH2144" t="str">
        <f t="shared" si="278"/>
        <v/>
      </c>
      <c r="BI2144" t="str">
        <f t="shared" si="279"/>
        <v/>
      </c>
      <c r="BJ2144" t="str">
        <f t="shared" ca="1" si="280"/>
        <v/>
      </c>
      <c r="BK2144">
        <f t="shared" si="281"/>
        <v>1900</v>
      </c>
      <c r="BL2144">
        <f t="shared" si="282"/>
        <v>1900</v>
      </c>
      <c r="BM2144" t="str">
        <f t="shared" si="283"/>
        <v/>
      </c>
      <c r="BN2144" s="69">
        <f t="shared" si="284"/>
        <v>121</v>
      </c>
      <c r="BO2144" s="1">
        <v>44512</v>
      </c>
      <c r="BP2144" s="1"/>
      <c r="BQ2144" s="3"/>
      <c r="BR2144" s="4"/>
      <c r="BS2144" s="5"/>
      <c r="BT2144" s="6"/>
      <c r="BU2144" s="5"/>
      <c r="BV2144" s="5"/>
      <c r="BW2144" s="6"/>
      <c r="BX2144" s="5"/>
      <c r="BY2144" s="5"/>
      <c r="BZ2144" s="6"/>
      <c r="CA2144" s="5"/>
    </row>
    <row r="2145" spans="4:79" x14ac:dyDescent="0.25">
      <c r="D2145" s="1"/>
      <c r="BB2145" s="1"/>
      <c r="BG2145" t="str">
        <f t="shared" ca="1" si="277"/>
        <v/>
      </c>
      <c r="BH2145" t="str">
        <f t="shared" si="278"/>
        <v/>
      </c>
      <c r="BI2145" t="str">
        <f t="shared" si="279"/>
        <v/>
      </c>
      <c r="BJ2145" t="str">
        <f t="shared" ca="1" si="280"/>
        <v/>
      </c>
      <c r="BK2145">
        <f t="shared" si="281"/>
        <v>1900</v>
      </c>
      <c r="BL2145">
        <f t="shared" si="282"/>
        <v>1900</v>
      </c>
      <c r="BM2145" t="str">
        <f t="shared" si="283"/>
        <v/>
      </c>
      <c r="BN2145" s="69">
        <f t="shared" si="284"/>
        <v>121</v>
      </c>
      <c r="BO2145" s="1">
        <v>44513</v>
      </c>
      <c r="BP2145" s="1"/>
      <c r="BQ2145" s="3"/>
      <c r="BR2145" s="4"/>
      <c r="BS2145" s="5"/>
      <c r="BT2145" s="6"/>
      <c r="BU2145" s="5"/>
      <c r="BV2145" s="5"/>
      <c r="BW2145" s="6"/>
      <c r="BX2145" s="5"/>
      <c r="BY2145" s="5"/>
      <c r="BZ2145" s="6"/>
      <c r="CA2145" s="5"/>
    </row>
    <row r="2146" spans="4:79" x14ac:dyDescent="0.25">
      <c r="D2146" s="1"/>
      <c r="BB2146" s="1"/>
      <c r="BG2146" t="str">
        <f t="shared" ca="1" si="277"/>
        <v/>
      </c>
      <c r="BH2146" t="str">
        <f t="shared" si="278"/>
        <v/>
      </c>
      <c r="BI2146" t="str">
        <f t="shared" si="279"/>
        <v/>
      </c>
      <c r="BJ2146" t="str">
        <f t="shared" ca="1" si="280"/>
        <v/>
      </c>
      <c r="BK2146">
        <f t="shared" si="281"/>
        <v>1900</v>
      </c>
      <c r="BL2146">
        <f t="shared" si="282"/>
        <v>1900</v>
      </c>
      <c r="BM2146" t="str">
        <f t="shared" si="283"/>
        <v/>
      </c>
      <c r="BN2146" s="69">
        <f t="shared" si="284"/>
        <v>121</v>
      </c>
      <c r="BO2146" s="1">
        <v>44514</v>
      </c>
      <c r="BP2146" s="1"/>
      <c r="BQ2146" s="3"/>
      <c r="BR2146" s="4"/>
      <c r="BS2146" s="5"/>
      <c r="BT2146" s="6"/>
      <c r="BU2146" s="5"/>
      <c r="BV2146" s="5"/>
      <c r="BW2146" s="6"/>
      <c r="BX2146" s="5"/>
      <c r="BY2146" s="5"/>
      <c r="BZ2146" s="6"/>
      <c r="CA2146" s="5"/>
    </row>
    <row r="2147" spans="4:79" x14ac:dyDescent="0.25">
      <c r="D2147" s="1"/>
      <c r="BG2147" t="str">
        <f t="shared" ca="1" si="277"/>
        <v/>
      </c>
      <c r="BH2147" t="str">
        <f t="shared" si="278"/>
        <v/>
      </c>
      <c r="BI2147" t="str">
        <f t="shared" si="279"/>
        <v/>
      </c>
      <c r="BJ2147" t="str">
        <f t="shared" ca="1" si="280"/>
        <v/>
      </c>
      <c r="BK2147">
        <f t="shared" si="281"/>
        <v>1900</v>
      </c>
      <c r="BL2147">
        <f t="shared" si="282"/>
        <v>1900</v>
      </c>
      <c r="BM2147" t="str">
        <f t="shared" si="283"/>
        <v/>
      </c>
      <c r="BN2147" s="69">
        <f t="shared" si="284"/>
        <v>121</v>
      </c>
      <c r="BO2147" s="1">
        <v>44515</v>
      </c>
      <c r="BP2147" s="1"/>
      <c r="BQ2147" s="3"/>
      <c r="BR2147" s="4"/>
      <c r="BS2147" s="5"/>
      <c r="BT2147" s="6"/>
      <c r="BU2147" s="5"/>
      <c r="BV2147" s="5"/>
      <c r="BW2147" s="6"/>
      <c r="BX2147" s="5"/>
      <c r="BY2147" s="5"/>
      <c r="BZ2147" s="6"/>
      <c r="CA2147" s="5"/>
    </row>
    <row r="2148" spans="4:79" x14ac:dyDescent="0.25">
      <c r="D2148" s="1"/>
      <c r="BB2148" s="1"/>
      <c r="BG2148" t="str">
        <f t="shared" ca="1" si="277"/>
        <v/>
      </c>
      <c r="BH2148" t="str">
        <f t="shared" si="278"/>
        <v/>
      </c>
      <c r="BI2148" t="str">
        <f t="shared" si="279"/>
        <v/>
      </c>
      <c r="BJ2148" t="str">
        <f t="shared" ca="1" si="280"/>
        <v/>
      </c>
      <c r="BK2148">
        <f t="shared" si="281"/>
        <v>1900</v>
      </c>
      <c r="BL2148">
        <f t="shared" si="282"/>
        <v>1900</v>
      </c>
      <c r="BM2148" t="str">
        <f t="shared" si="283"/>
        <v/>
      </c>
      <c r="BN2148" s="69">
        <f t="shared" si="284"/>
        <v>121</v>
      </c>
      <c r="BO2148" s="1">
        <v>44516</v>
      </c>
      <c r="BP2148" s="1"/>
      <c r="BQ2148" s="3"/>
      <c r="BR2148" s="4"/>
      <c r="BS2148" s="5"/>
      <c r="BT2148" s="6"/>
      <c r="BU2148" s="5"/>
      <c r="BV2148" s="5"/>
      <c r="BW2148" s="6"/>
      <c r="BX2148" s="5"/>
      <c r="BY2148" s="5"/>
      <c r="BZ2148" s="6"/>
      <c r="CA2148" s="5"/>
    </row>
    <row r="2149" spans="4:79" x14ac:dyDescent="0.25">
      <c r="D2149" s="1"/>
      <c r="J2149" s="1"/>
      <c r="L2149" s="1"/>
      <c r="BA2149" s="1"/>
      <c r="BG2149" t="str">
        <f t="shared" ca="1" si="277"/>
        <v/>
      </c>
      <c r="BH2149" t="str">
        <f t="shared" si="278"/>
        <v/>
      </c>
      <c r="BI2149" t="str">
        <f t="shared" si="279"/>
        <v/>
      </c>
      <c r="BJ2149" t="str">
        <f t="shared" ca="1" si="280"/>
        <v/>
      </c>
      <c r="BK2149">
        <f t="shared" si="281"/>
        <v>1900</v>
      </c>
      <c r="BL2149">
        <f t="shared" si="282"/>
        <v>1900</v>
      </c>
      <c r="BM2149" t="str">
        <f t="shared" si="283"/>
        <v/>
      </c>
      <c r="BN2149" s="69">
        <f t="shared" si="284"/>
        <v>121</v>
      </c>
      <c r="BO2149" s="1">
        <v>44517</v>
      </c>
      <c r="BP2149" s="1"/>
      <c r="BQ2149" s="3"/>
      <c r="BR2149" s="4"/>
      <c r="BS2149" s="5"/>
      <c r="BT2149" s="6"/>
      <c r="BU2149" s="5"/>
      <c r="BV2149" s="5"/>
      <c r="BW2149" s="6"/>
      <c r="BX2149" s="5"/>
      <c r="BY2149" s="5"/>
      <c r="BZ2149" s="6"/>
      <c r="CA2149" s="5"/>
    </row>
    <row r="2150" spans="4:79" x14ac:dyDescent="0.25">
      <c r="D2150" s="1"/>
      <c r="J2150" s="1"/>
      <c r="M2150" s="1"/>
      <c r="BG2150" t="str">
        <f t="shared" ca="1" si="277"/>
        <v/>
      </c>
      <c r="BH2150" t="str">
        <f t="shared" si="278"/>
        <v/>
      </c>
      <c r="BI2150" t="str">
        <f t="shared" si="279"/>
        <v/>
      </c>
      <c r="BJ2150" t="str">
        <f t="shared" ca="1" si="280"/>
        <v/>
      </c>
      <c r="BK2150">
        <f t="shared" si="281"/>
        <v>1900</v>
      </c>
      <c r="BL2150">
        <f t="shared" si="282"/>
        <v>1900</v>
      </c>
      <c r="BM2150" t="str">
        <f t="shared" si="283"/>
        <v/>
      </c>
      <c r="BN2150" s="69">
        <f t="shared" si="284"/>
        <v>121</v>
      </c>
      <c r="BO2150" s="1">
        <v>44518</v>
      </c>
      <c r="BP2150" s="1"/>
      <c r="BQ2150" s="3"/>
      <c r="BR2150" s="4"/>
      <c r="BS2150" s="5"/>
      <c r="BT2150" s="6"/>
      <c r="BU2150" s="5"/>
      <c r="BV2150" s="5"/>
      <c r="BW2150" s="6"/>
      <c r="BX2150" s="5"/>
      <c r="BY2150" s="5"/>
      <c r="BZ2150" s="6"/>
      <c r="CA2150" s="5"/>
    </row>
    <row r="2151" spans="4:79" x14ac:dyDescent="0.25">
      <c r="D2151" s="1"/>
      <c r="E2151" s="1"/>
      <c r="J2151" s="1"/>
      <c r="L2151" s="1"/>
      <c r="M2151" s="1"/>
      <c r="AX2151" s="1"/>
      <c r="AY2151" s="1"/>
      <c r="BA2151" s="1"/>
      <c r="BB2151" s="1"/>
      <c r="BG2151" t="str">
        <f t="shared" ca="1" si="277"/>
        <v/>
      </c>
      <c r="BH2151" t="str">
        <f t="shared" si="278"/>
        <v/>
      </c>
      <c r="BI2151" t="str">
        <f t="shared" si="279"/>
        <v/>
      </c>
      <c r="BJ2151" t="str">
        <f t="shared" ca="1" si="280"/>
        <v/>
      </c>
      <c r="BK2151">
        <f t="shared" si="281"/>
        <v>1900</v>
      </c>
      <c r="BL2151">
        <f t="shared" si="282"/>
        <v>1900</v>
      </c>
      <c r="BM2151" t="str">
        <f t="shared" si="283"/>
        <v/>
      </c>
      <c r="BN2151" s="69">
        <f t="shared" si="284"/>
        <v>121</v>
      </c>
      <c r="BO2151" s="1">
        <v>44519</v>
      </c>
      <c r="BP2151" s="1"/>
      <c r="BQ2151" s="3"/>
      <c r="BR2151" s="4"/>
      <c r="BS2151" s="5"/>
      <c r="BT2151" s="6"/>
      <c r="BU2151" s="5"/>
      <c r="BV2151" s="5"/>
      <c r="BW2151" s="6"/>
      <c r="BX2151" s="5"/>
      <c r="BY2151" s="5"/>
      <c r="BZ2151" s="6"/>
      <c r="CA2151" s="5"/>
    </row>
    <row r="2152" spans="4:79" x14ac:dyDescent="0.25">
      <c r="D2152" s="1"/>
      <c r="J2152" s="1"/>
      <c r="L2152" s="1"/>
      <c r="M2152" s="1"/>
      <c r="BA2152" s="1"/>
      <c r="BB2152" s="1"/>
      <c r="BG2152" t="str">
        <f t="shared" ca="1" si="277"/>
        <v/>
      </c>
      <c r="BH2152" t="str">
        <f t="shared" si="278"/>
        <v/>
      </c>
      <c r="BI2152" t="str">
        <f t="shared" si="279"/>
        <v/>
      </c>
      <c r="BJ2152" t="str">
        <f t="shared" ca="1" si="280"/>
        <v/>
      </c>
      <c r="BK2152">
        <f t="shared" si="281"/>
        <v>1900</v>
      </c>
      <c r="BL2152">
        <f t="shared" si="282"/>
        <v>1900</v>
      </c>
      <c r="BM2152" t="str">
        <f t="shared" si="283"/>
        <v/>
      </c>
      <c r="BN2152" s="69">
        <f t="shared" si="284"/>
        <v>121</v>
      </c>
      <c r="BO2152" s="1">
        <v>44520</v>
      </c>
      <c r="BP2152" s="1"/>
      <c r="BQ2152" s="3"/>
      <c r="BR2152" s="4"/>
      <c r="BS2152" s="5"/>
      <c r="BT2152" s="6"/>
      <c r="BU2152" s="5"/>
      <c r="BV2152" s="5"/>
      <c r="BW2152" s="6"/>
      <c r="BX2152" s="5"/>
      <c r="BY2152" s="5"/>
      <c r="BZ2152" s="6"/>
      <c r="CA2152" s="5"/>
    </row>
    <row r="2153" spans="4:79" x14ac:dyDescent="0.25">
      <c r="D2153" s="1"/>
      <c r="J2153" s="1"/>
      <c r="L2153" s="1"/>
      <c r="M2153" s="1"/>
      <c r="AY2153" s="1"/>
      <c r="AZ2153" s="1"/>
      <c r="BB2153" s="1"/>
      <c r="BC2153" s="1"/>
      <c r="BG2153" t="str">
        <f t="shared" ca="1" si="277"/>
        <v/>
      </c>
      <c r="BH2153" t="str">
        <f t="shared" si="278"/>
        <v/>
      </c>
      <c r="BI2153" t="str">
        <f t="shared" si="279"/>
        <v/>
      </c>
      <c r="BJ2153" t="str">
        <f t="shared" ca="1" si="280"/>
        <v/>
      </c>
      <c r="BK2153">
        <f t="shared" si="281"/>
        <v>1900</v>
      </c>
      <c r="BL2153">
        <f t="shared" si="282"/>
        <v>1900</v>
      </c>
      <c r="BM2153" t="str">
        <f t="shared" si="283"/>
        <v/>
      </c>
      <c r="BN2153" s="69">
        <f t="shared" si="284"/>
        <v>121</v>
      </c>
      <c r="BO2153" s="1">
        <v>44521</v>
      </c>
      <c r="BP2153" s="1"/>
      <c r="BQ2153" s="3"/>
      <c r="BR2153" s="4"/>
      <c r="BS2153" s="5"/>
      <c r="BT2153" s="6"/>
      <c r="BU2153" s="5"/>
      <c r="BV2153" s="5"/>
      <c r="BW2153" s="6"/>
      <c r="BX2153" s="5"/>
      <c r="BY2153" s="5"/>
      <c r="BZ2153" s="6"/>
      <c r="CA2153" s="5"/>
    </row>
    <row r="2154" spans="4:79" x14ac:dyDescent="0.25">
      <c r="D2154" s="1"/>
      <c r="J2154" s="1"/>
      <c r="L2154" s="1"/>
      <c r="AX2154" s="1"/>
      <c r="AY2154" s="1"/>
      <c r="BA2154" s="1"/>
      <c r="BB2154" s="1"/>
      <c r="BF2154" s="1"/>
      <c r="BG2154" t="str">
        <f t="shared" ca="1" si="277"/>
        <v/>
      </c>
      <c r="BH2154" t="str">
        <f t="shared" si="278"/>
        <v/>
      </c>
      <c r="BI2154" t="str">
        <f t="shared" si="279"/>
        <v/>
      </c>
      <c r="BJ2154" t="str">
        <f t="shared" ca="1" si="280"/>
        <v/>
      </c>
      <c r="BK2154">
        <f t="shared" si="281"/>
        <v>1900</v>
      </c>
      <c r="BL2154">
        <f t="shared" si="282"/>
        <v>1900</v>
      </c>
      <c r="BM2154" t="str">
        <f t="shared" si="283"/>
        <v/>
      </c>
      <c r="BN2154" s="69">
        <f t="shared" si="284"/>
        <v>121</v>
      </c>
      <c r="BO2154" s="1">
        <v>44522</v>
      </c>
      <c r="BP2154" s="1"/>
      <c r="BQ2154" s="3"/>
      <c r="BR2154" s="4"/>
      <c r="BS2154" s="5"/>
      <c r="BT2154" s="6"/>
      <c r="BU2154" s="5"/>
      <c r="BV2154" s="5"/>
      <c r="BW2154" s="6"/>
      <c r="BX2154" s="5"/>
      <c r="BY2154" s="5"/>
      <c r="BZ2154" s="6"/>
      <c r="CA2154" s="5"/>
    </row>
    <row r="2155" spans="4:79" x14ac:dyDescent="0.25">
      <c r="D2155" s="1"/>
      <c r="J2155" s="1"/>
      <c r="L2155" s="1"/>
      <c r="M2155" s="1"/>
      <c r="AX2155" s="1"/>
      <c r="AY2155" s="1"/>
      <c r="BA2155" s="1"/>
      <c r="BB2155" s="1"/>
      <c r="BG2155" t="str">
        <f t="shared" ca="1" si="277"/>
        <v/>
      </c>
      <c r="BH2155" t="str">
        <f t="shared" si="278"/>
        <v/>
      </c>
      <c r="BI2155" t="str">
        <f t="shared" si="279"/>
        <v/>
      </c>
      <c r="BJ2155" t="str">
        <f t="shared" ca="1" si="280"/>
        <v/>
      </c>
      <c r="BK2155">
        <f t="shared" si="281"/>
        <v>1900</v>
      </c>
      <c r="BL2155">
        <f t="shared" si="282"/>
        <v>1900</v>
      </c>
      <c r="BM2155" t="str">
        <f t="shared" si="283"/>
        <v/>
      </c>
      <c r="BN2155" s="69">
        <f t="shared" si="284"/>
        <v>121</v>
      </c>
      <c r="BO2155" s="1">
        <v>44523</v>
      </c>
      <c r="BP2155" s="1"/>
      <c r="BQ2155" s="3"/>
      <c r="BR2155" s="4"/>
      <c r="BS2155" s="5"/>
      <c r="BT2155" s="6"/>
      <c r="BU2155" s="5"/>
      <c r="BV2155" s="5"/>
      <c r="BW2155" s="6"/>
      <c r="BX2155" s="5"/>
      <c r="BY2155" s="5"/>
      <c r="BZ2155" s="6"/>
      <c r="CA2155" s="5"/>
    </row>
    <row r="2156" spans="4:79" x14ac:dyDescent="0.25">
      <c r="D2156" s="1"/>
      <c r="J2156" s="1"/>
      <c r="L2156" s="1"/>
      <c r="M2156" s="1"/>
      <c r="AX2156" s="1"/>
      <c r="AY2156" s="1"/>
      <c r="BA2156" s="1"/>
      <c r="BB2156" s="1"/>
      <c r="BG2156" t="str">
        <f t="shared" ca="1" si="277"/>
        <v/>
      </c>
      <c r="BH2156" t="str">
        <f t="shared" si="278"/>
        <v/>
      </c>
      <c r="BI2156" t="str">
        <f t="shared" si="279"/>
        <v/>
      </c>
      <c r="BJ2156" t="str">
        <f t="shared" ca="1" si="280"/>
        <v/>
      </c>
      <c r="BK2156">
        <f t="shared" si="281"/>
        <v>1900</v>
      </c>
      <c r="BL2156">
        <f t="shared" si="282"/>
        <v>1900</v>
      </c>
      <c r="BM2156" t="str">
        <f t="shared" si="283"/>
        <v/>
      </c>
      <c r="BN2156" s="69">
        <f t="shared" si="284"/>
        <v>121</v>
      </c>
      <c r="BO2156" s="1">
        <v>44524</v>
      </c>
      <c r="BP2156" s="1"/>
      <c r="BQ2156" s="3"/>
      <c r="BR2156" s="4"/>
      <c r="BS2156" s="5"/>
      <c r="BT2156" s="6"/>
      <c r="BU2156" s="5"/>
      <c r="BV2156" s="5"/>
      <c r="BW2156" s="6"/>
      <c r="BX2156" s="5"/>
      <c r="BY2156" s="5"/>
      <c r="BZ2156" s="6"/>
      <c r="CA2156" s="5"/>
    </row>
    <row r="2157" spans="4:79" x14ac:dyDescent="0.25">
      <c r="D2157" s="1"/>
      <c r="J2157" s="1"/>
      <c r="L2157" s="1"/>
      <c r="M2157" s="1"/>
      <c r="AX2157" s="1"/>
      <c r="AY2157" s="1"/>
      <c r="BA2157" s="1"/>
      <c r="BB2157" s="1"/>
      <c r="BG2157" t="str">
        <f t="shared" ca="1" si="277"/>
        <v/>
      </c>
      <c r="BH2157" t="str">
        <f t="shared" si="278"/>
        <v/>
      </c>
      <c r="BI2157" t="str">
        <f t="shared" si="279"/>
        <v/>
      </c>
      <c r="BJ2157" t="str">
        <f t="shared" ca="1" si="280"/>
        <v/>
      </c>
      <c r="BK2157">
        <f t="shared" si="281"/>
        <v>1900</v>
      </c>
      <c r="BL2157">
        <f t="shared" si="282"/>
        <v>1900</v>
      </c>
      <c r="BM2157" t="str">
        <f t="shared" si="283"/>
        <v/>
      </c>
      <c r="BN2157" s="69">
        <f t="shared" si="284"/>
        <v>121</v>
      </c>
      <c r="BO2157" s="1">
        <v>44525</v>
      </c>
      <c r="BP2157" s="1"/>
      <c r="BQ2157" s="3"/>
      <c r="BR2157" s="4"/>
      <c r="BS2157" s="5"/>
      <c r="BT2157" s="6"/>
      <c r="BU2157" s="5"/>
      <c r="BV2157" s="5"/>
      <c r="BW2157" s="6"/>
      <c r="BX2157" s="5"/>
      <c r="BY2157" s="5"/>
      <c r="BZ2157" s="6"/>
      <c r="CA2157" s="5"/>
    </row>
    <row r="2158" spans="4:79" x14ac:dyDescent="0.25">
      <c r="D2158" s="1"/>
      <c r="J2158" s="1"/>
      <c r="L2158" s="1"/>
      <c r="M2158" s="1"/>
      <c r="AX2158" s="1"/>
      <c r="AY2158" s="1"/>
      <c r="BA2158" s="1"/>
      <c r="BB2158" s="1"/>
      <c r="BG2158" t="str">
        <f t="shared" ca="1" si="277"/>
        <v/>
      </c>
      <c r="BH2158" t="str">
        <f t="shared" si="278"/>
        <v/>
      </c>
      <c r="BI2158" t="str">
        <f t="shared" si="279"/>
        <v/>
      </c>
      <c r="BJ2158" t="str">
        <f t="shared" ca="1" si="280"/>
        <v/>
      </c>
      <c r="BK2158">
        <f t="shared" si="281"/>
        <v>1900</v>
      </c>
      <c r="BL2158">
        <f t="shared" si="282"/>
        <v>1900</v>
      </c>
      <c r="BM2158" t="str">
        <f t="shared" si="283"/>
        <v/>
      </c>
      <c r="BN2158" s="69">
        <f t="shared" si="284"/>
        <v>121</v>
      </c>
      <c r="BO2158" s="1">
        <v>44526</v>
      </c>
      <c r="BP2158" s="1"/>
      <c r="BQ2158" s="3"/>
      <c r="BR2158" s="4"/>
      <c r="BS2158" s="5"/>
      <c r="BT2158" s="6"/>
      <c r="BU2158" s="5"/>
      <c r="BV2158" s="5"/>
      <c r="BW2158" s="6"/>
      <c r="BX2158" s="5"/>
      <c r="BY2158" s="5"/>
      <c r="BZ2158" s="6"/>
      <c r="CA2158" s="5"/>
    </row>
    <row r="2159" spans="4:79" x14ac:dyDescent="0.25">
      <c r="D2159" s="1"/>
      <c r="E2159" s="1"/>
      <c r="J2159" s="1"/>
      <c r="L2159" s="1"/>
      <c r="M2159" s="1"/>
      <c r="AX2159" s="1"/>
      <c r="AY2159" s="1"/>
      <c r="BA2159" s="1"/>
      <c r="BG2159" t="str">
        <f t="shared" ca="1" si="277"/>
        <v/>
      </c>
      <c r="BH2159" t="str">
        <f t="shared" si="278"/>
        <v/>
      </c>
      <c r="BI2159" t="str">
        <f t="shared" si="279"/>
        <v/>
      </c>
      <c r="BJ2159" t="str">
        <f t="shared" ca="1" si="280"/>
        <v/>
      </c>
      <c r="BK2159">
        <f t="shared" si="281"/>
        <v>1900</v>
      </c>
      <c r="BL2159">
        <f t="shared" si="282"/>
        <v>1900</v>
      </c>
      <c r="BM2159" t="str">
        <f t="shared" si="283"/>
        <v/>
      </c>
      <c r="BN2159" s="69">
        <f t="shared" si="284"/>
        <v>121</v>
      </c>
      <c r="BO2159" s="1">
        <v>44527</v>
      </c>
      <c r="BP2159" s="1"/>
      <c r="BQ2159" s="3"/>
      <c r="BR2159" s="4"/>
      <c r="BS2159" s="5"/>
      <c r="BT2159" s="6"/>
      <c r="BU2159" s="5"/>
      <c r="BV2159" s="5"/>
      <c r="BW2159" s="6"/>
      <c r="BX2159" s="5"/>
      <c r="BY2159" s="5"/>
      <c r="BZ2159" s="6"/>
      <c r="CA2159" s="5"/>
    </row>
    <row r="2160" spans="4:79" x14ac:dyDescent="0.25">
      <c r="D2160" s="1"/>
      <c r="L2160" s="1"/>
      <c r="AX2160" s="1"/>
      <c r="AY2160" s="1"/>
      <c r="BG2160" t="str">
        <f t="shared" ca="1" si="277"/>
        <v/>
      </c>
      <c r="BH2160" t="str">
        <f t="shared" si="278"/>
        <v/>
      </c>
      <c r="BI2160" t="str">
        <f t="shared" si="279"/>
        <v/>
      </c>
      <c r="BJ2160" t="str">
        <f t="shared" ca="1" si="280"/>
        <v/>
      </c>
      <c r="BK2160">
        <f t="shared" si="281"/>
        <v>1900</v>
      </c>
      <c r="BL2160">
        <f t="shared" si="282"/>
        <v>1900</v>
      </c>
      <c r="BM2160" t="str">
        <f t="shared" si="283"/>
        <v/>
      </c>
      <c r="BN2160" s="69">
        <f t="shared" si="284"/>
        <v>121</v>
      </c>
      <c r="BO2160" s="1">
        <v>44528</v>
      </c>
      <c r="BP2160" s="1"/>
      <c r="BQ2160" s="3"/>
      <c r="BR2160" s="4"/>
      <c r="BS2160" s="5"/>
      <c r="BT2160" s="6"/>
      <c r="BU2160" s="5"/>
      <c r="BV2160" s="5"/>
      <c r="BW2160" s="6"/>
      <c r="BX2160" s="5"/>
      <c r="BY2160" s="5"/>
      <c r="BZ2160" s="6"/>
      <c r="CA2160" s="5"/>
    </row>
    <row r="2161" spans="4:79" x14ac:dyDescent="0.25">
      <c r="D2161" s="1"/>
      <c r="BB2161" s="1"/>
      <c r="BG2161" t="str">
        <f t="shared" ca="1" si="277"/>
        <v/>
      </c>
      <c r="BH2161" t="str">
        <f t="shared" si="278"/>
        <v/>
      </c>
      <c r="BI2161" t="str">
        <f t="shared" si="279"/>
        <v/>
      </c>
      <c r="BJ2161" t="str">
        <f t="shared" ca="1" si="280"/>
        <v/>
      </c>
      <c r="BK2161">
        <f t="shared" si="281"/>
        <v>1900</v>
      </c>
      <c r="BL2161">
        <f t="shared" si="282"/>
        <v>1900</v>
      </c>
      <c r="BM2161" t="str">
        <f t="shared" si="283"/>
        <v/>
      </c>
      <c r="BN2161" s="69">
        <f t="shared" si="284"/>
        <v>121</v>
      </c>
      <c r="BO2161" s="1">
        <v>44529</v>
      </c>
      <c r="BP2161" s="1"/>
      <c r="BQ2161" s="3"/>
      <c r="BR2161" s="4"/>
      <c r="BS2161" s="5"/>
      <c r="BT2161" s="6"/>
      <c r="BU2161" s="5"/>
      <c r="BV2161" s="5"/>
      <c r="BW2161" s="6"/>
      <c r="BX2161" s="5"/>
      <c r="BY2161" s="5"/>
      <c r="BZ2161" s="6"/>
      <c r="CA2161" s="5"/>
    </row>
    <row r="2162" spans="4:79" x14ac:dyDescent="0.25">
      <c r="D2162" s="1"/>
      <c r="J2162" s="1"/>
      <c r="L2162" s="1"/>
      <c r="AX2162" s="1"/>
      <c r="AY2162" s="1"/>
      <c r="BA2162" s="1"/>
      <c r="BB2162" s="1"/>
      <c r="BG2162" t="str">
        <f t="shared" ca="1" si="277"/>
        <v/>
      </c>
      <c r="BH2162" t="str">
        <f t="shared" si="278"/>
        <v/>
      </c>
      <c r="BI2162" t="str">
        <f t="shared" si="279"/>
        <v/>
      </c>
      <c r="BJ2162" t="str">
        <f t="shared" ca="1" si="280"/>
        <v/>
      </c>
      <c r="BK2162">
        <f t="shared" si="281"/>
        <v>1900</v>
      </c>
      <c r="BL2162">
        <f t="shared" si="282"/>
        <v>1900</v>
      </c>
      <c r="BM2162" t="str">
        <f t="shared" si="283"/>
        <v/>
      </c>
      <c r="BN2162" s="69">
        <f t="shared" si="284"/>
        <v>121</v>
      </c>
      <c r="BO2162" s="1">
        <v>44530</v>
      </c>
      <c r="BP2162" s="1"/>
      <c r="BQ2162" s="3"/>
      <c r="BR2162" s="4"/>
      <c r="BS2162" s="5"/>
      <c r="BT2162" s="6"/>
      <c r="BU2162" s="5"/>
      <c r="BV2162" s="5"/>
      <c r="BW2162" s="6"/>
      <c r="BX2162" s="5"/>
      <c r="BY2162" s="5"/>
      <c r="BZ2162" s="6"/>
      <c r="CA2162" s="5"/>
    </row>
    <row r="2163" spans="4:79" x14ac:dyDescent="0.25">
      <c r="D2163" s="1"/>
      <c r="J2163" s="1"/>
      <c r="L2163" s="1"/>
      <c r="AX2163" s="1"/>
      <c r="AY2163" s="1"/>
      <c r="BA2163" s="1"/>
      <c r="BB2163" s="1"/>
      <c r="BG2163" t="str">
        <f t="shared" ca="1" si="277"/>
        <v/>
      </c>
      <c r="BH2163" t="str">
        <f t="shared" si="278"/>
        <v/>
      </c>
      <c r="BI2163" t="str">
        <f t="shared" si="279"/>
        <v/>
      </c>
      <c r="BJ2163" t="str">
        <f t="shared" ca="1" si="280"/>
        <v/>
      </c>
      <c r="BK2163">
        <f t="shared" si="281"/>
        <v>1900</v>
      </c>
      <c r="BL2163">
        <f t="shared" si="282"/>
        <v>1900</v>
      </c>
      <c r="BM2163" t="str">
        <f t="shared" si="283"/>
        <v/>
      </c>
      <c r="BN2163" s="69">
        <f t="shared" si="284"/>
        <v>121</v>
      </c>
      <c r="BO2163" s="1">
        <v>44531</v>
      </c>
      <c r="BP2163" s="1"/>
      <c r="BQ2163" s="3"/>
      <c r="BR2163" s="4"/>
      <c r="BS2163" s="5"/>
      <c r="BT2163" s="6"/>
      <c r="BU2163" s="5"/>
      <c r="BV2163" s="5"/>
      <c r="BW2163" s="6"/>
      <c r="BX2163" s="5"/>
      <c r="BY2163" s="5"/>
      <c r="BZ2163" s="6"/>
      <c r="CA2163" s="5"/>
    </row>
    <row r="2164" spans="4:79" x14ac:dyDescent="0.25">
      <c r="D2164" s="1"/>
      <c r="J2164" s="1"/>
      <c r="M2164" s="1"/>
      <c r="BG2164" t="str">
        <f t="shared" ca="1" si="277"/>
        <v/>
      </c>
      <c r="BH2164" t="str">
        <f t="shared" si="278"/>
        <v/>
      </c>
      <c r="BI2164" t="str">
        <f t="shared" si="279"/>
        <v/>
      </c>
      <c r="BJ2164" t="str">
        <f t="shared" ca="1" si="280"/>
        <v/>
      </c>
      <c r="BK2164">
        <f t="shared" si="281"/>
        <v>1900</v>
      </c>
      <c r="BL2164">
        <f t="shared" si="282"/>
        <v>1900</v>
      </c>
      <c r="BM2164" t="str">
        <f t="shared" si="283"/>
        <v/>
      </c>
      <c r="BN2164" s="69">
        <f t="shared" si="284"/>
        <v>121</v>
      </c>
      <c r="BO2164" s="1">
        <v>44532</v>
      </c>
      <c r="BP2164" s="1"/>
      <c r="BQ2164" s="3"/>
      <c r="BR2164" s="4"/>
      <c r="BS2164" s="5"/>
      <c r="BT2164" s="6"/>
      <c r="BU2164" s="5"/>
      <c r="BV2164" s="5"/>
      <c r="BW2164" s="6"/>
      <c r="BX2164" s="5"/>
      <c r="BY2164" s="5"/>
      <c r="BZ2164" s="6"/>
      <c r="CA2164" s="5"/>
    </row>
    <row r="2165" spans="4:79" x14ac:dyDescent="0.25">
      <c r="D2165" s="1"/>
      <c r="J2165" s="1"/>
      <c r="L2165" s="1"/>
      <c r="M2165" s="1"/>
      <c r="AX2165" s="1"/>
      <c r="AY2165" s="1"/>
      <c r="BA2165" s="1"/>
      <c r="BB2165" s="1"/>
      <c r="BF2165" s="1"/>
      <c r="BG2165" t="str">
        <f t="shared" ca="1" si="277"/>
        <v/>
      </c>
      <c r="BH2165" t="str">
        <f t="shared" si="278"/>
        <v/>
      </c>
      <c r="BI2165" t="str">
        <f t="shared" si="279"/>
        <v/>
      </c>
      <c r="BJ2165" t="str">
        <f t="shared" ca="1" si="280"/>
        <v/>
      </c>
      <c r="BK2165">
        <f t="shared" si="281"/>
        <v>1900</v>
      </c>
      <c r="BL2165">
        <f t="shared" si="282"/>
        <v>1900</v>
      </c>
      <c r="BM2165" t="str">
        <f t="shared" si="283"/>
        <v/>
      </c>
      <c r="BN2165" s="69">
        <f t="shared" si="284"/>
        <v>121</v>
      </c>
      <c r="BO2165" s="1">
        <v>44533</v>
      </c>
      <c r="BP2165" s="1"/>
      <c r="BQ2165" s="3"/>
      <c r="BR2165" s="4"/>
      <c r="BS2165" s="5"/>
      <c r="BT2165" s="6"/>
      <c r="BU2165" s="5"/>
      <c r="BV2165" s="5"/>
      <c r="BW2165" s="6"/>
      <c r="BX2165" s="5"/>
      <c r="BY2165" s="5"/>
      <c r="BZ2165" s="6"/>
      <c r="CA2165" s="5"/>
    </row>
    <row r="2166" spans="4:79" x14ac:dyDescent="0.25">
      <c r="D2166" s="1"/>
      <c r="J2166" s="1"/>
      <c r="L2166" s="1"/>
      <c r="M2166" s="1"/>
      <c r="BA2166" s="1"/>
      <c r="BG2166" t="str">
        <f t="shared" ca="1" si="277"/>
        <v/>
      </c>
      <c r="BH2166" t="str">
        <f t="shared" si="278"/>
        <v/>
      </c>
      <c r="BI2166" t="str">
        <f t="shared" si="279"/>
        <v/>
      </c>
      <c r="BJ2166" t="str">
        <f t="shared" ca="1" si="280"/>
        <v/>
      </c>
      <c r="BK2166">
        <f t="shared" si="281"/>
        <v>1900</v>
      </c>
      <c r="BL2166">
        <f t="shared" si="282"/>
        <v>1900</v>
      </c>
      <c r="BM2166" t="str">
        <f t="shared" si="283"/>
        <v/>
      </c>
      <c r="BN2166" s="69">
        <f t="shared" si="284"/>
        <v>121</v>
      </c>
      <c r="BO2166" s="1">
        <v>44534</v>
      </c>
      <c r="BP2166" s="1"/>
      <c r="BQ2166" s="3"/>
      <c r="BR2166" s="4"/>
      <c r="BS2166" s="5"/>
      <c r="BT2166" s="6"/>
      <c r="BU2166" s="5"/>
      <c r="BV2166" s="5"/>
      <c r="BW2166" s="6"/>
      <c r="BX2166" s="5"/>
      <c r="BY2166" s="5"/>
      <c r="BZ2166" s="6"/>
      <c r="CA2166" s="5"/>
    </row>
    <row r="2167" spans="4:79" x14ac:dyDescent="0.25">
      <c r="D2167" s="1"/>
      <c r="J2167" s="1"/>
      <c r="L2167" s="1"/>
      <c r="AX2167" s="1"/>
      <c r="AY2167" s="1"/>
      <c r="BA2167" s="1"/>
      <c r="BB2167" s="1"/>
      <c r="BF2167" s="1"/>
      <c r="BG2167" t="str">
        <f t="shared" ca="1" si="277"/>
        <v/>
      </c>
      <c r="BH2167" t="str">
        <f t="shared" si="278"/>
        <v/>
      </c>
      <c r="BI2167" t="str">
        <f t="shared" si="279"/>
        <v/>
      </c>
      <c r="BJ2167" t="str">
        <f t="shared" ca="1" si="280"/>
        <v/>
      </c>
      <c r="BK2167">
        <f t="shared" si="281"/>
        <v>1900</v>
      </c>
      <c r="BL2167">
        <f t="shared" si="282"/>
        <v>1900</v>
      </c>
      <c r="BM2167" t="str">
        <f t="shared" si="283"/>
        <v/>
      </c>
      <c r="BN2167" s="69">
        <f t="shared" si="284"/>
        <v>121</v>
      </c>
      <c r="BO2167" s="1">
        <v>44535</v>
      </c>
      <c r="BP2167" s="1"/>
      <c r="BQ2167" s="3"/>
      <c r="BR2167" s="4"/>
      <c r="BS2167" s="5"/>
      <c r="BT2167" s="6"/>
      <c r="BU2167" s="5"/>
      <c r="BV2167" s="5"/>
      <c r="BW2167" s="6"/>
      <c r="BX2167" s="5"/>
      <c r="BY2167" s="5"/>
      <c r="BZ2167" s="6"/>
      <c r="CA2167" s="5"/>
    </row>
    <row r="2168" spans="4:79" x14ac:dyDescent="0.25">
      <c r="D2168" s="1"/>
      <c r="J2168" s="1"/>
      <c r="L2168" s="1"/>
      <c r="M2168" s="1"/>
      <c r="BA2168" s="1"/>
      <c r="BG2168" t="str">
        <f t="shared" ca="1" si="277"/>
        <v/>
      </c>
      <c r="BH2168" t="str">
        <f t="shared" si="278"/>
        <v/>
      </c>
      <c r="BI2168" t="str">
        <f t="shared" si="279"/>
        <v/>
      </c>
      <c r="BJ2168" t="str">
        <f t="shared" ca="1" si="280"/>
        <v/>
      </c>
      <c r="BK2168">
        <f t="shared" si="281"/>
        <v>1900</v>
      </c>
      <c r="BL2168">
        <f t="shared" si="282"/>
        <v>1900</v>
      </c>
      <c r="BM2168" t="str">
        <f t="shared" si="283"/>
        <v/>
      </c>
      <c r="BN2168" s="69">
        <f t="shared" si="284"/>
        <v>121</v>
      </c>
      <c r="BO2168" s="1">
        <v>44536</v>
      </c>
      <c r="BP2168" s="1"/>
      <c r="BQ2168" s="3"/>
      <c r="BR2168" s="4"/>
      <c r="BS2168" s="5"/>
      <c r="BT2168" s="6"/>
      <c r="BU2168" s="5"/>
      <c r="BV2168" s="5"/>
      <c r="BW2168" s="6"/>
      <c r="BX2168" s="5"/>
      <c r="BY2168" s="5"/>
      <c r="BZ2168" s="6"/>
      <c r="CA2168" s="5"/>
    </row>
    <row r="2169" spans="4:79" x14ac:dyDescent="0.25">
      <c r="D2169" s="1"/>
      <c r="J2169" s="1"/>
      <c r="L2169" s="1"/>
      <c r="M2169" s="1"/>
      <c r="AX2169" s="1"/>
      <c r="AY2169" s="1"/>
      <c r="BA2169" s="1"/>
      <c r="BB2169" s="1"/>
      <c r="BG2169" t="str">
        <f t="shared" ca="1" si="277"/>
        <v/>
      </c>
      <c r="BH2169" t="str">
        <f t="shared" si="278"/>
        <v/>
      </c>
      <c r="BI2169" t="str">
        <f t="shared" si="279"/>
        <v/>
      </c>
      <c r="BJ2169" t="str">
        <f t="shared" ca="1" si="280"/>
        <v/>
      </c>
      <c r="BK2169">
        <f t="shared" si="281"/>
        <v>1900</v>
      </c>
      <c r="BL2169">
        <f t="shared" si="282"/>
        <v>1900</v>
      </c>
      <c r="BM2169" t="str">
        <f t="shared" si="283"/>
        <v/>
      </c>
      <c r="BN2169" s="69">
        <f t="shared" si="284"/>
        <v>121</v>
      </c>
      <c r="BO2169" s="1">
        <v>44537</v>
      </c>
      <c r="BP2169" s="1"/>
      <c r="BQ2169" s="3"/>
      <c r="BR2169" s="4"/>
      <c r="BS2169" s="5"/>
      <c r="BT2169" s="6"/>
      <c r="BU2169" s="5"/>
      <c r="BV2169" s="5"/>
      <c r="BW2169" s="6"/>
      <c r="BX2169" s="5"/>
      <c r="BY2169" s="5"/>
      <c r="BZ2169" s="6"/>
      <c r="CA2169" s="5"/>
    </row>
    <row r="2170" spans="4:79" x14ac:dyDescent="0.25">
      <c r="D2170" s="1"/>
      <c r="J2170" s="1"/>
      <c r="L2170" s="1"/>
      <c r="M2170" s="1"/>
      <c r="BA2170" s="1"/>
      <c r="BB2170" s="1"/>
      <c r="BG2170" t="str">
        <f t="shared" ca="1" si="277"/>
        <v/>
      </c>
      <c r="BH2170" t="str">
        <f t="shared" si="278"/>
        <v/>
      </c>
      <c r="BI2170" t="str">
        <f t="shared" si="279"/>
        <v/>
      </c>
      <c r="BJ2170" t="str">
        <f t="shared" ca="1" si="280"/>
        <v/>
      </c>
      <c r="BK2170">
        <f t="shared" si="281"/>
        <v>1900</v>
      </c>
      <c r="BL2170">
        <f t="shared" si="282"/>
        <v>1900</v>
      </c>
      <c r="BM2170" t="str">
        <f t="shared" si="283"/>
        <v/>
      </c>
      <c r="BN2170" s="69">
        <f t="shared" si="284"/>
        <v>121</v>
      </c>
      <c r="BO2170" s="1">
        <v>44538</v>
      </c>
      <c r="BP2170" s="1"/>
      <c r="BQ2170" s="3"/>
      <c r="BR2170" s="4"/>
      <c r="BS2170" s="5"/>
      <c r="BT2170" s="6"/>
      <c r="BU2170" s="5"/>
      <c r="BV2170" s="5"/>
      <c r="BW2170" s="6"/>
      <c r="BX2170" s="5"/>
      <c r="BY2170" s="5"/>
      <c r="BZ2170" s="6"/>
      <c r="CA2170" s="5"/>
    </row>
    <row r="2171" spans="4:79" x14ac:dyDescent="0.25">
      <c r="D2171" s="1"/>
      <c r="J2171" s="1"/>
      <c r="L2171" s="1"/>
      <c r="M2171" s="1"/>
      <c r="AX2171" s="1"/>
      <c r="AY2171" s="1"/>
      <c r="BA2171" s="1"/>
      <c r="BB2171" s="1"/>
      <c r="BG2171" t="str">
        <f t="shared" ca="1" si="277"/>
        <v/>
      </c>
      <c r="BH2171" t="str">
        <f t="shared" si="278"/>
        <v/>
      </c>
      <c r="BI2171" t="str">
        <f t="shared" si="279"/>
        <v/>
      </c>
      <c r="BJ2171" t="str">
        <f t="shared" ca="1" si="280"/>
        <v/>
      </c>
      <c r="BK2171">
        <f t="shared" si="281"/>
        <v>1900</v>
      </c>
      <c r="BL2171">
        <f t="shared" si="282"/>
        <v>1900</v>
      </c>
      <c r="BM2171" t="str">
        <f t="shared" si="283"/>
        <v/>
      </c>
      <c r="BN2171" s="69">
        <f t="shared" si="284"/>
        <v>121</v>
      </c>
      <c r="BO2171" s="1">
        <v>44539</v>
      </c>
      <c r="BP2171" s="1"/>
      <c r="BQ2171" s="3"/>
      <c r="BR2171" s="4"/>
      <c r="BS2171" s="5"/>
      <c r="BT2171" s="6"/>
      <c r="BU2171" s="5"/>
      <c r="BV2171" s="5"/>
      <c r="BW2171" s="6"/>
      <c r="BX2171" s="5"/>
      <c r="BY2171" s="5"/>
      <c r="BZ2171" s="6"/>
      <c r="CA2171" s="5"/>
    </row>
    <row r="2172" spans="4:79" x14ac:dyDescent="0.25">
      <c r="D2172" s="1"/>
      <c r="J2172" s="1"/>
      <c r="L2172" s="1"/>
      <c r="M2172" s="1"/>
      <c r="AX2172" s="1"/>
      <c r="AY2172" s="1"/>
      <c r="BA2172" s="1"/>
      <c r="BB2172" s="1"/>
      <c r="BG2172" t="str">
        <f t="shared" ca="1" si="277"/>
        <v/>
      </c>
      <c r="BH2172" t="str">
        <f t="shared" si="278"/>
        <v/>
      </c>
      <c r="BI2172" t="str">
        <f t="shared" si="279"/>
        <v/>
      </c>
      <c r="BJ2172" t="str">
        <f t="shared" ca="1" si="280"/>
        <v/>
      </c>
      <c r="BK2172">
        <f t="shared" si="281"/>
        <v>1900</v>
      </c>
      <c r="BL2172">
        <f t="shared" si="282"/>
        <v>1900</v>
      </c>
      <c r="BM2172" t="str">
        <f t="shared" si="283"/>
        <v/>
      </c>
      <c r="BN2172" s="69">
        <f t="shared" si="284"/>
        <v>121</v>
      </c>
      <c r="BO2172" s="1">
        <v>44540</v>
      </c>
      <c r="BP2172" s="1"/>
      <c r="BQ2172" s="3"/>
      <c r="BR2172" s="4"/>
      <c r="BS2172" s="5"/>
      <c r="BT2172" s="6"/>
      <c r="BU2172" s="5"/>
      <c r="BV2172" s="5"/>
      <c r="BW2172" s="6"/>
      <c r="BX2172" s="5"/>
      <c r="BY2172" s="5"/>
      <c r="BZ2172" s="6"/>
      <c r="CA2172" s="5"/>
    </row>
    <row r="2173" spans="4:79" x14ac:dyDescent="0.25">
      <c r="D2173" s="1"/>
      <c r="J2173" s="1"/>
      <c r="M2173" s="1"/>
      <c r="BG2173" t="str">
        <f t="shared" ca="1" si="277"/>
        <v/>
      </c>
      <c r="BH2173" t="str">
        <f t="shared" si="278"/>
        <v/>
      </c>
      <c r="BI2173" t="str">
        <f t="shared" si="279"/>
        <v/>
      </c>
      <c r="BJ2173" t="str">
        <f t="shared" ca="1" si="280"/>
        <v/>
      </c>
      <c r="BK2173">
        <f t="shared" si="281"/>
        <v>1900</v>
      </c>
      <c r="BL2173">
        <f t="shared" si="282"/>
        <v>1900</v>
      </c>
      <c r="BM2173" t="str">
        <f t="shared" si="283"/>
        <v/>
      </c>
      <c r="BN2173" s="69">
        <f t="shared" si="284"/>
        <v>121</v>
      </c>
      <c r="BO2173" s="1">
        <v>44541</v>
      </c>
      <c r="BP2173" s="1"/>
      <c r="BQ2173" s="3"/>
      <c r="BR2173" s="4"/>
      <c r="BS2173" s="5"/>
      <c r="BT2173" s="6"/>
      <c r="BU2173" s="5"/>
      <c r="BV2173" s="5"/>
      <c r="BW2173" s="6"/>
      <c r="BX2173" s="5"/>
      <c r="BY2173" s="5"/>
      <c r="BZ2173" s="6"/>
      <c r="CA2173" s="5"/>
    </row>
    <row r="2174" spans="4:79" x14ac:dyDescent="0.25">
      <c r="D2174" s="1"/>
      <c r="E2174" s="1"/>
      <c r="J2174" s="1"/>
      <c r="L2174" s="1"/>
      <c r="AX2174" s="1"/>
      <c r="AY2174" s="1"/>
      <c r="BA2174" s="1"/>
      <c r="BG2174" t="str">
        <f t="shared" ca="1" si="277"/>
        <v/>
      </c>
      <c r="BH2174" t="str">
        <f t="shared" si="278"/>
        <v/>
      </c>
      <c r="BI2174" t="str">
        <f t="shared" si="279"/>
        <v/>
      </c>
      <c r="BJ2174" t="str">
        <f t="shared" ca="1" si="280"/>
        <v/>
      </c>
      <c r="BK2174">
        <f t="shared" si="281"/>
        <v>1900</v>
      </c>
      <c r="BL2174">
        <f t="shared" si="282"/>
        <v>1900</v>
      </c>
      <c r="BM2174" t="str">
        <f t="shared" si="283"/>
        <v/>
      </c>
      <c r="BN2174" s="69">
        <f t="shared" si="284"/>
        <v>121</v>
      </c>
      <c r="BO2174" s="1">
        <v>44542</v>
      </c>
      <c r="BP2174" s="1"/>
      <c r="BQ2174" s="3"/>
      <c r="BR2174" s="4"/>
      <c r="BS2174" s="5"/>
      <c r="BT2174" s="6"/>
      <c r="BU2174" s="5"/>
      <c r="BV2174" s="5"/>
      <c r="BW2174" s="6"/>
      <c r="BX2174" s="5"/>
      <c r="BY2174" s="5"/>
      <c r="BZ2174" s="6"/>
      <c r="CA2174" s="5"/>
    </row>
    <row r="2175" spans="4:79" x14ac:dyDescent="0.25">
      <c r="D2175" s="1"/>
      <c r="E2175" s="1"/>
      <c r="J2175" s="1"/>
      <c r="L2175" s="1"/>
      <c r="M2175" s="1"/>
      <c r="N2175" s="1"/>
      <c r="AX2175" s="1"/>
      <c r="AY2175" s="1"/>
      <c r="BA2175" s="1"/>
      <c r="BB2175" s="1"/>
      <c r="BG2175" t="str">
        <f t="shared" ca="1" si="277"/>
        <v/>
      </c>
      <c r="BH2175" t="str">
        <f t="shared" si="278"/>
        <v/>
      </c>
      <c r="BI2175" t="str">
        <f t="shared" si="279"/>
        <v/>
      </c>
      <c r="BJ2175" t="str">
        <f t="shared" ca="1" si="280"/>
        <v/>
      </c>
      <c r="BK2175">
        <f t="shared" si="281"/>
        <v>1900</v>
      </c>
      <c r="BL2175">
        <f t="shared" si="282"/>
        <v>1900</v>
      </c>
      <c r="BM2175" t="str">
        <f t="shared" si="283"/>
        <v/>
      </c>
      <c r="BN2175" s="69">
        <f t="shared" si="284"/>
        <v>121</v>
      </c>
      <c r="BO2175" s="1">
        <v>44543</v>
      </c>
      <c r="BP2175" s="1"/>
      <c r="BQ2175" s="3"/>
      <c r="BR2175" s="4"/>
      <c r="BS2175" s="5"/>
      <c r="BT2175" s="6"/>
      <c r="BU2175" s="5"/>
      <c r="BV2175" s="5"/>
      <c r="BW2175" s="6"/>
      <c r="BX2175" s="5"/>
      <c r="BY2175" s="5"/>
      <c r="BZ2175" s="6"/>
      <c r="CA2175" s="5"/>
    </row>
    <row r="2176" spans="4:79" x14ac:dyDescent="0.25">
      <c r="D2176" s="1"/>
      <c r="J2176" s="1"/>
      <c r="L2176" s="1"/>
      <c r="M2176" s="1"/>
      <c r="BA2176" s="1"/>
      <c r="BG2176" t="str">
        <f t="shared" ca="1" si="277"/>
        <v/>
      </c>
      <c r="BH2176" t="str">
        <f t="shared" si="278"/>
        <v/>
      </c>
      <c r="BI2176" t="str">
        <f t="shared" si="279"/>
        <v/>
      </c>
      <c r="BJ2176" t="str">
        <f t="shared" ca="1" si="280"/>
        <v/>
      </c>
      <c r="BK2176">
        <f t="shared" si="281"/>
        <v>1900</v>
      </c>
      <c r="BL2176">
        <f t="shared" si="282"/>
        <v>1900</v>
      </c>
      <c r="BM2176" t="str">
        <f t="shared" si="283"/>
        <v/>
      </c>
      <c r="BN2176" s="69">
        <f t="shared" si="284"/>
        <v>121</v>
      </c>
      <c r="BO2176" s="1">
        <v>44544</v>
      </c>
      <c r="BP2176" s="1"/>
      <c r="BQ2176" s="3"/>
      <c r="BR2176" s="4"/>
      <c r="BS2176" s="5"/>
      <c r="BT2176" s="6"/>
      <c r="BU2176" s="5"/>
      <c r="BV2176" s="5"/>
      <c r="BW2176" s="6"/>
      <c r="BX2176" s="5"/>
      <c r="BY2176" s="5"/>
      <c r="BZ2176" s="6"/>
      <c r="CA2176" s="5"/>
    </row>
    <row r="2177" spans="4:79" x14ac:dyDescent="0.25">
      <c r="D2177" s="1"/>
      <c r="E2177" s="1"/>
      <c r="J2177" s="1"/>
      <c r="L2177" s="1"/>
      <c r="M2177" s="1"/>
      <c r="N2177" s="1"/>
      <c r="AX2177" s="1"/>
      <c r="AY2177" s="1"/>
      <c r="BA2177" s="1"/>
      <c r="BB2177" s="1"/>
      <c r="BG2177" t="str">
        <f t="shared" ca="1" si="277"/>
        <v/>
      </c>
      <c r="BH2177" t="str">
        <f t="shared" si="278"/>
        <v/>
      </c>
      <c r="BI2177" t="str">
        <f t="shared" si="279"/>
        <v/>
      </c>
      <c r="BJ2177" t="str">
        <f t="shared" ca="1" si="280"/>
        <v/>
      </c>
      <c r="BK2177">
        <f t="shared" si="281"/>
        <v>1900</v>
      </c>
      <c r="BL2177">
        <f t="shared" si="282"/>
        <v>1900</v>
      </c>
      <c r="BM2177" t="str">
        <f t="shared" si="283"/>
        <v/>
      </c>
      <c r="BN2177" s="69">
        <f t="shared" si="284"/>
        <v>121</v>
      </c>
      <c r="BO2177" s="1">
        <v>44545</v>
      </c>
      <c r="BP2177" s="1"/>
      <c r="BQ2177" s="3"/>
      <c r="BR2177" s="4"/>
      <c r="BS2177" s="5"/>
      <c r="BT2177" s="6"/>
      <c r="BU2177" s="5"/>
      <c r="BV2177" s="5"/>
      <c r="BW2177" s="6"/>
      <c r="BX2177" s="5"/>
      <c r="BY2177" s="5"/>
      <c r="BZ2177" s="6"/>
      <c r="CA2177" s="5"/>
    </row>
    <row r="2178" spans="4:79" x14ac:dyDescent="0.25">
      <c r="D2178" s="1"/>
      <c r="J2178" s="1"/>
      <c r="L2178" s="1"/>
      <c r="M2178" s="1"/>
      <c r="AX2178" s="1"/>
      <c r="AY2178" s="1"/>
      <c r="BA2178" s="1"/>
      <c r="BB2178" s="1"/>
      <c r="BG2178" t="str">
        <f t="shared" ca="1" si="277"/>
        <v/>
      </c>
      <c r="BH2178" t="str">
        <f t="shared" si="278"/>
        <v/>
      </c>
      <c r="BI2178" t="str">
        <f t="shared" si="279"/>
        <v/>
      </c>
      <c r="BJ2178" t="str">
        <f t="shared" ca="1" si="280"/>
        <v/>
      </c>
      <c r="BK2178">
        <f t="shared" si="281"/>
        <v>1900</v>
      </c>
      <c r="BL2178">
        <f t="shared" si="282"/>
        <v>1900</v>
      </c>
      <c r="BM2178" t="str">
        <f t="shared" si="283"/>
        <v/>
      </c>
      <c r="BN2178" s="69">
        <f t="shared" si="284"/>
        <v>121</v>
      </c>
      <c r="BO2178" s="1">
        <v>44546</v>
      </c>
      <c r="BP2178" s="1"/>
      <c r="BQ2178" s="3"/>
      <c r="BR2178" s="4"/>
      <c r="BS2178" s="5"/>
      <c r="BT2178" s="6"/>
      <c r="BU2178" s="5"/>
      <c r="BV2178" s="5"/>
      <c r="BW2178" s="6"/>
      <c r="BX2178" s="5"/>
      <c r="BY2178" s="5"/>
      <c r="BZ2178" s="6"/>
      <c r="CA2178" s="5"/>
    </row>
    <row r="2179" spans="4:79" x14ac:dyDescent="0.25">
      <c r="D2179" s="1"/>
      <c r="J2179" s="1"/>
      <c r="L2179" s="1"/>
      <c r="M2179" s="1"/>
      <c r="BA2179" s="1"/>
      <c r="BG2179" t="str">
        <f t="shared" ref="BG2179:BG2242" ca="1" si="285">IF(A2179="","",DATEDIF(J2179,TODAY(),"y"))</f>
        <v/>
      </c>
      <c r="BH2179" t="str">
        <f t="shared" ref="BH2179:BH2242" si="286">IF(A2179="","",IF(BG2179&lt;61,"Moins de 61",IF(BG2179&lt;66,"61 à 65",IF(BG2179&lt;71,"66 à 70",IF(BG2179&lt;76,"71 à 75",IF(BG2179&lt;81,"76 à 80",IF(BG2179&lt;86,"81 à 85",IF(BG2179&lt;91,"86 à 90",IF(BG2179&lt;96,"91 à 95",IF(BG2179&lt;101,"96 à 100",IF(BG2179&gt;=101,"101 et plus","")))))))))))</f>
        <v/>
      </c>
      <c r="BI2179" t="str">
        <f t="shared" ref="BI2179:BI2242" si="287">IF(B2179="","",IF(BG2179&lt;66,"Moins de 66",IF(BG2179&lt;71,"66 à 70",IF(BG2179&lt;76,"71 à 75",IF(BG2179&lt;81,"76 à 80",IF(BG2179&gt;=81,"plus de 80",""))))))</f>
        <v/>
      </c>
      <c r="BJ2179" t="str">
        <f t="shared" ref="BJ2179:BJ2242" ca="1" si="288">IF(A2179="","",DATEDIF(L2179,TODAY(),"y"))</f>
        <v/>
      </c>
      <c r="BK2179">
        <f t="shared" ref="BK2179:BK2242" si="289">YEAR(L2179)</f>
        <v>1900</v>
      </c>
      <c r="BL2179">
        <f t="shared" ref="BL2179:BL2242" si="290">YEAR(E2179)</f>
        <v>1900</v>
      </c>
      <c r="BM2179" t="str">
        <f t="shared" ref="BM2179:BM2242" si="291">IF(A2179="","",IF(O2179="Adhérent",BG2179,""))</f>
        <v/>
      </c>
      <c r="BN2179" s="69">
        <f t="shared" ref="BN2179:BN2242" si="292">YEAR(BO2179)-YEAR(J2179)</f>
        <v>121</v>
      </c>
      <c r="BO2179" s="1">
        <v>44547</v>
      </c>
      <c r="BP2179" s="1"/>
      <c r="BQ2179" s="3"/>
      <c r="BR2179" s="4"/>
      <c r="BS2179" s="5"/>
      <c r="BT2179" s="6"/>
      <c r="BU2179" s="5"/>
      <c r="BV2179" s="5"/>
      <c r="BW2179" s="6"/>
      <c r="BX2179" s="5"/>
      <c r="BY2179" s="5"/>
      <c r="BZ2179" s="6"/>
      <c r="CA2179" s="5"/>
    </row>
    <row r="2180" spans="4:79" x14ac:dyDescent="0.25">
      <c r="D2180" s="1"/>
      <c r="J2180" s="1"/>
      <c r="M2180" s="1"/>
      <c r="BG2180" t="str">
        <f t="shared" ca="1" si="285"/>
        <v/>
      </c>
      <c r="BH2180" t="str">
        <f t="shared" si="286"/>
        <v/>
      </c>
      <c r="BI2180" t="str">
        <f t="shared" si="287"/>
        <v/>
      </c>
      <c r="BJ2180" t="str">
        <f t="shared" ca="1" si="288"/>
        <v/>
      </c>
      <c r="BK2180">
        <f t="shared" si="289"/>
        <v>1900</v>
      </c>
      <c r="BL2180">
        <f t="shared" si="290"/>
        <v>1900</v>
      </c>
      <c r="BM2180" t="str">
        <f t="shared" si="291"/>
        <v/>
      </c>
      <c r="BN2180" s="69">
        <f t="shared" si="292"/>
        <v>121</v>
      </c>
      <c r="BO2180" s="1">
        <v>44548</v>
      </c>
      <c r="BP2180" s="1"/>
      <c r="BQ2180" s="3"/>
      <c r="BR2180" s="4"/>
      <c r="BS2180" s="5"/>
      <c r="BT2180" s="6"/>
      <c r="BU2180" s="5"/>
      <c r="BV2180" s="5"/>
      <c r="BW2180" s="6"/>
      <c r="BX2180" s="5"/>
      <c r="BY2180" s="5"/>
      <c r="BZ2180" s="6"/>
      <c r="CA2180" s="5"/>
    </row>
    <row r="2181" spans="4:79" x14ac:dyDescent="0.25">
      <c r="D2181" s="1"/>
      <c r="J2181" s="1"/>
      <c r="L2181" s="1"/>
      <c r="M2181" s="1"/>
      <c r="AZ2181" s="1"/>
      <c r="BA2181" s="1"/>
      <c r="BC2181" s="1"/>
      <c r="BD2181" s="1"/>
      <c r="BG2181" t="str">
        <f t="shared" ca="1" si="285"/>
        <v/>
      </c>
      <c r="BH2181" t="str">
        <f t="shared" si="286"/>
        <v/>
      </c>
      <c r="BI2181" t="str">
        <f t="shared" si="287"/>
        <v/>
      </c>
      <c r="BJ2181" t="str">
        <f t="shared" ca="1" si="288"/>
        <v/>
      </c>
      <c r="BK2181">
        <f t="shared" si="289"/>
        <v>1900</v>
      </c>
      <c r="BL2181">
        <f t="shared" si="290"/>
        <v>1900</v>
      </c>
      <c r="BM2181" t="str">
        <f t="shared" si="291"/>
        <v/>
      </c>
      <c r="BN2181" s="69">
        <f t="shared" si="292"/>
        <v>121</v>
      </c>
      <c r="BO2181" s="1">
        <v>44549</v>
      </c>
      <c r="BP2181" s="1"/>
      <c r="BQ2181" s="3"/>
      <c r="BR2181" s="4"/>
      <c r="BS2181" s="5"/>
      <c r="BT2181" s="6"/>
      <c r="BU2181" s="5"/>
      <c r="BV2181" s="5"/>
      <c r="BW2181" s="6"/>
      <c r="BX2181" s="5"/>
      <c r="BY2181" s="5"/>
      <c r="BZ2181" s="6"/>
      <c r="CA2181" s="5"/>
    </row>
    <row r="2182" spans="4:79" x14ac:dyDescent="0.25">
      <c r="D2182" s="1"/>
      <c r="J2182" s="1"/>
      <c r="L2182" s="1"/>
      <c r="BA2182" s="1"/>
      <c r="BG2182" t="str">
        <f t="shared" ca="1" si="285"/>
        <v/>
      </c>
      <c r="BH2182" t="str">
        <f t="shared" si="286"/>
        <v/>
      </c>
      <c r="BI2182" t="str">
        <f t="shared" si="287"/>
        <v/>
      </c>
      <c r="BJ2182" t="str">
        <f t="shared" ca="1" si="288"/>
        <v/>
      </c>
      <c r="BK2182">
        <f t="shared" si="289"/>
        <v>1900</v>
      </c>
      <c r="BL2182">
        <f t="shared" si="290"/>
        <v>1900</v>
      </c>
      <c r="BM2182" t="str">
        <f t="shared" si="291"/>
        <v/>
      </c>
      <c r="BN2182" s="69">
        <f t="shared" si="292"/>
        <v>121</v>
      </c>
      <c r="BO2182" s="1">
        <v>44550</v>
      </c>
      <c r="BP2182" s="1"/>
      <c r="BQ2182" s="3"/>
      <c r="BR2182" s="4"/>
      <c r="BS2182" s="5"/>
      <c r="BT2182" s="6"/>
      <c r="BU2182" s="5"/>
      <c r="BV2182" s="5"/>
      <c r="BW2182" s="6"/>
      <c r="BX2182" s="5"/>
      <c r="BY2182" s="5"/>
      <c r="BZ2182" s="6"/>
      <c r="CA2182" s="5"/>
    </row>
    <row r="2183" spans="4:79" x14ac:dyDescent="0.25">
      <c r="D2183" s="1"/>
      <c r="J2183" s="1"/>
      <c r="L2183" s="1"/>
      <c r="M2183" s="1"/>
      <c r="AX2183" s="1"/>
      <c r="AY2183" s="1"/>
      <c r="BA2183" s="1"/>
      <c r="BB2183" s="1"/>
      <c r="BG2183" t="str">
        <f t="shared" ca="1" si="285"/>
        <v/>
      </c>
      <c r="BH2183" t="str">
        <f t="shared" si="286"/>
        <v/>
      </c>
      <c r="BI2183" t="str">
        <f t="shared" si="287"/>
        <v/>
      </c>
      <c r="BJ2183" t="str">
        <f t="shared" ca="1" si="288"/>
        <v/>
      </c>
      <c r="BK2183">
        <f t="shared" si="289"/>
        <v>1900</v>
      </c>
      <c r="BL2183">
        <f t="shared" si="290"/>
        <v>1900</v>
      </c>
      <c r="BM2183" t="str">
        <f t="shared" si="291"/>
        <v/>
      </c>
      <c r="BN2183" s="69">
        <f t="shared" si="292"/>
        <v>121</v>
      </c>
      <c r="BO2183" s="1">
        <v>44551</v>
      </c>
      <c r="BP2183" s="1"/>
      <c r="BQ2183" s="3"/>
      <c r="BR2183" s="4"/>
      <c r="BS2183" s="5"/>
      <c r="BT2183" s="6"/>
      <c r="BU2183" s="5"/>
      <c r="BV2183" s="5"/>
      <c r="BW2183" s="6"/>
      <c r="BX2183" s="5"/>
      <c r="BY2183" s="5"/>
      <c r="BZ2183" s="6"/>
      <c r="CA2183" s="5"/>
    </row>
    <row r="2184" spans="4:79" x14ac:dyDescent="0.25">
      <c r="D2184" s="1"/>
      <c r="J2184" s="1"/>
      <c r="L2184" s="1"/>
      <c r="AX2184" s="1"/>
      <c r="AY2184" s="1"/>
      <c r="BA2184" s="1"/>
      <c r="BB2184" s="1"/>
      <c r="BG2184" t="str">
        <f t="shared" ca="1" si="285"/>
        <v/>
      </c>
      <c r="BH2184" t="str">
        <f t="shared" si="286"/>
        <v/>
      </c>
      <c r="BI2184" t="str">
        <f t="shared" si="287"/>
        <v/>
      </c>
      <c r="BJ2184" t="str">
        <f t="shared" ca="1" si="288"/>
        <v/>
      </c>
      <c r="BK2184">
        <f t="shared" si="289"/>
        <v>1900</v>
      </c>
      <c r="BL2184">
        <f t="shared" si="290"/>
        <v>1900</v>
      </c>
      <c r="BM2184" t="str">
        <f t="shared" si="291"/>
        <v/>
      </c>
      <c r="BN2184" s="69">
        <f t="shared" si="292"/>
        <v>121</v>
      </c>
      <c r="BO2184" s="1">
        <v>44552</v>
      </c>
      <c r="BP2184" s="1"/>
      <c r="BQ2184" s="3"/>
      <c r="BR2184" s="4"/>
      <c r="BS2184" s="5"/>
      <c r="BT2184" s="6"/>
      <c r="BU2184" s="5"/>
      <c r="BV2184" s="5"/>
      <c r="BW2184" s="6"/>
      <c r="BX2184" s="5"/>
      <c r="BY2184" s="5"/>
      <c r="BZ2184" s="6"/>
      <c r="CA2184" s="5"/>
    </row>
    <row r="2185" spans="4:79" x14ac:dyDescent="0.25">
      <c r="D2185" s="1"/>
      <c r="J2185" s="1"/>
      <c r="L2185" s="1"/>
      <c r="BA2185" s="1"/>
      <c r="BB2185" s="1"/>
      <c r="BF2185" s="1"/>
      <c r="BG2185" t="str">
        <f t="shared" ca="1" si="285"/>
        <v/>
      </c>
      <c r="BH2185" t="str">
        <f t="shared" si="286"/>
        <v/>
      </c>
      <c r="BI2185" t="str">
        <f t="shared" si="287"/>
        <v/>
      </c>
      <c r="BJ2185" t="str">
        <f t="shared" ca="1" si="288"/>
        <v/>
      </c>
      <c r="BK2185">
        <f t="shared" si="289"/>
        <v>1900</v>
      </c>
      <c r="BL2185">
        <f t="shared" si="290"/>
        <v>1900</v>
      </c>
      <c r="BM2185" t="str">
        <f t="shared" si="291"/>
        <v/>
      </c>
      <c r="BN2185" s="69">
        <f t="shared" si="292"/>
        <v>121</v>
      </c>
      <c r="BO2185" s="1">
        <v>44553</v>
      </c>
      <c r="BP2185" s="1"/>
      <c r="BQ2185" s="3"/>
      <c r="BR2185" s="4"/>
      <c r="BS2185" s="5"/>
      <c r="BT2185" s="6"/>
      <c r="BU2185" s="5"/>
      <c r="BV2185" s="5"/>
      <c r="BW2185" s="6"/>
      <c r="BX2185" s="5"/>
      <c r="BY2185" s="5"/>
      <c r="BZ2185" s="6"/>
      <c r="CA2185" s="5"/>
    </row>
    <row r="2186" spans="4:79" x14ac:dyDescent="0.25">
      <c r="D2186" s="1"/>
      <c r="J2186" s="1"/>
      <c r="L2186" s="1"/>
      <c r="M2186" s="1"/>
      <c r="AX2186" s="1"/>
      <c r="AY2186" s="1"/>
      <c r="BA2186" s="1"/>
      <c r="BB2186" s="1"/>
      <c r="BF2186" s="1"/>
      <c r="BG2186" t="str">
        <f t="shared" ca="1" si="285"/>
        <v/>
      </c>
      <c r="BH2186" t="str">
        <f t="shared" si="286"/>
        <v/>
      </c>
      <c r="BI2186" t="str">
        <f t="shared" si="287"/>
        <v/>
      </c>
      <c r="BJ2186" t="str">
        <f t="shared" ca="1" si="288"/>
        <v/>
      </c>
      <c r="BK2186">
        <f t="shared" si="289"/>
        <v>1900</v>
      </c>
      <c r="BL2186">
        <f t="shared" si="290"/>
        <v>1900</v>
      </c>
      <c r="BM2186" t="str">
        <f t="shared" si="291"/>
        <v/>
      </c>
      <c r="BN2186" s="69">
        <f t="shared" si="292"/>
        <v>121</v>
      </c>
      <c r="BO2186" s="1">
        <v>44554</v>
      </c>
      <c r="BP2186" s="1"/>
      <c r="BQ2186" s="3"/>
      <c r="BR2186" s="4"/>
      <c r="BS2186" s="5"/>
      <c r="BT2186" s="6"/>
      <c r="BU2186" s="5"/>
      <c r="BV2186" s="5"/>
      <c r="BW2186" s="6"/>
      <c r="BX2186" s="5"/>
      <c r="BY2186" s="5"/>
      <c r="BZ2186" s="6"/>
      <c r="CA2186" s="5"/>
    </row>
    <row r="2187" spans="4:79" x14ac:dyDescent="0.25">
      <c r="D2187" s="1"/>
      <c r="J2187" s="1"/>
      <c r="L2187" s="1"/>
      <c r="M2187" s="1"/>
      <c r="AX2187" s="1"/>
      <c r="AY2187" s="1"/>
      <c r="BA2187" s="1"/>
      <c r="BB2187" s="1"/>
      <c r="BG2187" t="str">
        <f t="shared" ca="1" si="285"/>
        <v/>
      </c>
      <c r="BH2187" t="str">
        <f t="shared" si="286"/>
        <v/>
      </c>
      <c r="BI2187" t="str">
        <f t="shared" si="287"/>
        <v/>
      </c>
      <c r="BJ2187" t="str">
        <f t="shared" ca="1" si="288"/>
        <v/>
      </c>
      <c r="BK2187">
        <f t="shared" si="289"/>
        <v>1900</v>
      </c>
      <c r="BL2187">
        <f t="shared" si="290"/>
        <v>1900</v>
      </c>
      <c r="BM2187" t="str">
        <f t="shared" si="291"/>
        <v/>
      </c>
      <c r="BN2187" s="69">
        <f t="shared" si="292"/>
        <v>121</v>
      </c>
      <c r="BO2187" s="1">
        <v>44555</v>
      </c>
      <c r="BP2187" s="1"/>
      <c r="BQ2187" s="3"/>
      <c r="BR2187" s="4"/>
      <c r="BS2187" s="5"/>
      <c r="BT2187" s="6"/>
      <c r="BU2187" s="5"/>
      <c r="BV2187" s="5"/>
      <c r="BW2187" s="6"/>
      <c r="BX2187" s="5"/>
      <c r="BY2187" s="5"/>
      <c r="BZ2187" s="6"/>
      <c r="CA2187" s="5"/>
    </row>
    <row r="2188" spans="4:79" x14ac:dyDescent="0.25">
      <c r="D2188" s="1"/>
      <c r="E2188" s="1"/>
      <c r="J2188" s="1"/>
      <c r="L2188" s="1"/>
      <c r="AX2188" s="1"/>
      <c r="AY2188" s="1"/>
      <c r="BA2188" s="1"/>
      <c r="BG2188" t="str">
        <f t="shared" ca="1" si="285"/>
        <v/>
      </c>
      <c r="BH2188" t="str">
        <f t="shared" si="286"/>
        <v/>
      </c>
      <c r="BI2188" t="str">
        <f t="shared" si="287"/>
        <v/>
      </c>
      <c r="BJ2188" t="str">
        <f t="shared" ca="1" si="288"/>
        <v/>
      </c>
      <c r="BK2188">
        <f t="shared" si="289"/>
        <v>1900</v>
      </c>
      <c r="BL2188">
        <f t="shared" si="290"/>
        <v>1900</v>
      </c>
      <c r="BM2188" t="str">
        <f t="shared" si="291"/>
        <v/>
      </c>
      <c r="BN2188" s="69">
        <f t="shared" si="292"/>
        <v>121</v>
      </c>
      <c r="BO2188" s="1">
        <v>44556</v>
      </c>
      <c r="BP2188" s="1"/>
      <c r="BQ2188" s="3"/>
      <c r="BR2188" s="4"/>
      <c r="BS2188" s="5"/>
      <c r="BT2188" s="6"/>
      <c r="BU2188" s="5"/>
      <c r="BV2188" s="5"/>
      <c r="BW2188" s="6"/>
      <c r="BX2188" s="5"/>
      <c r="BY2188" s="5"/>
      <c r="BZ2188" s="6"/>
      <c r="CA2188" s="5"/>
    </row>
    <row r="2189" spans="4:79" x14ac:dyDescent="0.25">
      <c r="D2189" s="1"/>
      <c r="J2189" s="1"/>
      <c r="L2189" s="1"/>
      <c r="M2189" s="1"/>
      <c r="BA2189" s="1"/>
      <c r="BG2189" t="str">
        <f t="shared" ca="1" si="285"/>
        <v/>
      </c>
      <c r="BH2189" t="str">
        <f t="shared" si="286"/>
        <v/>
      </c>
      <c r="BI2189" t="str">
        <f t="shared" si="287"/>
        <v/>
      </c>
      <c r="BJ2189" t="str">
        <f t="shared" ca="1" si="288"/>
        <v/>
      </c>
      <c r="BK2189">
        <f t="shared" si="289"/>
        <v>1900</v>
      </c>
      <c r="BL2189">
        <f t="shared" si="290"/>
        <v>1900</v>
      </c>
      <c r="BM2189" t="str">
        <f t="shared" si="291"/>
        <v/>
      </c>
      <c r="BN2189" s="69">
        <f t="shared" si="292"/>
        <v>121</v>
      </c>
      <c r="BO2189" s="1">
        <v>44557</v>
      </c>
      <c r="BP2189" s="1"/>
      <c r="BQ2189" s="3"/>
      <c r="BR2189" s="4"/>
      <c r="BS2189" s="5"/>
      <c r="BT2189" s="6"/>
      <c r="BU2189" s="5"/>
      <c r="BV2189" s="5"/>
      <c r="BW2189" s="6"/>
      <c r="BX2189" s="5"/>
      <c r="BY2189" s="5"/>
      <c r="BZ2189" s="6"/>
      <c r="CA2189" s="5"/>
    </row>
    <row r="2190" spans="4:79" x14ac:dyDescent="0.25">
      <c r="D2190" s="1"/>
      <c r="J2190" s="1"/>
      <c r="L2190" s="1"/>
      <c r="M2190" s="1"/>
      <c r="AX2190" s="1"/>
      <c r="AY2190" s="1"/>
      <c r="BA2190" s="1"/>
      <c r="BB2190" s="1"/>
      <c r="BG2190" t="str">
        <f t="shared" ca="1" si="285"/>
        <v/>
      </c>
      <c r="BH2190" t="str">
        <f t="shared" si="286"/>
        <v/>
      </c>
      <c r="BI2190" t="str">
        <f t="shared" si="287"/>
        <v/>
      </c>
      <c r="BJ2190" t="str">
        <f t="shared" ca="1" si="288"/>
        <v/>
      </c>
      <c r="BK2190">
        <f t="shared" si="289"/>
        <v>1900</v>
      </c>
      <c r="BL2190">
        <f t="shared" si="290"/>
        <v>1900</v>
      </c>
      <c r="BM2190" t="str">
        <f t="shared" si="291"/>
        <v/>
      </c>
      <c r="BN2190" s="69">
        <f t="shared" si="292"/>
        <v>121</v>
      </c>
      <c r="BO2190" s="1">
        <v>44558</v>
      </c>
      <c r="BP2190" s="1"/>
      <c r="BQ2190" s="3"/>
      <c r="BR2190" s="4"/>
      <c r="BS2190" s="5"/>
      <c r="BT2190" s="6"/>
      <c r="BU2190" s="5"/>
      <c r="BV2190" s="5"/>
      <c r="BW2190" s="6"/>
      <c r="BX2190" s="5"/>
      <c r="BY2190" s="5"/>
      <c r="BZ2190" s="6"/>
      <c r="CA2190" s="5"/>
    </row>
    <row r="2191" spans="4:79" x14ac:dyDescent="0.25">
      <c r="D2191" s="1"/>
      <c r="E2191" s="1"/>
      <c r="J2191" s="1"/>
      <c r="L2191" s="1"/>
      <c r="M2191" s="1"/>
      <c r="AX2191" s="1"/>
      <c r="AY2191" s="1"/>
      <c r="BA2191" s="1"/>
      <c r="BB2191" s="1"/>
      <c r="BG2191" t="str">
        <f t="shared" ca="1" si="285"/>
        <v/>
      </c>
      <c r="BH2191" t="str">
        <f t="shared" si="286"/>
        <v/>
      </c>
      <c r="BI2191" t="str">
        <f t="shared" si="287"/>
        <v/>
      </c>
      <c r="BJ2191" t="str">
        <f t="shared" ca="1" si="288"/>
        <v/>
      </c>
      <c r="BK2191">
        <f t="shared" si="289"/>
        <v>1900</v>
      </c>
      <c r="BL2191">
        <f t="shared" si="290"/>
        <v>1900</v>
      </c>
      <c r="BM2191" t="str">
        <f t="shared" si="291"/>
        <v/>
      </c>
      <c r="BN2191" s="69">
        <f t="shared" si="292"/>
        <v>121</v>
      </c>
      <c r="BO2191" s="1">
        <v>44559</v>
      </c>
      <c r="BP2191" s="1"/>
      <c r="BQ2191" s="3"/>
      <c r="BR2191" s="4"/>
      <c r="BS2191" s="5"/>
      <c r="BT2191" s="6"/>
      <c r="BU2191" s="5"/>
      <c r="BV2191" s="5"/>
      <c r="BW2191" s="6"/>
      <c r="BX2191" s="5"/>
      <c r="BY2191" s="5"/>
      <c r="BZ2191" s="6"/>
      <c r="CA2191" s="5"/>
    </row>
    <row r="2192" spans="4:79" x14ac:dyDescent="0.25">
      <c r="D2192" s="1"/>
      <c r="E2192" s="1"/>
      <c r="J2192" s="1"/>
      <c r="L2192" s="1"/>
      <c r="M2192" s="1"/>
      <c r="BA2192" s="1"/>
      <c r="BG2192" t="str">
        <f t="shared" ca="1" si="285"/>
        <v/>
      </c>
      <c r="BH2192" t="str">
        <f t="shared" si="286"/>
        <v/>
      </c>
      <c r="BI2192" t="str">
        <f t="shared" si="287"/>
        <v/>
      </c>
      <c r="BJ2192" t="str">
        <f t="shared" ca="1" si="288"/>
        <v/>
      </c>
      <c r="BK2192">
        <f t="shared" si="289"/>
        <v>1900</v>
      </c>
      <c r="BL2192">
        <f t="shared" si="290"/>
        <v>1900</v>
      </c>
      <c r="BM2192" t="str">
        <f t="shared" si="291"/>
        <v/>
      </c>
      <c r="BN2192" s="69">
        <f t="shared" si="292"/>
        <v>121</v>
      </c>
      <c r="BO2192" s="1">
        <v>44560</v>
      </c>
      <c r="BP2192" s="1"/>
      <c r="BQ2192" s="3"/>
      <c r="BR2192" s="4"/>
      <c r="BS2192" s="5"/>
      <c r="BT2192" s="6"/>
      <c r="BU2192" s="5"/>
      <c r="BV2192" s="5"/>
      <c r="BW2192" s="6"/>
      <c r="BX2192" s="5"/>
      <c r="BY2192" s="5"/>
      <c r="BZ2192" s="6"/>
      <c r="CA2192" s="5"/>
    </row>
    <row r="2193" spans="4:79" x14ac:dyDescent="0.25">
      <c r="D2193" s="1"/>
      <c r="J2193" s="1"/>
      <c r="L2193" s="1"/>
      <c r="M2193" s="1"/>
      <c r="AX2193" s="1"/>
      <c r="AY2193" s="1"/>
      <c r="BA2193" s="1"/>
      <c r="BB2193" s="1"/>
      <c r="BG2193" t="str">
        <f t="shared" ca="1" si="285"/>
        <v/>
      </c>
      <c r="BH2193" t="str">
        <f t="shared" si="286"/>
        <v/>
      </c>
      <c r="BI2193" t="str">
        <f t="shared" si="287"/>
        <v/>
      </c>
      <c r="BJ2193" t="str">
        <f t="shared" ca="1" si="288"/>
        <v/>
      </c>
      <c r="BK2193">
        <f t="shared" si="289"/>
        <v>1900</v>
      </c>
      <c r="BL2193">
        <f t="shared" si="290"/>
        <v>1900</v>
      </c>
      <c r="BM2193" t="str">
        <f t="shared" si="291"/>
        <v/>
      </c>
      <c r="BN2193" s="69">
        <f t="shared" si="292"/>
        <v>121</v>
      </c>
      <c r="BO2193" s="1">
        <v>44561</v>
      </c>
      <c r="BP2193" s="1"/>
      <c r="BQ2193" s="3"/>
      <c r="BR2193" s="4"/>
      <c r="BS2193" s="5"/>
      <c r="BT2193" s="6"/>
      <c r="BU2193" s="5"/>
      <c r="BV2193" s="5"/>
      <c r="BW2193" s="6"/>
      <c r="BX2193" s="5"/>
      <c r="BY2193" s="5"/>
      <c r="BZ2193" s="6"/>
      <c r="CA2193" s="5"/>
    </row>
    <row r="2194" spans="4:79" x14ac:dyDescent="0.25">
      <c r="D2194" s="1"/>
      <c r="J2194" s="1"/>
      <c r="M2194" s="1"/>
      <c r="BG2194" t="str">
        <f t="shared" ca="1" si="285"/>
        <v/>
      </c>
      <c r="BH2194" t="str">
        <f t="shared" si="286"/>
        <v/>
      </c>
      <c r="BI2194" t="str">
        <f t="shared" si="287"/>
        <v/>
      </c>
      <c r="BJ2194" t="str">
        <f t="shared" ca="1" si="288"/>
        <v/>
      </c>
      <c r="BK2194">
        <f t="shared" si="289"/>
        <v>1900</v>
      </c>
      <c r="BL2194">
        <f t="shared" si="290"/>
        <v>1900</v>
      </c>
      <c r="BM2194" t="str">
        <f t="shared" si="291"/>
        <v/>
      </c>
      <c r="BN2194" s="69">
        <f t="shared" si="292"/>
        <v>122</v>
      </c>
      <c r="BO2194" s="1">
        <v>44562</v>
      </c>
      <c r="BP2194" s="1"/>
      <c r="BQ2194" s="3"/>
      <c r="BR2194" s="4"/>
      <c r="BS2194" s="5"/>
      <c r="BT2194" s="6"/>
      <c r="BU2194" s="5"/>
      <c r="BV2194" s="5"/>
      <c r="BW2194" s="6"/>
      <c r="BX2194" s="5"/>
      <c r="BY2194" s="5"/>
      <c r="BZ2194" s="6"/>
      <c r="CA2194" s="5"/>
    </row>
    <row r="2195" spans="4:79" x14ac:dyDescent="0.25">
      <c r="D2195" s="1"/>
      <c r="J2195" s="1"/>
      <c r="L2195" s="1"/>
      <c r="M2195" s="1"/>
      <c r="BA2195" s="1"/>
      <c r="BG2195" t="str">
        <f t="shared" ca="1" si="285"/>
        <v/>
      </c>
      <c r="BH2195" t="str">
        <f t="shared" si="286"/>
        <v/>
      </c>
      <c r="BI2195" t="str">
        <f t="shared" si="287"/>
        <v/>
      </c>
      <c r="BJ2195" t="str">
        <f t="shared" ca="1" si="288"/>
        <v/>
      </c>
      <c r="BK2195">
        <f t="shared" si="289"/>
        <v>1900</v>
      </c>
      <c r="BL2195">
        <f t="shared" si="290"/>
        <v>1900</v>
      </c>
      <c r="BM2195" t="str">
        <f t="shared" si="291"/>
        <v/>
      </c>
      <c r="BN2195" s="69">
        <f t="shared" si="292"/>
        <v>122</v>
      </c>
      <c r="BO2195" s="1">
        <v>44563</v>
      </c>
      <c r="BP2195" s="1"/>
      <c r="BQ2195" s="3"/>
      <c r="BR2195" s="4"/>
      <c r="BS2195" s="5"/>
      <c r="BT2195" s="6"/>
      <c r="BU2195" s="5"/>
      <c r="BV2195" s="5"/>
      <c r="BW2195" s="6"/>
      <c r="BX2195" s="5"/>
      <c r="BY2195" s="5"/>
      <c r="BZ2195" s="6"/>
      <c r="CA2195" s="5"/>
    </row>
    <row r="2196" spans="4:79" x14ac:dyDescent="0.25">
      <c r="D2196" s="1"/>
      <c r="J2196" s="1"/>
      <c r="L2196" s="1"/>
      <c r="M2196" s="1"/>
      <c r="AX2196" s="1"/>
      <c r="AY2196" s="1"/>
      <c r="BA2196" s="1"/>
      <c r="BB2196" s="1"/>
      <c r="BG2196" t="str">
        <f t="shared" ca="1" si="285"/>
        <v/>
      </c>
      <c r="BH2196" t="str">
        <f t="shared" si="286"/>
        <v/>
      </c>
      <c r="BI2196" t="str">
        <f t="shared" si="287"/>
        <v/>
      </c>
      <c r="BJ2196" t="str">
        <f t="shared" ca="1" si="288"/>
        <v/>
      </c>
      <c r="BK2196">
        <f t="shared" si="289"/>
        <v>1900</v>
      </c>
      <c r="BL2196">
        <f t="shared" si="290"/>
        <v>1900</v>
      </c>
      <c r="BM2196" t="str">
        <f t="shared" si="291"/>
        <v/>
      </c>
      <c r="BN2196" s="69">
        <f t="shared" si="292"/>
        <v>122</v>
      </c>
      <c r="BO2196" s="1">
        <v>44564</v>
      </c>
      <c r="BP2196" s="1"/>
      <c r="BQ2196" s="3"/>
      <c r="BR2196" s="4"/>
      <c r="BS2196" s="5"/>
      <c r="BT2196" s="6"/>
      <c r="BU2196" s="5"/>
      <c r="BV2196" s="5"/>
      <c r="BW2196" s="6"/>
      <c r="BX2196" s="5"/>
      <c r="BY2196" s="5"/>
      <c r="BZ2196" s="6"/>
      <c r="CA2196" s="5"/>
    </row>
    <row r="2197" spans="4:79" x14ac:dyDescent="0.25">
      <c r="D2197" s="1"/>
      <c r="J2197" s="1"/>
      <c r="L2197" s="1"/>
      <c r="AX2197" s="1"/>
      <c r="AY2197" s="1"/>
      <c r="BA2197" s="1"/>
      <c r="BB2197" s="1"/>
      <c r="BG2197" t="str">
        <f t="shared" ca="1" si="285"/>
        <v/>
      </c>
      <c r="BH2197" t="str">
        <f t="shared" si="286"/>
        <v/>
      </c>
      <c r="BI2197" t="str">
        <f t="shared" si="287"/>
        <v/>
      </c>
      <c r="BJ2197" t="str">
        <f t="shared" ca="1" si="288"/>
        <v/>
      </c>
      <c r="BK2197">
        <f t="shared" si="289"/>
        <v>1900</v>
      </c>
      <c r="BL2197">
        <f t="shared" si="290"/>
        <v>1900</v>
      </c>
      <c r="BM2197" t="str">
        <f t="shared" si="291"/>
        <v/>
      </c>
      <c r="BN2197" s="69">
        <f t="shared" si="292"/>
        <v>122</v>
      </c>
      <c r="BO2197" s="1">
        <v>44565</v>
      </c>
      <c r="BP2197" s="1"/>
      <c r="BQ2197" s="3"/>
      <c r="BR2197" s="4"/>
      <c r="BS2197" s="5"/>
      <c r="BT2197" s="6"/>
      <c r="BU2197" s="5"/>
      <c r="BV2197" s="5"/>
      <c r="BW2197" s="6"/>
      <c r="BX2197" s="5"/>
      <c r="BY2197" s="5"/>
      <c r="BZ2197" s="6"/>
      <c r="CA2197" s="5"/>
    </row>
    <row r="2198" spans="4:79" x14ac:dyDescent="0.25">
      <c r="D2198" s="1"/>
      <c r="J2198" s="1"/>
      <c r="M2198" s="1"/>
      <c r="BG2198" t="str">
        <f t="shared" ca="1" si="285"/>
        <v/>
      </c>
      <c r="BH2198" t="str">
        <f t="shared" si="286"/>
        <v/>
      </c>
      <c r="BI2198" t="str">
        <f t="shared" si="287"/>
        <v/>
      </c>
      <c r="BJ2198" t="str">
        <f t="shared" ca="1" si="288"/>
        <v/>
      </c>
      <c r="BK2198">
        <f t="shared" si="289"/>
        <v>1900</v>
      </c>
      <c r="BL2198">
        <f t="shared" si="290"/>
        <v>1900</v>
      </c>
      <c r="BM2198" t="str">
        <f t="shared" si="291"/>
        <v/>
      </c>
      <c r="BN2198" s="69">
        <f t="shared" si="292"/>
        <v>122</v>
      </c>
      <c r="BO2198" s="1">
        <v>44566</v>
      </c>
      <c r="BP2198" s="1"/>
      <c r="BQ2198" s="3"/>
      <c r="BR2198" s="4"/>
      <c r="BS2198" s="5"/>
      <c r="BT2198" s="6"/>
      <c r="BU2198" s="5"/>
      <c r="BV2198" s="5"/>
      <c r="BW2198" s="6"/>
      <c r="BX2198" s="5"/>
      <c r="BY2198" s="5"/>
      <c r="BZ2198" s="6"/>
      <c r="CA2198" s="5"/>
    </row>
    <row r="2199" spans="4:79" x14ac:dyDescent="0.25">
      <c r="D2199" s="1"/>
      <c r="E2199" s="1"/>
      <c r="J2199" s="1"/>
      <c r="L2199" s="1"/>
      <c r="N2199" s="1"/>
      <c r="AX2199" s="1"/>
      <c r="AY2199" s="1"/>
      <c r="BA2199" s="1"/>
      <c r="BG2199" t="str">
        <f t="shared" ca="1" si="285"/>
        <v/>
      </c>
      <c r="BH2199" t="str">
        <f t="shared" si="286"/>
        <v/>
      </c>
      <c r="BI2199" t="str">
        <f t="shared" si="287"/>
        <v/>
      </c>
      <c r="BJ2199" t="str">
        <f t="shared" ca="1" si="288"/>
        <v/>
      </c>
      <c r="BK2199">
        <f t="shared" si="289"/>
        <v>1900</v>
      </c>
      <c r="BL2199">
        <f t="shared" si="290"/>
        <v>1900</v>
      </c>
      <c r="BM2199" t="str">
        <f t="shared" si="291"/>
        <v/>
      </c>
      <c r="BN2199" s="69">
        <f t="shared" si="292"/>
        <v>122</v>
      </c>
      <c r="BO2199" s="1">
        <v>44567</v>
      </c>
      <c r="BP2199" s="1"/>
      <c r="BQ2199" s="3"/>
      <c r="BR2199" s="4"/>
      <c r="BS2199" s="5"/>
      <c r="BT2199" s="6"/>
      <c r="BU2199" s="5"/>
      <c r="BV2199" s="5"/>
      <c r="BW2199" s="6"/>
      <c r="BX2199" s="5"/>
      <c r="BY2199" s="5"/>
      <c r="BZ2199" s="6"/>
      <c r="CA2199" s="5"/>
    </row>
    <row r="2200" spans="4:79" x14ac:dyDescent="0.25">
      <c r="D2200" s="1"/>
      <c r="J2200" s="1"/>
      <c r="L2200" s="1"/>
      <c r="M2200" s="1"/>
      <c r="AX2200" s="1"/>
      <c r="AY2200" s="1"/>
      <c r="BA2200" s="1"/>
      <c r="BB2200" s="1"/>
      <c r="BG2200" t="str">
        <f t="shared" ca="1" si="285"/>
        <v/>
      </c>
      <c r="BH2200" t="str">
        <f t="shared" si="286"/>
        <v/>
      </c>
      <c r="BI2200" t="str">
        <f t="shared" si="287"/>
        <v/>
      </c>
      <c r="BJ2200" t="str">
        <f t="shared" ca="1" si="288"/>
        <v/>
      </c>
      <c r="BK2200">
        <f t="shared" si="289"/>
        <v>1900</v>
      </c>
      <c r="BL2200">
        <f t="shared" si="290"/>
        <v>1900</v>
      </c>
      <c r="BM2200" t="str">
        <f t="shared" si="291"/>
        <v/>
      </c>
      <c r="BN2200" s="69">
        <f t="shared" si="292"/>
        <v>122</v>
      </c>
      <c r="BO2200" s="1">
        <v>44568</v>
      </c>
      <c r="BP2200" s="1"/>
      <c r="BQ2200" s="3"/>
      <c r="BR2200" s="4"/>
      <c r="BS2200" s="5"/>
      <c r="BT2200" s="6"/>
      <c r="BU2200" s="5"/>
      <c r="BV2200" s="5"/>
      <c r="BW2200" s="6"/>
      <c r="BX2200" s="5"/>
      <c r="BY2200" s="5"/>
      <c r="BZ2200" s="6"/>
      <c r="CA2200" s="5"/>
    </row>
    <row r="2201" spans="4:79" x14ac:dyDescent="0.25">
      <c r="D2201" s="1"/>
      <c r="J2201" s="1"/>
      <c r="L2201" s="1"/>
      <c r="M2201" s="1"/>
      <c r="AX2201" s="1"/>
      <c r="AY2201" s="1"/>
      <c r="BA2201" s="1"/>
      <c r="BB2201" s="1"/>
      <c r="BG2201" t="str">
        <f t="shared" ca="1" si="285"/>
        <v/>
      </c>
      <c r="BH2201" t="str">
        <f t="shared" si="286"/>
        <v/>
      </c>
      <c r="BI2201" t="str">
        <f t="shared" si="287"/>
        <v/>
      </c>
      <c r="BJ2201" t="str">
        <f t="shared" ca="1" si="288"/>
        <v/>
      </c>
      <c r="BK2201">
        <f t="shared" si="289"/>
        <v>1900</v>
      </c>
      <c r="BL2201">
        <f t="shared" si="290"/>
        <v>1900</v>
      </c>
      <c r="BM2201" t="str">
        <f t="shared" si="291"/>
        <v/>
      </c>
      <c r="BN2201" s="69">
        <f t="shared" si="292"/>
        <v>122</v>
      </c>
      <c r="BO2201" s="1">
        <v>44569</v>
      </c>
      <c r="BP2201" s="1"/>
      <c r="BQ2201" s="3"/>
      <c r="BR2201" s="4"/>
      <c r="BS2201" s="5"/>
      <c r="BT2201" s="6"/>
      <c r="BU2201" s="5"/>
      <c r="BV2201" s="5"/>
      <c r="BW2201" s="6"/>
      <c r="BX2201" s="5"/>
      <c r="BY2201" s="5"/>
      <c r="BZ2201" s="6"/>
      <c r="CA2201" s="5"/>
    </row>
    <row r="2202" spans="4:79" x14ac:dyDescent="0.25">
      <c r="D2202" s="1"/>
      <c r="J2202" s="1"/>
      <c r="L2202" s="1"/>
      <c r="BA2202" s="1"/>
      <c r="BG2202" t="str">
        <f t="shared" ca="1" si="285"/>
        <v/>
      </c>
      <c r="BH2202" t="str">
        <f t="shared" si="286"/>
        <v/>
      </c>
      <c r="BI2202" t="str">
        <f t="shared" si="287"/>
        <v/>
      </c>
      <c r="BJ2202" t="str">
        <f t="shared" ca="1" si="288"/>
        <v/>
      </c>
      <c r="BK2202">
        <f t="shared" si="289"/>
        <v>1900</v>
      </c>
      <c r="BL2202">
        <f t="shared" si="290"/>
        <v>1900</v>
      </c>
      <c r="BM2202" t="str">
        <f t="shared" si="291"/>
        <v/>
      </c>
      <c r="BN2202" s="69">
        <f t="shared" si="292"/>
        <v>122</v>
      </c>
      <c r="BO2202" s="1">
        <v>44570</v>
      </c>
      <c r="BP2202" s="1"/>
      <c r="BQ2202" s="3"/>
      <c r="BR2202" s="4"/>
      <c r="BS2202" s="5"/>
      <c r="BT2202" s="6"/>
      <c r="BU2202" s="5"/>
      <c r="BV2202" s="5"/>
      <c r="BW2202" s="6"/>
      <c r="BX2202" s="5"/>
      <c r="BY2202" s="5"/>
      <c r="BZ2202" s="6"/>
      <c r="CA2202" s="5"/>
    </row>
    <row r="2203" spans="4:79" x14ac:dyDescent="0.25">
      <c r="D2203" s="1"/>
      <c r="J2203" s="1"/>
      <c r="L2203" s="1"/>
      <c r="M2203" s="1"/>
      <c r="AX2203" s="1"/>
      <c r="AY2203" s="1"/>
      <c r="BA2203" s="1"/>
      <c r="BB2203" s="1"/>
      <c r="BG2203" t="str">
        <f t="shared" ca="1" si="285"/>
        <v/>
      </c>
      <c r="BH2203" t="str">
        <f t="shared" si="286"/>
        <v/>
      </c>
      <c r="BI2203" t="str">
        <f t="shared" si="287"/>
        <v/>
      </c>
      <c r="BJ2203" t="str">
        <f t="shared" ca="1" si="288"/>
        <v/>
      </c>
      <c r="BK2203">
        <f t="shared" si="289"/>
        <v>1900</v>
      </c>
      <c r="BL2203">
        <f t="shared" si="290"/>
        <v>1900</v>
      </c>
      <c r="BM2203" t="str">
        <f t="shared" si="291"/>
        <v/>
      </c>
      <c r="BN2203" s="69">
        <f t="shared" si="292"/>
        <v>122</v>
      </c>
      <c r="BO2203" s="1">
        <v>44571</v>
      </c>
      <c r="BP2203" s="1"/>
      <c r="BQ2203" s="3"/>
      <c r="BR2203" s="4"/>
      <c r="BS2203" s="5"/>
      <c r="BT2203" s="6"/>
      <c r="BU2203" s="5"/>
      <c r="BV2203" s="5"/>
      <c r="BW2203" s="6"/>
      <c r="BX2203" s="5"/>
      <c r="BY2203" s="5"/>
      <c r="BZ2203" s="6"/>
      <c r="CA2203" s="5"/>
    </row>
    <row r="2204" spans="4:79" x14ac:dyDescent="0.25">
      <c r="D2204" s="1"/>
      <c r="J2204" s="1"/>
      <c r="M2204" s="1"/>
      <c r="BG2204" t="str">
        <f t="shared" ca="1" si="285"/>
        <v/>
      </c>
      <c r="BH2204" t="str">
        <f t="shared" si="286"/>
        <v/>
      </c>
      <c r="BI2204" t="str">
        <f t="shared" si="287"/>
        <v/>
      </c>
      <c r="BJ2204" t="str">
        <f t="shared" ca="1" si="288"/>
        <v/>
      </c>
      <c r="BK2204">
        <f t="shared" si="289"/>
        <v>1900</v>
      </c>
      <c r="BL2204">
        <f t="shared" si="290"/>
        <v>1900</v>
      </c>
      <c r="BM2204" t="str">
        <f t="shared" si="291"/>
        <v/>
      </c>
      <c r="BN2204" s="69">
        <f t="shared" si="292"/>
        <v>122</v>
      </c>
      <c r="BO2204" s="1">
        <v>44572</v>
      </c>
      <c r="BP2204" s="1"/>
      <c r="BQ2204" s="3"/>
      <c r="BR2204" s="4"/>
      <c r="BS2204" s="5"/>
      <c r="BT2204" s="6"/>
      <c r="BU2204" s="5"/>
      <c r="BV2204" s="5"/>
      <c r="BW2204" s="6"/>
      <c r="BX2204" s="5"/>
      <c r="BY2204" s="5"/>
      <c r="BZ2204" s="6"/>
      <c r="CA2204" s="5"/>
    </row>
    <row r="2205" spans="4:79" x14ac:dyDescent="0.25">
      <c r="D2205" s="1"/>
      <c r="J2205" s="1"/>
      <c r="L2205" s="1"/>
      <c r="M2205" s="1"/>
      <c r="AX2205" s="1"/>
      <c r="AY2205" s="1"/>
      <c r="BA2205" s="1"/>
      <c r="BB2205" s="1"/>
      <c r="BG2205" t="str">
        <f t="shared" ca="1" si="285"/>
        <v/>
      </c>
      <c r="BH2205" t="str">
        <f t="shared" si="286"/>
        <v/>
      </c>
      <c r="BI2205" t="str">
        <f t="shared" si="287"/>
        <v/>
      </c>
      <c r="BJ2205" t="str">
        <f t="shared" ca="1" si="288"/>
        <v/>
      </c>
      <c r="BK2205">
        <f t="shared" si="289"/>
        <v>1900</v>
      </c>
      <c r="BL2205">
        <f t="shared" si="290"/>
        <v>1900</v>
      </c>
      <c r="BM2205" t="str">
        <f t="shared" si="291"/>
        <v/>
      </c>
      <c r="BN2205" s="69">
        <f t="shared" si="292"/>
        <v>122</v>
      </c>
      <c r="BO2205" s="1">
        <v>44573</v>
      </c>
      <c r="BP2205" s="1"/>
      <c r="BQ2205" s="3"/>
      <c r="BR2205" s="4"/>
      <c r="BS2205" s="5"/>
      <c r="BT2205" s="6"/>
      <c r="BU2205" s="5"/>
      <c r="BV2205" s="5"/>
      <c r="BW2205" s="6"/>
      <c r="BX2205" s="5"/>
      <c r="BY2205" s="5"/>
      <c r="BZ2205" s="6"/>
      <c r="CA2205" s="5"/>
    </row>
    <row r="2206" spans="4:79" x14ac:dyDescent="0.25">
      <c r="D2206" s="1"/>
      <c r="E2206" s="1"/>
      <c r="J2206" s="1"/>
      <c r="L2206" s="1"/>
      <c r="M2206" s="1"/>
      <c r="AX2206" s="1"/>
      <c r="AY2206" s="1"/>
      <c r="BA2206" s="1"/>
      <c r="BB2206" s="1"/>
      <c r="BG2206" t="str">
        <f t="shared" ca="1" si="285"/>
        <v/>
      </c>
      <c r="BH2206" t="str">
        <f t="shared" si="286"/>
        <v/>
      </c>
      <c r="BI2206" t="str">
        <f t="shared" si="287"/>
        <v/>
      </c>
      <c r="BJ2206" t="str">
        <f t="shared" ca="1" si="288"/>
        <v/>
      </c>
      <c r="BK2206">
        <f t="shared" si="289"/>
        <v>1900</v>
      </c>
      <c r="BL2206">
        <f t="shared" si="290"/>
        <v>1900</v>
      </c>
      <c r="BM2206" t="str">
        <f t="shared" si="291"/>
        <v/>
      </c>
      <c r="BN2206" s="69">
        <f t="shared" si="292"/>
        <v>122</v>
      </c>
      <c r="BO2206" s="1">
        <v>44574</v>
      </c>
      <c r="BP2206" s="1"/>
      <c r="BQ2206" s="3"/>
      <c r="BR2206" s="4"/>
      <c r="BS2206" s="5"/>
      <c r="BT2206" s="6"/>
      <c r="BU2206" s="5"/>
      <c r="BV2206" s="5"/>
      <c r="BW2206" s="6"/>
      <c r="BX2206" s="5"/>
      <c r="BY2206" s="5"/>
      <c r="BZ2206" s="6"/>
      <c r="CA2206" s="5"/>
    </row>
    <row r="2207" spans="4:79" x14ac:dyDescent="0.25">
      <c r="D2207" s="1"/>
      <c r="J2207" s="1"/>
      <c r="L2207" s="1"/>
      <c r="M2207" s="1"/>
      <c r="AX2207" s="1"/>
      <c r="AY2207" s="1"/>
      <c r="BA2207" s="1"/>
      <c r="BB2207" s="1"/>
      <c r="BG2207" t="str">
        <f t="shared" ca="1" si="285"/>
        <v/>
      </c>
      <c r="BH2207" t="str">
        <f t="shared" si="286"/>
        <v/>
      </c>
      <c r="BI2207" t="str">
        <f t="shared" si="287"/>
        <v/>
      </c>
      <c r="BJ2207" t="str">
        <f t="shared" ca="1" si="288"/>
        <v/>
      </c>
      <c r="BK2207">
        <f t="shared" si="289"/>
        <v>1900</v>
      </c>
      <c r="BL2207">
        <f t="shared" si="290"/>
        <v>1900</v>
      </c>
      <c r="BM2207" t="str">
        <f t="shared" si="291"/>
        <v/>
      </c>
      <c r="BN2207" s="69">
        <f t="shared" si="292"/>
        <v>122</v>
      </c>
      <c r="BO2207" s="1">
        <v>44575</v>
      </c>
      <c r="BP2207" s="1"/>
      <c r="BQ2207" s="3"/>
      <c r="BR2207" s="4"/>
      <c r="BS2207" s="5"/>
      <c r="BT2207" s="6"/>
      <c r="BU2207" s="5"/>
      <c r="BV2207" s="5"/>
      <c r="BW2207" s="6"/>
      <c r="BX2207" s="5"/>
      <c r="BY2207" s="5"/>
      <c r="BZ2207" s="6"/>
      <c r="CA2207" s="5"/>
    </row>
    <row r="2208" spans="4:79" x14ac:dyDescent="0.25">
      <c r="D2208" s="1"/>
      <c r="E2208" s="1"/>
      <c r="J2208" s="1"/>
      <c r="L2208" s="1"/>
      <c r="M2208" s="1"/>
      <c r="AX2208" s="1"/>
      <c r="AY2208" s="1"/>
      <c r="BA2208" s="1"/>
      <c r="BG2208" t="str">
        <f t="shared" ca="1" si="285"/>
        <v/>
      </c>
      <c r="BH2208" t="str">
        <f t="shared" si="286"/>
        <v/>
      </c>
      <c r="BI2208" t="str">
        <f t="shared" si="287"/>
        <v/>
      </c>
      <c r="BJ2208" t="str">
        <f t="shared" ca="1" si="288"/>
        <v/>
      </c>
      <c r="BK2208">
        <f t="shared" si="289"/>
        <v>1900</v>
      </c>
      <c r="BL2208">
        <f t="shared" si="290"/>
        <v>1900</v>
      </c>
      <c r="BM2208" t="str">
        <f t="shared" si="291"/>
        <v/>
      </c>
      <c r="BN2208" s="69">
        <f t="shared" si="292"/>
        <v>122</v>
      </c>
      <c r="BO2208" s="1">
        <v>44576</v>
      </c>
      <c r="BP2208" s="1"/>
      <c r="BQ2208" s="3"/>
      <c r="BR2208" s="4"/>
      <c r="BS2208" s="5"/>
      <c r="BT2208" s="6"/>
      <c r="BU2208" s="5"/>
      <c r="BV2208" s="5"/>
      <c r="BW2208" s="6"/>
      <c r="BX2208" s="5"/>
      <c r="BY2208" s="5"/>
      <c r="BZ2208" s="6"/>
      <c r="CA2208" s="5"/>
    </row>
    <row r="2209" spans="4:79" x14ac:dyDescent="0.25">
      <c r="D2209" s="1"/>
      <c r="E2209" s="1"/>
      <c r="J2209" s="1"/>
      <c r="L2209" s="1"/>
      <c r="AX2209" s="1"/>
      <c r="AY2209" s="1"/>
      <c r="BA2209" s="1"/>
      <c r="BF2209" s="1"/>
      <c r="BG2209" t="str">
        <f t="shared" ca="1" si="285"/>
        <v/>
      </c>
      <c r="BH2209" t="str">
        <f t="shared" si="286"/>
        <v/>
      </c>
      <c r="BI2209" t="str">
        <f t="shared" si="287"/>
        <v/>
      </c>
      <c r="BJ2209" t="str">
        <f t="shared" ca="1" si="288"/>
        <v/>
      </c>
      <c r="BK2209">
        <f t="shared" si="289"/>
        <v>1900</v>
      </c>
      <c r="BL2209">
        <f t="shared" si="290"/>
        <v>1900</v>
      </c>
      <c r="BM2209" t="str">
        <f t="shared" si="291"/>
        <v/>
      </c>
      <c r="BN2209" s="69">
        <f t="shared" si="292"/>
        <v>122</v>
      </c>
      <c r="BO2209" s="1">
        <v>44577</v>
      </c>
      <c r="BP2209" s="1"/>
      <c r="BQ2209" s="3"/>
      <c r="BR2209" s="4"/>
      <c r="BS2209" s="5"/>
      <c r="BT2209" s="6"/>
      <c r="BU2209" s="5"/>
      <c r="BV2209" s="5"/>
      <c r="BW2209" s="6"/>
      <c r="BX2209" s="5"/>
      <c r="BY2209" s="5"/>
      <c r="BZ2209" s="6"/>
      <c r="CA2209" s="5"/>
    </row>
    <row r="2210" spans="4:79" x14ac:dyDescent="0.25">
      <c r="D2210" s="1"/>
      <c r="J2210" s="1"/>
      <c r="L2210" s="1"/>
      <c r="M2210" s="1"/>
      <c r="AX2210" s="1"/>
      <c r="AY2210" s="1"/>
      <c r="BA2210" s="1"/>
      <c r="BB2210" s="1"/>
      <c r="BF2210" s="1"/>
      <c r="BG2210" t="str">
        <f t="shared" ca="1" si="285"/>
        <v/>
      </c>
      <c r="BH2210" t="str">
        <f t="shared" si="286"/>
        <v/>
      </c>
      <c r="BI2210" t="str">
        <f t="shared" si="287"/>
        <v/>
      </c>
      <c r="BJ2210" t="str">
        <f t="shared" ca="1" si="288"/>
        <v/>
      </c>
      <c r="BK2210">
        <f t="shared" si="289"/>
        <v>1900</v>
      </c>
      <c r="BL2210">
        <f t="shared" si="290"/>
        <v>1900</v>
      </c>
      <c r="BM2210" t="str">
        <f t="shared" si="291"/>
        <v/>
      </c>
      <c r="BN2210" s="69">
        <f t="shared" si="292"/>
        <v>122</v>
      </c>
      <c r="BO2210" s="1">
        <v>44578</v>
      </c>
      <c r="BP2210" s="1"/>
      <c r="BQ2210" s="3"/>
      <c r="BR2210" s="4"/>
      <c r="BS2210" s="5"/>
      <c r="BT2210" s="6"/>
      <c r="BU2210" s="5"/>
      <c r="BV2210" s="5"/>
      <c r="BW2210" s="6"/>
      <c r="BX2210" s="5"/>
      <c r="BY2210" s="5"/>
      <c r="BZ2210" s="6"/>
      <c r="CA2210" s="5"/>
    </row>
    <row r="2211" spans="4:79" x14ac:dyDescent="0.25">
      <c r="D2211" s="1"/>
      <c r="J2211" s="1"/>
      <c r="M2211" s="1"/>
      <c r="BG2211" t="str">
        <f t="shared" ca="1" si="285"/>
        <v/>
      </c>
      <c r="BH2211" t="str">
        <f t="shared" si="286"/>
        <v/>
      </c>
      <c r="BI2211" t="str">
        <f t="shared" si="287"/>
        <v/>
      </c>
      <c r="BJ2211" t="str">
        <f t="shared" ca="1" si="288"/>
        <v/>
      </c>
      <c r="BK2211">
        <f t="shared" si="289"/>
        <v>1900</v>
      </c>
      <c r="BL2211">
        <f t="shared" si="290"/>
        <v>1900</v>
      </c>
      <c r="BM2211" t="str">
        <f t="shared" si="291"/>
        <v/>
      </c>
      <c r="BN2211" s="69">
        <f t="shared" si="292"/>
        <v>122</v>
      </c>
      <c r="BO2211" s="1">
        <v>44579</v>
      </c>
      <c r="BP2211" s="1"/>
      <c r="BQ2211" s="3"/>
      <c r="BR2211" s="4"/>
      <c r="BS2211" s="5"/>
      <c r="BT2211" s="6"/>
      <c r="BU2211" s="5"/>
      <c r="BV2211" s="5"/>
      <c r="BW2211" s="6"/>
      <c r="BX2211" s="5"/>
      <c r="BY2211" s="5"/>
      <c r="BZ2211" s="6"/>
      <c r="CA2211" s="5"/>
    </row>
    <row r="2212" spans="4:79" x14ac:dyDescent="0.25">
      <c r="D2212" s="1"/>
      <c r="J2212" s="1"/>
      <c r="L2212" s="1"/>
      <c r="AX2212" s="1"/>
      <c r="AY2212" s="1"/>
      <c r="BA2212" s="1"/>
      <c r="BB2212" s="1"/>
      <c r="BG2212" t="str">
        <f t="shared" ca="1" si="285"/>
        <v/>
      </c>
      <c r="BH2212" t="str">
        <f t="shared" si="286"/>
        <v/>
      </c>
      <c r="BI2212" t="str">
        <f t="shared" si="287"/>
        <v/>
      </c>
      <c r="BJ2212" t="str">
        <f t="shared" ca="1" si="288"/>
        <v/>
      </c>
      <c r="BK2212">
        <f t="shared" si="289"/>
        <v>1900</v>
      </c>
      <c r="BL2212">
        <f t="shared" si="290"/>
        <v>1900</v>
      </c>
      <c r="BM2212" t="str">
        <f t="shared" si="291"/>
        <v/>
      </c>
      <c r="BN2212" s="69">
        <f t="shared" si="292"/>
        <v>122</v>
      </c>
      <c r="BO2212" s="1">
        <v>44580</v>
      </c>
      <c r="BP2212" s="1"/>
      <c r="BQ2212" s="3"/>
      <c r="BR2212" s="4"/>
      <c r="BS2212" s="5"/>
      <c r="BT2212" s="6"/>
      <c r="BU2212" s="5"/>
      <c r="BV2212" s="5"/>
      <c r="BW2212" s="6"/>
      <c r="BX2212" s="5"/>
      <c r="BY2212" s="5"/>
      <c r="BZ2212" s="6"/>
      <c r="CA2212" s="5"/>
    </row>
    <row r="2213" spans="4:79" x14ac:dyDescent="0.25">
      <c r="D2213" s="1"/>
      <c r="J2213" s="1"/>
      <c r="L2213" s="1"/>
      <c r="M2213" s="1"/>
      <c r="BA2213" s="1"/>
      <c r="BF2213" s="1"/>
      <c r="BG2213" t="str">
        <f t="shared" ca="1" si="285"/>
        <v/>
      </c>
      <c r="BH2213" t="str">
        <f t="shared" si="286"/>
        <v/>
      </c>
      <c r="BI2213" t="str">
        <f t="shared" si="287"/>
        <v/>
      </c>
      <c r="BJ2213" t="str">
        <f t="shared" ca="1" si="288"/>
        <v/>
      </c>
      <c r="BK2213">
        <f t="shared" si="289"/>
        <v>1900</v>
      </c>
      <c r="BL2213">
        <f t="shared" si="290"/>
        <v>1900</v>
      </c>
      <c r="BM2213" t="str">
        <f t="shared" si="291"/>
        <v/>
      </c>
      <c r="BN2213" s="69">
        <f t="shared" si="292"/>
        <v>122</v>
      </c>
      <c r="BO2213" s="1">
        <v>44581</v>
      </c>
      <c r="BP2213" s="1"/>
      <c r="BQ2213" s="3"/>
      <c r="BR2213" s="4"/>
      <c r="BS2213" s="5"/>
      <c r="BT2213" s="6"/>
      <c r="BU2213" s="5"/>
      <c r="BV2213" s="5"/>
      <c r="BW2213" s="6"/>
      <c r="BX2213" s="5"/>
      <c r="BY2213" s="5"/>
      <c r="BZ2213" s="6"/>
      <c r="CA2213" s="5"/>
    </row>
    <row r="2214" spans="4:79" x14ac:dyDescent="0.25">
      <c r="D2214" s="1"/>
      <c r="J2214" s="1"/>
      <c r="L2214" s="1"/>
      <c r="M2214" s="1"/>
      <c r="AY2214" s="1"/>
      <c r="AZ2214" s="1"/>
      <c r="BB2214" s="1"/>
      <c r="BC2214" s="1"/>
      <c r="BG2214" t="str">
        <f t="shared" ca="1" si="285"/>
        <v/>
      </c>
      <c r="BH2214" t="str">
        <f t="shared" si="286"/>
        <v/>
      </c>
      <c r="BI2214" t="str">
        <f t="shared" si="287"/>
        <v/>
      </c>
      <c r="BJ2214" t="str">
        <f t="shared" ca="1" si="288"/>
        <v/>
      </c>
      <c r="BK2214">
        <f t="shared" si="289"/>
        <v>1900</v>
      </c>
      <c r="BL2214">
        <f t="shared" si="290"/>
        <v>1900</v>
      </c>
      <c r="BM2214" t="str">
        <f t="shared" si="291"/>
        <v/>
      </c>
      <c r="BN2214" s="69">
        <f t="shared" si="292"/>
        <v>122</v>
      </c>
      <c r="BO2214" s="1">
        <v>44582</v>
      </c>
      <c r="BP2214" s="1"/>
      <c r="BQ2214" s="3"/>
      <c r="BR2214" s="4"/>
      <c r="BS2214" s="5"/>
      <c r="BT2214" s="6"/>
      <c r="BU2214" s="5"/>
      <c r="BV2214" s="5"/>
      <c r="BW2214" s="6"/>
      <c r="BX2214" s="5"/>
      <c r="BY2214" s="5"/>
      <c r="BZ2214" s="6"/>
      <c r="CA2214" s="5"/>
    </row>
    <row r="2215" spans="4:79" x14ac:dyDescent="0.25">
      <c r="D2215" s="1"/>
      <c r="J2215" s="1"/>
      <c r="L2215" s="1"/>
      <c r="M2215" s="1"/>
      <c r="BA2215" s="1"/>
      <c r="BB2215" s="1"/>
      <c r="BG2215" t="str">
        <f t="shared" ca="1" si="285"/>
        <v/>
      </c>
      <c r="BH2215" t="str">
        <f t="shared" si="286"/>
        <v/>
      </c>
      <c r="BI2215" t="str">
        <f t="shared" si="287"/>
        <v/>
      </c>
      <c r="BJ2215" t="str">
        <f t="shared" ca="1" si="288"/>
        <v/>
      </c>
      <c r="BK2215">
        <f t="shared" si="289"/>
        <v>1900</v>
      </c>
      <c r="BL2215">
        <f t="shared" si="290"/>
        <v>1900</v>
      </c>
      <c r="BM2215" t="str">
        <f t="shared" si="291"/>
        <v/>
      </c>
      <c r="BN2215" s="69">
        <f t="shared" si="292"/>
        <v>122</v>
      </c>
      <c r="BO2215" s="1">
        <v>44583</v>
      </c>
      <c r="BP2215" s="1"/>
      <c r="BQ2215" s="3"/>
      <c r="BR2215" s="4"/>
      <c r="BS2215" s="5"/>
      <c r="BT2215" s="6"/>
      <c r="BU2215" s="5"/>
      <c r="BV2215" s="5"/>
      <c r="BW2215" s="6"/>
      <c r="BX2215" s="5"/>
      <c r="BY2215" s="5"/>
      <c r="BZ2215" s="6"/>
      <c r="CA2215" s="5"/>
    </row>
    <row r="2216" spans="4:79" x14ac:dyDescent="0.25">
      <c r="D2216" s="1"/>
      <c r="J2216" s="1"/>
      <c r="M2216" s="1"/>
      <c r="BG2216" t="str">
        <f t="shared" ca="1" si="285"/>
        <v/>
      </c>
      <c r="BH2216" t="str">
        <f t="shared" si="286"/>
        <v/>
      </c>
      <c r="BI2216" t="str">
        <f t="shared" si="287"/>
        <v/>
      </c>
      <c r="BJ2216" t="str">
        <f t="shared" ca="1" si="288"/>
        <v/>
      </c>
      <c r="BK2216">
        <f t="shared" si="289"/>
        <v>1900</v>
      </c>
      <c r="BL2216">
        <f t="shared" si="290"/>
        <v>1900</v>
      </c>
      <c r="BM2216" t="str">
        <f t="shared" si="291"/>
        <v/>
      </c>
      <c r="BN2216" s="69">
        <f t="shared" si="292"/>
        <v>122</v>
      </c>
      <c r="BO2216" s="1">
        <v>44584</v>
      </c>
      <c r="BP2216" s="1"/>
      <c r="BQ2216" s="3"/>
      <c r="BR2216" s="4"/>
      <c r="BS2216" s="5"/>
      <c r="BT2216" s="6"/>
      <c r="BU2216" s="5"/>
      <c r="BV2216" s="5"/>
      <c r="BW2216" s="6"/>
      <c r="BX2216" s="5"/>
      <c r="BY2216" s="5"/>
      <c r="BZ2216" s="6"/>
      <c r="CA2216" s="5"/>
    </row>
    <row r="2217" spans="4:79" x14ac:dyDescent="0.25">
      <c r="D2217" s="1"/>
      <c r="J2217" s="1"/>
      <c r="L2217" s="1"/>
      <c r="M2217" s="1"/>
      <c r="AX2217" s="1"/>
      <c r="AY2217" s="1"/>
      <c r="BA2217" s="1"/>
      <c r="BB2217" s="1"/>
      <c r="BG2217" t="str">
        <f t="shared" ca="1" si="285"/>
        <v/>
      </c>
      <c r="BH2217" t="str">
        <f t="shared" si="286"/>
        <v/>
      </c>
      <c r="BI2217" t="str">
        <f t="shared" si="287"/>
        <v/>
      </c>
      <c r="BJ2217" t="str">
        <f t="shared" ca="1" si="288"/>
        <v/>
      </c>
      <c r="BK2217">
        <f t="shared" si="289"/>
        <v>1900</v>
      </c>
      <c r="BL2217">
        <f t="shared" si="290"/>
        <v>1900</v>
      </c>
      <c r="BM2217" t="str">
        <f t="shared" si="291"/>
        <v/>
      </c>
      <c r="BN2217" s="69">
        <f t="shared" si="292"/>
        <v>122</v>
      </c>
      <c r="BO2217" s="1">
        <v>44585</v>
      </c>
      <c r="BP2217" s="1"/>
      <c r="BQ2217" s="3"/>
      <c r="BR2217" s="4"/>
      <c r="BS2217" s="5"/>
      <c r="BT2217" s="6"/>
      <c r="BU2217" s="5"/>
      <c r="BV2217" s="5"/>
      <c r="BW2217" s="6"/>
      <c r="BX2217" s="5"/>
      <c r="BY2217" s="5"/>
      <c r="BZ2217" s="6"/>
      <c r="CA2217" s="5"/>
    </row>
    <row r="2218" spans="4:79" x14ac:dyDescent="0.25">
      <c r="D2218" s="1"/>
      <c r="J2218" s="1"/>
      <c r="L2218" s="1"/>
      <c r="M2218" s="1"/>
      <c r="AX2218" s="1"/>
      <c r="AY2218" s="1"/>
      <c r="BA2218" s="1"/>
      <c r="BB2218" s="1"/>
      <c r="BG2218" t="str">
        <f t="shared" ca="1" si="285"/>
        <v/>
      </c>
      <c r="BH2218" t="str">
        <f t="shared" si="286"/>
        <v/>
      </c>
      <c r="BI2218" t="str">
        <f t="shared" si="287"/>
        <v/>
      </c>
      <c r="BJ2218" t="str">
        <f t="shared" ca="1" si="288"/>
        <v/>
      </c>
      <c r="BK2218">
        <f t="shared" si="289"/>
        <v>1900</v>
      </c>
      <c r="BL2218">
        <f t="shared" si="290"/>
        <v>1900</v>
      </c>
      <c r="BM2218" t="str">
        <f t="shared" si="291"/>
        <v/>
      </c>
      <c r="BN2218" s="69">
        <f t="shared" si="292"/>
        <v>122</v>
      </c>
      <c r="BO2218" s="1">
        <v>44586</v>
      </c>
      <c r="BP2218" s="1"/>
      <c r="BQ2218" s="3"/>
      <c r="BR2218" s="4"/>
      <c r="BS2218" s="5"/>
      <c r="BT2218" s="6"/>
      <c r="BU2218" s="5"/>
      <c r="BV2218" s="5"/>
      <c r="BW2218" s="6"/>
      <c r="BX2218" s="5"/>
      <c r="BY2218" s="5"/>
      <c r="BZ2218" s="6"/>
      <c r="CA2218" s="5"/>
    </row>
    <row r="2219" spans="4:79" x14ac:dyDescent="0.25">
      <c r="D2219" s="1"/>
      <c r="J2219" s="1"/>
      <c r="L2219" s="1"/>
      <c r="M2219" s="1"/>
      <c r="AX2219" s="1"/>
      <c r="AY2219" s="1"/>
      <c r="BA2219" s="1"/>
      <c r="BB2219" s="1"/>
      <c r="BG2219" t="str">
        <f t="shared" ca="1" si="285"/>
        <v/>
      </c>
      <c r="BH2219" t="str">
        <f t="shared" si="286"/>
        <v/>
      </c>
      <c r="BI2219" t="str">
        <f t="shared" si="287"/>
        <v/>
      </c>
      <c r="BJ2219" t="str">
        <f t="shared" ca="1" si="288"/>
        <v/>
      </c>
      <c r="BK2219">
        <f t="shared" si="289"/>
        <v>1900</v>
      </c>
      <c r="BL2219">
        <f t="shared" si="290"/>
        <v>1900</v>
      </c>
      <c r="BM2219" t="str">
        <f t="shared" si="291"/>
        <v/>
      </c>
      <c r="BN2219" s="69">
        <f t="shared" si="292"/>
        <v>122</v>
      </c>
      <c r="BO2219" s="1">
        <v>44587</v>
      </c>
      <c r="BP2219" s="1"/>
      <c r="BQ2219" s="3"/>
      <c r="BR2219" s="4"/>
      <c r="BS2219" s="5"/>
      <c r="BT2219" s="6"/>
      <c r="BU2219" s="5"/>
      <c r="BV2219" s="5"/>
      <c r="BW2219" s="6"/>
      <c r="BX2219" s="5"/>
      <c r="BY2219" s="5"/>
      <c r="BZ2219" s="6"/>
      <c r="CA2219" s="5"/>
    </row>
    <row r="2220" spans="4:79" x14ac:dyDescent="0.25">
      <c r="D2220" s="1"/>
      <c r="J2220" s="1"/>
      <c r="L2220" s="1"/>
      <c r="M2220" s="1"/>
      <c r="BA2220" s="1"/>
      <c r="BG2220" t="str">
        <f t="shared" ca="1" si="285"/>
        <v/>
      </c>
      <c r="BH2220" t="str">
        <f t="shared" si="286"/>
        <v/>
      </c>
      <c r="BI2220" t="str">
        <f t="shared" si="287"/>
        <v/>
      </c>
      <c r="BJ2220" t="str">
        <f t="shared" ca="1" si="288"/>
        <v/>
      </c>
      <c r="BK2220">
        <f t="shared" si="289"/>
        <v>1900</v>
      </c>
      <c r="BL2220">
        <f t="shared" si="290"/>
        <v>1900</v>
      </c>
      <c r="BM2220" t="str">
        <f t="shared" si="291"/>
        <v/>
      </c>
      <c r="BN2220" s="69">
        <f t="shared" si="292"/>
        <v>122</v>
      </c>
      <c r="BO2220" s="1">
        <v>44588</v>
      </c>
      <c r="BP2220" s="1"/>
      <c r="BQ2220" s="3"/>
      <c r="BR2220" s="4"/>
      <c r="BS2220" s="5"/>
      <c r="BT2220" s="6"/>
      <c r="BU2220" s="5"/>
      <c r="BV2220" s="5"/>
      <c r="BW2220" s="6"/>
      <c r="BX2220" s="5"/>
      <c r="BY2220" s="5"/>
      <c r="BZ2220" s="6"/>
      <c r="CA2220" s="5"/>
    </row>
    <row r="2221" spans="4:79" x14ac:dyDescent="0.25">
      <c r="D2221" s="1"/>
      <c r="J2221" s="1"/>
      <c r="L2221" s="1"/>
      <c r="AZ2221" s="1"/>
      <c r="BA2221" s="1"/>
      <c r="BC2221" s="1"/>
      <c r="BD2221" s="1"/>
      <c r="BG2221" t="str">
        <f t="shared" ca="1" si="285"/>
        <v/>
      </c>
      <c r="BH2221" t="str">
        <f t="shared" si="286"/>
        <v/>
      </c>
      <c r="BI2221" t="str">
        <f t="shared" si="287"/>
        <v/>
      </c>
      <c r="BJ2221" t="str">
        <f t="shared" ca="1" si="288"/>
        <v/>
      </c>
      <c r="BK2221">
        <f t="shared" si="289"/>
        <v>1900</v>
      </c>
      <c r="BL2221">
        <f t="shared" si="290"/>
        <v>1900</v>
      </c>
      <c r="BM2221" t="str">
        <f t="shared" si="291"/>
        <v/>
      </c>
      <c r="BN2221" s="69">
        <f t="shared" si="292"/>
        <v>122</v>
      </c>
      <c r="BO2221" s="1">
        <v>44589</v>
      </c>
      <c r="BP2221" s="1"/>
      <c r="BQ2221" s="3"/>
      <c r="BR2221" s="4"/>
      <c r="BS2221" s="5"/>
      <c r="BT2221" s="6"/>
      <c r="BU2221" s="5"/>
      <c r="BV2221" s="5"/>
      <c r="BW2221" s="6"/>
      <c r="BX2221" s="5"/>
      <c r="BY2221" s="5"/>
      <c r="BZ2221" s="6"/>
      <c r="CA2221" s="5"/>
    </row>
    <row r="2222" spans="4:79" x14ac:dyDescent="0.25">
      <c r="D2222" s="1"/>
      <c r="E2222" s="1"/>
      <c r="J2222" s="1"/>
      <c r="L2222" s="1"/>
      <c r="N2222" s="1"/>
      <c r="AX2222" s="1"/>
      <c r="AY2222" s="1"/>
      <c r="BA2222" s="1"/>
      <c r="BG2222" t="str">
        <f t="shared" ca="1" si="285"/>
        <v/>
      </c>
      <c r="BH2222" t="str">
        <f t="shared" si="286"/>
        <v/>
      </c>
      <c r="BI2222" t="str">
        <f t="shared" si="287"/>
        <v/>
      </c>
      <c r="BJ2222" t="str">
        <f t="shared" ca="1" si="288"/>
        <v/>
      </c>
      <c r="BK2222">
        <f t="shared" si="289"/>
        <v>1900</v>
      </c>
      <c r="BL2222">
        <f t="shared" si="290"/>
        <v>1900</v>
      </c>
      <c r="BM2222" t="str">
        <f t="shared" si="291"/>
        <v/>
      </c>
      <c r="BN2222" s="69">
        <f t="shared" si="292"/>
        <v>122</v>
      </c>
      <c r="BO2222" s="1">
        <v>44590</v>
      </c>
      <c r="BP2222" s="1"/>
      <c r="BQ2222" s="3"/>
      <c r="BR2222" s="4"/>
      <c r="BS2222" s="5"/>
      <c r="BT2222" s="6"/>
      <c r="BU2222" s="5"/>
      <c r="BV2222" s="5"/>
      <c r="BW2222" s="6"/>
      <c r="BX2222" s="5"/>
      <c r="BY2222" s="5"/>
      <c r="BZ2222" s="6"/>
      <c r="CA2222" s="5"/>
    </row>
    <row r="2223" spans="4:79" x14ac:dyDescent="0.25">
      <c r="D2223" s="1"/>
      <c r="E2223" s="1"/>
      <c r="J2223" s="1"/>
      <c r="L2223" s="1"/>
      <c r="AX2223" s="1"/>
      <c r="AY2223" s="1"/>
      <c r="BA2223" s="1"/>
      <c r="BG2223" t="str">
        <f t="shared" ca="1" si="285"/>
        <v/>
      </c>
      <c r="BH2223" t="str">
        <f t="shared" si="286"/>
        <v/>
      </c>
      <c r="BI2223" t="str">
        <f t="shared" si="287"/>
        <v/>
      </c>
      <c r="BJ2223" t="str">
        <f t="shared" ca="1" si="288"/>
        <v/>
      </c>
      <c r="BK2223">
        <f t="shared" si="289"/>
        <v>1900</v>
      </c>
      <c r="BL2223">
        <f t="shared" si="290"/>
        <v>1900</v>
      </c>
      <c r="BM2223" t="str">
        <f t="shared" si="291"/>
        <v/>
      </c>
      <c r="BN2223" s="69">
        <f t="shared" si="292"/>
        <v>122</v>
      </c>
      <c r="BO2223" s="1">
        <v>44591</v>
      </c>
      <c r="BP2223" s="1"/>
      <c r="BQ2223" s="3"/>
      <c r="BR2223" s="4"/>
      <c r="BS2223" s="5"/>
      <c r="BT2223" s="6"/>
      <c r="BU2223" s="5"/>
      <c r="BV2223" s="5"/>
      <c r="BW2223" s="6"/>
      <c r="BX2223" s="5"/>
      <c r="BY2223" s="5"/>
      <c r="BZ2223" s="6"/>
      <c r="CA2223" s="5"/>
    </row>
    <row r="2224" spans="4:79" x14ac:dyDescent="0.25">
      <c r="D2224" s="1"/>
      <c r="J2224" s="1"/>
      <c r="L2224" s="1"/>
      <c r="M2224" s="1"/>
      <c r="AX2224" s="1"/>
      <c r="AY2224" s="1"/>
      <c r="BA2224" s="1"/>
      <c r="BB2224" s="1"/>
      <c r="BG2224" t="str">
        <f t="shared" ca="1" si="285"/>
        <v/>
      </c>
      <c r="BH2224" t="str">
        <f t="shared" si="286"/>
        <v/>
      </c>
      <c r="BI2224" t="str">
        <f t="shared" si="287"/>
        <v/>
      </c>
      <c r="BJ2224" t="str">
        <f t="shared" ca="1" si="288"/>
        <v/>
      </c>
      <c r="BK2224">
        <f t="shared" si="289"/>
        <v>1900</v>
      </c>
      <c r="BL2224">
        <f t="shared" si="290"/>
        <v>1900</v>
      </c>
      <c r="BM2224" t="str">
        <f t="shared" si="291"/>
        <v/>
      </c>
      <c r="BN2224" s="69">
        <f t="shared" si="292"/>
        <v>122</v>
      </c>
      <c r="BO2224" s="1">
        <v>44592</v>
      </c>
      <c r="BP2224" s="1"/>
      <c r="BQ2224" s="3"/>
      <c r="BR2224" s="4"/>
      <c r="BS2224" s="5"/>
      <c r="BT2224" s="6"/>
      <c r="BU2224" s="5"/>
      <c r="BV2224" s="5"/>
      <c r="BW2224" s="6"/>
      <c r="BX2224" s="5"/>
      <c r="BY2224" s="5"/>
      <c r="BZ2224" s="6"/>
      <c r="CA2224" s="5"/>
    </row>
    <row r="2225" spans="4:79" x14ac:dyDescent="0.25">
      <c r="D2225" s="1"/>
      <c r="J2225" s="1"/>
      <c r="L2225" s="1"/>
      <c r="M2225" s="1"/>
      <c r="AX2225" s="1"/>
      <c r="AY2225" s="1"/>
      <c r="BA2225" s="1"/>
      <c r="BB2225" s="1"/>
      <c r="BG2225" t="str">
        <f t="shared" ca="1" si="285"/>
        <v/>
      </c>
      <c r="BH2225" t="str">
        <f t="shared" si="286"/>
        <v/>
      </c>
      <c r="BI2225" t="str">
        <f t="shared" si="287"/>
        <v/>
      </c>
      <c r="BJ2225" t="str">
        <f t="shared" ca="1" si="288"/>
        <v/>
      </c>
      <c r="BK2225">
        <f t="shared" si="289"/>
        <v>1900</v>
      </c>
      <c r="BL2225">
        <f t="shared" si="290"/>
        <v>1900</v>
      </c>
      <c r="BM2225" t="str">
        <f t="shared" si="291"/>
        <v/>
      </c>
      <c r="BN2225" s="69">
        <f t="shared" si="292"/>
        <v>122</v>
      </c>
      <c r="BO2225" s="1">
        <v>44593</v>
      </c>
      <c r="BP2225" s="1"/>
      <c r="BQ2225" s="3"/>
      <c r="BR2225" s="4"/>
      <c r="BS2225" s="5"/>
      <c r="BT2225" s="6"/>
      <c r="BU2225" s="5"/>
      <c r="BV2225" s="5"/>
      <c r="BW2225" s="6"/>
      <c r="BX2225" s="5"/>
      <c r="BY2225" s="5"/>
      <c r="BZ2225" s="6"/>
      <c r="CA2225" s="5"/>
    </row>
    <row r="2226" spans="4:79" x14ac:dyDescent="0.25">
      <c r="D2226" s="1"/>
      <c r="E2226" s="1"/>
      <c r="J2226" s="1"/>
      <c r="L2226" s="1"/>
      <c r="AX2226" s="1"/>
      <c r="AY2226" s="1"/>
      <c r="BA2226" s="1"/>
      <c r="BB2226" s="1"/>
      <c r="BD2226" s="1"/>
      <c r="BG2226" t="str">
        <f t="shared" ca="1" si="285"/>
        <v/>
      </c>
      <c r="BH2226" t="str">
        <f t="shared" si="286"/>
        <v/>
      </c>
      <c r="BI2226" t="str">
        <f t="shared" si="287"/>
        <v/>
      </c>
      <c r="BJ2226" t="str">
        <f t="shared" ca="1" si="288"/>
        <v/>
      </c>
      <c r="BK2226">
        <f t="shared" si="289"/>
        <v>1900</v>
      </c>
      <c r="BL2226">
        <f t="shared" si="290"/>
        <v>1900</v>
      </c>
      <c r="BM2226" t="str">
        <f t="shared" si="291"/>
        <v/>
      </c>
      <c r="BN2226" s="69">
        <f t="shared" si="292"/>
        <v>122</v>
      </c>
      <c r="BO2226" s="1">
        <v>44594</v>
      </c>
      <c r="BP2226" s="1"/>
      <c r="BQ2226" s="3"/>
      <c r="BR2226" s="4"/>
      <c r="BS2226" s="5"/>
      <c r="BT2226" s="6"/>
      <c r="BU2226" s="5"/>
      <c r="BV2226" s="5"/>
      <c r="BW2226" s="6"/>
      <c r="BX2226" s="5"/>
      <c r="BY2226" s="5"/>
      <c r="BZ2226" s="6"/>
      <c r="CA2226" s="5"/>
    </row>
    <row r="2227" spans="4:79" x14ac:dyDescent="0.25">
      <c r="D2227" s="1"/>
      <c r="J2227" s="1"/>
      <c r="L2227" s="1"/>
      <c r="M2227" s="1"/>
      <c r="AX2227" s="1"/>
      <c r="AY2227" s="1"/>
      <c r="BA2227" s="1"/>
      <c r="BB2227" s="1"/>
      <c r="BF2227" s="1"/>
      <c r="BG2227" t="str">
        <f t="shared" ca="1" si="285"/>
        <v/>
      </c>
      <c r="BH2227" t="str">
        <f t="shared" si="286"/>
        <v/>
      </c>
      <c r="BI2227" t="str">
        <f t="shared" si="287"/>
        <v/>
      </c>
      <c r="BJ2227" t="str">
        <f t="shared" ca="1" si="288"/>
        <v/>
      </c>
      <c r="BK2227">
        <f t="shared" si="289"/>
        <v>1900</v>
      </c>
      <c r="BL2227">
        <f t="shared" si="290"/>
        <v>1900</v>
      </c>
      <c r="BM2227" t="str">
        <f t="shared" si="291"/>
        <v/>
      </c>
      <c r="BN2227" s="69">
        <f t="shared" si="292"/>
        <v>122</v>
      </c>
      <c r="BO2227" s="1">
        <v>44595</v>
      </c>
      <c r="BP2227" s="1"/>
      <c r="BQ2227" s="3"/>
      <c r="BR2227" s="4"/>
      <c r="BS2227" s="5"/>
      <c r="BT2227" s="6"/>
      <c r="BU2227" s="5"/>
      <c r="BV2227" s="5"/>
      <c r="BW2227" s="6"/>
      <c r="BX2227" s="5"/>
      <c r="BY2227" s="5"/>
      <c r="BZ2227" s="6"/>
      <c r="CA2227" s="5"/>
    </row>
    <row r="2228" spans="4:79" x14ac:dyDescent="0.25">
      <c r="D2228" s="1"/>
      <c r="J2228" s="1"/>
      <c r="M2228" s="1"/>
      <c r="BG2228" t="str">
        <f t="shared" ca="1" si="285"/>
        <v/>
      </c>
      <c r="BH2228" t="str">
        <f t="shared" si="286"/>
        <v/>
      </c>
      <c r="BI2228" t="str">
        <f t="shared" si="287"/>
        <v/>
      </c>
      <c r="BJ2228" t="str">
        <f t="shared" ca="1" si="288"/>
        <v/>
      </c>
      <c r="BK2228">
        <f t="shared" si="289"/>
        <v>1900</v>
      </c>
      <c r="BL2228">
        <f t="shared" si="290"/>
        <v>1900</v>
      </c>
      <c r="BM2228" t="str">
        <f t="shared" si="291"/>
        <v/>
      </c>
      <c r="BN2228" s="69">
        <f t="shared" si="292"/>
        <v>122</v>
      </c>
      <c r="BO2228" s="1">
        <v>44596</v>
      </c>
      <c r="BP2228" s="1"/>
      <c r="BQ2228" s="3"/>
      <c r="BR2228" s="4"/>
      <c r="BS2228" s="5"/>
      <c r="BT2228" s="6"/>
      <c r="BU2228" s="5"/>
      <c r="BV2228" s="5"/>
      <c r="BW2228" s="6"/>
      <c r="BX2228" s="5"/>
      <c r="BY2228" s="5"/>
      <c r="BZ2228" s="6"/>
      <c r="CA2228" s="5"/>
    </row>
    <row r="2229" spans="4:79" x14ac:dyDescent="0.25">
      <c r="D2229" s="1"/>
      <c r="J2229" s="1"/>
      <c r="L2229" s="1"/>
      <c r="M2229" s="1"/>
      <c r="AX2229" s="1"/>
      <c r="AY2229" s="1"/>
      <c r="BA2229" s="1"/>
      <c r="BB2229" s="1"/>
      <c r="BG2229" t="str">
        <f t="shared" ca="1" si="285"/>
        <v/>
      </c>
      <c r="BH2229" t="str">
        <f t="shared" si="286"/>
        <v/>
      </c>
      <c r="BI2229" t="str">
        <f t="shared" si="287"/>
        <v/>
      </c>
      <c r="BJ2229" t="str">
        <f t="shared" ca="1" si="288"/>
        <v/>
      </c>
      <c r="BK2229">
        <f t="shared" si="289"/>
        <v>1900</v>
      </c>
      <c r="BL2229">
        <f t="shared" si="290"/>
        <v>1900</v>
      </c>
      <c r="BM2229" t="str">
        <f t="shared" si="291"/>
        <v/>
      </c>
      <c r="BN2229" s="69">
        <f t="shared" si="292"/>
        <v>122</v>
      </c>
      <c r="BO2229" s="1">
        <v>44597</v>
      </c>
      <c r="BP2229" s="1"/>
      <c r="BQ2229" s="3"/>
      <c r="BR2229" s="4"/>
      <c r="BS2229" s="5"/>
      <c r="BT2229" s="6"/>
      <c r="BU2229" s="5"/>
      <c r="BV2229" s="5"/>
      <c r="BW2229" s="6"/>
      <c r="BX2229" s="5"/>
      <c r="BY2229" s="5"/>
      <c r="BZ2229" s="6"/>
      <c r="CA2229" s="5"/>
    </row>
    <row r="2230" spans="4:79" x14ac:dyDescent="0.25">
      <c r="D2230" s="1"/>
      <c r="J2230" s="1"/>
      <c r="L2230" s="1"/>
      <c r="M2230" s="1"/>
      <c r="BA2230" s="1"/>
      <c r="BG2230" t="str">
        <f t="shared" ca="1" si="285"/>
        <v/>
      </c>
      <c r="BH2230" t="str">
        <f t="shared" si="286"/>
        <v/>
      </c>
      <c r="BI2230" t="str">
        <f t="shared" si="287"/>
        <v/>
      </c>
      <c r="BJ2230" t="str">
        <f t="shared" ca="1" si="288"/>
        <v/>
      </c>
      <c r="BK2230">
        <f t="shared" si="289"/>
        <v>1900</v>
      </c>
      <c r="BL2230">
        <f t="shared" si="290"/>
        <v>1900</v>
      </c>
      <c r="BM2230" t="str">
        <f t="shared" si="291"/>
        <v/>
      </c>
      <c r="BN2230" s="69">
        <f t="shared" si="292"/>
        <v>122</v>
      </c>
      <c r="BO2230" s="1">
        <v>44598</v>
      </c>
      <c r="BP2230" s="1"/>
      <c r="BQ2230" s="3"/>
      <c r="BR2230" s="4"/>
      <c r="BS2230" s="5"/>
      <c r="BT2230" s="6"/>
      <c r="BU2230" s="5"/>
      <c r="BV2230" s="5"/>
      <c r="BW2230" s="6"/>
      <c r="BX2230" s="5"/>
      <c r="BY2230" s="5"/>
      <c r="BZ2230" s="6"/>
      <c r="CA2230" s="5"/>
    </row>
    <row r="2231" spans="4:79" x14ac:dyDescent="0.25">
      <c r="D2231" s="1"/>
      <c r="J2231" s="1"/>
      <c r="L2231" s="1"/>
      <c r="M2231" s="1"/>
      <c r="AX2231" s="1"/>
      <c r="AY2231" s="1"/>
      <c r="BA2231" s="1"/>
      <c r="BB2231" s="1"/>
      <c r="BG2231" t="str">
        <f t="shared" ca="1" si="285"/>
        <v/>
      </c>
      <c r="BH2231" t="str">
        <f t="shared" si="286"/>
        <v/>
      </c>
      <c r="BI2231" t="str">
        <f t="shared" si="287"/>
        <v/>
      </c>
      <c r="BJ2231" t="str">
        <f t="shared" ca="1" si="288"/>
        <v/>
      </c>
      <c r="BK2231">
        <f t="shared" si="289"/>
        <v>1900</v>
      </c>
      <c r="BL2231">
        <f t="shared" si="290"/>
        <v>1900</v>
      </c>
      <c r="BM2231" t="str">
        <f t="shared" si="291"/>
        <v/>
      </c>
      <c r="BN2231" s="69">
        <f t="shared" si="292"/>
        <v>122</v>
      </c>
      <c r="BO2231" s="1">
        <v>44599</v>
      </c>
      <c r="BP2231" s="1"/>
      <c r="BQ2231" s="3"/>
      <c r="BR2231" s="4"/>
      <c r="BS2231" s="5"/>
      <c r="BT2231" s="6"/>
      <c r="BU2231" s="5"/>
      <c r="BV2231" s="5"/>
      <c r="BW2231" s="6"/>
      <c r="BX2231" s="5"/>
      <c r="BY2231" s="5"/>
      <c r="BZ2231" s="6"/>
      <c r="CA2231" s="5"/>
    </row>
    <row r="2232" spans="4:79" x14ac:dyDescent="0.25">
      <c r="D2232" s="1"/>
      <c r="J2232" s="1"/>
      <c r="L2232" s="1"/>
      <c r="M2232" s="1"/>
      <c r="AX2232" s="1"/>
      <c r="AY2232" s="1"/>
      <c r="BA2232" s="1"/>
      <c r="BB2232" s="1"/>
      <c r="BG2232" t="str">
        <f t="shared" ca="1" si="285"/>
        <v/>
      </c>
      <c r="BH2232" t="str">
        <f t="shared" si="286"/>
        <v/>
      </c>
      <c r="BI2232" t="str">
        <f t="shared" si="287"/>
        <v/>
      </c>
      <c r="BJ2232" t="str">
        <f t="shared" ca="1" si="288"/>
        <v/>
      </c>
      <c r="BK2232">
        <f t="shared" si="289"/>
        <v>1900</v>
      </c>
      <c r="BL2232">
        <f t="shared" si="290"/>
        <v>1900</v>
      </c>
      <c r="BM2232" t="str">
        <f t="shared" si="291"/>
        <v/>
      </c>
      <c r="BN2232" s="69">
        <f t="shared" si="292"/>
        <v>122</v>
      </c>
      <c r="BO2232" s="1">
        <v>44600</v>
      </c>
      <c r="BP2232" s="1"/>
      <c r="BQ2232" s="3"/>
      <c r="BR2232" s="4"/>
      <c r="BS2232" s="5"/>
      <c r="BT2232" s="6"/>
      <c r="BU2232" s="5"/>
      <c r="BV2232" s="5"/>
      <c r="BW2232" s="6"/>
      <c r="BX2232" s="5"/>
      <c r="BY2232" s="5"/>
      <c r="BZ2232" s="6"/>
      <c r="CA2232" s="5"/>
    </row>
    <row r="2233" spans="4:79" x14ac:dyDescent="0.25">
      <c r="D2233" s="1"/>
      <c r="J2233" s="1"/>
      <c r="L2233" s="1"/>
      <c r="M2233" s="1"/>
      <c r="AX2233" s="1"/>
      <c r="AY2233" s="1"/>
      <c r="BA2233" s="1"/>
      <c r="BB2233" s="1"/>
      <c r="BF2233" s="1"/>
      <c r="BG2233" t="str">
        <f t="shared" ca="1" si="285"/>
        <v/>
      </c>
      <c r="BH2233" t="str">
        <f t="shared" si="286"/>
        <v/>
      </c>
      <c r="BI2233" t="str">
        <f t="shared" si="287"/>
        <v/>
      </c>
      <c r="BJ2233" t="str">
        <f t="shared" ca="1" si="288"/>
        <v/>
      </c>
      <c r="BK2233">
        <f t="shared" si="289"/>
        <v>1900</v>
      </c>
      <c r="BL2233">
        <f t="shared" si="290"/>
        <v>1900</v>
      </c>
      <c r="BM2233" t="str">
        <f t="shared" si="291"/>
        <v/>
      </c>
      <c r="BN2233" s="69">
        <f t="shared" si="292"/>
        <v>122</v>
      </c>
      <c r="BO2233" s="1">
        <v>44601</v>
      </c>
      <c r="BP2233" s="1"/>
      <c r="BQ2233" s="3"/>
      <c r="BR2233" s="4"/>
      <c r="BS2233" s="5"/>
      <c r="BT2233" s="6"/>
      <c r="BU2233" s="5"/>
      <c r="BV2233" s="5"/>
      <c r="BW2233" s="6"/>
      <c r="BX2233" s="5"/>
      <c r="BY2233" s="5"/>
      <c r="BZ2233" s="6"/>
      <c r="CA2233" s="5"/>
    </row>
    <row r="2234" spans="4:79" x14ac:dyDescent="0.25">
      <c r="D2234" s="1"/>
      <c r="J2234" s="1"/>
      <c r="L2234" s="1"/>
      <c r="M2234" s="1"/>
      <c r="AX2234" s="1"/>
      <c r="AY2234" s="1"/>
      <c r="BA2234" s="1"/>
      <c r="BB2234" s="1"/>
      <c r="BF2234" s="1"/>
      <c r="BG2234" t="str">
        <f t="shared" ca="1" si="285"/>
        <v/>
      </c>
      <c r="BH2234" t="str">
        <f t="shared" si="286"/>
        <v/>
      </c>
      <c r="BI2234" t="str">
        <f t="shared" si="287"/>
        <v/>
      </c>
      <c r="BJ2234" t="str">
        <f t="shared" ca="1" si="288"/>
        <v/>
      </c>
      <c r="BK2234">
        <f t="shared" si="289"/>
        <v>1900</v>
      </c>
      <c r="BL2234">
        <f t="shared" si="290"/>
        <v>1900</v>
      </c>
      <c r="BM2234" t="str">
        <f t="shared" si="291"/>
        <v/>
      </c>
      <c r="BN2234" s="69">
        <f t="shared" si="292"/>
        <v>122</v>
      </c>
      <c r="BO2234" s="1">
        <v>44602</v>
      </c>
      <c r="BP2234" s="1"/>
      <c r="BQ2234" s="3"/>
      <c r="BR2234" s="4"/>
      <c r="BS2234" s="5"/>
      <c r="BT2234" s="6"/>
      <c r="BU2234" s="5"/>
      <c r="BV2234" s="5"/>
      <c r="BW2234" s="6"/>
      <c r="BX2234" s="5"/>
      <c r="BY2234" s="5"/>
      <c r="BZ2234" s="6"/>
      <c r="CA2234" s="5"/>
    </row>
    <row r="2235" spans="4:79" x14ac:dyDescent="0.25">
      <c r="D2235" s="1"/>
      <c r="J2235" s="1"/>
      <c r="L2235" s="1"/>
      <c r="M2235" s="1"/>
      <c r="AX2235" s="1"/>
      <c r="AY2235" s="1"/>
      <c r="BA2235" s="1"/>
      <c r="BB2235" s="1"/>
      <c r="BG2235" t="str">
        <f t="shared" ca="1" si="285"/>
        <v/>
      </c>
      <c r="BH2235" t="str">
        <f t="shared" si="286"/>
        <v/>
      </c>
      <c r="BI2235" t="str">
        <f t="shared" si="287"/>
        <v/>
      </c>
      <c r="BJ2235" t="str">
        <f t="shared" ca="1" si="288"/>
        <v/>
      </c>
      <c r="BK2235">
        <f t="shared" si="289"/>
        <v>1900</v>
      </c>
      <c r="BL2235">
        <f t="shared" si="290"/>
        <v>1900</v>
      </c>
      <c r="BM2235" t="str">
        <f t="shared" si="291"/>
        <v/>
      </c>
      <c r="BN2235" s="69">
        <f t="shared" si="292"/>
        <v>122</v>
      </c>
      <c r="BO2235" s="1">
        <v>44603</v>
      </c>
      <c r="BP2235" s="1"/>
      <c r="BQ2235" s="3"/>
      <c r="BR2235" s="4"/>
      <c r="BS2235" s="5"/>
      <c r="BT2235" s="6"/>
      <c r="BU2235" s="5"/>
      <c r="BV2235" s="5"/>
      <c r="BW2235" s="6"/>
      <c r="BX2235" s="5"/>
      <c r="BY2235" s="5"/>
      <c r="BZ2235" s="6"/>
      <c r="CA2235" s="5"/>
    </row>
    <row r="2236" spans="4:79" x14ac:dyDescent="0.25">
      <c r="D2236" s="1"/>
      <c r="J2236" s="1"/>
      <c r="L2236" s="1"/>
      <c r="AX2236" s="1"/>
      <c r="AY2236" s="1"/>
      <c r="BA2236" s="1"/>
      <c r="BB2236" s="1"/>
      <c r="BF2236" s="1"/>
      <c r="BG2236" t="str">
        <f t="shared" ca="1" si="285"/>
        <v/>
      </c>
      <c r="BH2236" t="str">
        <f t="shared" si="286"/>
        <v/>
      </c>
      <c r="BI2236" t="str">
        <f t="shared" si="287"/>
        <v/>
      </c>
      <c r="BJ2236" t="str">
        <f t="shared" ca="1" si="288"/>
        <v/>
      </c>
      <c r="BK2236">
        <f t="shared" si="289"/>
        <v>1900</v>
      </c>
      <c r="BL2236">
        <f t="shared" si="290"/>
        <v>1900</v>
      </c>
      <c r="BM2236" t="str">
        <f t="shared" si="291"/>
        <v/>
      </c>
      <c r="BN2236" s="69">
        <f t="shared" si="292"/>
        <v>122</v>
      </c>
      <c r="BO2236" s="1">
        <v>44604</v>
      </c>
      <c r="BP2236" s="1"/>
      <c r="BQ2236" s="3"/>
      <c r="BR2236" s="4"/>
      <c r="BS2236" s="5"/>
      <c r="BT2236" s="6"/>
      <c r="BU2236" s="5"/>
      <c r="BV2236" s="5"/>
      <c r="BW2236" s="6"/>
      <c r="BX2236" s="5"/>
      <c r="BY2236" s="5"/>
      <c r="BZ2236" s="6"/>
      <c r="CA2236" s="5"/>
    </row>
    <row r="2237" spans="4:79" x14ac:dyDescent="0.25">
      <c r="D2237" s="1"/>
      <c r="J2237" s="1"/>
      <c r="M2237" s="1"/>
      <c r="BG2237" t="str">
        <f t="shared" ca="1" si="285"/>
        <v/>
      </c>
      <c r="BH2237" t="str">
        <f t="shared" si="286"/>
        <v/>
      </c>
      <c r="BI2237" t="str">
        <f t="shared" si="287"/>
        <v/>
      </c>
      <c r="BJ2237" t="str">
        <f t="shared" ca="1" si="288"/>
        <v/>
      </c>
      <c r="BK2237">
        <f t="shared" si="289"/>
        <v>1900</v>
      </c>
      <c r="BL2237">
        <f t="shared" si="290"/>
        <v>1900</v>
      </c>
      <c r="BM2237" t="str">
        <f t="shared" si="291"/>
        <v/>
      </c>
      <c r="BN2237" s="69">
        <f t="shared" si="292"/>
        <v>122</v>
      </c>
      <c r="BO2237" s="1">
        <v>44605</v>
      </c>
      <c r="BP2237" s="1"/>
      <c r="BQ2237" s="3"/>
      <c r="BR2237" s="4"/>
      <c r="BS2237" s="5"/>
      <c r="BT2237" s="6"/>
      <c r="BU2237" s="5"/>
      <c r="BV2237" s="5"/>
      <c r="BW2237" s="6"/>
      <c r="BX2237" s="5"/>
      <c r="BY2237" s="5"/>
      <c r="BZ2237" s="6"/>
      <c r="CA2237" s="5"/>
    </row>
    <row r="2238" spans="4:79" x14ac:dyDescent="0.25">
      <c r="D2238" s="1"/>
      <c r="J2238" s="1"/>
      <c r="L2238" s="1"/>
      <c r="M2238" s="1"/>
      <c r="AX2238" s="1"/>
      <c r="AY2238" s="1"/>
      <c r="BA2238" s="1"/>
      <c r="BB2238" s="1"/>
      <c r="BG2238" t="str">
        <f t="shared" ca="1" si="285"/>
        <v/>
      </c>
      <c r="BH2238" t="str">
        <f t="shared" si="286"/>
        <v/>
      </c>
      <c r="BI2238" t="str">
        <f t="shared" si="287"/>
        <v/>
      </c>
      <c r="BJ2238" t="str">
        <f t="shared" ca="1" si="288"/>
        <v/>
      </c>
      <c r="BK2238">
        <f t="shared" si="289"/>
        <v>1900</v>
      </c>
      <c r="BL2238">
        <f t="shared" si="290"/>
        <v>1900</v>
      </c>
      <c r="BM2238" t="str">
        <f t="shared" si="291"/>
        <v/>
      </c>
      <c r="BN2238" s="69">
        <f t="shared" si="292"/>
        <v>122</v>
      </c>
      <c r="BO2238" s="1">
        <v>44606</v>
      </c>
      <c r="BP2238" s="1"/>
      <c r="BQ2238" s="3"/>
      <c r="BR2238" s="4"/>
      <c r="BS2238" s="5"/>
      <c r="BT2238" s="6"/>
      <c r="BU2238" s="5"/>
      <c r="BV2238" s="5"/>
      <c r="BW2238" s="6"/>
      <c r="BX2238" s="5"/>
      <c r="BY2238" s="5"/>
      <c r="BZ2238" s="6"/>
      <c r="CA2238" s="5"/>
    </row>
    <row r="2239" spans="4:79" x14ac:dyDescent="0.25">
      <c r="D2239" s="1"/>
      <c r="J2239" s="1"/>
      <c r="L2239" s="1"/>
      <c r="M2239" s="1"/>
      <c r="AX2239" s="1"/>
      <c r="AY2239" s="1"/>
      <c r="BA2239" s="1"/>
      <c r="BB2239" s="1"/>
      <c r="BG2239" t="str">
        <f t="shared" ca="1" si="285"/>
        <v/>
      </c>
      <c r="BH2239" t="str">
        <f t="shared" si="286"/>
        <v/>
      </c>
      <c r="BI2239" t="str">
        <f t="shared" si="287"/>
        <v/>
      </c>
      <c r="BJ2239" t="str">
        <f t="shared" ca="1" si="288"/>
        <v/>
      </c>
      <c r="BK2239">
        <f t="shared" si="289"/>
        <v>1900</v>
      </c>
      <c r="BL2239">
        <f t="shared" si="290"/>
        <v>1900</v>
      </c>
      <c r="BM2239" t="str">
        <f t="shared" si="291"/>
        <v/>
      </c>
      <c r="BN2239" s="69">
        <f t="shared" si="292"/>
        <v>122</v>
      </c>
      <c r="BO2239" s="1">
        <v>44607</v>
      </c>
      <c r="BP2239" s="1"/>
      <c r="BQ2239" s="3"/>
      <c r="BR2239" s="4"/>
      <c r="BS2239" s="5"/>
      <c r="BT2239" s="6"/>
      <c r="BU2239" s="5"/>
      <c r="BV2239" s="5"/>
      <c r="BW2239" s="6"/>
      <c r="BX2239" s="5"/>
      <c r="BY2239" s="5"/>
      <c r="BZ2239" s="6"/>
      <c r="CA2239" s="5"/>
    </row>
    <row r="2240" spans="4:79" x14ac:dyDescent="0.25">
      <c r="D2240" s="1"/>
      <c r="BB2240" s="1"/>
      <c r="BG2240" t="str">
        <f t="shared" ca="1" si="285"/>
        <v/>
      </c>
      <c r="BH2240" t="str">
        <f t="shared" si="286"/>
        <v/>
      </c>
      <c r="BI2240" t="str">
        <f t="shared" si="287"/>
        <v/>
      </c>
      <c r="BJ2240" t="str">
        <f t="shared" ca="1" si="288"/>
        <v/>
      </c>
      <c r="BK2240">
        <f t="shared" si="289"/>
        <v>1900</v>
      </c>
      <c r="BL2240">
        <f t="shared" si="290"/>
        <v>1900</v>
      </c>
      <c r="BM2240" t="str">
        <f t="shared" si="291"/>
        <v/>
      </c>
      <c r="BN2240" s="69">
        <f t="shared" si="292"/>
        <v>122</v>
      </c>
      <c r="BO2240" s="1">
        <v>44608</v>
      </c>
      <c r="BP2240" s="1"/>
      <c r="BQ2240" s="3"/>
      <c r="BR2240" s="4"/>
      <c r="BS2240" s="5"/>
      <c r="BT2240" s="6"/>
      <c r="BU2240" s="5"/>
      <c r="BV2240" s="5"/>
      <c r="BW2240" s="6"/>
      <c r="BX2240" s="5"/>
      <c r="BY2240" s="5"/>
      <c r="BZ2240" s="6"/>
      <c r="CA2240" s="5"/>
    </row>
    <row r="2241" spans="4:79" x14ac:dyDescent="0.25">
      <c r="D2241" s="1"/>
      <c r="J2241" s="1"/>
      <c r="M2241" s="1"/>
      <c r="BG2241" t="str">
        <f t="shared" ca="1" si="285"/>
        <v/>
      </c>
      <c r="BH2241" t="str">
        <f t="shared" si="286"/>
        <v/>
      </c>
      <c r="BI2241" t="str">
        <f t="shared" si="287"/>
        <v/>
      </c>
      <c r="BJ2241" t="str">
        <f t="shared" ca="1" si="288"/>
        <v/>
      </c>
      <c r="BK2241">
        <f t="shared" si="289"/>
        <v>1900</v>
      </c>
      <c r="BL2241">
        <f t="shared" si="290"/>
        <v>1900</v>
      </c>
      <c r="BM2241" t="str">
        <f t="shared" si="291"/>
        <v/>
      </c>
      <c r="BN2241" s="69">
        <f t="shared" si="292"/>
        <v>122</v>
      </c>
      <c r="BO2241" s="1">
        <v>44609</v>
      </c>
      <c r="BP2241" s="1"/>
      <c r="BQ2241" s="3"/>
      <c r="BR2241" s="4"/>
      <c r="BS2241" s="5"/>
      <c r="BT2241" s="6"/>
      <c r="BU2241" s="5"/>
      <c r="BV2241" s="5"/>
      <c r="BW2241" s="6"/>
      <c r="BX2241" s="5"/>
      <c r="BY2241" s="5"/>
      <c r="BZ2241" s="6"/>
      <c r="CA2241" s="5"/>
    </row>
    <row r="2242" spans="4:79" x14ac:dyDescent="0.25">
      <c r="D2242" s="1"/>
      <c r="J2242" s="1"/>
      <c r="L2242" s="1"/>
      <c r="AX2242" s="1"/>
      <c r="AY2242" s="1"/>
      <c r="BA2242" s="1"/>
      <c r="BB2242" s="1"/>
      <c r="BG2242" t="str">
        <f t="shared" ca="1" si="285"/>
        <v/>
      </c>
      <c r="BH2242" t="str">
        <f t="shared" si="286"/>
        <v/>
      </c>
      <c r="BI2242" t="str">
        <f t="shared" si="287"/>
        <v/>
      </c>
      <c r="BJ2242" t="str">
        <f t="shared" ca="1" si="288"/>
        <v/>
      </c>
      <c r="BK2242">
        <f t="shared" si="289"/>
        <v>1900</v>
      </c>
      <c r="BL2242">
        <f t="shared" si="290"/>
        <v>1900</v>
      </c>
      <c r="BM2242" t="str">
        <f t="shared" si="291"/>
        <v/>
      </c>
      <c r="BN2242" s="69">
        <f t="shared" si="292"/>
        <v>122</v>
      </c>
      <c r="BO2242" s="1">
        <v>44610</v>
      </c>
      <c r="BP2242" s="1"/>
      <c r="BQ2242" s="3"/>
      <c r="BR2242" s="4"/>
      <c r="BS2242" s="5"/>
      <c r="BT2242" s="6"/>
      <c r="BU2242" s="5"/>
      <c r="BV2242" s="5"/>
      <c r="BW2242" s="6"/>
      <c r="BX2242" s="5"/>
      <c r="BY2242" s="5"/>
      <c r="BZ2242" s="6"/>
      <c r="CA2242" s="5"/>
    </row>
    <row r="2243" spans="4:79" x14ac:dyDescent="0.25">
      <c r="D2243" s="1"/>
      <c r="J2243" s="1"/>
      <c r="L2243" s="1"/>
      <c r="BA2243" s="1"/>
      <c r="BG2243" t="str">
        <f t="shared" ref="BG2243:BG2306" ca="1" si="293">IF(A2243="","",DATEDIF(J2243,TODAY(),"y"))</f>
        <v/>
      </c>
      <c r="BH2243" t="str">
        <f t="shared" ref="BH2243:BH2306" si="294">IF(A2243="","",IF(BG2243&lt;61,"Moins de 61",IF(BG2243&lt;66,"61 à 65",IF(BG2243&lt;71,"66 à 70",IF(BG2243&lt;76,"71 à 75",IF(BG2243&lt;81,"76 à 80",IF(BG2243&lt;86,"81 à 85",IF(BG2243&lt;91,"86 à 90",IF(BG2243&lt;96,"91 à 95",IF(BG2243&lt;101,"96 à 100",IF(BG2243&gt;=101,"101 et plus","")))))))))))</f>
        <v/>
      </c>
      <c r="BI2243" t="str">
        <f t="shared" ref="BI2243:BI2306" si="295">IF(B2243="","",IF(BG2243&lt;66,"Moins de 66",IF(BG2243&lt;71,"66 à 70",IF(BG2243&lt;76,"71 à 75",IF(BG2243&lt;81,"76 à 80",IF(BG2243&gt;=81,"plus de 80",""))))))</f>
        <v/>
      </c>
      <c r="BJ2243" t="str">
        <f t="shared" ref="BJ2243:BJ2306" ca="1" si="296">IF(A2243="","",DATEDIF(L2243,TODAY(),"y"))</f>
        <v/>
      </c>
      <c r="BK2243">
        <f t="shared" ref="BK2243:BK2306" si="297">YEAR(L2243)</f>
        <v>1900</v>
      </c>
      <c r="BL2243">
        <f t="shared" ref="BL2243:BL2306" si="298">YEAR(E2243)</f>
        <v>1900</v>
      </c>
      <c r="BM2243" t="str">
        <f t="shared" ref="BM2243:BM2306" si="299">IF(A2243="","",IF(O2243="Adhérent",BG2243,""))</f>
        <v/>
      </c>
      <c r="BN2243" s="69">
        <f t="shared" ref="BN2243:BN2306" si="300">YEAR(BO2243)-YEAR(J2243)</f>
        <v>122</v>
      </c>
      <c r="BO2243" s="1">
        <v>44611</v>
      </c>
      <c r="BP2243" s="1"/>
      <c r="BQ2243" s="3"/>
      <c r="BR2243" s="4"/>
      <c r="BS2243" s="5"/>
      <c r="BT2243" s="6"/>
      <c r="BU2243" s="5"/>
      <c r="BV2243" s="5"/>
      <c r="BW2243" s="6"/>
      <c r="BX2243" s="5"/>
      <c r="BY2243" s="5"/>
      <c r="BZ2243" s="6"/>
      <c r="CA2243" s="5"/>
    </row>
    <row r="2244" spans="4:79" x14ac:dyDescent="0.25">
      <c r="D2244" s="1"/>
      <c r="J2244" s="1"/>
      <c r="L2244" s="1"/>
      <c r="AX2244" s="1"/>
      <c r="AY2244" s="1"/>
      <c r="BA2244" s="1"/>
      <c r="BB2244" s="1"/>
      <c r="BG2244" t="str">
        <f t="shared" ca="1" si="293"/>
        <v/>
      </c>
      <c r="BH2244" t="str">
        <f t="shared" si="294"/>
        <v/>
      </c>
      <c r="BI2244" t="str">
        <f t="shared" si="295"/>
        <v/>
      </c>
      <c r="BJ2244" t="str">
        <f t="shared" ca="1" si="296"/>
        <v/>
      </c>
      <c r="BK2244">
        <f t="shared" si="297"/>
        <v>1900</v>
      </c>
      <c r="BL2244">
        <f t="shared" si="298"/>
        <v>1900</v>
      </c>
      <c r="BM2244" t="str">
        <f t="shared" si="299"/>
        <v/>
      </c>
      <c r="BN2244" s="69">
        <f t="shared" si="300"/>
        <v>122</v>
      </c>
      <c r="BO2244" s="1">
        <v>44612</v>
      </c>
      <c r="BP2244" s="1"/>
      <c r="BQ2244" s="3"/>
      <c r="BR2244" s="4"/>
      <c r="BS2244" s="5"/>
      <c r="BT2244" s="6"/>
      <c r="BU2244" s="5"/>
      <c r="BV2244" s="5"/>
      <c r="BW2244" s="6"/>
      <c r="BX2244" s="5"/>
      <c r="BY2244" s="5"/>
      <c r="BZ2244" s="6"/>
      <c r="CA2244" s="5"/>
    </row>
    <row r="2245" spans="4:79" x14ac:dyDescent="0.25">
      <c r="D2245" s="1"/>
      <c r="E2245" s="1"/>
      <c r="J2245" s="1"/>
      <c r="L2245" s="1"/>
      <c r="AX2245" s="1"/>
      <c r="AY2245" s="1"/>
      <c r="BA2245" s="1"/>
      <c r="BB2245" s="1"/>
      <c r="BG2245" t="str">
        <f t="shared" ca="1" si="293"/>
        <v/>
      </c>
      <c r="BH2245" t="str">
        <f t="shared" si="294"/>
        <v/>
      </c>
      <c r="BI2245" t="str">
        <f t="shared" si="295"/>
        <v/>
      </c>
      <c r="BJ2245" t="str">
        <f t="shared" ca="1" si="296"/>
        <v/>
      </c>
      <c r="BK2245">
        <f t="shared" si="297"/>
        <v>1900</v>
      </c>
      <c r="BL2245">
        <f t="shared" si="298"/>
        <v>1900</v>
      </c>
      <c r="BM2245" t="str">
        <f t="shared" si="299"/>
        <v/>
      </c>
      <c r="BN2245" s="69">
        <f t="shared" si="300"/>
        <v>122</v>
      </c>
      <c r="BO2245" s="1">
        <v>44613</v>
      </c>
      <c r="BP2245" s="1"/>
      <c r="BQ2245" s="3"/>
      <c r="BR2245" s="4"/>
      <c r="BS2245" s="5"/>
      <c r="BT2245" s="6"/>
      <c r="BU2245" s="5"/>
      <c r="BV2245" s="5"/>
      <c r="BW2245" s="6"/>
      <c r="BX2245" s="5"/>
      <c r="BY2245" s="5"/>
      <c r="BZ2245" s="6"/>
      <c r="CA2245" s="5"/>
    </row>
    <row r="2246" spans="4:79" x14ac:dyDescent="0.25">
      <c r="D2246" s="1"/>
      <c r="J2246" s="1"/>
      <c r="L2246" s="1"/>
      <c r="M2246" s="1"/>
      <c r="AX2246" s="1"/>
      <c r="AY2246" s="1"/>
      <c r="BA2246" s="1"/>
      <c r="BB2246" s="1"/>
      <c r="BG2246" t="str">
        <f t="shared" ca="1" si="293"/>
        <v/>
      </c>
      <c r="BH2246" t="str">
        <f t="shared" si="294"/>
        <v/>
      </c>
      <c r="BI2246" t="str">
        <f t="shared" si="295"/>
        <v/>
      </c>
      <c r="BJ2246" t="str">
        <f t="shared" ca="1" si="296"/>
        <v/>
      </c>
      <c r="BK2246">
        <f t="shared" si="297"/>
        <v>1900</v>
      </c>
      <c r="BL2246">
        <f t="shared" si="298"/>
        <v>1900</v>
      </c>
      <c r="BM2246" t="str">
        <f t="shared" si="299"/>
        <v/>
      </c>
      <c r="BN2246" s="69">
        <f t="shared" si="300"/>
        <v>122</v>
      </c>
      <c r="BO2246" s="1">
        <v>44614</v>
      </c>
      <c r="BP2246" s="1"/>
      <c r="BQ2246" s="3"/>
      <c r="BR2246" s="4"/>
      <c r="BS2246" s="5"/>
      <c r="BT2246" s="6"/>
      <c r="BU2246" s="5"/>
      <c r="BV2246" s="5"/>
      <c r="BW2246" s="6"/>
      <c r="BX2246" s="5"/>
      <c r="BY2246" s="5"/>
      <c r="BZ2246" s="6"/>
      <c r="CA2246" s="5"/>
    </row>
    <row r="2247" spans="4:79" x14ac:dyDescent="0.25">
      <c r="D2247" s="1"/>
      <c r="J2247" s="1"/>
      <c r="L2247" s="1"/>
      <c r="M2247" s="1"/>
      <c r="BA2247" s="1"/>
      <c r="BG2247" t="str">
        <f t="shared" ca="1" si="293"/>
        <v/>
      </c>
      <c r="BH2247" t="str">
        <f t="shared" si="294"/>
        <v/>
      </c>
      <c r="BI2247" t="str">
        <f t="shared" si="295"/>
        <v/>
      </c>
      <c r="BJ2247" t="str">
        <f t="shared" ca="1" si="296"/>
        <v/>
      </c>
      <c r="BK2247">
        <f t="shared" si="297"/>
        <v>1900</v>
      </c>
      <c r="BL2247">
        <f t="shared" si="298"/>
        <v>1900</v>
      </c>
      <c r="BM2247" t="str">
        <f t="shared" si="299"/>
        <v/>
      </c>
      <c r="BN2247" s="69">
        <f t="shared" si="300"/>
        <v>122</v>
      </c>
      <c r="BO2247" s="1">
        <v>44615</v>
      </c>
      <c r="BP2247" s="1"/>
      <c r="BQ2247" s="3"/>
      <c r="BR2247" s="4"/>
      <c r="BS2247" s="5"/>
      <c r="BT2247" s="6"/>
      <c r="BU2247" s="5"/>
      <c r="BV2247" s="5"/>
      <c r="BW2247" s="6"/>
      <c r="BX2247" s="5"/>
      <c r="BY2247" s="5"/>
      <c r="BZ2247" s="6"/>
      <c r="CA2247" s="5"/>
    </row>
    <row r="2248" spans="4:79" x14ac:dyDescent="0.25">
      <c r="D2248" s="1"/>
      <c r="J2248" s="1"/>
      <c r="L2248" s="1"/>
      <c r="AZ2248" s="1"/>
      <c r="BA2248" s="1"/>
      <c r="BC2248" s="1"/>
      <c r="BD2248" s="1"/>
      <c r="BG2248" t="str">
        <f t="shared" ca="1" si="293"/>
        <v/>
      </c>
      <c r="BH2248" t="str">
        <f t="shared" si="294"/>
        <v/>
      </c>
      <c r="BI2248" t="str">
        <f t="shared" si="295"/>
        <v/>
      </c>
      <c r="BJ2248" t="str">
        <f t="shared" ca="1" si="296"/>
        <v/>
      </c>
      <c r="BK2248">
        <f t="shared" si="297"/>
        <v>1900</v>
      </c>
      <c r="BL2248">
        <f t="shared" si="298"/>
        <v>1900</v>
      </c>
      <c r="BM2248" t="str">
        <f t="shared" si="299"/>
        <v/>
      </c>
      <c r="BN2248" s="69">
        <f t="shared" si="300"/>
        <v>122</v>
      </c>
      <c r="BO2248" s="1">
        <v>44616</v>
      </c>
      <c r="BP2248" s="1"/>
      <c r="BQ2248" s="3"/>
      <c r="BR2248" s="4"/>
      <c r="BS2248" s="5"/>
      <c r="BT2248" s="6"/>
      <c r="BU2248" s="5"/>
      <c r="BV2248" s="5"/>
      <c r="BW2248" s="6"/>
      <c r="BX2248" s="5"/>
      <c r="BY2248" s="5"/>
      <c r="BZ2248" s="6"/>
      <c r="CA2248" s="5"/>
    </row>
    <row r="2249" spans="4:79" x14ac:dyDescent="0.25">
      <c r="D2249" s="1"/>
      <c r="J2249" s="1"/>
      <c r="L2249" s="1"/>
      <c r="M2249" s="1"/>
      <c r="AX2249" s="1"/>
      <c r="AY2249" s="1"/>
      <c r="BA2249" s="1"/>
      <c r="BB2249" s="1"/>
      <c r="BG2249" t="str">
        <f t="shared" ca="1" si="293"/>
        <v/>
      </c>
      <c r="BH2249" t="str">
        <f t="shared" si="294"/>
        <v/>
      </c>
      <c r="BI2249" t="str">
        <f t="shared" si="295"/>
        <v/>
      </c>
      <c r="BJ2249" t="str">
        <f t="shared" ca="1" si="296"/>
        <v/>
      </c>
      <c r="BK2249">
        <f t="shared" si="297"/>
        <v>1900</v>
      </c>
      <c r="BL2249">
        <f t="shared" si="298"/>
        <v>1900</v>
      </c>
      <c r="BM2249" t="str">
        <f t="shared" si="299"/>
        <v/>
      </c>
      <c r="BN2249" s="69">
        <f t="shared" si="300"/>
        <v>122</v>
      </c>
      <c r="BO2249" s="1">
        <v>44617</v>
      </c>
      <c r="BP2249" s="1"/>
      <c r="BQ2249" s="3"/>
      <c r="BR2249" s="4"/>
      <c r="BS2249" s="5"/>
      <c r="BT2249" s="6"/>
      <c r="BU2249" s="5"/>
      <c r="BV2249" s="5"/>
      <c r="BW2249" s="6"/>
      <c r="BX2249" s="5"/>
      <c r="BY2249" s="5"/>
      <c r="BZ2249" s="6"/>
      <c r="CA2249" s="5"/>
    </row>
    <row r="2250" spans="4:79" x14ac:dyDescent="0.25">
      <c r="D2250" s="1"/>
      <c r="J2250" s="1"/>
      <c r="L2250" s="1"/>
      <c r="BA2250" s="1"/>
      <c r="BG2250" t="str">
        <f t="shared" ca="1" si="293"/>
        <v/>
      </c>
      <c r="BH2250" t="str">
        <f t="shared" si="294"/>
        <v/>
      </c>
      <c r="BI2250" t="str">
        <f t="shared" si="295"/>
        <v/>
      </c>
      <c r="BJ2250" t="str">
        <f t="shared" ca="1" si="296"/>
        <v/>
      </c>
      <c r="BK2250">
        <f t="shared" si="297"/>
        <v>1900</v>
      </c>
      <c r="BL2250">
        <f t="shared" si="298"/>
        <v>1900</v>
      </c>
      <c r="BM2250" t="str">
        <f t="shared" si="299"/>
        <v/>
      </c>
      <c r="BN2250" s="69">
        <f t="shared" si="300"/>
        <v>122</v>
      </c>
      <c r="BO2250" s="1">
        <v>44618</v>
      </c>
      <c r="BP2250" s="1"/>
      <c r="BQ2250" s="3"/>
      <c r="BR2250" s="4"/>
      <c r="BS2250" s="5"/>
      <c r="BT2250" s="6"/>
      <c r="BU2250" s="5"/>
      <c r="BV2250" s="5"/>
      <c r="BW2250" s="6"/>
      <c r="BX2250" s="5"/>
      <c r="BY2250" s="5"/>
      <c r="BZ2250" s="6"/>
      <c r="CA2250" s="5"/>
    </row>
    <row r="2251" spans="4:79" x14ac:dyDescent="0.25">
      <c r="D2251" s="1"/>
      <c r="J2251" s="1"/>
      <c r="L2251" s="1"/>
      <c r="M2251" s="1"/>
      <c r="AX2251" s="1"/>
      <c r="AY2251" s="1"/>
      <c r="BA2251" s="1"/>
      <c r="BB2251" s="1"/>
      <c r="BG2251" t="str">
        <f t="shared" ca="1" si="293"/>
        <v/>
      </c>
      <c r="BH2251" t="str">
        <f t="shared" si="294"/>
        <v/>
      </c>
      <c r="BI2251" t="str">
        <f t="shared" si="295"/>
        <v/>
      </c>
      <c r="BJ2251" t="str">
        <f t="shared" ca="1" si="296"/>
        <v/>
      </c>
      <c r="BK2251">
        <f t="shared" si="297"/>
        <v>1900</v>
      </c>
      <c r="BL2251">
        <f t="shared" si="298"/>
        <v>1900</v>
      </c>
      <c r="BM2251" t="str">
        <f t="shared" si="299"/>
        <v/>
      </c>
      <c r="BN2251" s="69">
        <f t="shared" si="300"/>
        <v>122</v>
      </c>
      <c r="BO2251" s="1">
        <v>44619</v>
      </c>
      <c r="BP2251" s="1"/>
      <c r="BQ2251" s="3"/>
      <c r="BR2251" s="4"/>
      <c r="BS2251" s="5"/>
      <c r="BT2251" s="6"/>
      <c r="BU2251" s="5"/>
      <c r="BV2251" s="5"/>
      <c r="BW2251" s="6"/>
      <c r="BX2251" s="5"/>
      <c r="BY2251" s="5"/>
      <c r="BZ2251" s="6"/>
      <c r="CA2251" s="5"/>
    </row>
    <row r="2252" spans="4:79" x14ac:dyDescent="0.25">
      <c r="D2252" s="1"/>
      <c r="J2252" s="1"/>
      <c r="L2252" s="1"/>
      <c r="AX2252" s="1"/>
      <c r="AY2252" s="1"/>
      <c r="BA2252" s="1"/>
      <c r="BB2252" s="1"/>
      <c r="BG2252" t="str">
        <f t="shared" ca="1" si="293"/>
        <v/>
      </c>
      <c r="BH2252" t="str">
        <f t="shared" si="294"/>
        <v/>
      </c>
      <c r="BI2252" t="str">
        <f t="shared" si="295"/>
        <v/>
      </c>
      <c r="BJ2252" t="str">
        <f t="shared" ca="1" si="296"/>
        <v/>
      </c>
      <c r="BK2252">
        <f t="shared" si="297"/>
        <v>1900</v>
      </c>
      <c r="BL2252">
        <f t="shared" si="298"/>
        <v>1900</v>
      </c>
      <c r="BM2252" t="str">
        <f t="shared" si="299"/>
        <v/>
      </c>
      <c r="BN2252" s="69">
        <f t="shared" si="300"/>
        <v>122</v>
      </c>
      <c r="BO2252" s="1">
        <v>44620</v>
      </c>
      <c r="BP2252" s="1"/>
      <c r="BQ2252" s="3"/>
      <c r="BR2252" s="4"/>
      <c r="BS2252" s="5"/>
      <c r="BT2252" s="6"/>
      <c r="BU2252" s="5"/>
      <c r="BV2252" s="5"/>
      <c r="BW2252" s="6"/>
      <c r="BX2252" s="5"/>
      <c r="BY2252" s="5"/>
      <c r="BZ2252" s="6"/>
      <c r="CA2252" s="5"/>
    </row>
    <row r="2253" spans="4:79" x14ac:dyDescent="0.25">
      <c r="D2253" s="1"/>
      <c r="J2253" s="1"/>
      <c r="L2253" s="1"/>
      <c r="M2253" s="1"/>
      <c r="AX2253" s="1"/>
      <c r="AY2253" s="1"/>
      <c r="BA2253" s="1"/>
      <c r="BB2253" s="1"/>
      <c r="BG2253" t="str">
        <f t="shared" ca="1" si="293"/>
        <v/>
      </c>
      <c r="BH2253" t="str">
        <f t="shared" si="294"/>
        <v/>
      </c>
      <c r="BI2253" t="str">
        <f t="shared" si="295"/>
        <v/>
      </c>
      <c r="BJ2253" t="str">
        <f t="shared" ca="1" si="296"/>
        <v/>
      </c>
      <c r="BK2253">
        <f t="shared" si="297"/>
        <v>1900</v>
      </c>
      <c r="BL2253">
        <f t="shared" si="298"/>
        <v>1900</v>
      </c>
      <c r="BM2253" t="str">
        <f t="shared" si="299"/>
        <v/>
      </c>
      <c r="BN2253" s="69">
        <f t="shared" si="300"/>
        <v>122</v>
      </c>
      <c r="BO2253" s="1">
        <v>44621</v>
      </c>
      <c r="BP2253" s="1"/>
      <c r="BQ2253" s="3"/>
      <c r="BR2253" s="4"/>
      <c r="BS2253" s="5"/>
      <c r="BT2253" s="6"/>
      <c r="BU2253" s="5"/>
      <c r="BV2253" s="5"/>
      <c r="BW2253" s="6"/>
      <c r="BX2253" s="5"/>
      <c r="BY2253" s="5"/>
      <c r="BZ2253" s="6"/>
      <c r="CA2253" s="5"/>
    </row>
    <row r="2254" spans="4:79" x14ac:dyDescent="0.25">
      <c r="D2254" s="1"/>
      <c r="J2254" s="1"/>
      <c r="L2254" s="1"/>
      <c r="M2254" s="1"/>
      <c r="AX2254" s="1"/>
      <c r="AY2254" s="1"/>
      <c r="BA2254" s="1"/>
      <c r="BB2254" s="1"/>
      <c r="BG2254" t="str">
        <f t="shared" ca="1" si="293"/>
        <v/>
      </c>
      <c r="BH2254" t="str">
        <f t="shared" si="294"/>
        <v/>
      </c>
      <c r="BI2254" t="str">
        <f t="shared" si="295"/>
        <v/>
      </c>
      <c r="BJ2254" t="str">
        <f t="shared" ca="1" si="296"/>
        <v/>
      </c>
      <c r="BK2254">
        <f t="shared" si="297"/>
        <v>1900</v>
      </c>
      <c r="BL2254">
        <f t="shared" si="298"/>
        <v>1900</v>
      </c>
      <c r="BM2254" t="str">
        <f t="shared" si="299"/>
        <v/>
      </c>
      <c r="BN2254" s="69">
        <f t="shared" si="300"/>
        <v>122</v>
      </c>
      <c r="BO2254" s="1">
        <v>44622</v>
      </c>
      <c r="BP2254" s="1"/>
      <c r="BQ2254" s="3"/>
      <c r="BR2254" s="4"/>
      <c r="BS2254" s="5"/>
      <c r="BT2254" s="6"/>
      <c r="BU2254" s="5"/>
      <c r="BV2254" s="5"/>
      <c r="BW2254" s="6"/>
      <c r="BX2254" s="5"/>
      <c r="BY2254" s="5"/>
      <c r="BZ2254" s="6"/>
      <c r="CA2254" s="5"/>
    </row>
    <row r="2255" spans="4:79" x14ac:dyDescent="0.25">
      <c r="D2255" s="1"/>
      <c r="J2255" s="1"/>
      <c r="L2255" s="1"/>
      <c r="AX2255" s="1"/>
      <c r="AY2255" s="1"/>
      <c r="BA2255" s="1"/>
      <c r="BB2255" s="1"/>
      <c r="BG2255" t="str">
        <f t="shared" ca="1" si="293"/>
        <v/>
      </c>
      <c r="BH2255" t="str">
        <f t="shared" si="294"/>
        <v/>
      </c>
      <c r="BI2255" t="str">
        <f t="shared" si="295"/>
        <v/>
      </c>
      <c r="BJ2255" t="str">
        <f t="shared" ca="1" si="296"/>
        <v/>
      </c>
      <c r="BK2255">
        <f t="shared" si="297"/>
        <v>1900</v>
      </c>
      <c r="BL2255">
        <f t="shared" si="298"/>
        <v>1900</v>
      </c>
      <c r="BM2255" t="str">
        <f t="shared" si="299"/>
        <v/>
      </c>
      <c r="BN2255" s="69">
        <f t="shared" si="300"/>
        <v>122</v>
      </c>
      <c r="BO2255" s="1">
        <v>44623</v>
      </c>
      <c r="BP2255" s="1"/>
      <c r="BQ2255" s="3"/>
      <c r="BR2255" s="4"/>
      <c r="BS2255" s="5"/>
      <c r="BT2255" s="6"/>
      <c r="BU2255" s="5"/>
      <c r="BV2255" s="5"/>
      <c r="BW2255" s="6"/>
      <c r="BX2255" s="5"/>
      <c r="BY2255" s="5"/>
      <c r="BZ2255" s="6"/>
      <c r="CA2255" s="5"/>
    </row>
    <row r="2256" spans="4:79" x14ac:dyDescent="0.25">
      <c r="D2256" s="1"/>
      <c r="E2256" s="1"/>
      <c r="J2256" s="1"/>
      <c r="L2256" s="1"/>
      <c r="M2256" s="1"/>
      <c r="AX2256" s="1"/>
      <c r="AY2256" s="1"/>
      <c r="BA2256" s="1"/>
      <c r="BG2256" t="str">
        <f t="shared" ca="1" si="293"/>
        <v/>
      </c>
      <c r="BH2256" t="str">
        <f t="shared" si="294"/>
        <v/>
      </c>
      <c r="BI2256" t="str">
        <f t="shared" si="295"/>
        <v/>
      </c>
      <c r="BJ2256" t="str">
        <f t="shared" ca="1" si="296"/>
        <v/>
      </c>
      <c r="BK2256">
        <f t="shared" si="297"/>
        <v>1900</v>
      </c>
      <c r="BL2256">
        <f t="shared" si="298"/>
        <v>1900</v>
      </c>
      <c r="BM2256" t="str">
        <f t="shared" si="299"/>
        <v/>
      </c>
      <c r="BN2256" s="69">
        <f t="shared" si="300"/>
        <v>122</v>
      </c>
      <c r="BO2256" s="1">
        <v>44624</v>
      </c>
      <c r="BP2256" s="1"/>
      <c r="BQ2256" s="3"/>
      <c r="BR2256" s="4"/>
      <c r="BS2256" s="5"/>
      <c r="BT2256" s="6"/>
      <c r="BU2256" s="5"/>
      <c r="BV2256" s="5"/>
      <c r="BW2256" s="6"/>
      <c r="BX2256" s="5"/>
      <c r="BY2256" s="5"/>
      <c r="BZ2256" s="6"/>
      <c r="CA2256" s="5"/>
    </row>
    <row r="2257" spans="4:79" x14ac:dyDescent="0.25">
      <c r="D2257" s="1"/>
      <c r="J2257" s="1"/>
      <c r="L2257" s="1"/>
      <c r="M2257" s="1"/>
      <c r="AX2257" s="1"/>
      <c r="AY2257" s="1"/>
      <c r="BA2257" s="1"/>
      <c r="BB2257" s="1"/>
      <c r="BG2257" t="str">
        <f t="shared" ca="1" si="293"/>
        <v/>
      </c>
      <c r="BH2257" t="str">
        <f t="shared" si="294"/>
        <v/>
      </c>
      <c r="BI2257" t="str">
        <f t="shared" si="295"/>
        <v/>
      </c>
      <c r="BJ2257" t="str">
        <f t="shared" ca="1" si="296"/>
        <v/>
      </c>
      <c r="BK2257">
        <f t="shared" si="297"/>
        <v>1900</v>
      </c>
      <c r="BL2257">
        <f t="shared" si="298"/>
        <v>1900</v>
      </c>
      <c r="BM2257" t="str">
        <f t="shared" si="299"/>
        <v/>
      </c>
      <c r="BN2257" s="69">
        <f t="shared" si="300"/>
        <v>122</v>
      </c>
      <c r="BO2257" s="1">
        <v>44625</v>
      </c>
      <c r="BP2257" s="1"/>
      <c r="BQ2257" s="3"/>
      <c r="BR2257" s="4"/>
      <c r="BS2257" s="5"/>
      <c r="BT2257" s="6"/>
      <c r="BU2257" s="5"/>
      <c r="BV2257" s="5"/>
      <c r="BW2257" s="6"/>
      <c r="BX2257" s="5"/>
      <c r="BY2257" s="5"/>
      <c r="BZ2257" s="6"/>
      <c r="CA2257" s="5"/>
    </row>
    <row r="2258" spans="4:79" x14ac:dyDescent="0.25">
      <c r="D2258" s="1"/>
      <c r="J2258" s="1"/>
      <c r="L2258" s="1"/>
      <c r="AX2258" s="1"/>
      <c r="AY2258" s="1"/>
      <c r="BA2258" s="1"/>
      <c r="BB2258" s="1"/>
      <c r="BF2258" s="1"/>
      <c r="BG2258" t="str">
        <f t="shared" ca="1" si="293"/>
        <v/>
      </c>
      <c r="BH2258" t="str">
        <f t="shared" si="294"/>
        <v/>
      </c>
      <c r="BI2258" t="str">
        <f t="shared" si="295"/>
        <v/>
      </c>
      <c r="BJ2258" t="str">
        <f t="shared" ca="1" si="296"/>
        <v/>
      </c>
      <c r="BK2258">
        <f t="shared" si="297"/>
        <v>1900</v>
      </c>
      <c r="BL2258">
        <f t="shared" si="298"/>
        <v>1900</v>
      </c>
      <c r="BM2258" t="str">
        <f t="shared" si="299"/>
        <v/>
      </c>
      <c r="BN2258" s="69">
        <f t="shared" si="300"/>
        <v>122</v>
      </c>
      <c r="BO2258" s="1">
        <v>44626</v>
      </c>
      <c r="BP2258" s="1"/>
      <c r="BQ2258" s="3"/>
      <c r="BR2258" s="4"/>
      <c r="BS2258" s="5"/>
      <c r="BT2258" s="6"/>
      <c r="BU2258" s="5"/>
      <c r="BV2258" s="5"/>
      <c r="BW2258" s="6"/>
      <c r="BX2258" s="5"/>
      <c r="BY2258" s="5"/>
      <c r="BZ2258" s="6"/>
      <c r="CA2258" s="5"/>
    </row>
    <row r="2259" spans="4:79" x14ac:dyDescent="0.25">
      <c r="D2259" s="1"/>
      <c r="E2259" s="1"/>
      <c r="J2259" s="1"/>
      <c r="L2259" s="1"/>
      <c r="M2259" s="1"/>
      <c r="AY2259" s="1"/>
      <c r="AZ2259" s="1"/>
      <c r="BB2259" s="1"/>
      <c r="BG2259" t="str">
        <f t="shared" ca="1" si="293"/>
        <v/>
      </c>
      <c r="BH2259" t="str">
        <f t="shared" si="294"/>
        <v/>
      </c>
      <c r="BI2259" t="str">
        <f t="shared" si="295"/>
        <v/>
      </c>
      <c r="BJ2259" t="str">
        <f t="shared" ca="1" si="296"/>
        <v/>
      </c>
      <c r="BK2259">
        <f t="shared" si="297"/>
        <v>1900</v>
      </c>
      <c r="BL2259">
        <f t="shared" si="298"/>
        <v>1900</v>
      </c>
      <c r="BM2259" t="str">
        <f t="shared" si="299"/>
        <v/>
      </c>
      <c r="BN2259" s="69">
        <f t="shared" si="300"/>
        <v>122</v>
      </c>
      <c r="BO2259" s="1">
        <v>44627</v>
      </c>
      <c r="BP2259" s="1"/>
      <c r="BQ2259" s="3"/>
      <c r="BR2259" s="4"/>
      <c r="BS2259" s="5"/>
      <c r="BT2259" s="6"/>
      <c r="BU2259" s="5"/>
      <c r="BV2259" s="5"/>
      <c r="BW2259" s="6"/>
      <c r="BX2259" s="5"/>
      <c r="BY2259" s="5"/>
      <c r="BZ2259" s="6"/>
      <c r="CA2259" s="5"/>
    </row>
    <row r="2260" spans="4:79" x14ac:dyDescent="0.25">
      <c r="D2260" s="1"/>
      <c r="J2260" s="1"/>
      <c r="L2260" s="1"/>
      <c r="AX2260" s="1"/>
      <c r="AY2260" s="1"/>
      <c r="BA2260" s="1"/>
      <c r="BB2260" s="1"/>
      <c r="BG2260" t="str">
        <f t="shared" ca="1" si="293"/>
        <v/>
      </c>
      <c r="BH2260" t="str">
        <f t="shared" si="294"/>
        <v/>
      </c>
      <c r="BI2260" t="str">
        <f t="shared" si="295"/>
        <v/>
      </c>
      <c r="BJ2260" t="str">
        <f t="shared" ca="1" si="296"/>
        <v/>
      </c>
      <c r="BK2260">
        <f t="shared" si="297"/>
        <v>1900</v>
      </c>
      <c r="BL2260">
        <f t="shared" si="298"/>
        <v>1900</v>
      </c>
      <c r="BM2260" t="str">
        <f t="shared" si="299"/>
        <v/>
      </c>
      <c r="BN2260" s="69">
        <f t="shared" si="300"/>
        <v>122</v>
      </c>
      <c r="BO2260" s="1">
        <v>44628</v>
      </c>
      <c r="BP2260" s="1"/>
      <c r="BQ2260" s="3"/>
      <c r="BR2260" s="4"/>
      <c r="BS2260" s="5"/>
      <c r="BT2260" s="6"/>
      <c r="BU2260" s="5"/>
      <c r="BV2260" s="5"/>
      <c r="BW2260" s="6"/>
      <c r="BX2260" s="5"/>
      <c r="BY2260" s="5"/>
      <c r="BZ2260" s="6"/>
      <c r="CA2260" s="5"/>
    </row>
    <row r="2261" spans="4:79" x14ac:dyDescent="0.25">
      <c r="D2261" s="1"/>
      <c r="J2261" s="1"/>
      <c r="L2261" s="1"/>
      <c r="M2261" s="1"/>
      <c r="AX2261" s="1"/>
      <c r="AY2261" s="1"/>
      <c r="BA2261" s="1"/>
      <c r="BB2261" s="1"/>
      <c r="BG2261" t="str">
        <f t="shared" ca="1" si="293"/>
        <v/>
      </c>
      <c r="BH2261" t="str">
        <f t="shared" si="294"/>
        <v/>
      </c>
      <c r="BI2261" t="str">
        <f t="shared" si="295"/>
        <v/>
      </c>
      <c r="BJ2261" t="str">
        <f t="shared" ca="1" si="296"/>
        <v/>
      </c>
      <c r="BK2261">
        <f t="shared" si="297"/>
        <v>1900</v>
      </c>
      <c r="BL2261">
        <f t="shared" si="298"/>
        <v>1900</v>
      </c>
      <c r="BM2261" t="str">
        <f t="shared" si="299"/>
        <v/>
      </c>
      <c r="BN2261" s="69">
        <f t="shared" si="300"/>
        <v>122</v>
      </c>
      <c r="BO2261" s="1">
        <v>44629</v>
      </c>
      <c r="BP2261" s="1"/>
      <c r="BQ2261" s="3"/>
      <c r="BR2261" s="4"/>
      <c r="BS2261" s="5"/>
      <c r="BT2261" s="6"/>
      <c r="BU2261" s="5"/>
      <c r="BV2261" s="5"/>
      <c r="BW2261" s="6"/>
      <c r="BX2261" s="5"/>
      <c r="BY2261" s="5"/>
      <c r="BZ2261" s="6"/>
      <c r="CA2261" s="5"/>
    </row>
    <row r="2262" spans="4:79" x14ac:dyDescent="0.25">
      <c r="D2262" s="1"/>
      <c r="J2262" s="1"/>
      <c r="M2262" s="1"/>
      <c r="BG2262" t="str">
        <f t="shared" ca="1" si="293"/>
        <v/>
      </c>
      <c r="BH2262" t="str">
        <f t="shared" si="294"/>
        <v/>
      </c>
      <c r="BI2262" t="str">
        <f t="shared" si="295"/>
        <v/>
      </c>
      <c r="BJ2262" t="str">
        <f t="shared" ca="1" si="296"/>
        <v/>
      </c>
      <c r="BK2262">
        <f t="shared" si="297"/>
        <v>1900</v>
      </c>
      <c r="BL2262">
        <f t="shared" si="298"/>
        <v>1900</v>
      </c>
      <c r="BM2262" t="str">
        <f t="shared" si="299"/>
        <v/>
      </c>
      <c r="BN2262" s="69">
        <f t="shared" si="300"/>
        <v>122</v>
      </c>
      <c r="BO2262" s="1">
        <v>44630</v>
      </c>
      <c r="BP2262" s="1"/>
      <c r="BQ2262" s="3"/>
      <c r="BR2262" s="4"/>
      <c r="BS2262" s="5"/>
      <c r="BT2262" s="6"/>
      <c r="BU2262" s="5"/>
      <c r="BV2262" s="5"/>
      <c r="BW2262" s="6"/>
      <c r="BX2262" s="5"/>
      <c r="BY2262" s="5"/>
      <c r="BZ2262" s="6"/>
      <c r="CA2262" s="5"/>
    </row>
    <row r="2263" spans="4:79" x14ac:dyDescent="0.25">
      <c r="D2263" s="1"/>
      <c r="J2263" s="1"/>
      <c r="M2263" s="1"/>
      <c r="BG2263" t="str">
        <f t="shared" ca="1" si="293"/>
        <v/>
      </c>
      <c r="BH2263" t="str">
        <f t="shared" si="294"/>
        <v/>
      </c>
      <c r="BI2263" t="str">
        <f t="shared" si="295"/>
        <v/>
      </c>
      <c r="BJ2263" t="str">
        <f t="shared" ca="1" si="296"/>
        <v/>
      </c>
      <c r="BK2263">
        <f t="shared" si="297"/>
        <v>1900</v>
      </c>
      <c r="BL2263">
        <f t="shared" si="298"/>
        <v>1900</v>
      </c>
      <c r="BM2263" t="str">
        <f t="shared" si="299"/>
        <v/>
      </c>
      <c r="BN2263" s="69">
        <f t="shared" si="300"/>
        <v>122</v>
      </c>
      <c r="BO2263" s="1">
        <v>44631</v>
      </c>
      <c r="BP2263" s="1"/>
      <c r="BQ2263" s="3"/>
      <c r="BR2263" s="4"/>
      <c r="BS2263" s="5"/>
      <c r="BT2263" s="6"/>
      <c r="BU2263" s="5"/>
      <c r="BV2263" s="5"/>
      <c r="BW2263" s="6"/>
      <c r="BX2263" s="5"/>
      <c r="BY2263" s="5"/>
      <c r="BZ2263" s="6"/>
      <c r="CA2263" s="5"/>
    </row>
    <row r="2264" spans="4:79" x14ac:dyDescent="0.25">
      <c r="D2264" s="1"/>
      <c r="J2264" s="1"/>
      <c r="L2264" s="1"/>
      <c r="BA2264" s="1"/>
      <c r="BG2264" t="str">
        <f t="shared" ca="1" si="293"/>
        <v/>
      </c>
      <c r="BH2264" t="str">
        <f t="shared" si="294"/>
        <v/>
      </c>
      <c r="BI2264" t="str">
        <f t="shared" si="295"/>
        <v/>
      </c>
      <c r="BJ2264" t="str">
        <f t="shared" ca="1" si="296"/>
        <v/>
      </c>
      <c r="BK2264">
        <f t="shared" si="297"/>
        <v>1900</v>
      </c>
      <c r="BL2264">
        <f t="shared" si="298"/>
        <v>1900</v>
      </c>
      <c r="BM2264" t="str">
        <f t="shared" si="299"/>
        <v/>
      </c>
      <c r="BN2264" s="69">
        <f t="shared" si="300"/>
        <v>122</v>
      </c>
      <c r="BO2264" s="1">
        <v>44632</v>
      </c>
      <c r="BP2264" s="1"/>
      <c r="BQ2264" s="3"/>
      <c r="BR2264" s="4"/>
      <c r="BS2264" s="5"/>
      <c r="BT2264" s="6"/>
      <c r="BU2264" s="5"/>
      <c r="BV2264" s="5"/>
      <c r="BW2264" s="6"/>
      <c r="BX2264" s="5"/>
      <c r="BY2264" s="5"/>
      <c r="BZ2264" s="6"/>
      <c r="CA2264" s="5"/>
    </row>
    <row r="2265" spans="4:79" x14ac:dyDescent="0.25">
      <c r="D2265" s="1"/>
      <c r="J2265" s="1"/>
      <c r="L2265" s="1"/>
      <c r="M2265" s="1"/>
      <c r="AX2265" s="1"/>
      <c r="AY2265" s="1"/>
      <c r="BA2265" s="1"/>
      <c r="BB2265" s="1"/>
      <c r="BG2265" t="str">
        <f t="shared" ca="1" si="293"/>
        <v/>
      </c>
      <c r="BH2265" t="str">
        <f t="shared" si="294"/>
        <v/>
      </c>
      <c r="BI2265" t="str">
        <f t="shared" si="295"/>
        <v/>
      </c>
      <c r="BJ2265" t="str">
        <f t="shared" ca="1" si="296"/>
        <v/>
      </c>
      <c r="BK2265">
        <f t="shared" si="297"/>
        <v>1900</v>
      </c>
      <c r="BL2265">
        <f t="shared" si="298"/>
        <v>1900</v>
      </c>
      <c r="BM2265" t="str">
        <f t="shared" si="299"/>
        <v/>
      </c>
      <c r="BN2265" s="69">
        <f t="shared" si="300"/>
        <v>122</v>
      </c>
      <c r="BO2265" s="1">
        <v>44633</v>
      </c>
      <c r="BP2265" s="1"/>
      <c r="BQ2265" s="3"/>
      <c r="BR2265" s="4"/>
      <c r="BS2265" s="5"/>
      <c r="BT2265" s="6"/>
      <c r="BU2265" s="5"/>
      <c r="BV2265" s="5"/>
      <c r="BW2265" s="6"/>
      <c r="BX2265" s="5"/>
      <c r="BY2265" s="5"/>
      <c r="BZ2265" s="6"/>
      <c r="CA2265" s="5"/>
    </row>
    <row r="2266" spans="4:79" x14ac:dyDescent="0.25">
      <c r="D2266" s="1"/>
      <c r="J2266" s="1"/>
      <c r="L2266" s="1"/>
      <c r="M2266" s="1"/>
      <c r="AX2266" s="1"/>
      <c r="AY2266" s="1"/>
      <c r="BA2266" s="1"/>
      <c r="BB2266" s="1"/>
      <c r="BG2266" t="str">
        <f t="shared" ca="1" si="293"/>
        <v/>
      </c>
      <c r="BH2266" t="str">
        <f t="shared" si="294"/>
        <v/>
      </c>
      <c r="BI2266" t="str">
        <f t="shared" si="295"/>
        <v/>
      </c>
      <c r="BJ2266" t="str">
        <f t="shared" ca="1" si="296"/>
        <v/>
      </c>
      <c r="BK2266">
        <f t="shared" si="297"/>
        <v>1900</v>
      </c>
      <c r="BL2266">
        <f t="shared" si="298"/>
        <v>1900</v>
      </c>
      <c r="BM2266" t="str">
        <f t="shared" si="299"/>
        <v/>
      </c>
      <c r="BN2266" s="69">
        <f t="shared" si="300"/>
        <v>122</v>
      </c>
      <c r="BO2266" s="1">
        <v>44634</v>
      </c>
      <c r="BP2266" s="1"/>
      <c r="BQ2266" s="3"/>
      <c r="BR2266" s="4"/>
      <c r="BS2266" s="5"/>
      <c r="BT2266" s="6"/>
      <c r="BU2266" s="5"/>
      <c r="BV2266" s="5"/>
      <c r="BW2266" s="6"/>
      <c r="BX2266" s="5"/>
      <c r="BY2266" s="5"/>
      <c r="BZ2266" s="6"/>
      <c r="CA2266" s="5"/>
    </row>
    <row r="2267" spans="4:79" x14ac:dyDescent="0.25">
      <c r="D2267" s="1"/>
      <c r="J2267" s="1"/>
      <c r="M2267" s="1"/>
      <c r="BG2267" t="str">
        <f t="shared" ca="1" si="293"/>
        <v/>
      </c>
      <c r="BH2267" t="str">
        <f t="shared" si="294"/>
        <v/>
      </c>
      <c r="BI2267" t="str">
        <f t="shared" si="295"/>
        <v/>
      </c>
      <c r="BJ2267" t="str">
        <f t="shared" ca="1" si="296"/>
        <v/>
      </c>
      <c r="BK2267">
        <f t="shared" si="297"/>
        <v>1900</v>
      </c>
      <c r="BL2267">
        <f t="shared" si="298"/>
        <v>1900</v>
      </c>
      <c r="BM2267" t="str">
        <f t="shared" si="299"/>
        <v/>
      </c>
      <c r="BN2267" s="69">
        <f t="shared" si="300"/>
        <v>122</v>
      </c>
      <c r="BO2267" s="1">
        <v>44635</v>
      </c>
      <c r="BP2267" s="1"/>
      <c r="BQ2267" s="3"/>
      <c r="BR2267" s="4"/>
      <c r="BS2267" s="5"/>
      <c r="BT2267" s="6"/>
      <c r="BU2267" s="5"/>
      <c r="BV2267" s="5"/>
      <c r="BW2267" s="6"/>
      <c r="BX2267" s="5"/>
      <c r="BY2267" s="5"/>
      <c r="BZ2267" s="6"/>
      <c r="CA2267" s="5"/>
    </row>
    <row r="2268" spans="4:79" x14ac:dyDescent="0.25">
      <c r="D2268" s="1"/>
      <c r="J2268" s="1"/>
      <c r="L2268" s="1"/>
      <c r="AX2268" s="1"/>
      <c r="AY2268" s="1"/>
      <c r="BA2268" s="1"/>
      <c r="BB2268" s="1"/>
      <c r="BG2268" t="str">
        <f t="shared" ca="1" si="293"/>
        <v/>
      </c>
      <c r="BH2268" t="str">
        <f t="shared" si="294"/>
        <v/>
      </c>
      <c r="BI2268" t="str">
        <f t="shared" si="295"/>
        <v/>
      </c>
      <c r="BJ2268" t="str">
        <f t="shared" ca="1" si="296"/>
        <v/>
      </c>
      <c r="BK2268">
        <f t="shared" si="297"/>
        <v>1900</v>
      </c>
      <c r="BL2268">
        <f t="shared" si="298"/>
        <v>1900</v>
      </c>
      <c r="BM2268" t="str">
        <f t="shared" si="299"/>
        <v/>
      </c>
      <c r="BN2268" s="69">
        <f t="shared" si="300"/>
        <v>122</v>
      </c>
      <c r="BO2268" s="1">
        <v>44636</v>
      </c>
      <c r="BP2268" s="1"/>
      <c r="BQ2268" s="3"/>
      <c r="BR2268" s="4"/>
      <c r="BS2268" s="5"/>
      <c r="BT2268" s="6"/>
      <c r="BU2268" s="5"/>
      <c r="BV2268" s="5"/>
      <c r="BW2268" s="6"/>
      <c r="BX2268" s="5"/>
      <c r="BY2268" s="5"/>
      <c r="BZ2268" s="6"/>
      <c r="CA2268" s="5"/>
    </row>
    <row r="2269" spans="4:79" x14ac:dyDescent="0.25">
      <c r="D2269" s="1"/>
      <c r="E2269" s="1"/>
      <c r="J2269" s="1"/>
      <c r="L2269" s="1"/>
      <c r="AX2269" s="1"/>
      <c r="AY2269" s="1"/>
      <c r="BA2269" s="1"/>
      <c r="BG2269" t="str">
        <f t="shared" ca="1" si="293"/>
        <v/>
      </c>
      <c r="BH2269" t="str">
        <f t="shared" si="294"/>
        <v/>
      </c>
      <c r="BI2269" t="str">
        <f t="shared" si="295"/>
        <v/>
      </c>
      <c r="BJ2269" t="str">
        <f t="shared" ca="1" si="296"/>
        <v/>
      </c>
      <c r="BK2269">
        <f t="shared" si="297"/>
        <v>1900</v>
      </c>
      <c r="BL2269">
        <f t="shared" si="298"/>
        <v>1900</v>
      </c>
      <c r="BM2269" t="str">
        <f t="shared" si="299"/>
        <v/>
      </c>
      <c r="BN2269" s="69">
        <f t="shared" si="300"/>
        <v>122</v>
      </c>
      <c r="BO2269" s="1">
        <v>44637</v>
      </c>
      <c r="BP2269" s="1"/>
      <c r="BQ2269" s="3"/>
      <c r="BR2269" s="4"/>
      <c r="BS2269" s="5"/>
      <c r="BT2269" s="6"/>
      <c r="BU2269" s="5"/>
      <c r="BV2269" s="5"/>
      <c r="BW2269" s="6"/>
      <c r="BX2269" s="5"/>
      <c r="BY2269" s="5"/>
      <c r="BZ2269" s="6"/>
      <c r="CA2269" s="5"/>
    </row>
    <row r="2270" spans="4:79" x14ac:dyDescent="0.25">
      <c r="D2270" s="1"/>
      <c r="J2270" s="1"/>
      <c r="L2270" s="1"/>
      <c r="M2270" s="1"/>
      <c r="BA2270" s="1"/>
      <c r="BB2270" s="1"/>
      <c r="BF2270" s="1"/>
      <c r="BG2270" t="str">
        <f t="shared" ca="1" si="293"/>
        <v/>
      </c>
      <c r="BH2270" t="str">
        <f t="shared" si="294"/>
        <v/>
      </c>
      <c r="BI2270" t="str">
        <f t="shared" si="295"/>
        <v/>
      </c>
      <c r="BJ2270" t="str">
        <f t="shared" ca="1" si="296"/>
        <v/>
      </c>
      <c r="BK2270">
        <f t="shared" si="297"/>
        <v>1900</v>
      </c>
      <c r="BL2270">
        <f t="shared" si="298"/>
        <v>1900</v>
      </c>
      <c r="BM2270" t="str">
        <f t="shared" si="299"/>
        <v/>
      </c>
      <c r="BN2270" s="69">
        <f t="shared" si="300"/>
        <v>122</v>
      </c>
      <c r="BO2270" s="1">
        <v>44638</v>
      </c>
      <c r="BP2270" s="1"/>
      <c r="BQ2270" s="3"/>
      <c r="BR2270" s="4"/>
      <c r="BS2270" s="5"/>
      <c r="BT2270" s="6"/>
      <c r="BU2270" s="5"/>
      <c r="BV2270" s="5"/>
      <c r="BW2270" s="6"/>
      <c r="BX2270" s="5"/>
      <c r="BY2270" s="5"/>
      <c r="BZ2270" s="6"/>
      <c r="CA2270" s="5"/>
    </row>
    <row r="2271" spans="4:79" x14ac:dyDescent="0.25">
      <c r="D2271" s="1"/>
      <c r="J2271" s="1"/>
      <c r="L2271" s="1"/>
      <c r="M2271" s="1"/>
      <c r="AX2271" s="1"/>
      <c r="AY2271" s="1"/>
      <c r="BA2271" s="1"/>
      <c r="BB2271" s="1"/>
      <c r="BF2271" s="1"/>
      <c r="BG2271" t="str">
        <f t="shared" ca="1" si="293"/>
        <v/>
      </c>
      <c r="BH2271" t="str">
        <f t="shared" si="294"/>
        <v/>
      </c>
      <c r="BI2271" t="str">
        <f t="shared" si="295"/>
        <v/>
      </c>
      <c r="BJ2271" t="str">
        <f t="shared" ca="1" si="296"/>
        <v/>
      </c>
      <c r="BK2271">
        <f t="shared" si="297"/>
        <v>1900</v>
      </c>
      <c r="BL2271">
        <f t="shared" si="298"/>
        <v>1900</v>
      </c>
      <c r="BM2271" t="str">
        <f t="shared" si="299"/>
        <v/>
      </c>
      <c r="BN2271" s="69">
        <f t="shared" si="300"/>
        <v>122</v>
      </c>
      <c r="BO2271" s="1">
        <v>44639</v>
      </c>
      <c r="BP2271" s="1"/>
      <c r="BQ2271" s="3"/>
      <c r="BR2271" s="4"/>
      <c r="BS2271" s="5"/>
      <c r="BT2271" s="6"/>
      <c r="BU2271" s="5"/>
      <c r="BV2271" s="5"/>
      <c r="BW2271" s="6"/>
      <c r="BX2271" s="5"/>
      <c r="BY2271" s="5"/>
      <c r="BZ2271" s="6"/>
      <c r="CA2271" s="5"/>
    </row>
    <row r="2272" spans="4:79" x14ac:dyDescent="0.25">
      <c r="D2272" s="1"/>
      <c r="J2272" s="1"/>
      <c r="L2272" s="1"/>
      <c r="AX2272" s="1"/>
      <c r="AY2272" s="1"/>
      <c r="BA2272" s="1"/>
      <c r="BB2272" s="1"/>
      <c r="BF2272" s="1"/>
      <c r="BG2272" t="str">
        <f t="shared" ca="1" si="293"/>
        <v/>
      </c>
      <c r="BH2272" t="str">
        <f t="shared" si="294"/>
        <v/>
      </c>
      <c r="BI2272" t="str">
        <f t="shared" si="295"/>
        <v/>
      </c>
      <c r="BJ2272" t="str">
        <f t="shared" ca="1" si="296"/>
        <v/>
      </c>
      <c r="BK2272">
        <f t="shared" si="297"/>
        <v>1900</v>
      </c>
      <c r="BL2272">
        <f t="shared" si="298"/>
        <v>1900</v>
      </c>
      <c r="BM2272" t="str">
        <f t="shared" si="299"/>
        <v/>
      </c>
      <c r="BN2272" s="69">
        <f t="shared" si="300"/>
        <v>122</v>
      </c>
      <c r="BO2272" s="1">
        <v>44640</v>
      </c>
      <c r="BP2272" s="1"/>
      <c r="BQ2272" s="3"/>
      <c r="BR2272" s="4"/>
      <c r="BS2272" s="5"/>
      <c r="BT2272" s="6"/>
      <c r="BU2272" s="5"/>
      <c r="BV2272" s="5"/>
      <c r="BW2272" s="6"/>
      <c r="BX2272" s="5"/>
      <c r="BY2272" s="5"/>
      <c r="BZ2272" s="6"/>
      <c r="CA2272" s="5"/>
    </row>
    <row r="2273" spans="4:79" x14ac:dyDescent="0.25">
      <c r="D2273" s="1"/>
      <c r="J2273" s="1"/>
      <c r="M2273" s="1"/>
      <c r="BG2273" t="str">
        <f t="shared" ca="1" si="293"/>
        <v/>
      </c>
      <c r="BH2273" t="str">
        <f t="shared" si="294"/>
        <v/>
      </c>
      <c r="BI2273" t="str">
        <f t="shared" si="295"/>
        <v/>
      </c>
      <c r="BJ2273" t="str">
        <f t="shared" ca="1" si="296"/>
        <v/>
      </c>
      <c r="BK2273">
        <f t="shared" si="297"/>
        <v>1900</v>
      </c>
      <c r="BL2273">
        <f t="shared" si="298"/>
        <v>1900</v>
      </c>
      <c r="BM2273" t="str">
        <f t="shared" si="299"/>
        <v/>
      </c>
      <c r="BN2273" s="69">
        <f t="shared" si="300"/>
        <v>122</v>
      </c>
      <c r="BO2273" s="1">
        <v>44641</v>
      </c>
      <c r="BP2273" s="1"/>
      <c r="BQ2273" s="3"/>
      <c r="BR2273" s="4"/>
      <c r="BS2273" s="5"/>
      <c r="BT2273" s="6"/>
      <c r="BU2273" s="5"/>
      <c r="BV2273" s="5"/>
      <c r="BW2273" s="6"/>
      <c r="BX2273" s="5"/>
      <c r="BY2273" s="5"/>
      <c r="BZ2273" s="6"/>
      <c r="CA2273" s="5"/>
    </row>
    <row r="2274" spans="4:79" x14ac:dyDescent="0.25">
      <c r="D2274" s="1"/>
      <c r="J2274" s="1"/>
      <c r="L2274" s="1"/>
      <c r="M2274" s="1"/>
      <c r="AX2274" s="1"/>
      <c r="AY2274" s="1"/>
      <c r="BA2274" s="1"/>
      <c r="BB2274" s="1"/>
      <c r="BG2274" t="str">
        <f t="shared" ca="1" si="293"/>
        <v/>
      </c>
      <c r="BH2274" t="str">
        <f t="shared" si="294"/>
        <v/>
      </c>
      <c r="BI2274" t="str">
        <f t="shared" si="295"/>
        <v/>
      </c>
      <c r="BJ2274" t="str">
        <f t="shared" ca="1" si="296"/>
        <v/>
      </c>
      <c r="BK2274">
        <f t="shared" si="297"/>
        <v>1900</v>
      </c>
      <c r="BL2274">
        <f t="shared" si="298"/>
        <v>1900</v>
      </c>
      <c r="BM2274" t="str">
        <f t="shared" si="299"/>
        <v/>
      </c>
      <c r="BN2274" s="69">
        <f t="shared" si="300"/>
        <v>122</v>
      </c>
      <c r="BO2274" s="1">
        <v>44642</v>
      </c>
      <c r="BP2274" s="1"/>
      <c r="BQ2274" s="3"/>
      <c r="BR2274" s="4"/>
      <c r="BS2274" s="5"/>
      <c r="BT2274" s="6"/>
      <c r="BU2274" s="5"/>
      <c r="BV2274" s="5"/>
      <c r="BW2274" s="6"/>
      <c r="BX2274" s="5"/>
      <c r="BY2274" s="5"/>
      <c r="BZ2274" s="6"/>
      <c r="CA2274" s="5"/>
    </row>
    <row r="2275" spans="4:79" x14ac:dyDescent="0.25">
      <c r="D2275" s="1"/>
      <c r="E2275" s="1"/>
      <c r="J2275" s="1"/>
      <c r="L2275" s="1"/>
      <c r="N2275" s="1"/>
      <c r="BA2275" s="1"/>
      <c r="BG2275" t="str">
        <f t="shared" ca="1" si="293"/>
        <v/>
      </c>
      <c r="BH2275" t="str">
        <f t="shared" si="294"/>
        <v/>
      </c>
      <c r="BI2275" t="str">
        <f t="shared" si="295"/>
        <v/>
      </c>
      <c r="BJ2275" t="str">
        <f t="shared" ca="1" si="296"/>
        <v/>
      </c>
      <c r="BK2275">
        <f t="shared" si="297"/>
        <v>1900</v>
      </c>
      <c r="BL2275">
        <f t="shared" si="298"/>
        <v>1900</v>
      </c>
      <c r="BM2275" t="str">
        <f t="shared" si="299"/>
        <v/>
      </c>
      <c r="BN2275" s="69">
        <f t="shared" si="300"/>
        <v>122</v>
      </c>
      <c r="BO2275" s="1">
        <v>44643</v>
      </c>
      <c r="BP2275" s="1"/>
      <c r="BQ2275" s="3"/>
      <c r="BR2275" s="4"/>
      <c r="BS2275" s="5"/>
      <c r="BT2275" s="6"/>
      <c r="BU2275" s="5"/>
      <c r="BV2275" s="5"/>
      <c r="BW2275" s="6"/>
      <c r="BX2275" s="5"/>
      <c r="BY2275" s="5"/>
      <c r="BZ2275" s="6"/>
      <c r="CA2275" s="5"/>
    </row>
    <row r="2276" spans="4:79" x14ac:dyDescent="0.25">
      <c r="D2276" s="1"/>
      <c r="E2276" s="1"/>
      <c r="J2276" s="1"/>
      <c r="L2276" s="1"/>
      <c r="N2276" s="1"/>
      <c r="AX2276" s="1"/>
      <c r="AY2276" s="1"/>
      <c r="BA2276" s="1"/>
      <c r="BB2276" s="1"/>
      <c r="BG2276" t="str">
        <f t="shared" ca="1" si="293"/>
        <v/>
      </c>
      <c r="BH2276" t="str">
        <f t="shared" si="294"/>
        <v/>
      </c>
      <c r="BI2276" t="str">
        <f t="shared" si="295"/>
        <v/>
      </c>
      <c r="BJ2276" t="str">
        <f t="shared" ca="1" si="296"/>
        <v/>
      </c>
      <c r="BK2276">
        <f t="shared" si="297"/>
        <v>1900</v>
      </c>
      <c r="BL2276">
        <f t="shared" si="298"/>
        <v>1900</v>
      </c>
      <c r="BM2276" t="str">
        <f t="shared" si="299"/>
        <v/>
      </c>
      <c r="BN2276" s="69">
        <f t="shared" si="300"/>
        <v>122</v>
      </c>
      <c r="BO2276" s="1">
        <v>44644</v>
      </c>
      <c r="BP2276" s="1"/>
      <c r="BQ2276" s="3"/>
      <c r="BR2276" s="4"/>
      <c r="BS2276" s="5"/>
      <c r="BT2276" s="6"/>
      <c r="BU2276" s="5"/>
      <c r="BV2276" s="5"/>
      <c r="BW2276" s="6"/>
      <c r="BX2276" s="5"/>
      <c r="BY2276" s="5"/>
      <c r="BZ2276" s="6"/>
      <c r="CA2276" s="5"/>
    </row>
    <row r="2277" spans="4:79" x14ac:dyDescent="0.25">
      <c r="D2277" s="1"/>
      <c r="J2277" s="1"/>
      <c r="L2277" s="1"/>
      <c r="M2277" s="1"/>
      <c r="AX2277" s="1"/>
      <c r="AY2277" s="1"/>
      <c r="BA2277" s="1"/>
      <c r="BB2277" s="1"/>
      <c r="BG2277" t="str">
        <f t="shared" ca="1" si="293"/>
        <v/>
      </c>
      <c r="BH2277" t="str">
        <f t="shared" si="294"/>
        <v/>
      </c>
      <c r="BI2277" t="str">
        <f t="shared" si="295"/>
        <v/>
      </c>
      <c r="BJ2277" t="str">
        <f t="shared" ca="1" si="296"/>
        <v/>
      </c>
      <c r="BK2277">
        <f t="shared" si="297"/>
        <v>1900</v>
      </c>
      <c r="BL2277">
        <f t="shared" si="298"/>
        <v>1900</v>
      </c>
      <c r="BM2277" t="str">
        <f t="shared" si="299"/>
        <v/>
      </c>
      <c r="BN2277" s="69">
        <f t="shared" si="300"/>
        <v>122</v>
      </c>
      <c r="BO2277" s="1">
        <v>44645</v>
      </c>
      <c r="BP2277" s="1"/>
      <c r="BQ2277" s="3"/>
      <c r="BR2277" s="4"/>
      <c r="BS2277" s="5"/>
      <c r="BT2277" s="6"/>
      <c r="BU2277" s="5"/>
      <c r="BV2277" s="5"/>
      <c r="BW2277" s="6"/>
      <c r="BX2277" s="5"/>
      <c r="BY2277" s="5"/>
      <c r="BZ2277" s="6"/>
      <c r="CA2277" s="5"/>
    </row>
    <row r="2278" spans="4:79" x14ac:dyDescent="0.25">
      <c r="D2278" s="1"/>
      <c r="J2278" s="1"/>
      <c r="L2278" s="1"/>
      <c r="AX2278" s="1"/>
      <c r="AY2278" s="1"/>
      <c r="BA2278" s="1"/>
      <c r="BB2278" s="1"/>
      <c r="BF2278" s="1"/>
      <c r="BG2278" t="str">
        <f t="shared" ca="1" si="293"/>
        <v/>
      </c>
      <c r="BH2278" t="str">
        <f t="shared" si="294"/>
        <v/>
      </c>
      <c r="BI2278" t="str">
        <f t="shared" si="295"/>
        <v/>
      </c>
      <c r="BJ2278" t="str">
        <f t="shared" ca="1" si="296"/>
        <v/>
      </c>
      <c r="BK2278">
        <f t="shared" si="297"/>
        <v>1900</v>
      </c>
      <c r="BL2278">
        <f t="shared" si="298"/>
        <v>1900</v>
      </c>
      <c r="BM2278" t="str">
        <f t="shared" si="299"/>
        <v/>
      </c>
      <c r="BN2278" s="69">
        <f t="shared" si="300"/>
        <v>122</v>
      </c>
      <c r="BO2278" s="1">
        <v>44646</v>
      </c>
      <c r="BP2278" s="1"/>
      <c r="BQ2278" s="3"/>
      <c r="BR2278" s="4"/>
      <c r="BS2278" s="5"/>
      <c r="BT2278" s="6"/>
      <c r="BU2278" s="5"/>
      <c r="BV2278" s="5"/>
      <c r="BW2278" s="6"/>
      <c r="BX2278" s="5"/>
      <c r="BY2278" s="5"/>
      <c r="BZ2278" s="6"/>
      <c r="CA2278" s="5"/>
    </row>
    <row r="2279" spans="4:79" x14ac:dyDescent="0.25">
      <c r="D2279" s="1"/>
      <c r="J2279" s="1"/>
      <c r="L2279" s="1"/>
      <c r="M2279" s="1"/>
      <c r="AZ2279" s="1"/>
      <c r="BA2279" s="1"/>
      <c r="BC2279" s="1"/>
      <c r="BD2279" s="1"/>
      <c r="BG2279" t="str">
        <f t="shared" ca="1" si="293"/>
        <v/>
      </c>
      <c r="BH2279" t="str">
        <f t="shared" si="294"/>
        <v/>
      </c>
      <c r="BI2279" t="str">
        <f t="shared" si="295"/>
        <v/>
      </c>
      <c r="BJ2279" t="str">
        <f t="shared" ca="1" si="296"/>
        <v/>
      </c>
      <c r="BK2279">
        <f t="shared" si="297"/>
        <v>1900</v>
      </c>
      <c r="BL2279">
        <f t="shared" si="298"/>
        <v>1900</v>
      </c>
      <c r="BM2279" t="str">
        <f t="shared" si="299"/>
        <v/>
      </c>
      <c r="BN2279" s="69">
        <f t="shared" si="300"/>
        <v>122</v>
      </c>
      <c r="BO2279" s="1">
        <v>44647</v>
      </c>
      <c r="BP2279" s="1"/>
      <c r="BQ2279" s="3"/>
      <c r="BR2279" s="4"/>
      <c r="BS2279" s="5"/>
      <c r="BT2279" s="6"/>
      <c r="BU2279" s="5"/>
      <c r="BV2279" s="5"/>
      <c r="BW2279" s="6"/>
      <c r="BX2279" s="5"/>
      <c r="BY2279" s="5"/>
      <c r="BZ2279" s="6"/>
      <c r="CA2279" s="5"/>
    </row>
    <row r="2280" spans="4:79" x14ac:dyDescent="0.25">
      <c r="D2280" s="1"/>
      <c r="E2280" s="1"/>
      <c r="J2280" s="1"/>
      <c r="L2280" s="1"/>
      <c r="M2280" s="1"/>
      <c r="AX2280" s="1"/>
      <c r="AY2280" s="1"/>
      <c r="BA2280" s="1"/>
      <c r="BB2280" s="1"/>
      <c r="BG2280" t="str">
        <f t="shared" ca="1" si="293"/>
        <v/>
      </c>
      <c r="BH2280" t="str">
        <f t="shared" si="294"/>
        <v/>
      </c>
      <c r="BI2280" t="str">
        <f t="shared" si="295"/>
        <v/>
      </c>
      <c r="BJ2280" t="str">
        <f t="shared" ca="1" si="296"/>
        <v/>
      </c>
      <c r="BK2280">
        <f t="shared" si="297"/>
        <v>1900</v>
      </c>
      <c r="BL2280">
        <f t="shared" si="298"/>
        <v>1900</v>
      </c>
      <c r="BM2280" t="str">
        <f t="shared" si="299"/>
        <v/>
      </c>
      <c r="BN2280" s="69">
        <f t="shared" si="300"/>
        <v>122</v>
      </c>
      <c r="BO2280" s="1">
        <v>44648</v>
      </c>
      <c r="BP2280" s="1"/>
      <c r="BQ2280" s="3"/>
      <c r="BR2280" s="4"/>
      <c r="BS2280" s="5"/>
      <c r="BT2280" s="6"/>
      <c r="BU2280" s="5"/>
      <c r="BV2280" s="5"/>
      <c r="BW2280" s="6"/>
      <c r="BX2280" s="5"/>
      <c r="BY2280" s="5"/>
      <c r="BZ2280" s="6"/>
      <c r="CA2280" s="5"/>
    </row>
    <row r="2281" spans="4:79" x14ac:dyDescent="0.25">
      <c r="D2281" s="1"/>
      <c r="J2281" s="1"/>
      <c r="L2281" s="1"/>
      <c r="AX2281" s="1"/>
      <c r="AY2281" s="1"/>
      <c r="BA2281" s="1"/>
      <c r="BB2281" s="1"/>
      <c r="BG2281" t="str">
        <f t="shared" ca="1" si="293"/>
        <v/>
      </c>
      <c r="BH2281" t="str">
        <f t="shared" si="294"/>
        <v/>
      </c>
      <c r="BI2281" t="str">
        <f t="shared" si="295"/>
        <v/>
      </c>
      <c r="BJ2281" t="str">
        <f t="shared" ca="1" si="296"/>
        <v/>
      </c>
      <c r="BK2281">
        <f t="shared" si="297"/>
        <v>1900</v>
      </c>
      <c r="BL2281">
        <f t="shared" si="298"/>
        <v>1900</v>
      </c>
      <c r="BM2281" t="str">
        <f t="shared" si="299"/>
        <v/>
      </c>
      <c r="BN2281" s="69">
        <f t="shared" si="300"/>
        <v>122</v>
      </c>
      <c r="BO2281" s="1">
        <v>44649</v>
      </c>
      <c r="BP2281" s="1"/>
      <c r="BQ2281" s="3"/>
      <c r="BR2281" s="4"/>
      <c r="BS2281" s="5"/>
      <c r="BT2281" s="6"/>
      <c r="BU2281" s="5"/>
      <c r="BV2281" s="5"/>
      <c r="BW2281" s="6"/>
      <c r="BX2281" s="5"/>
      <c r="BY2281" s="5"/>
      <c r="BZ2281" s="6"/>
      <c r="CA2281" s="5"/>
    </row>
    <row r="2282" spans="4:79" x14ac:dyDescent="0.25">
      <c r="D2282" s="1"/>
      <c r="J2282" s="1"/>
      <c r="L2282" s="1"/>
      <c r="BA2282" s="1"/>
      <c r="BF2282" s="1"/>
      <c r="BG2282" t="str">
        <f t="shared" ca="1" si="293"/>
        <v/>
      </c>
      <c r="BH2282" t="str">
        <f t="shared" si="294"/>
        <v/>
      </c>
      <c r="BI2282" t="str">
        <f t="shared" si="295"/>
        <v/>
      </c>
      <c r="BJ2282" t="str">
        <f t="shared" ca="1" si="296"/>
        <v/>
      </c>
      <c r="BK2282">
        <f t="shared" si="297"/>
        <v>1900</v>
      </c>
      <c r="BL2282">
        <f t="shared" si="298"/>
        <v>1900</v>
      </c>
      <c r="BM2282" t="str">
        <f t="shared" si="299"/>
        <v/>
      </c>
      <c r="BN2282" s="69">
        <f t="shared" si="300"/>
        <v>122</v>
      </c>
      <c r="BO2282" s="1">
        <v>44650</v>
      </c>
      <c r="BP2282" s="1"/>
      <c r="BQ2282" s="3"/>
      <c r="BR2282" s="4"/>
      <c r="BS2282" s="5"/>
      <c r="BT2282" s="6"/>
      <c r="BU2282" s="5"/>
      <c r="BV2282" s="5"/>
      <c r="BW2282" s="6"/>
      <c r="BX2282" s="5"/>
      <c r="BY2282" s="5"/>
      <c r="BZ2282" s="6"/>
      <c r="CA2282" s="5"/>
    </row>
    <row r="2283" spans="4:79" x14ac:dyDescent="0.25">
      <c r="D2283" s="1"/>
      <c r="J2283" s="1"/>
      <c r="L2283" s="1"/>
      <c r="M2283" s="1"/>
      <c r="AX2283" s="1"/>
      <c r="AY2283" s="1"/>
      <c r="BA2283" s="1"/>
      <c r="BB2283" s="1"/>
      <c r="BF2283" s="1"/>
      <c r="BG2283" t="str">
        <f t="shared" ca="1" si="293"/>
        <v/>
      </c>
      <c r="BH2283" t="str">
        <f t="shared" si="294"/>
        <v/>
      </c>
      <c r="BI2283" t="str">
        <f t="shared" si="295"/>
        <v/>
      </c>
      <c r="BJ2283" t="str">
        <f t="shared" ca="1" si="296"/>
        <v/>
      </c>
      <c r="BK2283">
        <f t="shared" si="297"/>
        <v>1900</v>
      </c>
      <c r="BL2283">
        <f t="shared" si="298"/>
        <v>1900</v>
      </c>
      <c r="BM2283" t="str">
        <f t="shared" si="299"/>
        <v/>
      </c>
      <c r="BN2283" s="69">
        <f t="shared" si="300"/>
        <v>122</v>
      </c>
      <c r="BO2283" s="1">
        <v>44651</v>
      </c>
      <c r="BP2283" s="1"/>
      <c r="BQ2283" s="3"/>
      <c r="BR2283" s="4"/>
      <c r="BS2283" s="5"/>
      <c r="BT2283" s="6"/>
      <c r="BU2283" s="5"/>
      <c r="BV2283" s="5"/>
      <c r="BW2283" s="6"/>
      <c r="BX2283" s="5"/>
      <c r="BY2283" s="5"/>
      <c r="BZ2283" s="6"/>
      <c r="CA2283" s="5"/>
    </row>
    <row r="2284" spans="4:79" x14ac:dyDescent="0.25">
      <c r="D2284" s="1"/>
      <c r="J2284" s="1"/>
      <c r="L2284" s="1"/>
      <c r="M2284" s="1"/>
      <c r="AX2284" s="1"/>
      <c r="AY2284" s="1"/>
      <c r="BA2284" s="1"/>
      <c r="BB2284" s="1"/>
      <c r="BG2284" t="str">
        <f t="shared" ca="1" si="293"/>
        <v/>
      </c>
      <c r="BH2284" t="str">
        <f t="shared" si="294"/>
        <v/>
      </c>
      <c r="BI2284" t="str">
        <f t="shared" si="295"/>
        <v/>
      </c>
      <c r="BJ2284" t="str">
        <f t="shared" ca="1" si="296"/>
        <v/>
      </c>
      <c r="BK2284">
        <f t="shared" si="297"/>
        <v>1900</v>
      </c>
      <c r="BL2284">
        <f t="shared" si="298"/>
        <v>1900</v>
      </c>
      <c r="BM2284" t="str">
        <f t="shared" si="299"/>
        <v/>
      </c>
      <c r="BN2284" s="69">
        <f t="shared" si="300"/>
        <v>122</v>
      </c>
      <c r="BO2284" s="1">
        <v>44652</v>
      </c>
      <c r="BP2284" s="1"/>
      <c r="BQ2284" s="3"/>
      <c r="BR2284" s="4"/>
      <c r="BS2284" s="5"/>
      <c r="BT2284" s="6"/>
      <c r="BU2284" s="5"/>
      <c r="BV2284" s="5"/>
      <c r="BW2284" s="6"/>
      <c r="BX2284" s="5"/>
      <c r="BY2284" s="5"/>
      <c r="BZ2284" s="6"/>
      <c r="CA2284" s="5"/>
    </row>
    <row r="2285" spans="4:79" x14ac:dyDescent="0.25">
      <c r="D2285" s="1"/>
      <c r="J2285" s="1"/>
      <c r="L2285" s="1"/>
      <c r="M2285" s="1"/>
      <c r="AY2285" s="1"/>
      <c r="AZ2285" s="1"/>
      <c r="BB2285" s="1"/>
      <c r="BC2285" s="1"/>
      <c r="BG2285" t="str">
        <f t="shared" ca="1" si="293"/>
        <v/>
      </c>
      <c r="BH2285" t="str">
        <f t="shared" si="294"/>
        <v/>
      </c>
      <c r="BI2285" t="str">
        <f t="shared" si="295"/>
        <v/>
      </c>
      <c r="BJ2285" t="str">
        <f t="shared" ca="1" si="296"/>
        <v/>
      </c>
      <c r="BK2285">
        <f t="shared" si="297"/>
        <v>1900</v>
      </c>
      <c r="BL2285">
        <f t="shared" si="298"/>
        <v>1900</v>
      </c>
      <c r="BM2285" t="str">
        <f t="shared" si="299"/>
        <v/>
      </c>
      <c r="BN2285" s="69">
        <f t="shared" si="300"/>
        <v>122</v>
      </c>
      <c r="BO2285" s="1">
        <v>44653</v>
      </c>
      <c r="BP2285" s="1"/>
      <c r="BQ2285" s="3"/>
      <c r="BR2285" s="4"/>
      <c r="BS2285" s="5"/>
      <c r="BT2285" s="6"/>
      <c r="BU2285" s="5"/>
      <c r="BV2285" s="5"/>
      <c r="BW2285" s="6"/>
      <c r="BX2285" s="5"/>
      <c r="BY2285" s="5"/>
      <c r="BZ2285" s="6"/>
      <c r="CA2285" s="5"/>
    </row>
    <row r="2286" spans="4:79" x14ac:dyDescent="0.25">
      <c r="D2286" s="1"/>
      <c r="E2286" s="1"/>
      <c r="J2286" s="1"/>
      <c r="L2286" s="1"/>
      <c r="N2286" s="1"/>
      <c r="AX2286" s="1"/>
      <c r="AY2286" s="1"/>
      <c r="BA2286" s="1"/>
      <c r="BB2286" s="1"/>
      <c r="BG2286" t="str">
        <f t="shared" ca="1" si="293"/>
        <v/>
      </c>
      <c r="BH2286" t="str">
        <f t="shared" si="294"/>
        <v/>
      </c>
      <c r="BI2286" t="str">
        <f t="shared" si="295"/>
        <v/>
      </c>
      <c r="BJ2286" t="str">
        <f t="shared" ca="1" si="296"/>
        <v/>
      </c>
      <c r="BK2286">
        <f t="shared" si="297"/>
        <v>1900</v>
      </c>
      <c r="BL2286">
        <f t="shared" si="298"/>
        <v>1900</v>
      </c>
      <c r="BM2286" t="str">
        <f t="shared" si="299"/>
        <v/>
      </c>
      <c r="BN2286" s="69">
        <f t="shared" si="300"/>
        <v>122</v>
      </c>
      <c r="BO2286" s="1">
        <v>44654</v>
      </c>
      <c r="BP2286" s="1"/>
      <c r="BQ2286" s="3"/>
      <c r="BR2286" s="4"/>
      <c r="BS2286" s="5"/>
      <c r="BT2286" s="6"/>
      <c r="BU2286" s="5"/>
      <c r="BV2286" s="5"/>
      <c r="BW2286" s="6"/>
      <c r="BX2286" s="5"/>
      <c r="BY2286" s="5"/>
      <c r="BZ2286" s="6"/>
      <c r="CA2286" s="5"/>
    </row>
    <row r="2287" spans="4:79" x14ac:dyDescent="0.25">
      <c r="D2287" s="1"/>
      <c r="J2287" s="1"/>
      <c r="M2287" s="1"/>
      <c r="BG2287" t="str">
        <f t="shared" ca="1" si="293"/>
        <v/>
      </c>
      <c r="BH2287" t="str">
        <f t="shared" si="294"/>
        <v/>
      </c>
      <c r="BI2287" t="str">
        <f t="shared" si="295"/>
        <v/>
      </c>
      <c r="BJ2287" t="str">
        <f t="shared" ca="1" si="296"/>
        <v/>
      </c>
      <c r="BK2287">
        <f t="shared" si="297"/>
        <v>1900</v>
      </c>
      <c r="BL2287">
        <f t="shared" si="298"/>
        <v>1900</v>
      </c>
      <c r="BM2287" t="str">
        <f t="shared" si="299"/>
        <v/>
      </c>
      <c r="BN2287" s="69">
        <f t="shared" si="300"/>
        <v>122</v>
      </c>
      <c r="BO2287" s="1">
        <v>44655</v>
      </c>
      <c r="BP2287" s="1"/>
      <c r="BQ2287" s="3"/>
      <c r="BR2287" s="4"/>
      <c r="BS2287" s="5"/>
      <c r="BT2287" s="6"/>
      <c r="BU2287" s="5"/>
      <c r="BV2287" s="5"/>
      <c r="BW2287" s="6"/>
      <c r="BX2287" s="5"/>
      <c r="BY2287" s="5"/>
      <c r="BZ2287" s="6"/>
      <c r="CA2287" s="5"/>
    </row>
    <row r="2288" spans="4:79" x14ac:dyDescent="0.25">
      <c r="D2288" s="1"/>
      <c r="J2288" s="1"/>
      <c r="L2288" s="1"/>
      <c r="M2288" s="1"/>
      <c r="BA2288" s="1"/>
      <c r="BG2288" t="str">
        <f t="shared" ca="1" si="293"/>
        <v/>
      </c>
      <c r="BH2288" t="str">
        <f t="shared" si="294"/>
        <v/>
      </c>
      <c r="BI2288" t="str">
        <f t="shared" si="295"/>
        <v/>
      </c>
      <c r="BJ2288" t="str">
        <f t="shared" ca="1" si="296"/>
        <v/>
      </c>
      <c r="BK2288">
        <f t="shared" si="297"/>
        <v>1900</v>
      </c>
      <c r="BL2288">
        <f t="shared" si="298"/>
        <v>1900</v>
      </c>
      <c r="BM2288" t="str">
        <f t="shared" si="299"/>
        <v/>
      </c>
      <c r="BN2288" s="69">
        <f t="shared" si="300"/>
        <v>122</v>
      </c>
      <c r="BO2288" s="1">
        <v>44656</v>
      </c>
      <c r="BP2288" s="1"/>
      <c r="BQ2288" s="3"/>
      <c r="BR2288" s="4"/>
      <c r="BS2288" s="5"/>
      <c r="BT2288" s="6"/>
      <c r="BU2288" s="5"/>
      <c r="BV2288" s="5"/>
      <c r="BW2288" s="6"/>
      <c r="BX2288" s="5"/>
      <c r="BY2288" s="5"/>
      <c r="BZ2288" s="6"/>
      <c r="CA2288" s="5"/>
    </row>
    <row r="2289" spans="4:79" x14ac:dyDescent="0.25">
      <c r="D2289" s="1"/>
      <c r="J2289" s="1"/>
      <c r="L2289" s="1"/>
      <c r="M2289" s="1"/>
      <c r="AX2289" s="1"/>
      <c r="AY2289" s="1"/>
      <c r="BA2289" s="1"/>
      <c r="BB2289" s="1"/>
      <c r="BG2289" t="str">
        <f t="shared" ca="1" si="293"/>
        <v/>
      </c>
      <c r="BH2289" t="str">
        <f t="shared" si="294"/>
        <v/>
      </c>
      <c r="BI2289" t="str">
        <f t="shared" si="295"/>
        <v/>
      </c>
      <c r="BJ2289" t="str">
        <f t="shared" ca="1" si="296"/>
        <v/>
      </c>
      <c r="BK2289">
        <f t="shared" si="297"/>
        <v>1900</v>
      </c>
      <c r="BL2289">
        <f t="shared" si="298"/>
        <v>1900</v>
      </c>
      <c r="BM2289" t="str">
        <f t="shared" si="299"/>
        <v/>
      </c>
      <c r="BN2289" s="69">
        <f t="shared" si="300"/>
        <v>122</v>
      </c>
      <c r="BO2289" s="1">
        <v>44657</v>
      </c>
      <c r="BP2289" s="1"/>
      <c r="BQ2289" s="3"/>
      <c r="BR2289" s="4"/>
      <c r="BS2289" s="5"/>
      <c r="BT2289" s="6"/>
      <c r="BU2289" s="5"/>
      <c r="BV2289" s="5"/>
      <c r="BW2289" s="6"/>
      <c r="BX2289" s="5"/>
      <c r="BY2289" s="5"/>
      <c r="BZ2289" s="6"/>
      <c r="CA2289" s="5"/>
    </row>
    <row r="2290" spans="4:79" x14ac:dyDescent="0.25">
      <c r="D2290" s="1"/>
      <c r="E2290" s="1"/>
      <c r="J2290" s="1"/>
      <c r="L2290" s="1"/>
      <c r="AX2290" s="1"/>
      <c r="AY2290" s="1"/>
      <c r="BA2290" s="1"/>
      <c r="BG2290" t="str">
        <f t="shared" ca="1" si="293"/>
        <v/>
      </c>
      <c r="BH2290" t="str">
        <f t="shared" si="294"/>
        <v/>
      </c>
      <c r="BI2290" t="str">
        <f t="shared" si="295"/>
        <v/>
      </c>
      <c r="BJ2290" t="str">
        <f t="shared" ca="1" si="296"/>
        <v/>
      </c>
      <c r="BK2290">
        <f t="shared" si="297"/>
        <v>1900</v>
      </c>
      <c r="BL2290">
        <f t="shared" si="298"/>
        <v>1900</v>
      </c>
      <c r="BM2290" t="str">
        <f t="shared" si="299"/>
        <v/>
      </c>
      <c r="BN2290" s="69">
        <f t="shared" si="300"/>
        <v>122</v>
      </c>
      <c r="BO2290" s="1">
        <v>44658</v>
      </c>
      <c r="BP2290" s="1"/>
      <c r="BQ2290" s="3"/>
      <c r="BR2290" s="4"/>
      <c r="BS2290" s="5"/>
      <c r="BT2290" s="6"/>
      <c r="BU2290" s="5"/>
      <c r="BV2290" s="5"/>
      <c r="BW2290" s="6"/>
      <c r="BX2290" s="5"/>
      <c r="BY2290" s="5"/>
      <c r="BZ2290" s="6"/>
      <c r="CA2290" s="5"/>
    </row>
    <row r="2291" spans="4:79" x14ac:dyDescent="0.25">
      <c r="D2291" s="1"/>
      <c r="J2291" s="1"/>
      <c r="M2291" s="1"/>
      <c r="BG2291" t="str">
        <f t="shared" ca="1" si="293"/>
        <v/>
      </c>
      <c r="BH2291" t="str">
        <f t="shared" si="294"/>
        <v/>
      </c>
      <c r="BI2291" t="str">
        <f t="shared" si="295"/>
        <v/>
      </c>
      <c r="BJ2291" t="str">
        <f t="shared" ca="1" si="296"/>
        <v/>
      </c>
      <c r="BK2291">
        <f t="shared" si="297"/>
        <v>1900</v>
      </c>
      <c r="BL2291">
        <f t="shared" si="298"/>
        <v>1900</v>
      </c>
      <c r="BM2291" t="str">
        <f t="shared" si="299"/>
        <v/>
      </c>
      <c r="BN2291" s="69">
        <f t="shared" si="300"/>
        <v>122</v>
      </c>
      <c r="BO2291" s="1">
        <v>44659</v>
      </c>
      <c r="BP2291" s="1"/>
      <c r="BQ2291" s="3"/>
      <c r="BR2291" s="4"/>
      <c r="BS2291" s="5"/>
      <c r="BT2291" s="6"/>
      <c r="BU2291" s="5"/>
      <c r="BV2291" s="5"/>
      <c r="BW2291" s="6"/>
      <c r="BX2291" s="5"/>
      <c r="BY2291" s="5"/>
      <c r="BZ2291" s="6"/>
      <c r="CA2291" s="5"/>
    </row>
    <row r="2292" spans="4:79" x14ac:dyDescent="0.25">
      <c r="D2292" s="1"/>
      <c r="J2292" s="1"/>
      <c r="L2292" s="1"/>
      <c r="M2292" s="1"/>
      <c r="AX2292" s="1"/>
      <c r="AY2292" s="1"/>
      <c r="BA2292" s="1"/>
      <c r="BB2292" s="1"/>
      <c r="BG2292" t="str">
        <f t="shared" ca="1" si="293"/>
        <v/>
      </c>
      <c r="BH2292" t="str">
        <f t="shared" si="294"/>
        <v/>
      </c>
      <c r="BI2292" t="str">
        <f t="shared" si="295"/>
        <v/>
      </c>
      <c r="BJ2292" t="str">
        <f t="shared" ca="1" si="296"/>
        <v/>
      </c>
      <c r="BK2292">
        <f t="shared" si="297"/>
        <v>1900</v>
      </c>
      <c r="BL2292">
        <f t="shared" si="298"/>
        <v>1900</v>
      </c>
      <c r="BM2292" t="str">
        <f t="shared" si="299"/>
        <v/>
      </c>
      <c r="BN2292" s="69">
        <f t="shared" si="300"/>
        <v>122</v>
      </c>
      <c r="BO2292" s="1">
        <v>44660</v>
      </c>
      <c r="BP2292" s="1"/>
      <c r="BQ2292" s="3"/>
      <c r="BR2292" s="4"/>
      <c r="BS2292" s="5"/>
      <c r="BT2292" s="6"/>
      <c r="BU2292" s="5"/>
      <c r="BV2292" s="5"/>
      <c r="BW2292" s="6"/>
      <c r="BX2292" s="5"/>
      <c r="BY2292" s="5"/>
      <c r="BZ2292" s="6"/>
      <c r="CA2292" s="5"/>
    </row>
    <row r="2293" spans="4:79" x14ac:dyDescent="0.25">
      <c r="D2293" s="1"/>
      <c r="BB2293" s="1"/>
      <c r="BG2293" t="str">
        <f t="shared" ca="1" si="293"/>
        <v/>
      </c>
      <c r="BH2293" t="str">
        <f t="shared" si="294"/>
        <v/>
      </c>
      <c r="BI2293" t="str">
        <f t="shared" si="295"/>
        <v/>
      </c>
      <c r="BJ2293" t="str">
        <f t="shared" ca="1" si="296"/>
        <v/>
      </c>
      <c r="BK2293">
        <f t="shared" si="297"/>
        <v>1900</v>
      </c>
      <c r="BL2293">
        <f t="shared" si="298"/>
        <v>1900</v>
      </c>
      <c r="BM2293" t="str">
        <f t="shared" si="299"/>
        <v/>
      </c>
      <c r="BN2293" s="69">
        <f t="shared" si="300"/>
        <v>122</v>
      </c>
      <c r="BO2293" s="1">
        <v>44661</v>
      </c>
      <c r="BP2293" s="1"/>
      <c r="BQ2293" s="3"/>
      <c r="BR2293" s="4"/>
      <c r="BS2293" s="5"/>
      <c r="BT2293" s="6"/>
      <c r="BU2293" s="5"/>
      <c r="BV2293" s="5"/>
      <c r="BW2293" s="6"/>
      <c r="BX2293" s="5"/>
      <c r="BY2293" s="5"/>
      <c r="BZ2293" s="6"/>
      <c r="CA2293" s="5"/>
    </row>
    <row r="2294" spans="4:79" x14ac:dyDescent="0.25">
      <c r="D2294" s="1"/>
      <c r="J2294" s="1"/>
      <c r="L2294" s="1"/>
      <c r="BA2294" s="1"/>
      <c r="BG2294" t="str">
        <f t="shared" ca="1" si="293"/>
        <v/>
      </c>
      <c r="BH2294" t="str">
        <f t="shared" si="294"/>
        <v/>
      </c>
      <c r="BI2294" t="str">
        <f t="shared" si="295"/>
        <v/>
      </c>
      <c r="BJ2294" t="str">
        <f t="shared" ca="1" si="296"/>
        <v/>
      </c>
      <c r="BK2294">
        <f t="shared" si="297"/>
        <v>1900</v>
      </c>
      <c r="BL2294">
        <f t="shared" si="298"/>
        <v>1900</v>
      </c>
      <c r="BM2294" t="str">
        <f t="shared" si="299"/>
        <v/>
      </c>
      <c r="BN2294" s="69">
        <f t="shared" si="300"/>
        <v>122</v>
      </c>
      <c r="BO2294" s="1">
        <v>44662</v>
      </c>
      <c r="BP2294" s="1"/>
      <c r="BQ2294" s="3"/>
      <c r="BR2294" s="4"/>
      <c r="BS2294" s="5"/>
      <c r="BT2294" s="6"/>
      <c r="BU2294" s="5"/>
      <c r="BV2294" s="5"/>
      <c r="BW2294" s="6"/>
      <c r="BX2294" s="5"/>
      <c r="BY2294" s="5"/>
      <c r="BZ2294" s="6"/>
      <c r="CA2294" s="5"/>
    </row>
    <row r="2295" spans="4:79" x14ac:dyDescent="0.25">
      <c r="D2295" s="1"/>
      <c r="J2295" s="1"/>
      <c r="L2295" s="1"/>
      <c r="M2295" s="1"/>
      <c r="AX2295" s="1"/>
      <c r="AY2295" s="1"/>
      <c r="BA2295" s="1"/>
      <c r="BB2295" s="1"/>
      <c r="BG2295" t="str">
        <f t="shared" ca="1" si="293"/>
        <v/>
      </c>
      <c r="BH2295" t="str">
        <f t="shared" si="294"/>
        <v/>
      </c>
      <c r="BI2295" t="str">
        <f t="shared" si="295"/>
        <v/>
      </c>
      <c r="BJ2295" t="str">
        <f t="shared" ca="1" si="296"/>
        <v/>
      </c>
      <c r="BK2295">
        <f t="shared" si="297"/>
        <v>1900</v>
      </c>
      <c r="BL2295">
        <f t="shared" si="298"/>
        <v>1900</v>
      </c>
      <c r="BM2295" t="str">
        <f t="shared" si="299"/>
        <v/>
      </c>
      <c r="BN2295" s="69">
        <f t="shared" si="300"/>
        <v>122</v>
      </c>
      <c r="BO2295" s="1">
        <v>44663</v>
      </c>
      <c r="BP2295" s="1"/>
      <c r="BQ2295" s="3"/>
      <c r="BR2295" s="4"/>
      <c r="BS2295" s="5"/>
      <c r="BT2295" s="6"/>
      <c r="BU2295" s="5"/>
      <c r="BV2295" s="5"/>
      <c r="BW2295" s="6"/>
      <c r="BX2295" s="5"/>
      <c r="BY2295" s="5"/>
      <c r="BZ2295" s="6"/>
      <c r="CA2295" s="5"/>
    </row>
    <row r="2296" spans="4:79" x14ac:dyDescent="0.25">
      <c r="D2296" s="1"/>
      <c r="J2296" s="1"/>
      <c r="L2296" s="1"/>
      <c r="M2296" s="1"/>
      <c r="BA2296" s="1"/>
      <c r="BB2296" s="1"/>
      <c r="BG2296" t="str">
        <f t="shared" ca="1" si="293"/>
        <v/>
      </c>
      <c r="BH2296" t="str">
        <f t="shared" si="294"/>
        <v/>
      </c>
      <c r="BI2296" t="str">
        <f t="shared" si="295"/>
        <v/>
      </c>
      <c r="BJ2296" t="str">
        <f t="shared" ca="1" si="296"/>
        <v/>
      </c>
      <c r="BK2296">
        <f t="shared" si="297"/>
        <v>1900</v>
      </c>
      <c r="BL2296">
        <f t="shared" si="298"/>
        <v>1900</v>
      </c>
      <c r="BM2296" t="str">
        <f t="shared" si="299"/>
        <v/>
      </c>
      <c r="BN2296" s="69">
        <f t="shared" si="300"/>
        <v>122</v>
      </c>
      <c r="BO2296" s="1">
        <v>44664</v>
      </c>
      <c r="BP2296" s="1"/>
      <c r="BQ2296" s="3"/>
      <c r="BR2296" s="4"/>
      <c r="BS2296" s="5"/>
      <c r="BT2296" s="6"/>
      <c r="BU2296" s="5"/>
      <c r="BV2296" s="5"/>
      <c r="BW2296" s="6"/>
      <c r="BX2296" s="5"/>
      <c r="BY2296" s="5"/>
      <c r="BZ2296" s="6"/>
      <c r="CA2296" s="5"/>
    </row>
    <row r="2297" spans="4:79" x14ac:dyDescent="0.25">
      <c r="D2297" s="1"/>
      <c r="J2297" s="1"/>
      <c r="L2297" s="1"/>
      <c r="M2297" s="1"/>
      <c r="BA2297" s="1"/>
      <c r="BB2297" s="1"/>
      <c r="BD2297" s="1"/>
      <c r="BE2297" s="1"/>
      <c r="BG2297" t="str">
        <f t="shared" ca="1" si="293"/>
        <v/>
      </c>
      <c r="BH2297" t="str">
        <f t="shared" si="294"/>
        <v/>
      </c>
      <c r="BI2297" t="str">
        <f t="shared" si="295"/>
        <v/>
      </c>
      <c r="BJ2297" t="str">
        <f t="shared" ca="1" si="296"/>
        <v/>
      </c>
      <c r="BK2297">
        <f t="shared" si="297"/>
        <v>1900</v>
      </c>
      <c r="BL2297">
        <f t="shared" si="298"/>
        <v>1900</v>
      </c>
      <c r="BM2297" t="str">
        <f t="shared" si="299"/>
        <v/>
      </c>
      <c r="BN2297" s="69">
        <f t="shared" si="300"/>
        <v>122</v>
      </c>
      <c r="BO2297" s="1">
        <v>44665</v>
      </c>
      <c r="BP2297" s="1"/>
      <c r="BQ2297" s="3"/>
      <c r="BR2297" s="4"/>
      <c r="BS2297" s="5"/>
      <c r="BT2297" s="6"/>
      <c r="BU2297" s="5"/>
      <c r="BV2297" s="5"/>
      <c r="BW2297" s="6"/>
      <c r="BX2297" s="5"/>
      <c r="BY2297" s="5"/>
      <c r="BZ2297" s="6"/>
      <c r="CA2297" s="5"/>
    </row>
    <row r="2298" spans="4:79" x14ac:dyDescent="0.25">
      <c r="D2298" s="1"/>
      <c r="J2298" s="1"/>
      <c r="L2298" s="1"/>
      <c r="M2298" s="1"/>
      <c r="AX2298" s="1"/>
      <c r="AY2298" s="1"/>
      <c r="BB2298" s="1"/>
      <c r="BG2298" t="str">
        <f t="shared" ca="1" si="293"/>
        <v/>
      </c>
      <c r="BH2298" t="str">
        <f t="shared" si="294"/>
        <v/>
      </c>
      <c r="BI2298" t="str">
        <f t="shared" si="295"/>
        <v/>
      </c>
      <c r="BJ2298" t="str">
        <f t="shared" ca="1" si="296"/>
        <v/>
      </c>
      <c r="BK2298">
        <f t="shared" si="297"/>
        <v>1900</v>
      </c>
      <c r="BL2298">
        <f t="shared" si="298"/>
        <v>1900</v>
      </c>
      <c r="BM2298" t="str">
        <f t="shared" si="299"/>
        <v/>
      </c>
      <c r="BN2298" s="69">
        <f t="shared" si="300"/>
        <v>122</v>
      </c>
      <c r="BO2298" s="1">
        <v>44666</v>
      </c>
      <c r="BP2298" s="1"/>
      <c r="BQ2298" s="3"/>
      <c r="BR2298" s="4"/>
      <c r="BS2298" s="5"/>
      <c r="BT2298" s="6"/>
      <c r="BU2298" s="5"/>
      <c r="BV2298" s="5"/>
      <c r="BW2298" s="6"/>
      <c r="BX2298" s="5"/>
      <c r="BY2298" s="5"/>
      <c r="BZ2298" s="6"/>
      <c r="CA2298" s="5"/>
    </row>
    <row r="2299" spans="4:79" x14ac:dyDescent="0.25">
      <c r="D2299" s="1"/>
      <c r="J2299" s="1"/>
      <c r="L2299" s="1"/>
      <c r="M2299" s="1"/>
      <c r="AX2299" s="1"/>
      <c r="AY2299" s="1"/>
      <c r="BA2299" s="1"/>
      <c r="BB2299" s="1"/>
      <c r="BG2299" t="str">
        <f t="shared" ca="1" si="293"/>
        <v/>
      </c>
      <c r="BH2299" t="str">
        <f t="shared" si="294"/>
        <v/>
      </c>
      <c r="BI2299" t="str">
        <f t="shared" si="295"/>
        <v/>
      </c>
      <c r="BJ2299" t="str">
        <f t="shared" ca="1" si="296"/>
        <v/>
      </c>
      <c r="BK2299">
        <f t="shared" si="297"/>
        <v>1900</v>
      </c>
      <c r="BL2299">
        <f t="shared" si="298"/>
        <v>1900</v>
      </c>
      <c r="BM2299" t="str">
        <f t="shared" si="299"/>
        <v/>
      </c>
      <c r="BN2299" s="69">
        <f t="shared" si="300"/>
        <v>122</v>
      </c>
      <c r="BO2299" s="1">
        <v>44667</v>
      </c>
      <c r="BP2299" s="1"/>
      <c r="BQ2299" s="3"/>
      <c r="BR2299" s="4"/>
      <c r="BS2299" s="5"/>
      <c r="BT2299" s="6"/>
      <c r="BU2299" s="5"/>
      <c r="BV2299" s="5"/>
      <c r="BW2299" s="6"/>
      <c r="BX2299" s="5"/>
      <c r="BY2299" s="5"/>
      <c r="BZ2299" s="6"/>
      <c r="CA2299" s="5"/>
    </row>
    <row r="2300" spans="4:79" x14ac:dyDescent="0.25">
      <c r="D2300" s="1"/>
      <c r="J2300" s="1"/>
      <c r="M2300" s="1"/>
      <c r="BG2300" t="str">
        <f t="shared" ca="1" si="293"/>
        <v/>
      </c>
      <c r="BH2300" t="str">
        <f t="shared" si="294"/>
        <v/>
      </c>
      <c r="BI2300" t="str">
        <f t="shared" si="295"/>
        <v/>
      </c>
      <c r="BJ2300" t="str">
        <f t="shared" ca="1" si="296"/>
        <v/>
      </c>
      <c r="BK2300">
        <f t="shared" si="297"/>
        <v>1900</v>
      </c>
      <c r="BL2300">
        <f t="shared" si="298"/>
        <v>1900</v>
      </c>
      <c r="BM2300" t="str">
        <f t="shared" si="299"/>
        <v/>
      </c>
      <c r="BN2300" s="69">
        <f t="shared" si="300"/>
        <v>122</v>
      </c>
      <c r="BO2300" s="1">
        <v>44668</v>
      </c>
      <c r="BP2300" s="1"/>
      <c r="BQ2300" s="3"/>
      <c r="BR2300" s="4"/>
      <c r="BS2300" s="5"/>
      <c r="BT2300" s="6"/>
      <c r="BU2300" s="5"/>
      <c r="BV2300" s="5"/>
      <c r="BW2300" s="6"/>
      <c r="BX2300" s="5"/>
      <c r="BY2300" s="5"/>
      <c r="BZ2300" s="6"/>
      <c r="CA2300" s="5"/>
    </row>
    <row r="2301" spans="4:79" x14ac:dyDescent="0.25">
      <c r="D2301" s="1"/>
      <c r="J2301" s="1"/>
      <c r="M2301" s="1"/>
      <c r="BG2301" t="str">
        <f t="shared" ca="1" si="293"/>
        <v/>
      </c>
      <c r="BH2301" t="str">
        <f t="shared" si="294"/>
        <v/>
      </c>
      <c r="BI2301" t="str">
        <f t="shared" si="295"/>
        <v/>
      </c>
      <c r="BJ2301" t="str">
        <f t="shared" ca="1" si="296"/>
        <v/>
      </c>
      <c r="BK2301">
        <f t="shared" si="297"/>
        <v>1900</v>
      </c>
      <c r="BL2301">
        <f t="shared" si="298"/>
        <v>1900</v>
      </c>
      <c r="BM2301" t="str">
        <f t="shared" si="299"/>
        <v/>
      </c>
      <c r="BN2301" s="69">
        <f t="shared" si="300"/>
        <v>122</v>
      </c>
      <c r="BO2301" s="1">
        <v>44669</v>
      </c>
      <c r="BP2301" s="1"/>
      <c r="BQ2301" s="3"/>
      <c r="BR2301" s="4"/>
      <c r="BS2301" s="5"/>
      <c r="BT2301" s="6"/>
      <c r="BU2301" s="5"/>
      <c r="BV2301" s="5"/>
      <c r="BW2301" s="6"/>
      <c r="BX2301" s="5"/>
      <c r="BY2301" s="5"/>
      <c r="BZ2301" s="6"/>
      <c r="CA2301" s="5"/>
    </row>
    <row r="2302" spans="4:79" x14ac:dyDescent="0.25">
      <c r="D2302" s="1"/>
      <c r="J2302" s="1"/>
      <c r="L2302" s="1"/>
      <c r="M2302" s="1"/>
      <c r="AX2302" s="1"/>
      <c r="AY2302" s="1"/>
      <c r="BA2302" s="1"/>
      <c r="BB2302" s="1"/>
      <c r="BG2302" t="str">
        <f t="shared" ca="1" si="293"/>
        <v/>
      </c>
      <c r="BH2302" t="str">
        <f t="shared" si="294"/>
        <v/>
      </c>
      <c r="BI2302" t="str">
        <f t="shared" si="295"/>
        <v/>
      </c>
      <c r="BJ2302" t="str">
        <f t="shared" ca="1" si="296"/>
        <v/>
      </c>
      <c r="BK2302">
        <f t="shared" si="297"/>
        <v>1900</v>
      </c>
      <c r="BL2302">
        <f t="shared" si="298"/>
        <v>1900</v>
      </c>
      <c r="BM2302" t="str">
        <f t="shared" si="299"/>
        <v/>
      </c>
      <c r="BN2302" s="69">
        <f t="shared" si="300"/>
        <v>122</v>
      </c>
      <c r="BO2302" s="1">
        <v>44670</v>
      </c>
      <c r="BP2302" s="1"/>
      <c r="BQ2302" s="3"/>
      <c r="BR2302" s="4"/>
      <c r="BS2302" s="5"/>
      <c r="BT2302" s="6"/>
      <c r="BU2302" s="5"/>
      <c r="BV2302" s="5"/>
      <c r="BW2302" s="6"/>
      <c r="BX2302" s="5"/>
      <c r="BY2302" s="5"/>
      <c r="BZ2302" s="6"/>
      <c r="CA2302" s="5"/>
    </row>
    <row r="2303" spans="4:79" x14ac:dyDescent="0.25">
      <c r="D2303" s="1"/>
      <c r="J2303" s="1"/>
      <c r="L2303" s="1"/>
      <c r="M2303" s="1"/>
      <c r="BA2303" s="1"/>
      <c r="BG2303" t="str">
        <f t="shared" ca="1" si="293"/>
        <v/>
      </c>
      <c r="BH2303" t="str">
        <f t="shared" si="294"/>
        <v/>
      </c>
      <c r="BI2303" t="str">
        <f t="shared" si="295"/>
        <v/>
      </c>
      <c r="BJ2303" t="str">
        <f t="shared" ca="1" si="296"/>
        <v/>
      </c>
      <c r="BK2303">
        <f t="shared" si="297"/>
        <v>1900</v>
      </c>
      <c r="BL2303">
        <f t="shared" si="298"/>
        <v>1900</v>
      </c>
      <c r="BM2303" t="str">
        <f t="shared" si="299"/>
        <v/>
      </c>
      <c r="BN2303" s="69">
        <f t="shared" si="300"/>
        <v>122</v>
      </c>
      <c r="BO2303" s="1">
        <v>44671</v>
      </c>
      <c r="BP2303" s="1"/>
      <c r="BQ2303" s="3"/>
      <c r="BR2303" s="4"/>
      <c r="BS2303" s="5"/>
      <c r="BT2303" s="6"/>
      <c r="BU2303" s="5"/>
      <c r="BV2303" s="5"/>
      <c r="BW2303" s="6"/>
      <c r="BX2303" s="5"/>
      <c r="BY2303" s="5"/>
      <c r="BZ2303" s="6"/>
      <c r="CA2303" s="5"/>
    </row>
    <row r="2304" spans="4:79" x14ac:dyDescent="0.25">
      <c r="D2304" s="1"/>
      <c r="J2304" s="1"/>
      <c r="L2304" s="1"/>
      <c r="M2304" s="1"/>
      <c r="BA2304" s="1"/>
      <c r="BG2304" t="str">
        <f t="shared" ca="1" si="293"/>
        <v/>
      </c>
      <c r="BH2304" t="str">
        <f t="shared" si="294"/>
        <v/>
      </c>
      <c r="BI2304" t="str">
        <f t="shared" si="295"/>
        <v/>
      </c>
      <c r="BJ2304" t="str">
        <f t="shared" ca="1" si="296"/>
        <v/>
      </c>
      <c r="BK2304">
        <f t="shared" si="297"/>
        <v>1900</v>
      </c>
      <c r="BL2304">
        <f t="shared" si="298"/>
        <v>1900</v>
      </c>
      <c r="BM2304" t="str">
        <f t="shared" si="299"/>
        <v/>
      </c>
      <c r="BN2304" s="69">
        <f t="shared" si="300"/>
        <v>122</v>
      </c>
      <c r="BO2304" s="1">
        <v>44672</v>
      </c>
      <c r="BP2304" s="1"/>
      <c r="BQ2304" s="3"/>
      <c r="BR2304" s="4"/>
      <c r="BS2304" s="5"/>
      <c r="BT2304" s="6"/>
      <c r="BU2304" s="5"/>
      <c r="BV2304" s="5"/>
      <c r="BW2304" s="6"/>
      <c r="BX2304" s="5"/>
      <c r="BY2304" s="5"/>
      <c r="BZ2304" s="6"/>
      <c r="CA2304" s="5"/>
    </row>
    <row r="2305" spans="4:79" x14ac:dyDescent="0.25">
      <c r="D2305" s="1"/>
      <c r="J2305" s="1"/>
      <c r="L2305" s="1"/>
      <c r="M2305" s="1"/>
      <c r="AX2305" s="1"/>
      <c r="AY2305" s="1"/>
      <c r="BA2305" s="1"/>
      <c r="BB2305" s="1"/>
      <c r="BG2305" t="str">
        <f t="shared" ca="1" si="293"/>
        <v/>
      </c>
      <c r="BH2305" t="str">
        <f t="shared" si="294"/>
        <v/>
      </c>
      <c r="BI2305" t="str">
        <f t="shared" si="295"/>
        <v/>
      </c>
      <c r="BJ2305" t="str">
        <f t="shared" ca="1" si="296"/>
        <v/>
      </c>
      <c r="BK2305">
        <f t="shared" si="297"/>
        <v>1900</v>
      </c>
      <c r="BL2305">
        <f t="shared" si="298"/>
        <v>1900</v>
      </c>
      <c r="BM2305" t="str">
        <f t="shared" si="299"/>
        <v/>
      </c>
      <c r="BN2305" s="69">
        <f t="shared" si="300"/>
        <v>122</v>
      </c>
      <c r="BO2305" s="1">
        <v>44673</v>
      </c>
      <c r="BP2305" s="1"/>
      <c r="BQ2305" s="3"/>
      <c r="BR2305" s="4"/>
      <c r="BS2305" s="5"/>
      <c r="BT2305" s="6"/>
      <c r="BU2305" s="5"/>
      <c r="BV2305" s="5"/>
      <c r="BW2305" s="6"/>
      <c r="BX2305" s="5"/>
      <c r="BY2305" s="5"/>
      <c r="BZ2305" s="6"/>
      <c r="CA2305" s="5"/>
    </row>
    <row r="2306" spans="4:79" x14ac:dyDescent="0.25">
      <c r="D2306" s="1"/>
      <c r="L2306" s="1"/>
      <c r="AX2306" s="1"/>
      <c r="AY2306" s="1"/>
      <c r="BG2306" t="str">
        <f t="shared" ca="1" si="293"/>
        <v/>
      </c>
      <c r="BH2306" t="str">
        <f t="shared" si="294"/>
        <v/>
      </c>
      <c r="BI2306" t="str">
        <f t="shared" si="295"/>
        <v/>
      </c>
      <c r="BJ2306" t="str">
        <f t="shared" ca="1" si="296"/>
        <v/>
      </c>
      <c r="BK2306">
        <f t="shared" si="297"/>
        <v>1900</v>
      </c>
      <c r="BL2306">
        <f t="shared" si="298"/>
        <v>1900</v>
      </c>
      <c r="BM2306" t="str">
        <f t="shared" si="299"/>
        <v/>
      </c>
      <c r="BN2306" s="69">
        <f t="shared" si="300"/>
        <v>122</v>
      </c>
      <c r="BO2306" s="1">
        <v>44674</v>
      </c>
      <c r="BP2306" s="1"/>
      <c r="BQ2306" s="3"/>
      <c r="BR2306" s="4"/>
      <c r="BS2306" s="5"/>
      <c r="BT2306" s="6"/>
      <c r="BU2306" s="5"/>
      <c r="BV2306" s="5"/>
      <c r="BW2306" s="6"/>
      <c r="BX2306" s="5"/>
      <c r="BY2306" s="5"/>
      <c r="BZ2306" s="6"/>
      <c r="CA2306" s="5"/>
    </row>
    <row r="2307" spans="4:79" x14ac:dyDescent="0.25">
      <c r="D2307" s="1"/>
      <c r="E2307" s="1"/>
      <c r="J2307" s="1"/>
      <c r="L2307" s="1"/>
      <c r="M2307" s="1"/>
      <c r="AX2307" s="1"/>
      <c r="AY2307" s="1"/>
      <c r="BA2307" s="1"/>
      <c r="BB2307" s="1"/>
      <c r="BG2307" t="str">
        <f t="shared" ref="BG2307:BG2370" ca="1" si="301">IF(A2307="","",DATEDIF(J2307,TODAY(),"y"))</f>
        <v/>
      </c>
      <c r="BH2307" t="str">
        <f t="shared" ref="BH2307:BH2370" si="302">IF(A2307="","",IF(BG2307&lt;61,"Moins de 61",IF(BG2307&lt;66,"61 à 65",IF(BG2307&lt;71,"66 à 70",IF(BG2307&lt;76,"71 à 75",IF(BG2307&lt;81,"76 à 80",IF(BG2307&lt;86,"81 à 85",IF(BG2307&lt;91,"86 à 90",IF(BG2307&lt;96,"91 à 95",IF(BG2307&lt;101,"96 à 100",IF(BG2307&gt;=101,"101 et plus","")))))))))))</f>
        <v/>
      </c>
      <c r="BI2307" t="str">
        <f t="shared" ref="BI2307:BI2370" si="303">IF(B2307="","",IF(BG2307&lt;66,"Moins de 66",IF(BG2307&lt;71,"66 à 70",IF(BG2307&lt;76,"71 à 75",IF(BG2307&lt;81,"76 à 80",IF(BG2307&gt;=81,"plus de 80",""))))))</f>
        <v/>
      </c>
      <c r="BJ2307" t="str">
        <f t="shared" ref="BJ2307:BJ2370" ca="1" si="304">IF(A2307="","",DATEDIF(L2307,TODAY(),"y"))</f>
        <v/>
      </c>
      <c r="BK2307">
        <f t="shared" ref="BK2307:BK2370" si="305">YEAR(L2307)</f>
        <v>1900</v>
      </c>
      <c r="BL2307">
        <f t="shared" ref="BL2307:BL2370" si="306">YEAR(E2307)</f>
        <v>1900</v>
      </c>
      <c r="BM2307" t="str">
        <f t="shared" ref="BM2307:BM2370" si="307">IF(A2307="","",IF(O2307="Adhérent",BG2307,""))</f>
        <v/>
      </c>
      <c r="BN2307" s="69">
        <f t="shared" ref="BN2307:BN2370" si="308">YEAR(BO2307)-YEAR(J2307)</f>
        <v>122</v>
      </c>
      <c r="BO2307" s="1">
        <v>44675</v>
      </c>
      <c r="BP2307" s="1"/>
      <c r="BQ2307" s="3"/>
      <c r="BR2307" s="4"/>
      <c r="BS2307" s="5"/>
      <c r="BT2307" s="6"/>
      <c r="BU2307" s="5"/>
      <c r="BV2307" s="5"/>
      <c r="BW2307" s="6"/>
      <c r="BX2307" s="5"/>
      <c r="BY2307" s="5"/>
      <c r="BZ2307" s="6"/>
      <c r="CA2307" s="5"/>
    </row>
    <row r="2308" spans="4:79" x14ac:dyDescent="0.25">
      <c r="D2308" s="1"/>
      <c r="J2308" s="1"/>
      <c r="L2308" s="1"/>
      <c r="BA2308" s="1"/>
      <c r="BG2308" t="str">
        <f t="shared" ca="1" si="301"/>
        <v/>
      </c>
      <c r="BH2308" t="str">
        <f t="shared" si="302"/>
        <v/>
      </c>
      <c r="BI2308" t="str">
        <f t="shared" si="303"/>
        <v/>
      </c>
      <c r="BJ2308" t="str">
        <f t="shared" ca="1" si="304"/>
        <v/>
      </c>
      <c r="BK2308">
        <f t="shared" si="305"/>
        <v>1900</v>
      </c>
      <c r="BL2308">
        <f t="shared" si="306"/>
        <v>1900</v>
      </c>
      <c r="BM2308" t="str">
        <f t="shared" si="307"/>
        <v/>
      </c>
      <c r="BN2308" s="69">
        <f t="shared" si="308"/>
        <v>122</v>
      </c>
      <c r="BO2308" s="1">
        <v>44676</v>
      </c>
      <c r="BP2308" s="1"/>
      <c r="BQ2308" s="3"/>
      <c r="BR2308" s="4"/>
      <c r="BS2308" s="5"/>
      <c r="BT2308" s="6"/>
      <c r="BU2308" s="5"/>
      <c r="BV2308" s="5"/>
      <c r="BW2308" s="6"/>
      <c r="BX2308" s="5"/>
      <c r="BY2308" s="5"/>
      <c r="BZ2308" s="6"/>
      <c r="CA2308" s="5"/>
    </row>
    <row r="2309" spans="4:79" x14ac:dyDescent="0.25">
      <c r="D2309" s="1"/>
      <c r="J2309" s="1"/>
      <c r="L2309" s="1"/>
      <c r="M2309" s="1"/>
      <c r="AY2309" s="1"/>
      <c r="AZ2309" s="1"/>
      <c r="BB2309" s="1"/>
      <c r="BC2309" s="1"/>
      <c r="BG2309" t="str">
        <f t="shared" ca="1" si="301"/>
        <v/>
      </c>
      <c r="BH2309" t="str">
        <f t="shared" si="302"/>
        <v/>
      </c>
      <c r="BI2309" t="str">
        <f t="shared" si="303"/>
        <v/>
      </c>
      <c r="BJ2309" t="str">
        <f t="shared" ca="1" si="304"/>
        <v/>
      </c>
      <c r="BK2309">
        <f t="shared" si="305"/>
        <v>1900</v>
      </c>
      <c r="BL2309">
        <f t="shared" si="306"/>
        <v>1900</v>
      </c>
      <c r="BM2309" t="str">
        <f t="shared" si="307"/>
        <v/>
      </c>
      <c r="BN2309" s="69">
        <f t="shared" si="308"/>
        <v>122</v>
      </c>
      <c r="BO2309" s="1">
        <v>44677</v>
      </c>
      <c r="BP2309" s="1"/>
      <c r="BQ2309" s="3"/>
      <c r="BR2309" s="4"/>
      <c r="BS2309" s="5"/>
      <c r="BT2309" s="6"/>
      <c r="BU2309" s="5"/>
      <c r="BV2309" s="5"/>
      <c r="BW2309" s="6"/>
      <c r="BX2309" s="5"/>
      <c r="BY2309" s="5"/>
      <c r="BZ2309" s="6"/>
      <c r="CA2309" s="5"/>
    </row>
    <row r="2310" spans="4:79" x14ac:dyDescent="0.25">
      <c r="D2310" s="1"/>
      <c r="J2310" s="1"/>
      <c r="L2310" s="1"/>
      <c r="M2310" s="1"/>
      <c r="AX2310" s="1"/>
      <c r="AY2310" s="1"/>
      <c r="BA2310" s="1"/>
      <c r="BB2310" s="1"/>
      <c r="BG2310" t="str">
        <f t="shared" ca="1" si="301"/>
        <v/>
      </c>
      <c r="BH2310" t="str">
        <f t="shared" si="302"/>
        <v/>
      </c>
      <c r="BI2310" t="str">
        <f t="shared" si="303"/>
        <v/>
      </c>
      <c r="BJ2310" t="str">
        <f t="shared" ca="1" si="304"/>
        <v/>
      </c>
      <c r="BK2310">
        <f t="shared" si="305"/>
        <v>1900</v>
      </c>
      <c r="BL2310">
        <f t="shared" si="306"/>
        <v>1900</v>
      </c>
      <c r="BM2310" t="str">
        <f t="shared" si="307"/>
        <v/>
      </c>
      <c r="BN2310" s="69">
        <f t="shared" si="308"/>
        <v>122</v>
      </c>
      <c r="BO2310" s="1">
        <v>44678</v>
      </c>
      <c r="BP2310" s="1"/>
      <c r="BQ2310" s="3"/>
      <c r="BR2310" s="4"/>
      <c r="BS2310" s="5"/>
      <c r="BT2310" s="6"/>
      <c r="BU2310" s="5"/>
      <c r="BV2310" s="5"/>
      <c r="BW2310" s="6"/>
      <c r="BX2310" s="5"/>
      <c r="BY2310" s="5"/>
      <c r="BZ2310" s="6"/>
      <c r="CA2310" s="5"/>
    </row>
    <row r="2311" spans="4:79" x14ac:dyDescent="0.25">
      <c r="D2311" s="1"/>
      <c r="J2311" s="1"/>
      <c r="L2311" s="1"/>
      <c r="M2311" s="1"/>
      <c r="AX2311" s="1"/>
      <c r="AY2311" s="1"/>
      <c r="BA2311" s="1"/>
      <c r="BB2311" s="1"/>
      <c r="BG2311" t="str">
        <f t="shared" ca="1" si="301"/>
        <v/>
      </c>
      <c r="BH2311" t="str">
        <f t="shared" si="302"/>
        <v/>
      </c>
      <c r="BI2311" t="str">
        <f t="shared" si="303"/>
        <v/>
      </c>
      <c r="BJ2311" t="str">
        <f t="shared" ca="1" si="304"/>
        <v/>
      </c>
      <c r="BK2311">
        <f t="shared" si="305"/>
        <v>1900</v>
      </c>
      <c r="BL2311">
        <f t="shared" si="306"/>
        <v>1900</v>
      </c>
      <c r="BM2311" t="str">
        <f t="shared" si="307"/>
        <v/>
      </c>
      <c r="BN2311" s="69">
        <f t="shared" si="308"/>
        <v>122</v>
      </c>
      <c r="BO2311" s="1">
        <v>44679</v>
      </c>
      <c r="BP2311" s="1"/>
      <c r="BQ2311" s="3"/>
      <c r="BR2311" s="4"/>
      <c r="BS2311" s="5"/>
      <c r="BT2311" s="6"/>
      <c r="BU2311" s="5"/>
      <c r="BV2311" s="5"/>
      <c r="BW2311" s="6"/>
      <c r="BX2311" s="5"/>
      <c r="BY2311" s="5"/>
      <c r="BZ2311" s="6"/>
      <c r="CA2311" s="5"/>
    </row>
    <row r="2312" spans="4:79" x14ac:dyDescent="0.25">
      <c r="D2312" s="1"/>
      <c r="J2312" s="1"/>
      <c r="M2312" s="1"/>
      <c r="BG2312" t="str">
        <f t="shared" ca="1" si="301"/>
        <v/>
      </c>
      <c r="BH2312" t="str">
        <f t="shared" si="302"/>
        <v/>
      </c>
      <c r="BI2312" t="str">
        <f t="shared" si="303"/>
        <v/>
      </c>
      <c r="BJ2312" t="str">
        <f t="shared" ca="1" si="304"/>
        <v/>
      </c>
      <c r="BK2312">
        <f t="shared" si="305"/>
        <v>1900</v>
      </c>
      <c r="BL2312">
        <f t="shared" si="306"/>
        <v>1900</v>
      </c>
      <c r="BM2312" t="str">
        <f t="shared" si="307"/>
        <v/>
      </c>
      <c r="BN2312" s="69">
        <f t="shared" si="308"/>
        <v>122</v>
      </c>
      <c r="BO2312" s="1">
        <v>44680</v>
      </c>
      <c r="BP2312" s="1"/>
      <c r="BQ2312" s="3"/>
      <c r="BR2312" s="4"/>
      <c r="BS2312" s="5"/>
      <c r="BT2312" s="6"/>
      <c r="BU2312" s="5"/>
      <c r="BV2312" s="5"/>
      <c r="BW2312" s="6"/>
      <c r="BX2312" s="5"/>
      <c r="BY2312" s="5"/>
      <c r="BZ2312" s="6"/>
      <c r="CA2312" s="5"/>
    </row>
    <row r="2313" spans="4:79" x14ac:dyDescent="0.25">
      <c r="D2313" s="1"/>
      <c r="J2313" s="1"/>
      <c r="L2313" s="1"/>
      <c r="M2313" s="1"/>
      <c r="AX2313" s="1"/>
      <c r="AY2313" s="1"/>
      <c r="BA2313" s="1"/>
      <c r="BB2313" s="1"/>
      <c r="BG2313" t="str">
        <f t="shared" ca="1" si="301"/>
        <v/>
      </c>
      <c r="BH2313" t="str">
        <f t="shared" si="302"/>
        <v/>
      </c>
      <c r="BI2313" t="str">
        <f t="shared" si="303"/>
        <v/>
      </c>
      <c r="BJ2313" t="str">
        <f t="shared" ca="1" si="304"/>
        <v/>
      </c>
      <c r="BK2313">
        <f t="shared" si="305"/>
        <v>1900</v>
      </c>
      <c r="BL2313">
        <f t="shared" si="306"/>
        <v>1900</v>
      </c>
      <c r="BM2313" t="str">
        <f t="shared" si="307"/>
        <v/>
      </c>
      <c r="BN2313" s="69">
        <f t="shared" si="308"/>
        <v>122</v>
      </c>
      <c r="BO2313" s="1">
        <v>44681</v>
      </c>
      <c r="BP2313" s="1"/>
      <c r="BQ2313" s="3"/>
      <c r="BR2313" s="4"/>
      <c r="BS2313" s="5"/>
      <c r="BT2313" s="6"/>
      <c r="BU2313" s="5"/>
      <c r="BV2313" s="5"/>
      <c r="BW2313" s="6"/>
      <c r="BX2313" s="5"/>
      <c r="BY2313" s="5"/>
      <c r="BZ2313" s="6"/>
      <c r="CA2313" s="5"/>
    </row>
    <row r="2314" spans="4:79" x14ac:dyDescent="0.25">
      <c r="D2314" s="1"/>
      <c r="J2314" s="1"/>
      <c r="L2314" s="1"/>
      <c r="AX2314" s="1"/>
      <c r="AY2314" s="1"/>
      <c r="BA2314" s="1"/>
      <c r="BB2314" s="1"/>
      <c r="BF2314" s="1"/>
      <c r="BG2314" t="str">
        <f t="shared" ca="1" si="301"/>
        <v/>
      </c>
      <c r="BH2314" t="str">
        <f t="shared" si="302"/>
        <v/>
      </c>
      <c r="BI2314" t="str">
        <f t="shared" si="303"/>
        <v/>
      </c>
      <c r="BJ2314" t="str">
        <f t="shared" ca="1" si="304"/>
        <v/>
      </c>
      <c r="BK2314">
        <f t="shared" si="305"/>
        <v>1900</v>
      </c>
      <c r="BL2314">
        <f t="shared" si="306"/>
        <v>1900</v>
      </c>
      <c r="BM2314" t="str">
        <f t="shared" si="307"/>
        <v/>
      </c>
      <c r="BN2314" s="69">
        <f t="shared" si="308"/>
        <v>122</v>
      </c>
      <c r="BO2314" s="1">
        <v>44682</v>
      </c>
      <c r="BP2314" s="1"/>
      <c r="BQ2314" s="3"/>
      <c r="BR2314" s="4"/>
      <c r="BS2314" s="5"/>
      <c r="BT2314" s="6"/>
      <c r="BU2314" s="5"/>
      <c r="BV2314" s="5"/>
      <c r="BW2314" s="6"/>
      <c r="BX2314" s="5"/>
      <c r="BY2314" s="5"/>
      <c r="BZ2314" s="6"/>
      <c r="CA2314" s="5"/>
    </row>
    <row r="2315" spans="4:79" x14ac:dyDescent="0.25">
      <c r="D2315" s="1"/>
      <c r="J2315" s="1"/>
      <c r="L2315" s="1"/>
      <c r="M2315" s="1"/>
      <c r="AX2315" s="1"/>
      <c r="AY2315" s="1"/>
      <c r="BA2315" s="1"/>
      <c r="BB2315" s="1"/>
      <c r="BG2315" t="str">
        <f t="shared" ca="1" si="301"/>
        <v/>
      </c>
      <c r="BH2315" t="str">
        <f t="shared" si="302"/>
        <v/>
      </c>
      <c r="BI2315" t="str">
        <f t="shared" si="303"/>
        <v/>
      </c>
      <c r="BJ2315" t="str">
        <f t="shared" ca="1" si="304"/>
        <v/>
      </c>
      <c r="BK2315">
        <f t="shared" si="305"/>
        <v>1900</v>
      </c>
      <c r="BL2315">
        <f t="shared" si="306"/>
        <v>1900</v>
      </c>
      <c r="BM2315" t="str">
        <f t="shared" si="307"/>
        <v/>
      </c>
      <c r="BN2315" s="69">
        <f t="shared" si="308"/>
        <v>122</v>
      </c>
      <c r="BO2315" s="1">
        <v>44683</v>
      </c>
      <c r="BP2315" s="1"/>
      <c r="BQ2315" s="3"/>
      <c r="BR2315" s="4"/>
      <c r="BS2315" s="5"/>
      <c r="BT2315" s="6"/>
      <c r="BU2315" s="5"/>
      <c r="BV2315" s="5"/>
      <c r="BW2315" s="6"/>
      <c r="BX2315" s="5"/>
      <c r="BY2315" s="5"/>
      <c r="BZ2315" s="6"/>
      <c r="CA2315" s="5"/>
    </row>
    <row r="2316" spans="4:79" x14ac:dyDescent="0.25">
      <c r="D2316" s="1"/>
      <c r="J2316" s="1"/>
      <c r="L2316" s="1"/>
      <c r="M2316" s="1"/>
      <c r="AX2316" s="1"/>
      <c r="AY2316" s="1"/>
      <c r="BA2316" s="1"/>
      <c r="BB2316" s="1"/>
      <c r="BG2316" t="str">
        <f t="shared" ca="1" si="301"/>
        <v/>
      </c>
      <c r="BH2316" t="str">
        <f t="shared" si="302"/>
        <v/>
      </c>
      <c r="BI2316" t="str">
        <f t="shared" si="303"/>
        <v/>
      </c>
      <c r="BJ2316" t="str">
        <f t="shared" ca="1" si="304"/>
        <v/>
      </c>
      <c r="BK2316">
        <f t="shared" si="305"/>
        <v>1900</v>
      </c>
      <c r="BL2316">
        <f t="shared" si="306"/>
        <v>1900</v>
      </c>
      <c r="BM2316" t="str">
        <f t="shared" si="307"/>
        <v/>
      </c>
      <c r="BN2316" s="69">
        <f t="shared" si="308"/>
        <v>122</v>
      </c>
      <c r="BO2316" s="1">
        <v>44684</v>
      </c>
      <c r="BP2316" s="1"/>
      <c r="BQ2316" s="3"/>
      <c r="BR2316" s="4"/>
      <c r="BS2316" s="5"/>
      <c r="BT2316" s="6"/>
      <c r="BU2316" s="5"/>
      <c r="BV2316" s="5"/>
      <c r="BW2316" s="6"/>
      <c r="BX2316" s="5"/>
      <c r="BY2316" s="5"/>
      <c r="BZ2316" s="6"/>
      <c r="CA2316" s="5"/>
    </row>
    <row r="2317" spans="4:79" x14ac:dyDescent="0.25">
      <c r="D2317" s="1"/>
      <c r="J2317" s="1"/>
      <c r="L2317" s="1"/>
      <c r="M2317" s="1"/>
      <c r="BA2317" s="1"/>
      <c r="BG2317" t="str">
        <f t="shared" ca="1" si="301"/>
        <v/>
      </c>
      <c r="BH2317" t="str">
        <f t="shared" si="302"/>
        <v/>
      </c>
      <c r="BI2317" t="str">
        <f t="shared" si="303"/>
        <v/>
      </c>
      <c r="BJ2317" t="str">
        <f t="shared" ca="1" si="304"/>
        <v/>
      </c>
      <c r="BK2317">
        <f t="shared" si="305"/>
        <v>1900</v>
      </c>
      <c r="BL2317">
        <f t="shared" si="306"/>
        <v>1900</v>
      </c>
      <c r="BM2317" t="str">
        <f t="shared" si="307"/>
        <v/>
      </c>
      <c r="BN2317" s="69">
        <f t="shared" si="308"/>
        <v>122</v>
      </c>
      <c r="BO2317" s="1">
        <v>44685</v>
      </c>
      <c r="BP2317" s="1"/>
      <c r="BQ2317" s="3"/>
      <c r="BR2317" s="4"/>
      <c r="BS2317" s="5"/>
      <c r="BT2317" s="6"/>
      <c r="BU2317" s="5"/>
      <c r="BV2317" s="5"/>
      <c r="BW2317" s="6"/>
      <c r="BX2317" s="5"/>
      <c r="BY2317" s="5"/>
      <c r="BZ2317" s="6"/>
      <c r="CA2317" s="5"/>
    </row>
    <row r="2318" spans="4:79" x14ac:dyDescent="0.25">
      <c r="D2318" s="1"/>
      <c r="J2318" s="1"/>
      <c r="M2318" s="1"/>
      <c r="BG2318" t="str">
        <f t="shared" ca="1" si="301"/>
        <v/>
      </c>
      <c r="BH2318" t="str">
        <f t="shared" si="302"/>
        <v/>
      </c>
      <c r="BI2318" t="str">
        <f t="shared" si="303"/>
        <v/>
      </c>
      <c r="BJ2318" t="str">
        <f t="shared" ca="1" si="304"/>
        <v/>
      </c>
      <c r="BK2318">
        <f t="shared" si="305"/>
        <v>1900</v>
      </c>
      <c r="BL2318">
        <f t="shared" si="306"/>
        <v>1900</v>
      </c>
      <c r="BM2318" t="str">
        <f t="shared" si="307"/>
        <v/>
      </c>
      <c r="BN2318" s="69">
        <f t="shared" si="308"/>
        <v>122</v>
      </c>
      <c r="BO2318" s="1">
        <v>44686</v>
      </c>
      <c r="BP2318" s="1"/>
      <c r="BQ2318" s="3"/>
      <c r="BR2318" s="4"/>
      <c r="BS2318" s="5"/>
      <c r="BT2318" s="6"/>
      <c r="BU2318" s="5"/>
      <c r="BV2318" s="5"/>
      <c r="BW2318" s="6"/>
      <c r="BX2318" s="5"/>
      <c r="BY2318" s="5"/>
      <c r="BZ2318" s="6"/>
      <c r="CA2318" s="5"/>
    </row>
    <row r="2319" spans="4:79" x14ac:dyDescent="0.25">
      <c r="D2319" s="1"/>
      <c r="J2319" s="1"/>
      <c r="L2319" s="1"/>
      <c r="M2319" s="1"/>
      <c r="AX2319" s="1"/>
      <c r="AY2319" s="1"/>
      <c r="BA2319" s="1"/>
      <c r="BB2319" s="1"/>
      <c r="BG2319" t="str">
        <f t="shared" ca="1" si="301"/>
        <v/>
      </c>
      <c r="BH2319" t="str">
        <f t="shared" si="302"/>
        <v/>
      </c>
      <c r="BI2319" t="str">
        <f t="shared" si="303"/>
        <v/>
      </c>
      <c r="BJ2319" t="str">
        <f t="shared" ca="1" si="304"/>
        <v/>
      </c>
      <c r="BK2319">
        <f t="shared" si="305"/>
        <v>1900</v>
      </c>
      <c r="BL2319">
        <f t="shared" si="306"/>
        <v>1900</v>
      </c>
      <c r="BM2319" t="str">
        <f t="shared" si="307"/>
        <v/>
      </c>
      <c r="BN2319" s="69">
        <f t="shared" si="308"/>
        <v>122</v>
      </c>
      <c r="BO2319" s="1">
        <v>44687</v>
      </c>
      <c r="BP2319" s="1"/>
      <c r="BQ2319" s="3"/>
      <c r="BR2319" s="4"/>
      <c r="BS2319" s="5"/>
      <c r="BT2319" s="6"/>
      <c r="BU2319" s="5"/>
      <c r="BV2319" s="5"/>
      <c r="BW2319" s="6"/>
      <c r="BX2319" s="5"/>
      <c r="BY2319" s="5"/>
      <c r="BZ2319" s="6"/>
      <c r="CA2319" s="5"/>
    </row>
    <row r="2320" spans="4:79" x14ac:dyDescent="0.25">
      <c r="D2320" s="1"/>
      <c r="E2320" s="1"/>
      <c r="J2320" s="1"/>
      <c r="L2320" s="1"/>
      <c r="M2320" s="1"/>
      <c r="AX2320" s="1"/>
      <c r="AY2320" s="1"/>
      <c r="BA2320" s="1"/>
      <c r="BG2320" t="str">
        <f t="shared" ca="1" si="301"/>
        <v/>
      </c>
      <c r="BH2320" t="str">
        <f t="shared" si="302"/>
        <v/>
      </c>
      <c r="BI2320" t="str">
        <f t="shared" si="303"/>
        <v/>
      </c>
      <c r="BJ2320" t="str">
        <f t="shared" ca="1" si="304"/>
        <v/>
      </c>
      <c r="BK2320">
        <f t="shared" si="305"/>
        <v>1900</v>
      </c>
      <c r="BL2320">
        <f t="shared" si="306"/>
        <v>1900</v>
      </c>
      <c r="BM2320" t="str">
        <f t="shared" si="307"/>
        <v/>
      </c>
      <c r="BN2320" s="69">
        <f t="shared" si="308"/>
        <v>122</v>
      </c>
      <c r="BO2320" s="1">
        <v>44688</v>
      </c>
      <c r="BP2320" s="1"/>
      <c r="BQ2320" s="3"/>
      <c r="BR2320" s="4"/>
      <c r="BS2320" s="5"/>
      <c r="BT2320" s="6"/>
      <c r="BU2320" s="5"/>
      <c r="BV2320" s="5"/>
      <c r="BW2320" s="6"/>
      <c r="BX2320" s="5"/>
      <c r="BY2320" s="5"/>
      <c r="BZ2320" s="6"/>
      <c r="CA2320" s="5"/>
    </row>
    <row r="2321" spans="4:79" x14ac:dyDescent="0.25">
      <c r="D2321" s="1"/>
      <c r="E2321" s="1"/>
      <c r="J2321" s="1"/>
      <c r="L2321" s="1"/>
      <c r="M2321" s="1"/>
      <c r="AX2321" s="1"/>
      <c r="AY2321" s="1"/>
      <c r="BA2321" s="1"/>
      <c r="BG2321" t="str">
        <f t="shared" ca="1" si="301"/>
        <v/>
      </c>
      <c r="BH2321" t="str">
        <f t="shared" si="302"/>
        <v/>
      </c>
      <c r="BI2321" t="str">
        <f t="shared" si="303"/>
        <v/>
      </c>
      <c r="BJ2321" t="str">
        <f t="shared" ca="1" si="304"/>
        <v/>
      </c>
      <c r="BK2321">
        <f t="shared" si="305"/>
        <v>1900</v>
      </c>
      <c r="BL2321">
        <f t="shared" si="306"/>
        <v>1900</v>
      </c>
      <c r="BM2321" t="str">
        <f t="shared" si="307"/>
        <v/>
      </c>
      <c r="BN2321" s="69">
        <f t="shared" si="308"/>
        <v>122</v>
      </c>
      <c r="BO2321" s="1">
        <v>44689</v>
      </c>
      <c r="BP2321" s="1"/>
      <c r="BQ2321" s="3"/>
      <c r="BR2321" s="4"/>
      <c r="BS2321" s="5"/>
      <c r="BT2321" s="6"/>
      <c r="BU2321" s="5"/>
      <c r="BV2321" s="5"/>
      <c r="BW2321" s="6"/>
      <c r="BX2321" s="5"/>
      <c r="BY2321" s="5"/>
      <c r="BZ2321" s="6"/>
      <c r="CA2321" s="5"/>
    </row>
    <row r="2322" spans="4:79" x14ac:dyDescent="0.25">
      <c r="D2322" s="1"/>
      <c r="J2322" s="1"/>
      <c r="M2322" s="1"/>
      <c r="BG2322" t="str">
        <f t="shared" ca="1" si="301"/>
        <v/>
      </c>
      <c r="BH2322" t="str">
        <f t="shared" si="302"/>
        <v/>
      </c>
      <c r="BI2322" t="str">
        <f t="shared" si="303"/>
        <v/>
      </c>
      <c r="BJ2322" t="str">
        <f t="shared" ca="1" si="304"/>
        <v/>
      </c>
      <c r="BK2322">
        <f t="shared" si="305"/>
        <v>1900</v>
      </c>
      <c r="BL2322">
        <f t="shared" si="306"/>
        <v>1900</v>
      </c>
      <c r="BM2322" t="str">
        <f t="shared" si="307"/>
        <v/>
      </c>
      <c r="BN2322" s="69">
        <f t="shared" si="308"/>
        <v>122</v>
      </c>
      <c r="BO2322" s="1">
        <v>44690</v>
      </c>
      <c r="BP2322" s="1"/>
      <c r="BQ2322" s="3"/>
      <c r="BR2322" s="4"/>
      <c r="BS2322" s="5"/>
      <c r="BT2322" s="6"/>
      <c r="BU2322" s="5"/>
      <c r="BV2322" s="5"/>
      <c r="BW2322" s="6"/>
      <c r="BX2322" s="5"/>
      <c r="BY2322" s="5"/>
      <c r="BZ2322" s="6"/>
      <c r="CA2322" s="5"/>
    </row>
    <row r="2323" spans="4:79" x14ac:dyDescent="0.25">
      <c r="D2323" s="1"/>
      <c r="J2323" s="1"/>
      <c r="M2323" s="1"/>
      <c r="BG2323" t="str">
        <f t="shared" ca="1" si="301"/>
        <v/>
      </c>
      <c r="BH2323" t="str">
        <f t="shared" si="302"/>
        <v/>
      </c>
      <c r="BI2323" t="str">
        <f t="shared" si="303"/>
        <v/>
      </c>
      <c r="BJ2323" t="str">
        <f t="shared" ca="1" si="304"/>
        <v/>
      </c>
      <c r="BK2323">
        <f t="shared" si="305"/>
        <v>1900</v>
      </c>
      <c r="BL2323">
        <f t="shared" si="306"/>
        <v>1900</v>
      </c>
      <c r="BM2323" t="str">
        <f t="shared" si="307"/>
        <v/>
      </c>
      <c r="BN2323" s="69">
        <f t="shared" si="308"/>
        <v>122</v>
      </c>
      <c r="BO2323" s="1">
        <v>44691</v>
      </c>
      <c r="BP2323" s="1"/>
      <c r="BQ2323" s="3"/>
      <c r="BR2323" s="4"/>
      <c r="BS2323" s="5"/>
      <c r="BT2323" s="6"/>
      <c r="BU2323" s="5"/>
      <c r="BV2323" s="5"/>
      <c r="BW2323" s="6"/>
      <c r="BX2323" s="5"/>
      <c r="BY2323" s="5"/>
      <c r="BZ2323" s="6"/>
      <c r="CA2323" s="5"/>
    </row>
    <row r="2324" spans="4:79" x14ac:dyDescent="0.25">
      <c r="D2324" s="1"/>
      <c r="J2324" s="1"/>
      <c r="L2324" s="1"/>
      <c r="M2324" s="1"/>
      <c r="AX2324" s="1"/>
      <c r="AY2324" s="1"/>
      <c r="BA2324" s="1"/>
      <c r="BB2324" s="1"/>
      <c r="BG2324" t="str">
        <f t="shared" ca="1" si="301"/>
        <v/>
      </c>
      <c r="BH2324" t="str">
        <f t="shared" si="302"/>
        <v/>
      </c>
      <c r="BI2324" t="str">
        <f t="shared" si="303"/>
        <v/>
      </c>
      <c r="BJ2324" t="str">
        <f t="shared" ca="1" si="304"/>
        <v/>
      </c>
      <c r="BK2324">
        <f t="shared" si="305"/>
        <v>1900</v>
      </c>
      <c r="BL2324">
        <f t="shared" si="306"/>
        <v>1900</v>
      </c>
      <c r="BM2324" t="str">
        <f t="shared" si="307"/>
        <v/>
      </c>
      <c r="BN2324" s="69">
        <f t="shared" si="308"/>
        <v>122</v>
      </c>
      <c r="BO2324" s="1">
        <v>44692</v>
      </c>
      <c r="BP2324" s="1"/>
      <c r="BQ2324" s="3"/>
      <c r="BR2324" s="4"/>
      <c r="BS2324" s="5"/>
      <c r="BT2324" s="6"/>
      <c r="BU2324" s="5"/>
      <c r="BV2324" s="5"/>
      <c r="BW2324" s="6"/>
      <c r="BX2324" s="5"/>
      <c r="BY2324" s="5"/>
      <c r="BZ2324" s="6"/>
      <c r="CA2324" s="5"/>
    </row>
    <row r="2325" spans="4:79" x14ac:dyDescent="0.25">
      <c r="D2325" s="1"/>
      <c r="E2325" s="1"/>
      <c r="J2325" s="1"/>
      <c r="L2325" s="1"/>
      <c r="N2325" s="1"/>
      <c r="AX2325" s="1"/>
      <c r="AY2325" s="1"/>
      <c r="BA2325" s="1"/>
      <c r="BG2325" t="str">
        <f t="shared" ca="1" si="301"/>
        <v/>
      </c>
      <c r="BH2325" t="str">
        <f t="shared" si="302"/>
        <v/>
      </c>
      <c r="BI2325" t="str">
        <f t="shared" si="303"/>
        <v/>
      </c>
      <c r="BJ2325" t="str">
        <f t="shared" ca="1" si="304"/>
        <v/>
      </c>
      <c r="BK2325">
        <f t="shared" si="305"/>
        <v>1900</v>
      </c>
      <c r="BL2325">
        <f t="shared" si="306"/>
        <v>1900</v>
      </c>
      <c r="BM2325" t="str">
        <f t="shared" si="307"/>
        <v/>
      </c>
      <c r="BN2325" s="69">
        <f t="shared" si="308"/>
        <v>122</v>
      </c>
      <c r="BO2325" s="1">
        <v>44693</v>
      </c>
      <c r="BP2325" s="1"/>
      <c r="BQ2325" s="3"/>
      <c r="BR2325" s="4"/>
      <c r="BS2325" s="5"/>
      <c r="BT2325" s="6"/>
      <c r="BU2325" s="5"/>
      <c r="BV2325" s="5"/>
      <c r="BW2325" s="6"/>
      <c r="BX2325" s="5"/>
      <c r="BY2325" s="5"/>
      <c r="BZ2325" s="6"/>
      <c r="CA2325" s="5"/>
    </row>
    <row r="2326" spans="4:79" x14ac:dyDescent="0.25">
      <c r="D2326" s="1"/>
      <c r="J2326" s="1"/>
      <c r="M2326" s="1"/>
      <c r="BG2326" t="str">
        <f t="shared" ca="1" si="301"/>
        <v/>
      </c>
      <c r="BH2326" t="str">
        <f t="shared" si="302"/>
        <v/>
      </c>
      <c r="BI2326" t="str">
        <f t="shared" si="303"/>
        <v/>
      </c>
      <c r="BJ2326" t="str">
        <f t="shared" ca="1" si="304"/>
        <v/>
      </c>
      <c r="BK2326">
        <f t="shared" si="305"/>
        <v>1900</v>
      </c>
      <c r="BL2326">
        <f t="shared" si="306"/>
        <v>1900</v>
      </c>
      <c r="BM2326" t="str">
        <f t="shared" si="307"/>
        <v/>
      </c>
      <c r="BN2326" s="69">
        <f t="shared" si="308"/>
        <v>122</v>
      </c>
      <c r="BO2326" s="1">
        <v>44694</v>
      </c>
      <c r="BP2326" s="1"/>
      <c r="BQ2326" s="3"/>
      <c r="BR2326" s="4"/>
      <c r="BS2326" s="5"/>
      <c r="BT2326" s="6"/>
      <c r="BU2326" s="5"/>
      <c r="BV2326" s="5"/>
      <c r="BW2326" s="6"/>
      <c r="BX2326" s="5"/>
      <c r="BY2326" s="5"/>
      <c r="BZ2326" s="6"/>
      <c r="CA2326" s="5"/>
    </row>
    <row r="2327" spans="4:79" x14ac:dyDescent="0.25">
      <c r="D2327" s="1"/>
      <c r="J2327" s="1"/>
      <c r="L2327" s="1"/>
      <c r="M2327" s="1"/>
      <c r="AX2327" s="1"/>
      <c r="AY2327" s="1"/>
      <c r="BA2327" s="1"/>
      <c r="BB2327" s="1"/>
      <c r="BG2327" t="str">
        <f t="shared" ca="1" si="301"/>
        <v/>
      </c>
      <c r="BH2327" t="str">
        <f t="shared" si="302"/>
        <v/>
      </c>
      <c r="BI2327" t="str">
        <f t="shared" si="303"/>
        <v/>
      </c>
      <c r="BJ2327" t="str">
        <f t="shared" ca="1" si="304"/>
        <v/>
      </c>
      <c r="BK2327">
        <f t="shared" si="305"/>
        <v>1900</v>
      </c>
      <c r="BL2327">
        <f t="shared" si="306"/>
        <v>1900</v>
      </c>
      <c r="BM2327" t="str">
        <f t="shared" si="307"/>
        <v/>
      </c>
      <c r="BN2327" s="69">
        <f t="shared" si="308"/>
        <v>122</v>
      </c>
      <c r="BO2327" s="1">
        <v>44695</v>
      </c>
      <c r="BP2327" s="1"/>
      <c r="BQ2327" s="3"/>
      <c r="BR2327" s="4"/>
      <c r="BS2327" s="5"/>
      <c r="BT2327" s="6"/>
      <c r="BU2327" s="5"/>
      <c r="BV2327" s="5"/>
      <c r="BW2327" s="6"/>
      <c r="BX2327" s="5"/>
      <c r="BY2327" s="5"/>
      <c r="BZ2327" s="6"/>
      <c r="CA2327" s="5"/>
    </row>
    <row r="2328" spans="4:79" x14ac:dyDescent="0.25">
      <c r="D2328" s="1"/>
      <c r="J2328" s="1"/>
      <c r="L2328" s="1"/>
      <c r="M2328" s="1"/>
      <c r="BA2328" s="1"/>
      <c r="BG2328" t="str">
        <f t="shared" ca="1" si="301"/>
        <v/>
      </c>
      <c r="BH2328" t="str">
        <f t="shared" si="302"/>
        <v/>
      </c>
      <c r="BI2328" t="str">
        <f t="shared" si="303"/>
        <v/>
      </c>
      <c r="BJ2328" t="str">
        <f t="shared" ca="1" si="304"/>
        <v/>
      </c>
      <c r="BK2328">
        <f t="shared" si="305"/>
        <v>1900</v>
      </c>
      <c r="BL2328">
        <f t="shared" si="306"/>
        <v>1900</v>
      </c>
      <c r="BM2328" t="str">
        <f t="shared" si="307"/>
        <v/>
      </c>
      <c r="BN2328" s="69">
        <f t="shared" si="308"/>
        <v>122</v>
      </c>
      <c r="BO2328" s="1">
        <v>44696</v>
      </c>
      <c r="BP2328" s="1"/>
      <c r="BQ2328" s="3"/>
      <c r="BR2328" s="4"/>
      <c r="BS2328" s="5"/>
      <c r="BT2328" s="6"/>
      <c r="BU2328" s="5"/>
      <c r="BV2328" s="5"/>
      <c r="BW2328" s="6"/>
      <c r="BX2328" s="5"/>
      <c r="BY2328" s="5"/>
      <c r="BZ2328" s="6"/>
      <c r="CA2328" s="5"/>
    </row>
    <row r="2329" spans="4:79" x14ac:dyDescent="0.25">
      <c r="D2329" s="1"/>
      <c r="E2329" s="1"/>
      <c r="J2329" s="1"/>
      <c r="L2329" s="1"/>
      <c r="N2329" s="1"/>
      <c r="AX2329" s="1"/>
      <c r="AY2329" s="1"/>
      <c r="BA2329" s="1"/>
      <c r="BB2329" s="1"/>
      <c r="BG2329" t="str">
        <f t="shared" ca="1" si="301"/>
        <v/>
      </c>
      <c r="BH2329" t="str">
        <f t="shared" si="302"/>
        <v/>
      </c>
      <c r="BI2329" t="str">
        <f t="shared" si="303"/>
        <v/>
      </c>
      <c r="BJ2329" t="str">
        <f t="shared" ca="1" si="304"/>
        <v/>
      </c>
      <c r="BK2329">
        <f t="shared" si="305"/>
        <v>1900</v>
      </c>
      <c r="BL2329">
        <f t="shared" si="306"/>
        <v>1900</v>
      </c>
      <c r="BM2329" t="str">
        <f t="shared" si="307"/>
        <v/>
      </c>
      <c r="BN2329" s="69">
        <f t="shared" si="308"/>
        <v>122</v>
      </c>
      <c r="BO2329" s="1">
        <v>44697</v>
      </c>
      <c r="BP2329" s="1"/>
      <c r="BQ2329" s="3"/>
      <c r="BR2329" s="4"/>
      <c r="BS2329" s="5"/>
      <c r="BT2329" s="6"/>
      <c r="BU2329" s="5"/>
      <c r="BV2329" s="5"/>
      <c r="BW2329" s="6"/>
      <c r="BX2329" s="5"/>
      <c r="BY2329" s="5"/>
      <c r="BZ2329" s="6"/>
      <c r="CA2329" s="5"/>
    </row>
    <row r="2330" spans="4:79" x14ac:dyDescent="0.25">
      <c r="D2330" s="1"/>
      <c r="J2330" s="1"/>
      <c r="L2330" s="1"/>
      <c r="M2330" s="1"/>
      <c r="AX2330" s="1"/>
      <c r="AY2330" s="1"/>
      <c r="BA2330" s="1"/>
      <c r="BB2330" s="1"/>
      <c r="BG2330" t="str">
        <f t="shared" ca="1" si="301"/>
        <v/>
      </c>
      <c r="BH2330" t="str">
        <f t="shared" si="302"/>
        <v/>
      </c>
      <c r="BI2330" t="str">
        <f t="shared" si="303"/>
        <v/>
      </c>
      <c r="BJ2330" t="str">
        <f t="shared" ca="1" si="304"/>
        <v/>
      </c>
      <c r="BK2330">
        <f t="shared" si="305"/>
        <v>1900</v>
      </c>
      <c r="BL2330">
        <f t="shared" si="306"/>
        <v>1900</v>
      </c>
      <c r="BM2330" t="str">
        <f t="shared" si="307"/>
        <v/>
      </c>
      <c r="BN2330" s="69">
        <f t="shared" si="308"/>
        <v>122</v>
      </c>
      <c r="BO2330" s="1">
        <v>44698</v>
      </c>
      <c r="BP2330" s="1"/>
      <c r="BQ2330" s="3"/>
      <c r="BR2330" s="4"/>
      <c r="BS2330" s="5"/>
      <c r="BT2330" s="6"/>
      <c r="BU2330" s="5"/>
      <c r="BV2330" s="5"/>
      <c r="BW2330" s="6"/>
      <c r="BX2330" s="5"/>
      <c r="BY2330" s="5"/>
      <c r="BZ2330" s="6"/>
      <c r="CA2330" s="5"/>
    </row>
    <row r="2331" spans="4:79" x14ac:dyDescent="0.25">
      <c r="D2331" s="1"/>
      <c r="J2331" s="1"/>
      <c r="L2331" s="1"/>
      <c r="AX2331" s="1"/>
      <c r="AY2331" s="1"/>
      <c r="BA2331" s="1"/>
      <c r="BB2331" s="1"/>
      <c r="BG2331" t="str">
        <f t="shared" ca="1" si="301"/>
        <v/>
      </c>
      <c r="BH2331" t="str">
        <f t="shared" si="302"/>
        <v/>
      </c>
      <c r="BI2331" t="str">
        <f t="shared" si="303"/>
        <v/>
      </c>
      <c r="BJ2331" t="str">
        <f t="shared" ca="1" si="304"/>
        <v/>
      </c>
      <c r="BK2331">
        <f t="shared" si="305"/>
        <v>1900</v>
      </c>
      <c r="BL2331">
        <f t="shared" si="306"/>
        <v>1900</v>
      </c>
      <c r="BM2331" t="str">
        <f t="shared" si="307"/>
        <v/>
      </c>
      <c r="BN2331" s="69">
        <f t="shared" si="308"/>
        <v>122</v>
      </c>
      <c r="BO2331" s="1">
        <v>44699</v>
      </c>
      <c r="BP2331" s="1"/>
      <c r="BQ2331" s="3"/>
      <c r="BR2331" s="4"/>
      <c r="BS2331" s="5"/>
      <c r="BT2331" s="6"/>
      <c r="BU2331" s="5"/>
      <c r="BV2331" s="5"/>
      <c r="BW2331" s="6"/>
      <c r="BX2331" s="5"/>
      <c r="BY2331" s="5"/>
      <c r="BZ2331" s="6"/>
      <c r="CA2331" s="5"/>
    </row>
    <row r="2332" spans="4:79" x14ac:dyDescent="0.25">
      <c r="D2332" s="1"/>
      <c r="J2332" s="1"/>
      <c r="M2332" s="1"/>
      <c r="BG2332" t="str">
        <f t="shared" ca="1" si="301"/>
        <v/>
      </c>
      <c r="BH2332" t="str">
        <f t="shared" si="302"/>
        <v/>
      </c>
      <c r="BI2332" t="str">
        <f t="shared" si="303"/>
        <v/>
      </c>
      <c r="BJ2332" t="str">
        <f t="shared" ca="1" si="304"/>
        <v/>
      </c>
      <c r="BK2332">
        <f t="shared" si="305"/>
        <v>1900</v>
      </c>
      <c r="BL2332">
        <f t="shared" si="306"/>
        <v>1900</v>
      </c>
      <c r="BM2332" t="str">
        <f t="shared" si="307"/>
        <v/>
      </c>
      <c r="BN2332" s="69">
        <f t="shared" si="308"/>
        <v>122</v>
      </c>
      <c r="BO2332" s="1">
        <v>44700</v>
      </c>
      <c r="BP2332" s="1"/>
      <c r="BQ2332" s="3"/>
      <c r="BR2332" s="4"/>
      <c r="BS2332" s="5"/>
      <c r="BT2332" s="6"/>
      <c r="BU2332" s="5"/>
      <c r="BV2332" s="5"/>
      <c r="BW2332" s="6"/>
      <c r="BX2332" s="5"/>
      <c r="BY2332" s="5"/>
      <c r="BZ2332" s="6"/>
      <c r="CA2332" s="5"/>
    </row>
    <row r="2333" spans="4:79" x14ac:dyDescent="0.25">
      <c r="D2333" s="1"/>
      <c r="J2333" s="1"/>
      <c r="L2333" s="1"/>
      <c r="BA2333" s="1"/>
      <c r="BB2333" s="1"/>
      <c r="BF2333" s="1"/>
      <c r="BG2333" t="str">
        <f t="shared" ca="1" si="301"/>
        <v/>
      </c>
      <c r="BH2333" t="str">
        <f t="shared" si="302"/>
        <v/>
      </c>
      <c r="BI2333" t="str">
        <f t="shared" si="303"/>
        <v/>
      </c>
      <c r="BJ2333" t="str">
        <f t="shared" ca="1" si="304"/>
        <v/>
      </c>
      <c r="BK2333">
        <f t="shared" si="305"/>
        <v>1900</v>
      </c>
      <c r="BL2333">
        <f t="shared" si="306"/>
        <v>1900</v>
      </c>
      <c r="BM2333" t="str">
        <f t="shared" si="307"/>
        <v/>
      </c>
      <c r="BN2333" s="69">
        <f t="shared" si="308"/>
        <v>122</v>
      </c>
      <c r="BO2333" s="1">
        <v>44701</v>
      </c>
      <c r="BP2333" s="1"/>
      <c r="BQ2333" s="3"/>
      <c r="BR2333" s="4"/>
      <c r="BS2333" s="5"/>
      <c r="BT2333" s="6"/>
      <c r="BU2333" s="5"/>
      <c r="BV2333" s="5"/>
      <c r="BW2333" s="6"/>
      <c r="BX2333" s="5"/>
      <c r="BY2333" s="5"/>
      <c r="BZ2333" s="6"/>
      <c r="CA2333" s="5"/>
    </row>
    <row r="2334" spans="4:79" x14ac:dyDescent="0.25">
      <c r="D2334" s="1"/>
      <c r="J2334" s="1"/>
      <c r="L2334" s="1"/>
      <c r="M2334" s="1"/>
      <c r="AX2334" s="1"/>
      <c r="AY2334" s="1"/>
      <c r="BA2334" s="1"/>
      <c r="BB2334" s="1"/>
      <c r="BG2334" t="str">
        <f t="shared" ca="1" si="301"/>
        <v/>
      </c>
      <c r="BH2334" t="str">
        <f t="shared" si="302"/>
        <v/>
      </c>
      <c r="BI2334" t="str">
        <f t="shared" si="303"/>
        <v/>
      </c>
      <c r="BJ2334" t="str">
        <f t="shared" ca="1" si="304"/>
        <v/>
      </c>
      <c r="BK2334">
        <f t="shared" si="305"/>
        <v>1900</v>
      </c>
      <c r="BL2334">
        <f t="shared" si="306"/>
        <v>1900</v>
      </c>
      <c r="BM2334" t="str">
        <f t="shared" si="307"/>
        <v/>
      </c>
      <c r="BN2334" s="69">
        <f t="shared" si="308"/>
        <v>122</v>
      </c>
      <c r="BO2334" s="1">
        <v>44702</v>
      </c>
      <c r="BP2334" s="1"/>
      <c r="BQ2334" s="3"/>
      <c r="BR2334" s="4"/>
      <c r="BS2334" s="5"/>
      <c r="BT2334" s="6"/>
      <c r="BU2334" s="5"/>
      <c r="BV2334" s="5"/>
      <c r="BW2334" s="6"/>
      <c r="BX2334" s="5"/>
      <c r="BY2334" s="5"/>
      <c r="BZ2334" s="6"/>
      <c r="CA2334" s="5"/>
    </row>
    <row r="2335" spans="4:79" x14ac:dyDescent="0.25">
      <c r="D2335" s="1"/>
      <c r="J2335" s="1"/>
      <c r="L2335" s="1"/>
      <c r="M2335" s="1"/>
      <c r="AX2335" s="1"/>
      <c r="AY2335" s="1"/>
      <c r="BA2335" s="1"/>
      <c r="BB2335" s="1"/>
      <c r="BF2335" s="1"/>
      <c r="BG2335" t="str">
        <f t="shared" ca="1" si="301"/>
        <v/>
      </c>
      <c r="BH2335" t="str">
        <f t="shared" si="302"/>
        <v/>
      </c>
      <c r="BI2335" t="str">
        <f t="shared" si="303"/>
        <v/>
      </c>
      <c r="BJ2335" t="str">
        <f t="shared" ca="1" si="304"/>
        <v/>
      </c>
      <c r="BK2335">
        <f t="shared" si="305"/>
        <v>1900</v>
      </c>
      <c r="BL2335">
        <f t="shared" si="306"/>
        <v>1900</v>
      </c>
      <c r="BM2335" t="str">
        <f t="shared" si="307"/>
        <v/>
      </c>
      <c r="BN2335" s="69">
        <f t="shared" si="308"/>
        <v>122</v>
      </c>
      <c r="BO2335" s="1">
        <v>44703</v>
      </c>
      <c r="BP2335" s="1"/>
      <c r="BQ2335" s="3"/>
      <c r="BR2335" s="4"/>
      <c r="BS2335" s="5"/>
      <c r="BT2335" s="6"/>
      <c r="BU2335" s="5"/>
      <c r="BV2335" s="5"/>
      <c r="BW2335" s="6"/>
      <c r="BX2335" s="5"/>
      <c r="BY2335" s="5"/>
      <c r="BZ2335" s="6"/>
      <c r="CA2335" s="5"/>
    </row>
    <row r="2336" spans="4:79" x14ac:dyDescent="0.25">
      <c r="D2336" s="1"/>
      <c r="E2336" s="1"/>
      <c r="J2336" s="1"/>
      <c r="L2336" s="1"/>
      <c r="N2336" s="1"/>
      <c r="AX2336" s="1"/>
      <c r="AY2336" s="1"/>
      <c r="BA2336" s="1"/>
      <c r="BB2336" s="1"/>
      <c r="BG2336" t="str">
        <f t="shared" ca="1" si="301"/>
        <v/>
      </c>
      <c r="BH2336" t="str">
        <f t="shared" si="302"/>
        <v/>
      </c>
      <c r="BI2336" t="str">
        <f t="shared" si="303"/>
        <v/>
      </c>
      <c r="BJ2336" t="str">
        <f t="shared" ca="1" si="304"/>
        <v/>
      </c>
      <c r="BK2336">
        <f t="shared" si="305"/>
        <v>1900</v>
      </c>
      <c r="BL2336">
        <f t="shared" si="306"/>
        <v>1900</v>
      </c>
      <c r="BM2336" t="str">
        <f t="shared" si="307"/>
        <v/>
      </c>
      <c r="BN2336" s="69">
        <f t="shared" si="308"/>
        <v>122</v>
      </c>
      <c r="BO2336" s="1">
        <v>44704</v>
      </c>
      <c r="BP2336" s="1"/>
      <c r="BQ2336" s="3"/>
      <c r="BR2336" s="4"/>
      <c r="BS2336" s="5"/>
      <c r="BT2336" s="6"/>
      <c r="BU2336" s="5"/>
      <c r="BV2336" s="5"/>
      <c r="BW2336" s="6"/>
      <c r="BX2336" s="5"/>
      <c r="BY2336" s="5"/>
      <c r="BZ2336" s="6"/>
      <c r="CA2336" s="5"/>
    </row>
    <row r="2337" spans="4:79" x14ac:dyDescent="0.25">
      <c r="D2337" s="1"/>
      <c r="J2337" s="1"/>
      <c r="L2337" s="1"/>
      <c r="AZ2337" s="1"/>
      <c r="BA2337" s="1"/>
      <c r="BC2337" s="1"/>
      <c r="BD2337" s="1"/>
      <c r="BG2337" t="str">
        <f t="shared" ca="1" si="301"/>
        <v/>
      </c>
      <c r="BH2337" t="str">
        <f t="shared" si="302"/>
        <v/>
      </c>
      <c r="BI2337" t="str">
        <f t="shared" si="303"/>
        <v/>
      </c>
      <c r="BJ2337" t="str">
        <f t="shared" ca="1" si="304"/>
        <v/>
      </c>
      <c r="BK2337">
        <f t="shared" si="305"/>
        <v>1900</v>
      </c>
      <c r="BL2337">
        <f t="shared" si="306"/>
        <v>1900</v>
      </c>
      <c r="BM2337" t="str">
        <f t="shared" si="307"/>
        <v/>
      </c>
      <c r="BN2337" s="69">
        <f t="shared" si="308"/>
        <v>122</v>
      </c>
      <c r="BO2337" s="1">
        <v>44705</v>
      </c>
      <c r="BP2337" s="1"/>
      <c r="BQ2337" s="3"/>
      <c r="BR2337" s="4"/>
      <c r="BS2337" s="5"/>
      <c r="BT2337" s="6"/>
      <c r="BU2337" s="5"/>
      <c r="BV2337" s="5"/>
      <c r="BW2337" s="6"/>
      <c r="BX2337" s="5"/>
      <c r="BY2337" s="5"/>
      <c r="BZ2337" s="6"/>
      <c r="CA2337" s="5"/>
    </row>
    <row r="2338" spans="4:79" x14ac:dyDescent="0.25">
      <c r="D2338" s="1"/>
      <c r="J2338" s="1"/>
      <c r="L2338" s="1"/>
      <c r="BA2338" s="1"/>
      <c r="BG2338" t="str">
        <f t="shared" ca="1" si="301"/>
        <v/>
      </c>
      <c r="BH2338" t="str">
        <f t="shared" si="302"/>
        <v/>
      </c>
      <c r="BI2338" t="str">
        <f t="shared" si="303"/>
        <v/>
      </c>
      <c r="BJ2338" t="str">
        <f t="shared" ca="1" si="304"/>
        <v/>
      </c>
      <c r="BK2338">
        <f t="shared" si="305"/>
        <v>1900</v>
      </c>
      <c r="BL2338">
        <f t="shared" si="306"/>
        <v>1900</v>
      </c>
      <c r="BM2338" t="str">
        <f t="shared" si="307"/>
        <v/>
      </c>
      <c r="BN2338" s="69">
        <f t="shared" si="308"/>
        <v>122</v>
      </c>
      <c r="BO2338" s="1">
        <v>44706</v>
      </c>
      <c r="BP2338" s="1"/>
      <c r="BQ2338" s="3"/>
      <c r="BR2338" s="4"/>
      <c r="BS2338" s="5"/>
      <c r="BT2338" s="6"/>
      <c r="BU2338" s="5"/>
      <c r="BV2338" s="5"/>
      <c r="BW2338" s="6"/>
      <c r="BX2338" s="5"/>
      <c r="BY2338" s="5"/>
      <c r="BZ2338" s="6"/>
      <c r="CA2338" s="5"/>
    </row>
    <row r="2339" spans="4:79" x14ac:dyDescent="0.25">
      <c r="D2339" s="1"/>
      <c r="J2339" s="1"/>
      <c r="L2339" s="1"/>
      <c r="M2339" s="1"/>
      <c r="AX2339" s="1"/>
      <c r="AY2339" s="1"/>
      <c r="BA2339" s="1"/>
      <c r="BB2339" s="1"/>
      <c r="BG2339" t="str">
        <f t="shared" ca="1" si="301"/>
        <v/>
      </c>
      <c r="BH2339" t="str">
        <f t="shared" si="302"/>
        <v/>
      </c>
      <c r="BI2339" t="str">
        <f t="shared" si="303"/>
        <v/>
      </c>
      <c r="BJ2339" t="str">
        <f t="shared" ca="1" si="304"/>
        <v/>
      </c>
      <c r="BK2339">
        <f t="shared" si="305"/>
        <v>1900</v>
      </c>
      <c r="BL2339">
        <f t="shared" si="306"/>
        <v>1900</v>
      </c>
      <c r="BM2339" t="str">
        <f t="shared" si="307"/>
        <v/>
      </c>
      <c r="BN2339" s="69">
        <f t="shared" si="308"/>
        <v>122</v>
      </c>
      <c r="BO2339" s="1">
        <v>44707</v>
      </c>
      <c r="BP2339" s="1"/>
      <c r="BQ2339" s="3"/>
      <c r="BR2339" s="4"/>
      <c r="BS2339" s="5"/>
      <c r="BT2339" s="6"/>
      <c r="BU2339" s="5"/>
      <c r="BV2339" s="5"/>
      <c r="BW2339" s="6"/>
      <c r="BX2339" s="5"/>
      <c r="BY2339" s="5"/>
      <c r="BZ2339" s="6"/>
      <c r="CA2339" s="5"/>
    </row>
    <row r="2340" spans="4:79" x14ac:dyDescent="0.25">
      <c r="D2340" s="1"/>
      <c r="J2340" s="1"/>
      <c r="L2340" s="1"/>
      <c r="M2340" s="1"/>
      <c r="AX2340" s="1"/>
      <c r="AY2340" s="1"/>
      <c r="BA2340" s="1"/>
      <c r="BB2340" s="1"/>
      <c r="BG2340" t="str">
        <f t="shared" ca="1" si="301"/>
        <v/>
      </c>
      <c r="BH2340" t="str">
        <f t="shared" si="302"/>
        <v/>
      </c>
      <c r="BI2340" t="str">
        <f t="shared" si="303"/>
        <v/>
      </c>
      <c r="BJ2340" t="str">
        <f t="shared" ca="1" si="304"/>
        <v/>
      </c>
      <c r="BK2340">
        <f t="shared" si="305"/>
        <v>1900</v>
      </c>
      <c r="BL2340">
        <f t="shared" si="306"/>
        <v>1900</v>
      </c>
      <c r="BM2340" t="str">
        <f t="shared" si="307"/>
        <v/>
      </c>
      <c r="BN2340" s="69">
        <f t="shared" si="308"/>
        <v>122</v>
      </c>
      <c r="BO2340" s="1">
        <v>44708</v>
      </c>
      <c r="BP2340" s="1"/>
      <c r="BQ2340" s="3"/>
      <c r="BR2340" s="4"/>
      <c r="BS2340" s="5"/>
      <c r="BT2340" s="6"/>
      <c r="BU2340" s="5"/>
      <c r="BV2340" s="5"/>
      <c r="BW2340" s="6"/>
      <c r="BX2340" s="5"/>
      <c r="BY2340" s="5"/>
      <c r="BZ2340" s="6"/>
      <c r="CA2340" s="5"/>
    </row>
    <row r="2341" spans="4:79" x14ac:dyDescent="0.25">
      <c r="D2341" s="1"/>
      <c r="E2341" s="1"/>
      <c r="J2341" s="1"/>
      <c r="L2341" s="1"/>
      <c r="AX2341" s="1"/>
      <c r="AY2341" s="1"/>
      <c r="BA2341" s="1"/>
      <c r="BG2341" t="str">
        <f t="shared" ca="1" si="301"/>
        <v/>
      </c>
      <c r="BH2341" t="str">
        <f t="shared" si="302"/>
        <v/>
      </c>
      <c r="BI2341" t="str">
        <f t="shared" si="303"/>
        <v/>
      </c>
      <c r="BJ2341" t="str">
        <f t="shared" ca="1" si="304"/>
        <v/>
      </c>
      <c r="BK2341">
        <f t="shared" si="305"/>
        <v>1900</v>
      </c>
      <c r="BL2341">
        <f t="shared" si="306"/>
        <v>1900</v>
      </c>
      <c r="BM2341" t="str">
        <f t="shared" si="307"/>
        <v/>
      </c>
      <c r="BN2341" s="69">
        <f t="shared" si="308"/>
        <v>122</v>
      </c>
      <c r="BO2341" s="1">
        <v>44709</v>
      </c>
      <c r="BP2341" s="1"/>
      <c r="BQ2341" s="3"/>
      <c r="BR2341" s="4"/>
      <c r="BS2341" s="5"/>
      <c r="BT2341" s="6"/>
      <c r="BU2341" s="5"/>
      <c r="BV2341" s="5"/>
      <c r="BW2341" s="6"/>
      <c r="BX2341" s="5"/>
      <c r="BY2341" s="5"/>
      <c r="BZ2341" s="6"/>
      <c r="CA2341" s="5"/>
    </row>
    <row r="2342" spans="4:79" x14ac:dyDescent="0.25">
      <c r="D2342" s="1"/>
      <c r="J2342" s="1"/>
      <c r="M2342" s="1"/>
      <c r="BG2342" t="str">
        <f t="shared" ca="1" si="301"/>
        <v/>
      </c>
      <c r="BH2342" t="str">
        <f t="shared" si="302"/>
        <v/>
      </c>
      <c r="BI2342" t="str">
        <f t="shared" si="303"/>
        <v/>
      </c>
      <c r="BJ2342" t="str">
        <f t="shared" ca="1" si="304"/>
        <v/>
      </c>
      <c r="BK2342">
        <f t="shared" si="305"/>
        <v>1900</v>
      </c>
      <c r="BL2342">
        <f t="shared" si="306"/>
        <v>1900</v>
      </c>
      <c r="BM2342" t="str">
        <f t="shared" si="307"/>
        <v/>
      </c>
      <c r="BN2342" s="69">
        <f t="shared" si="308"/>
        <v>122</v>
      </c>
      <c r="BO2342" s="1">
        <v>44710</v>
      </c>
      <c r="BP2342" s="1"/>
      <c r="BQ2342" s="3"/>
      <c r="BR2342" s="4"/>
      <c r="BS2342" s="5"/>
      <c r="BT2342" s="6"/>
      <c r="BU2342" s="5"/>
      <c r="BV2342" s="5"/>
      <c r="BW2342" s="6"/>
      <c r="BX2342" s="5"/>
      <c r="BY2342" s="5"/>
      <c r="BZ2342" s="6"/>
      <c r="CA2342" s="5"/>
    </row>
    <row r="2343" spans="4:79" x14ac:dyDescent="0.25">
      <c r="D2343" s="1"/>
      <c r="E2343" s="1"/>
      <c r="J2343" s="1"/>
      <c r="L2343" s="1"/>
      <c r="N2343" s="1"/>
      <c r="AX2343" s="1"/>
      <c r="AY2343" s="1"/>
      <c r="BA2343" s="1"/>
      <c r="BB2343" s="1"/>
      <c r="BG2343" t="str">
        <f t="shared" ca="1" si="301"/>
        <v/>
      </c>
      <c r="BH2343" t="str">
        <f t="shared" si="302"/>
        <v/>
      </c>
      <c r="BI2343" t="str">
        <f t="shared" si="303"/>
        <v/>
      </c>
      <c r="BJ2343" t="str">
        <f t="shared" ca="1" si="304"/>
        <v/>
      </c>
      <c r="BK2343">
        <f t="shared" si="305"/>
        <v>1900</v>
      </c>
      <c r="BL2343">
        <f t="shared" si="306"/>
        <v>1900</v>
      </c>
      <c r="BM2343" t="str">
        <f t="shared" si="307"/>
        <v/>
      </c>
      <c r="BN2343" s="69">
        <f t="shared" si="308"/>
        <v>122</v>
      </c>
      <c r="BO2343" s="1">
        <v>44711</v>
      </c>
      <c r="BP2343" s="1"/>
      <c r="BQ2343" s="3"/>
      <c r="BR2343" s="4"/>
      <c r="BS2343" s="5"/>
      <c r="BT2343" s="6"/>
      <c r="BU2343" s="5"/>
      <c r="BV2343" s="5"/>
      <c r="BW2343" s="6"/>
      <c r="BX2343" s="5"/>
      <c r="BY2343" s="5"/>
      <c r="BZ2343" s="6"/>
      <c r="CA2343" s="5"/>
    </row>
    <row r="2344" spans="4:79" x14ac:dyDescent="0.25">
      <c r="D2344" s="1"/>
      <c r="E2344" s="1"/>
      <c r="J2344" s="1"/>
      <c r="L2344" s="1"/>
      <c r="BG2344" t="str">
        <f t="shared" ca="1" si="301"/>
        <v/>
      </c>
      <c r="BH2344" t="str">
        <f t="shared" si="302"/>
        <v/>
      </c>
      <c r="BI2344" t="str">
        <f t="shared" si="303"/>
        <v/>
      </c>
      <c r="BJ2344" t="str">
        <f t="shared" ca="1" si="304"/>
        <v/>
      </c>
      <c r="BK2344">
        <f t="shared" si="305"/>
        <v>1900</v>
      </c>
      <c r="BL2344">
        <f t="shared" si="306"/>
        <v>1900</v>
      </c>
      <c r="BM2344" t="str">
        <f t="shared" si="307"/>
        <v/>
      </c>
      <c r="BN2344" s="69">
        <f t="shared" si="308"/>
        <v>122</v>
      </c>
      <c r="BO2344" s="1">
        <v>44712</v>
      </c>
      <c r="BP2344" s="1"/>
      <c r="BQ2344" s="3"/>
      <c r="BR2344" s="4"/>
      <c r="BS2344" s="5"/>
      <c r="BT2344" s="6"/>
      <c r="BU2344" s="5"/>
      <c r="BV2344" s="5"/>
      <c r="BW2344" s="6"/>
      <c r="BX2344" s="5"/>
      <c r="BY2344" s="5"/>
      <c r="BZ2344" s="6"/>
      <c r="CA2344" s="5"/>
    </row>
    <row r="2345" spans="4:79" x14ac:dyDescent="0.25">
      <c r="D2345" s="1"/>
      <c r="J2345" s="1"/>
      <c r="L2345" s="1"/>
      <c r="M2345" s="1"/>
      <c r="AY2345" s="1"/>
      <c r="AZ2345" s="1"/>
      <c r="BB2345" s="1"/>
      <c r="BC2345" s="1"/>
      <c r="BG2345" t="str">
        <f t="shared" ca="1" si="301"/>
        <v/>
      </c>
      <c r="BH2345" t="str">
        <f t="shared" si="302"/>
        <v/>
      </c>
      <c r="BI2345" t="str">
        <f t="shared" si="303"/>
        <v/>
      </c>
      <c r="BJ2345" t="str">
        <f t="shared" ca="1" si="304"/>
        <v/>
      </c>
      <c r="BK2345">
        <f t="shared" si="305"/>
        <v>1900</v>
      </c>
      <c r="BL2345">
        <f t="shared" si="306"/>
        <v>1900</v>
      </c>
      <c r="BM2345" t="str">
        <f t="shared" si="307"/>
        <v/>
      </c>
      <c r="BN2345" s="69">
        <f t="shared" si="308"/>
        <v>122</v>
      </c>
      <c r="BO2345" s="1">
        <v>44713</v>
      </c>
      <c r="BP2345" s="1"/>
      <c r="BQ2345" s="3"/>
      <c r="BR2345" s="4"/>
      <c r="BS2345" s="5"/>
      <c r="BT2345" s="6"/>
      <c r="BU2345" s="5"/>
      <c r="BV2345" s="5"/>
      <c r="BW2345" s="6"/>
      <c r="BX2345" s="5"/>
      <c r="BY2345" s="5"/>
      <c r="BZ2345" s="6"/>
      <c r="CA2345" s="5"/>
    </row>
    <row r="2346" spans="4:79" x14ac:dyDescent="0.25">
      <c r="D2346" s="1"/>
      <c r="J2346" s="1"/>
      <c r="L2346" s="1"/>
      <c r="M2346" s="1"/>
      <c r="AZ2346" s="1"/>
      <c r="BA2346" s="1"/>
      <c r="BC2346" s="1"/>
      <c r="BD2346" s="1"/>
      <c r="BG2346" t="str">
        <f t="shared" ca="1" si="301"/>
        <v/>
      </c>
      <c r="BH2346" t="str">
        <f t="shared" si="302"/>
        <v/>
      </c>
      <c r="BI2346" t="str">
        <f t="shared" si="303"/>
        <v/>
      </c>
      <c r="BJ2346" t="str">
        <f t="shared" ca="1" si="304"/>
        <v/>
      </c>
      <c r="BK2346">
        <f t="shared" si="305"/>
        <v>1900</v>
      </c>
      <c r="BL2346">
        <f t="shared" si="306"/>
        <v>1900</v>
      </c>
      <c r="BM2346" t="str">
        <f t="shared" si="307"/>
        <v/>
      </c>
      <c r="BN2346" s="69">
        <f t="shared" si="308"/>
        <v>122</v>
      </c>
      <c r="BO2346" s="1">
        <v>44714</v>
      </c>
      <c r="BP2346" s="1"/>
      <c r="BQ2346" s="3"/>
      <c r="BR2346" s="4"/>
      <c r="BS2346" s="5"/>
      <c r="BT2346" s="6"/>
      <c r="BU2346" s="5"/>
      <c r="BV2346" s="5"/>
      <c r="BW2346" s="6"/>
      <c r="BX2346" s="5"/>
      <c r="BY2346" s="5"/>
      <c r="BZ2346" s="6"/>
      <c r="CA2346" s="5"/>
    </row>
    <row r="2347" spans="4:79" x14ac:dyDescent="0.25">
      <c r="D2347" s="1"/>
      <c r="J2347" s="1"/>
      <c r="L2347" s="1"/>
      <c r="M2347" s="1"/>
      <c r="BA2347" s="1"/>
      <c r="BB2347" s="1"/>
      <c r="BG2347" t="str">
        <f t="shared" ca="1" si="301"/>
        <v/>
      </c>
      <c r="BH2347" t="str">
        <f t="shared" si="302"/>
        <v/>
      </c>
      <c r="BI2347" t="str">
        <f t="shared" si="303"/>
        <v/>
      </c>
      <c r="BJ2347" t="str">
        <f t="shared" ca="1" si="304"/>
        <v/>
      </c>
      <c r="BK2347">
        <f t="shared" si="305"/>
        <v>1900</v>
      </c>
      <c r="BL2347">
        <f t="shared" si="306"/>
        <v>1900</v>
      </c>
      <c r="BM2347" t="str">
        <f t="shared" si="307"/>
        <v/>
      </c>
      <c r="BN2347" s="69">
        <f t="shared" si="308"/>
        <v>122</v>
      </c>
      <c r="BO2347" s="1">
        <v>44715</v>
      </c>
      <c r="BP2347" s="1"/>
      <c r="BQ2347" s="3"/>
      <c r="BR2347" s="4"/>
      <c r="BS2347" s="5"/>
      <c r="BT2347" s="6"/>
      <c r="BU2347" s="5"/>
      <c r="BV2347" s="5"/>
      <c r="BW2347" s="6"/>
      <c r="BX2347" s="5"/>
      <c r="BY2347" s="5"/>
      <c r="BZ2347" s="6"/>
      <c r="CA2347" s="5"/>
    </row>
    <row r="2348" spans="4:79" x14ac:dyDescent="0.25">
      <c r="D2348" s="1"/>
      <c r="J2348" s="1"/>
      <c r="L2348" s="1"/>
      <c r="M2348" s="1"/>
      <c r="AX2348" s="1"/>
      <c r="AY2348" s="1"/>
      <c r="BA2348" s="1"/>
      <c r="BB2348" s="1"/>
      <c r="BG2348" t="str">
        <f t="shared" ca="1" si="301"/>
        <v/>
      </c>
      <c r="BH2348" t="str">
        <f t="shared" si="302"/>
        <v/>
      </c>
      <c r="BI2348" t="str">
        <f t="shared" si="303"/>
        <v/>
      </c>
      <c r="BJ2348" t="str">
        <f t="shared" ca="1" si="304"/>
        <v/>
      </c>
      <c r="BK2348">
        <f t="shared" si="305"/>
        <v>1900</v>
      </c>
      <c r="BL2348">
        <f t="shared" si="306"/>
        <v>1900</v>
      </c>
      <c r="BM2348" t="str">
        <f t="shared" si="307"/>
        <v/>
      </c>
      <c r="BN2348" s="69">
        <f t="shared" si="308"/>
        <v>122</v>
      </c>
      <c r="BO2348" s="1">
        <v>44716</v>
      </c>
      <c r="BP2348" s="1"/>
      <c r="BQ2348" s="3"/>
      <c r="BR2348" s="4"/>
      <c r="BS2348" s="5"/>
      <c r="BT2348" s="6"/>
      <c r="BU2348" s="5"/>
      <c r="BV2348" s="5"/>
      <c r="BW2348" s="6"/>
      <c r="BX2348" s="5"/>
      <c r="BY2348" s="5"/>
      <c r="BZ2348" s="6"/>
      <c r="CA2348" s="5"/>
    </row>
    <row r="2349" spans="4:79" x14ac:dyDescent="0.25">
      <c r="D2349" s="1"/>
      <c r="J2349" s="1"/>
      <c r="L2349" s="1"/>
      <c r="M2349" s="1"/>
      <c r="AX2349" s="1"/>
      <c r="AY2349" s="1"/>
      <c r="BA2349" s="1"/>
      <c r="BB2349" s="1"/>
      <c r="BG2349" t="str">
        <f t="shared" ca="1" si="301"/>
        <v/>
      </c>
      <c r="BH2349" t="str">
        <f t="shared" si="302"/>
        <v/>
      </c>
      <c r="BI2349" t="str">
        <f t="shared" si="303"/>
        <v/>
      </c>
      <c r="BJ2349" t="str">
        <f t="shared" ca="1" si="304"/>
        <v/>
      </c>
      <c r="BK2349">
        <f t="shared" si="305"/>
        <v>1900</v>
      </c>
      <c r="BL2349">
        <f t="shared" si="306"/>
        <v>1900</v>
      </c>
      <c r="BM2349" t="str">
        <f t="shared" si="307"/>
        <v/>
      </c>
      <c r="BN2349" s="69">
        <f t="shared" si="308"/>
        <v>122</v>
      </c>
      <c r="BO2349" s="1">
        <v>44717</v>
      </c>
      <c r="BP2349" s="1"/>
      <c r="BQ2349" s="3"/>
      <c r="BR2349" s="4"/>
      <c r="BS2349" s="5"/>
      <c r="BT2349" s="6"/>
      <c r="BU2349" s="5"/>
      <c r="BV2349" s="5"/>
      <c r="BW2349" s="6"/>
      <c r="BX2349" s="5"/>
      <c r="BY2349" s="5"/>
      <c r="BZ2349" s="6"/>
      <c r="CA2349" s="5"/>
    </row>
    <row r="2350" spans="4:79" x14ac:dyDescent="0.25">
      <c r="D2350" s="1"/>
      <c r="J2350" s="1"/>
      <c r="L2350" s="1"/>
      <c r="M2350" s="1"/>
      <c r="AX2350" s="1"/>
      <c r="AY2350" s="1"/>
      <c r="BA2350" s="1"/>
      <c r="BB2350" s="1"/>
      <c r="BG2350" t="str">
        <f t="shared" ca="1" si="301"/>
        <v/>
      </c>
      <c r="BH2350" t="str">
        <f t="shared" si="302"/>
        <v/>
      </c>
      <c r="BI2350" t="str">
        <f t="shared" si="303"/>
        <v/>
      </c>
      <c r="BJ2350" t="str">
        <f t="shared" ca="1" si="304"/>
        <v/>
      </c>
      <c r="BK2350">
        <f t="shared" si="305"/>
        <v>1900</v>
      </c>
      <c r="BL2350">
        <f t="shared" si="306"/>
        <v>1900</v>
      </c>
      <c r="BM2350" t="str">
        <f t="shared" si="307"/>
        <v/>
      </c>
      <c r="BN2350" s="69">
        <f t="shared" si="308"/>
        <v>122</v>
      </c>
      <c r="BO2350" s="1">
        <v>44718</v>
      </c>
      <c r="BP2350" s="1"/>
      <c r="BQ2350" s="3"/>
      <c r="BR2350" s="4"/>
      <c r="BS2350" s="5"/>
      <c r="BT2350" s="6"/>
      <c r="BU2350" s="5"/>
      <c r="BV2350" s="5"/>
      <c r="BW2350" s="6"/>
      <c r="BX2350" s="5"/>
      <c r="BY2350" s="5"/>
      <c r="BZ2350" s="6"/>
      <c r="CA2350" s="5"/>
    </row>
    <row r="2351" spans="4:79" x14ac:dyDescent="0.25">
      <c r="D2351" s="1"/>
      <c r="E2351" s="1"/>
      <c r="J2351" s="1"/>
      <c r="L2351" s="1"/>
      <c r="M2351" s="1"/>
      <c r="BA2351" s="1"/>
      <c r="BG2351" t="str">
        <f t="shared" ca="1" si="301"/>
        <v/>
      </c>
      <c r="BH2351" t="str">
        <f t="shared" si="302"/>
        <v/>
      </c>
      <c r="BI2351" t="str">
        <f t="shared" si="303"/>
        <v/>
      </c>
      <c r="BJ2351" t="str">
        <f t="shared" ca="1" si="304"/>
        <v/>
      </c>
      <c r="BK2351">
        <f t="shared" si="305"/>
        <v>1900</v>
      </c>
      <c r="BL2351">
        <f t="shared" si="306"/>
        <v>1900</v>
      </c>
      <c r="BM2351" t="str">
        <f t="shared" si="307"/>
        <v/>
      </c>
      <c r="BN2351" s="69">
        <f t="shared" si="308"/>
        <v>122</v>
      </c>
      <c r="BO2351" s="1">
        <v>44719</v>
      </c>
      <c r="BP2351" s="1"/>
      <c r="BQ2351" s="3"/>
      <c r="BR2351" s="4"/>
      <c r="BS2351" s="5"/>
      <c r="BT2351" s="6"/>
      <c r="BU2351" s="5"/>
      <c r="BV2351" s="5"/>
      <c r="BW2351" s="6"/>
      <c r="BX2351" s="5"/>
      <c r="BY2351" s="5"/>
      <c r="BZ2351" s="6"/>
      <c r="CA2351" s="5"/>
    </row>
    <row r="2352" spans="4:79" x14ac:dyDescent="0.25">
      <c r="D2352" s="1"/>
      <c r="J2352" s="1"/>
      <c r="L2352" s="1"/>
      <c r="AX2352" s="1"/>
      <c r="AY2352" s="1"/>
      <c r="BA2352" s="1"/>
      <c r="BB2352" s="1"/>
      <c r="BF2352" s="1"/>
      <c r="BG2352" t="str">
        <f t="shared" ca="1" si="301"/>
        <v/>
      </c>
      <c r="BH2352" t="str">
        <f t="shared" si="302"/>
        <v/>
      </c>
      <c r="BI2352" t="str">
        <f t="shared" si="303"/>
        <v/>
      </c>
      <c r="BJ2352" t="str">
        <f t="shared" ca="1" si="304"/>
        <v/>
      </c>
      <c r="BK2352">
        <f t="shared" si="305"/>
        <v>1900</v>
      </c>
      <c r="BL2352">
        <f t="shared" si="306"/>
        <v>1900</v>
      </c>
      <c r="BM2352" t="str">
        <f t="shared" si="307"/>
        <v/>
      </c>
      <c r="BN2352" s="69">
        <f t="shared" si="308"/>
        <v>122</v>
      </c>
      <c r="BO2352" s="1">
        <v>44720</v>
      </c>
      <c r="BP2352" s="1"/>
      <c r="BQ2352" s="3"/>
      <c r="BR2352" s="4"/>
      <c r="BS2352" s="5"/>
      <c r="BT2352" s="6"/>
      <c r="BU2352" s="5"/>
      <c r="BV2352" s="5"/>
      <c r="BW2352" s="6"/>
      <c r="BX2352" s="5"/>
      <c r="BY2352" s="5"/>
      <c r="BZ2352" s="6"/>
      <c r="CA2352" s="5"/>
    </row>
    <row r="2353" spans="4:79" x14ac:dyDescent="0.25">
      <c r="D2353" s="1"/>
      <c r="J2353" s="1"/>
      <c r="M2353" s="1"/>
      <c r="BG2353" t="str">
        <f t="shared" ca="1" si="301"/>
        <v/>
      </c>
      <c r="BH2353" t="str">
        <f t="shared" si="302"/>
        <v/>
      </c>
      <c r="BI2353" t="str">
        <f t="shared" si="303"/>
        <v/>
      </c>
      <c r="BJ2353" t="str">
        <f t="shared" ca="1" si="304"/>
        <v/>
      </c>
      <c r="BK2353">
        <f t="shared" si="305"/>
        <v>1900</v>
      </c>
      <c r="BL2353">
        <f t="shared" si="306"/>
        <v>1900</v>
      </c>
      <c r="BM2353" t="str">
        <f t="shared" si="307"/>
        <v/>
      </c>
      <c r="BN2353" s="69">
        <f t="shared" si="308"/>
        <v>122</v>
      </c>
      <c r="BO2353" s="1">
        <v>44721</v>
      </c>
      <c r="BP2353" s="1"/>
      <c r="BQ2353" s="3"/>
      <c r="BR2353" s="4"/>
      <c r="BS2353" s="5"/>
      <c r="BT2353" s="6"/>
      <c r="BU2353" s="5"/>
      <c r="BV2353" s="5"/>
      <c r="BW2353" s="6"/>
      <c r="BX2353" s="5"/>
      <c r="BY2353" s="5"/>
      <c r="BZ2353" s="6"/>
      <c r="CA2353" s="5"/>
    </row>
    <row r="2354" spans="4:79" x14ac:dyDescent="0.25">
      <c r="D2354" s="1"/>
      <c r="J2354" s="1"/>
      <c r="L2354" s="1"/>
      <c r="M2354" s="1"/>
      <c r="AX2354" s="1"/>
      <c r="AY2354" s="1"/>
      <c r="BA2354" s="1"/>
      <c r="BB2354" s="1"/>
      <c r="BG2354" t="str">
        <f t="shared" ca="1" si="301"/>
        <v/>
      </c>
      <c r="BH2354" t="str">
        <f t="shared" si="302"/>
        <v/>
      </c>
      <c r="BI2354" t="str">
        <f t="shared" si="303"/>
        <v/>
      </c>
      <c r="BJ2354" t="str">
        <f t="shared" ca="1" si="304"/>
        <v/>
      </c>
      <c r="BK2354">
        <f t="shared" si="305"/>
        <v>1900</v>
      </c>
      <c r="BL2354">
        <f t="shared" si="306"/>
        <v>1900</v>
      </c>
      <c r="BM2354" t="str">
        <f t="shared" si="307"/>
        <v/>
      </c>
      <c r="BN2354" s="69">
        <f t="shared" si="308"/>
        <v>122</v>
      </c>
      <c r="BO2354" s="1">
        <v>44722</v>
      </c>
      <c r="BP2354" s="1"/>
      <c r="BQ2354" s="3"/>
      <c r="BR2354" s="4"/>
      <c r="BS2354" s="5"/>
      <c r="BT2354" s="6"/>
      <c r="BU2354" s="5"/>
      <c r="BV2354" s="5"/>
      <c r="BW2354" s="6"/>
      <c r="BX2354" s="5"/>
      <c r="BY2354" s="5"/>
      <c r="BZ2354" s="6"/>
      <c r="CA2354" s="5"/>
    </row>
    <row r="2355" spans="4:79" x14ac:dyDescent="0.25">
      <c r="D2355" s="1"/>
      <c r="J2355" s="1"/>
      <c r="L2355" s="1"/>
      <c r="M2355" s="1"/>
      <c r="AX2355" s="1"/>
      <c r="AY2355" s="1"/>
      <c r="BA2355" s="1"/>
      <c r="BB2355" s="1"/>
      <c r="BG2355" t="str">
        <f t="shared" ca="1" si="301"/>
        <v/>
      </c>
      <c r="BH2355" t="str">
        <f t="shared" si="302"/>
        <v/>
      </c>
      <c r="BI2355" t="str">
        <f t="shared" si="303"/>
        <v/>
      </c>
      <c r="BJ2355" t="str">
        <f t="shared" ca="1" si="304"/>
        <v/>
      </c>
      <c r="BK2355">
        <f t="shared" si="305"/>
        <v>1900</v>
      </c>
      <c r="BL2355">
        <f t="shared" si="306"/>
        <v>1900</v>
      </c>
      <c r="BM2355" t="str">
        <f t="shared" si="307"/>
        <v/>
      </c>
      <c r="BN2355" s="69">
        <f t="shared" si="308"/>
        <v>122</v>
      </c>
      <c r="BO2355" s="1">
        <v>44723</v>
      </c>
      <c r="BP2355" s="1"/>
      <c r="BQ2355" s="3"/>
      <c r="BR2355" s="4"/>
      <c r="BS2355" s="5"/>
      <c r="BT2355" s="6"/>
      <c r="BU2355" s="5"/>
      <c r="BV2355" s="5"/>
      <c r="BW2355" s="6"/>
      <c r="BX2355" s="5"/>
      <c r="BY2355" s="5"/>
      <c r="BZ2355" s="6"/>
      <c r="CA2355" s="5"/>
    </row>
    <row r="2356" spans="4:79" x14ac:dyDescent="0.25">
      <c r="D2356" s="1"/>
      <c r="J2356" s="1"/>
      <c r="L2356" s="1"/>
      <c r="M2356" s="1"/>
      <c r="BA2356" s="1"/>
      <c r="BB2356" s="1"/>
      <c r="BG2356" t="str">
        <f t="shared" ca="1" si="301"/>
        <v/>
      </c>
      <c r="BH2356" t="str">
        <f t="shared" si="302"/>
        <v/>
      </c>
      <c r="BI2356" t="str">
        <f t="shared" si="303"/>
        <v/>
      </c>
      <c r="BJ2356" t="str">
        <f t="shared" ca="1" si="304"/>
        <v/>
      </c>
      <c r="BK2356">
        <f t="shared" si="305"/>
        <v>1900</v>
      </c>
      <c r="BL2356">
        <f t="shared" si="306"/>
        <v>1900</v>
      </c>
      <c r="BM2356" t="str">
        <f t="shared" si="307"/>
        <v/>
      </c>
      <c r="BN2356" s="69">
        <f t="shared" si="308"/>
        <v>122</v>
      </c>
      <c r="BO2356" s="1">
        <v>44724</v>
      </c>
      <c r="BP2356" s="1"/>
      <c r="BQ2356" s="3"/>
      <c r="BR2356" s="4"/>
      <c r="BS2356" s="5"/>
      <c r="BT2356" s="6"/>
      <c r="BU2356" s="5"/>
      <c r="BV2356" s="5"/>
      <c r="BW2356" s="6"/>
      <c r="BX2356" s="5"/>
      <c r="BY2356" s="5"/>
      <c r="BZ2356" s="6"/>
      <c r="CA2356" s="5"/>
    </row>
    <row r="2357" spans="4:79" x14ac:dyDescent="0.25">
      <c r="D2357" s="1"/>
      <c r="J2357" s="1"/>
      <c r="M2357" s="1"/>
      <c r="BG2357" t="str">
        <f t="shared" ca="1" si="301"/>
        <v/>
      </c>
      <c r="BH2357" t="str">
        <f t="shared" si="302"/>
        <v/>
      </c>
      <c r="BI2357" t="str">
        <f t="shared" si="303"/>
        <v/>
      </c>
      <c r="BJ2357" t="str">
        <f t="shared" ca="1" si="304"/>
        <v/>
      </c>
      <c r="BK2357">
        <f t="shared" si="305"/>
        <v>1900</v>
      </c>
      <c r="BL2357">
        <f t="shared" si="306"/>
        <v>1900</v>
      </c>
      <c r="BM2357" t="str">
        <f t="shared" si="307"/>
        <v/>
      </c>
      <c r="BN2357" s="69">
        <f t="shared" si="308"/>
        <v>122</v>
      </c>
      <c r="BO2357" s="1">
        <v>44725</v>
      </c>
      <c r="BP2357" s="1"/>
      <c r="BQ2357" s="3"/>
      <c r="BR2357" s="4"/>
      <c r="BS2357" s="5"/>
      <c r="BT2357" s="6"/>
      <c r="BU2357" s="5"/>
      <c r="BV2357" s="5"/>
      <c r="BW2357" s="6"/>
      <c r="BX2357" s="5"/>
      <c r="BY2357" s="5"/>
      <c r="BZ2357" s="6"/>
      <c r="CA2357" s="5"/>
    </row>
    <row r="2358" spans="4:79" x14ac:dyDescent="0.25">
      <c r="D2358" s="1"/>
      <c r="J2358" s="1"/>
      <c r="M2358" s="1"/>
      <c r="BG2358" t="str">
        <f t="shared" ca="1" si="301"/>
        <v/>
      </c>
      <c r="BH2358" t="str">
        <f t="shared" si="302"/>
        <v/>
      </c>
      <c r="BI2358" t="str">
        <f t="shared" si="303"/>
        <v/>
      </c>
      <c r="BJ2358" t="str">
        <f t="shared" ca="1" si="304"/>
        <v/>
      </c>
      <c r="BK2358">
        <f t="shared" si="305"/>
        <v>1900</v>
      </c>
      <c r="BL2358">
        <f t="shared" si="306"/>
        <v>1900</v>
      </c>
      <c r="BM2358" t="str">
        <f t="shared" si="307"/>
        <v/>
      </c>
      <c r="BN2358" s="69">
        <f t="shared" si="308"/>
        <v>122</v>
      </c>
      <c r="BO2358" s="1">
        <v>44726</v>
      </c>
      <c r="BP2358" s="1"/>
      <c r="BQ2358" s="3"/>
      <c r="BR2358" s="4"/>
      <c r="BS2358" s="5"/>
      <c r="BT2358" s="6"/>
      <c r="BU2358" s="5"/>
      <c r="BV2358" s="5"/>
      <c r="BW2358" s="6"/>
      <c r="BX2358" s="5"/>
      <c r="BY2358" s="5"/>
      <c r="BZ2358" s="6"/>
      <c r="CA2358" s="5"/>
    </row>
    <row r="2359" spans="4:79" x14ac:dyDescent="0.25">
      <c r="D2359" s="1"/>
      <c r="J2359" s="1"/>
      <c r="L2359" s="1"/>
      <c r="M2359" s="1"/>
      <c r="AX2359" s="1"/>
      <c r="AY2359" s="1"/>
      <c r="BA2359" s="1"/>
      <c r="BB2359" s="1"/>
      <c r="BG2359" t="str">
        <f t="shared" ca="1" si="301"/>
        <v/>
      </c>
      <c r="BH2359" t="str">
        <f t="shared" si="302"/>
        <v/>
      </c>
      <c r="BI2359" t="str">
        <f t="shared" si="303"/>
        <v/>
      </c>
      <c r="BJ2359" t="str">
        <f t="shared" ca="1" si="304"/>
        <v/>
      </c>
      <c r="BK2359">
        <f t="shared" si="305"/>
        <v>1900</v>
      </c>
      <c r="BL2359">
        <f t="shared" si="306"/>
        <v>1900</v>
      </c>
      <c r="BM2359" t="str">
        <f t="shared" si="307"/>
        <v/>
      </c>
      <c r="BN2359" s="69">
        <f t="shared" si="308"/>
        <v>122</v>
      </c>
      <c r="BO2359" s="1">
        <v>44727</v>
      </c>
      <c r="BP2359" s="1"/>
      <c r="BQ2359" s="3"/>
      <c r="BR2359" s="4"/>
      <c r="BS2359" s="5"/>
      <c r="BT2359" s="6"/>
      <c r="BU2359" s="5"/>
      <c r="BV2359" s="5"/>
      <c r="BW2359" s="6"/>
      <c r="BX2359" s="5"/>
      <c r="BY2359" s="5"/>
      <c r="BZ2359" s="6"/>
      <c r="CA2359" s="5"/>
    </row>
    <row r="2360" spans="4:79" x14ac:dyDescent="0.25">
      <c r="D2360" s="1"/>
      <c r="J2360" s="1"/>
      <c r="L2360" s="1"/>
      <c r="M2360" s="1"/>
      <c r="AX2360" s="1"/>
      <c r="AY2360" s="1"/>
      <c r="BA2360" s="1"/>
      <c r="BB2360" s="1"/>
      <c r="BG2360" t="str">
        <f t="shared" ca="1" si="301"/>
        <v/>
      </c>
      <c r="BH2360" t="str">
        <f t="shared" si="302"/>
        <v/>
      </c>
      <c r="BI2360" t="str">
        <f t="shared" si="303"/>
        <v/>
      </c>
      <c r="BJ2360" t="str">
        <f t="shared" ca="1" si="304"/>
        <v/>
      </c>
      <c r="BK2360">
        <f t="shared" si="305"/>
        <v>1900</v>
      </c>
      <c r="BL2360">
        <f t="shared" si="306"/>
        <v>1900</v>
      </c>
      <c r="BM2360" t="str">
        <f t="shared" si="307"/>
        <v/>
      </c>
      <c r="BN2360" s="69">
        <f t="shared" si="308"/>
        <v>122</v>
      </c>
      <c r="BO2360" s="1">
        <v>44728</v>
      </c>
      <c r="BP2360" s="1"/>
      <c r="BQ2360" s="3"/>
      <c r="BR2360" s="4"/>
      <c r="BS2360" s="5"/>
      <c r="BT2360" s="6"/>
      <c r="BU2360" s="5"/>
      <c r="BV2360" s="5"/>
      <c r="BW2360" s="6"/>
      <c r="BX2360" s="5"/>
      <c r="BY2360" s="5"/>
      <c r="BZ2360" s="6"/>
      <c r="CA2360" s="5"/>
    </row>
    <row r="2361" spans="4:79" x14ac:dyDescent="0.25">
      <c r="D2361" s="1"/>
      <c r="J2361" s="1"/>
      <c r="L2361" s="1"/>
      <c r="M2361" s="1"/>
      <c r="AX2361" s="1"/>
      <c r="AY2361" s="1"/>
      <c r="BA2361" s="1"/>
      <c r="BB2361" s="1"/>
      <c r="BF2361" s="1"/>
      <c r="BG2361" t="str">
        <f t="shared" ca="1" si="301"/>
        <v/>
      </c>
      <c r="BH2361" t="str">
        <f t="shared" si="302"/>
        <v/>
      </c>
      <c r="BI2361" t="str">
        <f t="shared" si="303"/>
        <v/>
      </c>
      <c r="BJ2361" t="str">
        <f t="shared" ca="1" si="304"/>
        <v/>
      </c>
      <c r="BK2361">
        <f t="shared" si="305"/>
        <v>1900</v>
      </c>
      <c r="BL2361">
        <f t="shared" si="306"/>
        <v>1900</v>
      </c>
      <c r="BM2361" t="str">
        <f t="shared" si="307"/>
        <v/>
      </c>
      <c r="BN2361" s="69">
        <f t="shared" si="308"/>
        <v>122</v>
      </c>
      <c r="BO2361" s="1">
        <v>44729</v>
      </c>
      <c r="BP2361" s="1"/>
      <c r="BQ2361" s="3"/>
      <c r="BR2361" s="4"/>
      <c r="BS2361" s="5"/>
      <c r="BT2361" s="6"/>
      <c r="BU2361" s="5"/>
      <c r="BV2361" s="5"/>
      <c r="BW2361" s="6"/>
      <c r="BX2361" s="5"/>
      <c r="BY2361" s="5"/>
      <c r="BZ2361" s="6"/>
      <c r="CA2361" s="5"/>
    </row>
    <row r="2362" spans="4:79" x14ac:dyDescent="0.25">
      <c r="D2362" s="1"/>
      <c r="J2362" s="1"/>
      <c r="L2362" s="1"/>
      <c r="AX2362" s="1"/>
      <c r="AY2362" s="1"/>
      <c r="BA2362" s="1"/>
      <c r="BB2362" s="1"/>
      <c r="BG2362" t="str">
        <f t="shared" ca="1" si="301"/>
        <v/>
      </c>
      <c r="BH2362" t="str">
        <f t="shared" si="302"/>
        <v/>
      </c>
      <c r="BI2362" t="str">
        <f t="shared" si="303"/>
        <v/>
      </c>
      <c r="BJ2362" t="str">
        <f t="shared" ca="1" si="304"/>
        <v/>
      </c>
      <c r="BK2362">
        <f t="shared" si="305"/>
        <v>1900</v>
      </c>
      <c r="BL2362">
        <f t="shared" si="306"/>
        <v>1900</v>
      </c>
      <c r="BM2362" t="str">
        <f t="shared" si="307"/>
        <v/>
      </c>
      <c r="BN2362" s="69">
        <f t="shared" si="308"/>
        <v>122</v>
      </c>
      <c r="BO2362" s="1">
        <v>44730</v>
      </c>
      <c r="BP2362" s="1"/>
      <c r="BQ2362" s="3"/>
      <c r="BR2362" s="4"/>
      <c r="BS2362" s="5"/>
      <c r="BT2362" s="6"/>
      <c r="BU2362" s="5"/>
      <c r="BV2362" s="5"/>
      <c r="BW2362" s="6"/>
      <c r="BX2362" s="5"/>
      <c r="BY2362" s="5"/>
      <c r="BZ2362" s="6"/>
      <c r="CA2362" s="5"/>
    </row>
    <row r="2363" spans="4:79" x14ac:dyDescent="0.25">
      <c r="D2363" s="1"/>
      <c r="J2363" s="1"/>
      <c r="L2363" s="1"/>
      <c r="AY2363" s="1"/>
      <c r="AZ2363" s="1"/>
      <c r="BB2363" s="1"/>
      <c r="BC2363" s="1"/>
      <c r="BG2363" t="str">
        <f t="shared" ca="1" si="301"/>
        <v/>
      </c>
      <c r="BH2363" t="str">
        <f t="shared" si="302"/>
        <v/>
      </c>
      <c r="BI2363" t="str">
        <f t="shared" si="303"/>
        <v/>
      </c>
      <c r="BJ2363" t="str">
        <f t="shared" ca="1" si="304"/>
        <v/>
      </c>
      <c r="BK2363">
        <f t="shared" si="305"/>
        <v>1900</v>
      </c>
      <c r="BL2363">
        <f t="shared" si="306"/>
        <v>1900</v>
      </c>
      <c r="BM2363" t="str">
        <f t="shared" si="307"/>
        <v/>
      </c>
      <c r="BN2363" s="69">
        <f t="shared" si="308"/>
        <v>122</v>
      </c>
      <c r="BO2363" s="1">
        <v>44731</v>
      </c>
      <c r="BP2363" s="1"/>
      <c r="BQ2363" s="3"/>
      <c r="BR2363" s="4"/>
      <c r="BS2363" s="5"/>
      <c r="BT2363" s="6"/>
      <c r="BU2363" s="5"/>
      <c r="BV2363" s="5"/>
      <c r="BW2363" s="6"/>
      <c r="BX2363" s="5"/>
      <c r="BY2363" s="5"/>
      <c r="BZ2363" s="6"/>
      <c r="CA2363" s="5"/>
    </row>
    <row r="2364" spans="4:79" x14ac:dyDescent="0.25">
      <c r="D2364" s="1"/>
      <c r="J2364" s="1"/>
      <c r="M2364" s="1"/>
      <c r="BG2364" t="str">
        <f t="shared" ca="1" si="301"/>
        <v/>
      </c>
      <c r="BH2364" t="str">
        <f t="shared" si="302"/>
        <v/>
      </c>
      <c r="BI2364" t="str">
        <f t="shared" si="303"/>
        <v/>
      </c>
      <c r="BJ2364" t="str">
        <f t="shared" ca="1" si="304"/>
        <v/>
      </c>
      <c r="BK2364">
        <f t="shared" si="305"/>
        <v>1900</v>
      </c>
      <c r="BL2364">
        <f t="shared" si="306"/>
        <v>1900</v>
      </c>
      <c r="BM2364" t="str">
        <f t="shared" si="307"/>
        <v/>
      </c>
      <c r="BN2364" s="69">
        <f t="shared" si="308"/>
        <v>122</v>
      </c>
      <c r="BO2364" s="1">
        <v>44732</v>
      </c>
      <c r="BP2364" s="1"/>
      <c r="BQ2364" s="3"/>
      <c r="BR2364" s="4"/>
      <c r="BS2364" s="5"/>
      <c r="BT2364" s="6"/>
      <c r="BU2364" s="5"/>
      <c r="BV2364" s="5"/>
      <c r="BW2364" s="6"/>
      <c r="BX2364" s="5"/>
      <c r="BY2364" s="5"/>
      <c r="BZ2364" s="6"/>
      <c r="CA2364" s="5"/>
    </row>
    <row r="2365" spans="4:79" x14ac:dyDescent="0.25">
      <c r="D2365" s="1"/>
      <c r="J2365" s="1"/>
      <c r="M2365" s="1"/>
      <c r="BG2365" t="str">
        <f t="shared" ca="1" si="301"/>
        <v/>
      </c>
      <c r="BH2365" t="str">
        <f t="shared" si="302"/>
        <v/>
      </c>
      <c r="BI2365" t="str">
        <f t="shared" si="303"/>
        <v/>
      </c>
      <c r="BJ2365" t="str">
        <f t="shared" ca="1" si="304"/>
        <v/>
      </c>
      <c r="BK2365">
        <f t="shared" si="305"/>
        <v>1900</v>
      </c>
      <c r="BL2365">
        <f t="shared" si="306"/>
        <v>1900</v>
      </c>
      <c r="BM2365" t="str">
        <f t="shared" si="307"/>
        <v/>
      </c>
      <c r="BN2365" s="69">
        <f t="shared" si="308"/>
        <v>122</v>
      </c>
      <c r="BO2365" s="1">
        <v>44733</v>
      </c>
      <c r="BP2365" s="1"/>
      <c r="BQ2365" s="3"/>
      <c r="BR2365" s="4"/>
      <c r="BS2365" s="5"/>
      <c r="BT2365" s="6"/>
      <c r="BU2365" s="5"/>
      <c r="BV2365" s="5"/>
      <c r="BW2365" s="6"/>
      <c r="BX2365" s="5"/>
      <c r="BY2365" s="5"/>
      <c r="BZ2365" s="6"/>
      <c r="CA2365" s="5"/>
    </row>
    <row r="2366" spans="4:79" x14ac:dyDescent="0.25">
      <c r="D2366" s="1"/>
      <c r="J2366" s="1"/>
      <c r="L2366" s="1"/>
      <c r="M2366" s="1"/>
      <c r="AX2366" s="1"/>
      <c r="AY2366" s="1"/>
      <c r="BA2366" s="1"/>
      <c r="BB2366" s="1"/>
      <c r="BG2366" t="str">
        <f t="shared" ca="1" si="301"/>
        <v/>
      </c>
      <c r="BH2366" t="str">
        <f t="shared" si="302"/>
        <v/>
      </c>
      <c r="BI2366" t="str">
        <f t="shared" si="303"/>
        <v/>
      </c>
      <c r="BJ2366" t="str">
        <f t="shared" ca="1" si="304"/>
        <v/>
      </c>
      <c r="BK2366">
        <f t="shared" si="305"/>
        <v>1900</v>
      </c>
      <c r="BL2366">
        <f t="shared" si="306"/>
        <v>1900</v>
      </c>
      <c r="BM2366" t="str">
        <f t="shared" si="307"/>
        <v/>
      </c>
      <c r="BN2366" s="69">
        <f t="shared" si="308"/>
        <v>122</v>
      </c>
      <c r="BO2366" s="1">
        <v>44734</v>
      </c>
      <c r="BP2366" s="1"/>
      <c r="BQ2366" s="3"/>
      <c r="BR2366" s="4"/>
      <c r="BS2366" s="5"/>
      <c r="BT2366" s="6"/>
      <c r="BU2366" s="5"/>
      <c r="BV2366" s="5"/>
      <c r="BW2366" s="6"/>
      <c r="BX2366" s="5"/>
      <c r="BY2366" s="5"/>
      <c r="BZ2366" s="6"/>
      <c r="CA2366" s="5"/>
    </row>
    <row r="2367" spans="4:79" x14ac:dyDescent="0.25">
      <c r="D2367" s="1"/>
      <c r="BG2367" t="str">
        <f t="shared" ca="1" si="301"/>
        <v/>
      </c>
      <c r="BH2367" t="str">
        <f t="shared" si="302"/>
        <v/>
      </c>
      <c r="BI2367" t="str">
        <f t="shared" si="303"/>
        <v/>
      </c>
      <c r="BJ2367" t="str">
        <f t="shared" ca="1" si="304"/>
        <v/>
      </c>
      <c r="BK2367">
        <f t="shared" si="305"/>
        <v>1900</v>
      </c>
      <c r="BL2367">
        <f t="shared" si="306"/>
        <v>1900</v>
      </c>
      <c r="BM2367" t="str">
        <f t="shared" si="307"/>
        <v/>
      </c>
      <c r="BN2367" s="69">
        <f t="shared" si="308"/>
        <v>122</v>
      </c>
      <c r="BO2367" s="1">
        <v>44735</v>
      </c>
      <c r="BP2367" s="1"/>
      <c r="BQ2367" s="3"/>
      <c r="BR2367" s="4"/>
      <c r="BS2367" s="5"/>
      <c r="BT2367" s="6"/>
      <c r="BU2367" s="5"/>
      <c r="BV2367" s="5"/>
      <c r="BW2367" s="6"/>
      <c r="BX2367" s="5"/>
      <c r="BY2367" s="5"/>
      <c r="BZ2367" s="6"/>
      <c r="CA2367" s="5"/>
    </row>
    <row r="2368" spans="4:79" x14ac:dyDescent="0.25">
      <c r="D2368" s="1"/>
      <c r="BB2368" s="1"/>
      <c r="BG2368" t="str">
        <f t="shared" ca="1" si="301"/>
        <v/>
      </c>
      <c r="BH2368" t="str">
        <f t="shared" si="302"/>
        <v/>
      </c>
      <c r="BI2368" t="str">
        <f t="shared" si="303"/>
        <v/>
      </c>
      <c r="BJ2368" t="str">
        <f t="shared" ca="1" si="304"/>
        <v/>
      </c>
      <c r="BK2368">
        <f t="shared" si="305"/>
        <v>1900</v>
      </c>
      <c r="BL2368">
        <f t="shared" si="306"/>
        <v>1900</v>
      </c>
      <c r="BM2368" t="str">
        <f t="shared" si="307"/>
        <v/>
      </c>
      <c r="BN2368" s="69">
        <f t="shared" si="308"/>
        <v>122</v>
      </c>
      <c r="BO2368" s="1">
        <v>44736</v>
      </c>
      <c r="BP2368" s="1"/>
      <c r="BQ2368" s="3"/>
      <c r="BR2368" s="4"/>
      <c r="BS2368" s="5"/>
      <c r="BT2368" s="6"/>
      <c r="BU2368" s="5"/>
      <c r="BV2368" s="5"/>
      <c r="BW2368" s="6"/>
      <c r="BX2368" s="5"/>
      <c r="BY2368" s="5"/>
      <c r="BZ2368" s="6"/>
      <c r="CA2368" s="5"/>
    </row>
    <row r="2369" spans="4:79" x14ac:dyDescent="0.25">
      <c r="D2369" s="1"/>
      <c r="BG2369" t="str">
        <f t="shared" ca="1" si="301"/>
        <v/>
      </c>
      <c r="BH2369" t="str">
        <f t="shared" si="302"/>
        <v/>
      </c>
      <c r="BI2369" t="str">
        <f t="shared" si="303"/>
        <v/>
      </c>
      <c r="BJ2369" t="str">
        <f t="shared" ca="1" si="304"/>
        <v/>
      </c>
      <c r="BK2369">
        <f t="shared" si="305"/>
        <v>1900</v>
      </c>
      <c r="BL2369">
        <f t="shared" si="306"/>
        <v>1900</v>
      </c>
      <c r="BM2369" t="str">
        <f t="shared" si="307"/>
        <v/>
      </c>
      <c r="BN2369" s="69">
        <f t="shared" si="308"/>
        <v>122</v>
      </c>
      <c r="BO2369" s="1">
        <v>44737</v>
      </c>
      <c r="BP2369" s="1"/>
      <c r="BQ2369" s="3"/>
      <c r="BR2369" s="4"/>
      <c r="BS2369" s="5"/>
      <c r="BT2369" s="6"/>
      <c r="BU2369" s="5"/>
      <c r="BV2369" s="5"/>
      <c r="BW2369" s="6"/>
      <c r="BX2369" s="5"/>
      <c r="BY2369" s="5"/>
      <c r="BZ2369" s="6"/>
      <c r="CA2369" s="5"/>
    </row>
    <row r="2370" spans="4:79" x14ac:dyDescent="0.25">
      <c r="D2370" s="1"/>
      <c r="J2370" s="1"/>
      <c r="L2370" s="1"/>
      <c r="AX2370" s="1"/>
      <c r="AY2370" s="1"/>
      <c r="BA2370" s="1"/>
      <c r="BB2370" s="1"/>
      <c r="BG2370" t="str">
        <f t="shared" ca="1" si="301"/>
        <v/>
      </c>
      <c r="BH2370" t="str">
        <f t="shared" si="302"/>
        <v/>
      </c>
      <c r="BI2370" t="str">
        <f t="shared" si="303"/>
        <v/>
      </c>
      <c r="BJ2370" t="str">
        <f t="shared" ca="1" si="304"/>
        <v/>
      </c>
      <c r="BK2370">
        <f t="shared" si="305"/>
        <v>1900</v>
      </c>
      <c r="BL2370">
        <f t="shared" si="306"/>
        <v>1900</v>
      </c>
      <c r="BM2370" t="str">
        <f t="shared" si="307"/>
        <v/>
      </c>
      <c r="BN2370" s="69">
        <f t="shared" si="308"/>
        <v>122</v>
      </c>
      <c r="BO2370" s="1">
        <v>44738</v>
      </c>
      <c r="BP2370" s="1"/>
      <c r="BQ2370" s="3"/>
      <c r="BR2370" s="4"/>
      <c r="BS2370" s="5"/>
      <c r="BT2370" s="6"/>
      <c r="BU2370" s="5"/>
      <c r="BV2370" s="5"/>
      <c r="BW2370" s="6"/>
      <c r="BX2370" s="5"/>
      <c r="BY2370" s="5"/>
      <c r="BZ2370" s="6"/>
      <c r="CA2370" s="5"/>
    </row>
    <row r="2371" spans="4:79" x14ac:dyDescent="0.25">
      <c r="D2371" s="1"/>
      <c r="J2371" s="1"/>
      <c r="L2371" s="1"/>
      <c r="M2371" s="1"/>
      <c r="BA2371" s="1"/>
      <c r="BF2371" s="1"/>
      <c r="BG2371" t="str">
        <f t="shared" ref="BG2371:BG2434" ca="1" si="309">IF(A2371="","",DATEDIF(J2371,TODAY(),"y"))</f>
        <v/>
      </c>
      <c r="BH2371" t="str">
        <f t="shared" ref="BH2371:BH2434" si="310">IF(A2371="","",IF(BG2371&lt;61,"Moins de 61",IF(BG2371&lt;66,"61 à 65",IF(BG2371&lt;71,"66 à 70",IF(BG2371&lt;76,"71 à 75",IF(BG2371&lt;81,"76 à 80",IF(BG2371&lt;86,"81 à 85",IF(BG2371&lt;91,"86 à 90",IF(BG2371&lt;96,"91 à 95",IF(BG2371&lt;101,"96 à 100",IF(BG2371&gt;=101,"101 et plus","")))))))))))</f>
        <v/>
      </c>
      <c r="BI2371" t="str">
        <f t="shared" ref="BI2371:BI2434" si="311">IF(B2371="","",IF(BG2371&lt;66,"Moins de 66",IF(BG2371&lt;71,"66 à 70",IF(BG2371&lt;76,"71 à 75",IF(BG2371&lt;81,"76 à 80",IF(BG2371&gt;=81,"plus de 80",""))))))</f>
        <v/>
      </c>
      <c r="BJ2371" t="str">
        <f t="shared" ref="BJ2371:BJ2434" ca="1" si="312">IF(A2371="","",DATEDIF(L2371,TODAY(),"y"))</f>
        <v/>
      </c>
      <c r="BK2371">
        <f t="shared" ref="BK2371:BK2434" si="313">YEAR(L2371)</f>
        <v>1900</v>
      </c>
      <c r="BL2371">
        <f t="shared" ref="BL2371:BL2434" si="314">YEAR(E2371)</f>
        <v>1900</v>
      </c>
      <c r="BM2371" t="str">
        <f t="shared" ref="BM2371:BM2434" si="315">IF(A2371="","",IF(O2371="Adhérent",BG2371,""))</f>
        <v/>
      </c>
      <c r="BN2371" s="69">
        <f t="shared" ref="BN2371:BN2434" si="316">YEAR(BO2371)-YEAR(J2371)</f>
        <v>122</v>
      </c>
      <c r="BO2371" s="1">
        <v>44739</v>
      </c>
      <c r="BP2371" s="1"/>
      <c r="BQ2371" s="3"/>
      <c r="BR2371" s="4"/>
      <c r="BS2371" s="5"/>
      <c r="BT2371" s="6"/>
      <c r="BU2371" s="5"/>
      <c r="BV2371" s="5"/>
      <c r="BW2371" s="6"/>
      <c r="BX2371" s="5"/>
      <c r="BY2371" s="5"/>
      <c r="BZ2371" s="6"/>
      <c r="CA2371" s="5"/>
    </row>
    <row r="2372" spans="4:79" x14ac:dyDescent="0.25">
      <c r="D2372" s="1"/>
      <c r="J2372" s="1"/>
      <c r="L2372" s="1"/>
      <c r="M2372" s="1"/>
      <c r="AX2372" s="1"/>
      <c r="AY2372" s="1"/>
      <c r="BA2372" s="1"/>
      <c r="BB2372" s="1"/>
      <c r="BF2372" s="1"/>
      <c r="BG2372" t="str">
        <f t="shared" ca="1" si="309"/>
        <v/>
      </c>
      <c r="BH2372" t="str">
        <f t="shared" si="310"/>
        <v/>
      </c>
      <c r="BI2372" t="str">
        <f t="shared" si="311"/>
        <v/>
      </c>
      <c r="BJ2372" t="str">
        <f t="shared" ca="1" si="312"/>
        <v/>
      </c>
      <c r="BK2372">
        <f t="shared" si="313"/>
        <v>1900</v>
      </c>
      <c r="BL2372">
        <f t="shared" si="314"/>
        <v>1900</v>
      </c>
      <c r="BM2372" t="str">
        <f t="shared" si="315"/>
        <v/>
      </c>
      <c r="BN2372" s="69">
        <f t="shared" si="316"/>
        <v>122</v>
      </c>
      <c r="BO2372" s="1">
        <v>44740</v>
      </c>
      <c r="BP2372" s="1"/>
      <c r="BQ2372" s="3"/>
      <c r="BR2372" s="4"/>
      <c r="BS2372" s="5"/>
      <c r="BT2372" s="6"/>
      <c r="BU2372" s="5"/>
      <c r="BV2372" s="5"/>
      <c r="BW2372" s="6"/>
      <c r="BX2372" s="5"/>
      <c r="BY2372" s="5"/>
      <c r="BZ2372" s="6"/>
      <c r="CA2372" s="5"/>
    </row>
    <row r="2373" spans="4:79" x14ac:dyDescent="0.25">
      <c r="D2373" s="1"/>
      <c r="J2373" s="1"/>
      <c r="L2373" s="1"/>
      <c r="M2373" s="1"/>
      <c r="AX2373" s="1"/>
      <c r="AY2373" s="1"/>
      <c r="BA2373" s="1"/>
      <c r="BB2373" s="1"/>
      <c r="BG2373" t="str">
        <f t="shared" ca="1" si="309"/>
        <v/>
      </c>
      <c r="BH2373" t="str">
        <f t="shared" si="310"/>
        <v/>
      </c>
      <c r="BI2373" t="str">
        <f t="shared" si="311"/>
        <v/>
      </c>
      <c r="BJ2373" t="str">
        <f t="shared" ca="1" si="312"/>
        <v/>
      </c>
      <c r="BK2373">
        <f t="shared" si="313"/>
        <v>1900</v>
      </c>
      <c r="BL2373">
        <f t="shared" si="314"/>
        <v>1900</v>
      </c>
      <c r="BM2373" t="str">
        <f t="shared" si="315"/>
        <v/>
      </c>
      <c r="BN2373" s="69">
        <f t="shared" si="316"/>
        <v>122</v>
      </c>
      <c r="BO2373" s="1">
        <v>44741</v>
      </c>
      <c r="BP2373" s="1"/>
      <c r="BQ2373" s="3"/>
      <c r="BR2373" s="4"/>
      <c r="BS2373" s="5"/>
      <c r="BT2373" s="6"/>
      <c r="BU2373" s="5"/>
      <c r="BV2373" s="5"/>
      <c r="BW2373" s="6"/>
      <c r="BX2373" s="5"/>
      <c r="BY2373" s="5"/>
      <c r="BZ2373" s="6"/>
      <c r="CA2373" s="5"/>
    </row>
    <row r="2374" spans="4:79" x14ac:dyDescent="0.25">
      <c r="D2374" s="1"/>
      <c r="J2374" s="1"/>
      <c r="L2374" s="1"/>
      <c r="M2374" s="1"/>
      <c r="BA2374" s="1"/>
      <c r="BG2374" t="str">
        <f t="shared" ca="1" si="309"/>
        <v/>
      </c>
      <c r="BH2374" t="str">
        <f t="shared" si="310"/>
        <v/>
      </c>
      <c r="BI2374" t="str">
        <f t="shared" si="311"/>
        <v/>
      </c>
      <c r="BJ2374" t="str">
        <f t="shared" ca="1" si="312"/>
        <v/>
      </c>
      <c r="BK2374">
        <f t="shared" si="313"/>
        <v>1900</v>
      </c>
      <c r="BL2374">
        <f t="shared" si="314"/>
        <v>1900</v>
      </c>
      <c r="BM2374" t="str">
        <f t="shared" si="315"/>
        <v/>
      </c>
      <c r="BN2374" s="69">
        <f t="shared" si="316"/>
        <v>122</v>
      </c>
      <c r="BO2374" s="1">
        <v>44742</v>
      </c>
      <c r="BP2374" s="1"/>
      <c r="BQ2374" s="3"/>
      <c r="BR2374" s="4"/>
      <c r="BS2374" s="5"/>
      <c r="BT2374" s="6"/>
      <c r="BU2374" s="5"/>
      <c r="BV2374" s="5"/>
      <c r="BW2374" s="6"/>
      <c r="BX2374" s="5"/>
      <c r="BY2374" s="5"/>
      <c r="BZ2374" s="6"/>
      <c r="CA2374" s="5"/>
    </row>
    <row r="2375" spans="4:79" x14ac:dyDescent="0.25">
      <c r="D2375" s="1"/>
      <c r="J2375" s="1"/>
      <c r="L2375" s="1"/>
      <c r="AX2375" s="1"/>
      <c r="AY2375" s="1"/>
      <c r="BA2375" s="1"/>
      <c r="BB2375" s="1"/>
      <c r="BF2375" s="1"/>
      <c r="BG2375" t="str">
        <f t="shared" ca="1" si="309"/>
        <v/>
      </c>
      <c r="BH2375" t="str">
        <f t="shared" si="310"/>
        <v/>
      </c>
      <c r="BI2375" t="str">
        <f t="shared" si="311"/>
        <v/>
      </c>
      <c r="BJ2375" t="str">
        <f t="shared" ca="1" si="312"/>
        <v/>
      </c>
      <c r="BK2375">
        <f t="shared" si="313"/>
        <v>1900</v>
      </c>
      <c r="BL2375">
        <f t="shared" si="314"/>
        <v>1900</v>
      </c>
      <c r="BM2375" t="str">
        <f t="shared" si="315"/>
        <v/>
      </c>
      <c r="BN2375" s="69">
        <f t="shared" si="316"/>
        <v>122</v>
      </c>
      <c r="BO2375" s="1">
        <v>44743</v>
      </c>
      <c r="BP2375" s="1"/>
      <c r="BQ2375" s="3"/>
      <c r="BR2375" s="4"/>
      <c r="BS2375" s="5"/>
      <c r="BT2375" s="6"/>
      <c r="BU2375" s="5"/>
      <c r="BV2375" s="5"/>
      <c r="BW2375" s="6"/>
      <c r="BX2375" s="5"/>
      <c r="BY2375" s="5"/>
      <c r="BZ2375" s="6"/>
      <c r="CA2375" s="5"/>
    </row>
    <row r="2376" spans="4:79" x14ac:dyDescent="0.25">
      <c r="D2376" s="1"/>
      <c r="J2376" s="1"/>
      <c r="L2376" s="1"/>
      <c r="BA2376" s="1"/>
      <c r="BG2376" t="str">
        <f t="shared" ca="1" si="309"/>
        <v/>
      </c>
      <c r="BH2376" t="str">
        <f t="shared" si="310"/>
        <v/>
      </c>
      <c r="BI2376" t="str">
        <f t="shared" si="311"/>
        <v/>
      </c>
      <c r="BJ2376" t="str">
        <f t="shared" ca="1" si="312"/>
        <v/>
      </c>
      <c r="BK2376">
        <f t="shared" si="313"/>
        <v>1900</v>
      </c>
      <c r="BL2376">
        <f t="shared" si="314"/>
        <v>1900</v>
      </c>
      <c r="BM2376" t="str">
        <f t="shared" si="315"/>
        <v/>
      </c>
      <c r="BN2376" s="69">
        <f t="shared" si="316"/>
        <v>122</v>
      </c>
      <c r="BO2376" s="1">
        <v>44744</v>
      </c>
      <c r="BP2376" s="1"/>
      <c r="BQ2376" s="3"/>
      <c r="BR2376" s="4"/>
      <c r="BS2376" s="5"/>
      <c r="BT2376" s="6"/>
      <c r="BU2376" s="5"/>
      <c r="BV2376" s="5"/>
      <c r="BW2376" s="6"/>
      <c r="BX2376" s="5"/>
      <c r="BY2376" s="5"/>
      <c r="BZ2376" s="6"/>
      <c r="CA2376" s="5"/>
    </row>
    <row r="2377" spans="4:79" x14ac:dyDescent="0.25">
      <c r="D2377" s="1"/>
      <c r="J2377" s="1"/>
      <c r="L2377" s="1"/>
      <c r="M2377" s="1"/>
      <c r="AX2377" s="1"/>
      <c r="AY2377" s="1"/>
      <c r="BA2377" s="1"/>
      <c r="BB2377" s="1"/>
      <c r="BG2377" t="str">
        <f t="shared" ca="1" si="309"/>
        <v/>
      </c>
      <c r="BH2377" t="str">
        <f t="shared" si="310"/>
        <v/>
      </c>
      <c r="BI2377" t="str">
        <f t="shared" si="311"/>
        <v/>
      </c>
      <c r="BJ2377" t="str">
        <f t="shared" ca="1" si="312"/>
        <v/>
      </c>
      <c r="BK2377">
        <f t="shared" si="313"/>
        <v>1900</v>
      </c>
      <c r="BL2377">
        <f t="shared" si="314"/>
        <v>1900</v>
      </c>
      <c r="BM2377" t="str">
        <f t="shared" si="315"/>
        <v/>
      </c>
      <c r="BN2377" s="69">
        <f t="shared" si="316"/>
        <v>122</v>
      </c>
      <c r="BO2377" s="1">
        <v>44745</v>
      </c>
      <c r="BP2377" s="1"/>
      <c r="BQ2377" s="3"/>
      <c r="BR2377" s="4"/>
      <c r="BS2377" s="5"/>
      <c r="BT2377" s="6"/>
      <c r="BU2377" s="5"/>
      <c r="BV2377" s="5"/>
      <c r="BW2377" s="6"/>
      <c r="BX2377" s="5"/>
      <c r="BY2377" s="5"/>
      <c r="BZ2377" s="6"/>
      <c r="CA2377" s="5"/>
    </row>
    <row r="2378" spans="4:79" x14ac:dyDescent="0.25">
      <c r="D2378" s="1"/>
      <c r="J2378" s="1"/>
      <c r="L2378" s="1"/>
      <c r="M2378" s="1"/>
      <c r="AX2378" s="1"/>
      <c r="AY2378" s="1"/>
      <c r="BB2378" s="1"/>
      <c r="BG2378" t="str">
        <f t="shared" ca="1" si="309"/>
        <v/>
      </c>
      <c r="BH2378" t="str">
        <f t="shared" si="310"/>
        <v/>
      </c>
      <c r="BI2378" t="str">
        <f t="shared" si="311"/>
        <v/>
      </c>
      <c r="BJ2378" t="str">
        <f t="shared" ca="1" si="312"/>
        <v/>
      </c>
      <c r="BK2378">
        <f t="shared" si="313"/>
        <v>1900</v>
      </c>
      <c r="BL2378">
        <f t="shared" si="314"/>
        <v>1900</v>
      </c>
      <c r="BM2378" t="str">
        <f t="shared" si="315"/>
        <v/>
      </c>
      <c r="BN2378" s="69">
        <f t="shared" si="316"/>
        <v>122</v>
      </c>
      <c r="BO2378" s="1">
        <v>44746</v>
      </c>
      <c r="BP2378" s="1"/>
      <c r="BQ2378" s="3"/>
      <c r="BR2378" s="4"/>
      <c r="BS2378" s="5"/>
      <c r="BT2378" s="6"/>
      <c r="BU2378" s="5"/>
      <c r="BV2378" s="5"/>
      <c r="BW2378" s="6"/>
      <c r="BX2378" s="5"/>
      <c r="BY2378" s="5"/>
      <c r="BZ2378" s="6"/>
      <c r="CA2378" s="5"/>
    </row>
    <row r="2379" spans="4:79" x14ac:dyDescent="0.25">
      <c r="D2379" s="1"/>
      <c r="E2379" s="1"/>
      <c r="J2379" s="1"/>
      <c r="L2379" s="1"/>
      <c r="BA2379" s="1"/>
      <c r="BG2379" t="str">
        <f t="shared" ca="1" si="309"/>
        <v/>
      </c>
      <c r="BH2379" t="str">
        <f t="shared" si="310"/>
        <v/>
      </c>
      <c r="BI2379" t="str">
        <f t="shared" si="311"/>
        <v/>
      </c>
      <c r="BJ2379" t="str">
        <f t="shared" ca="1" si="312"/>
        <v/>
      </c>
      <c r="BK2379">
        <f t="shared" si="313"/>
        <v>1900</v>
      </c>
      <c r="BL2379">
        <f t="shared" si="314"/>
        <v>1900</v>
      </c>
      <c r="BM2379" t="str">
        <f t="shared" si="315"/>
        <v/>
      </c>
      <c r="BN2379" s="69">
        <f t="shared" si="316"/>
        <v>122</v>
      </c>
      <c r="BO2379" s="1">
        <v>44747</v>
      </c>
      <c r="BP2379" s="1"/>
      <c r="BQ2379" s="3"/>
      <c r="BR2379" s="4"/>
      <c r="BS2379" s="5"/>
      <c r="BT2379" s="6"/>
      <c r="BU2379" s="5"/>
      <c r="BV2379" s="5"/>
      <c r="BW2379" s="6"/>
      <c r="BX2379" s="5"/>
      <c r="BY2379" s="5"/>
      <c r="BZ2379" s="6"/>
      <c r="CA2379" s="5"/>
    </row>
    <row r="2380" spans="4:79" x14ac:dyDescent="0.25">
      <c r="D2380" s="1"/>
      <c r="J2380" s="1"/>
      <c r="L2380" s="1"/>
      <c r="M2380" s="1"/>
      <c r="AX2380" s="1"/>
      <c r="AY2380" s="1"/>
      <c r="BA2380" s="1"/>
      <c r="BB2380" s="1"/>
      <c r="BG2380" t="str">
        <f t="shared" ca="1" si="309"/>
        <v/>
      </c>
      <c r="BH2380" t="str">
        <f t="shared" si="310"/>
        <v/>
      </c>
      <c r="BI2380" t="str">
        <f t="shared" si="311"/>
        <v/>
      </c>
      <c r="BJ2380" t="str">
        <f t="shared" ca="1" si="312"/>
        <v/>
      </c>
      <c r="BK2380">
        <f t="shared" si="313"/>
        <v>1900</v>
      </c>
      <c r="BL2380">
        <f t="shared" si="314"/>
        <v>1900</v>
      </c>
      <c r="BM2380" t="str">
        <f t="shared" si="315"/>
        <v/>
      </c>
      <c r="BN2380" s="69">
        <f t="shared" si="316"/>
        <v>122</v>
      </c>
      <c r="BO2380" s="1">
        <v>44748</v>
      </c>
      <c r="BP2380" s="1"/>
      <c r="BQ2380" s="3"/>
      <c r="BR2380" s="4"/>
      <c r="BS2380" s="5"/>
      <c r="BT2380" s="6"/>
      <c r="BU2380" s="5"/>
      <c r="BV2380" s="5"/>
      <c r="BW2380" s="6"/>
      <c r="BX2380" s="5"/>
      <c r="BY2380" s="5"/>
      <c r="BZ2380" s="6"/>
      <c r="CA2380" s="5"/>
    </row>
    <row r="2381" spans="4:79" x14ac:dyDescent="0.25">
      <c r="D2381" s="1"/>
      <c r="J2381" s="1"/>
      <c r="L2381" s="1"/>
      <c r="M2381" s="1"/>
      <c r="AX2381" s="1"/>
      <c r="AY2381" s="1"/>
      <c r="BA2381" s="1"/>
      <c r="BB2381" s="1"/>
      <c r="BG2381" t="str">
        <f t="shared" ca="1" si="309"/>
        <v/>
      </c>
      <c r="BH2381" t="str">
        <f t="shared" si="310"/>
        <v/>
      </c>
      <c r="BI2381" t="str">
        <f t="shared" si="311"/>
        <v/>
      </c>
      <c r="BJ2381" t="str">
        <f t="shared" ca="1" si="312"/>
        <v/>
      </c>
      <c r="BK2381">
        <f t="shared" si="313"/>
        <v>1900</v>
      </c>
      <c r="BL2381">
        <f t="shared" si="314"/>
        <v>1900</v>
      </c>
      <c r="BM2381" t="str">
        <f t="shared" si="315"/>
        <v/>
      </c>
      <c r="BN2381" s="69">
        <f t="shared" si="316"/>
        <v>122</v>
      </c>
      <c r="BO2381" s="1">
        <v>44749</v>
      </c>
      <c r="BP2381" s="1"/>
      <c r="BQ2381" s="3"/>
      <c r="BR2381" s="4"/>
      <c r="BS2381" s="5"/>
      <c r="BT2381" s="6"/>
      <c r="BU2381" s="5"/>
      <c r="BV2381" s="5"/>
      <c r="BW2381" s="6"/>
      <c r="BX2381" s="5"/>
      <c r="BY2381" s="5"/>
      <c r="BZ2381" s="6"/>
      <c r="CA2381" s="5"/>
    </row>
    <row r="2382" spans="4:79" x14ac:dyDescent="0.25">
      <c r="D2382" s="1"/>
      <c r="J2382" s="1"/>
      <c r="L2382" s="1"/>
      <c r="BA2382" s="1"/>
      <c r="BG2382" t="str">
        <f t="shared" ca="1" si="309"/>
        <v/>
      </c>
      <c r="BH2382" t="str">
        <f t="shared" si="310"/>
        <v/>
      </c>
      <c r="BI2382" t="str">
        <f t="shared" si="311"/>
        <v/>
      </c>
      <c r="BJ2382" t="str">
        <f t="shared" ca="1" si="312"/>
        <v/>
      </c>
      <c r="BK2382">
        <f t="shared" si="313"/>
        <v>1900</v>
      </c>
      <c r="BL2382">
        <f t="shared" si="314"/>
        <v>1900</v>
      </c>
      <c r="BM2382" t="str">
        <f t="shared" si="315"/>
        <v/>
      </c>
      <c r="BN2382" s="69">
        <f t="shared" si="316"/>
        <v>122</v>
      </c>
      <c r="BO2382" s="1">
        <v>44750</v>
      </c>
      <c r="BP2382" s="1"/>
      <c r="BQ2382" s="3"/>
      <c r="BR2382" s="4"/>
      <c r="BS2382" s="5"/>
      <c r="BT2382" s="6"/>
      <c r="BU2382" s="5"/>
      <c r="BV2382" s="5"/>
      <c r="BW2382" s="6"/>
      <c r="BX2382" s="5"/>
      <c r="BY2382" s="5"/>
      <c r="BZ2382" s="6"/>
      <c r="CA2382" s="5"/>
    </row>
    <row r="2383" spans="4:79" x14ac:dyDescent="0.25">
      <c r="D2383" s="1"/>
      <c r="J2383" s="1"/>
      <c r="L2383" s="1"/>
      <c r="M2383" s="1"/>
      <c r="AX2383" s="1"/>
      <c r="AY2383" s="1"/>
      <c r="BA2383" s="1"/>
      <c r="BB2383" s="1"/>
      <c r="BG2383" t="str">
        <f t="shared" ca="1" si="309"/>
        <v/>
      </c>
      <c r="BH2383" t="str">
        <f t="shared" si="310"/>
        <v/>
      </c>
      <c r="BI2383" t="str">
        <f t="shared" si="311"/>
        <v/>
      </c>
      <c r="BJ2383" t="str">
        <f t="shared" ca="1" si="312"/>
        <v/>
      </c>
      <c r="BK2383">
        <f t="shared" si="313"/>
        <v>1900</v>
      </c>
      <c r="BL2383">
        <f t="shared" si="314"/>
        <v>1900</v>
      </c>
      <c r="BM2383" t="str">
        <f t="shared" si="315"/>
        <v/>
      </c>
      <c r="BN2383" s="69">
        <f t="shared" si="316"/>
        <v>122</v>
      </c>
      <c r="BO2383" s="1">
        <v>44751</v>
      </c>
      <c r="BP2383" s="1"/>
      <c r="BQ2383" s="3"/>
      <c r="BR2383" s="4"/>
      <c r="BS2383" s="5"/>
      <c r="BT2383" s="6"/>
      <c r="BU2383" s="5"/>
      <c r="BV2383" s="5"/>
      <c r="BW2383" s="6"/>
      <c r="BX2383" s="5"/>
      <c r="BY2383" s="5"/>
      <c r="BZ2383" s="6"/>
      <c r="CA2383" s="5"/>
    </row>
    <row r="2384" spans="4:79" x14ac:dyDescent="0.25">
      <c r="D2384" s="1"/>
      <c r="J2384" s="1"/>
      <c r="L2384" s="1"/>
      <c r="AX2384" s="1"/>
      <c r="AY2384" s="1"/>
      <c r="BA2384" s="1"/>
      <c r="BB2384" s="1"/>
      <c r="BG2384" t="str">
        <f t="shared" ca="1" si="309"/>
        <v/>
      </c>
      <c r="BH2384" t="str">
        <f t="shared" si="310"/>
        <v/>
      </c>
      <c r="BI2384" t="str">
        <f t="shared" si="311"/>
        <v/>
      </c>
      <c r="BJ2384" t="str">
        <f t="shared" ca="1" si="312"/>
        <v/>
      </c>
      <c r="BK2384">
        <f t="shared" si="313"/>
        <v>1900</v>
      </c>
      <c r="BL2384">
        <f t="shared" si="314"/>
        <v>1900</v>
      </c>
      <c r="BM2384" t="str">
        <f t="shared" si="315"/>
        <v/>
      </c>
      <c r="BN2384" s="69">
        <f t="shared" si="316"/>
        <v>122</v>
      </c>
      <c r="BO2384" s="1">
        <v>44752</v>
      </c>
      <c r="BP2384" s="1"/>
      <c r="BQ2384" s="3"/>
      <c r="BR2384" s="4"/>
      <c r="BS2384" s="5"/>
      <c r="BT2384" s="6"/>
      <c r="BU2384" s="5"/>
      <c r="BV2384" s="5"/>
      <c r="BW2384" s="6"/>
      <c r="BX2384" s="5"/>
      <c r="BY2384" s="5"/>
      <c r="BZ2384" s="6"/>
      <c r="CA2384" s="5"/>
    </row>
    <row r="2385" spans="4:79" x14ac:dyDescent="0.25">
      <c r="D2385" s="1"/>
      <c r="J2385" s="1"/>
      <c r="L2385" s="1"/>
      <c r="M2385" s="1"/>
      <c r="AX2385" s="1"/>
      <c r="AY2385" s="1"/>
      <c r="BA2385" s="1"/>
      <c r="BB2385" s="1"/>
      <c r="BG2385" t="str">
        <f t="shared" ca="1" si="309"/>
        <v/>
      </c>
      <c r="BH2385" t="str">
        <f t="shared" si="310"/>
        <v/>
      </c>
      <c r="BI2385" t="str">
        <f t="shared" si="311"/>
        <v/>
      </c>
      <c r="BJ2385" t="str">
        <f t="shared" ca="1" si="312"/>
        <v/>
      </c>
      <c r="BK2385">
        <f t="shared" si="313"/>
        <v>1900</v>
      </c>
      <c r="BL2385">
        <f t="shared" si="314"/>
        <v>1900</v>
      </c>
      <c r="BM2385" t="str">
        <f t="shared" si="315"/>
        <v/>
      </c>
      <c r="BN2385" s="69">
        <f t="shared" si="316"/>
        <v>122</v>
      </c>
      <c r="BO2385" s="1">
        <v>44753</v>
      </c>
      <c r="BP2385" s="1"/>
      <c r="BQ2385" s="3"/>
      <c r="BR2385" s="4"/>
      <c r="BS2385" s="5"/>
      <c r="BT2385" s="6"/>
      <c r="BU2385" s="5"/>
      <c r="BV2385" s="5"/>
      <c r="BW2385" s="6"/>
      <c r="BX2385" s="5"/>
      <c r="BY2385" s="5"/>
      <c r="BZ2385" s="6"/>
      <c r="CA2385" s="5"/>
    </row>
    <row r="2386" spans="4:79" x14ac:dyDescent="0.25">
      <c r="D2386" s="1"/>
      <c r="J2386" s="1"/>
      <c r="M2386" s="1"/>
      <c r="BG2386" t="str">
        <f t="shared" ca="1" si="309"/>
        <v/>
      </c>
      <c r="BH2386" t="str">
        <f t="shared" si="310"/>
        <v/>
      </c>
      <c r="BI2386" t="str">
        <f t="shared" si="311"/>
        <v/>
      </c>
      <c r="BJ2386" t="str">
        <f t="shared" ca="1" si="312"/>
        <v/>
      </c>
      <c r="BK2386">
        <f t="shared" si="313"/>
        <v>1900</v>
      </c>
      <c r="BL2386">
        <f t="shared" si="314"/>
        <v>1900</v>
      </c>
      <c r="BM2386" t="str">
        <f t="shared" si="315"/>
        <v/>
      </c>
      <c r="BN2386" s="69">
        <f t="shared" si="316"/>
        <v>122</v>
      </c>
      <c r="BO2386" s="1">
        <v>44754</v>
      </c>
      <c r="BP2386" s="1"/>
      <c r="BQ2386" s="3"/>
      <c r="BR2386" s="4"/>
      <c r="BS2386" s="5"/>
      <c r="BT2386" s="6"/>
      <c r="BU2386" s="5"/>
      <c r="BV2386" s="5"/>
      <c r="BW2386" s="6"/>
      <c r="BX2386" s="5"/>
      <c r="BY2386" s="5"/>
      <c r="BZ2386" s="6"/>
      <c r="CA2386" s="5"/>
    </row>
    <row r="2387" spans="4:79" x14ac:dyDescent="0.25">
      <c r="D2387" s="1"/>
      <c r="J2387" s="1"/>
      <c r="L2387" s="1"/>
      <c r="M2387" s="1"/>
      <c r="AX2387" s="1"/>
      <c r="AY2387" s="1"/>
      <c r="BA2387" s="1"/>
      <c r="BB2387" s="1"/>
      <c r="BG2387" t="str">
        <f t="shared" ca="1" si="309"/>
        <v/>
      </c>
      <c r="BH2387" t="str">
        <f t="shared" si="310"/>
        <v/>
      </c>
      <c r="BI2387" t="str">
        <f t="shared" si="311"/>
        <v/>
      </c>
      <c r="BJ2387" t="str">
        <f t="shared" ca="1" si="312"/>
        <v/>
      </c>
      <c r="BK2387">
        <f t="shared" si="313"/>
        <v>1900</v>
      </c>
      <c r="BL2387">
        <f t="shared" si="314"/>
        <v>1900</v>
      </c>
      <c r="BM2387" t="str">
        <f t="shared" si="315"/>
        <v/>
      </c>
      <c r="BN2387" s="69">
        <f t="shared" si="316"/>
        <v>122</v>
      </c>
      <c r="BO2387" s="1">
        <v>44755</v>
      </c>
      <c r="BP2387" s="1"/>
      <c r="BQ2387" s="3"/>
      <c r="BR2387" s="4"/>
      <c r="BS2387" s="5"/>
      <c r="BT2387" s="6"/>
      <c r="BU2387" s="5"/>
      <c r="BV2387" s="5"/>
      <c r="BW2387" s="6"/>
      <c r="BX2387" s="5"/>
      <c r="BY2387" s="5"/>
      <c r="BZ2387" s="6"/>
      <c r="CA2387" s="5"/>
    </row>
    <row r="2388" spans="4:79" x14ac:dyDescent="0.25">
      <c r="D2388" s="1"/>
      <c r="J2388" s="1"/>
      <c r="L2388" s="1"/>
      <c r="M2388" s="1"/>
      <c r="AX2388" s="1"/>
      <c r="AY2388" s="1"/>
      <c r="BA2388" s="1"/>
      <c r="BB2388" s="1"/>
      <c r="BG2388" t="str">
        <f t="shared" ca="1" si="309"/>
        <v/>
      </c>
      <c r="BH2388" t="str">
        <f t="shared" si="310"/>
        <v/>
      </c>
      <c r="BI2388" t="str">
        <f t="shared" si="311"/>
        <v/>
      </c>
      <c r="BJ2388" t="str">
        <f t="shared" ca="1" si="312"/>
        <v/>
      </c>
      <c r="BK2388">
        <f t="shared" si="313"/>
        <v>1900</v>
      </c>
      <c r="BL2388">
        <f t="shared" si="314"/>
        <v>1900</v>
      </c>
      <c r="BM2388" t="str">
        <f t="shared" si="315"/>
        <v/>
      </c>
      <c r="BN2388" s="69">
        <f t="shared" si="316"/>
        <v>122</v>
      </c>
      <c r="BO2388" s="1">
        <v>44756</v>
      </c>
      <c r="BP2388" s="1"/>
      <c r="BQ2388" s="3"/>
      <c r="BR2388" s="4"/>
      <c r="BS2388" s="5"/>
      <c r="BT2388" s="6"/>
      <c r="BU2388" s="5"/>
      <c r="BV2388" s="5"/>
      <c r="BW2388" s="6"/>
      <c r="BX2388" s="5"/>
      <c r="BY2388" s="5"/>
      <c r="BZ2388" s="6"/>
      <c r="CA2388" s="5"/>
    </row>
    <row r="2389" spans="4:79" x14ac:dyDescent="0.25">
      <c r="D2389" s="1"/>
      <c r="E2389" s="1"/>
      <c r="J2389" s="1"/>
      <c r="L2389" s="1"/>
      <c r="N2389" s="1"/>
      <c r="AX2389" s="1"/>
      <c r="AY2389" s="1"/>
      <c r="BA2389" s="1"/>
      <c r="BG2389" t="str">
        <f t="shared" ca="1" si="309"/>
        <v/>
      </c>
      <c r="BH2389" t="str">
        <f t="shared" si="310"/>
        <v/>
      </c>
      <c r="BI2389" t="str">
        <f t="shared" si="311"/>
        <v/>
      </c>
      <c r="BJ2389" t="str">
        <f t="shared" ca="1" si="312"/>
        <v/>
      </c>
      <c r="BK2389">
        <f t="shared" si="313"/>
        <v>1900</v>
      </c>
      <c r="BL2389">
        <f t="shared" si="314"/>
        <v>1900</v>
      </c>
      <c r="BM2389" t="str">
        <f t="shared" si="315"/>
        <v/>
      </c>
      <c r="BN2389" s="69">
        <f t="shared" si="316"/>
        <v>122</v>
      </c>
      <c r="BO2389" s="1">
        <v>44757</v>
      </c>
      <c r="BP2389" s="1"/>
      <c r="BQ2389" s="3"/>
      <c r="BR2389" s="4"/>
      <c r="BS2389" s="5"/>
      <c r="BT2389" s="6"/>
      <c r="BU2389" s="5"/>
      <c r="BV2389" s="5"/>
      <c r="BW2389" s="6"/>
      <c r="BX2389" s="5"/>
      <c r="BY2389" s="5"/>
      <c r="BZ2389" s="6"/>
      <c r="CA2389" s="5"/>
    </row>
    <row r="2390" spans="4:79" x14ac:dyDescent="0.25">
      <c r="D2390" s="1"/>
      <c r="E2390" s="1"/>
      <c r="J2390" s="1"/>
      <c r="L2390" s="1"/>
      <c r="AX2390" s="1"/>
      <c r="AY2390" s="1"/>
      <c r="BA2390" s="1"/>
      <c r="BG2390" t="str">
        <f t="shared" ca="1" si="309"/>
        <v/>
      </c>
      <c r="BH2390" t="str">
        <f t="shared" si="310"/>
        <v/>
      </c>
      <c r="BI2390" t="str">
        <f t="shared" si="311"/>
        <v/>
      </c>
      <c r="BJ2390" t="str">
        <f t="shared" ca="1" si="312"/>
        <v/>
      </c>
      <c r="BK2390">
        <f t="shared" si="313"/>
        <v>1900</v>
      </c>
      <c r="BL2390">
        <f t="shared" si="314"/>
        <v>1900</v>
      </c>
      <c r="BM2390" t="str">
        <f t="shared" si="315"/>
        <v/>
      </c>
      <c r="BN2390" s="69">
        <f t="shared" si="316"/>
        <v>122</v>
      </c>
      <c r="BO2390" s="1">
        <v>44758</v>
      </c>
      <c r="BP2390" s="1"/>
      <c r="BQ2390" s="3"/>
      <c r="BR2390" s="4"/>
      <c r="BS2390" s="5"/>
      <c r="BT2390" s="6"/>
      <c r="BU2390" s="5"/>
      <c r="BV2390" s="5"/>
      <c r="BW2390" s="6"/>
      <c r="BX2390" s="5"/>
      <c r="BY2390" s="5"/>
      <c r="BZ2390" s="6"/>
      <c r="CA2390" s="5"/>
    </row>
    <row r="2391" spans="4:79" x14ac:dyDescent="0.25">
      <c r="D2391" s="1"/>
      <c r="J2391" s="1"/>
      <c r="L2391" s="1"/>
      <c r="M2391" s="1"/>
      <c r="AX2391" s="1"/>
      <c r="AY2391" s="1"/>
      <c r="BA2391" s="1"/>
      <c r="BB2391" s="1"/>
      <c r="BF2391" s="1"/>
      <c r="BG2391" t="str">
        <f t="shared" ca="1" si="309"/>
        <v/>
      </c>
      <c r="BH2391" t="str">
        <f t="shared" si="310"/>
        <v/>
      </c>
      <c r="BI2391" t="str">
        <f t="shared" si="311"/>
        <v/>
      </c>
      <c r="BJ2391" t="str">
        <f t="shared" ca="1" si="312"/>
        <v/>
      </c>
      <c r="BK2391">
        <f t="shared" si="313"/>
        <v>1900</v>
      </c>
      <c r="BL2391">
        <f t="shared" si="314"/>
        <v>1900</v>
      </c>
      <c r="BM2391" t="str">
        <f t="shared" si="315"/>
        <v/>
      </c>
      <c r="BN2391" s="69">
        <f t="shared" si="316"/>
        <v>122</v>
      </c>
      <c r="BO2391" s="1">
        <v>44759</v>
      </c>
      <c r="BP2391" s="1"/>
      <c r="BQ2391" s="3"/>
      <c r="BR2391" s="4"/>
      <c r="BS2391" s="5"/>
      <c r="BT2391" s="6"/>
      <c r="BU2391" s="5"/>
      <c r="BV2391" s="5"/>
      <c r="BW2391" s="6"/>
      <c r="BX2391" s="5"/>
      <c r="BY2391" s="5"/>
      <c r="BZ2391" s="6"/>
      <c r="CA2391" s="5"/>
    </row>
    <row r="2392" spans="4:79" x14ac:dyDescent="0.25">
      <c r="D2392" s="1"/>
      <c r="J2392" s="1"/>
      <c r="L2392" s="1"/>
      <c r="M2392" s="1"/>
      <c r="AX2392" s="1"/>
      <c r="AY2392" s="1"/>
      <c r="BA2392" s="1"/>
      <c r="BB2392" s="1"/>
      <c r="BG2392" t="str">
        <f t="shared" ca="1" si="309"/>
        <v/>
      </c>
      <c r="BH2392" t="str">
        <f t="shared" si="310"/>
        <v/>
      </c>
      <c r="BI2392" t="str">
        <f t="shared" si="311"/>
        <v/>
      </c>
      <c r="BJ2392" t="str">
        <f t="shared" ca="1" si="312"/>
        <v/>
      </c>
      <c r="BK2392">
        <f t="shared" si="313"/>
        <v>1900</v>
      </c>
      <c r="BL2392">
        <f t="shared" si="314"/>
        <v>1900</v>
      </c>
      <c r="BM2392" t="str">
        <f t="shared" si="315"/>
        <v/>
      </c>
      <c r="BN2392" s="69">
        <f t="shared" si="316"/>
        <v>122</v>
      </c>
      <c r="BO2392" s="1">
        <v>44760</v>
      </c>
      <c r="BP2392" s="1"/>
      <c r="BQ2392" s="3"/>
      <c r="BR2392" s="4"/>
      <c r="BS2392" s="5"/>
      <c r="BT2392" s="6"/>
      <c r="BU2392" s="5"/>
      <c r="BV2392" s="5"/>
      <c r="BW2392" s="6"/>
      <c r="BX2392" s="5"/>
      <c r="BY2392" s="5"/>
      <c r="BZ2392" s="6"/>
      <c r="CA2392" s="5"/>
    </row>
    <row r="2393" spans="4:79" x14ac:dyDescent="0.25">
      <c r="D2393" s="1"/>
      <c r="J2393" s="1"/>
      <c r="L2393" s="1"/>
      <c r="M2393" s="1"/>
      <c r="AY2393" s="1"/>
      <c r="AZ2393" s="1"/>
      <c r="BB2393" s="1"/>
      <c r="BC2393" s="1"/>
      <c r="BG2393" t="str">
        <f t="shared" ca="1" si="309"/>
        <v/>
      </c>
      <c r="BH2393" t="str">
        <f t="shared" si="310"/>
        <v/>
      </c>
      <c r="BI2393" t="str">
        <f t="shared" si="311"/>
        <v/>
      </c>
      <c r="BJ2393" t="str">
        <f t="shared" ca="1" si="312"/>
        <v/>
      </c>
      <c r="BK2393">
        <f t="shared" si="313"/>
        <v>1900</v>
      </c>
      <c r="BL2393">
        <f t="shared" si="314"/>
        <v>1900</v>
      </c>
      <c r="BM2393" t="str">
        <f t="shared" si="315"/>
        <v/>
      </c>
      <c r="BN2393" s="69">
        <f t="shared" si="316"/>
        <v>122</v>
      </c>
      <c r="BO2393" s="1">
        <v>44761</v>
      </c>
      <c r="BP2393" s="1"/>
      <c r="BQ2393" s="3"/>
      <c r="BR2393" s="4"/>
      <c r="BS2393" s="5"/>
      <c r="BT2393" s="6"/>
      <c r="BU2393" s="5"/>
      <c r="BV2393" s="5"/>
      <c r="BW2393" s="6"/>
      <c r="BX2393" s="5"/>
      <c r="BY2393" s="5"/>
      <c r="BZ2393" s="6"/>
      <c r="CA2393" s="5"/>
    </row>
    <row r="2394" spans="4:79" x14ac:dyDescent="0.25">
      <c r="D2394" s="1"/>
      <c r="J2394" s="1"/>
      <c r="L2394" s="1"/>
      <c r="M2394" s="1"/>
      <c r="BA2394" s="1"/>
      <c r="BB2394" s="1"/>
      <c r="BF2394" s="1"/>
      <c r="BG2394" t="str">
        <f t="shared" ca="1" si="309"/>
        <v/>
      </c>
      <c r="BH2394" t="str">
        <f t="shared" si="310"/>
        <v/>
      </c>
      <c r="BI2394" t="str">
        <f t="shared" si="311"/>
        <v/>
      </c>
      <c r="BJ2394" t="str">
        <f t="shared" ca="1" si="312"/>
        <v/>
      </c>
      <c r="BK2394">
        <f t="shared" si="313"/>
        <v>1900</v>
      </c>
      <c r="BL2394">
        <f t="shared" si="314"/>
        <v>1900</v>
      </c>
      <c r="BM2394" t="str">
        <f t="shared" si="315"/>
        <v/>
      </c>
      <c r="BN2394" s="69">
        <f t="shared" si="316"/>
        <v>122</v>
      </c>
      <c r="BO2394" s="1">
        <v>44762</v>
      </c>
      <c r="BP2394" s="1"/>
      <c r="BQ2394" s="3"/>
      <c r="BR2394" s="4"/>
      <c r="BS2394" s="5"/>
      <c r="BT2394" s="6"/>
      <c r="BU2394" s="5"/>
      <c r="BV2394" s="5"/>
      <c r="BW2394" s="6"/>
      <c r="BX2394" s="5"/>
      <c r="BY2394" s="5"/>
      <c r="BZ2394" s="6"/>
      <c r="CA2394" s="5"/>
    </row>
    <row r="2395" spans="4:79" x14ac:dyDescent="0.25">
      <c r="D2395" s="1"/>
      <c r="E2395" s="1"/>
      <c r="J2395" s="1"/>
      <c r="L2395" s="1"/>
      <c r="BA2395" s="1"/>
      <c r="BG2395" t="str">
        <f t="shared" ca="1" si="309"/>
        <v/>
      </c>
      <c r="BH2395" t="str">
        <f t="shared" si="310"/>
        <v/>
      </c>
      <c r="BI2395" t="str">
        <f t="shared" si="311"/>
        <v/>
      </c>
      <c r="BJ2395" t="str">
        <f t="shared" ca="1" si="312"/>
        <v/>
      </c>
      <c r="BK2395">
        <f t="shared" si="313"/>
        <v>1900</v>
      </c>
      <c r="BL2395">
        <f t="shared" si="314"/>
        <v>1900</v>
      </c>
      <c r="BM2395" t="str">
        <f t="shared" si="315"/>
        <v/>
      </c>
      <c r="BN2395" s="69">
        <f t="shared" si="316"/>
        <v>122</v>
      </c>
      <c r="BO2395" s="1">
        <v>44763</v>
      </c>
      <c r="BP2395" s="1"/>
      <c r="BQ2395" s="3"/>
      <c r="BR2395" s="4"/>
      <c r="BS2395" s="5"/>
      <c r="BT2395" s="6"/>
      <c r="BU2395" s="5"/>
      <c r="BV2395" s="5"/>
      <c r="BW2395" s="6"/>
      <c r="BX2395" s="5"/>
      <c r="BY2395" s="5"/>
      <c r="BZ2395" s="6"/>
      <c r="CA2395" s="5"/>
    </row>
    <row r="2396" spans="4:79" x14ac:dyDescent="0.25">
      <c r="D2396" s="1"/>
      <c r="J2396" s="1"/>
      <c r="L2396" s="1"/>
      <c r="M2396" s="1"/>
      <c r="AX2396" s="1"/>
      <c r="AY2396" s="1"/>
      <c r="BA2396" s="1"/>
      <c r="BB2396" s="1"/>
      <c r="BG2396" t="str">
        <f t="shared" ca="1" si="309"/>
        <v/>
      </c>
      <c r="BH2396" t="str">
        <f t="shared" si="310"/>
        <v/>
      </c>
      <c r="BI2396" t="str">
        <f t="shared" si="311"/>
        <v/>
      </c>
      <c r="BJ2396" t="str">
        <f t="shared" ca="1" si="312"/>
        <v/>
      </c>
      <c r="BK2396">
        <f t="shared" si="313"/>
        <v>1900</v>
      </c>
      <c r="BL2396">
        <f t="shared" si="314"/>
        <v>1900</v>
      </c>
      <c r="BM2396" t="str">
        <f t="shared" si="315"/>
        <v/>
      </c>
      <c r="BN2396" s="69">
        <f t="shared" si="316"/>
        <v>122</v>
      </c>
      <c r="BO2396" s="1">
        <v>44764</v>
      </c>
      <c r="BP2396" s="1"/>
      <c r="BQ2396" s="3"/>
      <c r="BR2396" s="4"/>
      <c r="BS2396" s="5"/>
      <c r="BT2396" s="6"/>
      <c r="BU2396" s="5"/>
      <c r="BV2396" s="5"/>
      <c r="BW2396" s="6"/>
      <c r="BX2396" s="5"/>
      <c r="BY2396" s="5"/>
      <c r="BZ2396" s="6"/>
      <c r="CA2396" s="5"/>
    </row>
    <row r="2397" spans="4:79" x14ac:dyDescent="0.25">
      <c r="D2397" s="1"/>
      <c r="E2397" s="1"/>
      <c r="J2397" s="1"/>
      <c r="L2397" s="1"/>
      <c r="M2397" s="1"/>
      <c r="AX2397" s="1"/>
      <c r="AY2397" s="1"/>
      <c r="BA2397" s="1"/>
      <c r="BG2397" t="str">
        <f t="shared" ca="1" si="309"/>
        <v/>
      </c>
      <c r="BH2397" t="str">
        <f t="shared" si="310"/>
        <v/>
      </c>
      <c r="BI2397" t="str">
        <f t="shared" si="311"/>
        <v/>
      </c>
      <c r="BJ2397" t="str">
        <f t="shared" ca="1" si="312"/>
        <v/>
      </c>
      <c r="BK2397">
        <f t="shared" si="313"/>
        <v>1900</v>
      </c>
      <c r="BL2397">
        <f t="shared" si="314"/>
        <v>1900</v>
      </c>
      <c r="BM2397" t="str">
        <f t="shared" si="315"/>
        <v/>
      </c>
      <c r="BN2397" s="69">
        <f t="shared" si="316"/>
        <v>122</v>
      </c>
      <c r="BO2397" s="1">
        <v>44765</v>
      </c>
      <c r="BP2397" s="1"/>
      <c r="BQ2397" s="3"/>
      <c r="BR2397" s="4"/>
      <c r="BS2397" s="5"/>
      <c r="BT2397" s="6"/>
      <c r="BU2397" s="5"/>
      <c r="BV2397" s="5"/>
      <c r="BW2397" s="6"/>
      <c r="BX2397" s="5"/>
      <c r="BY2397" s="5"/>
      <c r="BZ2397" s="6"/>
      <c r="CA2397" s="5"/>
    </row>
    <row r="2398" spans="4:79" x14ac:dyDescent="0.25">
      <c r="D2398" s="1"/>
      <c r="E2398" s="1"/>
      <c r="J2398" s="1"/>
      <c r="L2398" s="1"/>
      <c r="AX2398" s="1"/>
      <c r="AY2398" s="1"/>
      <c r="BA2398" s="1"/>
      <c r="BG2398" t="str">
        <f t="shared" ca="1" si="309"/>
        <v/>
      </c>
      <c r="BH2398" t="str">
        <f t="shared" si="310"/>
        <v/>
      </c>
      <c r="BI2398" t="str">
        <f t="shared" si="311"/>
        <v/>
      </c>
      <c r="BJ2398" t="str">
        <f t="shared" ca="1" si="312"/>
        <v/>
      </c>
      <c r="BK2398">
        <f t="shared" si="313"/>
        <v>1900</v>
      </c>
      <c r="BL2398">
        <f t="shared" si="314"/>
        <v>1900</v>
      </c>
      <c r="BM2398" t="str">
        <f t="shared" si="315"/>
        <v/>
      </c>
      <c r="BN2398" s="69">
        <f t="shared" si="316"/>
        <v>122</v>
      </c>
      <c r="BO2398" s="1">
        <v>44766</v>
      </c>
      <c r="BP2398" s="1"/>
      <c r="BQ2398" s="3"/>
      <c r="BR2398" s="4"/>
      <c r="BS2398" s="5"/>
      <c r="BT2398" s="6"/>
      <c r="BU2398" s="5"/>
      <c r="BV2398" s="5"/>
      <c r="BW2398" s="6"/>
      <c r="BX2398" s="5"/>
      <c r="BY2398" s="5"/>
      <c r="BZ2398" s="6"/>
      <c r="CA2398" s="5"/>
    </row>
    <row r="2399" spans="4:79" x14ac:dyDescent="0.25">
      <c r="D2399" s="1"/>
      <c r="J2399" s="1"/>
      <c r="L2399" s="1"/>
      <c r="AX2399" s="1"/>
      <c r="AY2399" s="1"/>
      <c r="BA2399" s="1"/>
      <c r="BB2399" s="1"/>
      <c r="BF2399" s="1"/>
      <c r="BG2399" t="str">
        <f t="shared" ca="1" si="309"/>
        <v/>
      </c>
      <c r="BH2399" t="str">
        <f t="shared" si="310"/>
        <v/>
      </c>
      <c r="BI2399" t="str">
        <f t="shared" si="311"/>
        <v/>
      </c>
      <c r="BJ2399" t="str">
        <f t="shared" ca="1" si="312"/>
        <v/>
      </c>
      <c r="BK2399">
        <f t="shared" si="313"/>
        <v>1900</v>
      </c>
      <c r="BL2399">
        <f t="shared" si="314"/>
        <v>1900</v>
      </c>
      <c r="BM2399" t="str">
        <f t="shared" si="315"/>
        <v/>
      </c>
      <c r="BN2399" s="69">
        <f t="shared" si="316"/>
        <v>122</v>
      </c>
      <c r="BO2399" s="1">
        <v>44767</v>
      </c>
      <c r="BP2399" s="1"/>
      <c r="BQ2399" s="3"/>
      <c r="BR2399" s="4"/>
      <c r="BS2399" s="5"/>
      <c r="BT2399" s="6"/>
      <c r="BU2399" s="5"/>
      <c r="BV2399" s="5"/>
      <c r="BW2399" s="6"/>
      <c r="BX2399" s="5"/>
      <c r="BY2399" s="5"/>
      <c r="BZ2399" s="6"/>
      <c r="CA2399" s="5"/>
    </row>
    <row r="2400" spans="4:79" x14ac:dyDescent="0.25">
      <c r="D2400" s="1"/>
      <c r="J2400" s="1"/>
      <c r="L2400" s="1"/>
      <c r="M2400" s="1"/>
      <c r="AX2400" s="1"/>
      <c r="AY2400" s="1"/>
      <c r="BA2400" s="1"/>
      <c r="BB2400" s="1"/>
      <c r="BG2400" t="str">
        <f t="shared" ca="1" si="309"/>
        <v/>
      </c>
      <c r="BH2400" t="str">
        <f t="shared" si="310"/>
        <v/>
      </c>
      <c r="BI2400" t="str">
        <f t="shared" si="311"/>
        <v/>
      </c>
      <c r="BJ2400" t="str">
        <f t="shared" ca="1" si="312"/>
        <v/>
      </c>
      <c r="BK2400">
        <f t="shared" si="313"/>
        <v>1900</v>
      </c>
      <c r="BL2400">
        <f t="shared" si="314"/>
        <v>1900</v>
      </c>
      <c r="BM2400" t="str">
        <f t="shared" si="315"/>
        <v/>
      </c>
      <c r="BN2400" s="69">
        <f t="shared" si="316"/>
        <v>122</v>
      </c>
      <c r="BO2400" s="1">
        <v>44768</v>
      </c>
      <c r="BP2400" s="1"/>
      <c r="BQ2400" s="3"/>
      <c r="BR2400" s="4"/>
      <c r="BS2400" s="5"/>
      <c r="BT2400" s="6"/>
      <c r="BU2400" s="5"/>
      <c r="BV2400" s="5"/>
      <c r="BW2400" s="6"/>
      <c r="BX2400" s="5"/>
      <c r="BY2400" s="5"/>
      <c r="BZ2400" s="6"/>
      <c r="CA2400" s="5"/>
    </row>
    <row r="2401" spans="4:79" x14ac:dyDescent="0.25">
      <c r="D2401" s="1"/>
      <c r="J2401" s="1"/>
      <c r="L2401" s="1"/>
      <c r="AX2401" s="1"/>
      <c r="AY2401" s="1"/>
      <c r="BA2401" s="1"/>
      <c r="BB2401" s="1"/>
      <c r="BG2401" t="str">
        <f t="shared" ca="1" si="309"/>
        <v/>
      </c>
      <c r="BH2401" t="str">
        <f t="shared" si="310"/>
        <v/>
      </c>
      <c r="BI2401" t="str">
        <f t="shared" si="311"/>
        <v/>
      </c>
      <c r="BJ2401" t="str">
        <f t="shared" ca="1" si="312"/>
        <v/>
      </c>
      <c r="BK2401">
        <f t="shared" si="313"/>
        <v>1900</v>
      </c>
      <c r="BL2401">
        <f t="shared" si="314"/>
        <v>1900</v>
      </c>
      <c r="BM2401" t="str">
        <f t="shared" si="315"/>
        <v/>
      </c>
      <c r="BN2401" s="69">
        <f t="shared" si="316"/>
        <v>122</v>
      </c>
      <c r="BO2401" s="1">
        <v>44769</v>
      </c>
      <c r="BP2401" s="1"/>
      <c r="BQ2401" s="3"/>
      <c r="BR2401" s="4"/>
      <c r="BS2401" s="5"/>
      <c r="BT2401" s="6"/>
      <c r="BU2401" s="5"/>
      <c r="BV2401" s="5"/>
      <c r="BW2401" s="6"/>
      <c r="BX2401" s="5"/>
      <c r="BY2401" s="5"/>
      <c r="BZ2401" s="6"/>
      <c r="CA2401" s="5"/>
    </row>
    <row r="2402" spans="4:79" x14ac:dyDescent="0.25">
      <c r="D2402" s="1"/>
      <c r="J2402" s="1"/>
      <c r="L2402" s="1"/>
      <c r="AX2402" s="1"/>
      <c r="AY2402" s="1"/>
      <c r="BA2402" s="1"/>
      <c r="BB2402" s="1"/>
      <c r="BG2402" t="str">
        <f t="shared" ca="1" si="309"/>
        <v/>
      </c>
      <c r="BH2402" t="str">
        <f t="shared" si="310"/>
        <v/>
      </c>
      <c r="BI2402" t="str">
        <f t="shared" si="311"/>
        <v/>
      </c>
      <c r="BJ2402" t="str">
        <f t="shared" ca="1" si="312"/>
        <v/>
      </c>
      <c r="BK2402">
        <f t="shared" si="313"/>
        <v>1900</v>
      </c>
      <c r="BL2402">
        <f t="shared" si="314"/>
        <v>1900</v>
      </c>
      <c r="BM2402" t="str">
        <f t="shared" si="315"/>
        <v/>
      </c>
      <c r="BN2402" s="69">
        <f t="shared" si="316"/>
        <v>122</v>
      </c>
      <c r="BO2402" s="1">
        <v>44770</v>
      </c>
      <c r="BP2402" s="1"/>
      <c r="BQ2402" s="3"/>
      <c r="BR2402" s="4"/>
      <c r="BS2402" s="5"/>
      <c r="BT2402" s="6"/>
      <c r="BU2402" s="5"/>
      <c r="BV2402" s="5"/>
      <c r="BW2402" s="6"/>
      <c r="BX2402" s="5"/>
      <c r="BY2402" s="5"/>
      <c r="BZ2402" s="6"/>
      <c r="CA2402" s="5"/>
    </row>
    <row r="2403" spans="4:79" x14ac:dyDescent="0.25">
      <c r="D2403" s="1"/>
      <c r="J2403" s="1"/>
      <c r="L2403" s="1"/>
      <c r="M2403" s="1"/>
      <c r="AX2403" s="1"/>
      <c r="AY2403" s="1"/>
      <c r="BA2403" s="1"/>
      <c r="BB2403" s="1"/>
      <c r="BG2403" t="str">
        <f t="shared" ca="1" si="309"/>
        <v/>
      </c>
      <c r="BH2403" t="str">
        <f t="shared" si="310"/>
        <v/>
      </c>
      <c r="BI2403" t="str">
        <f t="shared" si="311"/>
        <v/>
      </c>
      <c r="BJ2403" t="str">
        <f t="shared" ca="1" si="312"/>
        <v/>
      </c>
      <c r="BK2403">
        <f t="shared" si="313"/>
        <v>1900</v>
      </c>
      <c r="BL2403">
        <f t="shared" si="314"/>
        <v>1900</v>
      </c>
      <c r="BM2403" t="str">
        <f t="shared" si="315"/>
        <v/>
      </c>
      <c r="BN2403" s="69">
        <f t="shared" si="316"/>
        <v>122</v>
      </c>
      <c r="BO2403" s="1">
        <v>44771</v>
      </c>
      <c r="BP2403" s="1"/>
      <c r="BQ2403" s="3"/>
      <c r="BR2403" s="4"/>
      <c r="BS2403" s="5"/>
      <c r="BT2403" s="6"/>
      <c r="BU2403" s="5"/>
      <c r="BV2403" s="5"/>
      <c r="BW2403" s="6"/>
      <c r="BX2403" s="5"/>
      <c r="BY2403" s="5"/>
      <c r="BZ2403" s="6"/>
      <c r="CA2403" s="5"/>
    </row>
    <row r="2404" spans="4:79" x14ac:dyDescent="0.25">
      <c r="D2404" s="1"/>
      <c r="BB2404" s="1"/>
      <c r="BG2404" t="str">
        <f t="shared" ca="1" si="309"/>
        <v/>
      </c>
      <c r="BH2404" t="str">
        <f t="shared" si="310"/>
        <v/>
      </c>
      <c r="BI2404" t="str">
        <f t="shared" si="311"/>
        <v/>
      </c>
      <c r="BJ2404" t="str">
        <f t="shared" ca="1" si="312"/>
        <v/>
      </c>
      <c r="BK2404">
        <f t="shared" si="313"/>
        <v>1900</v>
      </c>
      <c r="BL2404">
        <f t="shared" si="314"/>
        <v>1900</v>
      </c>
      <c r="BM2404" t="str">
        <f t="shared" si="315"/>
        <v/>
      </c>
      <c r="BN2404" s="69">
        <f t="shared" si="316"/>
        <v>122</v>
      </c>
      <c r="BO2404" s="1">
        <v>44772</v>
      </c>
      <c r="BP2404" s="1"/>
      <c r="BQ2404" s="3"/>
      <c r="BR2404" s="4"/>
      <c r="BS2404" s="5"/>
      <c r="BT2404" s="6"/>
      <c r="BU2404" s="5"/>
      <c r="BV2404" s="5"/>
      <c r="BW2404" s="6"/>
      <c r="BX2404" s="5"/>
      <c r="BY2404" s="5"/>
      <c r="BZ2404" s="6"/>
      <c r="CA2404" s="5"/>
    </row>
    <row r="2405" spans="4:79" x14ac:dyDescent="0.25">
      <c r="D2405" s="1"/>
      <c r="J2405" s="1"/>
      <c r="M2405" s="1"/>
      <c r="BG2405" t="str">
        <f t="shared" ca="1" si="309"/>
        <v/>
      </c>
      <c r="BH2405" t="str">
        <f t="shared" si="310"/>
        <v/>
      </c>
      <c r="BI2405" t="str">
        <f t="shared" si="311"/>
        <v/>
      </c>
      <c r="BJ2405" t="str">
        <f t="shared" ca="1" si="312"/>
        <v/>
      </c>
      <c r="BK2405">
        <f t="shared" si="313"/>
        <v>1900</v>
      </c>
      <c r="BL2405">
        <f t="shared" si="314"/>
        <v>1900</v>
      </c>
      <c r="BM2405" t="str">
        <f t="shared" si="315"/>
        <v/>
      </c>
      <c r="BN2405" s="69">
        <f t="shared" si="316"/>
        <v>122</v>
      </c>
      <c r="BO2405" s="1">
        <v>44773</v>
      </c>
      <c r="BP2405" s="1"/>
      <c r="BQ2405" s="3"/>
      <c r="BR2405" s="4"/>
      <c r="BS2405" s="5"/>
      <c r="BT2405" s="6"/>
      <c r="BU2405" s="5"/>
      <c r="BV2405" s="5"/>
      <c r="BW2405" s="6"/>
      <c r="BX2405" s="5"/>
      <c r="BY2405" s="5"/>
      <c r="BZ2405" s="6"/>
      <c r="CA2405" s="5"/>
    </row>
    <row r="2406" spans="4:79" x14ac:dyDescent="0.25">
      <c r="D2406" s="1"/>
      <c r="J2406" s="1"/>
      <c r="L2406" s="1"/>
      <c r="M2406" s="1"/>
      <c r="AX2406" s="1"/>
      <c r="AY2406" s="1"/>
      <c r="BA2406" s="1"/>
      <c r="BB2406" s="1"/>
      <c r="BG2406" t="str">
        <f t="shared" ca="1" si="309"/>
        <v/>
      </c>
      <c r="BH2406" t="str">
        <f t="shared" si="310"/>
        <v/>
      </c>
      <c r="BI2406" t="str">
        <f t="shared" si="311"/>
        <v/>
      </c>
      <c r="BJ2406" t="str">
        <f t="shared" ca="1" si="312"/>
        <v/>
      </c>
      <c r="BK2406">
        <f t="shared" si="313"/>
        <v>1900</v>
      </c>
      <c r="BL2406">
        <f t="shared" si="314"/>
        <v>1900</v>
      </c>
      <c r="BM2406" t="str">
        <f t="shared" si="315"/>
        <v/>
      </c>
      <c r="BN2406" s="69">
        <f t="shared" si="316"/>
        <v>122</v>
      </c>
      <c r="BO2406" s="1">
        <v>44774</v>
      </c>
      <c r="BP2406" s="1"/>
      <c r="BQ2406" s="3"/>
      <c r="BR2406" s="4"/>
      <c r="BS2406" s="5"/>
      <c r="BT2406" s="6"/>
      <c r="BU2406" s="5"/>
      <c r="BV2406" s="5"/>
      <c r="BW2406" s="6"/>
      <c r="BX2406" s="5"/>
      <c r="BY2406" s="5"/>
      <c r="BZ2406" s="6"/>
      <c r="CA2406" s="5"/>
    </row>
    <row r="2407" spans="4:79" x14ac:dyDescent="0.25">
      <c r="D2407" s="1"/>
      <c r="J2407" s="1"/>
      <c r="L2407" s="1"/>
      <c r="M2407" s="1"/>
      <c r="BA2407" s="1"/>
      <c r="BG2407" t="str">
        <f t="shared" ca="1" si="309"/>
        <v/>
      </c>
      <c r="BH2407" t="str">
        <f t="shared" si="310"/>
        <v/>
      </c>
      <c r="BI2407" t="str">
        <f t="shared" si="311"/>
        <v/>
      </c>
      <c r="BJ2407" t="str">
        <f t="shared" ca="1" si="312"/>
        <v/>
      </c>
      <c r="BK2407">
        <f t="shared" si="313"/>
        <v>1900</v>
      </c>
      <c r="BL2407">
        <f t="shared" si="314"/>
        <v>1900</v>
      </c>
      <c r="BM2407" t="str">
        <f t="shared" si="315"/>
        <v/>
      </c>
      <c r="BN2407" s="69">
        <f t="shared" si="316"/>
        <v>122</v>
      </c>
      <c r="BO2407" s="1">
        <v>44775</v>
      </c>
      <c r="BP2407" s="1"/>
      <c r="BQ2407" s="3"/>
      <c r="BR2407" s="4"/>
      <c r="BS2407" s="5"/>
      <c r="BT2407" s="6"/>
      <c r="BU2407" s="5"/>
      <c r="BV2407" s="5"/>
      <c r="BW2407" s="6"/>
      <c r="BX2407" s="5"/>
      <c r="BY2407" s="5"/>
      <c r="BZ2407" s="6"/>
      <c r="CA2407" s="5"/>
    </row>
    <row r="2408" spans="4:79" x14ac:dyDescent="0.25">
      <c r="D2408" s="1"/>
      <c r="J2408" s="1"/>
      <c r="M2408" s="1"/>
      <c r="BG2408" t="str">
        <f t="shared" ca="1" si="309"/>
        <v/>
      </c>
      <c r="BH2408" t="str">
        <f t="shared" si="310"/>
        <v/>
      </c>
      <c r="BI2408" t="str">
        <f t="shared" si="311"/>
        <v/>
      </c>
      <c r="BJ2408" t="str">
        <f t="shared" ca="1" si="312"/>
        <v/>
      </c>
      <c r="BK2408">
        <f t="shared" si="313"/>
        <v>1900</v>
      </c>
      <c r="BL2408">
        <f t="shared" si="314"/>
        <v>1900</v>
      </c>
      <c r="BM2408" t="str">
        <f t="shared" si="315"/>
        <v/>
      </c>
      <c r="BN2408" s="69">
        <f t="shared" si="316"/>
        <v>122</v>
      </c>
      <c r="BO2408" s="1">
        <v>44776</v>
      </c>
      <c r="BP2408" s="1"/>
      <c r="BQ2408" s="3"/>
      <c r="BR2408" s="4"/>
      <c r="BS2408" s="5"/>
      <c r="BT2408" s="6"/>
      <c r="BU2408" s="5"/>
      <c r="BV2408" s="5"/>
      <c r="BW2408" s="6"/>
      <c r="BX2408" s="5"/>
      <c r="BY2408" s="5"/>
      <c r="BZ2408" s="6"/>
      <c r="CA2408" s="5"/>
    </row>
    <row r="2409" spans="4:79" x14ac:dyDescent="0.25">
      <c r="D2409" s="1"/>
      <c r="J2409" s="1"/>
      <c r="L2409" s="1"/>
      <c r="BA2409" s="1"/>
      <c r="BF2409" s="1"/>
      <c r="BG2409" t="str">
        <f t="shared" ca="1" si="309"/>
        <v/>
      </c>
      <c r="BH2409" t="str">
        <f t="shared" si="310"/>
        <v/>
      </c>
      <c r="BI2409" t="str">
        <f t="shared" si="311"/>
        <v/>
      </c>
      <c r="BJ2409" t="str">
        <f t="shared" ca="1" si="312"/>
        <v/>
      </c>
      <c r="BK2409">
        <f t="shared" si="313"/>
        <v>1900</v>
      </c>
      <c r="BL2409">
        <f t="shared" si="314"/>
        <v>1900</v>
      </c>
      <c r="BM2409" t="str">
        <f t="shared" si="315"/>
        <v/>
      </c>
      <c r="BN2409" s="69">
        <f t="shared" si="316"/>
        <v>122</v>
      </c>
      <c r="BO2409" s="1">
        <v>44777</v>
      </c>
      <c r="BP2409" s="1"/>
      <c r="BQ2409" s="3"/>
      <c r="BR2409" s="4"/>
      <c r="BS2409" s="5"/>
      <c r="BT2409" s="6"/>
      <c r="BU2409" s="5"/>
      <c r="BV2409" s="5"/>
      <c r="BW2409" s="6"/>
      <c r="BX2409" s="5"/>
      <c r="BY2409" s="5"/>
      <c r="BZ2409" s="6"/>
      <c r="CA2409" s="5"/>
    </row>
    <row r="2410" spans="4:79" x14ac:dyDescent="0.25">
      <c r="D2410" s="1"/>
      <c r="J2410" s="1"/>
      <c r="L2410" s="1"/>
      <c r="AX2410" s="1"/>
      <c r="AY2410" s="1"/>
      <c r="BA2410" s="1"/>
      <c r="BB2410" s="1"/>
      <c r="BG2410" t="str">
        <f t="shared" ca="1" si="309"/>
        <v/>
      </c>
      <c r="BH2410" t="str">
        <f t="shared" si="310"/>
        <v/>
      </c>
      <c r="BI2410" t="str">
        <f t="shared" si="311"/>
        <v/>
      </c>
      <c r="BJ2410" t="str">
        <f t="shared" ca="1" si="312"/>
        <v/>
      </c>
      <c r="BK2410">
        <f t="shared" si="313"/>
        <v>1900</v>
      </c>
      <c r="BL2410">
        <f t="shared" si="314"/>
        <v>1900</v>
      </c>
      <c r="BM2410" t="str">
        <f t="shared" si="315"/>
        <v/>
      </c>
      <c r="BN2410" s="69">
        <f t="shared" si="316"/>
        <v>122</v>
      </c>
      <c r="BO2410" s="1">
        <v>44778</v>
      </c>
      <c r="BP2410" s="1"/>
      <c r="BQ2410" s="3"/>
      <c r="BR2410" s="4"/>
      <c r="BS2410" s="5"/>
      <c r="BT2410" s="6"/>
      <c r="BU2410" s="5"/>
      <c r="BV2410" s="5"/>
      <c r="BW2410" s="6"/>
      <c r="BX2410" s="5"/>
      <c r="BY2410" s="5"/>
      <c r="BZ2410" s="6"/>
      <c r="CA2410" s="5"/>
    </row>
    <row r="2411" spans="4:79" x14ac:dyDescent="0.25">
      <c r="D2411" s="1"/>
      <c r="J2411" s="1"/>
      <c r="L2411" s="1"/>
      <c r="M2411" s="1"/>
      <c r="AX2411" s="1"/>
      <c r="AY2411" s="1"/>
      <c r="BA2411" s="1"/>
      <c r="BB2411" s="1"/>
      <c r="BF2411" s="1"/>
      <c r="BG2411" t="str">
        <f t="shared" ca="1" si="309"/>
        <v/>
      </c>
      <c r="BH2411" t="str">
        <f t="shared" si="310"/>
        <v/>
      </c>
      <c r="BI2411" t="str">
        <f t="shared" si="311"/>
        <v/>
      </c>
      <c r="BJ2411" t="str">
        <f t="shared" ca="1" si="312"/>
        <v/>
      </c>
      <c r="BK2411">
        <f t="shared" si="313"/>
        <v>1900</v>
      </c>
      <c r="BL2411">
        <f t="shared" si="314"/>
        <v>1900</v>
      </c>
      <c r="BM2411" t="str">
        <f t="shared" si="315"/>
        <v/>
      </c>
      <c r="BN2411" s="69">
        <f t="shared" si="316"/>
        <v>122</v>
      </c>
      <c r="BO2411" s="1">
        <v>44779</v>
      </c>
      <c r="BP2411" s="1"/>
      <c r="BQ2411" s="3"/>
      <c r="BR2411" s="4"/>
      <c r="BS2411" s="5"/>
      <c r="BT2411" s="6"/>
      <c r="BU2411" s="5"/>
      <c r="BV2411" s="5"/>
      <c r="BW2411" s="6"/>
      <c r="BX2411" s="5"/>
      <c r="BY2411" s="5"/>
      <c r="BZ2411" s="6"/>
      <c r="CA2411" s="5"/>
    </row>
    <row r="2412" spans="4:79" x14ac:dyDescent="0.25">
      <c r="D2412" s="1"/>
      <c r="J2412" s="1"/>
      <c r="L2412" s="1"/>
      <c r="M2412" s="1"/>
      <c r="BA2412" s="1"/>
      <c r="BG2412" t="str">
        <f t="shared" ca="1" si="309"/>
        <v/>
      </c>
      <c r="BH2412" t="str">
        <f t="shared" si="310"/>
        <v/>
      </c>
      <c r="BI2412" t="str">
        <f t="shared" si="311"/>
        <v/>
      </c>
      <c r="BJ2412" t="str">
        <f t="shared" ca="1" si="312"/>
        <v/>
      </c>
      <c r="BK2412">
        <f t="shared" si="313"/>
        <v>1900</v>
      </c>
      <c r="BL2412">
        <f t="shared" si="314"/>
        <v>1900</v>
      </c>
      <c r="BM2412" t="str">
        <f t="shared" si="315"/>
        <v/>
      </c>
      <c r="BN2412" s="69">
        <f t="shared" si="316"/>
        <v>122</v>
      </c>
      <c r="BO2412" s="1">
        <v>44780</v>
      </c>
      <c r="BP2412" s="1"/>
      <c r="BQ2412" s="3"/>
      <c r="BR2412" s="4"/>
      <c r="BS2412" s="5"/>
      <c r="BT2412" s="6"/>
      <c r="BU2412" s="5"/>
      <c r="BV2412" s="5"/>
      <c r="BW2412" s="6"/>
      <c r="BX2412" s="5"/>
      <c r="BY2412" s="5"/>
      <c r="BZ2412" s="6"/>
      <c r="CA2412" s="5"/>
    </row>
    <row r="2413" spans="4:79" x14ac:dyDescent="0.25">
      <c r="D2413" s="1"/>
      <c r="J2413" s="1"/>
      <c r="L2413" s="1"/>
      <c r="M2413" s="1"/>
      <c r="AX2413" s="1"/>
      <c r="AY2413" s="1"/>
      <c r="BA2413" s="1"/>
      <c r="BB2413" s="1"/>
      <c r="BG2413" t="str">
        <f t="shared" ca="1" si="309"/>
        <v/>
      </c>
      <c r="BH2413" t="str">
        <f t="shared" si="310"/>
        <v/>
      </c>
      <c r="BI2413" t="str">
        <f t="shared" si="311"/>
        <v/>
      </c>
      <c r="BJ2413" t="str">
        <f t="shared" ca="1" si="312"/>
        <v/>
      </c>
      <c r="BK2413">
        <f t="shared" si="313"/>
        <v>1900</v>
      </c>
      <c r="BL2413">
        <f t="shared" si="314"/>
        <v>1900</v>
      </c>
      <c r="BM2413" t="str">
        <f t="shared" si="315"/>
        <v/>
      </c>
      <c r="BN2413" s="69">
        <f t="shared" si="316"/>
        <v>122</v>
      </c>
      <c r="BO2413" s="1">
        <v>44781</v>
      </c>
      <c r="BP2413" s="1"/>
      <c r="BQ2413" s="3"/>
      <c r="BR2413" s="4"/>
      <c r="BS2413" s="5"/>
      <c r="BT2413" s="6"/>
      <c r="BU2413" s="5"/>
      <c r="BV2413" s="5"/>
      <c r="BW2413" s="6"/>
      <c r="BX2413" s="5"/>
      <c r="BY2413" s="5"/>
      <c r="BZ2413" s="6"/>
      <c r="CA2413" s="5"/>
    </row>
    <row r="2414" spans="4:79" x14ac:dyDescent="0.25">
      <c r="D2414" s="1"/>
      <c r="E2414" s="1"/>
      <c r="J2414" s="1"/>
      <c r="L2414" s="1"/>
      <c r="AX2414" s="1"/>
      <c r="AY2414" s="1"/>
      <c r="BA2414" s="1"/>
      <c r="BG2414" t="str">
        <f t="shared" ca="1" si="309"/>
        <v/>
      </c>
      <c r="BH2414" t="str">
        <f t="shared" si="310"/>
        <v/>
      </c>
      <c r="BI2414" t="str">
        <f t="shared" si="311"/>
        <v/>
      </c>
      <c r="BJ2414" t="str">
        <f t="shared" ca="1" si="312"/>
        <v/>
      </c>
      <c r="BK2414">
        <f t="shared" si="313"/>
        <v>1900</v>
      </c>
      <c r="BL2414">
        <f t="shared" si="314"/>
        <v>1900</v>
      </c>
      <c r="BM2414" t="str">
        <f t="shared" si="315"/>
        <v/>
      </c>
      <c r="BN2414" s="69">
        <f t="shared" si="316"/>
        <v>122</v>
      </c>
      <c r="BO2414" s="1">
        <v>44782</v>
      </c>
      <c r="BP2414" s="1"/>
      <c r="BQ2414" s="3"/>
      <c r="BR2414" s="4"/>
      <c r="BS2414" s="5"/>
      <c r="BT2414" s="6"/>
      <c r="BU2414" s="5"/>
      <c r="BV2414" s="5"/>
      <c r="BW2414" s="6"/>
      <c r="BX2414" s="5"/>
      <c r="BY2414" s="5"/>
      <c r="BZ2414" s="6"/>
      <c r="CA2414" s="5"/>
    </row>
    <row r="2415" spans="4:79" x14ac:dyDescent="0.25">
      <c r="D2415" s="1"/>
      <c r="E2415" s="1"/>
      <c r="J2415" s="1"/>
      <c r="L2415" s="1"/>
      <c r="BA2415" s="1"/>
      <c r="BG2415" t="str">
        <f t="shared" ca="1" si="309"/>
        <v/>
      </c>
      <c r="BH2415" t="str">
        <f t="shared" si="310"/>
        <v/>
      </c>
      <c r="BI2415" t="str">
        <f t="shared" si="311"/>
        <v/>
      </c>
      <c r="BJ2415" t="str">
        <f t="shared" ca="1" si="312"/>
        <v/>
      </c>
      <c r="BK2415">
        <f t="shared" si="313"/>
        <v>1900</v>
      </c>
      <c r="BL2415">
        <f t="shared" si="314"/>
        <v>1900</v>
      </c>
      <c r="BM2415" t="str">
        <f t="shared" si="315"/>
        <v/>
      </c>
      <c r="BN2415" s="69">
        <f t="shared" si="316"/>
        <v>122</v>
      </c>
      <c r="BO2415" s="1">
        <v>44783</v>
      </c>
      <c r="BP2415" s="1"/>
      <c r="BQ2415" s="3"/>
      <c r="BR2415" s="4"/>
      <c r="BS2415" s="5"/>
      <c r="BT2415" s="6"/>
      <c r="BU2415" s="5"/>
      <c r="BV2415" s="5"/>
      <c r="BW2415" s="6"/>
      <c r="BX2415" s="5"/>
      <c r="BY2415" s="5"/>
      <c r="BZ2415" s="6"/>
      <c r="CA2415" s="5"/>
    </row>
    <row r="2416" spans="4:79" x14ac:dyDescent="0.25">
      <c r="D2416" s="1"/>
      <c r="E2416" s="1"/>
      <c r="J2416" s="1"/>
      <c r="L2416" s="1"/>
      <c r="AX2416" s="1"/>
      <c r="AY2416" s="1"/>
      <c r="BA2416" s="1"/>
      <c r="BG2416" t="str">
        <f t="shared" ca="1" si="309"/>
        <v/>
      </c>
      <c r="BH2416" t="str">
        <f t="shared" si="310"/>
        <v/>
      </c>
      <c r="BI2416" t="str">
        <f t="shared" si="311"/>
        <v/>
      </c>
      <c r="BJ2416" t="str">
        <f t="shared" ca="1" si="312"/>
        <v/>
      </c>
      <c r="BK2416">
        <f t="shared" si="313"/>
        <v>1900</v>
      </c>
      <c r="BL2416">
        <f t="shared" si="314"/>
        <v>1900</v>
      </c>
      <c r="BM2416" t="str">
        <f t="shared" si="315"/>
        <v/>
      </c>
      <c r="BN2416" s="69">
        <f t="shared" si="316"/>
        <v>122</v>
      </c>
      <c r="BO2416" s="1">
        <v>44784</v>
      </c>
      <c r="BP2416" s="1"/>
      <c r="BQ2416" s="3"/>
      <c r="BR2416" s="4"/>
      <c r="BS2416" s="5"/>
      <c r="BT2416" s="6"/>
      <c r="BU2416" s="5"/>
      <c r="BV2416" s="5"/>
      <c r="BW2416" s="6"/>
      <c r="BX2416" s="5"/>
      <c r="BY2416" s="5"/>
      <c r="BZ2416" s="6"/>
      <c r="CA2416" s="5"/>
    </row>
    <row r="2417" spans="4:79" x14ac:dyDescent="0.25">
      <c r="D2417" s="1"/>
      <c r="J2417" s="1"/>
      <c r="L2417" s="1"/>
      <c r="M2417" s="1"/>
      <c r="AX2417" s="1"/>
      <c r="AY2417" s="1"/>
      <c r="BA2417" s="1"/>
      <c r="BB2417" s="1"/>
      <c r="BG2417" t="str">
        <f t="shared" ca="1" si="309"/>
        <v/>
      </c>
      <c r="BH2417" t="str">
        <f t="shared" si="310"/>
        <v/>
      </c>
      <c r="BI2417" t="str">
        <f t="shared" si="311"/>
        <v/>
      </c>
      <c r="BJ2417" t="str">
        <f t="shared" ca="1" si="312"/>
        <v/>
      </c>
      <c r="BK2417">
        <f t="shared" si="313"/>
        <v>1900</v>
      </c>
      <c r="BL2417">
        <f t="shared" si="314"/>
        <v>1900</v>
      </c>
      <c r="BM2417" t="str">
        <f t="shared" si="315"/>
        <v/>
      </c>
      <c r="BN2417" s="69">
        <f t="shared" si="316"/>
        <v>122</v>
      </c>
      <c r="BO2417" s="1">
        <v>44785</v>
      </c>
      <c r="BP2417" s="1"/>
      <c r="BQ2417" s="3"/>
      <c r="BR2417" s="4"/>
      <c r="BS2417" s="5"/>
      <c r="BT2417" s="6"/>
      <c r="BU2417" s="5"/>
      <c r="BV2417" s="5"/>
      <c r="BW2417" s="6"/>
      <c r="BX2417" s="5"/>
      <c r="BY2417" s="5"/>
      <c r="BZ2417" s="6"/>
      <c r="CA2417" s="5"/>
    </row>
    <row r="2418" spans="4:79" x14ac:dyDescent="0.25">
      <c r="D2418" s="1"/>
      <c r="J2418" s="1"/>
      <c r="L2418" s="1"/>
      <c r="M2418" s="1"/>
      <c r="AX2418" s="1"/>
      <c r="AY2418" s="1"/>
      <c r="BA2418" s="1"/>
      <c r="BB2418" s="1"/>
      <c r="BG2418" t="str">
        <f t="shared" ca="1" si="309"/>
        <v/>
      </c>
      <c r="BH2418" t="str">
        <f t="shared" si="310"/>
        <v/>
      </c>
      <c r="BI2418" t="str">
        <f t="shared" si="311"/>
        <v/>
      </c>
      <c r="BJ2418" t="str">
        <f t="shared" ca="1" si="312"/>
        <v/>
      </c>
      <c r="BK2418">
        <f t="shared" si="313"/>
        <v>1900</v>
      </c>
      <c r="BL2418">
        <f t="shared" si="314"/>
        <v>1900</v>
      </c>
      <c r="BM2418" t="str">
        <f t="shared" si="315"/>
        <v/>
      </c>
      <c r="BN2418" s="69">
        <f t="shared" si="316"/>
        <v>122</v>
      </c>
      <c r="BO2418" s="1">
        <v>44786</v>
      </c>
      <c r="BP2418" s="1"/>
      <c r="BQ2418" s="3"/>
      <c r="BR2418" s="4"/>
      <c r="BS2418" s="5"/>
      <c r="BT2418" s="6"/>
      <c r="BU2418" s="5"/>
      <c r="BV2418" s="5"/>
      <c r="BW2418" s="6"/>
      <c r="BX2418" s="5"/>
      <c r="BY2418" s="5"/>
      <c r="BZ2418" s="6"/>
      <c r="CA2418" s="5"/>
    </row>
    <row r="2419" spans="4:79" x14ac:dyDescent="0.25">
      <c r="D2419" s="1"/>
      <c r="J2419" s="1"/>
      <c r="L2419" s="1"/>
      <c r="AX2419" s="1"/>
      <c r="AY2419" s="1"/>
      <c r="BA2419" s="1"/>
      <c r="BB2419" s="1"/>
      <c r="BG2419" t="str">
        <f t="shared" ca="1" si="309"/>
        <v/>
      </c>
      <c r="BH2419" t="str">
        <f t="shared" si="310"/>
        <v/>
      </c>
      <c r="BI2419" t="str">
        <f t="shared" si="311"/>
        <v/>
      </c>
      <c r="BJ2419" t="str">
        <f t="shared" ca="1" si="312"/>
        <v/>
      </c>
      <c r="BK2419">
        <f t="shared" si="313"/>
        <v>1900</v>
      </c>
      <c r="BL2419">
        <f t="shared" si="314"/>
        <v>1900</v>
      </c>
      <c r="BM2419" t="str">
        <f t="shared" si="315"/>
        <v/>
      </c>
      <c r="BN2419" s="69">
        <f t="shared" si="316"/>
        <v>122</v>
      </c>
      <c r="BO2419" s="1">
        <v>44787</v>
      </c>
      <c r="BP2419" s="1"/>
      <c r="BQ2419" s="3"/>
      <c r="BR2419" s="4"/>
      <c r="BS2419" s="5"/>
      <c r="BT2419" s="6"/>
      <c r="BU2419" s="5"/>
      <c r="BV2419" s="5"/>
      <c r="BW2419" s="6"/>
      <c r="BX2419" s="5"/>
      <c r="BY2419" s="5"/>
      <c r="BZ2419" s="6"/>
      <c r="CA2419" s="5"/>
    </row>
    <row r="2420" spans="4:79" x14ac:dyDescent="0.25">
      <c r="D2420" s="1"/>
      <c r="J2420" s="1"/>
      <c r="M2420" s="1"/>
      <c r="BG2420" t="str">
        <f t="shared" ca="1" si="309"/>
        <v/>
      </c>
      <c r="BH2420" t="str">
        <f t="shared" si="310"/>
        <v/>
      </c>
      <c r="BI2420" t="str">
        <f t="shared" si="311"/>
        <v/>
      </c>
      <c r="BJ2420" t="str">
        <f t="shared" ca="1" si="312"/>
        <v/>
      </c>
      <c r="BK2420">
        <f t="shared" si="313"/>
        <v>1900</v>
      </c>
      <c r="BL2420">
        <f t="shared" si="314"/>
        <v>1900</v>
      </c>
      <c r="BM2420" t="str">
        <f t="shared" si="315"/>
        <v/>
      </c>
      <c r="BN2420" s="69">
        <f t="shared" si="316"/>
        <v>122</v>
      </c>
      <c r="BO2420" s="1">
        <v>44788</v>
      </c>
      <c r="BP2420" s="1"/>
      <c r="BQ2420" s="3"/>
      <c r="BR2420" s="4"/>
      <c r="BS2420" s="5"/>
      <c r="BT2420" s="6"/>
      <c r="BU2420" s="5"/>
      <c r="BV2420" s="5"/>
      <c r="BW2420" s="6"/>
      <c r="BX2420" s="5"/>
      <c r="BY2420" s="5"/>
      <c r="BZ2420" s="6"/>
      <c r="CA2420" s="5"/>
    </row>
    <row r="2421" spans="4:79" x14ac:dyDescent="0.25">
      <c r="D2421" s="1"/>
      <c r="J2421" s="1"/>
      <c r="L2421" s="1"/>
      <c r="AX2421" s="1"/>
      <c r="AY2421" s="1"/>
      <c r="BA2421" s="1"/>
      <c r="BB2421" s="1"/>
      <c r="BF2421" s="1"/>
      <c r="BG2421" t="str">
        <f t="shared" ca="1" si="309"/>
        <v/>
      </c>
      <c r="BH2421" t="str">
        <f t="shared" si="310"/>
        <v/>
      </c>
      <c r="BI2421" t="str">
        <f t="shared" si="311"/>
        <v/>
      </c>
      <c r="BJ2421" t="str">
        <f t="shared" ca="1" si="312"/>
        <v/>
      </c>
      <c r="BK2421">
        <f t="shared" si="313"/>
        <v>1900</v>
      </c>
      <c r="BL2421">
        <f t="shared" si="314"/>
        <v>1900</v>
      </c>
      <c r="BM2421" t="str">
        <f t="shared" si="315"/>
        <v/>
      </c>
      <c r="BN2421" s="69">
        <f t="shared" si="316"/>
        <v>122</v>
      </c>
      <c r="BO2421" s="1">
        <v>44789</v>
      </c>
      <c r="BP2421" s="1"/>
      <c r="BQ2421" s="3"/>
      <c r="BR2421" s="4"/>
      <c r="BS2421" s="5"/>
      <c r="BT2421" s="6"/>
      <c r="BU2421" s="5"/>
      <c r="BV2421" s="5"/>
      <c r="BW2421" s="6"/>
      <c r="BX2421" s="5"/>
      <c r="BY2421" s="5"/>
      <c r="BZ2421" s="6"/>
      <c r="CA2421" s="5"/>
    </row>
    <row r="2422" spans="4:79" x14ac:dyDescent="0.25">
      <c r="D2422" s="1"/>
      <c r="J2422" s="1"/>
      <c r="L2422" s="1"/>
      <c r="BA2422" s="1"/>
      <c r="BG2422" t="str">
        <f t="shared" ca="1" si="309"/>
        <v/>
      </c>
      <c r="BH2422" t="str">
        <f t="shared" si="310"/>
        <v/>
      </c>
      <c r="BI2422" t="str">
        <f t="shared" si="311"/>
        <v/>
      </c>
      <c r="BJ2422" t="str">
        <f t="shared" ca="1" si="312"/>
        <v/>
      </c>
      <c r="BK2422">
        <f t="shared" si="313"/>
        <v>1900</v>
      </c>
      <c r="BL2422">
        <f t="shared" si="314"/>
        <v>1900</v>
      </c>
      <c r="BM2422" t="str">
        <f t="shared" si="315"/>
        <v/>
      </c>
      <c r="BN2422" s="69">
        <f t="shared" si="316"/>
        <v>122</v>
      </c>
      <c r="BO2422" s="1">
        <v>44790</v>
      </c>
      <c r="BP2422" s="1"/>
      <c r="BQ2422" s="3"/>
      <c r="BR2422" s="4"/>
      <c r="BS2422" s="5"/>
      <c r="BT2422" s="6"/>
      <c r="BU2422" s="5"/>
      <c r="BV2422" s="5"/>
      <c r="BW2422" s="6"/>
      <c r="BX2422" s="5"/>
      <c r="BY2422" s="5"/>
      <c r="BZ2422" s="6"/>
      <c r="CA2422" s="5"/>
    </row>
    <row r="2423" spans="4:79" x14ac:dyDescent="0.25">
      <c r="D2423" s="1"/>
      <c r="J2423" s="1"/>
      <c r="L2423" s="1"/>
      <c r="M2423" s="1"/>
      <c r="AX2423" s="1"/>
      <c r="AY2423" s="1"/>
      <c r="BA2423" s="1"/>
      <c r="BB2423" s="1"/>
      <c r="BG2423" t="str">
        <f t="shared" ca="1" si="309"/>
        <v/>
      </c>
      <c r="BH2423" t="str">
        <f t="shared" si="310"/>
        <v/>
      </c>
      <c r="BI2423" t="str">
        <f t="shared" si="311"/>
        <v/>
      </c>
      <c r="BJ2423" t="str">
        <f t="shared" ca="1" si="312"/>
        <v/>
      </c>
      <c r="BK2423">
        <f t="shared" si="313"/>
        <v>1900</v>
      </c>
      <c r="BL2423">
        <f t="shared" si="314"/>
        <v>1900</v>
      </c>
      <c r="BM2423" t="str">
        <f t="shared" si="315"/>
        <v/>
      </c>
      <c r="BN2423" s="69">
        <f t="shared" si="316"/>
        <v>122</v>
      </c>
      <c r="BO2423" s="1">
        <v>44791</v>
      </c>
      <c r="BP2423" s="1"/>
      <c r="BQ2423" s="3"/>
      <c r="BR2423" s="4"/>
      <c r="BS2423" s="5"/>
      <c r="BT2423" s="6"/>
      <c r="BU2423" s="5"/>
      <c r="BV2423" s="5"/>
      <c r="BW2423" s="6"/>
      <c r="BX2423" s="5"/>
      <c r="BY2423" s="5"/>
      <c r="BZ2423" s="6"/>
      <c r="CA2423" s="5"/>
    </row>
    <row r="2424" spans="4:79" x14ac:dyDescent="0.25">
      <c r="D2424" s="1"/>
      <c r="J2424" s="1"/>
      <c r="L2424" s="1"/>
      <c r="M2424" s="1"/>
      <c r="AX2424" s="1"/>
      <c r="AY2424" s="1"/>
      <c r="BA2424" s="1"/>
      <c r="BB2424" s="1"/>
      <c r="BG2424" t="str">
        <f t="shared" ca="1" si="309"/>
        <v/>
      </c>
      <c r="BH2424" t="str">
        <f t="shared" si="310"/>
        <v/>
      </c>
      <c r="BI2424" t="str">
        <f t="shared" si="311"/>
        <v/>
      </c>
      <c r="BJ2424" t="str">
        <f t="shared" ca="1" si="312"/>
        <v/>
      </c>
      <c r="BK2424">
        <f t="shared" si="313"/>
        <v>1900</v>
      </c>
      <c r="BL2424">
        <f t="shared" si="314"/>
        <v>1900</v>
      </c>
      <c r="BM2424" t="str">
        <f t="shared" si="315"/>
        <v/>
      </c>
      <c r="BN2424" s="69">
        <f t="shared" si="316"/>
        <v>122</v>
      </c>
      <c r="BO2424" s="1">
        <v>44792</v>
      </c>
      <c r="BP2424" s="1"/>
      <c r="BQ2424" s="3"/>
      <c r="BR2424" s="4"/>
      <c r="BS2424" s="5"/>
      <c r="BT2424" s="6"/>
      <c r="BU2424" s="5"/>
      <c r="BV2424" s="5"/>
      <c r="BW2424" s="6"/>
      <c r="BX2424" s="5"/>
      <c r="BY2424" s="5"/>
      <c r="BZ2424" s="6"/>
      <c r="CA2424" s="5"/>
    </row>
    <row r="2425" spans="4:79" x14ac:dyDescent="0.25">
      <c r="D2425" s="1"/>
      <c r="J2425" s="1"/>
      <c r="L2425" s="1"/>
      <c r="M2425" s="1"/>
      <c r="AX2425" s="1"/>
      <c r="AY2425" s="1"/>
      <c r="BA2425" s="1"/>
      <c r="BB2425" s="1"/>
      <c r="BG2425" t="str">
        <f t="shared" ca="1" si="309"/>
        <v/>
      </c>
      <c r="BH2425" t="str">
        <f t="shared" si="310"/>
        <v/>
      </c>
      <c r="BI2425" t="str">
        <f t="shared" si="311"/>
        <v/>
      </c>
      <c r="BJ2425" t="str">
        <f t="shared" ca="1" si="312"/>
        <v/>
      </c>
      <c r="BK2425">
        <f t="shared" si="313"/>
        <v>1900</v>
      </c>
      <c r="BL2425">
        <f t="shared" si="314"/>
        <v>1900</v>
      </c>
      <c r="BM2425" t="str">
        <f t="shared" si="315"/>
        <v/>
      </c>
      <c r="BN2425" s="69">
        <f t="shared" si="316"/>
        <v>122</v>
      </c>
      <c r="BO2425" s="1">
        <v>44793</v>
      </c>
      <c r="BP2425" s="1"/>
      <c r="BQ2425" s="3"/>
      <c r="BR2425" s="4"/>
      <c r="BS2425" s="5"/>
      <c r="BT2425" s="6"/>
      <c r="BU2425" s="5"/>
      <c r="BV2425" s="5"/>
      <c r="BW2425" s="6"/>
      <c r="BX2425" s="5"/>
      <c r="BY2425" s="5"/>
      <c r="BZ2425" s="6"/>
      <c r="CA2425" s="5"/>
    </row>
    <row r="2426" spans="4:79" x14ac:dyDescent="0.25">
      <c r="D2426" s="1"/>
      <c r="J2426" s="1"/>
      <c r="L2426" s="1"/>
      <c r="M2426" s="1"/>
      <c r="AX2426" s="1"/>
      <c r="AY2426" s="1"/>
      <c r="BA2426" s="1"/>
      <c r="BB2426" s="1"/>
      <c r="BG2426" t="str">
        <f t="shared" ca="1" si="309"/>
        <v/>
      </c>
      <c r="BH2426" t="str">
        <f t="shared" si="310"/>
        <v/>
      </c>
      <c r="BI2426" t="str">
        <f t="shared" si="311"/>
        <v/>
      </c>
      <c r="BJ2426" t="str">
        <f t="shared" ca="1" si="312"/>
        <v/>
      </c>
      <c r="BK2426">
        <f t="shared" si="313"/>
        <v>1900</v>
      </c>
      <c r="BL2426">
        <f t="shared" si="314"/>
        <v>1900</v>
      </c>
      <c r="BM2426" t="str">
        <f t="shared" si="315"/>
        <v/>
      </c>
      <c r="BN2426" s="69">
        <f t="shared" si="316"/>
        <v>122</v>
      </c>
      <c r="BO2426" s="1">
        <v>44794</v>
      </c>
      <c r="BP2426" s="1"/>
      <c r="BQ2426" s="3"/>
      <c r="BR2426" s="4"/>
      <c r="BS2426" s="5"/>
      <c r="BT2426" s="6"/>
      <c r="BU2426" s="5"/>
      <c r="BV2426" s="5"/>
      <c r="BW2426" s="6"/>
      <c r="BX2426" s="5"/>
      <c r="BY2426" s="5"/>
      <c r="BZ2426" s="6"/>
      <c r="CA2426" s="5"/>
    </row>
    <row r="2427" spans="4:79" x14ac:dyDescent="0.25">
      <c r="D2427" s="1"/>
      <c r="J2427" s="1"/>
      <c r="L2427" s="1"/>
      <c r="M2427" s="1"/>
      <c r="BA2427" s="1"/>
      <c r="BG2427" t="str">
        <f t="shared" ca="1" si="309"/>
        <v/>
      </c>
      <c r="BH2427" t="str">
        <f t="shared" si="310"/>
        <v/>
      </c>
      <c r="BI2427" t="str">
        <f t="shared" si="311"/>
        <v/>
      </c>
      <c r="BJ2427" t="str">
        <f t="shared" ca="1" si="312"/>
        <v/>
      </c>
      <c r="BK2427">
        <f t="shared" si="313"/>
        <v>1900</v>
      </c>
      <c r="BL2427">
        <f t="shared" si="314"/>
        <v>1900</v>
      </c>
      <c r="BM2427" t="str">
        <f t="shared" si="315"/>
        <v/>
      </c>
      <c r="BN2427" s="69">
        <f t="shared" si="316"/>
        <v>122</v>
      </c>
      <c r="BO2427" s="1">
        <v>44795</v>
      </c>
      <c r="BP2427" s="1"/>
      <c r="BQ2427" s="3"/>
      <c r="BR2427" s="4"/>
      <c r="BS2427" s="5"/>
      <c r="BT2427" s="6"/>
      <c r="BU2427" s="5"/>
      <c r="BV2427" s="5"/>
      <c r="BW2427" s="6"/>
      <c r="BX2427" s="5"/>
      <c r="BY2427" s="5"/>
      <c r="BZ2427" s="6"/>
      <c r="CA2427" s="5"/>
    </row>
    <row r="2428" spans="4:79" x14ac:dyDescent="0.25">
      <c r="D2428" s="1"/>
      <c r="E2428" s="1"/>
      <c r="J2428" s="1"/>
      <c r="L2428" s="1"/>
      <c r="M2428" s="1"/>
      <c r="AX2428" s="1"/>
      <c r="AY2428" s="1"/>
      <c r="BA2428" s="1"/>
      <c r="BG2428" t="str">
        <f t="shared" ca="1" si="309"/>
        <v/>
      </c>
      <c r="BH2428" t="str">
        <f t="shared" si="310"/>
        <v/>
      </c>
      <c r="BI2428" t="str">
        <f t="shared" si="311"/>
        <v/>
      </c>
      <c r="BJ2428" t="str">
        <f t="shared" ca="1" si="312"/>
        <v/>
      </c>
      <c r="BK2428">
        <f t="shared" si="313"/>
        <v>1900</v>
      </c>
      <c r="BL2428">
        <f t="shared" si="314"/>
        <v>1900</v>
      </c>
      <c r="BM2428" t="str">
        <f t="shared" si="315"/>
        <v/>
      </c>
      <c r="BN2428" s="69">
        <f t="shared" si="316"/>
        <v>122</v>
      </c>
      <c r="BO2428" s="1">
        <v>44796</v>
      </c>
      <c r="BP2428" s="1"/>
      <c r="BQ2428" s="3"/>
      <c r="BR2428" s="4"/>
      <c r="BS2428" s="5"/>
      <c r="BT2428" s="6"/>
      <c r="BU2428" s="5"/>
      <c r="BV2428" s="5"/>
      <c r="BW2428" s="6"/>
      <c r="BX2428" s="5"/>
      <c r="BY2428" s="5"/>
      <c r="BZ2428" s="6"/>
      <c r="CA2428" s="5"/>
    </row>
    <row r="2429" spans="4:79" x14ac:dyDescent="0.25">
      <c r="D2429" s="1"/>
      <c r="E2429" s="1"/>
      <c r="J2429" s="1"/>
      <c r="L2429" s="1"/>
      <c r="BA2429" s="1"/>
      <c r="BG2429" t="str">
        <f t="shared" ca="1" si="309"/>
        <v/>
      </c>
      <c r="BH2429" t="str">
        <f t="shared" si="310"/>
        <v/>
      </c>
      <c r="BI2429" t="str">
        <f t="shared" si="311"/>
        <v/>
      </c>
      <c r="BJ2429" t="str">
        <f t="shared" ca="1" si="312"/>
        <v/>
      </c>
      <c r="BK2429">
        <f t="shared" si="313"/>
        <v>1900</v>
      </c>
      <c r="BL2429">
        <f t="shared" si="314"/>
        <v>1900</v>
      </c>
      <c r="BM2429" t="str">
        <f t="shared" si="315"/>
        <v/>
      </c>
      <c r="BN2429" s="69">
        <f t="shared" si="316"/>
        <v>122</v>
      </c>
      <c r="BO2429" s="1">
        <v>44797</v>
      </c>
      <c r="BP2429" s="1"/>
      <c r="BQ2429" s="3"/>
      <c r="BR2429" s="4"/>
      <c r="BS2429" s="5"/>
      <c r="BT2429" s="6"/>
      <c r="BU2429" s="5"/>
      <c r="BV2429" s="5"/>
      <c r="BW2429" s="6"/>
      <c r="BX2429" s="5"/>
      <c r="BY2429" s="5"/>
      <c r="BZ2429" s="6"/>
      <c r="CA2429" s="5"/>
    </row>
    <row r="2430" spans="4:79" x14ac:dyDescent="0.25">
      <c r="D2430" s="1"/>
      <c r="J2430" s="1"/>
      <c r="L2430" s="1"/>
      <c r="M2430" s="1"/>
      <c r="AX2430" s="1"/>
      <c r="AY2430" s="1"/>
      <c r="BA2430" s="1"/>
      <c r="BB2430" s="1"/>
      <c r="BG2430" t="str">
        <f t="shared" ca="1" si="309"/>
        <v/>
      </c>
      <c r="BH2430" t="str">
        <f t="shared" si="310"/>
        <v/>
      </c>
      <c r="BI2430" t="str">
        <f t="shared" si="311"/>
        <v/>
      </c>
      <c r="BJ2430" t="str">
        <f t="shared" ca="1" si="312"/>
        <v/>
      </c>
      <c r="BK2430">
        <f t="shared" si="313"/>
        <v>1900</v>
      </c>
      <c r="BL2430">
        <f t="shared" si="314"/>
        <v>1900</v>
      </c>
      <c r="BM2430" t="str">
        <f t="shared" si="315"/>
        <v/>
      </c>
      <c r="BN2430" s="69">
        <f t="shared" si="316"/>
        <v>122</v>
      </c>
      <c r="BO2430" s="1">
        <v>44798</v>
      </c>
      <c r="BP2430" s="1"/>
      <c r="BQ2430" s="3"/>
      <c r="BR2430" s="4"/>
      <c r="BS2430" s="5"/>
      <c r="BT2430" s="6"/>
      <c r="BU2430" s="5"/>
      <c r="BV2430" s="5"/>
      <c r="BW2430" s="6"/>
      <c r="BX2430" s="5"/>
      <c r="BY2430" s="5"/>
      <c r="BZ2430" s="6"/>
      <c r="CA2430" s="5"/>
    </row>
    <row r="2431" spans="4:79" x14ac:dyDescent="0.25">
      <c r="D2431" s="1"/>
      <c r="J2431" s="1"/>
      <c r="L2431" s="1"/>
      <c r="M2431" s="1"/>
      <c r="AX2431" s="1"/>
      <c r="AY2431" s="1"/>
      <c r="BA2431" s="1"/>
      <c r="BB2431" s="1"/>
      <c r="BG2431" t="str">
        <f t="shared" ca="1" si="309"/>
        <v/>
      </c>
      <c r="BH2431" t="str">
        <f t="shared" si="310"/>
        <v/>
      </c>
      <c r="BI2431" t="str">
        <f t="shared" si="311"/>
        <v/>
      </c>
      <c r="BJ2431" t="str">
        <f t="shared" ca="1" si="312"/>
        <v/>
      </c>
      <c r="BK2431">
        <f t="shared" si="313"/>
        <v>1900</v>
      </c>
      <c r="BL2431">
        <f t="shared" si="314"/>
        <v>1900</v>
      </c>
      <c r="BM2431" t="str">
        <f t="shared" si="315"/>
        <v/>
      </c>
      <c r="BN2431" s="69">
        <f t="shared" si="316"/>
        <v>122</v>
      </c>
      <c r="BO2431" s="1">
        <v>44799</v>
      </c>
      <c r="BP2431" s="1"/>
      <c r="BQ2431" s="3"/>
      <c r="BR2431" s="4"/>
      <c r="BS2431" s="5"/>
      <c r="BT2431" s="6"/>
      <c r="BU2431" s="5"/>
      <c r="BV2431" s="5"/>
      <c r="BW2431" s="6"/>
      <c r="BX2431" s="5"/>
      <c r="BY2431" s="5"/>
      <c r="BZ2431" s="6"/>
      <c r="CA2431" s="5"/>
    </row>
    <row r="2432" spans="4:79" x14ac:dyDescent="0.25">
      <c r="D2432" s="1"/>
      <c r="J2432" s="1"/>
      <c r="M2432" s="1"/>
      <c r="BG2432" t="str">
        <f t="shared" ca="1" si="309"/>
        <v/>
      </c>
      <c r="BH2432" t="str">
        <f t="shared" si="310"/>
        <v/>
      </c>
      <c r="BI2432" t="str">
        <f t="shared" si="311"/>
        <v/>
      </c>
      <c r="BJ2432" t="str">
        <f t="shared" ca="1" si="312"/>
        <v/>
      </c>
      <c r="BK2432">
        <f t="shared" si="313"/>
        <v>1900</v>
      </c>
      <c r="BL2432">
        <f t="shared" si="314"/>
        <v>1900</v>
      </c>
      <c r="BM2432" t="str">
        <f t="shared" si="315"/>
        <v/>
      </c>
      <c r="BN2432" s="69">
        <f t="shared" si="316"/>
        <v>122</v>
      </c>
      <c r="BO2432" s="1">
        <v>44800</v>
      </c>
      <c r="BP2432" s="1"/>
      <c r="BQ2432" s="3"/>
      <c r="BR2432" s="4"/>
      <c r="BS2432" s="5"/>
      <c r="BT2432" s="6"/>
      <c r="BU2432" s="5"/>
      <c r="BV2432" s="5"/>
      <c r="BW2432" s="6"/>
      <c r="BX2432" s="5"/>
      <c r="BY2432" s="5"/>
      <c r="BZ2432" s="6"/>
      <c r="CA2432" s="5"/>
    </row>
    <row r="2433" spans="4:79" x14ac:dyDescent="0.25">
      <c r="D2433" s="1"/>
      <c r="J2433" s="1"/>
      <c r="M2433" s="1"/>
      <c r="BG2433" t="str">
        <f t="shared" ca="1" si="309"/>
        <v/>
      </c>
      <c r="BH2433" t="str">
        <f t="shared" si="310"/>
        <v/>
      </c>
      <c r="BI2433" t="str">
        <f t="shared" si="311"/>
        <v/>
      </c>
      <c r="BJ2433" t="str">
        <f t="shared" ca="1" si="312"/>
        <v/>
      </c>
      <c r="BK2433">
        <f t="shared" si="313"/>
        <v>1900</v>
      </c>
      <c r="BL2433">
        <f t="shared" si="314"/>
        <v>1900</v>
      </c>
      <c r="BM2433" t="str">
        <f t="shared" si="315"/>
        <v/>
      </c>
      <c r="BN2433" s="69">
        <f t="shared" si="316"/>
        <v>122</v>
      </c>
      <c r="BO2433" s="1">
        <v>44801</v>
      </c>
      <c r="BP2433" s="1"/>
      <c r="BQ2433" s="3"/>
      <c r="BR2433" s="4"/>
      <c r="BS2433" s="5"/>
      <c r="BT2433" s="6"/>
      <c r="BU2433" s="5"/>
      <c r="BV2433" s="5"/>
      <c r="BW2433" s="6"/>
      <c r="BX2433" s="5"/>
      <c r="BY2433" s="5"/>
      <c r="BZ2433" s="6"/>
      <c r="CA2433" s="5"/>
    </row>
    <row r="2434" spans="4:79" x14ac:dyDescent="0.25">
      <c r="D2434" s="1"/>
      <c r="J2434" s="1"/>
      <c r="L2434" s="1"/>
      <c r="M2434" s="1"/>
      <c r="AX2434" s="1"/>
      <c r="AY2434" s="1"/>
      <c r="BA2434" s="1"/>
      <c r="BB2434" s="1"/>
      <c r="BG2434" t="str">
        <f t="shared" ca="1" si="309"/>
        <v/>
      </c>
      <c r="BH2434" t="str">
        <f t="shared" si="310"/>
        <v/>
      </c>
      <c r="BI2434" t="str">
        <f t="shared" si="311"/>
        <v/>
      </c>
      <c r="BJ2434" t="str">
        <f t="shared" ca="1" si="312"/>
        <v/>
      </c>
      <c r="BK2434">
        <f t="shared" si="313"/>
        <v>1900</v>
      </c>
      <c r="BL2434">
        <f t="shared" si="314"/>
        <v>1900</v>
      </c>
      <c r="BM2434" t="str">
        <f t="shared" si="315"/>
        <v/>
      </c>
      <c r="BN2434" s="69">
        <f t="shared" si="316"/>
        <v>122</v>
      </c>
      <c r="BO2434" s="1">
        <v>44802</v>
      </c>
      <c r="BP2434" s="1"/>
      <c r="BQ2434" s="3"/>
      <c r="BR2434" s="4"/>
      <c r="BS2434" s="5"/>
      <c r="BT2434" s="6"/>
      <c r="BU2434" s="5"/>
      <c r="BV2434" s="5"/>
      <c r="BW2434" s="6"/>
      <c r="BX2434" s="5"/>
      <c r="BY2434" s="5"/>
      <c r="BZ2434" s="6"/>
      <c r="CA2434" s="5"/>
    </row>
    <row r="2435" spans="4:79" x14ac:dyDescent="0.25">
      <c r="D2435" s="1"/>
      <c r="BB2435" s="1"/>
      <c r="BG2435" t="str">
        <f t="shared" ref="BG2435:BG2498" ca="1" si="317">IF(A2435="","",DATEDIF(J2435,TODAY(),"y"))</f>
        <v/>
      </c>
      <c r="BH2435" t="str">
        <f t="shared" ref="BH2435:BH2498" si="318">IF(A2435="","",IF(BG2435&lt;61,"Moins de 61",IF(BG2435&lt;66,"61 à 65",IF(BG2435&lt;71,"66 à 70",IF(BG2435&lt;76,"71 à 75",IF(BG2435&lt;81,"76 à 80",IF(BG2435&lt;86,"81 à 85",IF(BG2435&lt;91,"86 à 90",IF(BG2435&lt;96,"91 à 95",IF(BG2435&lt;101,"96 à 100",IF(BG2435&gt;=101,"101 et plus","")))))))))))</f>
        <v/>
      </c>
      <c r="BI2435" t="str">
        <f t="shared" ref="BI2435:BI2498" si="319">IF(B2435="","",IF(BG2435&lt;66,"Moins de 66",IF(BG2435&lt;71,"66 à 70",IF(BG2435&lt;76,"71 à 75",IF(BG2435&lt;81,"76 à 80",IF(BG2435&gt;=81,"plus de 80",""))))))</f>
        <v/>
      </c>
      <c r="BJ2435" t="str">
        <f t="shared" ref="BJ2435:BJ2498" ca="1" si="320">IF(A2435="","",DATEDIF(L2435,TODAY(),"y"))</f>
        <v/>
      </c>
      <c r="BK2435">
        <f t="shared" ref="BK2435:BK2498" si="321">YEAR(L2435)</f>
        <v>1900</v>
      </c>
      <c r="BL2435">
        <f t="shared" ref="BL2435:BL2498" si="322">YEAR(E2435)</f>
        <v>1900</v>
      </c>
      <c r="BM2435" t="str">
        <f t="shared" ref="BM2435:BM2498" si="323">IF(A2435="","",IF(O2435="Adhérent",BG2435,""))</f>
        <v/>
      </c>
      <c r="BN2435" s="69">
        <f t="shared" ref="BN2435:BN2498" si="324">YEAR(BO2435)-YEAR(J2435)</f>
        <v>122</v>
      </c>
      <c r="BO2435" s="1">
        <v>44803</v>
      </c>
      <c r="BP2435" s="1"/>
      <c r="BQ2435" s="3"/>
      <c r="BR2435" s="4"/>
      <c r="BS2435" s="5"/>
      <c r="BT2435" s="6"/>
      <c r="BU2435" s="5"/>
      <c r="BV2435" s="5"/>
      <c r="BW2435" s="6"/>
      <c r="BX2435" s="5"/>
      <c r="BY2435" s="5"/>
      <c r="BZ2435" s="6"/>
      <c r="CA2435" s="5"/>
    </row>
    <row r="2436" spans="4:79" x14ac:dyDescent="0.25">
      <c r="D2436" s="1"/>
      <c r="J2436" s="1"/>
      <c r="M2436" s="1"/>
      <c r="BG2436" t="str">
        <f t="shared" ca="1" si="317"/>
        <v/>
      </c>
      <c r="BH2436" t="str">
        <f t="shared" si="318"/>
        <v/>
      </c>
      <c r="BI2436" t="str">
        <f t="shared" si="319"/>
        <v/>
      </c>
      <c r="BJ2436" t="str">
        <f t="shared" ca="1" si="320"/>
        <v/>
      </c>
      <c r="BK2436">
        <f t="shared" si="321"/>
        <v>1900</v>
      </c>
      <c r="BL2436">
        <f t="shared" si="322"/>
        <v>1900</v>
      </c>
      <c r="BM2436" t="str">
        <f t="shared" si="323"/>
        <v/>
      </c>
      <c r="BN2436" s="69">
        <f t="shared" si="324"/>
        <v>122</v>
      </c>
      <c r="BO2436" s="1">
        <v>44804</v>
      </c>
      <c r="BP2436" s="1"/>
      <c r="BQ2436" s="3"/>
      <c r="BR2436" s="4"/>
      <c r="BS2436" s="5"/>
      <c r="BT2436" s="6"/>
      <c r="BU2436" s="5"/>
      <c r="BV2436" s="5"/>
      <c r="BW2436" s="6"/>
      <c r="BX2436" s="5"/>
      <c r="BY2436" s="5"/>
      <c r="BZ2436" s="6"/>
      <c r="CA2436" s="5"/>
    </row>
    <row r="2437" spans="4:79" x14ac:dyDescent="0.25">
      <c r="D2437" s="1"/>
      <c r="E2437" s="1"/>
      <c r="J2437" s="1"/>
      <c r="L2437" s="1"/>
      <c r="M2437" s="1"/>
      <c r="AX2437" s="1"/>
      <c r="AY2437" s="1"/>
      <c r="BA2437" s="1"/>
      <c r="BB2437" s="1"/>
      <c r="BG2437" t="str">
        <f t="shared" ca="1" si="317"/>
        <v/>
      </c>
      <c r="BH2437" t="str">
        <f t="shared" si="318"/>
        <v/>
      </c>
      <c r="BI2437" t="str">
        <f t="shared" si="319"/>
        <v/>
      </c>
      <c r="BJ2437" t="str">
        <f t="shared" ca="1" si="320"/>
        <v/>
      </c>
      <c r="BK2437">
        <f t="shared" si="321"/>
        <v>1900</v>
      </c>
      <c r="BL2437">
        <f t="shared" si="322"/>
        <v>1900</v>
      </c>
      <c r="BM2437" t="str">
        <f t="shared" si="323"/>
        <v/>
      </c>
      <c r="BN2437" s="69">
        <f t="shared" si="324"/>
        <v>122</v>
      </c>
      <c r="BO2437" s="1">
        <v>44805</v>
      </c>
      <c r="BP2437" s="1"/>
      <c r="BQ2437" s="3"/>
      <c r="BR2437" s="4"/>
      <c r="BS2437" s="5"/>
      <c r="BT2437" s="6"/>
      <c r="BU2437" s="5"/>
      <c r="BV2437" s="5"/>
      <c r="BW2437" s="6"/>
      <c r="BX2437" s="5"/>
      <c r="BY2437" s="5"/>
      <c r="BZ2437" s="6"/>
      <c r="CA2437" s="5"/>
    </row>
    <row r="2438" spans="4:79" x14ac:dyDescent="0.25">
      <c r="D2438" s="1"/>
      <c r="J2438" s="1"/>
      <c r="M2438" s="1"/>
      <c r="BG2438" t="str">
        <f t="shared" ca="1" si="317"/>
        <v/>
      </c>
      <c r="BH2438" t="str">
        <f t="shared" si="318"/>
        <v/>
      </c>
      <c r="BI2438" t="str">
        <f t="shared" si="319"/>
        <v/>
      </c>
      <c r="BJ2438" t="str">
        <f t="shared" ca="1" si="320"/>
        <v/>
      </c>
      <c r="BK2438">
        <f t="shared" si="321"/>
        <v>1900</v>
      </c>
      <c r="BL2438">
        <f t="shared" si="322"/>
        <v>1900</v>
      </c>
      <c r="BM2438" t="str">
        <f t="shared" si="323"/>
        <v/>
      </c>
      <c r="BN2438" s="69">
        <f t="shared" si="324"/>
        <v>122</v>
      </c>
      <c r="BO2438" s="1">
        <v>44806</v>
      </c>
      <c r="BP2438" s="1"/>
      <c r="BQ2438" s="3"/>
      <c r="BR2438" s="4"/>
      <c r="BS2438" s="5"/>
      <c r="BT2438" s="6"/>
      <c r="BU2438" s="5"/>
      <c r="BV2438" s="5"/>
      <c r="BW2438" s="6"/>
      <c r="BX2438" s="5"/>
      <c r="BY2438" s="5"/>
      <c r="BZ2438" s="6"/>
      <c r="CA2438" s="5"/>
    </row>
    <row r="2439" spans="4:79" x14ac:dyDescent="0.25">
      <c r="D2439" s="1"/>
      <c r="BB2439" s="1"/>
      <c r="BG2439" t="str">
        <f t="shared" ca="1" si="317"/>
        <v/>
      </c>
      <c r="BH2439" t="str">
        <f t="shared" si="318"/>
        <v/>
      </c>
      <c r="BI2439" t="str">
        <f t="shared" si="319"/>
        <v/>
      </c>
      <c r="BJ2439" t="str">
        <f t="shared" ca="1" si="320"/>
        <v/>
      </c>
      <c r="BK2439">
        <f t="shared" si="321"/>
        <v>1900</v>
      </c>
      <c r="BL2439">
        <f t="shared" si="322"/>
        <v>1900</v>
      </c>
      <c r="BM2439" t="str">
        <f t="shared" si="323"/>
        <v/>
      </c>
      <c r="BN2439" s="69">
        <f t="shared" si="324"/>
        <v>122</v>
      </c>
      <c r="BO2439" s="1">
        <v>44807</v>
      </c>
      <c r="BP2439" s="1"/>
      <c r="BQ2439" s="3"/>
      <c r="BR2439" s="4"/>
      <c r="BS2439" s="5"/>
      <c r="BT2439" s="6"/>
      <c r="BU2439" s="5"/>
      <c r="BV2439" s="5"/>
      <c r="BW2439" s="6"/>
      <c r="BX2439" s="5"/>
      <c r="BY2439" s="5"/>
      <c r="BZ2439" s="6"/>
      <c r="CA2439" s="5"/>
    </row>
    <row r="2440" spans="4:79" x14ac:dyDescent="0.25">
      <c r="D2440" s="1"/>
      <c r="J2440" s="1"/>
      <c r="L2440" s="1"/>
      <c r="M2440" s="1"/>
      <c r="AX2440" s="1"/>
      <c r="AY2440" s="1"/>
      <c r="BA2440" s="1"/>
      <c r="BB2440" s="1"/>
      <c r="BG2440" t="str">
        <f t="shared" ca="1" si="317"/>
        <v/>
      </c>
      <c r="BH2440" t="str">
        <f t="shared" si="318"/>
        <v/>
      </c>
      <c r="BI2440" t="str">
        <f t="shared" si="319"/>
        <v/>
      </c>
      <c r="BJ2440" t="str">
        <f t="shared" ca="1" si="320"/>
        <v/>
      </c>
      <c r="BK2440">
        <f t="shared" si="321"/>
        <v>1900</v>
      </c>
      <c r="BL2440">
        <f t="shared" si="322"/>
        <v>1900</v>
      </c>
      <c r="BM2440" t="str">
        <f t="shared" si="323"/>
        <v/>
      </c>
      <c r="BN2440" s="69">
        <f t="shared" si="324"/>
        <v>122</v>
      </c>
      <c r="BO2440" s="1">
        <v>44808</v>
      </c>
      <c r="BP2440" s="1"/>
      <c r="BQ2440" s="3"/>
      <c r="BR2440" s="4"/>
      <c r="BS2440" s="5"/>
      <c r="BT2440" s="6"/>
      <c r="BU2440" s="5"/>
      <c r="BV2440" s="5"/>
      <c r="BW2440" s="6"/>
      <c r="BX2440" s="5"/>
      <c r="BY2440" s="5"/>
      <c r="BZ2440" s="6"/>
      <c r="CA2440" s="5"/>
    </row>
    <row r="2441" spans="4:79" x14ac:dyDescent="0.25">
      <c r="D2441" s="1"/>
      <c r="J2441" s="1"/>
      <c r="L2441" s="1"/>
      <c r="M2441" s="1"/>
      <c r="AX2441" s="1"/>
      <c r="AY2441" s="1"/>
      <c r="BA2441" s="1"/>
      <c r="BB2441" s="1"/>
      <c r="BG2441" t="str">
        <f t="shared" ca="1" si="317"/>
        <v/>
      </c>
      <c r="BH2441" t="str">
        <f t="shared" si="318"/>
        <v/>
      </c>
      <c r="BI2441" t="str">
        <f t="shared" si="319"/>
        <v/>
      </c>
      <c r="BJ2441" t="str">
        <f t="shared" ca="1" si="320"/>
        <v/>
      </c>
      <c r="BK2441">
        <f t="shared" si="321"/>
        <v>1900</v>
      </c>
      <c r="BL2441">
        <f t="shared" si="322"/>
        <v>1900</v>
      </c>
      <c r="BM2441" t="str">
        <f t="shared" si="323"/>
        <v/>
      </c>
      <c r="BN2441" s="69">
        <f t="shared" si="324"/>
        <v>122</v>
      </c>
      <c r="BO2441" s="1">
        <v>44809</v>
      </c>
      <c r="BP2441" s="1"/>
      <c r="BQ2441" s="3"/>
      <c r="BR2441" s="4"/>
      <c r="BS2441" s="5"/>
      <c r="BT2441" s="6"/>
      <c r="BU2441" s="5"/>
      <c r="BV2441" s="5"/>
      <c r="BW2441" s="6"/>
      <c r="BX2441" s="5"/>
      <c r="BY2441" s="5"/>
      <c r="BZ2441" s="6"/>
      <c r="CA2441" s="5"/>
    </row>
    <row r="2442" spans="4:79" x14ac:dyDescent="0.25">
      <c r="D2442" s="1"/>
      <c r="J2442" s="1"/>
      <c r="L2442" s="1"/>
      <c r="M2442" s="1"/>
      <c r="AX2442" s="1"/>
      <c r="AY2442" s="1"/>
      <c r="BA2442" s="1"/>
      <c r="BB2442" s="1"/>
      <c r="BF2442" s="1"/>
      <c r="BG2442" t="str">
        <f t="shared" ca="1" si="317"/>
        <v/>
      </c>
      <c r="BH2442" t="str">
        <f t="shared" si="318"/>
        <v/>
      </c>
      <c r="BI2442" t="str">
        <f t="shared" si="319"/>
        <v/>
      </c>
      <c r="BJ2442" t="str">
        <f t="shared" ca="1" si="320"/>
        <v/>
      </c>
      <c r="BK2442">
        <f t="shared" si="321"/>
        <v>1900</v>
      </c>
      <c r="BL2442">
        <f t="shared" si="322"/>
        <v>1900</v>
      </c>
      <c r="BM2442" t="str">
        <f t="shared" si="323"/>
        <v/>
      </c>
      <c r="BN2442" s="69">
        <f t="shared" si="324"/>
        <v>122</v>
      </c>
      <c r="BO2442" s="1">
        <v>44810</v>
      </c>
      <c r="BP2442" s="1"/>
      <c r="BQ2442" s="3"/>
      <c r="BR2442" s="4"/>
      <c r="BS2442" s="5"/>
      <c r="BT2442" s="6"/>
      <c r="BU2442" s="5"/>
      <c r="BV2442" s="5"/>
      <c r="BW2442" s="6"/>
      <c r="BX2442" s="5"/>
      <c r="BY2442" s="5"/>
      <c r="BZ2442" s="6"/>
      <c r="CA2442" s="5"/>
    </row>
    <row r="2443" spans="4:79" x14ac:dyDescent="0.25">
      <c r="D2443" s="1"/>
      <c r="E2443" s="1"/>
      <c r="J2443" s="1"/>
      <c r="L2443" s="1"/>
      <c r="BA2443" s="1"/>
      <c r="BG2443" t="str">
        <f t="shared" ca="1" si="317"/>
        <v/>
      </c>
      <c r="BH2443" t="str">
        <f t="shared" si="318"/>
        <v/>
      </c>
      <c r="BI2443" t="str">
        <f t="shared" si="319"/>
        <v/>
      </c>
      <c r="BJ2443" t="str">
        <f t="shared" ca="1" si="320"/>
        <v/>
      </c>
      <c r="BK2443">
        <f t="shared" si="321"/>
        <v>1900</v>
      </c>
      <c r="BL2443">
        <f t="shared" si="322"/>
        <v>1900</v>
      </c>
      <c r="BM2443" t="str">
        <f t="shared" si="323"/>
        <v/>
      </c>
      <c r="BN2443" s="69">
        <f t="shared" si="324"/>
        <v>122</v>
      </c>
      <c r="BO2443" s="1">
        <v>44811</v>
      </c>
      <c r="BP2443" s="1"/>
      <c r="BQ2443" s="3"/>
      <c r="BR2443" s="4"/>
      <c r="BS2443" s="5"/>
      <c r="BT2443" s="6"/>
      <c r="BU2443" s="5"/>
      <c r="BV2443" s="5"/>
      <c r="BW2443" s="6"/>
      <c r="BX2443" s="5"/>
      <c r="BY2443" s="5"/>
      <c r="BZ2443" s="6"/>
      <c r="CA2443" s="5"/>
    </row>
    <row r="2444" spans="4:79" x14ac:dyDescent="0.25">
      <c r="D2444" s="1"/>
      <c r="E2444" s="1"/>
      <c r="J2444" s="1"/>
      <c r="L2444" s="1"/>
      <c r="M2444" s="1"/>
      <c r="AX2444" s="1"/>
      <c r="AY2444" s="1"/>
      <c r="BA2444" s="1"/>
      <c r="BB2444" s="1"/>
      <c r="BG2444" t="str">
        <f t="shared" ca="1" si="317"/>
        <v/>
      </c>
      <c r="BH2444" t="str">
        <f t="shared" si="318"/>
        <v/>
      </c>
      <c r="BI2444" t="str">
        <f t="shared" si="319"/>
        <v/>
      </c>
      <c r="BJ2444" t="str">
        <f t="shared" ca="1" si="320"/>
        <v/>
      </c>
      <c r="BK2444">
        <f t="shared" si="321"/>
        <v>1900</v>
      </c>
      <c r="BL2444">
        <f t="shared" si="322"/>
        <v>1900</v>
      </c>
      <c r="BM2444" t="str">
        <f t="shared" si="323"/>
        <v/>
      </c>
      <c r="BN2444" s="69">
        <f t="shared" si="324"/>
        <v>122</v>
      </c>
      <c r="BO2444" s="1">
        <v>44812</v>
      </c>
      <c r="BP2444" s="1"/>
      <c r="BQ2444" s="3"/>
      <c r="BR2444" s="4"/>
      <c r="BS2444" s="5"/>
      <c r="BT2444" s="6"/>
      <c r="BU2444" s="5"/>
      <c r="BV2444" s="5"/>
      <c r="BW2444" s="6"/>
      <c r="BX2444" s="5"/>
      <c r="BY2444" s="5"/>
      <c r="BZ2444" s="6"/>
      <c r="CA2444" s="5"/>
    </row>
    <row r="2445" spans="4:79" x14ac:dyDescent="0.25">
      <c r="D2445" s="1"/>
      <c r="E2445" s="1"/>
      <c r="J2445" s="1"/>
      <c r="L2445" s="1"/>
      <c r="M2445" s="1"/>
      <c r="N2445" s="1"/>
      <c r="AX2445" s="1"/>
      <c r="AY2445" s="1"/>
      <c r="BA2445" s="1"/>
      <c r="BB2445" s="1"/>
      <c r="BF2445" s="1"/>
      <c r="BG2445" t="str">
        <f t="shared" ca="1" si="317"/>
        <v/>
      </c>
      <c r="BH2445" t="str">
        <f t="shared" si="318"/>
        <v/>
      </c>
      <c r="BI2445" t="str">
        <f t="shared" si="319"/>
        <v/>
      </c>
      <c r="BJ2445" t="str">
        <f t="shared" ca="1" si="320"/>
        <v/>
      </c>
      <c r="BK2445">
        <f t="shared" si="321"/>
        <v>1900</v>
      </c>
      <c r="BL2445">
        <f t="shared" si="322"/>
        <v>1900</v>
      </c>
      <c r="BM2445" t="str">
        <f t="shared" si="323"/>
        <v/>
      </c>
      <c r="BN2445" s="69">
        <f t="shared" si="324"/>
        <v>122</v>
      </c>
      <c r="BO2445" s="1">
        <v>44813</v>
      </c>
      <c r="BP2445" s="1"/>
      <c r="BQ2445" s="3"/>
      <c r="BR2445" s="4"/>
      <c r="BS2445" s="5"/>
      <c r="BT2445" s="6"/>
      <c r="BU2445" s="5"/>
      <c r="BV2445" s="5"/>
      <c r="BW2445" s="6"/>
      <c r="BX2445" s="5"/>
      <c r="BY2445" s="5"/>
      <c r="BZ2445" s="6"/>
      <c r="CA2445" s="5"/>
    </row>
    <row r="2446" spans="4:79" x14ac:dyDescent="0.25">
      <c r="D2446" s="1"/>
      <c r="E2446" s="1"/>
      <c r="J2446" s="1"/>
      <c r="L2446" s="1"/>
      <c r="M2446" s="1"/>
      <c r="AX2446" s="1"/>
      <c r="AY2446" s="1"/>
      <c r="BA2446" s="1"/>
      <c r="BB2446" s="1"/>
      <c r="BG2446" t="str">
        <f t="shared" ca="1" si="317"/>
        <v/>
      </c>
      <c r="BH2446" t="str">
        <f t="shared" si="318"/>
        <v/>
      </c>
      <c r="BI2446" t="str">
        <f t="shared" si="319"/>
        <v/>
      </c>
      <c r="BJ2446" t="str">
        <f t="shared" ca="1" si="320"/>
        <v/>
      </c>
      <c r="BK2446">
        <f t="shared" si="321"/>
        <v>1900</v>
      </c>
      <c r="BL2446">
        <f t="shared" si="322"/>
        <v>1900</v>
      </c>
      <c r="BM2446" t="str">
        <f t="shared" si="323"/>
        <v/>
      </c>
      <c r="BN2446" s="69">
        <f t="shared" si="324"/>
        <v>122</v>
      </c>
      <c r="BO2446" s="1">
        <v>44814</v>
      </c>
      <c r="BP2446" s="1"/>
      <c r="BQ2446" s="3"/>
      <c r="BR2446" s="4"/>
      <c r="BS2446" s="5"/>
      <c r="BT2446" s="6"/>
      <c r="BU2446" s="5"/>
      <c r="BV2446" s="5"/>
      <c r="BW2446" s="6"/>
      <c r="BX2446" s="5"/>
      <c r="BY2446" s="5"/>
      <c r="BZ2446" s="6"/>
      <c r="CA2446" s="5"/>
    </row>
    <row r="2447" spans="4:79" x14ac:dyDescent="0.25">
      <c r="D2447" s="1"/>
      <c r="E2447" s="1"/>
      <c r="J2447" s="1"/>
      <c r="L2447" s="1"/>
      <c r="N2447" s="1"/>
      <c r="AX2447" s="1"/>
      <c r="AY2447" s="1"/>
      <c r="BA2447" s="1"/>
      <c r="BB2447" s="1"/>
      <c r="BG2447" t="str">
        <f t="shared" ca="1" si="317"/>
        <v/>
      </c>
      <c r="BH2447" t="str">
        <f t="shared" si="318"/>
        <v/>
      </c>
      <c r="BI2447" t="str">
        <f t="shared" si="319"/>
        <v/>
      </c>
      <c r="BJ2447" t="str">
        <f t="shared" ca="1" si="320"/>
        <v/>
      </c>
      <c r="BK2447">
        <f t="shared" si="321"/>
        <v>1900</v>
      </c>
      <c r="BL2447">
        <f t="shared" si="322"/>
        <v>1900</v>
      </c>
      <c r="BM2447" t="str">
        <f t="shared" si="323"/>
        <v/>
      </c>
      <c r="BN2447" s="69">
        <f t="shared" si="324"/>
        <v>122</v>
      </c>
      <c r="BO2447" s="1">
        <v>44815</v>
      </c>
      <c r="BP2447" s="1"/>
      <c r="BQ2447" s="3"/>
      <c r="BR2447" s="4"/>
      <c r="BS2447" s="5"/>
      <c r="BT2447" s="6"/>
      <c r="BU2447" s="5"/>
      <c r="BV2447" s="5"/>
      <c r="BW2447" s="6"/>
      <c r="BX2447" s="5"/>
      <c r="BY2447" s="5"/>
      <c r="BZ2447" s="6"/>
      <c r="CA2447" s="5"/>
    </row>
    <row r="2448" spans="4:79" x14ac:dyDescent="0.25">
      <c r="D2448" s="1"/>
      <c r="J2448" s="1"/>
      <c r="L2448" s="1"/>
      <c r="M2448" s="1"/>
      <c r="AX2448" s="1"/>
      <c r="AY2448" s="1"/>
      <c r="BA2448" s="1"/>
      <c r="BB2448" s="1"/>
      <c r="BF2448" s="1"/>
      <c r="BG2448" t="str">
        <f t="shared" ca="1" si="317"/>
        <v/>
      </c>
      <c r="BH2448" t="str">
        <f t="shared" si="318"/>
        <v/>
      </c>
      <c r="BI2448" t="str">
        <f t="shared" si="319"/>
        <v/>
      </c>
      <c r="BJ2448" t="str">
        <f t="shared" ca="1" si="320"/>
        <v/>
      </c>
      <c r="BK2448">
        <f t="shared" si="321"/>
        <v>1900</v>
      </c>
      <c r="BL2448">
        <f t="shared" si="322"/>
        <v>1900</v>
      </c>
      <c r="BM2448" t="str">
        <f t="shared" si="323"/>
        <v/>
      </c>
      <c r="BN2448" s="69">
        <f t="shared" si="324"/>
        <v>122</v>
      </c>
      <c r="BO2448" s="1">
        <v>44816</v>
      </c>
      <c r="BP2448" s="1"/>
      <c r="BQ2448" s="3"/>
      <c r="BR2448" s="4"/>
      <c r="BS2448" s="5"/>
      <c r="BT2448" s="6"/>
      <c r="BU2448" s="5"/>
      <c r="BV2448" s="5"/>
      <c r="BW2448" s="6"/>
      <c r="BX2448" s="5"/>
      <c r="BY2448" s="5"/>
      <c r="BZ2448" s="6"/>
      <c r="CA2448" s="5"/>
    </row>
    <row r="2449" spans="4:79" x14ac:dyDescent="0.25">
      <c r="D2449" s="1"/>
      <c r="J2449" s="1"/>
      <c r="L2449" s="1"/>
      <c r="M2449" s="1"/>
      <c r="AX2449" s="1"/>
      <c r="AY2449" s="1"/>
      <c r="BA2449" s="1"/>
      <c r="BB2449" s="1"/>
      <c r="BG2449" t="str">
        <f t="shared" ca="1" si="317"/>
        <v/>
      </c>
      <c r="BH2449" t="str">
        <f t="shared" si="318"/>
        <v/>
      </c>
      <c r="BI2449" t="str">
        <f t="shared" si="319"/>
        <v/>
      </c>
      <c r="BJ2449" t="str">
        <f t="shared" ca="1" si="320"/>
        <v/>
      </c>
      <c r="BK2449">
        <f t="shared" si="321"/>
        <v>1900</v>
      </c>
      <c r="BL2449">
        <f t="shared" si="322"/>
        <v>1900</v>
      </c>
      <c r="BM2449" t="str">
        <f t="shared" si="323"/>
        <v/>
      </c>
      <c r="BN2449" s="69">
        <f t="shared" si="324"/>
        <v>122</v>
      </c>
      <c r="BO2449" s="1">
        <v>44817</v>
      </c>
      <c r="BP2449" s="1"/>
      <c r="BQ2449" s="3"/>
      <c r="BR2449" s="4"/>
      <c r="BS2449" s="5"/>
      <c r="BT2449" s="6"/>
      <c r="BU2449" s="5"/>
      <c r="BV2449" s="5"/>
      <c r="BW2449" s="6"/>
      <c r="BX2449" s="5"/>
      <c r="BY2449" s="5"/>
      <c r="BZ2449" s="6"/>
      <c r="CA2449" s="5"/>
    </row>
    <row r="2450" spans="4:79" x14ac:dyDescent="0.25">
      <c r="D2450" s="1"/>
      <c r="J2450" s="1"/>
      <c r="L2450" s="1"/>
      <c r="AX2450" s="1"/>
      <c r="AY2450" s="1"/>
      <c r="BA2450" s="1"/>
      <c r="BB2450" s="1"/>
      <c r="BG2450" t="str">
        <f t="shared" ca="1" si="317"/>
        <v/>
      </c>
      <c r="BH2450" t="str">
        <f t="shared" si="318"/>
        <v/>
      </c>
      <c r="BI2450" t="str">
        <f t="shared" si="319"/>
        <v/>
      </c>
      <c r="BJ2450" t="str">
        <f t="shared" ca="1" si="320"/>
        <v/>
      </c>
      <c r="BK2450">
        <f t="shared" si="321"/>
        <v>1900</v>
      </c>
      <c r="BL2450">
        <f t="shared" si="322"/>
        <v>1900</v>
      </c>
      <c r="BM2450" t="str">
        <f t="shared" si="323"/>
        <v/>
      </c>
      <c r="BN2450" s="69">
        <f t="shared" si="324"/>
        <v>122</v>
      </c>
      <c r="BO2450" s="1">
        <v>44818</v>
      </c>
      <c r="BP2450" s="1"/>
      <c r="BQ2450" s="3"/>
      <c r="BR2450" s="4"/>
      <c r="BS2450" s="5"/>
      <c r="BT2450" s="6"/>
      <c r="BU2450" s="5"/>
      <c r="BV2450" s="5"/>
      <c r="BW2450" s="6"/>
      <c r="BX2450" s="5"/>
      <c r="BY2450" s="5"/>
      <c r="BZ2450" s="6"/>
      <c r="CA2450" s="5"/>
    </row>
    <row r="2451" spans="4:79" x14ac:dyDescent="0.25">
      <c r="D2451" s="1"/>
      <c r="J2451" s="1"/>
      <c r="L2451" s="1"/>
      <c r="AX2451" s="1"/>
      <c r="AY2451" s="1"/>
      <c r="BA2451" s="1"/>
      <c r="BB2451" s="1"/>
      <c r="BG2451" t="str">
        <f t="shared" ca="1" si="317"/>
        <v/>
      </c>
      <c r="BH2451" t="str">
        <f t="shared" si="318"/>
        <v/>
      </c>
      <c r="BI2451" t="str">
        <f t="shared" si="319"/>
        <v/>
      </c>
      <c r="BJ2451" t="str">
        <f t="shared" ca="1" si="320"/>
        <v/>
      </c>
      <c r="BK2451">
        <f t="shared" si="321"/>
        <v>1900</v>
      </c>
      <c r="BL2451">
        <f t="shared" si="322"/>
        <v>1900</v>
      </c>
      <c r="BM2451" t="str">
        <f t="shared" si="323"/>
        <v/>
      </c>
      <c r="BN2451" s="69">
        <f t="shared" si="324"/>
        <v>122</v>
      </c>
      <c r="BO2451" s="1">
        <v>44819</v>
      </c>
      <c r="BP2451" s="1"/>
      <c r="BQ2451" s="3"/>
      <c r="BR2451" s="4"/>
      <c r="BS2451" s="5"/>
      <c r="BT2451" s="6"/>
      <c r="BU2451" s="5"/>
      <c r="BV2451" s="5"/>
      <c r="BW2451" s="6"/>
      <c r="BX2451" s="5"/>
      <c r="BY2451" s="5"/>
      <c r="BZ2451" s="6"/>
      <c r="CA2451" s="5"/>
    </row>
    <row r="2452" spans="4:79" x14ac:dyDescent="0.25">
      <c r="D2452" s="1"/>
      <c r="J2452" s="1"/>
      <c r="L2452" s="1"/>
      <c r="M2452" s="1"/>
      <c r="AX2452" s="1"/>
      <c r="AY2452" s="1"/>
      <c r="BA2452" s="1"/>
      <c r="BB2452" s="1"/>
      <c r="BG2452" t="str">
        <f t="shared" ca="1" si="317"/>
        <v/>
      </c>
      <c r="BH2452" t="str">
        <f t="shared" si="318"/>
        <v/>
      </c>
      <c r="BI2452" t="str">
        <f t="shared" si="319"/>
        <v/>
      </c>
      <c r="BJ2452" t="str">
        <f t="shared" ca="1" si="320"/>
        <v/>
      </c>
      <c r="BK2452">
        <f t="shared" si="321"/>
        <v>1900</v>
      </c>
      <c r="BL2452">
        <f t="shared" si="322"/>
        <v>1900</v>
      </c>
      <c r="BM2452" t="str">
        <f t="shared" si="323"/>
        <v/>
      </c>
      <c r="BN2452" s="69">
        <f t="shared" si="324"/>
        <v>122</v>
      </c>
      <c r="BO2452" s="1">
        <v>44820</v>
      </c>
      <c r="BP2452" s="1"/>
      <c r="BQ2452" s="3"/>
      <c r="BR2452" s="4"/>
      <c r="BS2452" s="5"/>
      <c r="BT2452" s="6"/>
      <c r="BU2452" s="5"/>
      <c r="BV2452" s="5"/>
      <c r="BW2452" s="6"/>
      <c r="BX2452" s="5"/>
      <c r="BY2452" s="5"/>
      <c r="BZ2452" s="6"/>
      <c r="CA2452" s="5"/>
    </row>
    <row r="2453" spans="4:79" x14ac:dyDescent="0.25">
      <c r="D2453" s="1"/>
      <c r="J2453" s="1"/>
      <c r="L2453" s="1"/>
      <c r="M2453" s="1"/>
      <c r="AX2453" s="1"/>
      <c r="AY2453" s="1"/>
      <c r="BA2453" s="1"/>
      <c r="BB2453" s="1"/>
      <c r="BG2453" t="str">
        <f t="shared" ca="1" si="317"/>
        <v/>
      </c>
      <c r="BH2453" t="str">
        <f t="shared" si="318"/>
        <v/>
      </c>
      <c r="BI2453" t="str">
        <f t="shared" si="319"/>
        <v/>
      </c>
      <c r="BJ2453" t="str">
        <f t="shared" ca="1" si="320"/>
        <v/>
      </c>
      <c r="BK2453">
        <f t="shared" si="321"/>
        <v>1900</v>
      </c>
      <c r="BL2453">
        <f t="shared" si="322"/>
        <v>1900</v>
      </c>
      <c r="BM2453" t="str">
        <f t="shared" si="323"/>
        <v/>
      </c>
      <c r="BN2453" s="69">
        <f t="shared" si="324"/>
        <v>122</v>
      </c>
      <c r="BO2453" s="1">
        <v>44821</v>
      </c>
      <c r="BP2453" s="1"/>
      <c r="BQ2453" s="3"/>
      <c r="BR2453" s="4"/>
      <c r="BS2453" s="5"/>
      <c r="BT2453" s="6"/>
      <c r="BU2453" s="5"/>
      <c r="BV2453" s="5"/>
      <c r="BW2453" s="6"/>
      <c r="BX2453" s="5"/>
      <c r="BY2453" s="5"/>
      <c r="BZ2453" s="6"/>
      <c r="CA2453" s="5"/>
    </row>
    <row r="2454" spans="4:79" x14ac:dyDescent="0.25">
      <c r="D2454" s="1"/>
      <c r="BB2454" s="1"/>
      <c r="BG2454" t="str">
        <f t="shared" ca="1" si="317"/>
        <v/>
      </c>
      <c r="BH2454" t="str">
        <f t="shared" si="318"/>
        <v/>
      </c>
      <c r="BI2454" t="str">
        <f t="shared" si="319"/>
        <v/>
      </c>
      <c r="BJ2454" t="str">
        <f t="shared" ca="1" si="320"/>
        <v/>
      </c>
      <c r="BK2454">
        <f t="shared" si="321"/>
        <v>1900</v>
      </c>
      <c r="BL2454">
        <f t="shared" si="322"/>
        <v>1900</v>
      </c>
      <c r="BM2454" t="str">
        <f t="shared" si="323"/>
        <v/>
      </c>
      <c r="BN2454" s="69">
        <f t="shared" si="324"/>
        <v>122</v>
      </c>
      <c r="BO2454" s="1">
        <v>44822</v>
      </c>
      <c r="BP2454" s="1"/>
      <c r="BQ2454" s="3"/>
      <c r="BR2454" s="4"/>
      <c r="BS2454" s="5"/>
      <c r="BT2454" s="6"/>
      <c r="BU2454" s="5"/>
      <c r="BV2454" s="5"/>
      <c r="BW2454" s="6"/>
      <c r="BX2454" s="5"/>
      <c r="BY2454" s="5"/>
      <c r="BZ2454" s="6"/>
      <c r="CA2454" s="5"/>
    </row>
    <row r="2455" spans="4:79" x14ac:dyDescent="0.25">
      <c r="D2455" s="1"/>
      <c r="J2455" s="1"/>
      <c r="L2455" s="1"/>
      <c r="BA2455" s="1"/>
      <c r="BG2455" t="str">
        <f t="shared" ca="1" si="317"/>
        <v/>
      </c>
      <c r="BH2455" t="str">
        <f t="shared" si="318"/>
        <v/>
      </c>
      <c r="BI2455" t="str">
        <f t="shared" si="319"/>
        <v/>
      </c>
      <c r="BJ2455" t="str">
        <f t="shared" ca="1" si="320"/>
        <v/>
      </c>
      <c r="BK2455">
        <f t="shared" si="321"/>
        <v>1900</v>
      </c>
      <c r="BL2455">
        <f t="shared" si="322"/>
        <v>1900</v>
      </c>
      <c r="BM2455" t="str">
        <f t="shared" si="323"/>
        <v/>
      </c>
      <c r="BN2455" s="69">
        <f t="shared" si="324"/>
        <v>122</v>
      </c>
      <c r="BO2455" s="1">
        <v>44823</v>
      </c>
      <c r="BP2455" s="1"/>
      <c r="BQ2455" s="3"/>
      <c r="BR2455" s="4"/>
      <c r="BS2455" s="5"/>
      <c r="BT2455" s="6"/>
      <c r="BU2455" s="5"/>
      <c r="BV2455" s="5"/>
      <c r="BW2455" s="6"/>
      <c r="BX2455" s="5"/>
      <c r="BY2455" s="5"/>
      <c r="BZ2455" s="6"/>
      <c r="CA2455" s="5"/>
    </row>
    <row r="2456" spans="4:79" x14ac:dyDescent="0.25">
      <c r="D2456" s="1"/>
      <c r="J2456" s="1"/>
      <c r="L2456" s="1"/>
      <c r="M2456" s="1"/>
      <c r="AX2456" s="1"/>
      <c r="AY2456" s="1"/>
      <c r="BA2456" s="1"/>
      <c r="BB2456" s="1"/>
      <c r="BG2456" t="str">
        <f t="shared" ca="1" si="317"/>
        <v/>
      </c>
      <c r="BH2456" t="str">
        <f t="shared" si="318"/>
        <v/>
      </c>
      <c r="BI2456" t="str">
        <f t="shared" si="319"/>
        <v/>
      </c>
      <c r="BJ2456" t="str">
        <f t="shared" ca="1" si="320"/>
        <v/>
      </c>
      <c r="BK2456">
        <f t="shared" si="321"/>
        <v>1900</v>
      </c>
      <c r="BL2456">
        <f t="shared" si="322"/>
        <v>1900</v>
      </c>
      <c r="BM2456" t="str">
        <f t="shared" si="323"/>
        <v/>
      </c>
      <c r="BN2456" s="69">
        <f t="shared" si="324"/>
        <v>122</v>
      </c>
      <c r="BO2456" s="1">
        <v>44824</v>
      </c>
      <c r="BP2456" s="1"/>
      <c r="BQ2456" s="3"/>
      <c r="BR2456" s="4"/>
      <c r="BS2456" s="5"/>
      <c r="BT2456" s="6"/>
      <c r="BU2456" s="5"/>
      <c r="BV2456" s="5"/>
      <c r="BW2456" s="6"/>
      <c r="BX2456" s="5"/>
      <c r="BY2456" s="5"/>
      <c r="BZ2456" s="6"/>
      <c r="CA2456" s="5"/>
    </row>
    <row r="2457" spans="4:79" x14ac:dyDescent="0.25">
      <c r="D2457" s="1"/>
      <c r="J2457" s="1"/>
      <c r="L2457" s="1"/>
      <c r="M2457" s="1"/>
      <c r="BA2457" s="1"/>
      <c r="BB2457" s="1"/>
      <c r="BG2457" t="str">
        <f t="shared" ca="1" si="317"/>
        <v/>
      </c>
      <c r="BH2457" t="str">
        <f t="shared" si="318"/>
        <v/>
      </c>
      <c r="BI2457" t="str">
        <f t="shared" si="319"/>
        <v/>
      </c>
      <c r="BJ2457" t="str">
        <f t="shared" ca="1" si="320"/>
        <v/>
      </c>
      <c r="BK2457">
        <f t="shared" si="321"/>
        <v>1900</v>
      </c>
      <c r="BL2457">
        <f t="shared" si="322"/>
        <v>1900</v>
      </c>
      <c r="BM2457" t="str">
        <f t="shared" si="323"/>
        <v/>
      </c>
      <c r="BN2457" s="69">
        <f t="shared" si="324"/>
        <v>122</v>
      </c>
      <c r="BO2457" s="1">
        <v>44825</v>
      </c>
      <c r="BP2457" s="1"/>
      <c r="BQ2457" s="3"/>
      <c r="BR2457" s="4"/>
      <c r="BS2457" s="5"/>
      <c r="BT2457" s="6"/>
      <c r="BU2457" s="5"/>
      <c r="BV2457" s="5"/>
      <c r="BW2457" s="6"/>
      <c r="BX2457" s="5"/>
      <c r="BY2457" s="5"/>
      <c r="BZ2457" s="6"/>
      <c r="CA2457" s="5"/>
    </row>
    <row r="2458" spans="4:79" x14ac:dyDescent="0.25">
      <c r="D2458" s="1"/>
      <c r="J2458" s="1"/>
      <c r="L2458" s="1"/>
      <c r="AX2458" s="1"/>
      <c r="AY2458" s="1"/>
      <c r="BA2458" s="1"/>
      <c r="BB2458" s="1"/>
      <c r="BF2458" s="1"/>
      <c r="BG2458" t="str">
        <f t="shared" ca="1" si="317"/>
        <v/>
      </c>
      <c r="BH2458" t="str">
        <f t="shared" si="318"/>
        <v/>
      </c>
      <c r="BI2458" t="str">
        <f t="shared" si="319"/>
        <v/>
      </c>
      <c r="BJ2458" t="str">
        <f t="shared" ca="1" si="320"/>
        <v/>
      </c>
      <c r="BK2458">
        <f t="shared" si="321"/>
        <v>1900</v>
      </c>
      <c r="BL2458">
        <f t="shared" si="322"/>
        <v>1900</v>
      </c>
      <c r="BM2458" t="str">
        <f t="shared" si="323"/>
        <v/>
      </c>
      <c r="BN2458" s="69">
        <f t="shared" si="324"/>
        <v>122</v>
      </c>
      <c r="BO2458" s="1">
        <v>44826</v>
      </c>
      <c r="BP2458" s="1"/>
      <c r="BQ2458" s="3"/>
      <c r="BR2458" s="4"/>
      <c r="BS2458" s="5"/>
      <c r="BT2458" s="6"/>
      <c r="BU2458" s="5"/>
      <c r="BV2458" s="5"/>
      <c r="BW2458" s="6"/>
      <c r="BX2458" s="5"/>
      <c r="BY2458" s="5"/>
      <c r="BZ2458" s="6"/>
      <c r="CA2458" s="5"/>
    </row>
    <row r="2459" spans="4:79" x14ac:dyDescent="0.25">
      <c r="D2459" s="1"/>
      <c r="J2459" s="1"/>
      <c r="L2459" s="1"/>
      <c r="M2459" s="1"/>
      <c r="AX2459" s="1"/>
      <c r="AY2459" s="1"/>
      <c r="BA2459" s="1"/>
      <c r="BB2459" s="1"/>
      <c r="BG2459" t="str">
        <f t="shared" ca="1" si="317"/>
        <v/>
      </c>
      <c r="BH2459" t="str">
        <f t="shared" si="318"/>
        <v/>
      </c>
      <c r="BI2459" t="str">
        <f t="shared" si="319"/>
        <v/>
      </c>
      <c r="BJ2459" t="str">
        <f t="shared" ca="1" si="320"/>
        <v/>
      </c>
      <c r="BK2459">
        <f t="shared" si="321"/>
        <v>1900</v>
      </c>
      <c r="BL2459">
        <f t="shared" si="322"/>
        <v>1900</v>
      </c>
      <c r="BM2459" t="str">
        <f t="shared" si="323"/>
        <v/>
      </c>
      <c r="BN2459" s="69">
        <f t="shared" si="324"/>
        <v>122</v>
      </c>
      <c r="BO2459" s="1">
        <v>44827</v>
      </c>
      <c r="BP2459" s="1"/>
      <c r="BQ2459" s="3"/>
      <c r="BR2459" s="4"/>
      <c r="BS2459" s="5"/>
      <c r="BT2459" s="6"/>
      <c r="BU2459" s="5"/>
      <c r="BV2459" s="5"/>
      <c r="BW2459" s="6"/>
      <c r="BX2459" s="5"/>
      <c r="BY2459" s="5"/>
      <c r="BZ2459" s="6"/>
      <c r="CA2459" s="5"/>
    </row>
    <row r="2460" spans="4:79" x14ac:dyDescent="0.25">
      <c r="D2460" s="1"/>
      <c r="J2460" s="1"/>
      <c r="L2460" s="1"/>
      <c r="M2460" s="1"/>
      <c r="BA2460" s="1"/>
      <c r="BG2460" t="str">
        <f t="shared" ca="1" si="317"/>
        <v/>
      </c>
      <c r="BH2460" t="str">
        <f t="shared" si="318"/>
        <v/>
      </c>
      <c r="BI2460" t="str">
        <f t="shared" si="319"/>
        <v/>
      </c>
      <c r="BJ2460" t="str">
        <f t="shared" ca="1" si="320"/>
        <v/>
      </c>
      <c r="BK2460">
        <f t="shared" si="321"/>
        <v>1900</v>
      </c>
      <c r="BL2460">
        <f t="shared" si="322"/>
        <v>1900</v>
      </c>
      <c r="BM2460" t="str">
        <f t="shared" si="323"/>
        <v/>
      </c>
      <c r="BN2460" s="69">
        <f t="shared" si="324"/>
        <v>122</v>
      </c>
      <c r="BO2460" s="1">
        <v>44828</v>
      </c>
      <c r="BP2460" s="1"/>
      <c r="BQ2460" s="3"/>
      <c r="BR2460" s="4"/>
      <c r="BS2460" s="5"/>
      <c r="BT2460" s="6"/>
      <c r="BU2460" s="5"/>
      <c r="BV2460" s="5"/>
      <c r="BW2460" s="6"/>
      <c r="BX2460" s="5"/>
      <c r="BY2460" s="5"/>
      <c r="BZ2460" s="6"/>
      <c r="CA2460" s="5"/>
    </row>
    <row r="2461" spans="4:79" x14ac:dyDescent="0.25">
      <c r="D2461" s="1"/>
      <c r="J2461" s="1"/>
      <c r="M2461" s="1"/>
      <c r="BG2461" t="str">
        <f t="shared" ca="1" si="317"/>
        <v/>
      </c>
      <c r="BH2461" t="str">
        <f t="shared" si="318"/>
        <v/>
      </c>
      <c r="BI2461" t="str">
        <f t="shared" si="319"/>
        <v/>
      </c>
      <c r="BJ2461" t="str">
        <f t="shared" ca="1" si="320"/>
        <v/>
      </c>
      <c r="BK2461">
        <f t="shared" si="321"/>
        <v>1900</v>
      </c>
      <c r="BL2461">
        <f t="shared" si="322"/>
        <v>1900</v>
      </c>
      <c r="BM2461" t="str">
        <f t="shared" si="323"/>
        <v/>
      </c>
      <c r="BN2461" s="69">
        <f t="shared" si="324"/>
        <v>122</v>
      </c>
      <c r="BO2461" s="1">
        <v>44829</v>
      </c>
      <c r="BP2461" s="1"/>
      <c r="BQ2461" s="3"/>
      <c r="BR2461" s="4"/>
      <c r="BS2461" s="5"/>
      <c r="BT2461" s="6"/>
      <c r="BU2461" s="5"/>
      <c r="BV2461" s="5"/>
      <c r="BW2461" s="6"/>
      <c r="BX2461" s="5"/>
      <c r="BY2461" s="5"/>
      <c r="BZ2461" s="6"/>
      <c r="CA2461" s="5"/>
    </row>
    <row r="2462" spans="4:79" x14ac:dyDescent="0.25">
      <c r="D2462" s="1"/>
      <c r="J2462" s="1"/>
      <c r="L2462" s="1"/>
      <c r="M2462" s="1"/>
      <c r="AX2462" s="1"/>
      <c r="AY2462" s="1"/>
      <c r="BA2462" s="1"/>
      <c r="BB2462" s="1"/>
      <c r="BG2462" t="str">
        <f t="shared" ca="1" si="317"/>
        <v/>
      </c>
      <c r="BH2462" t="str">
        <f t="shared" si="318"/>
        <v/>
      </c>
      <c r="BI2462" t="str">
        <f t="shared" si="319"/>
        <v/>
      </c>
      <c r="BJ2462" t="str">
        <f t="shared" ca="1" si="320"/>
        <v/>
      </c>
      <c r="BK2462">
        <f t="shared" si="321"/>
        <v>1900</v>
      </c>
      <c r="BL2462">
        <f t="shared" si="322"/>
        <v>1900</v>
      </c>
      <c r="BM2462" t="str">
        <f t="shared" si="323"/>
        <v/>
      </c>
      <c r="BN2462" s="69">
        <f t="shared" si="324"/>
        <v>122</v>
      </c>
      <c r="BO2462" s="1">
        <v>44830</v>
      </c>
      <c r="BP2462" s="1"/>
      <c r="BQ2462" s="3"/>
      <c r="BR2462" s="4"/>
      <c r="BS2462" s="5"/>
      <c r="BT2462" s="6"/>
      <c r="BU2462" s="5"/>
      <c r="BV2462" s="5"/>
      <c r="BW2462" s="6"/>
      <c r="BX2462" s="5"/>
      <c r="BY2462" s="5"/>
      <c r="BZ2462" s="6"/>
      <c r="CA2462" s="5"/>
    </row>
    <row r="2463" spans="4:79" x14ac:dyDescent="0.25">
      <c r="D2463" s="1"/>
      <c r="J2463" s="1"/>
      <c r="L2463" s="1"/>
      <c r="M2463" s="1"/>
      <c r="AX2463" s="1"/>
      <c r="AY2463" s="1"/>
      <c r="BA2463" s="1"/>
      <c r="BB2463" s="1"/>
      <c r="BG2463" t="str">
        <f t="shared" ca="1" si="317"/>
        <v/>
      </c>
      <c r="BH2463" t="str">
        <f t="shared" si="318"/>
        <v/>
      </c>
      <c r="BI2463" t="str">
        <f t="shared" si="319"/>
        <v/>
      </c>
      <c r="BJ2463" t="str">
        <f t="shared" ca="1" si="320"/>
        <v/>
      </c>
      <c r="BK2463">
        <f t="shared" si="321"/>
        <v>1900</v>
      </c>
      <c r="BL2463">
        <f t="shared" si="322"/>
        <v>1900</v>
      </c>
      <c r="BM2463" t="str">
        <f t="shared" si="323"/>
        <v/>
      </c>
      <c r="BN2463" s="69">
        <f t="shared" si="324"/>
        <v>122</v>
      </c>
      <c r="BO2463" s="1">
        <v>44831</v>
      </c>
      <c r="BP2463" s="1"/>
      <c r="BQ2463" s="3"/>
      <c r="BR2463" s="4"/>
      <c r="BS2463" s="5"/>
      <c r="BT2463" s="6"/>
      <c r="BU2463" s="5"/>
      <c r="BV2463" s="5"/>
      <c r="BW2463" s="6"/>
      <c r="BX2463" s="5"/>
      <c r="BY2463" s="5"/>
      <c r="BZ2463" s="6"/>
      <c r="CA2463" s="5"/>
    </row>
    <row r="2464" spans="4:79" x14ac:dyDescent="0.25">
      <c r="D2464" s="1"/>
      <c r="J2464" s="1"/>
      <c r="L2464" s="1"/>
      <c r="M2464" s="1"/>
      <c r="AX2464" s="1"/>
      <c r="AY2464" s="1"/>
      <c r="BA2464" s="1"/>
      <c r="BB2464" s="1"/>
      <c r="BG2464" t="str">
        <f t="shared" ca="1" si="317"/>
        <v/>
      </c>
      <c r="BH2464" t="str">
        <f t="shared" si="318"/>
        <v/>
      </c>
      <c r="BI2464" t="str">
        <f t="shared" si="319"/>
        <v/>
      </c>
      <c r="BJ2464" t="str">
        <f t="shared" ca="1" si="320"/>
        <v/>
      </c>
      <c r="BK2464">
        <f t="shared" si="321"/>
        <v>1900</v>
      </c>
      <c r="BL2464">
        <f t="shared" si="322"/>
        <v>1900</v>
      </c>
      <c r="BM2464" t="str">
        <f t="shared" si="323"/>
        <v/>
      </c>
      <c r="BN2464" s="69">
        <f t="shared" si="324"/>
        <v>122</v>
      </c>
      <c r="BO2464" s="1">
        <v>44832</v>
      </c>
      <c r="BP2464" s="1"/>
      <c r="BQ2464" s="3"/>
      <c r="BR2464" s="4"/>
      <c r="BS2464" s="5"/>
      <c r="BT2464" s="6"/>
      <c r="BU2464" s="5"/>
      <c r="BV2464" s="5"/>
      <c r="BW2464" s="6"/>
      <c r="BX2464" s="5"/>
      <c r="BY2464" s="5"/>
      <c r="BZ2464" s="6"/>
      <c r="CA2464" s="5"/>
    </row>
    <row r="2465" spans="4:79" x14ac:dyDescent="0.25">
      <c r="D2465" s="1"/>
      <c r="J2465" s="1"/>
      <c r="L2465" s="1"/>
      <c r="M2465" s="1"/>
      <c r="AX2465" s="1"/>
      <c r="AY2465" s="1"/>
      <c r="BA2465" s="1"/>
      <c r="BB2465" s="1"/>
      <c r="BG2465" t="str">
        <f t="shared" ca="1" si="317"/>
        <v/>
      </c>
      <c r="BH2465" t="str">
        <f t="shared" si="318"/>
        <v/>
      </c>
      <c r="BI2465" t="str">
        <f t="shared" si="319"/>
        <v/>
      </c>
      <c r="BJ2465" t="str">
        <f t="shared" ca="1" si="320"/>
        <v/>
      </c>
      <c r="BK2465">
        <f t="shared" si="321"/>
        <v>1900</v>
      </c>
      <c r="BL2465">
        <f t="shared" si="322"/>
        <v>1900</v>
      </c>
      <c r="BM2465" t="str">
        <f t="shared" si="323"/>
        <v/>
      </c>
      <c r="BN2465" s="69">
        <f t="shared" si="324"/>
        <v>122</v>
      </c>
      <c r="BO2465" s="1">
        <v>44833</v>
      </c>
      <c r="BP2465" s="1"/>
      <c r="BQ2465" s="3"/>
      <c r="BR2465" s="4"/>
      <c r="BS2465" s="5"/>
      <c r="BT2465" s="6"/>
      <c r="BU2465" s="5"/>
      <c r="BV2465" s="5"/>
      <c r="BW2465" s="6"/>
      <c r="BX2465" s="5"/>
      <c r="BY2465" s="5"/>
      <c r="BZ2465" s="6"/>
      <c r="CA2465" s="5"/>
    </row>
    <row r="2466" spans="4:79" x14ac:dyDescent="0.25">
      <c r="D2466" s="1"/>
      <c r="J2466" s="1"/>
      <c r="L2466" s="1"/>
      <c r="M2466" s="1"/>
      <c r="BA2466" s="1"/>
      <c r="BG2466" t="str">
        <f t="shared" ca="1" si="317"/>
        <v/>
      </c>
      <c r="BH2466" t="str">
        <f t="shared" si="318"/>
        <v/>
      </c>
      <c r="BI2466" t="str">
        <f t="shared" si="319"/>
        <v/>
      </c>
      <c r="BJ2466" t="str">
        <f t="shared" ca="1" si="320"/>
        <v/>
      </c>
      <c r="BK2466">
        <f t="shared" si="321"/>
        <v>1900</v>
      </c>
      <c r="BL2466">
        <f t="shared" si="322"/>
        <v>1900</v>
      </c>
      <c r="BM2466" t="str">
        <f t="shared" si="323"/>
        <v/>
      </c>
      <c r="BN2466" s="69">
        <f t="shared" si="324"/>
        <v>122</v>
      </c>
      <c r="BO2466" s="1">
        <v>44834</v>
      </c>
      <c r="BP2466" s="1"/>
      <c r="BQ2466" s="3"/>
      <c r="BR2466" s="4"/>
      <c r="BS2466" s="5"/>
      <c r="BT2466" s="6"/>
      <c r="BU2466" s="5"/>
      <c r="BV2466" s="5"/>
      <c r="BW2466" s="6"/>
      <c r="BX2466" s="5"/>
      <c r="BY2466" s="5"/>
      <c r="BZ2466" s="6"/>
      <c r="CA2466" s="5"/>
    </row>
    <row r="2467" spans="4:79" x14ac:dyDescent="0.25">
      <c r="D2467" s="1"/>
      <c r="BB2467" s="1"/>
      <c r="BG2467" t="str">
        <f t="shared" ca="1" si="317"/>
        <v/>
      </c>
      <c r="BH2467" t="str">
        <f t="shared" si="318"/>
        <v/>
      </c>
      <c r="BI2467" t="str">
        <f t="shared" si="319"/>
        <v/>
      </c>
      <c r="BJ2467" t="str">
        <f t="shared" ca="1" si="320"/>
        <v/>
      </c>
      <c r="BK2467">
        <f t="shared" si="321"/>
        <v>1900</v>
      </c>
      <c r="BL2467">
        <f t="shared" si="322"/>
        <v>1900</v>
      </c>
      <c r="BM2467" t="str">
        <f t="shared" si="323"/>
        <v/>
      </c>
      <c r="BN2467" s="69">
        <f t="shared" si="324"/>
        <v>122</v>
      </c>
      <c r="BO2467" s="1">
        <v>44835</v>
      </c>
      <c r="BP2467" s="1"/>
      <c r="BQ2467" s="3"/>
      <c r="BR2467" s="4"/>
      <c r="BS2467" s="5"/>
      <c r="BT2467" s="6"/>
      <c r="BU2467" s="5"/>
      <c r="BV2467" s="5"/>
      <c r="BW2467" s="6"/>
      <c r="BX2467" s="5"/>
      <c r="BY2467" s="5"/>
      <c r="BZ2467" s="6"/>
      <c r="CA2467" s="5"/>
    </row>
    <row r="2468" spans="4:79" x14ac:dyDescent="0.25">
      <c r="D2468" s="1"/>
      <c r="E2468" s="1"/>
      <c r="J2468" s="1"/>
      <c r="L2468" s="1"/>
      <c r="M2468" s="1"/>
      <c r="AX2468" s="1"/>
      <c r="AY2468" s="1"/>
      <c r="BA2468" s="1"/>
      <c r="BG2468" t="str">
        <f t="shared" ca="1" si="317"/>
        <v/>
      </c>
      <c r="BH2468" t="str">
        <f t="shared" si="318"/>
        <v/>
      </c>
      <c r="BI2468" t="str">
        <f t="shared" si="319"/>
        <v/>
      </c>
      <c r="BJ2468" t="str">
        <f t="shared" ca="1" si="320"/>
        <v/>
      </c>
      <c r="BK2468">
        <f t="shared" si="321"/>
        <v>1900</v>
      </c>
      <c r="BL2468">
        <f t="shared" si="322"/>
        <v>1900</v>
      </c>
      <c r="BM2468" t="str">
        <f t="shared" si="323"/>
        <v/>
      </c>
      <c r="BN2468" s="69">
        <f t="shared" si="324"/>
        <v>122</v>
      </c>
      <c r="BO2468" s="1">
        <v>44836</v>
      </c>
      <c r="BP2468" s="1"/>
      <c r="BQ2468" s="3"/>
      <c r="BR2468" s="4"/>
      <c r="BS2468" s="5"/>
      <c r="BT2468" s="6"/>
      <c r="BU2468" s="5"/>
      <c r="BV2468" s="5"/>
      <c r="BW2468" s="6"/>
      <c r="BX2468" s="5"/>
      <c r="BY2468" s="5"/>
      <c r="BZ2468" s="6"/>
      <c r="CA2468" s="5"/>
    </row>
    <row r="2469" spans="4:79" x14ac:dyDescent="0.25">
      <c r="D2469" s="1"/>
      <c r="J2469" s="1"/>
      <c r="L2469" s="1"/>
      <c r="AX2469" s="1"/>
      <c r="AY2469" s="1"/>
      <c r="BA2469" s="1"/>
      <c r="BB2469" s="1"/>
      <c r="BG2469" t="str">
        <f t="shared" ca="1" si="317"/>
        <v/>
      </c>
      <c r="BH2469" t="str">
        <f t="shared" si="318"/>
        <v/>
      </c>
      <c r="BI2469" t="str">
        <f t="shared" si="319"/>
        <v/>
      </c>
      <c r="BJ2469" t="str">
        <f t="shared" ca="1" si="320"/>
        <v/>
      </c>
      <c r="BK2469">
        <f t="shared" si="321"/>
        <v>1900</v>
      </c>
      <c r="BL2469">
        <f t="shared" si="322"/>
        <v>1900</v>
      </c>
      <c r="BM2469" t="str">
        <f t="shared" si="323"/>
        <v/>
      </c>
      <c r="BN2469" s="69">
        <f t="shared" si="324"/>
        <v>122</v>
      </c>
      <c r="BO2469" s="1">
        <v>44837</v>
      </c>
      <c r="BP2469" s="1"/>
      <c r="BQ2469" s="3"/>
      <c r="BR2469" s="4"/>
      <c r="BS2469" s="5"/>
      <c r="BT2469" s="6"/>
      <c r="BU2469" s="5"/>
      <c r="BV2469" s="5"/>
      <c r="BW2469" s="6"/>
      <c r="BX2469" s="5"/>
      <c r="BY2469" s="5"/>
      <c r="BZ2469" s="6"/>
      <c r="CA2469" s="5"/>
    </row>
    <row r="2470" spans="4:79" x14ac:dyDescent="0.25">
      <c r="D2470" s="1"/>
      <c r="J2470" s="1"/>
      <c r="L2470" s="1"/>
      <c r="M2470" s="1"/>
      <c r="AX2470" s="1"/>
      <c r="AY2470" s="1"/>
      <c r="BA2470" s="1"/>
      <c r="BB2470" s="1"/>
      <c r="BG2470" t="str">
        <f t="shared" ca="1" si="317"/>
        <v/>
      </c>
      <c r="BH2470" t="str">
        <f t="shared" si="318"/>
        <v/>
      </c>
      <c r="BI2470" t="str">
        <f t="shared" si="319"/>
        <v/>
      </c>
      <c r="BJ2470" t="str">
        <f t="shared" ca="1" si="320"/>
        <v/>
      </c>
      <c r="BK2470">
        <f t="shared" si="321"/>
        <v>1900</v>
      </c>
      <c r="BL2470">
        <f t="shared" si="322"/>
        <v>1900</v>
      </c>
      <c r="BM2470" t="str">
        <f t="shared" si="323"/>
        <v/>
      </c>
      <c r="BN2470" s="69">
        <f t="shared" si="324"/>
        <v>122</v>
      </c>
      <c r="BO2470" s="1">
        <v>44838</v>
      </c>
      <c r="BP2470" s="1"/>
      <c r="BQ2470" s="3"/>
      <c r="BR2470" s="4"/>
      <c r="BS2470" s="5"/>
      <c r="BT2470" s="6"/>
      <c r="BU2470" s="5"/>
      <c r="BV2470" s="5"/>
      <c r="BW2470" s="6"/>
      <c r="BX2470" s="5"/>
      <c r="BY2470" s="5"/>
      <c r="BZ2470" s="6"/>
      <c r="CA2470" s="5"/>
    </row>
    <row r="2471" spans="4:79" x14ac:dyDescent="0.25">
      <c r="D2471" s="1"/>
      <c r="J2471" s="1"/>
      <c r="L2471" s="1"/>
      <c r="BA2471" s="1"/>
      <c r="BG2471" t="str">
        <f t="shared" ca="1" si="317"/>
        <v/>
      </c>
      <c r="BH2471" t="str">
        <f t="shared" si="318"/>
        <v/>
      </c>
      <c r="BI2471" t="str">
        <f t="shared" si="319"/>
        <v/>
      </c>
      <c r="BJ2471" t="str">
        <f t="shared" ca="1" si="320"/>
        <v/>
      </c>
      <c r="BK2471">
        <f t="shared" si="321"/>
        <v>1900</v>
      </c>
      <c r="BL2471">
        <f t="shared" si="322"/>
        <v>1900</v>
      </c>
      <c r="BM2471" t="str">
        <f t="shared" si="323"/>
        <v/>
      </c>
      <c r="BN2471" s="69">
        <f t="shared" si="324"/>
        <v>122</v>
      </c>
      <c r="BO2471" s="1">
        <v>44839</v>
      </c>
      <c r="BP2471" s="1"/>
      <c r="BQ2471" s="3"/>
      <c r="BR2471" s="4"/>
      <c r="BS2471" s="5"/>
      <c r="BT2471" s="6"/>
      <c r="BU2471" s="5"/>
      <c r="BV2471" s="5"/>
      <c r="BW2471" s="6"/>
      <c r="BX2471" s="5"/>
      <c r="BY2471" s="5"/>
      <c r="BZ2471" s="6"/>
      <c r="CA2471" s="5"/>
    </row>
    <row r="2472" spans="4:79" x14ac:dyDescent="0.25">
      <c r="D2472" s="1"/>
      <c r="J2472" s="1"/>
      <c r="L2472" s="1"/>
      <c r="AX2472" s="1"/>
      <c r="AY2472" s="1"/>
      <c r="BA2472" s="1"/>
      <c r="BB2472" s="1"/>
      <c r="BG2472" t="str">
        <f t="shared" ca="1" si="317"/>
        <v/>
      </c>
      <c r="BH2472" t="str">
        <f t="shared" si="318"/>
        <v/>
      </c>
      <c r="BI2472" t="str">
        <f t="shared" si="319"/>
        <v/>
      </c>
      <c r="BJ2472" t="str">
        <f t="shared" ca="1" si="320"/>
        <v/>
      </c>
      <c r="BK2472">
        <f t="shared" si="321"/>
        <v>1900</v>
      </c>
      <c r="BL2472">
        <f t="shared" si="322"/>
        <v>1900</v>
      </c>
      <c r="BM2472" t="str">
        <f t="shared" si="323"/>
        <v/>
      </c>
      <c r="BN2472" s="69">
        <f t="shared" si="324"/>
        <v>122</v>
      </c>
      <c r="BO2472" s="1">
        <v>44840</v>
      </c>
      <c r="BP2472" s="1"/>
      <c r="BQ2472" s="3"/>
      <c r="BR2472" s="4"/>
      <c r="BS2472" s="5"/>
      <c r="BT2472" s="6"/>
      <c r="BU2472" s="5"/>
      <c r="BV2472" s="5"/>
      <c r="BW2472" s="6"/>
      <c r="BX2472" s="5"/>
      <c r="BY2472" s="5"/>
      <c r="BZ2472" s="6"/>
      <c r="CA2472" s="5"/>
    </row>
    <row r="2473" spans="4:79" x14ac:dyDescent="0.25">
      <c r="D2473" s="1"/>
      <c r="J2473" s="1"/>
      <c r="L2473" s="1"/>
      <c r="M2473" s="1"/>
      <c r="AX2473" s="1"/>
      <c r="AY2473" s="1"/>
      <c r="BA2473" s="1"/>
      <c r="BB2473" s="1"/>
      <c r="BG2473" t="str">
        <f t="shared" ca="1" si="317"/>
        <v/>
      </c>
      <c r="BH2473" t="str">
        <f t="shared" si="318"/>
        <v/>
      </c>
      <c r="BI2473" t="str">
        <f t="shared" si="319"/>
        <v/>
      </c>
      <c r="BJ2473" t="str">
        <f t="shared" ca="1" si="320"/>
        <v/>
      </c>
      <c r="BK2473">
        <f t="shared" si="321"/>
        <v>1900</v>
      </c>
      <c r="BL2473">
        <f t="shared" si="322"/>
        <v>1900</v>
      </c>
      <c r="BM2473" t="str">
        <f t="shared" si="323"/>
        <v/>
      </c>
      <c r="BN2473" s="69">
        <f t="shared" si="324"/>
        <v>122</v>
      </c>
      <c r="BO2473" s="1">
        <v>44841</v>
      </c>
      <c r="BP2473" s="1"/>
      <c r="BQ2473" s="3"/>
      <c r="BR2473" s="4"/>
      <c r="BS2473" s="5"/>
      <c r="BT2473" s="6"/>
      <c r="BU2473" s="5"/>
      <c r="BV2473" s="5"/>
      <c r="BW2473" s="6"/>
      <c r="BX2473" s="5"/>
      <c r="BY2473" s="5"/>
      <c r="BZ2473" s="6"/>
      <c r="CA2473" s="5"/>
    </row>
    <row r="2474" spans="4:79" x14ac:dyDescent="0.25">
      <c r="D2474" s="1"/>
      <c r="J2474" s="1"/>
      <c r="L2474" s="1"/>
      <c r="M2474" s="1"/>
      <c r="BA2474" s="1"/>
      <c r="BG2474" t="str">
        <f t="shared" ca="1" si="317"/>
        <v/>
      </c>
      <c r="BH2474" t="str">
        <f t="shared" si="318"/>
        <v/>
      </c>
      <c r="BI2474" t="str">
        <f t="shared" si="319"/>
        <v/>
      </c>
      <c r="BJ2474" t="str">
        <f t="shared" ca="1" si="320"/>
        <v/>
      </c>
      <c r="BK2474">
        <f t="shared" si="321"/>
        <v>1900</v>
      </c>
      <c r="BL2474">
        <f t="shared" si="322"/>
        <v>1900</v>
      </c>
      <c r="BM2474" t="str">
        <f t="shared" si="323"/>
        <v/>
      </c>
      <c r="BN2474" s="69">
        <f t="shared" si="324"/>
        <v>122</v>
      </c>
      <c r="BO2474" s="1">
        <v>44842</v>
      </c>
      <c r="BP2474" s="1"/>
      <c r="BQ2474" s="3"/>
      <c r="BR2474" s="4"/>
      <c r="BS2474" s="5"/>
      <c r="BT2474" s="6"/>
      <c r="BU2474" s="5"/>
      <c r="BV2474" s="5"/>
      <c r="BW2474" s="6"/>
      <c r="BX2474" s="5"/>
      <c r="BY2474" s="5"/>
      <c r="BZ2474" s="6"/>
      <c r="CA2474" s="5"/>
    </row>
    <row r="2475" spans="4:79" x14ac:dyDescent="0.25">
      <c r="D2475" s="1"/>
      <c r="J2475" s="1"/>
      <c r="L2475" s="1"/>
      <c r="M2475" s="1"/>
      <c r="AX2475" s="1"/>
      <c r="AY2475" s="1"/>
      <c r="BA2475" s="1"/>
      <c r="BB2475" s="1"/>
      <c r="BG2475" t="str">
        <f t="shared" ca="1" si="317"/>
        <v/>
      </c>
      <c r="BH2475" t="str">
        <f t="shared" si="318"/>
        <v/>
      </c>
      <c r="BI2475" t="str">
        <f t="shared" si="319"/>
        <v/>
      </c>
      <c r="BJ2475" t="str">
        <f t="shared" ca="1" si="320"/>
        <v/>
      </c>
      <c r="BK2475">
        <f t="shared" si="321"/>
        <v>1900</v>
      </c>
      <c r="BL2475">
        <f t="shared" si="322"/>
        <v>1900</v>
      </c>
      <c r="BM2475" t="str">
        <f t="shared" si="323"/>
        <v/>
      </c>
      <c r="BN2475" s="69">
        <f t="shared" si="324"/>
        <v>122</v>
      </c>
      <c r="BO2475" s="1">
        <v>44843</v>
      </c>
      <c r="BP2475" s="1"/>
      <c r="BQ2475" s="3"/>
      <c r="BR2475" s="4"/>
      <c r="BS2475" s="5"/>
      <c r="BT2475" s="6"/>
      <c r="BU2475" s="5"/>
      <c r="BV2475" s="5"/>
      <c r="BW2475" s="6"/>
      <c r="BX2475" s="5"/>
      <c r="BY2475" s="5"/>
      <c r="BZ2475" s="6"/>
      <c r="CA2475" s="5"/>
    </row>
    <row r="2476" spans="4:79" x14ac:dyDescent="0.25">
      <c r="D2476" s="1"/>
      <c r="L2476" s="1"/>
      <c r="AX2476" s="1"/>
      <c r="AY2476" s="1"/>
      <c r="BG2476" t="str">
        <f t="shared" ca="1" si="317"/>
        <v/>
      </c>
      <c r="BH2476" t="str">
        <f t="shared" si="318"/>
        <v/>
      </c>
      <c r="BI2476" t="str">
        <f t="shared" si="319"/>
        <v/>
      </c>
      <c r="BJ2476" t="str">
        <f t="shared" ca="1" si="320"/>
        <v/>
      </c>
      <c r="BK2476">
        <f t="shared" si="321"/>
        <v>1900</v>
      </c>
      <c r="BL2476">
        <f t="shared" si="322"/>
        <v>1900</v>
      </c>
      <c r="BM2476" t="str">
        <f t="shared" si="323"/>
        <v/>
      </c>
      <c r="BN2476" s="69">
        <f t="shared" si="324"/>
        <v>122</v>
      </c>
      <c r="BO2476" s="1">
        <v>44844</v>
      </c>
      <c r="BP2476" s="1"/>
      <c r="BQ2476" s="3"/>
      <c r="BR2476" s="4"/>
      <c r="BS2476" s="5"/>
      <c r="BT2476" s="6"/>
      <c r="BU2476" s="5"/>
      <c r="BV2476" s="5"/>
      <c r="BW2476" s="6"/>
      <c r="BX2476" s="5"/>
      <c r="BY2476" s="5"/>
      <c r="BZ2476" s="6"/>
      <c r="CA2476" s="5"/>
    </row>
    <row r="2477" spans="4:79" x14ac:dyDescent="0.25">
      <c r="D2477" s="1"/>
      <c r="J2477" s="1"/>
      <c r="M2477" s="1"/>
      <c r="BG2477" t="str">
        <f t="shared" ca="1" si="317"/>
        <v/>
      </c>
      <c r="BH2477" t="str">
        <f t="shared" si="318"/>
        <v/>
      </c>
      <c r="BI2477" t="str">
        <f t="shared" si="319"/>
        <v/>
      </c>
      <c r="BJ2477" t="str">
        <f t="shared" ca="1" si="320"/>
        <v/>
      </c>
      <c r="BK2477">
        <f t="shared" si="321"/>
        <v>1900</v>
      </c>
      <c r="BL2477">
        <f t="shared" si="322"/>
        <v>1900</v>
      </c>
      <c r="BM2477" t="str">
        <f t="shared" si="323"/>
        <v/>
      </c>
      <c r="BN2477" s="69">
        <f t="shared" si="324"/>
        <v>122</v>
      </c>
      <c r="BO2477" s="1">
        <v>44845</v>
      </c>
      <c r="BP2477" s="1"/>
      <c r="BQ2477" s="3"/>
      <c r="BR2477" s="4"/>
      <c r="BS2477" s="5"/>
      <c r="BT2477" s="6"/>
      <c r="BU2477" s="5"/>
      <c r="BV2477" s="5"/>
      <c r="BW2477" s="6"/>
      <c r="BX2477" s="5"/>
      <c r="BY2477" s="5"/>
      <c r="BZ2477" s="6"/>
      <c r="CA2477" s="5"/>
    </row>
    <row r="2478" spans="4:79" x14ac:dyDescent="0.25">
      <c r="D2478" s="1"/>
      <c r="J2478" s="1"/>
      <c r="L2478" s="1"/>
      <c r="M2478" s="1"/>
      <c r="AX2478" s="1"/>
      <c r="AY2478" s="1"/>
      <c r="BA2478" s="1"/>
      <c r="BB2478" s="1"/>
      <c r="BG2478" t="str">
        <f t="shared" ca="1" si="317"/>
        <v/>
      </c>
      <c r="BH2478" t="str">
        <f t="shared" si="318"/>
        <v/>
      </c>
      <c r="BI2478" t="str">
        <f t="shared" si="319"/>
        <v/>
      </c>
      <c r="BJ2478" t="str">
        <f t="shared" ca="1" si="320"/>
        <v/>
      </c>
      <c r="BK2478">
        <f t="shared" si="321"/>
        <v>1900</v>
      </c>
      <c r="BL2478">
        <f t="shared" si="322"/>
        <v>1900</v>
      </c>
      <c r="BM2478" t="str">
        <f t="shared" si="323"/>
        <v/>
      </c>
      <c r="BN2478" s="69">
        <f t="shared" si="324"/>
        <v>122</v>
      </c>
      <c r="BO2478" s="1">
        <v>44846</v>
      </c>
      <c r="BP2478" s="1"/>
      <c r="BQ2478" s="3"/>
      <c r="BR2478" s="4"/>
      <c r="BS2478" s="5"/>
      <c r="BT2478" s="6"/>
      <c r="BU2478" s="5"/>
      <c r="BV2478" s="5"/>
      <c r="BW2478" s="6"/>
      <c r="BX2478" s="5"/>
      <c r="BY2478" s="5"/>
      <c r="BZ2478" s="6"/>
      <c r="CA2478" s="5"/>
    </row>
    <row r="2479" spans="4:79" x14ac:dyDescent="0.25">
      <c r="D2479" s="1"/>
      <c r="J2479" s="1"/>
      <c r="L2479" s="1"/>
      <c r="AX2479" s="1"/>
      <c r="AY2479" s="1"/>
      <c r="BA2479" s="1"/>
      <c r="BB2479" s="1"/>
      <c r="BG2479" t="str">
        <f t="shared" ca="1" si="317"/>
        <v/>
      </c>
      <c r="BH2479" t="str">
        <f t="shared" si="318"/>
        <v/>
      </c>
      <c r="BI2479" t="str">
        <f t="shared" si="319"/>
        <v/>
      </c>
      <c r="BJ2479" t="str">
        <f t="shared" ca="1" si="320"/>
        <v/>
      </c>
      <c r="BK2479">
        <f t="shared" si="321"/>
        <v>1900</v>
      </c>
      <c r="BL2479">
        <f t="shared" si="322"/>
        <v>1900</v>
      </c>
      <c r="BM2479" t="str">
        <f t="shared" si="323"/>
        <v/>
      </c>
      <c r="BN2479" s="69">
        <f t="shared" si="324"/>
        <v>122</v>
      </c>
      <c r="BO2479" s="1">
        <v>44847</v>
      </c>
      <c r="BP2479" s="1"/>
      <c r="BQ2479" s="3"/>
      <c r="BR2479" s="4"/>
      <c r="BS2479" s="5"/>
      <c r="BT2479" s="6"/>
      <c r="BU2479" s="5"/>
      <c r="BV2479" s="5"/>
      <c r="BW2479" s="6"/>
      <c r="BX2479" s="5"/>
      <c r="BY2479" s="5"/>
      <c r="BZ2479" s="6"/>
      <c r="CA2479" s="5"/>
    </row>
    <row r="2480" spans="4:79" x14ac:dyDescent="0.25">
      <c r="D2480" s="1"/>
      <c r="J2480" s="1"/>
      <c r="L2480" s="1"/>
      <c r="M2480" s="1"/>
      <c r="AX2480" s="1"/>
      <c r="AY2480" s="1"/>
      <c r="BA2480" s="1"/>
      <c r="BB2480" s="1"/>
      <c r="BG2480" t="str">
        <f t="shared" ca="1" si="317"/>
        <v/>
      </c>
      <c r="BH2480" t="str">
        <f t="shared" si="318"/>
        <v/>
      </c>
      <c r="BI2480" t="str">
        <f t="shared" si="319"/>
        <v/>
      </c>
      <c r="BJ2480" t="str">
        <f t="shared" ca="1" si="320"/>
        <v/>
      </c>
      <c r="BK2480">
        <f t="shared" si="321"/>
        <v>1900</v>
      </c>
      <c r="BL2480">
        <f t="shared" si="322"/>
        <v>1900</v>
      </c>
      <c r="BM2480" t="str">
        <f t="shared" si="323"/>
        <v/>
      </c>
      <c r="BN2480" s="69">
        <f t="shared" si="324"/>
        <v>122</v>
      </c>
      <c r="BO2480" s="1">
        <v>44848</v>
      </c>
      <c r="BP2480" s="1"/>
      <c r="BQ2480" s="3"/>
      <c r="BR2480" s="4"/>
      <c r="BS2480" s="5"/>
      <c r="BT2480" s="6"/>
      <c r="BU2480" s="5"/>
      <c r="BV2480" s="5"/>
      <c r="BW2480" s="6"/>
      <c r="BX2480" s="5"/>
      <c r="BY2480" s="5"/>
      <c r="BZ2480" s="6"/>
      <c r="CA2480" s="5"/>
    </row>
    <row r="2481" spans="4:79" x14ac:dyDescent="0.25">
      <c r="D2481" s="1"/>
      <c r="J2481" s="1"/>
      <c r="L2481" s="1"/>
      <c r="M2481" s="1"/>
      <c r="AX2481" s="1"/>
      <c r="AY2481" s="1"/>
      <c r="BA2481" s="1"/>
      <c r="BB2481" s="1"/>
      <c r="BG2481" t="str">
        <f t="shared" ca="1" si="317"/>
        <v/>
      </c>
      <c r="BH2481" t="str">
        <f t="shared" si="318"/>
        <v/>
      </c>
      <c r="BI2481" t="str">
        <f t="shared" si="319"/>
        <v/>
      </c>
      <c r="BJ2481" t="str">
        <f t="shared" ca="1" si="320"/>
        <v/>
      </c>
      <c r="BK2481">
        <f t="shared" si="321"/>
        <v>1900</v>
      </c>
      <c r="BL2481">
        <f t="shared" si="322"/>
        <v>1900</v>
      </c>
      <c r="BM2481" t="str">
        <f t="shared" si="323"/>
        <v/>
      </c>
      <c r="BN2481" s="69">
        <f t="shared" si="324"/>
        <v>122</v>
      </c>
      <c r="BO2481" s="1">
        <v>44849</v>
      </c>
      <c r="BP2481" s="1"/>
      <c r="BQ2481" s="3"/>
      <c r="BR2481" s="4"/>
      <c r="BS2481" s="5"/>
      <c r="BT2481" s="6"/>
      <c r="BU2481" s="5"/>
      <c r="BV2481" s="5"/>
      <c r="BW2481" s="6"/>
      <c r="BX2481" s="5"/>
      <c r="BY2481" s="5"/>
      <c r="BZ2481" s="6"/>
      <c r="CA2481" s="5"/>
    </row>
    <row r="2482" spans="4:79" x14ac:dyDescent="0.25">
      <c r="D2482" s="1"/>
      <c r="J2482" s="1"/>
      <c r="L2482" s="1"/>
      <c r="M2482" s="1"/>
      <c r="AX2482" s="1"/>
      <c r="AY2482" s="1"/>
      <c r="BA2482" s="1"/>
      <c r="BB2482" s="1"/>
      <c r="BG2482" t="str">
        <f t="shared" ca="1" si="317"/>
        <v/>
      </c>
      <c r="BH2482" t="str">
        <f t="shared" si="318"/>
        <v/>
      </c>
      <c r="BI2482" t="str">
        <f t="shared" si="319"/>
        <v/>
      </c>
      <c r="BJ2482" t="str">
        <f t="shared" ca="1" si="320"/>
        <v/>
      </c>
      <c r="BK2482">
        <f t="shared" si="321"/>
        <v>1900</v>
      </c>
      <c r="BL2482">
        <f t="shared" si="322"/>
        <v>1900</v>
      </c>
      <c r="BM2482" t="str">
        <f t="shared" si="323"/>
        <v/>
      </c>
      <c r="BN2482" s="69">
        <f t="shared" si="324"/>
        <v>122</v>
      </c>
      <c r="BO2482" s="1">
        <v>44850</v>
      </c>
      <c r="BP2482" s="1"/>
      <c r="BQ2482" s="3"/>
      <c r="BR2482" s="4"/>
      <c r="BS2482" s="5"/>
      <c r="BT2482" s="6"/>
      <c r="BU2482" s="5"/>
      <c r="BV2482" s="5"/>
      <c r="BW2482" s="6"/>
      <c r="BX2482" s="5"/>
      <c r="BY2482" s="5"/>
      <c r="BZ2482" s="6"/>
      <c r="CA2482" s="5"/>
    </row>
    <row r="2483" spans="4:79" x14ac:dyDescent="0.25">
      <c r="D2483" s="1"/>
      <c r="J2483" s="1"/>
      <c r="L2483" s="1"/>
      <c r="M2483" s="1"/>
      <c r="BA2483" s="1"/>
      <c r="BF2483" s="1"/>
      <c r="BG2483" t="str">
        <f t="shared" ca="1" si="317"/>
        <v/>
      </c>
      <c r="BH2483" t="str">
        <f t="shared" si="318"/>
        <v/>
      </c>
      <c r="BI2483" t="str">
        <f t="shared" si="319"/>
        <v/>
      </c>
      <c r="BJ2483" t="str">
        <f t="shared" ca="1" si="320"/>
        <v/>
      </c>
      <c r="BK2483">
        <f t="shared" si="321"/>
        <v>1900</v>
      </c>
      <c r="BL2483">
        <f t="shared" si="322"/>
        <v>1900</v>
      </c>
      <c r="BM2483" t="str">
        <f t="shared" si="323"/>
        <v/>
      </c>
      <c r="BN2483" s="69">
        <f t="shared" si="324"/>
        <v>122</v>
      </c>
      <c r="BO2483" s="1">
        <v>44851</v>
      </c>
      <c r="BP2483" s="1"/>
      <c r="BQ2483" s="3"/>
      <c r="BR2483" s="4"/>
      <c r="BS2483" s="5"/>
      <c r="BT2483" s="6"/>
      <c r="BU2483" s="5"/>
      <c r="BV2483" s="5"/>
      <c r="BW2483" s="6"/>
      <c r="BX2483" s="5"/>
      <c r="BY2483" s="5"/>
      <c r="BZ2483" s="6"/>
      <c r="CA2483" s="5"/>
    </row>
    <row r="2484" spans="4:79" x14ac:dyDescent="0.25">
      <c r="D2484" s="1"/>
      <c r="J2484" s="1"/>
      <c r="M2484" s="1"/>
      <c r="BG2484" t="str">
        <f t="shared" ca="1" si="317"/>
        <v/>
      </c>
      <c r="BH2484" t="str">
        <f t="shared" si="318"/>
        <v/>
      </c>
      <c r="BI2484" t="str">
        <f t="shared" si="319"/>
        <v/>
      </c>
      <c r="BJ2484" t="str">
        <f t="shared" ca="1" si="320"/>
        <v/>
      </c>
      <c r="BK2484">
        <f t="shared" si="321"/>
        <v>1900</v>
      </c>
      <c r="BL2484">
        <f t="shared" si="322"/>
        <v>1900</v>
      </c>
      <c r="BM2484" t="str">
        <f t="shared" si="323"/>
        <v/>
      </c>
      <c r="BN2484" s="69">
        <f t="shared" si="324"/>
        <v>122</v>
      </c>
      <c r="BO2484" s="1">
        <v>44852</v>
      </c>
      <c r="BP2484" s="1"/>
      <c r="BQ2484" s="3"/>
      <c r="BR2484" s="4"/>
      <c r="BS2484" s="5"/>
      <c r="BT2484" s="6"/>
      <c r="BU2484" s="5"/>
      <c r="BV2484" s="5"/>
      <c r="BW2484" s="6"/>
      <c r="BX2484" s="5"/>
      <c r="BY2484" s="5"/>
      <c r="BZ2484" s="6"/>
      <c r="CA2484" s="5"/>
    </row>
    <row r="2485" spans="4:79" x14ac:dyDescent="0.25">
      <c r="D2485" s="1"/>
      <c r="J2485" s="1"/>
      <c r="L2485" s="1"/>
      <c r="M2485" s="1"/>
      <c r="AY2485" s="1"/>
      <c r="AZ2485" s="1"/>
      <c r="BB2485" s="1"/>
      <c r="BC2485" s="1"/>
      <c r="BG2485" t="str">
        <f t="shared" ca="1" si="317"/>
        <v/>
      </c>
      <c r="BH2485" t="str">
        <f t="shared" si="318"/>
        <v/>
      </c>
      <c r="BI2485" t="str">
        <f t="shared" si="319"/>
        <v/>
      </c>
      <c r="BJ2485" t="str">
        <f t="shared" ca="1" si="320"/>
        <v/>
      </c>
      <c r="BK2485">
        <f t="shared" si="321"/>
        <v>1900</v>
      </c>
      <c r="BL2485">
        <f t="shared" si="322"/>
        <v>1900</v>
      </c>
      <c r="BM2485" t="str">
        <f t="shared" si="323"/>
        <v/>
      </c>
      <c r="BN2485" s="69">
        <f t="shared" si="324"/>
        <v>122</v>
      </c>
      <c r="BO2485" s="1">
        <v>44853</v>
      </c>
      <c r="BP2485" s="1"/>
      <c r="BQ2485" s="3"/>
      <c r="BR2485" s="4"/>
      <c r="BS2485" s="5"/>
      <c r="BT2485" s="6"/>
      <c r="BU2485" s="5"/>
      <c r="BV2485" s="5"/>
      <c r="BW2485" s="6"/>
      <c r="BX2485" s="5"/>
      <c r="BY2485" s="5"/>
      <c r="BZ2485" s="6"/>
      <c r="CA2485" s="5"/>
    </row>
    <row r="2486" spans="4:79" x14ac:dyDescent="0.25">
      <c r="D2486" s="1"/>
      <c r="BB2486" s="1"/>
      <c r="BG2486" t="str">
        <f t="shared" ca="1" si="317"/>
        <v/>
      </c>
      <c r="BH2486" t="str">
        <f t="shared" si="318"/>
        <v/>
      </c>
      <c r="BI2486" t="str">
        <f t="shared" si="319"/>
        <v/>
      </c>
      <c r="BJ2486" t="str">
        <f t="shared" ca="1" si="320"/>
        <v/>
      </c>
      <c r="BK2486">
        <f t="shared" si="321"/>
        <v>1900</v>
      </c>
      <c r="BL2486">
        <f t="shared" si="322"/>
        <v>1900</v>
      </c>
      <c r="BM2486" t="str">
        <f t="shared" si="323"/>
        <v/>
      </c>
      <c r="BN2486" s="69">
        <f t="shared" si="324"/>
        <v>122</v>
      </c>
      <c r="BO2486" s="1">
        <v>44854</v>
      </c>
      <c r="BP2486" s="1"/>
      <c r="BQ2486" s="3"/>
      <c r="BR2486" s="4"/>
      <c r="BS2486" s="5"/>
      <c r="BT2486" s="6"/>
      <c r="BU2486" s="5"/>
      <c r="BV2486" s="5"/>
      <c r="BW2486" s="6"/>
      <c r="BX2486" s="5"/>
      <c r="BY2486" s="5"/>
      <c r="BZ2486" s="6"/>
      <c r="CA2486" s="5"/>
    </row>
    <row r="2487" spans="4:79" x14ac:dyDescent="0.25">
      <c r="D2487" s="1"/>
      <c r="J2487" s="1"/>
      <c r="L2487" s="1"/>
      <c r="M2487" s="1"/>
      <c r="BA2487" s="1"/>
      <c r="BB2487" s="1"/>
      <c r="BG2487" t="str">
        <f t="shared" ca="1" si="317"/>
        <v/>
      </c>
      <c r="BH2487" t="str">
        <f t="shared" si="318"/>
        <v/>
      </c>
      <c r="BI2487" t="str">
        <f t="shared" si="319"/>
        <v/>
      </c>
      <c r="BJ2487" t="str">
        <f t="shared" ca="1" si="320"/>
        <v/>
      </c>
      <c r="BK2487">
        <f t="shared" si="321"/>
        <v>1900</v>
      </c>
      <c r="BL2487">
        <f t="shared" si="322"/>
        <v>1900</v>
      </c>
      <c r="BM2487" t="str">
        <f t="shared" si="323"/>
        <v/>
      </c>
      <c r="BN2487" s="69">
        <f t="shared" si="324"/>
        <v>122</v>
      </c>
      <c r="BO2487" s="1">
        <v>44855</v>
      </c>
      <c r="BP2487" s="1"/>
      <c r="BQ2487" s="3"/>
      <c r="BR2487" s="4"/>
      <c r="BS2487" s="5"/>
      <c r="BT2487" s="6"/>
      <c r="BU2487" s="5"/>
      <c r="BV2487" s="5"/>
      <c r="BW2487" s="6"/>
      <c r="BX2487" s="5"/>
      <c r="BY2487" s="5"/>
      <c r="BZ2487" s="6"/>
      <c r="CA2487" s="5"/>
    </row>
    <row r="2488" spans="4:79" x14ac:dyDescent="0.25">
      <c r="D2488" s="1"/>
      <c r="J2488" s="1"/>
      <c r="L2488" s="1"/>
      <c r="BA2488" s="1"/>
      <c r="BG2488" t="str">
        <f t="shared" ca="1" si="317"/>
        <v/>
      </c>
      <c r="BH2488" t="str">
        <f t="shared" si="318"/>
        <v/>
      </c>
      <c r="BI2488" t="str">
        <f t="shared" si="319"/>
        <v/>
      </c>
      <c r="BJ2488" t="str">
        <f t="shared" ca="1" si="320"/>
        <v/>
      </c>
      <c r="BK2488">
        <f t="shared" si="321"/>
        <v>1900</v>
      </c>
      <c r="BL2488">
        <f t="shared" si="322"/>
        <v>1900</v>
      </c>
      <c r="BM2488" t="str">
        <f t="shared" si="323"/>
        <v/>
      </c>
      <c r="BN2488" s="69">
        <f t="shared" si="324"/>
        <v>122</v>
      </c>
      <c r="BO2488" s="1">
        <v>44856</v>
      </c>
      <c r="BP2488" s="1"/>
      <c r="BQ2488" s="3"/>
      <c r="BR2488" s="4"/>
      <c r="BS2488" s="5"/>
      <c r="BT2488" s="6"/>
      <c r="BU2488" s="5"/>
      <c r="BV2488" s="5"/>
      <c r="BW2488" s="6"/>
      <c r="BX2488" s="5"/>
      <c r="BY2488" s="5"/>
      <c r="BZ2488" s="6"/>
      <c r="CA2488" s="5"/>
    </row>
    <row r="2489" spans="4:79" x14ac:dyDescent="0.25">
      <c r="D2489" s="1"/>
      <c r="E2489" s="1"/>
      <c r="J2489" s="1"/>
      <c r="L2489" s="1"/>
      <c r="AX2489" s="1"/>
      <c r="AY2489" s="1"/>
      <c r="BA2489" s="1"/>
      <c r="BB2489" s="1"/>
      <c r="BG2489" t="str">
        <f t="shared" ca="1" si="317"/>
        <v/>
      </c>
      <c r="BH2489" t="str">
        <f t="shared" si="318"/>
        <v/>
      </c>
      <c r="BI2489" t="str">
        <f t="shared" si="319"/>
        <v/>
      </c>
      <c r="BJ2489" t="str">
        <f t="shared" ca="1" si="320"/>
        <v/>
      </c>
      <c r="BK2489">
        <f t="shared" si="321"/>
        <v>1900</v>
      </c>
      <c r="BL2489">
        <f t="shared" si="322"/>
        <v>1900</v>
      </c>
      <c r="BM2489" t="str">
        <f t="shared" si="323"/>
        <v/>
      </c>
      <c r="BN2489" s="69">
        <f t="shared" si="324"/>
        <v>122</v>
      </c>
      <c r="BO2489" s="1">
        <v>44857</v>
      </c>
      <c r="BP2489" s="1"/>
      <c r="BQ2489" s="3"/>
      <c r="BR2489" s="4"/>
      <c r="BS2489" s="5"/>
      <c r="BT2489" s="6"/>
      <c r="BU2489" s="5"/>
      <c r="BV2489" s="5"/>
      <c r="BW2489" s="6"/>
      <c r="BX2489" s="5"/>
      <c r="BY2489" s="5"/>
      <c r="BZ2489" s="6"/>
      <c r="CA2489" s="5"/>
    </row>
    <row r="2490" spans="4:79" x14ac:dyDescent="0.25">
      <c r="D2490" s="1"/>
      <c r="J2490" s="1"/>
      <c r="L2490" s="1"/>
      <c r="M2490" s="1"/>
      <c r="AX2490" s="1"/>
      <c r="AY2490" s="1"/>
      <c r="BA2490" s="1"/>
      <c r="BB2490" s="1"/>
      <c r="BG2490" t="str">
        <f t="shared" ca="1" si="317"/>
        <v/>
      </c>
      <c r="BH2490" t="str">
        <f t="shared" si="318"/>
        <v/>
      </c>
      <c r="BI2490" t="str">
        <f t="shared" si="319"/>
        <v/>
      </c>
      <c r="BJ2490" t="str">
        <f t="shared" ca="1" si="320"/>
        <v/>
      </c>
      <c r="BK2490">
        <f t="shared" si="321"/>
        <v>1900</v>
      </c>
      <c r="BL2490">
        <f t="shared" si="322"/>
        <v>1900</v>
      </c>
      <c r="BM2490" t="str">
        <f t="shared" si="323"/>
        <v/>
      </c>
      <c r="BN2490" s="69">
        <f t="shared" si="324"/>
        <v>122</v>
      </c>
      <c r="BO2490" s="1">
        <v>44858</v>
      </c>
      <c r="BP2490" s="1"/>
      <c r="BQ2490" s="3"/>
      <c r="BR2490" s="4"/>
      <c r="BS2490" s="5"/>
      <c r="BT2490" s="6"/>
      <c r="BU2490" s="5"/>
      <c r="BV2490" s="5"/>
      <c r="BW2490" s="6"/>
      <c r="BX2490" s="5"/>
      <c r="BY2490" s="5"/>
      <c r="BZ2490" s="6"/>
      <c r="CA2490" s="5"/>
    </row>
    <row r="2491" spans="4:79" x14ac:dyDescent="0.25">
      <c r="D2491" s="1"/>
      <c r="J2491" s="1"/>
      <c r="L2491" s="1"/>
      <c r="M2491" s="1"/>
      <c r="AX2491" s="1"/>
      <c r="AY2491" s="1"/>
      <c r="BA2491" s="1"/>
      <c r="BB2491" s="1"/>
      <c r="BF2491" s="1"/>
      <c r="BG2491" t="str">
        <f t="shared" ca="1" si="317"/>
        <v/>
      </c>
      <c r="BH2491" t="str">
        <f t="shared" si="318"/>
        <v/>
      </c>
      <c r="BI2491" t="str">
        <f t="shared" si="319"/>
        <v/>
      </c>
      <c r="BJ2491" t="str">
        <f t="shared" ca="1" si="320"/>
        <v/>
      </c>
      <c r="BK2491">
        <f t="shared" si="321"/>
        <v>1900</v>
      </c>
      <c r="BL2491">
        <f t="shared" si="322"/>
        <v>1900</v>
      </c>
      <c r="BM2491" t="str">
        <f t="shared" si="323"/>
        <v/>
      </c>
      <c r="BN2491" s="69">
        <f t="shared" si="324"/>
        <v>122</v>
      </c>
      <c r="BO2491" s="1">
        <v>44859</v>
      </c>
      <c r="BP2491" s="1"/>
      <c r="BQ2491" s="3"/>
      <c r="BR2491" s="4"/>
      <c r="BS2491" s="5"/>
      <c r="BT2491" s="6"/>
      <c r="BU2491" s="5"/>
      <c r="BV2491" s="5"/>
      <c r="BW2491" s="6"/>
      <c r="BX2491" s="5"/>
      <c r="BY2491" s="5"/>
      <c r="BZ2491" s="6"/>
      <c r="CA2491" s="5"/>
    </row>
    <row r="2492" spans="4:79" x14ac:dyDescent="0.25">
      <c r="D2492" s="1"/>
      <c r="J2492" s="1"/>
      <c r="L2492" s="1"/>
      <c r="M2492" s="1"/>
      <c r="BA2492" s="1"/>
      <c r="BG2492" t="str">
        <f t="shared" ca="1" si="317"/>
        <v/>
      </c>
      <c r="BH2492" t="str">
        <f t="shared" si="318"/>
        <v/>
      </c>
      <c r="BI2492" t="str">
        <f t="shared" si="319"/>
        <v/>
      </c>
      <c r="BJ2492" t="str">
        <f t="shared" ca="1" si="320"/>
        <v/>
      </c>
      <c r="BK2492">
        <f t="shared" si="321"/>
        <v>1900</v>
      </c>
      <c r="BL2492">
        <f t="shared" si="322"/>
        <v>1900</v>
      </c>
      <c r="BM2492" t="str">
        <f t="shared" si="323"/>
        <v/>
      </c>
      <c r="BN2492" s="69">
        <f t="shared" si="324"/>
        <v>122</v>
      </c>
      <c r="BO2492" s="1">
        <v>44860</v>
      </c>
      <c r="BP2492" s="1"/>
      <c r="BQ2492" s="3"/>
      <c r="BR2492" s="4"/>
      <c r="BS2492" s="5"/>
      <c r="BT2492" s="6"/>
      <c r="BU2492" s="5"/>
      <c r="BV2492" s="5"/>
      <c r="BW2492" s="6"/>
      <c r="BX2492" s="5"/>
      <c r="BY2492" s="5"/>
      <c r="BZ2492" s="6"/>
      <c r="CA2492" s="5"/>
    </row>
    <row r="2493" spans="4:79" x14ac:dyDescent="0.25">
      <c r="D2493" s="1"/>
      <c r="J2493" s="1"/>
      <c r="L2493" s="1"/>
      <c r="M2493" s="1"/>
      <c r="AX2493" s="1"/>
      <c r="AY2493" s="1"/>
      <c r="BA2493" s="1"/>
      <c r="BB2493" s="1"/>
      <c r="BG2493" t="str">
        <f t="shared" ca="1" si="317"/>
        <v/>
      </c>
      <c r="BH2493" t="str">
        <f t="shared" si="318"/>
        <v/>
      </c>
      <c r="BI2493" t="str">
        <f t="shared" si="319"/>
        <v/>
      </c>
      <c r="BJ2493" t="str">
        <f t="shared" ca="1" si="320"/>
        <v/>
      </c>
      <c r="BK2493">
        <f t="shared" si="321"/>
        <v>1900</v>
      </c>
      <c r="BL2493">
        <f t="shared" si="322"/>
        <v>1900</v>
      </c>
      <c r="BM2493" t="str">
        <f t="shared" si="323"/>
        <v/>
      </c>
      <c r="BN2493" s="69">
        <f t="shared" si="324"/>
        <v>122</v>
      </c>
      <c r="BO2493" s="1">
        <v>44861</v>
      </c>
      <c r="BP2493" s="1"/>
      <c r="BQ2493" s="3"/>
      <c r="BR2493" s="4"/>
      <c r="BS2493" s="5"/>
      <c r="BT2493" s="6"/>
      <c r="BU2493" s="5"/>
      <c r="BV2493" s="5"/>
      <c r="BW2493" s="6"/>
      <c r="BX2493" s="5"/>
      <c r="BY2493" s="5"/>
      <c r="BZ2493" s="6"/>
      <c r="CA2493" s="5"/>
    </row>
    <row r="2494" spans="4:79" x14ac:dyDescent="0.25">
      <c r="D2494" s="1"/>
      <c r="E2494" s="1"/>
      <c r="J2494" s="1"/>
      <c r="L2494" s="1"/>
      <c r="N2494" s="1"/>
      <c r="AX2494" s="1"/>
      <c r="AY2494" s="1"/>
      <c r="BA2494" s="1"/>
      <c r="BG2494" t="str">
        <f t="shared" ca="1" si="317"/>
        <v/>
      </c>
      <c r="BH2494" t="str">
        <f t="shared" si="318"/>
        <v/>
      </c>
      <c r="BI2494" t="str">
        <f t="shared" si="319"/>
        <v/>
      </c>
      <c r="BJ2494" t="str">
        <f t="shared" ca="1" si="320"/>
        <v/>
      </c>
      <c r="BK2494">
        <f t="shared" si="321"/>
        <v>1900</v>
      </c>
      <c r="BL2494">
        <f t="shared" si="322"/>
        <v>1900</v>
      </c>
      <c r="BM2494" t="str">
        <f t="shared" si="323"/>
        <v/>
      </c>
      <c r="BN2494" s="69">
        <f t="shared" si="324"/>
        <v>122</v>
      </c>
      <c r="BO2494" s="1">
        <v>44862</v>
      </c>
      <c r="BP2494" s="1"/>
      <c r="BQ2494" s="3"/>
      <c r="BR2494" s="4"/>
      <c r="BS2494" s="5"/>
      <c r="BT2494" s="6"/>
      <c r="BU2494" s="5"/>
      <c r="BV2494" s="5"/>
      <c r="BW2494" s="6"/>
      <c r="BX2494" s="5"/>
      <c r="BY2494" s="5"/>
      <c r="BZ2494" s="6"/>
      <c r="CA2494" s="5"/>
    </row>
    <row r="2495" spans="4:79" x14ac:dyDescent="0.25">
      <c r="D2495" s="1"/>
      <c r="J2495" s="1"/>
      <c r="L2495" s="1"/>
      <c r="M2495" s="1"/>
      <c r="AX2495" s="1"/>
      <c r="AY2495" s="1"/>
      <c r="BA2495" s="1"/>
      <c r="BB2495" s="1"/>
      <c r="BG2495" t="str">
        <f t="shared" ca="1" si="317"/>
        <v/>
      </c>
      <c r="BH2495" t="str">
        <f t="shared" si="318"/>
        <v/>
      </c>
      <c r="BI2495" t="str">
        <f t="shared" si="319"/>
        <v/>
      </c>
      <c r="BJ2495" t="str">
        <f t="shared" ca="1" si="320"/>
        <v/>
      </c>
      <c r="BK2495">
        <f t="shared" si="321"/>
        <v>1900</v>
      </c>
      <c r="BL2495">
        <f t="shared" si="322"/>
        <v>1900</v>
      </c>
      <c r="BM2495" t="str">
        <f t="shared" si="323"/>
        <v/>
      </c>
      <c r="BN2495" s="69">
        <f t="shared" si="324"/>
        <v>122</v>
      </c>
      <c r="BO2495" s="1">
        <v>44863</v>
      </c>
      <c r="BP2495" s="1"/>
      <c r="BQ2495" s="3"/>
      <c r="BR2495" s="4"/>
      <c r="BS2495" s="5"/>
      <c r="BT2495" s="6"/>
      <c r="BU2495" s="5"/>
      <c r="BV2495" s="5"/>
      <c r="BW2495" s="6"/>
      <c r="BX2495" s="5"/>
      <c r="BY2495" s="5"/>
      <c r="BZ2495" s="6"/>
      <c r="CA2495" s="5"/>
    </row>
    <row r="2496" spans="4:79" x14ac:dyDescent="0.25">
      <c r="D2496" s="1"/>
      <c r="J2496" s="1"/>
      <c r="L2496" s="1"/>
      <c r="AX2496" s="1"/>
      <c r="AY2496" s="1"/>
      <c r="BA2496" s="1"/>
      <c r="BB2496" s="1"/>
      <c r="BG2496" t="str">
        <f t="shared" ca="1" si="317"/>
        <v/>
      </c>
      <c r="BH2496" t="str">
        <f t="shared" si="318"/>
        <v/>
      </c>
      <c r="BI2496" t="str">
        <f t="shared" si="319"/>
        <v/>
      </c>
      <c r="BJ2496" t="str">
        <f t="shared" ca="1" si="320"/>
        <v/>
      </c>
      <c r="BK2496">
        <f t="shared" si="321"/>
        <v>1900</v>
      </c>
      <c r="BL2496">
        <f t="shared" si="322"/>
        <v>1900</v>
      </c>
      <c r="BM2496" t="str">
        <f t="shared" si="323"/>
        <v/>
      </c>
      <c r="BN2496" s="69">
        <f t="shared" si="324"/>
        <v>122</v>
      </c>
      <c r="BO2496" s="1">
        <v>44864</v>
      </c>
      <c r="BP2496" s="1"/>
      <c r="BQ2496" s="3"/>
      <c r="BR2496" s="4"/>
      <c r="BS2496" s="5"/>
      <c r="BT2496" s="6"/>
      <c r="BU2496" s="5"/>
      <c r="BV2496" s="5"/>
      <c r="BW2496" s="6"/>
      <c r="BX2496" s="5"/>
      <c r="BY2496" s="5"/>
      <c r="BZ2496" s="6"/>
      <c r="CA2496" s="5"/>
    </row>
    <row r="2497" spans="4:79" x14ac:dyDescent="0.25">
      <c r="D2497" s="1"/>
      <c r="J2497" s="1"/>
      <c r="L2497" s="1"/>
      <c r="M2497" s="1"/>
      <c r="AX2497" s="1"/>
      <c r="AY2497" s="1"/>
      <c r="BA2497" s="1"/>
      <c r="BB2497" s="1"/>
      <c r="BG2497" t="str">
        <f t="shared" ca="1" si="317"/>
        <v/>
      </c>
      <c r="BH2497" t="str">
        <f t="shared" si="318"/>
        <v/>
      </c>
      <c r="BI2497" t="str">
        <f t="shared" si="319"/>
        <v/>
      </c>
      <c r="BJ2497" t="str">
        <f t="shared" ca="1" si="320"/>
        <v/>
      </c>
      <c r="BK2497">
        <f t="shared" si="321"/>
        <v>1900</v>
      </c>
      <c r="BL2497">
        <f t="shared" si="322"/>
        <v>1900</v>
      </c>
      <c r="BM2497" t="str">
        <f t="shared" si="323"/>
        <v/>
      </c>
      <c r="BN2497" s="69">
        <f t="shared" si="324"/>
        <v>122</v>
      </c>
      <c r="BO2497" s="1">
        <v>44865</v>
      </c>
      <c r="BP2497" s="1"/>
      <c r="BQ2497" s="3"/>
      <c r="BR2497" s="4"/>
      <c r="BS2497" s="5"/>
      <c r="BT2497" s="6"/>
      <c r="BU2497" s="5"/>
      <c r="BV2497" s="5"/>
      <c r="BW2497" s="6"/>
      <c r="BX2497" s="5"/>
      <c r="BY2497" s="5"/>
      <c r="BZ2497" s="6"/>
      <c r="CA2497" s="5"/>
    </row>
    <row r="2498" spans="4:79" x14ac:dyDescent="0.25">
      <c r="D2498" s="1"/>
      <c r="J2498" s="1"/>
      <c r="L2498" s="1"/>
      <c r="M2498" s="1"/>
      <c r="AX2498" s="1"/>
      <c r="AY2498" s="1"/>
      <c r="BA2498" s="1"/>
      <c r="BB2498" s="1"/>
      <c r="BG2498" t="str">
        <f t="shared" ca="1" si="317"/>
        <v/>
      </c>
      <c r="BH2498" t="str">
        <f t="shared" si="318"/>
        <v/>
      </c>
      <c r="BI2498" t="str">
        <f t="shared" si="319"/>
        <v/>
      </c>
      <c r="BJ2498" t="str">
        <f t="shared" ca="1" si="320"/>
        <v/>
      </c>
      <c r="BK2498">
        <f t="shared" si="321"/>
        <v>1900</v>
      </c>
      <c r="BL2498">
        <f t="shared" si="322"/>
        <v>1900</v>
      </c>
      <c r="BM2498" t="str">
        <f t="shared" si="323"/>
        <v/>
      </c>
      <c r="BN2498" s="69">
        <f t="shared" si="324"/>
        <v>122</v>
      </c>
      <c r="BO2498" s="1">
        <v>44866</v>
      </c>
      <c r="BP2498" s="1"/>
      <c r="BQ2498" s="3"/>
      <c r="BR2498" s="4"/>
      <c r="BS2498" s="5"/>
      <c r="BT2498" s="6"/>
      <c r="BU2498" s="5"/>
      <c r="BV2498" s="5"/>
      <c r="BW2498" s="6"/>
      <c r="BX2498" s="5"/>
      <c r="BY2498" s="5"/>
      <c r="BZ2498" s="6"/>
      <c r="CA2498" s="5"/>
    </row>
    <row r="2499" spans="4:79" x14ac:dyDescent="0.25">
      <c r="D2499" s="1"/>
      <c r="J2499" s="1"/>
      <c r="L2499" s="1"/>
      <c r="M2499" s="1"/>
      <c r="AX2499" s="1"/>
      <c r="AY2499" s="1"/>
      <c r="BA2499" s="1"/>
      <c r="BB2499" s="1"/>
      <c r="BG2499" t="str">
        <f t="shared" ref="BG2499:BG2562" ca="1" si="325">IF(A2499="","",DATEDIF(J2499,TODAY(),"y"))</f>
        <v/>
      </c>
      <c r="BH2499" t="str">
        <f t="shared" ref="BH2499:BH2562" si="326">IF(A2499="","",IF(BG2499&lt;61,"Moins de 61",IF(BG2499&lt;66,"61 à 65",IF(BG2499&lt;71,"66 à 70",IF(BG2499&lt;76,"71 à 75",IF(BG2499&lt;81,"76 à 80",IF(BG2499&lt;86,"81 à 85",IF(BG2499&lt;91,"86 à 90",IF(BG2499&lt;96,"91 à 95",IF(BG2499&lt;101,"96 à 100",IF(BG2499&gt;=101,"101 et plus","")))))))))))</f>
        <v/>
      </c>
      <c r="BI2499" t="str">
        <f t="shared" ref="BI2499:BI2562" si="327">IF(B2499="","",IF(BG2499&lt;66,"Moins de 66",IF(BG2499&lt;71,"66 à 70",IF(BG2499&lt;76,"71 à 75",IF(BG2499&lt;81,"76 à 80",IF(BG2499&gt;=81,"plus de 80",""))))))</f>
        <v/>
      </c>
      <c r="BJ2499" t="str">
        <f t="shared" ref="BJ2499:BJ2562" ca="1" si="328">IF(A2499="","",DATEDIF(L2499,TODAY(),"y"))</f>
        <v/>
      </c>
      <c r="BK2499">
        <f t="shared" ref="BK2499:BK2562" si="329">YEAR(L2499)</f>
        <v>1900</v>
      </c>
      <c r="BL2499">
        <f t="shared" ref="BL2499:BL2562" si="330">YEAR(E2499)</f>
        <v>1900</v>
      </c>
      <c r="BM2499" t="str">
        <f t="shared" ref="BM2499:BM2562" si="331">IF(A2499="","",IF(O2499="Adhérent",BG2499,""))</f>
        <v/>
      </c>
      <c r="BN2499" s="69">
        <f t="shared" ref="BN2499:BN2562" si="332">YEAR(BO2499)-YEAR(J2499)</f>
        <v>122</v>
      </c>
      <c r="BO2499" s="1">
        <v>44867</v>
      </c>
      <c r="BP2499" s="1"/>
      <c r="BQ2499" s="3"/>
      <c r="BR2499" s="4"/>
      <c r="BS2499" s="5"/>
      <c r="BT2499" s="6"/>
      <c r="BU2499" s="5"/>
      <c r="BV2499" s="5"/>
      <c r="BW2499" s="6"/>
      <c r="BX2499" s="5"/>
      <c r="BY2499" s="5"/>
      <c r="BZ2499" s="6"/>
      <c r="CA2499" s="5"/>
    </row>
    <row r="2500" spans="4:79" x14ac:dyDescent="0.25">
      <c r="D2500" s="1"/>
      <c r="E2500" s="1"/>
      <c r="J2500" s="1"/>
      <c r="L2500" s="1"/>
      <c r="M2500" s="1"/>
      <c r="BA2500" s="1"/>
      <c r="BG2500" t="str">
        <f t="shared" ca="1" si="325"/>
        <v/>
      </c>
      <c r="BH2500" t="str">
        <f t="shared" si="326"/>
        <v/>
      </c>
      <c r="BI2500" t="str">
        <f t="shared" si="327"/>
        <v/>
      </c>
      <c r="BJ2500" t="str">
        <f t="shared" ca="1" si="328"/>
        <v/>
      </c>
      <c r="BK2500">
        <f t="shared" si="329"/>
        <v>1900</v>
      </c>
      <c r="BL2500">
        <f t="shared" si="330"/>
        <v>1900</v>
      </c>
      <c r="BM2500" t="str">
        <f t="shared" si="331"/>
        <v/>
      </c>
      <c r="BN2500" s="69">
        <f t="shared" si="332"/>
        <v>122</v>
      </c>
      <c r="BO2500" s="1">
        <v>44868</v>
      </c>
      <c r="BP2500" s="1"/>
      <c r="BQ2500" s="3"/>
      <c r="BR2500" s="4"/>
      <c r="BS2500" s="5"/>
      <c r="BT2500" s="6"/>
      <c r="BU2500" s="5"/>
      <c r="BV2500" s="5"/>
      <c r="BW2500" s="6"/>
      <c r="BX2500" s="5"/>
      <c r="BY2500" s="5"/>
      <c r="BZ2500" s="6"/>
      <c r="CA2500" s="5"/>
    </row>
    <row r="2501" spans="4:79" x14ac:dyDescent="0.25">
      <c r="D2501" s="1"/>
      <c r="E2501" s="1"/>
      <c r="J2501" s="1"/>
      <c r="L2501" s="1"/>
      <c r="M2501" s="1"/>
      <c r="AX2501" s="1"/>
      <c r="AY2501" s="1"/>
      <c r="BA2501" s="1"/>
      <c r="BG2501" t="str">
        <f t="shared" ca="1" si="325"/>
        <v/>
      </c>
      <c r="BH2501" t="str">
        <f t="shared" si="326"/>
        <v/>
      </c>
      <c r="BI2501" t="str">
        <f t="shared" si="327"/>
        <v/>
      </c>
      <c r="BJ2501" t="str">
        <f t="shared" ca="1" si="328"/>
        <v/>
      </c>
      <c r="BK2501">
        <f t="shared" si="329"/>
        <v>1900</v>
      </c>
      <c r="BL2501">
        <f t="shared" si="330"/>
        <v>1900</v>
      </c>
      <c r="BM2501" t="str">
        <f t="shared" si="331"/>
        <v/>
      </c>
      <c r="BN2501" s="69">
        <f t="shared" si="332"/>
        <v>122</v>
      </c>
      <c r="BO2501" s="1">
        <v>44869</v>
      </c>
      <c r="BP2501" s="1"/>
      <c r="BQ2501" s="3"/>
      <c r="BR2501" s="4"/>
      <c r="BS2501" s="5"/>
      <c r="BT2501" s="6"/>
      <c r="BU2501" s="5"/>
      <c r="BV2501" s="5"/>
      <c r="BW2501" s="6"/>
      <c r="BX2501" s="5"/>
      <c r="BY2501" s="5"/>
      <c r="BZ2501" s="6"/>
      <c r="CA2501" s="5"/>
    </row>
    <row r="2502" spans="4:79" x14ac:dyDescent="0.25">
      <c r="D2502" s="1"/>
      <c r="J2502" s="1"/>
      <c r="L2502" s="1"/>
      <c r="BA2502" s="1"/>
      <c r="BG2502" t="str">
        <f t="shared" ca="1" si="325"/>
        <v/>
      </c>
      <c r="BH2502" t="str">
        <f t="shared" si="326"/>
        <v/>
      </c>
      <c r="BI2502" t="str">
        <f t="shared" si="327"/>
        <v/>
      </c>
      <c r="BJ2502" t="str">
        <f t="shared" ca="1" si="328"/>
        <v/>
      </c>
      <c r="BK2502">
        <f t="shared" si="329"/>
        <v>1900</v>
      </c>
      <c r="BL2502">
        <f t="shared" si="330"/>
        <v>1900</v>
      </c>
      <c r="BM2502" t="str">
        <f t="shared" si="331"/>
        <v/>
      </c>
      <c r="BN2502" s="69">
        <f t="shared" si="332"/>
        <v>122</v>
      </c>
      <c r="BO2502" s="1">
        <v>44870</v>
      </c>
      <c r="BP2502" s="1"/>
      <c r="BQ2502" s="3"/>
      <c r="BR2502" s="4"/>
      <c r="BS2502" s="5"/>
      <c r="BT2502" s="6"/>
      <c r="BU2502" s="5"/>
      <c r="BV2502" s="5"/>
      <c r="BW2502" s="6"/>
      <c r="BX2502" s="5"/>
      <c r="BY2502" s="5"/>
      <c r="BZ2502" s="6"/>
      <c r="CA2502" s="5"/>
    </row>
    <row r="2503" spans="4:79" x14ac:dyDescent="0.25">
      <c r="D2503" s="1"/>
      <c r="J2503" s="1"/>
      <c r="L2503" s="1"/>
      <c r="M2503" s="1"/>
      <c r="AX2503" s="1"/>
      <c r="AY2503" s="1"/>
      <c r="BA2503" s="1"/>
      <c r="BB2503" s="1"/>
      <c r="BF2503" s="1"/>
      <c r="BG2503" t="str">
        <f t="shared" ca="1" si="325"/>
        <v/>
      </c>
      <c r="BH2503" t="str">
        <f t="shared" si="326"/>
        <v/>
      </c>
      <c r="BI2503" t="str">
        <f t="shared" si="327"/>
        <v/>
      </c>
      <c r="BJ2503" t="str">
        <f t="shared" ca="1" si="328"/>
        <v/>
      </c>
      <c r="BK2503">
        <f t="shared" si="329"/>
        <v>1900</v>
      </c>
      <c r="BL2503">
        <f t="shared" si="330"/>
        <v>1900</v>
      </c>
      <c r="BM2503" t="str">
        <f t="shared" si="331"/>
        <v/>
      </c>
      <c r="BN2503" s="69">
        <f t="shared" si="332"/>
        <v>122</v>
      </c>
      <c r="BO2503" s="1">
        <v>44871</v>
      </c>
      <c r="BP2503" s="1"/>
      <c r="BQ2503" s="3"/>
      <c r="BR2503" s="4"/>
      <c r="BS2503" s="5"/>
      <c r="BT2503" s="6"/>
      <c r="BU2503" s="5"/>
      <c r="BV2503" s="5"/>
      <c r="BW2503" s="6"/>
      <c r="BX2503" s="5"/>
      <c r="BY2503" s="5"/>
      <c r="BZ2503" s="6"/>
      <c r="CA2503" s="5"/>
    </row>
    <row r="2504" spans="4:79" x14ac:dyDescent="0.25">
      <c r="D2504" s="1"/>
      <c r="J2504" s="1"/>
      <c r="L2504" s="1"/>
      <c r="M2504" s="1"/>
      <c r="AX2504" s="1"/>
      <c r="AY2504" s="1"/>
      <c r="BA2504" s="1"/>
      <c r="BB2504" s="1"/>
      <c r="BG2504" t="str">
        <f t="shared" ca="1" si="325"/>
        <v/>
      </c>
      <c r="BH2504" t="str">
        <f t="shared" si="326"/>
        <v/>
      </c>
      <c r="BI2504" t="str">
        <f t="shared" si="327"/>
        <v/>
      </c>
      <c r="BJ2504" t="str">
        <f t="shared" ca="1" si="328"/>
        <v/>
      </c>
      <c r="BK2504">
        <f t="shared" si="329"/>
        <v>1900</v>
      </c>
      <c r="BL2504">
        <f t="shared" si="330"/>
        <v>1900</v>
      </c>
      <c r="BM2504" t="str">
        <f t="shared" si="331"/>
        <v/>
      </c>
      <c r="BN2504" s="69">
        <f t="shared" si="332"/>
        <v>122</v>
      </c>
      <c r="BO2504" s="1">
        <v>44872</v>
      </c>
      <c r="BP2504" s="1"/>
      <c r="BQ2504" s="3"/>
      <c r="BR2504" s="4"/>
      <c r="BS2504" s="5"/>
      <c r="BT2504" s="6"/>
      <c r="BU2504" s="5"/>
      <c r="BV2504" s="5"/>
      <c r="BW2504" s="6"/>
      <c r="BX2504" s="5"/>
      <c r="BY2504" s="5"/>
      <c r="BZ2504" s="6"/>
      <c r="CA2504" s="5"/>
    </row>
    <row r="2505" spans="4:79" x14ac:dyDescent="0.25">
      <c r="D2505" s="1"/>
      <c r="J2505" s="1"/>
      <c r="L2505" s="1"/>
      <c r="BG2505" t="str">
        <f t="shared" ca="1" si="325"/>
        <v/>
      </c>
      <c r="BH2505" t="str">
        <f t="shared" si="326"/>
        <v/>
      </c>
      <c r="BI2505" t="str">
        <f t="shared" si="327"/>
        <v/>
      </c>
      <c r="BJ2505" t="str">
        <f t="shared" ca="1" si="328"/>
        <v/>
      </c>
      <c r="BK2505">
        <f t="shared" si="329"/>
        <v>1900</v>
      </c>
      <c r="BL2505">
        <f t="shared" si="330"/>
        <v>1900</v>
      </c>
      <c r="BM2505" t="str">
        <f t="shared" si="331"/>
        <v/>
      </c>
      <c r="BN2505" s="69">
        <f t="shared" si="332"/>
        <v>122</v>
      </c>
      <c r="BO2505" s="1">
        <v>44873</v>
      </c>
      <c r="BP2505" s="1"/>
      <c r="BQ2505" s="3"/>
      <c r="BR2505" s="4"/>
      <c r="BS2505" s="5"/>
      <c r="BT2505" s="6"/>
      <c r="BU2505" s="5"/>
      <c r="BV2505" s="5"/>
      <c r="BW2505" s="6"/>
      <c r="BX2505" s="5"/>
      <c r="BY2505" s="5"/>
      <c r="BZ2505" s="6"/>
      <c r="CA2505" s="5"/>
    </row>
    <row r="2506" spans="4:79" x14ac:dyDescent="0.25">
      <c r="D2506" s="1"/>
      <c r="J2506" s="1"/>
      <c r="L2506" s="1"/>
      <c r="BA2506" s="1"/>
      <c r="BG2506" t="str">
        <f t="shared" ca="1" si="325"/>
        <v/>
      </c>
      <c r="BH2506" t="str">
        <f t="shared" si="326"/>
        <v/>
      </c>
      <c r="BI2506" t="str">
        <f t="shared" si="327"/>
        <v/>
      </c>
      <c r="BJ2506" t="str">
        <f t="shared" ca="1" si="328"/>
        <v/>
      </c>
      <c r="BK2506">
        <f t="shared" si="329"/>
        <v>1900</v>
      </c>
      <c r="BL2506">
        <f t="shared" si="330"/>
        <v>1900</v>
      </c>
      <c r="BM2506" t="str">
        <f t="shared" si="331"/>
        <v/>
      </c>
      <c r="BN2506" s="69">
        <f t="shared" si="332"/>
        <v>122</v>
      </c>
      <c r="BO2506" s="1">
        <v>44874</v>
      </c>
      <c r="BP2506" s="1"/>
      <c r="BQ2506" s="3"/>
      <c r="BR2506" s="4"/>
      <c r="BS2506" s="5"/>
      <c r="BT2506" s="6"/>
      <c r="BU2506" s="5"/>
      <c r="BV2506" s="5"/>
      <c r="BW2506" s="6"/>
      <c r="BX2506" s="5"/>
      <c r="BY2506" s="5"/>
      <c r="BZ2506" s="6"/>
      <c r="CA2506" s="5"/>
    </row>
    <row r="2507" spans="4:79" x14ac:dyDescent="0.25">
      <c r="D2507" s="1"/>
      <c r="J2507" s="1"/>
      <c r="L2507" s="1"/>
      <c r="M2507" s="1"/>
      <c r="AX2507" s="1"/>
      <c r="AY2507" s="1"/>
      <c r="BA2507" s="1"/>
      <c r="BB2507" s="1"/>
      <c r="BG2507" t="str">
        <f t="shared" ca="1" si="325"/>
        <v/>
      </c>
      <c r="BH2507" t="str">
        <f t="shared" si="326"/>
        <v/>
      </c>
      <c r="BI2507" t="str">
        <f t="shared" si="327"/>
        <v/>
      </c>
      <c r="BJ2507" t="str">
        <f t="shared" ca="1" si="328"/>
        <v/>
      </c>
      <c r="BK2507">
        <f t="shared" si="329"/>
        <v>1900</v>
      </c>
      <c r="BL2507">
        <f t="shared" si="330"/>
        <v>1900</v>
      </c>
      <c r="BM2507" t="str">
        <f t="shared" si="331"/>
        <v/>
      </c>
      <c r="BN2507" s="69">
        <f t="shared" si="332"/>
        <v>122</v>
      </c>
      <c r="BO2507" s="1">
        <v>44875</v>
      </c>
      <c r="BP2507" s="1"/>
      <c r="BQ2507" s="3"/>
      <c r="BR2507" s="4"/>
      <c r="BS2507" s="5"/>
      <c r="BT2507" s="6"/>
      <c r="BU2507" s="5"/>
      <c r="BV2507" s="5"/>
      <c r="BW2507" s="6"/>
      <c r="BX2507" s="5"/>
      <c r="BY2507" s="5"/>
      <c r="BZ2507" s="6"/>
      <c r="CA2507" s="5"/>
    </row>
    <row r="2508" spans="4:79" x14ac:dyDescent="0.25">
      <c r="D2508" s="1"/>
      <c r="J2508" s="1"/>
      <c r="L2508" s="1"/>
      <c r="AX2508" s="1"/>
      <c r="AY2508" s="1"/>
      <c r="BA2508" s="1"/>
      <c r="BB2508" s="1"/>
      <c r="BG2508" t="str">
        <f t="shared" ca="1" si="325"/>
        <v/>
      </c>
      <c r="BH2508" t="str">
        <f t="shared" si="326"/>
        <v/>
      </c>
      <c r="BI2508" t="str">
        <f t="shared" si="327"/>
        <v/>
      </c>
      <c r="BJ2508" t="str">
        <f t="shared" ca="1" si="328"/>
        <v/>
      </c>
      <c r="BK2508">
        <f t="shared" si="329"/>
        <v>1900</v>
      </c>
      <c r="BL2508">
        <f t="shared" si="330"/>
        <v>1900</v>
      </c>
      <c r="BM2508" t="str">
        <f t="shared" si="331"/>
        <v/>
      </c>
      <c r="BN2508" s="69">
        <f t="shared" si="332"/>
        <v>122</v>
      </c>
      <c r="BO2508" s="1">
        <v>44876</v>
      </c>
      <c r="BP2508" s="1"/>
      <c r="BQ2508" s="3"/>
      <c r="BR2508" s="4"/>
      <c r="BS2508" s="5"/>
      <c r="BT2508" s="6"/>
      <c r="BU2508" s="5"/>
      <c r="BV2508" s="5"/>
      <c r="BW2508" s="6"/>
      <c r="BX2508" s="5"/>
      <c r="BY2508" s="5"/>
      <c r="BZ2508" s="6"/>
      <c r="CA2508" s="5"/>
    </row>
    <row r="2509" spans="4:79" x14ac:dyDescent="0.25">
      <c r="D2509" s="1"/>
      <c r="E2509" s="1"/>
      <c r="J2509" s="1"/>
      <c r="L2509" s="1"/>
      <c r="M2509" s="1"/>
      <c r="AX2509" s="1"/>
      <c r="AY2509" s="1"/>
      <c r="BA2509" s="1"/>
      <c r="BG2509" t="str">
        <f t="shared" ca="1" si="325"/>
        <v/>
      </c>
      <c r="BH2509" t="str">
        <f t="shared" si="326"/>
        <v/>
      </c>
      <c r="BI2509" t="str">
        <f t="shared" si="327"/>
        <v/>
      </c>
      <c r="BJ2509" t="str">
        <f t="shared" ca="1" si="328"/>
        <v/>
      </c>
      <c r="BK2509">
        <f t="shared" si="329"/>
        <v>1900</v>
      </c>
      <c r="BL2509">
        <f t="shared" si="330"/>
        <v>1900</v>
      </c>
      <c r="BM2509" t="str">
        <f t="shared" si="331"/>
        <v/>
      </c>
      <c r="BN2509" s="69">
        <f t="shared" si="332"/>
        <v>122</v>
      </c>
      <c r="BO2509" s="1">
        <v>44877</v>
      </c>
      <c r="BP2509" s="1"/>
      <c r="BQ2509" s="3"/>
      <c r="BR2509" s="4"/>
      <c r="BS2509" s="5"/>
      <c r="BT2509" s="6"/>
      <c r="BU2509" s="5"/>
      <c r="BV2509" s="5"/>
      <c r="BW2509" s="6"/>
      <c r="BX2509" s="5"/>
      <c r="BY2509" s="5"/>
      <c r="BZ2509" s="6"/>
      <c r="CA2509" s="5"/>
    </row>
    <row r="2510" spans="4:79" x14ac:dyDescent="0.25">
      <c r="D2510" s="1"/>
      <c r="J2510" s="1"/>
      <c r="L2510" s="1"/>
      <c r="AX2510" s="1"/>
      <c r="AY2510" s="1"/>
      <c r="BA2510" s="1"/>
      <c r="BB2510" s="1"/>
      <c r="BG2510" t="str">
        <f t="shared" ca="1" si="325"/>
        <v/>
      </c>
      <c r="BH2510" t="str">
        <f t="shared" si="326"/>
        <v/>
      </c>
      <c r="BI2510" t="str">
        <f t="shared" si="327"/>
        <v/>
      </c>
      <c r="BJ2510" t="str">
        <f t="shared" ca="1" si="328"/>
        <v/>
      </c>
      <c r="BK2510">
        <f t="shared" si="329"/>
        <v>1900</v>
      </c>
      <c r="BL2510">
        <f t="shared" si="330"/>
        <v>1900</v>
      </c>
      <c r="BM2510" t="str">
        <f t="shared" si="331"/>
        <v/>
      </c>
      <c r="BN2510" s="69">
        <f t="shared" si="332"/>
        <v>122</v>
      </c>
      <c r="BO2510" s="1">
        <v>44878</v>
      </c>
      <c r="BP2510" s="1"/>
      <c r="BQ2510" s="3"/>
      <c r="BR2510" s="4"/>
      <c r="BS2510" s="5"/>
      <c r="BT2510" s="6"/>
      <c r="BU2510" s="5"/>
      <c r="BV2510" s="5"/>
      <c r="BW2510" s="6"/>
      <c r="BX2510" s="5"/>
      <c r="BY2510" s="5"/>
      <c r="BZ2510" s="6"/>
      <c r="CA2510" s="5"/>
    </row>
    <row r="2511" spans="4:79" x14ac:dyDescent="0.25">
      <c r="D2511" s="1"/>
      <c r="J2511" s="1"/>
      <c r="L2511" s="1"/>
      <c r="M2511" s="1"/>
      <c r="AY2511" s="1"/>
      <c r="AZ2511" s="1"/>
      <c r="BB2511" s="1"/>
      <c r="BC2511" s="1"/>
      <c r="BG2511" t="str">
        <f t="shared" ca="1" si="325"/>
        <v/>
      </c>
      <c r="BH2511" t="str">
        <f t="shared" si="326"/>
        <v/>
      </c>
      <c r="BI2511" t="str">
        <f t="shared" si="327"/>
        <v/>
      </c>
      <c r="BJ2511" t="str">
        <f t="shared" ca="1" si="328"/>
        <v/>
      </c>
      <c r="BK2511">
        <f t="shared" si="329"/>
        <v>1900</v>
      </c>
      <c r="BL2511">
        <f t="shared" si="330"/>
        <v>1900</v>
      </c>
      <c r="BM2511" t="str">
        <f t="shared" si="331"/>
        <v/>
      </c>
      <c r="BN2511" s="69">
        <f t="shared" si="332"/>
        <v>122</v>
      </c>
      <c r="BO2511" s="1">
        <v>44879</v>
      </c>
      <c r="BP2511" s="1"/>
      <c r="BQ2511" s="3"/>
      <c r="BR2511" s="4"/>
      <c r="BS2511" s="5"/>
      <c r="BT2511" s="6"/>
      <c r="BU2511" s="5"/>
      <c r="BV2511" s="5"/>
      <c r="BW2511" s="6"/>
      <c r="BX2511" s="5"/>
      <c r="BY2511" s="5"/>
      <c r="BZ2511" s="6"/>
      <c r="CA2511" s="5"/>
    </row>
    <row r="2512" spans="4:79" x14ac:dyDescent="0.25">
      <c r="D2512" s="1"/>
      <c r="J2512" s="1"/>
      <c r="L2512" s="1"/>
      <c r="M2512" s="1"/>
      <c r="AX2512" s="1"/>
      <c r="AY2512" s="1"/>
      <c r="BA2512" s="1"/>
      <c r="BB2512" s="1"/>
      <c r="BG2512" t="str">
        <f t="shared" ca="1" si="325"/>
        <v/>
      </c>
      <c r="BH2512" t="str">
        <f t="shared" si="326"/>
        <v/>
      </c>
      <c r="BI2512" t="str">
        <f t="shared" si="327"/>
        <v/>
      </c>
      <c r="BJ2512" t="str">
        <f t="shared" ca="1" si="328"/>
        <v/>
      </c>
      <c r="BK2512">
        <f t="shared" si="329"/>
        <v>1900</v>
      </c>
      <c r="BL2512">
        <f t="shared" si="330"/>
        <v>1900</v>
      </c>
      <c r="BM2512" t="str">
        <f t="shared" si="331"/>
        <v/>
      </c>
      <c r="BN2512" s="69">
        <f t="shared" si="332"/>
        <v>122</v>
      </c>
      <c r="BO2512" s="1">
        <v>44880</v>
      </c>
      <c r="BP2512" s="1"/>
      <c r="BQ2512" s="3"/>
      <c r="BR2512" s="4"/>
      <c r="BS2512" s="5"/>
      <c r="BT2512" s="6"/>
      <c r="BU2512" s="5"/>
      <c r="BV2512" s="5"/>
      <c r="BW2512" s="6"/>
      <c r="BX2512" s="5"/>
      <c r="BY2512" s="5"/>
      <c r="BZ2512" s="6"/>
      <c r="CA2512" s="5"/>
    </row>
    <row r="2513" spans="4:79" x14ac:dyDescent="0.25">
      <c r="D2513" s="1"/>
      <c r="J2513" s="1"/>
      <c r="M2513" s="1"/>
      <c r="BG2513" t="str">
        <f t="shared" ca="1" si="325"/>
        <v/>
      </c>
      <c r="BH2513" t="str">
        <f t="shared" si="326"/>
        <v/>
      </c>
      <c r="BI2513" t="str">
        <f t="shared" si="327"/>
        <v/>
      </c>
      <c r="BJ2513" t="str">
        <f t="shared" ca="1" si="328"/>
        <v/>
      </c>
      <c r="BK2513">
        <f t="shared" si="329"/>
        <v>1900</v>
      </c>
      <c r="BL2513">
        <f t="shared" si="330"/>
        <v>1900</v>
      </c>
      <c r="BM2513" t="str">
        <f t="shared" si="331"/>
        <v/>
      </c>
      <c r="BN2513" s="69">
        <f t="shared" si="332"/>
        <v>122</v>
      </c>
      <c r="BO2513" s="1">
        <v>44881</v>
      </c>
      <c r="BP2513" s="1"/>
      <c r="BQ2513" s="3"/>
      <c r="BR2513" s="4"/>
      <c r="BS2513" s="5"/>
      <c r="BT2513" s="6"/>
      <c r="BU2513" s="5"/>
      <c r="BV2513" s="5"/>
      <c r="BW2513" s="6"/>
      <c r="BX2513" s="5"/>
      <c r="BY2513" s="5"/>
      <c r="BZ2513" s="6"/>
      <c r="CA2513" s="5"/>
    </row>
    <row r="2514" spans="4:79" x14ac:dyDescent="0.25">
      <c r="D2514" s="1"/>
      <c r="BB2514" s="1"/>
      <c r="BG2514" t="str">
        <f t="shared" ca="1" si="325"/>
        <v/>
      </c>
      <c r="BH2514" t="str">
        <f t="shared" si="326"/>
        <v/>
      </c>
      <c r="BI2514" t="str">
        <f t="shared" si="327"/>
        <v/>
      </c>
      <c r="BJ2514" t="str">
        <f t="shared" ca="1" si="328"/>
        <v/>
      </c>
      <c r="BK2514">
        <f t="shared" si="329"/>
        <v>1900</v>
      </c>
      <c r="BL2514">
        <f t="shared" si="330"/>
        <v>1900</v>
      </c>
      <c r="BM2514" t="str">
        <f t="shared" si="331"/>
        <v/>
      </c>
      <c r="BN2514" s="69">
        <f t="shared" si="332"/>
        <v>122</v>
      </c>
      <c r="BO2514" s="1">
        <v>44882</v>
      </c>
      <c r="BP2514" s="1"/>
      <c r="BQ2514" s="3"/>
      <c r="BR2514" s="4"/>
      <c r="BS2514" s="5"/>
      <c r="BT2514" s="6"/>
      <c r="BU2514" s="5"/>
      <c r="BV2514" s="5"/>
      <c r="BW2514" s="6"/>
      <c r="BX2514" s="5"/>
      <c r="BY2514" s="5"/>
      <c r="BZ2514" s="6"/>
      <c r="CA2514" s="5"/>
    </row>
    <row r="2515" spans="4:79" x14ac:dyDescent="0.25">
      <c r="D2515" s="1"/>
      <c r="J2515" s="1"/>
      <c r="L2515" s="1"/>
      <c r="AY2515" s="1"/>
      <c r="AZ2515" s="1"/>
      <c r="BB2515" s="1"/>
      <c r="BC2515" s="1"/>
      <c r="BG2515" t="str">
        <f t="shared" ca="1" si="325"/>
        <v/>
      </c>
      <c r="BH2515" t="str">
        <f t="shared" si="326"/>
        <v/>
      </c>
      <c r="BI2515" t="str">
        <f t="shared" si="327"/>
        <v/>
      </c>
      <c r="BJ2515" t="str">
        <f t="shared" ca="1" si="328"/>
        <v/>
      </c>
      <c r="BK2515">
        <f t="shared" si="329"/>
        <v>1900</v>
      </c>
      <c r="BL2515">
        <f t="shared" si="330"/>
        <v>1900</v>
      </c>
      <c r="BM2515" t="str">
        <f t="shared" si="331"/>
        <v/>
      </c>
      <c r="BN2515" s="69">
        <f t="shared" si="332"/>
        <v>122</v>
      </c>
      <c r="BO2515" s="1">
        <v>44883</v>
      </c>
      <c r="BP2515" s="1"/>
      <c r="BQ2515" s="3"/>
      <c r="BR2515" s="4"/>
      <c r="BS2515" s="5"/>
      <c r="BT2515" s="6"/>
      <c r="BU2515" s="5"/>
      <c r="BV2515" s="5"/>
      <c r="BW2515" s="6"/>
      <c r="BX2515" s="5"/>
      <c r="BY2515" s="5"/>
      <c r="BZ2515" s="6"/>
      <c r="CA2515" s="5"/>
    </row>
    <row r="2516" spans="4:79" x14ac:dyDescent="0.25">
      <c r="D2516" s="1"/>
      <c r="J2516" s="1"/>
      <c r="L2516" s="1"/>
      <c r="BA2516" s="1"/>
      <c r="BG2516" t="str">
        <f t="shared" ca="1" si="325"/>
        <v/>
      </c>
      <c r="BH2516" t="str">
        <f t="shared" si="326"/>
        <v/>
      </c>
      <c r="BI2516" t="str">
        <f t="shared" si="327"/>
        <v/>
      </c>
      <c r="BJ2516" t="str">
        <f t="shared" ca="1" si="328"/>
        <v/>
      </c>
      <c r="BK2516">
        <f t="shared" si="329"/>
        <v>1900</v>
      </c>
      <c r="BL2516">
        <f t="shared" si="330"/>
        <v>1900</v>
      </c>
      <c r="BM2516" t="str">
        <f t="shared" si="331"/>
        <v/>
      </c>
      <c r="BN2516" s="69">
        <f t="shared" si="332"/>
        <v>122</v>
      </c>
      <c r="BO2516" s="1">
        <v>44884</v>
      </c>
      <c r="BP2516" s="1"/>
      <c r="BQ2516" s="3"/>
      <c r="BR2516" s="4"/>
      <c r="BS2516" s="5"/>
      <c r="BT2516" s="6"/>
      <c r="BU2516" s="5"/>
      <c r="BV2516" s="5"/>
      <c r="BW2516" s="6"/>
      <c r="BX2516" s="5"/>
      <c r="BY2516" s="5"/>
      <c r="BZ2516" s="6"/>
      <c r="CA2516" s="5"/>
    </row>
    <row r="2517" spans="4:79" x14ac:dyDescent="0.25">
      <c r="D2517" s="1"/>
      <c r="BB2517" s="1"/>
      <c r="BG2517" t="str">
        <f t="shared" ca="1" si="325"/>
        <v/>
      </c>
      <c r="BH2517" t="str">
        <f t="shared" si="326"/>
        <v/>
      </c>
      <c r="BI2517" t="str">
        <f t="shared" si="327"/>
        <v/>
      </c>
      <c r="BJ2517" t="str">
        <f t="shared" ca="1" si="328"/>
        <v/>
      </c>
      <c r="BK2517">
        <f t="shared" si="329"/>
        <v>1900</v>
      </c>
      <c r="BL2517">
        <f t="shared" si="330"/>
        <v>1900</v>
      </c>
      <c r="BM2517" t="str">
        <f t="shared" si="331"/>
        <v/>
      </c>
      <c r="BN2517" s="69">
        <f t="shared" si="332"/>
        <v>122</v>
      </c>
      <c r="BO2517" s="1">
        <v>44885</v>
      </c>
      <c r="BP2517" s="1"/>
      <c r="BQ2517" s="3"/>
      <c r="BR2517" s="4"/>
      <c r="BS2517" s="5"/>
      <c r="BT2517" s="6"/>
      <c r="BU2517" s="5"/>
      <c r="BV2517" s="5"/>
      <c r="BW2517" s="6"/>
      <c r="BX2517" s="5"/>
      <c r="BY2517" s="5"/>
      <c r="BZ2517" s="6"/>
      <c r="CA2517" s="5"/>
    </row>
    <row r="2518" spans="4:79" x14ac:dyDescent="0.25">
      <c r="D2518" s="1"/>
      <c r="J2518" s="1"/>
      <c r="L2518" s="1"/>
      <c r="AX2518" s="1"/>
      <c r="AY2518" s="1"/>
      <c r="BA2518" s="1"/>
      <c r="BB2518" s="1"/>
      <c r="BG2518" t="str">
        <f t="shared" ca="1" si="325"/>
        <v/>
      </c>
      <c r="BH2518" t="str">
        <f t="shared" si="326"/>
        <v/>
      </c>
      <c r="BI2518" t="str">
        <f t="shared" si="327"/>
        <v/>
      </c>
      <c r="BJ2518" t="str">
        <f t="shared" ca="1" si="328"/>
        <v/>
      </c>
      <c r="BK2518">
        <f t="shared" si="329"/>
        <v>1900</v>
      </c>
      <c r="BL2518">
        <f t="shared" si="330"/>
        <v>1900</v>
      </c>
      <c r="BM2518" t="str">
        <f t="shared" si="331"/>
        <v/>
      </c>
      <c r="BN2518" s="69">
        <f t="shared" si="332"/>
        <v>122</v>
      </c>
      <c r="BO2518" s="1">
        <v>44886</v>
      </c>
      <c r="BP2518" s="1"/>
      <c r="BQ2518" s="3"/>
      <c r="BR2518" s="4"/>
      <c r="BS2518" s="5"/>
      <c r="BT2518" s="6"/>
      <c r="BU2518" s="5"/>
      <c r="BV2518" s="5"/>
      <c r="BW2518" s="6"/>
      <c r="BX2518" s="5"/>
      <c r="BY2518" s="5"/>
      <c r="BZ2518" s="6"/>
      <c r="CA2518" s="5"/>
    </row>
    <row r="2519" spans="4:79" x14ac:dyDescent="0.25">
      <c r="D2519" s="1"/>
      <c r="E2519" s="1"/>
      <c r="J2519" s="1"/>
      <c r="L2519" s="1"/>
      <c r="AX2519" s="1"/>
      <c r="AY2519" s="1"/>
      <c r="BA2519" s="1"/>
      <c r="BG2519" t="str">
        <f t="shared" ca="1" si="325"/>
        <v/>
      </c>
      <c r="BH2519" t="str">
        <f t="shared" si="326"/>
        <v/>
      </c>
      <c r="BI2519" t="str">
        <f t="shared" si="327"/>
        <v/>
      </c>
      <c r="BJ2519" t="str">
        <f t="shared" ca="1" si="328"/>
        <v/>
      </c>
      <c r="BK2519">
        <f t="shared" si="329"/>
        <v>1900</v>
      </c>
      <c r="BL2519">
        <f t="shared" si="330"/>
        <v>1900</v>
      </c>
      <c r="BM2519" t="str">
        <f t="shared" si="331"/>
        <v/>
      </c>
      <c r="BN2519" s="69">
        <f t="shared" si="332"/>
        <v>122</v>
      </c>
      <c r="BO2519" s="1">
        <v>44887</v>
      </c>
      <c r="BP2519" s="1"/>
      <c r="BQ2519" s="3"/>
      <c r="BR2519" s="4"/>
      <c r="BS2519" s="5"/>
      <c r="BT2519" s="6"/>
      <c r="BU2519" s="5"/>
      <c r="BV2519" s="5"/>
      <c r="BW2519" s="6"/>
      <c r="BX2519" s="5"/>
      <c r="BY2519" s="5"/>
      <c r="BZ2519" s="6"/>
      <c r="CA2519" s="5"/>
    </row>
    <row r="2520" spans="4:79" x14ac:dyDescent="0.25">
      <c r="D2520" s="1"/>
      <c r="J2520" s="1"/>
      <c r="M2520" s="1"/>
      <c r="BG2520" t="str">
        <f t="shared" ca="1" si="325"/>
        <v/>
      </c>
      <c r="BH2520" t="str">
        <f t="shared" si="326"/>
        <v/>
      </c>
      <c r="BI2520" t="str">
        <f t="shared" si="327"/>
        <v/>
      </c>
      <c r="BJ2520" t="str">
        <f t="shared" ca="1" si="328"/>
        <v/>
      </c>
      <c r="BK2520">
        <f t="shared" si="329"/>
        <v>1900</v>
      </c>
      <c r="BL2520">
        <f t="shared" si="330"/>
        <v>1900</v>
      </c>
      <c r="BM2520" t="str">
        <f t="shared" si="331"/>
        <v/>
      </c>
      <c r="BN2520" s="69">
        <f t="shared" si="332"/>
        <v>122</v>
      </c>
      <c r="BO2520" s="1">
        <v>44888</v>
      </c>
      <c r="BP2520" s="1"/>
      <c r="BQ2520" s="3"/>
      <c r="BR2520" s="4"/>
      <c r="BS2520" s="5"/>
      <c r="BT2520" s="6"/>
      <c r="BU2520" s="5"/>
      <c r="BV2520" s="5"/>
      <c r="BW2520" s="6"/>
      <c r="BX2520" s="5"/>
      <c r="BY2520" s="5"/>
      <c r="BZ2520" s="6"/>
      <c r="CA2520" s="5"/>
    </row>
    <row r="2521" spans="4:79" x14ac:dyDescent="0.25">
      <c r="D2521" s="1"/>
      <c r="J2521" s="1"/>
      <c r="M2521" s="1"/>
      <c r="BG2521" t="str">
        <f t="shared" ca="1" si="325"/>
        <v/>
      </c>
      <c r="BH2521" t="str">
        <f t="shared" si="326"/>
        <v/>
      </c>
      <c r="BI2521" t="str">
        <f t="shared" si="327"/>
        <v/>
      </c>
      <c r="BJ2521" t="str">
        <f t="shared" ca="1" si="328"/>
        <v/>
      </c>
      <c r="BK2521">
        <f t="shared" si="329"/>
        <v>1900</v>
      </c>
      <c r="BL2521">
        <f t="shared" si="330"/>
        <v>1900</v>
      </c>
      <c r="BM2521" t="str">
        <f t="shared" si="331"/>
        <v/>
      </c>
      <c r="BN2521" s="69">
        <f t="shared" si="332"/>
        <v>122</v>
      </c>
      <c r="BO2521" s="1">
        <v>44889</v>
      </c>
      <c r="BP2521" s="1"/>
      <c r="BQ2521" s="3"/>
      <c r="BR2521" s="4"/>
      <c r="BS2521" s="5"/>
      <c r="BT2521" s="6"/>
      <c r="BU2521" s="5"/>
      <c r="BV2521" s="5"/>
      <c r="BW2521" s="6"/>
      <c r="BX2521" s="5"/>
      <c r="BY2521" s="5"/>
      <c r="BZ2521" s="6"/>
      <c r="CA2521" s="5"/>
    </row>
    <row r="2522" spans="4:79" x14ac:dyDescent="0.25">
      <c r="D2522" s="1"/>
      <c r="E2522" s="1"/>
      <c r="J2522" s="1"/>
      <c r="L2522" s="1"/>
      <c r="AX2522" s="1"/>
      <c r="AY2522" s="1"/>
      <c r="BA2522" s="1"/>
      <c r="BG2522" t="str">
        <f t="shared" ca="1" si="325"/>
        <v/>
      </c>
      <c r="BH2522" t="str">
        <f t="shared" si="326"/>
        <v/>
      </c>
      <c r="BI2522" t="str">
        <f t="shared" si="327"/>
        <v/>
      </c>
      <c r="BJ2522" t="str">
        <f t="shared" ca="1" si="328"/>
        <v/>
      </c>
      <c r="BK2522">
        <f t="shared" si="329"/>
        <v>1900</v>
      </c>
      <c r="BL2522">
        <f t="shared" si="330"/>
        <v>1900</v>
      </c>
      <c r="BM2522" t="str">
        <f t="shared" si="331"/>
        <v/>
      </c>
      <c r="BN2522" s="69">
        <f t="shared" si="332"/>
        <v>122</v>
      </c>
      <c r="BO2522" s="1">
        <v>44890</v>
      </c>
      <c r="BP2522" s="1"/>
      <c r="BQ2522" s="3"/>
      <c r="BR2522" s="4"/>
      <c r="BS2522" s="5"/>
      <c r="BT2522" s="6"/>
      <c r="BU2522" s="5"/>
      <c r="BV2522" s="5"/>
      <c r="BW2522" s="6"/>
      <c r="BX2522" s="5"/>
      <c r="BY2522" s="5"/>
      <c r="BZ2522" s="6"/>
      <c r="CA2522" s="5"/>
    </row>
    <row r="2523" spans="4:79" x14ac:dyDescent="0.25">
      <c r="D2523" s="1"/>
      <c r="J2523" s="1"/>
      <c r="L2523" s="1"/>
      <c r="AY2523" s="1"/>
      <c r="AZ2523" s="1"/>
      <c r="BB2523" s="1"/>
      <c r="BC2523" s="1"/>
      <c r="BG2523" t="str">
        <f t="shared" ca="1" si="325"/>
        <v/>
      </c>
      <c r="BH2523" t="str">
        <f t="shared" si="326"/>
        <v/>
      </c>
      <c r="BI2523" t="str">
        <f t="shared" si="327"/>
        <v/>
      </c>
      <c r="BJ2523" t="str">
        <f t="shared" ca="1" si="328"/>
        <v/>
      </c>
      <c r="BK2523">
        <f t="shared" si="329"/>
        <v>1900</v>
      </c>
      <c r="BL2523">
        <f t="shared" si="330"/>
        <v>1900</v>
      </c>
      <c r="BM2523" t="str">
        <f t="shared" si="331"/>
        <v/>
      </c>
      <c r="BN2523" s="69">
        <f t="shared" si="332"/>
        <v>122</v>
      </c>
      <c r="BO2523" s="1">
        <v>44891</v>
      </c>
      <c r="BP2523" s="1"/>
      <c r="BQ2523" s="3"/>
      <c r="BR2523" s="4"/>
      <c r="BS2523" s="5"/>
      <c r="BT2523" s="6"/>
      <c r="BU2523" s="5"/>
      <c r="BV2523" s="5"/>
      <c r="BW2523" s="6"/>
      <c r="BX2523" s="5"/>
      <c r="BY2523" s="5"/>
      <c r="BZ2523" s="6"/>
      <c r="CA2523" s="5"/>
    </row>
    <row r="2524" spans="4:79" x14ac:dyDescent="0.25">
      <c r="D2524" s="1"/>
      <c r="J2524" s="1"/>
      <c r="L2524" s="1"/>
      <c r="M2524" s="1"/>
      <c r="AX2524" s="1"/>
      <c r="AY2524" s="1"/>
      <c r="BA2524" s="1"/>
      <c r="BB2524" s="1"/>
      <c r="BG2524" t="str">
        <f t="shared" ca="1" si="325"/>
        <v/>
      </c>
      <c r="BH2524" t="str">
        <f t="shared" si="326"/>
        <v/>
      </c>
      <c r="BI2524" t="str">
        <f t="shared" si="327"/>
        <v/>
      </c>
      <c r="BJ2524" t="str">
        <f t="shared" ca="1" si="328"/>
        <v/>
      </c>
      <c r="BK2524">
        <f t="shared" si="329"/>
        <v>1900</v>
      </c>
      <c r="BL2524">
        <f t="shared" si="330"/>
        <v>1900</v>
      </c>
      <c r="BM2524" t="str">
        <f t="shared" si="331"/>
        <v/>
      </c>
      <c r="BN2524" s="69">
        <f t="shared" si="332"/>
        <v>122</v>
      </c>
      <c r="BO2524" s="1">
        <v>44892</v>
      </c>
      <c r="BP2524" s="1"/>
      <c r="BQ2524" s="3"/>
      <c r="BR2524" s="4"/>
      <c r="BS2524" s="5"/>
      <c r="BT2524" s="6"/>
      <c r="BU2524" s="5"/>
      <c r="BV2524" s="5"/>
      <c r="BW2524" s="6"/>
      <c r="BX2524" s="5"/>
      <c r="BY2524" s="5"/>
      <c r="BZ2524" s="6"/>
      <c r="CA2524" s="5"/>
    </row>
    <row r="2525" spans="4:79" x14ac:dyDescent="0.25">
      <c r="D2525" s="1"/>
      <c r="J2525" s="1"/>
      <c r="L2525" s="1"/>
      <c r="BA2525" s="1"/>
      <c r="BG2525" t="str">
        <f t="shared" ca="1" si="325"/>
        <v/>
      </c>
      <c r="BH2525" t="str">
        <f t="shared" si="326"/>
        <v/>
      </c>
      <c r="BI2525" t="str">
        <f t="shared" si="327"/>
        <v/>
      </c>
      <c r="BJ2525" t="str">
        <f t="shared" ca="1" si="328"/>
        <v/>
      </c>
      <c r="BK2525">
        <f t="shared" si="329"/>
        <v>1900</v>
      </c>
      <c r="BL2525">
        <f t="shared" si="330"/>
        <v>1900</v>
      </c>
      <c r="BM2525" t="str">
        <f t="shared" si="331"/>
        <v/>
      </c>
      <c r="BN2525" s="69">
        <f t="shared" si="332"/>
        <v>122</v>
      </c>
      <c r="BO2525" s="1">
        <v>44893</v>
      </c>
      <c r="BP2525" s="1"/>
      <c r="BQ2525" s="3"/>
      <c r="BR2525" s="4"/>
      <c r="BS2525" s="5"/>
      <c r="BT2525" s="6"/>
      <c r="BU2525" s="5"/>
      <c r="BV2525" s="5"/>
      <c r="BW2525" s="6"/>
      <c r="BX2525" s="5"/>
      <c r="BY2525" s="5"/>
      <c r="BZ2525" s="6"/>
      <c r="CA2525" s="5"/>
    </row>
    <row r="2526" spans="4:79" x14ac:dyDescent="0.25">
      <c r="D2526" s="1"/>
      <c r="J2526" s="1"/>
      <c r="L2526" s="1"/>
      <c r="AX2526" s="1"/>
      <c r="AY2526" s="1"/>
      <c r="BA2526" s="1"/>
      <c r="BB2526" s="1"/>
      <c r="BF2526" s="1"/>
      <c r="BG2526" t="str">
        <f t="shared" ca="1" si="325"/>
        <v/>
      </c>
      <c r="BH2526" t="str">
        <f t="shared" si="326"/>
        <v/>
      </c>
      <c r="BI2526" t="str">
        <f t="shared" si="327"/>
        <v/>
      </c>
      <c r="BJ2526" t="str">
        <f t="shared" ca="1" si="328"/>
        <v/>
      </c>
      <c r="BK2526">
        <f t="shared" si="329"/>
        <v>1900</v>
      </c>
      <c r="BL2526">
        <f t="shared" si="330"/>
        <v>1900</v>
      </c>
      <c r="BM2526" t="str">
        <f t="shared" si="331"/>
        <v/>
      </c>
      <c r="BN2526" s="69">
        <f t="shared" si="332"/>
        <v>122</v>
      </c>
      <c r="BO2526" s="1">
        <v>44894</v>
      </c>
      <c r="BP2526" s="1"/>
      <c r="BQ2526" s="3"/>
      <c r="BR2526" s="4"/>
      <c r="BS2526" s="5"/>
      <c r="BT2526" s="6"/>
      <c r="BU2526" s="5"/>
      <c r="BV2526" s="5"/>
      <c r="BW2526" s="6"/>
      <c r="BX2526" s="5"/>
      <c r="BY2526" s="5"/>
      <c r="BZ2526" s="6"/>
      <c r="CA2526" s="5"/>
    </row>
    <row r="2527" spans="4:79" x14ac:dyDescent="0.25">
      <c r="D2527" s="1"/>
      <c r="J2527" s="1"/>
      <c r="L2527" s="1"/>
      <c r="AX2527" s="1"/>
      <c r="AY2527" s="1"/>
      <c r="BA2527" s="1"/>
      <c r="BB2527" s="1"/>
      <c r="BF2527" s="1"/>
      <c r="BG2527" t="str">
        <f t="shared" ca="1" si="325"/>
        <v/>
      </c>
      <c r="BH2527" t="str">
        <f t="shared" si="326"/>
        <v/>
      </c>
      <c r="BI2527" t="str">
        <f t="shared" si="327"/>
        <v/>
      </c>
      <c r="BJ2527" t="str">
        <f t="shared" ca="1" si="328"/>
        <v/>
      </c>
      <c r="BK2527">
        <f t="shared" si="329"/>
        <v>1900</v>
      </c>
      <c r="BL2527">
        <f t="shared" si="330"/>
        <v>1900</v>
      </c>
      <c r="BM2527" t="str">
        <f t="shared" si="331"/>
        <v/>
      </c>
      <c r="BN2527" s="69">
        <f t="shared" si="332"/>
        <v>122</v>
      </c>
      <c r="BO2527" s="1">
        <v>44895</v>
      </c>
      <c r="BP2527" s="1"/>
      <c r="BQ2527" s="3"/>
      <c r="BR2527" s="4"/>
      <c r="BS2527" s="5"/>
      <c r="BT2527" s="6"/>
      <c r="BU2527" s="5"/>
      <c r="BV2527" s="5"/>
      <c r="BW2527" s="6"/>
      <c r="BX2527" s="5"/>
      <c r="BY2527" s="5"/>
      <c r="BZ2527" s="6"/>
      <c r="CA2527" s="5"/>
    </row>
    <row r="2528" spans="4:79" x14ac:dyDescent="0.25">
      <c r="D2528" s="1"/>
      <c r="E2528" s="1"/>
      <c r="J2528" s="1"/>
      <c r="L2528" s="1"/>
      <c r="AX2528" s="1"/>
      <c r="AY2528" s="1"/>
      <c r="BA2528" s="1"/>
      <c r="BG2528" t="str">
        <f t="shared" ca="1" si="325"/>
        <v/>
      </c>
      <c r="BH2528" t="str">
        <f t="shared" si="326"/>
        <v/>
      </c>
      <c r="BI2528" t="str">
        <f t="shared" si="327"/>
        <v/>
      </c>
      <c r="BJ2528" t="str">
        <f t="shared" ca="1" si="328"/>
        <v/>
      </c>
      <c r="BK2528">
        <f t="shared" si="329"/>
        <v>1900</v>
      </c>
      <c r="BL2528">
        <f t="shared" si="330"/>
        <v>1900</v>
      </c>
      <c r="BM2528" t="str">
        <f t="shared" si="331"/>
        <v/>
      </c>
      <c r="BN2528" s="69">
        <f t="shared" si="332"/>
        <v>122</v>
      </c>
      <c r="BO2528" s="1">
        <v>44896</v>
      </c>
      <c r="BP2528" s="1"/>
      <c r="BQ2528" s="3"/>
      <c r="BR2528" s="4"/>
      <c r="BS2528" s="5"/>
      <c r="BT2528" s="6"/>
      <c r="BU2528" s="5"/>
      <c r="BV2528" s="5"/>
      <c r="BW2528" s="6"/>
      <c r="BX2528" s="5"/>
      <c r="BY2528" s="5"/>
      <c r="BZ2528" s="6"/>
      <c r="CA2528" s="5"/>
    </row>
    <row r="2529" spans="4:79" x14ac:dyDescent="0.25">
      <c r="D2529" s="1"/>
      <c r="J2529" s="1"/>
      <c r="L2529" s="1"/>
      <c r="AX2529" s="1"/>
      <c r="AY2529" s="1"/>
      <c r="BA2529" s="1"/>
      <c r="BB2529" s="1"/>
      <c r="BG2529" t="str">
        <f t="shared" ca="1" si="325"/>
        <v/>
      </c>
      <c r="BH2529" t="str">
        <f t="shared" si="326"/>
        <v/>
      </c>
      <c r="BI2529" t="str">
        <f t="shared" si="327"/>
        <v/>
      </c>
      <c r="BJ2529" t="str">
        <f t="shared" ca="1" si="328"/>
        <v/>
      </c>
      <c r="BK2529">
        <f t="shared" si="329"/>
        <v>1900</v>
      </c>
      <c r="BL2529">
        <f t="shared" si="330"/>
        <v>1900</v>
      </c>
      <c r="BM2529" t="str">
        <f t="shared" si="331"/>
        <v/>
      </c>
      <c r="BN2529" s="69">
        <f t="shared" si="332"/>
        <v>122</v>
      </c>
      <c r="BO2529" s="1">
        <v>44897</v>
      </c>
      <c r="BP2529" s="1"/>
      <c r="BQ2529" s="3"/>
      <c r="BR2529" s="4"/>
      <c r="BS2529" s="5"/>
      <c r="BT2529" s="6"/>
      <c r="BU2529" s="5"/>
      <c r="BV2529" s="5"/>
      <c r="BW2529" s="6"/>
      <c r="BX2529" s="5"/>
      <c r="BY2529" s="5"/>
      <c r="BZ2529" s="6"/>
      <c r="CA2529" s="5"/>
    </row>
    <row r="2530" spans="4:79" x14ac:dyDescent="0.25">
      <c r="D2530" s="1"/>
      <c r="E2530" s="1"/>
      <c r="J2530" s="1"/>
      <c r="L2530" s="1"/>
      <c r="M2530" s="1"/>
      <c r="N2530" s="1"/>
      <c r="AX2530" s="1"/>
      <c r="AY2530" s="1"/>
      <c r="BA2530" s="1"/>
      <c r="BB2530" s="1"/>
      <c r="BG2530" t="str">
        <f t="shared" ca="1" si="325"/>
        <v/>
      </c>
      <c r="BH2530" t="str">
        <f t="shared" si="326"/>
        <v/>
      </c>
      <c r="BI2530" t="str">
        <f t="shared" si="327"/>
        <v/>
      </c>
      <c r="BJ2530" t="str">
        <f t="shared" ca="1" si="328"/>
        <v/>
      </c>
      <c r="BK2530">
        <f t="shared" si="329"/>
        <v>1900</v>
      </c>
      <c r="BL2530">
        <f t="shared" si="330"/>
        <v>1900</v>
      </c>
      <c r="BM2530" t="str">
        <f t="shared" si="331"/>
        <v/>
      </c>
      <c r="BN2530" s="69">
        <f t="shared" si="332"/>
        <v>122</v>
      </c>
      <c r="BO2530" s="1">
        <v>44898</v>
      </c>
      <c r="BP2530" s="1"/>
      <c r="BQ2530" s="3"/>
      <c r="BR2530" s="4"/>
      <c r="BS2530" s="5"/>
      <c r="BT2530" s="6"/>
      <c r="BU2530" s="5"/>
      <c r="BV2530" s="5"/>
      <c r="BW2530" s="6"/>
      <c r="BX2530" s="5"/>
      <c r="BY2530" s="5"/>
      <c r="BZ2530" s="6"/>
      <c r="CA2530" s="5"/>
    </row>
    <row r="2531" spans="4:79" x14ac:dyDescent="0.25">
      <c r="D2531" s="1"/>
      <c r="J2531" s="1"/>
      <c r="M2531" s="1"/>
      <c r="BG2531" t="str">
        <f t="shared" ca="1" si="325"/>
        <v/>
      </c>
      <c r="BH2531" t="str">
        <f t="shared" si="326"/>
        <v/>
      </c>
      <c r="BI2531" t="str">
        <f t="shared" si="327"/>
        <v/>
      </c>
      <c r="BJ2531" t="str">
        <f t="shared" ca="1" si="328"/>
        <v/>
      </c>
      <c r="BK2531">
        <f t="shared" si="329"/>
        <v>1900</v>
      </c>
      <c r="BL2531">
        <f t="shared" si="330"/>
        <v>1900</v>
      </c>
      <c r="BM2531" t="str">
        <f t="shared" si="331"/>
        <v/>
      </c>
      <c r="BN2531" s="69">
        <f t="shared" si="332"/>
        <v>122</v>
      </c>
      <c r="BO2531" s="1">
        <v>44899</v>
      </c>
      <c r="BP2531" s="1"/>
      <c r="BQ2531" s="3"/>
      <c r="BR2531" s="4"/>
      <c r="BS2531" s="5"/>
      <c r="BT2531" s="6"/>
      <c r="BU2531" s="5"/>
      <c r="BV2531" s="5"/>
      <c r="BW2531" s="6"/>
      <c r="BX2531" s="5"/>
      <c r="BY2531" s="5"/>
      <c r="BZ2531" s="6"/>
      <c r="CA2531" s="5"/>
    </row>
    <row r="2532" spans="4:79" x14ac:dyDescent="0.25">
      <c r="D2532" s="1"/>
      <c r="J2532" s="1"/>
      <c r="L2532" s="1"/>
      <c r="M2532" s="1"/>
      <c r="AX2532" s="1"/>
      <c r="AY2532" s="1"/>
      <c r="BA2532" s="1"/>
      <c r="BB2532" s="1"/>
      <c r="BG2532" t="str">
        <f t="shared" ca="1" si="325"/>
        <v/>
      </c>
      <c r="BH2532" t="str">
        <f t="shared" si="326"/>
        <v/>
      </c>
      <c r="BI2532" t="str">
        <f t="shared" si="327"/>
        <v/>
      </c>
      <c r="BJ2532" t="str">
        <f t="shared" ca="1" si="328"/>
        <v/>
      </c>
      <c r="BK2532">
        <f t="shared" si="329"/>
        <v>1900</v>
      </c>
      <c r="BL2532">
        <f t="shared" si="330"/>
        <v>1900</v>
      </c>
      <c r="BM2532" t="str">
        <f t="shared" si="331"/>
        <v/>
      </c>
      <c r="BN2532" s="69">
        <f t="shared" si="332"/>
        <v>122</v>
      </c>
      <c r="BO2532" s="1">
        <v>44900</v>
      </c>
      <c r="BP2532" s="1"/>
      <c r="BQ2532" s="3"/>
      <c r="BR2532" s="4"/>
      <c r="BS2532" s="5"/>
      <c r="BT2532" s="6"/>
      <c r="BU2532" s="5"/>
      <c r="BV2532" s="5"/>
      <c r="BW2532" s="6"/>
      <c r="BX2532" s="5"/>
      <c r="BY2532" s="5"/>
      <c r="BZ2532" s="6"/>
      <c r="CA2532" s="5"/>
    </row>
    <row r="2533" spans="4:79" x14ac:dyDescent="0.25">
      <c r="D2533" s="1"/>
      <c r="J2533" s="1"/>
      <c r="L2533" s="1"/>
      <c r="M2533" s="1"/>
      <c r="BA2533" s="1"/>
      <c r="BG2533" t="str">
        <f t="shared" ca="1" si="325"/>
        <v/>
      </c>
      <c r="BH2533" t="str">
        <f t="shared" si="326"/>
        <v/>
      </c>
      <c r="BI2533" t="str">
        <f t="shared" si="327"/>
        <v/>
      </c>
      <c r="BJ2533" t="str">
        <f t="shared" ca="1" si="328"/>
        <v/>
      </c>
      <c r="BK2533">
        <f t="shared" si="329"/>
        <v>1900</v>
      </c>
      <c r="BL2533">
        <f t="shared" si="330"/>
        <v>1900</v>
      </c>
      <c r="BM2533" t="str">
        <f t="shared" si="331"/>
        <v/>
      </c>
      <c r="BN2533" s="69">
        <f t="shared" si="332"/>
        <v>122</v>
      </c>
      <c r="BO2533" s="1">
        <v>44901</v>
      </c>
      <c r="BP2533" s="1"/>
      <c r="BQ2533" s="3"/>
      <c r="BR2533" s="4"/>
      <c r="BS2533" s="5"/>
      <c r="BT2533" s="6"/>
      <c r="BU2533" s="5"/>
      <c r="BV2533" s="5"/>
      <c r="BW2533" s="6"/>
      <c r="BX2533" s="5"/>
      <c r="BY2533" s="5"/>
      <c r="BZ2533" s="6"/>
      <c r="CA2533" s="5"/>
    </row>
    <row r="2534" spans="4:79" x14ac:dyDescent="0.25">
      <c r="D2534" s="1"/>
      <c r="J2534" s="1"/>
      <c r="L2534" s="1"/>
      <c r="M2534" s="1"/>
      <c r="AX2534" s="1"/>
      <c r="AY2534" s="1"/>
      <c r="BA2534" s="1"/>
      <c r="BB2534" s="1"/>
      <c r="BG2534" t="str">
        <f t="shared" ca="1" si="325"/>
        <v/>
      </c>
      <c r="BH2534" t="str">
        <f t="shared" si="326"/>
        <v/>
      </c>
      <c r="BI2534" t="str">
        <f t="shared" si="327"/>
        <v/>
      </c>
      <c r="BJ2534" t="str">
        <f t="shared" ca="1" si="328"/>
        <v/>
      </c>
      <c r="BK2534">
        <f t="shared" si="329"/>
        <v>1900</v>
      </c>
      <c r="BL2534">
        <f t="shared" si="330"/>
        <v>1900</v>
      </c>
      <c r="BM2534" t="str">
        <f t="shared" si="331"/>
        <v/>
      </c>
      <c r="BN2534" s="69">
        <f t="shared" si="332"/>
        <v>122</v>
      </c>
      <c r="BO2534" s="1">
        <v>44902</v>
      </c>
      <c r="BP2534" s="1"/>
      <c r="BQ2534" s="3"/>
      <c r="BR2534" s="4"/>
      <c r="BS2534" s="5"/>
      <c r="BT2534" s="6"/>
      <c r="BU2534" s="5"/>
      <c r="BV2534" s="5"/>
      <c r="BW2534" s="6"/>
      <c r="BX2534" s="5"/>
      <c r="BY2534" s="5"/>
      <c r="BZ2534" s="6"/>
      <c r="CA2534" s="5"/>
    </row>
    <row r="2535" spans="4:79" x14ac:dyDescent="0.25">
      <c r="D2535" s="1"/>
      <c r="J2535" s="1"/>
      <c r="L2535" s="1"/>
      <c r="BA2535" s="1"/>
      <c r="BF2535" s="1"/>
      <c r="BG2535" t="str">
        <f t="shared" ca="1" si="325"/>
        <v/>
      </c>
      <c r="BH2535" t="str">
        <f t="shared" si="326"/>
        <v/>
      </c>
      <c r="BI2535" t="str">
        <f t="shared" si="327"/>
        <v/>
      </c>
      <c r="BJ2535" t="str">
        <f t="shared" ca="1" si="328"/>
        <v/>
      </c>
      <c r="BK2535">
        <f t="shared" si="329"/>
        <v>1900</v>
      </c>
      <c r="BL2535">
        <f t="shared" si="330"/>
        <v>1900</v>
      </c>
      <c r="BM2535" t="str">
        <f t="shared" si="331"/>
        <v/>
      </c>
      <c r="BN2535" s="69">
        <f t="shared" si="332"/>
        <v>122</v>
      </c>
      <c r="BO2535" s="1">
        <v>44903</v>
      </c>
      <c r="BP2535" s="1"/>
      <c r="BQ2535" s="3"/>
      <c r="BR2535" s="4"/>
      <c r="BS2535" s="5"/>
      <c r="BT2535" s="6"/>
      <c r="BU2535" s="5"/>
      <c r="BV2535" s="5"/>
      <c r="BW2535" s="6"/>
      <c r="BX2535" s="5"/>
      <c r="BY2535" s="5"/>
      <c r="BZ2535" s="6"/>
      <c r="CA2535" s="5"/>
    </row>
    <row r="2536" spans="4:79" x14ac:dyDescent="0.25">
      <c r="D2536" s="1"/>
      <c r="J2536" s="1"/>
      <c r="M2536" s="1"/>
      <c r="BG2536" t="str">
        <f t="shared" ca="1" si="325"/>
        <v/>
      </c>
      <c r="BH2536" t="str">
        <f t="shared" si="326"/>
        <v/>
      </c>
      <c r="BI2536" t="str">
        <f t="shared" si="327"/>
        <v/>
      </c>
      <c r="BJ2536" t="str">
        <f t="shared" ca="1" si="328"/>
        <v/>
      </c>
      <c r="BK2536">
        <f t="shared" si="329"/>
        <v>1900</v>
      </c>
      <c r="BL2536">
        <f t="shared" si="330"/>
        <v>1900</v>
      </c>
      <c r="BM2536" t="str">
        <f t="shared" si="331"/>
        <v/>
      </c>
      <c r="BN2536" s="69">
        <f t="shared" si="332"/>
        <v>122</v>
      </c>
      <c r="BO2536" s="1">
        <v>44904</v>
      </c>
      <c r="BP2536" s="1"/>
      <c r="BQ2536" s="3"/>
      <c r="BR2536" s="4"/>
      <c r="BS2536" s="5"/>
      <c r="BT2536" s="6"/>
      <c r="BU2536" s="5"/>
      <c r="BV2536" s="5"/>
      <c r="BW2536" s="6"/>
      <c r="BX2536" s="5"/>
      <c r="BY2536" s="5"/>
      <c r="BZ2536" s="6"/>
      <c r="CA2536" s="5"/>
    </row>
    <row r="2537" spans="4:79" x14ac:dyDescent="0.25">
      <c r="D2537" s="1"/>
      <c r="J2537" s="1"/>
      <c r="L2537" s="1"/>
      <c r="M2537" s="1"/>
      <c r="AX2537" s="1"/>
      <c r="AY2537" s="1"/>
      <c r="BA2537" s="1"/>
      <c r="BB2537" s="1"/>
      <c r="BG2537" t="str">
        <f t="shared" ca="1" si="325"/>
        <v/>
      </c>
      <c r="BH2537" t="str">
        <f t="shared" si="326"/>
        <v/>
      </c>
      <c r="BI2537" t="str">
        <f t="shared" si="327"/>
        <v/>
      </c>
      <c r="BJ2537" t="str">
        <f t="shared" ca="1" si="328"/>
        <v/>
      </c>
      <c r="BK2537">
        <f t="shared" si="329"/>
        <v>1900</v>
      </c>
      <c r="BL2537">
        <f t="shared" si="330"/>
        <v>1900</v>
      </c>
      <c r="BM2537" t="str">
        <f t="shared" si="331"/>
        <v/>
      </c>
      <c r="BN2537" s="69">
        <f t="shared" si="332"/>
        <v>122</v>
      </c>
      <c r="BO2537" s="1">
        <v>44905</v>
      </c>
      <c r="BP2537" s="1"/>
      <c r="BQ2537" s="3"/>
      <c r="BR2537" s="4"/>
      <c r="BS2537" s="5"/>
      <c r="BT2537" s="6"/>
      <c r="BU2537" s="5"/>
      <c r="BV2537" s="5"/>
      <c r="BW2537" s="6"/>
      <c r="BX2537" s="5"/>
      <c r="BY2537" s="5"/>
      <c r="BZ2537" s="6"/>
      <c r="CA2537" s="5"/>
    </row>
    <row r="2538" spans="4:79" x14ac:dyDescent="0.25">
      <c r="D2538" s="1"/>
      <c r="BB2538" s="1"/>
      <c r="BG2538" t="str">
        <f t="shared" ca="1" si="325"/>
        <v/>
      </c>
      <c r="BH2538" t="str">
        <f t="shared" si="326"/>
        <v/>
      </c>
      <c r="BI2538" t="str">
        <f t="shared" si="327"/>
        <v/>
      </c>
      <c r="BJ2538" t="str">
        <f t="shared" ca="1" si="328"/>
        <v/>
      </c>
      <c r="BK2538">
        <f t="shared" si="329"/>
        <v>1900</v>
      </c>
      <c r="BL2538">
        <f t="shared" si="330"/>
        <v>1900</v>
      </c>
      <c r="BM2538" t="str">
        <f t="shared" si="331"/>
        <v/>
      </c>
      <c r="BN2538" s="69">
        <f t="shared" si="332"/>
        <v>122</v>
      </c>
      <c r="BO2538" s="1">
        <v>44906</v>
      </c>
      <c r="BP2538" s="1"/>
      <c r="BQ2538" s="3"/>
      <c r="BR2538" s="4"/>
      <c r="BS2538" s="5"/>
      <c r="BT2538" s="6"/>
      <c r="BU2538" s="5"/>
      <c r="BV2538" s="5"/>
      <c r="BW2538" s="6"/>
      <c r="BX2538" s="5"/>
      <c r="BY2538" s="5"/>
      <c r="BZ2538" s="6"/>
      <c r="CA2538" s="5"/>
    </row>
    <row r="2539" spans="4:79" x14ac:dyDescent="0.25">
      <c r="D2539" s="1"/>
      <c r="J2539" s="1"/>
      <c r="L2539" s="1"/>
      <c r="M2539" s="1"/>
      <c r="AX2539" s="1"/>
      <c r="AY2539" s="1"/>
      <c r="BA2539" s="1"/>
      <c r="BB2539" s="1"/>
      <c r="BG2539" t="str">
        <f t="shared" ca="1" si="325"/>
        <v/>
      </c>
      <c r="BH2539" t="str">
        <f t="shared" si="326"/>
        <v/>
      </c>
      <c r="BI2539" t="str">
        <f t="shared" si="327"/>
        <v/>
      </c>
      <c r="BJ2539" t="str">
        <f t="shared" ca="1" si="328"/>
        <v/>
      </c>
      <c r="BK2539">
        <f t="shared" si="329"/>
        <v>1900</v>
      </c>
      <c r="BL2539">
        <f t="shared" si="330"/>
        <v>1900</v>
      </c>
      <c r="BM2539" t="str">
        <f t="shared" si="331"/>
        <v/>
      </c>
      <c r="BN2539" s="69">
        <f t="shared" si="332"/>
        <v>122</v>
      </c>
      <c r="BO2539" s="1">
        <v>44907</v>
      </c>
      <c r="BP2539" s="1"/>
      <c r="BQ2539" s="3"/>
      <c r="BR2539" s="4"/>
      <c r="BS2539" s="5"/>
      <c r="BT2539" s="6"/>
      <c r="BU2539" s="5"/>
      <c r="BV2539" s="5"/>
      <c r="BW2539" s="6"/>
      <c r="BX2539" s="5"/>
      <c r="BY2539" s="5"/>
      <c r="BZ2539" s="6"/>
      <c r="CA2539" s="5"/>
    </row>
    <row r="2540" spans="4:79" x14ac:dyDescent="0.25">
      <c r="D2540" s="1"/>
      <c r="J2540" s="1"/>
      <c r="L2540" s="1"/>
      <c r="M2540" s="1"/>
      <c r="AX2540" s="1"/>
      <c r="AY2540" s="1"/>
      <c r="BA2540" s="1"/>
      <c r="BB2540" s="1"/>
      <c r="BG2540" t="str">
        <f t="shared" ca="1" si="325"/>
        <v/>
      </c>
      <c r="BH2540" t="str">
        <f t="shared" si="326"/>
        <v/>
      </c>
      <c r="BI2540" t="str">
        <f t="shared" si="327"/>
        <v/>
      </c>
      <c r="BJ2540" t="str">
        <f t="shared" ca="1" si="328"/>
        <v/>
      </c>
      <c r="BK2540">
        <f t="shared" si="329"/>
        <v>1900</v>
      </c>
      <c r="BL2540">
        <f t="shared" si="330"/>
        <v>1900</v>
      </c>
      <c r="BM2540" t="str">
        <f t="shared" si="331"/>
        <v/>
      </c>
      <c r="BN2540" s="69">
        <f t="shared" si="332"/>
        <v>122</v>
      </c>
      <c r="BO2540" s="1">
        <v>44908</v>
      </c>
      <c r="BP2540" s="1"/>
      <c r="BQ2540" s="3"/>
      <c r="BR2540" s="4"/>
      <c r="BS2540" s="5"/>
      <c r="BT2540" s="6"/>
      <c r="BU2540" s="5"/>
      <c r="BV2540" s="5"/>
      <c r="BW2540" s="6"/>
      <c r="BX2540" s="5"/>
      <c r="BY2540" s="5"/>
      <c r="BZ2540" s="6"/>
      <c r="CA2540" s="5"/>
    </row>
    <row r="2541" spans="4:79" x14ac:dyDescent="0.25">
      <c r="D2541" s="1"/>
      <c r="J2541" s="1"/>
      <c r="L2541" s="1"/>
      <c r="AX2541" s="1"/>
      <c r="AY2541" s="1"/>
      <c r="BA2541" s="1"/>
      <c r="BG2541" t="str">
        <f t="shared" ca="1" si="325"/>
        <v/>
      </c>
      <c r="BH2541" t="str">
        <f t="shared" si="326"/>
        <v/>
      </c>
      <c r="BI2541" t="str">
        <f t="shared" si="327"/>
        <v/>
      </c>
      <c r="BJ2541" t="str">
        <f t="shared" ca="1" si="328"/>
        <v/>
      </c>
      <c r="BK2541">
        <f t="shared" si="329"/>
        <v>1900</v>
      </c>
      <c r="BL2541">
        <f t="shared" si="330"/>
        <v>1900</v>
      </c>
      <c r="BM2541" t="str">
        <f t="shared" si="331"/>
        <v/>
      </c>
      <c r="BN2541" s="69">
        <f t="shared" si="332"/>
        <v>122</v>
      </c>
      <c r="BO2541" s="1">
        <v>44909</v>
      </c>
      <c r="BP2541" s="1"/>
      <c r="BQ2541" s="3"/>
      <c r="BR2541" s="4"/>
      <c r="BS2541" s="5"/>
      <c r="BT2541" s="6"/>
      <c r="BU2541" s="5"/>
      <c r="BV2541" s="5"/>
      <c r="BW2541" s="6"/>
      <c r="BX2541" s="5"/>
      <c r="BY2541" s="5"/>
      <c r="BZ2541" s="6"/>
      <c r="CA2541" s="5"/>
    </row>
    <row r="2542" spans="4:79" x14ac:dyDescent="0.25">
      <c r="D2542" s="1"/>
      <c r="J2542" s="1"/>
      <c r="L2542" s="1"/>
      <c r="BA2542" s="1"/>
      <c r="BG2542" t="str">
        <f t="shared" ca="1" si="325"/>
        <v/>
      </c>
      <c r="BH2542" t="str">
        <f t="shared" si="326"/>
        <v/>
      </c>
      <c r="BI2542" t="str">
        <f t="shared" si="327"/>
        <v/>
      </c>
      <c r="BJ2542" t="str">
        <f t="shared" ca="1" si="328"/>
        <v/>
      </c>
      <c r="BK2542">
        <f t="shared" si="329"/>
        <v>1900</v>
      </c>
      <c r="BL2542">
        <f t="shared" si="330"/>
        <v>1900</v>
      </c>
      <c r="BM2542" t="str">
        <f t="shared" si="331"/>
        <v/>
      </c>
      <c r="BN2542" s="69">
        <f t="shared" si="332"/>
        <v>122</v>
      </c>
      <c r="BO2542" s="1">
        <v>44910</v>
      </c>
      <c r="BP2542" s="1"/>
      <c r="BQ2542" s="3"/>
      <c r="BR2542" s="4"/>
      <c r="BS2542" s="5"/>
      <c r="BT2542" s="6"/>
      <c r="BU2542" s="5"/>
      <c r="BV2542" s="5"/>
      <c r="BW2542" s="6"/>
      <c r="BX2542" s="5"/>
      <c r="BY2542" s="5"/>
      <c r="BZ2542" s="6"/>
      <c r="CA2542" s="5"/>
    </row>
    <row r="2543" spans="4:79" x14ac:dyDescent="0.25">
      <c r="D2543" s="1"/>
      <c r="J2543" s="1"/>
      <c r="L2543" s="1"/>
      <c r="M2543" s="1"/>
      <c r="AX2543" s="1"/>
      <c r="AY2543" s="1"/>
      <c r="BA2543" s="1"/>
      <c r="BB2543" s="1"/>
      <c r="BG2543" t="str">
        <f t="shared" ca="1" si="325"/>
        <v/>
      </c>
      <c r="BH2543" t="str">
        <f t="shared" si="326"/>
        <v/>
      </c>
      <c r="BI2543" t="str">
        <f t="shared" si="327"/>
        <v/>
      </c>
      <c r="BJ2543" t="str">
        <f t="shared" ca="1" si="328"/>
        <v/>
      </c>
      <c r="BK2543">
        <f t="shared" si="329"/>
        <v>1900</v>
      </c>
      <c r="BL2543">
        <f t="shared" si="330"/>
        <v>1900</v>
      </c>
      <c r="BM2543" t="str">
        <f t="shared" si="331"/>
        <v/>
      </c>
      <c r="BN2543" s="69">
        <f t="shared" si="332"/>
        <v>122</v>
      </c>
      <c r="BO2543" s="1">
        <v>44911</v>
      </c>
      <c r="BP2543" s="1"/>
      <c r="BQ2543" s="3"/>
      <c r="BR2543" s="4"/>
      <c r="BS2543" s="5"/>
      <c r="BT2543" s="6"/>
      <c r="BU2543" s="5"/>
      <c r="BV2543" s="5"/>
      <c r="BW2543" s="6"/>
      <c r="BX2543" s="5"/>
      <c r="BY2543" s="5"/>
      <c r="BZ2543" s="6"/>
      <c r="CA2543" s="5"/>
    </row>
    <row r="2544" spans="4:79" x14ac:dyDescent="0.25">
      <c r="D2544" s="1"/>
      <c r="J2544" s="1"/>
      <c r="L2544" s="1"/>
      <c r="AX2544" s="1"/>
      <c r="AY2544" s="1"/>
      <c r="BA2544" s="1"/>
      <c r="BB2544" s="1"/>
      <c r="BG2544" t="str">
        <f t="shared" ca="1" si="325"/>
        <v/>
      </c>
      <c r="BH2544" t="str">
        <f t="shared" si="326"/>
        <v/>
      </c>
      <c r="BI2544" t="str">
        <f t="shared" si="327"/>
        <v/>
      </c>
      <c r="BJ2544" t="str">
        <f t="shared" ca="1" si="328"/>
        <v/>
      </c>
      <c r="BK2544">
        <f t="shared" si="329"/>
        <v>1900</v>
      </c>
      <c r="BL2544">
        <f t="shared" si="330"/>
        <v>1900</v>
      </c>
      <c r="BM2544" t="str">
        <f t="shared" si="331"/>
        <v/>
      </c>
      <c r="BN2544" s="69">
        <f t="shared" si="332"/>
        <v>122</v>
      </c>
      <c r="BO2544" s="1">
        <v>44912</v>
      </c>
      <c r="BP2544" s="1"/>
      <c r="BQ2544" s="3"/>
      <c r="BR2544" s="4"/>
      <c r="BS2544" s="5"/>
      <c r="BT2544" s="6"/>
      <c r="BU2544" s="5"/>
      <c r="BV2544" s="5"/>
      <c r="BW2544" s="6"/>
      <c r="BX2544" s="5"/>
      <c r="BY2544" s="5"/>
      <c r="BZ2544" s="6"/>
      <c r="CA2544" s="5"/>
    </row>
    <row r="2545" spans="4:79" x14ac:dyDescent="0.25">
      <c r="D2545" s="1"/>
      <c r="J2545" s="1"/>
      <c r="M2545" s="1"/>
      <c r="BG2545" t="str">
        <f t="shared" ca="1" si="325"/>
        <v/>
      </c>
      <c r="BH2545" t="str">
        <f t="shared" si="326"/>
        <v/>
      </c>
      <c r="BI2545" t="str">
        <f t="shared" si="327"/>
        <v/>
      </c>
      <c r="BJ2545" t="str">
        <f t="shared" ca="1" si="328"/>
        <v/>
      </c>
      <c r="BK2545">
        <f t="shared" si="329"/>
        <v>1900</v>
      </c>
      <c r="BL2545">
        <f t="shared" si="330"/>
        <v>1900</v>
      </c>
      <c r="BM2545" t="str">
        <f t="shared" si="331"/>
        <v/>
      </c>
      <c r="BN2545" s="69">
        <f t="shared" si="332"/>
        <v>122</v>
      </c>
      <c r="BO2545" s="1">
        <v>44913</v>
      </c>
      <c r="BP2545" s="1"/>
      <c r="BQ2545" s="3"/>
      <c r="BR2545" s="4"/>
      <c r="BS2545" s="5"/>
      <c r="BT2545" s="6"/>
      <c r="BU2545" s="5"/>
      <c r="BV2545" s="5"/>
      <c r="BW2545" s="6"/>
      <c r="BX2545" s="5"/>
      <c r="BY2545" s="5"/>
      <c r="BZ2545" s="6"/>
      <c r="CA2545" s="5"/>
    </row>
    <row r="2546" spans="4:79" x14ac:dyDescent="0.25">
      <c r="D2546" s="1"/>
      <c r="J2546" s="1"/>
      <c r="L2546" s="1"/>
      <c r="M2546" s="1"/>
      <c r="AX2546" s="1"/>
      <c r="AY2546" s="1"/>
      <c r="BA2546" s="1"/>
      <c r="BB2546" s="1"/>
      <c r="BG2546" t="str">
        <f t="shared" ca="1" si="325"/>
        <v/>
      </c>
      <c r="BH2546" t="str">
        <f t="shared" si="326"/>
        <v/>
      </c>
      <c r="BI2546" t="str">
        <f t="shared" si="327"/>
        <v/>
      </c>
      <c r="BJ2546" t="str">
        <f t="shared" ca="1" si="328"/>
        <v/>
      </c>
      <c r="BK2546">
        <f t="shared" si="329"/>
        <v>1900</v>
      </c>
      <c r="BL2546">
        <f t="shared" si="330"/>
        <v>1900</v>
      </c>
      <c r="BM2546" t="str">
        <f t="shared" si="331"/>
        <v/>
      </c>
      <c r="BN2546" s="69">
        <f t="shared" si="332"/>
        <v>122</v>
      </c>
      <c r="BO2546" s="1">
        <v>44914</v>
      </c>
      <c r="BP2546" s="1"/>
      <c r="BQ2546" s="3"/>
      <c r="BR2546" s="4"/>
      <c r="BS2546" s="5"/>
      <c r="BT2546" s="6"/>
      <c r="BU2546" s="5"/>
      <c r="BV2546" s="5"/>
      <c r="BW2546" s="6"/>
      <c r="BX2546" s="5"/>
      <c r="BY2546" s="5"/>
      <c r="BZ2546" s="6"/>
      <c r="CA2546" s="5"/>
    </row>
    <row r="2547" spans="4:79" x14ac:dyDescent="0.25">
      <c r="D2547" s="1"/>
      <c r="J2547" s="1"/>
      <c r="L2547" s="1"/>
      <c r="M2547" s="1"/>
      <c r="AX2547" s="1"/>
      <c r="AY2547" s="1"/>
      <c r="BA2547" s="1"/>
      <c r="BB2547" s="1"/>
      <c r="BG2547" t="str">
        <f t="shared" ca="1" si="325"/>
        <v/>
      </c>
      <c r="BH2547" t="str">
        <f t="shared" si="326"/>
        <v/>
      </c>
      <c r="BI2547" t="str">
        <f t="shared" si="327"/>
        <v/>
      </c>
      <c r="BJ2547" t="str">
        <f t="shared" ca="1" si="328"/>
        <v/>
      </c>
      <c r="BK2547">
        <f t="shared" si="329"/>
        <v>1900</v>
      </c>
      <c r="BL2547">
        <f t="shared" si="330"/>
        <v>1900</v>
      </c>
      <c r="BM2547" t="str">
        <f t="shared" si="331"/>
        <v/>
      </c>
      <c r="BN2547" s="69">
        <f t="shared" si="332"/>
        <v>122</v>
      </c>
      <c r="BO2547" s="1">
        <v>44915</v>
      </c>
      <c r="BP2547" s="1"/>
      <c r="BQ2547" s="3"/>
      <c r="BR2547" s="4"/>
      <c r="BS2547" s="5"/>
      <c r="BT2547" s="6"/>
      <c r="BU2547" s="5"/>
      <c r="BV2547" s="5"/>
      <c r="BW2547" s="6"/>
      <c r="BX2547" s="5"/>
      <c r="BY2547" s="5"/>
      <c r="BZ2547" s="6"/>
      <c r="CA2547" s="5"/>
    </row>
    <row r="2548" spans="4:79" x14ac:dyDescent="0.25">
      <c r="D2548" s="1"/>
      <c r="E2548" s="1"/>
      <c r="J2548" s="1"/>
      <c r="L2548" s="1"/>
      <c r="M2548" s="1"/>
      <c r="AX2548" s="1"/>
      <c r="AY2548" s="1"/>
      <c r="BA2548" s="1"/>
      <c r="BB2548" s="1"/>
      <c r="BG2548" t="str">
        <f t="shared" ca="1" si="325"/>
        <v/>
      </c>
      <c r="BH2548" t="str">
        <f t="shared" si="326"/>
        <v/>
      </c>
      <c r="BI2548" t="str">
        <f t="shared" si="327"/>
        <v/>
      </c>
      <c r="BJ2548" t="str">
        <f t="shared" ca="1" si="328"/>
        <v/>
      </c>
      <c r="BK2548">
        <f t="shared" si="329"/>
        <v>1900</v>
      </c>
      <c r="BL2548">
        <f t="shared" si="330"/>
        <v>1900</v>
      </c>
      <c r="BM2548" t="str">
        <f t="shared" si="331"/>
        <v/>
      </c>
      <c r="BN2548" s="69">
        <f t="shared" si="332"/>
        <v>122</v>
      </c>
      <c r="BO2548" s="1">
        <v>44916</v>
      </c>
      <c r="BP2548" s="1"/>
      <c r="BQ2548" s="3"/>
      <c r="BR2548" s="4"/>
      <c r="BS2548" s="5"/>
      <c r="BT2548" s="6"/>
      <c r="BU2548" s="5"/>
      <c r="BV2548" s="5"/>
      <c r="BW2548" s="6"/>
      <c r="BX2548" s="5"/>
      <c r="BY2548" s="5"/>
      <c r="BZ2548" s="6"/>
      <c r="CA2548" s="5"/>
    </row>
    <row r="2549" spans="4:79" x14ac:dyDescent="0.25">
      <c r="D2549" s="1"/>
      <c r="BB2549" s="1"/>
      <c r="BG2549" t="str">
        <f t="shared" ca="1" si="325"/>
        <v/>
      </c>
      <c r="BH2549" t="str">
        <f t="shared" si="326"/>
        <v/>
      </c>
      <c r="BI2549" t="str">
        <f t="shared" si="327"/>
        <v/>
      </c>
      <c r="BJ2549" t="str">
        <f t="shared" ca="1" si="328"/>
        <v/>
      </c>
      <c r="BK2549">
        <f t="shared" si="329"/>
        <v>1900</v>
      </c>
      <c r="BL2549">
        <f t="shared" si="330"/>
        <v>1900</v>
      </c>
      <c r="BM2549" t="str">
        <f t="shared" si="331"/>
        <v/>
      </c>
      <c r="BN2549" s="69">
        <f t="shared" si="332"/>
        <v>122</v>
      </c>
      <c r="BO2549" s="1">
        <v>44917</v>
      </c>
      <c r="BP2549" s="1"/>
      <c r="BQ2549" s="3"/>
      <c r="BR2549" s="4"/>
      <c r="BS2549" s="5"/>
      <c r="BT2549" s="6"/>
      <c r="BU2549" s="5"/>
      <c r="BV2549" s="5"/>
      <c r="BW2549" s="6"/>
      <c r="BX2549" s="5"/>
      <c r="BY2549" s="5"/>
      <c r="BZ2549" s="6"/>
      <c r="CA2549" s="5"/>
    </row>
    <row r="2550" spans="4:79" x14ac:dyDescent="0.25">
      <c r="D2550" s="1"/>
      <c r="E2550" s="1"/>
      <c r="J2550" s="1"/>
      <c r="L2550" s="1"/>
      <c r="N2550" s="1"/>
      <c r="AX2550" s="1"/>
      <c r="AY2550" s="1"/>
      <c r="BA2550" s="1"/>
      <c r="BG2550" t="str">
        <f t="shared" ca="1" si="325"/>
        <v/>
      </c>
      <c r="BH2550" t="str">
        <f t="shared" si="326"/>
        <v/>
      </c>
      <c r="BI2550" t="str">
        <f t="shared" si="327"/>
        <v/>
      </c>
      <c r="BJ2550" t="str">
        <f t="shared" ca="1" si="328"/>
        <v/>
      </c>
      <c r="BK2550">
        <f t="shared" si="329"/>
        <v>1900</v>
      </c>
      <c r="BL2550">
        <f t="shared" si="330"/>
        <v>1900</v>
      </c>
      <c r="BM2550" t="str">
        <f t="shared" si="331"/>
        <v/>
      </c>
      <c r="BN2550" s="69">
        <f t="shared" si="332"/>
        <v>122</v>
      </c>
      <c r="BO2550" s="1">
        <v>44918</v>
      </c>
      <c r="BP2550" s="1"/>
      <c r="BQ2550" s="3"/>
      <c r="BR2550" s="4"/>
      <c r="BS2550" s="5"/>
      <c r="BT2550" s="6"/>
      <c r="BU2550" s="5"/>
      <c r="BV2550" s="5"/>
      <c r="BW2550" s="6"/>
      <c r="BX2550" s="5"/>
      <c r="BY2550" s="5"/>
      <c r="BZ2550" s="6"/>
      <c r="CA2550" s="5"/>
    </row>
    <row r="2551" spans="4:79" x14ac:dyDescent="0.25">
      <c r="D2551" s="1"/>
      <c r="J2551" s="1"/>
      <c r="L2551" s="1"/>
      <c r="M2551" s="1"/>
      <c r="AX2551" s="1"/>
      <c r="AY2551" s="1"/>
      <c r="BA2551" s="1"/>
      <c r="BB2551" s="1"/>
      <c r="BF2551" s="1"/>
      <c r="BG2551" t="str">
        <f t="shared" ca="1" si="325"/>
        <v/>
      </c>
      <c r="BH2551" t="str">
        <f t="shared" si="326"/>
        <v/>
      </c>
      <c r="BI2551" t="str">
        <f t="shared" si="327"/>
        <v/>
      </c>
      <c r="BJ2551" t="str">
        <f t="shared" ca="1" si="328"/>
        <v/>
      </c>
      <c r="BK2551">
        <f t="shared" si="329"/>
        <v>1900</v>
      </c>
      <c r="BL2551">
        <f t="shared" si="330"/>
        <v>1900</v>
      </c>
      <c r="BM2551" t="str">
        <f t="shared" si="331"/>
        <v/>
      </c>
      <c r="BN2551" s="69">
        <f t="shared" si="332"/>
        <v>122</v>
      </c>
      <c r="BO2551" s="1">
        <v>44919</v>
      </c>
      <c r="BP2551" s="1"/>
      <c r="BQ2551" s="3"/>
      <c r="BR2551" s="4"/>
      <c r="BS2551" s="5"/>
      <c r="BT2551" s="6"/>
      <c r="BU2551" s="5"/>
      <c r="BV2551" s="5"/>
      <c r="BW2551" s="6"/>
      <c r="BX2551" s="5"/>
      <c r="BY2551" s="5"/>
      <c r="BZ2551" s="6"/>
      <c r="CA2551" s="5"/>
    </row>
    <row r="2552" spans="4:79" x14ac:dyDescent="0.25">
      <c r="D2552" s="1"/>
      <c r="J2552" s="1"/>
      <c r="L2552" s="1"/>
      <c r="AX2552" s="1"/>
      <c r="AY2552" s="1"/>
      <c r="BA2552" s="1"/>
      <c r="BB2552" s="1"/>
      <c r="BF2552" s="1"/>
      <c r="BG2552" t="str">
        <f t="shared" ca="1" si="325"/>
        <v/>
      </c>
      <c r="BH2552" t="str">
        <f t="shared" si="326"/>
        <v/>
      </c>
      <c r="BI2552" t="str">
        <f t="shared" si="327"/>
        <v/>
      </c>
      <c r="BJ2552" t="str">
        <f t="shared" ca="1" si="328"/>
        <v/>
      </c>
      <c r="BK2552">
        <f t="shared" si="329"/>
        <v>1900</v>
      </c>
      <c r="BL2552">
        <f t="shared" si="330"/>
        <v>1900</v>
      </c>
      <c r="BM2552" t="str">
        <f t="shared" si="331"/>
        <v/>
      </c>
      <c r="BN2552" s="69">
        <f t="shared" si="332"/>
        <v>122</v>
      </c>
      <c r="BO2552" s="1">
        <v>44920</v>
      </c>
      <c r="BP2552" s="1"/>
      <c r="BQ2552" s="3"/>
      <c r="BR2552" s="4"/>
      <c r="BS2552" s="5"/>
      <c r="BT2552" s="6"/>
      <c r="BU2552" s="5"/>
      <c r="BV2552" s="5"/>
      <c r="BW2552" s="6"/>
      <c r="BX2552" s="5"/>
      <c r="BY2552" s="5"/>
      <c r="BZ2552" s="6"/>
      <c r="CA2552" s="5"/>
    </row>
    <row r="2553" spans="4:79" x14ac:dyDescent="0.25">
      <c r="D2553" s="1"/>
      <c r="J2553" s="1"/>
      <c r="M2553" s="1"/>
      <c r="BG2553" t="str">
        <f t="shared" ca="1" si="325"/>
        <v/>
      </c>
      <c r="BH2553" t="str">
        <f t="shared" si="326"/>
        <v/>
      </c>
      <c r="BI2553" t="str">
        <f t="shared" si="327"/>
        <v/>
      </c>
      <c r="BJ2553" t="str">
        <f t="shared" ca="1" si="328"/>
        <v/>
      </c>
      <c r="BK2553">
        <f t="shared" si="329"/>
        <v>1900</v>
      </c>
      <c r="BL2553">
        <f t="shared" si="330"/>
        <v>1900</v>
      </c>
      <c r="BM2553" t="str">
        <f t="shared" si="331"/>
        <v/>
      </c>
      <c r="BN2553" s="69">
        <f t="shared" si="332"/>
        <v>122</v>
      </c>
      <c r="BO2553" s="1">
        <v>44921</v>
      </c>
      <c r="BP2553" s="1"/>
      <c r="BQ2553" s="3"/>
      <c r="BR2553" s="4"/>
      <c r="BS2553" s="5"/>
      <c r="BT2553" s="6"/>
      <c r="BU2553" s="5"/>
      <c r="BV2553" s="5"/>
      <c r="BW2553" s="6"/>
      <c r="BX2553" s="5"/>
      <c r="BY2553" s="5"/>
      <c r="BZ2553" s="6"/>
      <c r="CA2553" s="5"/>
    </row>
    <row r="2554" spans="4:79" x14ac:dyDescent="0.25">
      <c r="D2554" s="1"/>
      <c r="J2554" s="1"/>
      <c r="L2554" s="1"/>
      <c r="M2554" s="1"/>
      <c r="AX2554" s="1"/>
      <c r="AY2554" s="1"/>
      <c r="BA2554" s="1"/>
      <c r="BB2554" s="1"/>
      <c r="BG2554" t="str">
        <f t="shared" ca="1" si="325"/>
        <v/>
      </c>
      <c r="BH2554" t="str">
        <f t="shared" si="326"/>
        <v/>
      </c>
      <c r="BI2554" t="str">
        <f t="shared" si="327"/>
        <v/>
      </c>
      <c r="BJ2554" t="str">
        <f t="shared" ca="1" si="328"/>
        <v/>
      </c>
      <c r="BK2554">
        <f t="shared" si="329"/>
        <v>1900</v>
      </c>
      <c r="BL2554">
        <f t="shared" si="330"/>
        <v>1900</v>
      </c>
      <c r="BM2554" t="str">
        <f t="shared" si="331"/>
        <v/>
      </c>
      <c r="BN2554" s="69">
        <f t="shared" si="332"/>
        <v>122</v>
      </c>
      <c r="BO2554" s="1">
        <v>44922</v>
      </c>
      <c r="BP2554" s="1"/>
      <c r="BQ2554" s="3"/>
      <c r="BR2554" s="4"/>
      <c r="BS2554" s="5"/>
      <c r="BT2554" s="6"/>
      <c r="BU2554" s="5"/>
      <c r="BV2554" s="5"/>
      <c r="BW2554" s="6"/>
      <c r="BX2554" s="5"/>
      <c r="BY2554" s="5"/>
      <c r="BZ2554" s="6"/>
      <c r="CA2554" s="5"/>
    </row>
    <row r="2555" spans="4:79" x14ac:dyDescent="0.25">
      <c r="D2555" s="1"/>
      <c r="BB2555" s="1"/>
      <c r="BG2555" t="str">
        <f t="shared" ca="1" si="325"/>
        <v/>
      </c>
      <c r="BH2555" t="str">
        <f t="shared" si="326"/>
        <v/>
      </c>
      <c r="BI2555" t="str">
        <f t="shared" si="327"/>
        <v/>
      </c>
      <c r="BJ2555" t="str">
        <f t="shared" ca="1" si="328"/>
        <v/>
      </c>
      <c r="BK2555">
        <f t="shared" si="329"/>
        <v>1900</v>
      </c>
      <c r="BL2555">
        <f t="shared" si="330"/>
        <v>1900</v>
      </c>
      <c r="BM2555" t="str">
        <f t="shared" si="331"/>
        <v/>
      </c>
      <c r="BN2555" s="69">
        <f t="shared" si="332"/>
        <v>122</v>
      </c>
      <c r="BO2555" s="1">
        <v>44923</v>
      </c>
      <c r="BP2555" s="1"/>
      <c r="BQ2555" s="3"/>
      <c r="BR2555" s="4"/>
      <c r="BS2555" s="5"/>
      <c r="BT2555" s="6"/>
      <c r="BU2555" s="5"/>
      <c r="BV2555" s="5"/>
      <c r="BW2555" s="6"/>
      <c r="BX2555" s="5"/>
      <c r="BY2555" s="5"/>
      <c r="BZ2555" s="6"/>
      <c r="CA2555" s="5"/>
    </row>
    <row r="2556" spans="4:79" x14ac:dyDescent="0.25">
      <c r="D2556" s="1"/>
      <c r="J2556" s="1"/>
      <c r="L2556" s="1"/>
      <c r="AX2556" s="1"/>
      <c r="AY2556" s="1"/>
      <c r="BA2556" s="1"/>
      <c r="BB2556" s="1"/>
      <c r="BG2556" t="str">
        <f t="shared" ca="1" si="325"/>
        <v/>
      </c>
      <c r="BH2556" t="str">
        <f t="shared" si="326"/>
        <v/>
      </c>
      <c r="BI2556" t="str">
        <f t="shared" si="327"/>
        <v/>
      </c>
      <c r="BJ2556" t="str">
        <f t="shared" ca="1" si="328"/>
        <v/>
      </c>
      <c r="BK2556">
        <f t="shared" si="329"/>
        <v>1900</v>
      </c>
      <c r="BL2556">
        <f t="shared" si="330"/>
        <v>1900</v>
      </c>
      <c r="BM2556" t="str">
        <f t="shared" si="331"/>
        <v/>
      </c>
      <c r="BN2556" s="69">
        <f t="shared" si="332"/>
        <v>122</v>
      </c>
      <c r="BO2556" s="1">
        <v>44924</v>
      </c>
      <c r="BP2556" s="1"/>
      <c r="BQ2556" s="3"/>
      <c r="BR2556" s="4"/>
      <c r="BS2556" s="5"/>
      <c r="BT2556" s="6"/>
      <c r="BU2556" s="5"/>
      <c r="BV2556" s="5"/>
      <c r="BW2556" s="6"/>
      <c r="BX2556" s="5"/>
      <c r="BY2556" s="5"/>
      <c r="BZ2556" s="6"/>
      <c r="CA2556" s="5"/>
    </row>
    <row r="2557" spans="4:79" x14ac:dyDescent="0.25">
      <c r="D2557" s="1"/>
      <c r="J2557" s="1"/>
      <c r="L2557" s="1"/>
      <c r="AX2557" s="1"/>
      <c r="AY2557" s="1"/>
      <c r="BA2557" s="1"/>
      <c r="BB2557" s="1"/>
      <c r="BG2557" t="str">
        <f t="shared" ca="1" si="325"/>
        <v/>
      </c>
      <c r="BH2557" t="str">
        <f t="shared" si="326"/>
        <v/>
      </c>
      <c r="BI2557" t="str">
        <f t="shared" si="327"/>
        <v/>
      </c>
      <c r="BJ2557" t="str">
        <f t="shared" ca="1" si="328"/>
        <v/>
      </c>
      <c r="BK2557">
        <f t="shared" si="329"/>
        <v>1900</v>
      </c>
      <c r="BL2557">
        <f t="shared" si="330"/>
        <v>1900</v>
      </c>
      <c r="BM2557" t="str">
        <f t="shared" si="331"/>
        <v/>
      </c>
      <c r="BN2557" s="69">
        <f t="shared" si="332"/>
        <v>122</v>
      </c>
      <c r="BO2557" s="1">
        <v>44925</v>
      </c>
      <c r="BP2557" s="1"/>
      <c r="BQ2557" s="3"/>
      <c r="BR2557" s="4"/>
      <c r="BS2557" s="5"/>
      <c r="BT2557" s="6"/>
      <c r="BU2557" s="5"/>
      <c r="BV2557" s="5"/>
      <c r="BW2557" s="6"/>
      <c r="BX2557" s="5"/>
      <c r="BY2557" s="5"/>
      <c r="BZ2557" s="6"/>
      <c r="CA2557" s="5"/>
    </row>
    <row r="2558" spans="4:79" x14ac:dyDescent="0.25">
      <c r="D2558" s="1"/>
      <c r="E2558" s="1"/>
      <c r="J2558" s="1"/>
      <c r="L2558" s="1"/>
      <c r="M2558" s="1"/>
      <c r="AX2558" s="1"/>
      <c r="AY2558" s="1"/>
      <c r="BA2558" s="1"/>
      <c r="BB2558" s="1"/>
      <c r="BG2558" t="str">
        <f t="shared" ca="1" si="325"/>
        <v/>
      </c>
      <c r="BH2558" t="str">
        <f t="shared" si="326"/>
        <v/>
      </c>
      <c r="BI2558" t="str">
        <f t="shared" si="327"/>
        <v/>
      </c>
      <c r="BJ2558" t="str">
        <f t="shared" ca="1" si="328"/>
        <v/>
      </c>
      <c r="BK2558">
        <f t="shared" si="329"/>
        <v>1900</v>
      </c>
      <c r="BL2558">
        <f t="shared" si="330"/>
        <v>1900</v>
      </c>
      <c r="BM2558" t="str">
        <f t="shared" si="331"/>
        <v/>
      </c>
      <c r="BN2558" s="69">
        <f t="shared" si="332"/>
        <v>122</v>
      </c>
      <c r="BO2558" s="1">
        <v>44926</v>
      </c>
      <c r="BP2558" s="1"/>
      <c r="BQ2558" s="3"/>
      <c r="BR2558" s="4"/>
      <c r="BS2558" s="5"/>
      <c r="BT2558" s="6"/>
      <c r="BU2558" s="5"/>
      <c r="BV2558" s="5"/>
      <c r="BW2558" s="6"/>
      <c r="BX2558" s="5"/>
      <c r="BY2558" s="5"/>
      <c r="BZ2558" s="6"/>
      <c r="CA2558" s="5"/>
    </row>
    <row r="2559" spans="4:79" x14ac:dyDescent="0.25">
      <c r="D2559" s="1"/>
      <c r="J2559" s="1"/>
      <c r="L2559" s="1"/>
      <c r="M2559" s="1"/>
      <c r="AX2559" s="1"/>
      <c r="AY2559" s="1"/>
      <c r="BA2559" s="1"/>
      <c r="BB2559" s="1"/>
      <c r="BG2559" t="str">
        <f t="shared" ca="1" si="325"/>
        <v/>
      </c>
      <c r="BH2559" t="str">
        <f t="shared" si="326"/>
        <v/>
      </c>
      <c r="BI2559" t="str">
        <f t="shared" si="327"/>
        <v/>
      </c>
      <c r="BJ2559" t="str">
        <f t="shared" ca="1" si="328"/>
        <v/>
      </c>
      <c r="BK2559">
        <f t="shared" si="329"/>
        <v>1900</v>
      </c>
      <c r="BL2559">
        <f t="shared" si="330"/>
        <v>1900</v>
      </c>
      <c r="BM2559" t="str">
        <f t="shared" si="331"/>
        <v/>
      </c>
      <c r="BN2559" s="69">
        <f t="shared" si="332"/>
        <v>123</v>
      </c>
      <c r="BO2559" s="1">
        <v>44927</v>
      </c>
      <c r="BP2559" s="1"/>
      <c r="BQ2559" s="3"/>
      <c r="BR2559" s="4"/>
      <c r="BS2559" s="5"/>
      <c r="BT2559" s="6"/>
      <c r="BU2559" s="5"/>
      <c r="BV2559" s="5"/>
      <c r="BW2559" s="6"/>
      <c r="BX2559" s="5"/>
      <c r="BY2559" s="5"/>
      <c r="BZ2559" s="6"/>
      <c r="CA2559" s="5"/>
    </row>
    <row r="2560" spans="4:79" x14ac:dyDescent="0.25">
      <c r="D2560" s="1"/>
      <c r="E2560" s="1"/>
      <c r="J2560" s="1"/>
      <c r="L2560" s="1"/>
      <c r="N2560" s="1"/>
      <c r="BA2560" s="1"/>
      <c r="BG2560" t="str">
        <f t="shared" ca="1" si="325"/>
        <v/>
      </c>
      <c r="BH2560" t="str">
        <f t="shared" si="326"/>
        <v/>
      </c>
      <c r="BI2560" t="str">
        <f t="shared" si="327"/>
        <v/>
      </c>
      <c r="BJ2560" t="str">
        <f t="shared" ca="1" si="328"/>
        <v/>
      </c>
      <c r="BK2560">
        <f t="shared" si="329"/>
        <v>1900</v>
      </c>
      <c r="BL2560">
        <f t="shared" si="330"/>
        <v>1900</v>
      </c>
      <c r="BM2560" t="str">
        <f t="shared" si="331"/>
        <v/>
      </c>
      <c r="BN2560" s="69">
        <f t="shared" si="332"/>
        <v>123</v>
      </c>
      <c r="BO2560" s="1">
        <v>44928</v>
      </c>
      <c r="BP2560" s="1"/>
      <c r="BQ2560" s="3"/>
      <c r="BR2560" s="4"/>
      <c r="BS2560" s="5"/>
      <c r="BT2560" s="6"/>
      <c r="BU2560" s="5"/>
      <c r="BV2560" s="5"/>
      <c r="BW2560" s="6"/>
      <c r="BX2560" s="5"/>
      <c r="BY2560" s="5"/>
      <c r="BZ2560" s="6"/>
      <c r="CA2560" s="5"/>
    </row>
    <row r="2561" spans="4:79" x14ac:dyDescent="0.25">
      <c r="D2561" s="1"/>
      <c r="J2561" s="1"/>
      <c r="L2561" s="1"/>
      <c r="M2561" s="1"/>
      <c r="AX2561" s="1"/>
      <c r="AY2561" s="1"/>
      <c r="BA2561" s="1"/>
      <c r="BB2561" s="1"/>
      <c r="BG2561" t="str">
        <f t="shared" ca="1" si="325"/>
        <v/>
      </c>
      <c r="BH2561" t="str">
        <f t="shared" si="326"/>
        <v/>
      </c>
      <c r="BI2561" t="str">
        <f t="shared" si="327"/>
        <v/>
      </c>
      <c r="BJ2561" t="str">
        <f t="shared" ca="1" si="328"/>
        <v/>
      </c>
      <c r="BK2561">
        <f t="shared" si="329"/>
        <v>1900</v>
      </c>
      <c r="BL2561">
        <f t="shared" si="330"/>
        <v>1900</v>
      </c>
      <c r="BM2561" t="str">
        <f t="shared" si="331"/>
        <v/>
      </c>
      <c r="BN2561" s="69">
        <f t="shared" si="332"/>
        <v>123</v>
      </c>
      <c r="BO2561" s="1">
        <v>44929</v>
      </c>
      <c r="BP2561" s="1"/>
      <c r="BQ2561" s="3"/>
      <c r="BR2561" s="4"/>
      <c r="BS2561" s="5"/>
      <c r="BT2561" s="6"/>
      <c r="BU2561" s="5"/>
      <c r="BV2561" s="5"/>
      <c r="BW2561" s="6"/>
      <c r="BX2561" s="5"/>
      <c r="BY2561" s="5"/>
      <c r="BZ2561" s="6"/>
      <c r="CA2561" s="5"/>
    </row>
    <row r="2562" spans="4:79" x14ac:dyDescent="0.25">
      <c r="D2562" s="1"/>
      <c r="J2562" s="1"/>
      <c r="M2562" s="1"/>
      <c r="BG2562" t="str">
        <f t="shared" ca="1" si="325"/>
        <v/>
      </c>
      <c r="BH2562" t="str">
        <f t="shared" si="326"/>
        <v/>
      </c>
      <c r="BI2562" t="str">
        <f t="shared" si="327"/>
        <v/>
      </c>
      <c r="BJ2562" t="str">
        <f t="shared" ca="1" si="328"/>
        <v/>
      </c>
      <c r="BK2562">
        <f t="shared" si="329"/>
        <v>1900</v>
      </c>
      <c r="BL2562">
        <f t="shared" si="330"/>
        <v>1900</v>
      </c>
      <c r="BM2562" t="str">
        <f t="shared" si="331"/>
        <v/>
      </c>
      <c r="BN2562" s="69">
        <f t="shared" si="332"/>
        <v>123</v>
      </c>
      <c r="BO2562" s="1">
        <v>44930</v>
      </c>
      <c r="BP2562" s="1"/>
      <c r="BQ2562" s="3"/>
      <c r="BR2562" s="4"/>
      <c r="BS2562" s="5"/>
      <c r="BT2562" s="6"/>
      <c r="BU2562" s="5"/>
      <c r="BV2562" s="5"/>
      <c r="BW2562" s="6"/>
      <c r="BX2562" s="5"/>
      <c r="BY2562" s="5"/>
      <c r="BZ2562" s="6"/>
      <c r="CA2562" s="5"/>
    </row>
    <row r="2563" spans="4:79" x14ac:dyDescent="0.25">
      <c r="D2563" s="1"/>
      <c r="J2563" s="1"/>
      <c r="L2563" s="1"/>
      <c r="M2563" s="1"/>
      <c r="AX2563" s="1"/>
      <c r="AY2563" s="1"/>
      <c r="BA2563" s="1"/>
      <c r="BB2563" s="1"/>
      <c r="BG2563" t="str">
        <f t="shared" ref="BG2563:BG2626" ca="1" si="333">IF(A2563="","",DATEDIF(J2563,TODAY(),"y"))</f>
        <v/>
      </c>
      <c r="BH2563" t="str">
        <f t="shared" ref="BH2563:BH2626" si="334">IF(A2563="","",IF(BG2563&lt;61,"Moins de 61",IF(BG2563&lt;66,"61 à 65",IF(BG2563&lt;71,"66 à 70",IF(BG2563&lt;76,"71 à 75",IF(BG2563&lt;81,"76 à 80",IF(BG2563&lt;86,"81 à 85",IF(BG2563&lt;91,"86 à 90",IF(BG2563&lt;96,"91 à 95",IF(BG2563&lt;101,"96 à 100",IF(BG2563&gt;=101,"101 et plus","")))))))))))</f>
        <v/>
      </c>
      <c r="BI2563" t="str">
        <f t="shared" ref="BI2563:BI2626" si="335">IF(B2563="","",IF(BG2563&lt;66,"Moins de 66",IF(BG2563&lt;71,"66 à 70",IF(BG2563&lt;76,"71 à 75",IF(BG2563&lt;81,"76 à 80",IF(BG2563&gt;=81,"plus de 80",""))))))</f>
        <v/>
      </c>
      <c r="BJ2563" t="str">
        <f t="shared" ref="BJ2563:BJ2626" ca="1" si="336">IF(A2563="","",DATEDIF(L2563,TODAY(),"y"))</f>
        <v/>
      </c>
      <c r="BK2563">
        <f t="shared" ref="BK2563:BK2626" si="337">YEAR(L2563)</f>
        <v>1900</v>
      </c>
      <c r="BL2563">
        <f t="shared" ref="BL2563:BL2626" si="338">YEAR(E2563)</f>
        <v>1900</v>
      </c>
      <c r="BM2563" t="str">
        <f t="shared" ref="BM2563:BM2626" si="339">IF(A2563="","",IF(O2563="Adhérent",BG2563,""))</f>
        <v/>
      </c>
      <c r="BN2563" s="69">
        <f t="shared" ref="BN2563:BN2626" si="340">YEAR(BO2563)-YEAR(J2563)</f>
        <v>123</v>
      </c>
      <c r="BO2563" s="1">
        <v>44931</v>
      </c>
      <c r="BP2563" s="1"/>
      <c r="BQ2563" s="3"/>
      <c r="BR2563" s="4"/>
      <c r="BS2563" s="5"/>
      <c r="BT2563" s="6"/>
      <c r="BU2563" s="5"/>
      <c r="BV2563" s="5"/>
      <c r="BW2563" s="6"/>
      <c r="BX2563" s="5"/>
      <c r="BY2563" s="5"/>
      <c r="BZ2563" s="6"/>
      <c r="CA2563" s="5"/>
    </row>
    <row r="2564" spans="4:79" x14ac:dyDescent="0.25">
      <c r="D2564" s="1"/>
      <c r="J2564" s="1"/>
      <c r="L2564" s="1"/>
      <c r="M2564" s="1"/>
      <c r="BA2564" s="1"/>
      <c r="BG2564" t="str">
        <f t="shared" ca="1" si="333"/>
        <v/>
      </c>
      <c r="BH2564" t="str">
        <f t="shared" si="334"/>
        <v/>
      </c>
      <c r="BI2564" t="str">
        <f t="shared" si="335"/>
        <v/>
      </c>
      <c r="BJ2564" t="str">
        <f t="shared" ca="1" si="336"/>
        <v/>
      </c>
      <c r="BK2564">
        <f t="shared" si="337"/>
        <v>1900</v>
      </c>
      <c r="BL2564">
        <f t="shared" si="338"/>
        <v>1900</v>
      </c>
      <c r="BM2564" t="str">
        <f t="shared" si="339"/>
        <v/>
      </c>
      <c r="BN2564" s="69">
        <f t="shared" si="340"/>
        <v>123</v>
      </c>
      <c r="BO2564" s="1">
        <v>44932</v>
      </c>
      <c r="BP2564" s="1"/>
      <c r="BQ2564" s="3"/>
      <c r="BR2564" s="4"/>
      <c r="BS2564" s="5"/>
      <c r="BT2564" s="6"/>
      <c r="BU2564" s="5"/>
      <c r="BV2564" s="5"/>
      <c r="BW2564" s="6"/>
      <c r="BX2564" s="5"/>
      <c r="BY2564" s="5"/>
      <c r="BZ2564" s="6"/>
      <c r="CA2564" s="5"/>
    </row>
    <row r="2565" spans="4:79" x14ac:dyDescent="0.25">
      <c r="D2565" s="1"/>
      <c r="J2565" s="1"/>
      <c r="L2565" s="1"/>
      <c r="AX2565" s="1"/>
      <c r="AY2565" s="1"/>
      <c r="BA2565" s="1"/>
      <c r="BB2565" s="1"/>
      <c r="BG2565" t="str">
        <f t="shared" ca="1" si="333"/>
        <v/>
      </c>
      <c r="BH2565" t="str">
        <f t="shared" si="334"/>
        <v/>
      </c>
      <c r="BI2565" t="str">
        <f t="shared" si="335"/>
        <v/>
      </c>
      <c r="BJ2565" t="str">
        <f t="shared" ca="1" si="336"/>
        <v/>
      </c>
      <c r="BK2565">
        <f t="shared" si="337"/>
        <v>1900</v>
      </c>
      <c r="BL2565">
        <f t="shared" si="338"/>
        <v>1900</v>
      </c>
      <c r="BM2565" t="str">
        <f t="shared" si="339"/>
        <v/>
      </c>
      <c r="BN2565" s="69">
        <f t="shared" si="340"/>
        <v>123</v>
      </c>
      <c r="BO2565" s="1">
        <v>44933</v>
      </c>
      <c r="BP2565" s="1"/>
      <c r="BQ2565" s="3"/>
      <c r="BR2565" s="4"/>
      <c r="BS2565" s="5"/>
      <c r="BT2565" s="6"/>
      <c r="BU2565" s="5"/>
      <c r="BV2565" s="5"/>
      <c r="BW2565" s="6"/>
      <c r="BX2565" s="5"/>
      <c r="BY2565" s="5"/>
      <c r="BZ2565" s="6"/>
      <c r="CA2565" s="5"/>
    </row>
    <row r="2566" spans="4:79" x14ac:dyDescent="0.25">
      <c r="D2566" s="1"/>
      <c r="J2566" s="1"/>
      <c r="L2566" s="1"/>
      <c r="AX2566" s="1"/>
      <c r="AY2566" s="1"/>
      <c r="BA2566" s="1"/>
      <c r="BB2566" s="1"/>
      <c r="BG2566" t="str">
        <f t="shared" ca="1" si="333"/>
        <v/>
      </c>
      <c r="BH2566" t="str">
        <f t="shared" si="334"/>
        <v/>
      </c>
      <c r="BI2566" t="str">
        <f t="shared" si="335"/>
        <v/>
      </c>
      <c r="BJ2566" t="str">
        <f t="shared" ca="1" si="336"/>
        <v/>
      </c>
      <c r="BK2566">
        <f t="shared" si="337"/>
        <v>1900</v>
      </c>
      <c r="BL2566">
        <f t="shared" si="338"/>
        <v>1900</v>
      </c>
      <c r="BM2566" t="str">
        <f t="shared" si="339"/>
        <v/>
      </c>
      <c r="BN2566" s="69">
        <f t="shared" si="340"/>
        <v>123</v>
      </c>
      <c r="BO2566" s="1">
        <v>44934</v>
      </c>
      <c r="BP2566" s="1"/>
      <c r="BQ2566" s="3"/>
      <c r="BR2566" s="4"/>
      <c r="BS2566" s="5"/>
      <c r="BT2566" s="6"/>
      <c r="BU2566" s="5"/>
      <c r="BV2566" s="5"/>
      <c r="BW2566" s="6"/>
      <c r="BX2566" s="5"/>
      <c r="BY2566" s="5"/>
      <c r="BZ2566" s="6"/>
      <c r="CA2566" s="5"/>
    </row>
    <row r="2567" spans="4:79" x14ac:dyDescent="0.25">
      <c r="D2567" s="1"/>
      <c r="J2567" s="1"/>
      <c r="L2567" s="1"/>
      <c r="AX2567" s="1"/>
      <c r="AY2567" s="1"/>
      <c r="BA2567" s="1"/>
      <c r="BB2567" s="1"/>
      <c r="BF2567" s="1"/>
      <c r="BG2567" t="str">
        <f t="shared" ca="1" si="333"/>
        <v/>
      </c>
      <c r="BH2567" t="str">
        <f t="shared" si="334"/>
        <v/>
      </c>
      <c r="BI2567" t="str">
        <f t="shared" si="335"/>
        <v/>
      </c>
      <c r="BJ2567" t="str">
        <f t="shared" ca="1" si="336"/>
        <v/>
      </c>
      <c r="BK2567">
        <f t="shared" si="337"/>
        <v>1900</v>
      </c>
      <c r="BL2567">
        <f t="shared" si="338"/>
        <v>1900</v>
      </c>
      <c r="BM2567" t="str">
        <f t="shared" si="339"/>
        <v/>
      </c>
      <c r="BN2567" s="69">
        <f t="shared" si="340"/>
        <v>123</v>
      </c>
      <c r="BO2567" s="1">
        <v>44935</v>
      </c>
      <c r="BP2567" s="1"/>
      <c r="BQ2567" s="3"/>
      <c r="BR2567" s="4"/>
      <c r="BS2567" s="5"/>
      <c r="BT2567" s="6"/>
      <c r="BU2567" s="5"/>
      <c r="BV2567" s="5"/>
      <c r="BW2567" s="6"/>
      <c r="BX2567" s="5"/>
      <c r="BY2567" s="5"/>
      <c r="BZ2567" s="6"/>
      <c r="CA2567" s="5"/>
    </row>
    <row r="2568" spans="4:79" x14ac:dyDescent="0.25">
      <c r="D2568" s="1"/>
      <c r="J2568" s="1"/>
      <c r="L2568" s="1"/>
      <c r="M2568" s="1"/>
      <c r="BA2568" s="1"/>
      <c r="BG2568" t="str">
        <f t="shared" ca="1" si="333"/>
        <v/>
      </c>
      <c r="BH2568" t="str">
        <f t="shared" si="334"/>
        <v/>
      </c>
      <c r="BI2568" t="str">
        <f t="shared" si="335"/>
        <v/>
      </c>
      <c r="BJ2568" t="str">
        <f t="shared" ca="1" si="336"/>
        <v/>
      </c>
      <c r="BK2568">
        <f t="shared" si="337"/>
        <v>1900</v>
      </c>
      <c r="BL2568">
        <f t="shared" si="338"/>
        <v>1900</v>
      </c>
      <c r="BM2568" t="str">
        <f t="shared" si="339"/>
        <v/>
      </c>
      <c r="BN2568" s="69">
        <f t="shared" si="340"/>
        <v>123</v>
      </c>
      <c r="BO2568" s="1">
        <v>44936</v>
      </c>
      <c r="BP2568" s="1"/>
      <c r="BQ2568" s="3"/>
      <c r="BR2568" s="4"/>
      <c r="BS2568" s="5"/>
      <c r="BT2568" s="6"/>
      <c r="BU2568" s="5"/>
      <c r="BV2568" s="5"/>
      <c r="BW2568" s="6"/>
      <c r="BX2568" s="5"/>
      <c r="BY2568" s="5"/>
      <c r="BZ2568" s="6"/>
      <c r="CA2568" s="5"/>
    </row>
    <row r="2569" spans="4:79" x14ac:dyDescent="0.25">
      <c r="D2569" s="1"/>
      <c r="J2569" s="1"/>
      <c r="L2569" s="1"/>
      <c r="AX2569" s="1"/>
      <c r="AY2569" s="1"/>
      <c r="BA2569" s="1"/>
      <c r="BB2569" s="1"/>
      <c r="BG2569" t="str">
        <f t="shared" ca="1" si="333"/>
        <v/>
      </c>
      <c r="BH2569" t="str">
        <f t="shared" si="334"/>
        <v/>
      </c>
      <c r="BI2569" t="str">
        <f t="shared" si="335"/>
        <v/>
      </c>
      <c r="BJ2569" t="str">
        <f t="shared" ca="1" si="336"/>
        <v/>
      </c>
      <c r="BK2569">
        <f t="shared" si="337"/>
        <v>1900</v>
      </c>
      <c r="BL2569">
        <f t="shared" si="338"/>
        <v>1900</v>
      </c>
      <c r="BM2569" t="str">
        <f t="shared" si="339"/>
        <v/>
      </c>
      <c r="BN2569" s="69">
        <f t="shared" si="340"/>
        <v>123</v>
      </c>
      <c r="BO2569" s="1">
        <v>44937</v>
      </c>
      <c r="BP2569" s="1"/>
      <c r="BQ2569" s="3"/>
      <c r="BR2569" s="4"/>
      <c r="BS2569" s="5"/>
      <c r="BT2569" s="6"/>
      <c r="BU2569" s="5"/>
      <c r="BV2569" s="5"/>
      <c r="BW2569" s="6"/>
      <c r="BX2569" s="5"/>
      <c r="BY2569" s="5"/>
      <c r="BZ2569" s="6"/>
      <c r="CA2569" s="5"/>
    </row>
    <row r="2570" spans="4:79" x14ac:dyDescent="0.25">
      <c r="D2570" s="1"/>
      <c r="E2570" s="1"/>
      <c r="J2570" s="1"/>
      <c r="L2570" s="1"/>
      <c r="M2570" s="1"/>
      <c r="AX2570" s="1"/>
      <c r="AY2570" s="1"/>
      <c r="BA2570" s="1"/>
      <c r="BG2570" t="str">
        <f t="shared" ca="1" si="333"/>
        <v/>
      </c>
      <c r="BH2570" t="str">
        <f t="shared" si="334"/>
        <v/>
      </c>
      <c r="BI2570" t="str">
        <f t="shared" si="335"/>
        <v/>
      </c>
      <c r="BJ2570" t="str">
        <f t="shared" ca="1" si="336"/>
        <v/>
      </c>
      <c r="BK2570">
        <f t="shared" si="337"/>
        <v>1900</v>
      </c>
      <c r="BL2570">
        <f t="shared" si="338"/>
        <v>1900</v>
      </c>
      <c r="BM2570" t="str">
        <f t="shared" si="339"/>
        <v/>
      </c>
      <c r="BN2570" s="69">
        <f t="shared" si="340"/>
        <v>123</v>
      </c>
      <c r="BO2570" s="1">
        <v>44938</v>
      </c>
      <c r="BP2570" s="1"/>
      <c r="BQ2570" s="3"/>
      <c r="BR2570" s="4"/>
      <c r="BS2570" s="5"/>
      <c r="BT2570" s="6"/>
      <c r="BU2570" s="5"/>
      <c r="BV2570" s="5"/>
      <c r="BW2570" s="6"/>
      <c r="BX2570" s="5"/>
      <c r="BY2570" s="5"/>
      <c r="BZ2570" s="6"/>
      <c r="CA2570" s="5"/>
    </row>
    <row r="2571" spans="4:79" x14ac:dyDescent="0.25">
      <c r="D2571" s="1"/>
      <c r="E2571" s="1"/>
      <c r="J2571" s="1"/>
      <c r="L2571" s="1"/>
      <c r="N2571" s="1"/>
      <c r="AX2571" s="1"/>
      <c r="AY2571" s="1"/>
      <c r="BA2571" s="1"/>
      <c r="BB2571" s="1"/>
      <c r="BG2571" t="str">
        <f t="shared" ca="1" si="333"/>
        <v/>
      </c>
      <c r="BH2571" t="str">
        <f t="shared" si="334"/>
        <v/>
      </c>
      <c r="BI2571" t="str">
        <f t="shared" si="335"/>
        <v/>
      </c>
      <c r="BJ2571" t="str">
        <f t="shared" ca="1" si="336"/>
        <v/>
      </c>
      <c r="BK2571">
        <f t="shared" si="337"/>
        <v>1900</v>
      </c>
      <c r="BL2571">
        <f t="shared" si="338"/>
        <v>1900</v>
      </c>
      <c r="BM2571" t="str">
        <f t="shared" si="339"/>
        <v/>
      </c>
      <c r="BN2571" s="69">
        <f t="shared" si="340"/>
        <v>123</v>
      </c>
      <c r="BO2571" s="1">
        <v>44939</v>
      </c>
      <c r="BP2571" s="1"/>
      <c r="BQ2571" s="3"/>
      <c r="BR2571" s="4"/>
      <c r="BS2571" s="5"/>
      <c r="BT2571" s="6"/>
      <c r="BU2571" s="5"/>
      <c r="BV2571" s="5"/>
      <c r="BW2571" s="6"/>
      <c r="BX2571" s="5"/>
      <c r="BY2571" s="5"/>
      <c r="BZ2571" s="6"/>
      <c r="CA2571" s="5"/>
    </row>
    <row r="2572" spans="4:79" x14ac:dyDescent="0.25">
      <c r="D2572" s="1"/>
      <c r="E2572" s="1"/>
      <c r="J2572" s="1"/>
      <c r="L2572" s="1"/>
      <c r="M2572" s="1"/>
      <c r="N2572" s="1"/>
      <c r="AX2572" s="1"/>
      <c r="AY2572" s="1"/>
      <c r="BA2572" s="1"/>
      <c r="BB2572" s="1"/>
      <c r="BG2572" t="str">
        <f t="shared" ca="1" si="333"/>
        <v/>
      </c>
      <c r="BH2572" t="str">
        <f t="shared" si="334"/>
        <v/>
      </c>
      <c r="BI2572" t="str">
        <f t="shared" si="335"/>
        <v/>
      </c>
      <c r="BJ2572" t="str">
        <f t="shared" ca="1" si="336"/>
        <v/>
      </c>
      <c r="BK2572">
        <f t="shared" si="337"/>
        <v>1900</v>
      </c>
      <c r="BL2572">
        <f t="shared" si="338"/>
        <v>1900</v>
      </c>
      <c r="BM2572" t="str">
        <f t="shared" si="339"/>
        <v/>
      </c>
      <c r="BN2572" s="69">
        <f t="shared" si="340"/>
        <v>123</v>
      </c>
      <c r="BO2572" s="1">
        <v>44940</v>
      </c>
      <c r="BP2572" s="1"/>
      <c r="BQ2572" s="3"/>
      <c r="BR2572" s="4"/>
      <c r="BS2572" s="5"/>
      <c r="BT2572" s="6"/>
      <c r="BU2572" s="5"/>
      <c r="BV2572" s="5"/>
      <c r="BW2572" s="6"/>
      <c r="BX2572" s="5"/>
      <c r="BY2572" s="5"/>
      <c r="BZ2572" s="6"/>
      <c r="CA2572" s="5"/>
    </row>
    <row r="2573" spans="4:79" x14ac:dyDescent="0.25">
      <c r="D2573" s="1"/>
      <c r="J2573" s="1"/>
      <c r="L2573" s="1"/>
      <c r="BA2573" s="1"/>
      <c r="BG2573" t="str">
        <f t="shared" ca="1" si="333"/>
        <v/>
      </c>
      <c r="BH2573" t="str">
        <f t="shared" si="334"/>
        <v/>
      </c>
      <c r="BI2573" t="str">
        <f t="shared" si="335"/>
        <v/>
      </c>
      <c r="BJ2573" t="str">
        <f t="shared" ca="1" si="336"/>
        <v/>
      </c>
      <c r="BK2573">
        <f t="shared" si="337"/>
        <v>1900</v>
      </c>
      <c r="BL2573">
        <f t="shared" si="338"/>
        <v>1900</v>
      </c>
      <c r="BM2573" t="str">
        <f t="shared" si="339"/>
        <v/>
      </c>
      <c r="BN2573" s="69">
        <f t="shared" si="340"/>
        <v>123</v>
      </c>
      <c r="BO2573" s="1">
        <v>44941</v>
      </c>
      <c r="BP2573" s="1"/>
      <c r="BQ2573" s="3"/>
      <c r="BR2573" s="4"/>
      <c r="BS2573" s="5"/>
      <c r="BT2573" s="6"/>
      <c r="BU2573" s="5"/>
      <c r="BV2573" s="5"/>
      <c r="BW2573" s="6"/>
      <c r="BX2573" s="5"/>
      <c r="BY2573" s="5"/>
      <c r="BZ2573" s="6"/>
      <c r="CA2573" s="5"/>
    </row>
    <row r="2574" spans="4:79" x14ac:dyDescent="0.25">
      <c r="D2574" s="1"/>
      <c r="J2574" s="1"/>
      <c r="L2574" s="1"/>
      <c r="BA2574" s="1"/>
      <c r="BB2574" s="1"/>
      <c r="BG2574" t="str">
        <f t="shared" ca="1" si="333"/>
        <v/>
      </c>
      <c r="BH2574" t="str">
        <f t="shared" si="334"/>
        <v/>
      </c>
      <c r="BI2574" t="str">
        <f t="shared" si="335"/>
        <v/>
      </c>
      <c r="BJ2574" t="str">
        <f t="shared" ca="1" si="336"/>
        <v/>
      </c>
      <c r="BK2574">
        <f t="shared" si="337"/>
        <v>1900</v>
      </c>
      <c r="BL2574">
        <f t="shared" si="338"/>
        <v>1900</v>
      </c>
      <c r="BM2574" t="str">
        <f t="shared" si="339"/>
        <v/>
      </c>
      <c r="BN2574" s="69">
        <f t="shared" si="340"/>
        <v>123</v>
      </c>
      <c r="BO2574" s="1">
        <v>44942</v>
      </c>
      <c r="BP2574" s="1"/>
      <c r="BQ2574" s="3"/>
      <c r="BR2574" s="4"/>
      <c r="BS2574" s="5"/>
      <c r="BT2574" s="6"/>
      <c r="BU2574" s="5"/>
      <c r="BV2574" s="5"/>
      <c r="BW2574" s="6"/>
      <c r="BX2574" s="5"/>
      <c r="BY2574" s="5"/>
      <c r="BZ2574" s="6"/>
      <c r="CA2574" s="5"/>
    </row>
    <row r="2575" spans="4:79" x14ac:dyDescent="0.25">
      <c r="D2575" s="1"/>
      <c r="J2575" s="1"/>
      <c r="L2575" s="1"/>
      <c r="M2575" s="1"/>
      <c r="AY2575" s="1"/>
      <c r="AZ2575" s="1"/>
      <c r="BB2575" s="1"/>
      <c r="BC2575" s="1"/>
      <c r="BG2575" t="str">
        <f t="shared" ca="1" si="333"/>
        <v/>
      </c>
      <c r="BH2575" t="str">
        <f t="shared" si="334"/>
        <v/>
      </c>
      <c r="BI2575" t="str">
        <f t="shared" si="335"/>
        <v/>
      </c>
      <c r="BJ2575" t="str">
        <f t="shared" ca="1" si="336"/>
        <v/>
      </c>
      <c r="BK2575">
        <f t="shared" si="337"/>
        <v>1900</v>
      </c>
      <c r="BL2575">
        <f t="shared" si="338"/>
        <v>1900</v>
      </c>
      <c r="BM2575" t="str">
        <f t="shared" si="339"/>
        <v/>
      </c>
      <c r="BN2575" s="69">
        <f t="shared" si="340"/>
        <v>123</v>
      </c>
      <c r="BO2575" s="1">
        <v>44943</v>
      </c>
      <c r="BP2575" s="1"/>
      <c r="BQ2575" s="3"/>
      <c r="BR2575" s="4"/>
      <c r="BS2575" s="5"/>
      <c r="BT2575" s="6"/>
      <c r="BU2575" s="5"/>
      <c r="BV2575" s="5"/>
      <c r="BW2575" s="6"/>
      <c r="BX2575" s="5"/>
      <c r="BY2575" s="5"/>
      <c r="BZ2575" s="6"/>
      <c r="CA2575" s="5"/>
    </row>
    <row r="2576" spans="4:79" x14ac:dyDescent="0.25">
      <c r="D2576" s="1"/>
      <c r="J2576" s="1"/>
      <c r="L2576" s="1"/>
      <c r="M2576" s="1"/>
      <c r="AX2576" s="1"/>
      <c r="AY2576" s="1"/>
      <c r="BA2576" s="1"/>
      <c r="BB2576" s="1"/>
      <c r="BG2576" t="str">
        <f t="shared" ca="1" si="333"/>
        <v/>
      </c>
      <c r="BH2576" t="str">
        <f t="shared" si="334"/>
        <v/>
      </c>
      <c r="BI2576" t="str">
        <f t="shared" si="335"/>
        <v/>
      </c>
      <c r="BJ2576" t="str">
        <f t="shared" ca="1" si="336"/>
        <v/>
      </c>
      <c r="BK2576">
        <f t="shared" si="337"/>
        <v>1900</v>
      </c>
      <c r="BL2576">
        <f t="shared" si="338"/>
        <v>1900</v>
      </c>
      <c r="BM2576" t="str">
        <f t="shared" si="339"/>
        <v/>
      </c>
      <c r="BN2576" s="69">
        <f t="shared" si="340"/>
        <v>123</v>
      </c>
      <c r="BO2576" s="1">
        <v>44944</v>
      </c>
      <c r="BP2576" s="1"/>
      <c r="BQ2576" s="3"/>
      <c r="BR2576" s="4"/>
      <c r="BS2576" s="5"/>
      <c r="BT2576" s="6"/>
      <c r="BU2576" s="5"/>
      <c r="BV2576" s="5"/>
      <c r="BW2576" s="6"/>
      <c r="BX2576" s="5"/>
      <c r="BY2576" s="5"/>
      <c r="BZ2576" s="6"/>
      <c r="CA2576" s="5"/>
    </row>
    <row r="2577" spans="4:79" x14ac:dyDescent="0.25">
      <c r="D2577" s="1"/>
      <c r="J2577" s="1"/>
      <c r="L2577" s="1"/>
      <c r="M2577" s="1"/>
      <c r="AX2577" s="1"/>
      <c r="AY2577" s="1"/>
      <c r="BA2577" s="1"/>
      <c r="BB2577" s="1"/>
      <c r="BG2577" t="str">
        <f t="shared" ca="1" si="333"/>
        <v/>
      </c>
      <c r="BH2577" t="str">
        <f t="shared" si="334"/>
        <v/>
      </c>
      <c r="BI2577" t="str">
        <f t="shared" si="335"/>
        <v/>
      </c>
      <c r="BJ2577" t="str">
        <f t="shared" ca="1" si="336"/>
        <v/>
      </c>
      <c r="BK2577">
        <f t="shared" si="337"/>
        <v>1900</v>
      </c>
      <c r="BL2577">
        <f t="shared" si="338"/>
        <v>1900</v>
      </c>
      <c r="BM2577" t="str">
        <f t="shared" si="339"/>
        <v/>
      </c>
      <c r="BN2577" s="69">
        <f t="shared" si="340"/>
        <v>123</v>
      </c>
      <c r="BO2577" s="1">
        <v>44945</v>
      </c>
      <c r="BP2577" s="1"/>
      <c r="BQ2577" s="3"/>
      <c r="BR2577" s="4"/>
      <c r="BS2577" s="5"/>
      <c r="BT2577" s="6"/>
      <c r="BU2577" s="5"/>
      <c r="BV2577" s="5"/>
      <c r="BW2577" s="6"/>
      <c r="BX2577" s="5"/>
      <c r="BY2577" s="5"/>
      <c r="BZ2577" s="6"/>
      <c r="CA2577" s="5"/>
    </row>
    <row r="2578" spans="4:79" x14ac:dyDescent="0.25">
      <c r="D2578" s="1"/>
      <c r="J2578" s="1"/>
      <c r="L2578" s="1"/>
      <c r="M2578" s="1"/>
      <c r="AX2578" s="1"/>
      <c r="AY2578" s="1"/>
      <c r="BA2578" s="1"/>
      <c r="BB2578" s="1"/>
      <c r="BG2578" t="str">
        <f t="shared" ca="1" si="333"/>
        <v/>
      </c>
      <c r="BH2578" t="str">
        <f t="shared" si="334"/>
        <v/>
      </c>
      <c r="BI2578" t="str">
        <f t="shared" si="335"/>
        <v/>
      </c>
      <c r="BJ2578" t="str">
        <f t="shared" ca="1" si="336"/>
        <v/>
      </c>
      <c r="BK2578">
        <f t="shared" si="337"/>
        <v>1900</v>
      </c>
      <c r="BL2578">
        <f t="shared" si="338"/>
        <v>1900</v>
      </c>
      <c r="BM2578" t="str">
        <f t="shared" si="339"/>
        <v/>
      </c>
      <c r="BN2578" s="69">
        <f t="shared" si="340"/>
        <v>123</v>
      </c>
      <c r="BO2578" s="1">
        <v>44946</v>
      </c>
      <c r="BP2578" s="1"/>
      <c r="BQ2578" s="3"/>
      <c r="BR2578" s="4"/>
      <c r="BS2578" s="5"/>
      <c r="BT2578" s="6"/>
      <c r="BU2578" s="5"/>
      <c r="BV2578" s="5"/>
      <c r="BW2578" s="6"/>
      <c r="BX2578" s="5"/>
      <c r="BY2578" s="5"/>
      <c r="BZ2578" s="6"/>
      <c r="CA2578" s="5"/>
    </row>
    <row r="2579" spans="4:79" x14ac:dyDescent="0.25">
      <c r="D2579" s="1"/>
      <c r="J2579" s="1"/>
      <c r="L2579" s="1"/>
      <c r="M2579" s="1"/>
      <c r="AZ2579" s="1"/>
      <c r="BA2579" s="1"/>
      <c r="BC2579" s="1"/>
      <c r="BD2579" s="1"/>
      <c r="BG2579" t="str">
        <f t="shared" ca="1" si="333"/>
        <v/>
      </c>
      <c r="BH2579" t="str">
        <f t="shared" si="334"/>
        <v/>
      </c>
      <c r="BI2579" t="str">
        <f t="shared" si="335"/>
        <v/>
      </c>
      <c r="BJ2579" t="str">
        <f t="shared" ca="1" si="336"/>
        <v/>
      </c>
      <c r="BK2579">
        <f t="shared" si="337"/>
        <v>1900</v>
      </c>
      <c r="BL2579">
        <f t="shared" si="338"/>
        <v>1900</v>
      </c>
      <c r="BM2579" t="str">
        <f t="shared" si="339"/>
        <v/>
      </c>
      <c r="BN2579" s="69">
        <f t="shared" si="340"/>
        <v>123</v>
      </c>
      <c r="BO2579" s="1">
        <v>44947</v>
      </c>
      <c r="BP2579" s="1"/>
      <c r="BQ2579" s="3"/>
      <c r="BR2579" s="4"/>
      <c r="BS2579" s="5"/>
      <c r="BT2579" s="6"/>
      <c r="BU2579" s="5"/>
      <c r="BV2579" s="5"/>
      <c r="BW2579" s="6"/>
      <c r="BX2579" s="5"/>
      <c r="BY2579" s="5"/>
      <c r="BZ2579" s="6"/>
      <c r="CA2579" s="5"/>
    </row>
    <row r="2580" spans="4:79" x14ac:dyDescent="0.25">
      <c r="D2580" s="1"/>
      <c r="J2580" s="1"/>
      <c r="L2580" s="1"/>
      <c r="M2580" s="1"/>
      <c r="BA2580" s="1"/>
      <c r="BG2580" t="str">
        <f t="shared" ca="1" si="333"/>
        <v/>
      </c>
      <c r="BH2580" t="str">
        <f t="shared" si="334"/>
        <v/>
      </c>
      <c r="BI2580" t="str">
        <f t="shared" si="335"/>
        <v/>
      </c>
      <c r="BJ2580" t="str">
        <f t="shared" ca="1" si="336"/>
        <v/>
      </c>
      <c r="BK2580">
        <f t="shared" si="337"/>
        <v>1900</v>
      </c>
      <c r="BL2580">
        <f t="shared" si="338"/>
        <v>1900</v>
      </c>
      <c r="BM2580" t="str">
        <f t="shared" si="339"/>
        <v/>
      </c>
      <c r="BN2580" s="69">
        <f t="shared" si="340"/>
        <v>123</v>
      </c>
      <c r="BO2580" s="1">
        <v>44948</v>
      </c>
      <c r="BP2580" s="1"/>
      <c r="BQ2580" s="3"/>
      <c r="BR2580" s="4"/>
      <c r="BS2580" s="5"/>
      <c r="BT2580" s="6"/>
      <c r="BU2580" s="5"/>
      <c r="BV2580" s="5"/>
      <c r="BW2580" s="6"/>
      <c r="BX2580" s="5"/>
      <c r="BY2580" s="5"/>
      <c r="BZ2580" s="6"/>
      <c r="CA2580" s="5"/>
    </row>
    <row r="2581" spans="4:79" x14ac:dyDescent="0.25">
      <c r="D2581" s="1"/>
      <c r="J2581" s="1"/>
      <c r="L2581" s="1"/>
      <c r="M2581" s="1"/>
      <c r="AY2581" s="1"/>
      <c r="AZ2581" s="1"/>
      <c r="BB2581" s="1"/>
      <c r="BC2581" s="1"/>
      <c r="BG2581" t="str">
        <f t="shared" ca="1" si="333"/>
        <v/>
      </c>
      <c r="BH2581" t="str">
        <f t="shared" si="334"/>
        <v/>
      </c>
      <c r="BI2581" t="str">
        <f t="shared" si="335"/>
        <v/>
      </c>
      <c r="BJ2581" t="str">
        <f t="shared" ca="1" si="336"/>
        <v/>
      </c>
      <c r="BK2581">
        <f t="shared" si="337"/>
        <v>1900</v>
      </c>
      <c r="BL2581">
        <f t="shared" si="338"/>
        <v>1900</v>
      </c>
      <c r="BM2581" t="str">
        <f t="shared" si="339"/>
        <v/>
      </c>
      <c r="BN2581" s="69">
        <f t="shared" si="340"/>
        <v>123</v>
      </c>
      <c r="BO2581" s="1">
        <v>44949</v>
      </c>
      <c r="BP2581" s="1"/>
      <c r="BQ2581" s="3"/>
      <c r="BR2581" s="4"/>
      <c r="BS2581" s="5"/>
      <c r="BT2581" s="6"/>
      <c r="BU2581" s="5"/>
      <c r="BV2581" s="5"/>
      <c r="BW2581" s="6"/>
      <c r="BX2581" s="5"/>
      <c r="BY2581" s="5"/>
      <c r="BZ2581" s="6"/>
      <c r="CA2581" s="5"/>
    </row>
    <row r="2582" spans="4:79" x14ac:dyDescent="0.25">
      <c r="D2582" s="1"/>
      <c r="J2582" s="1"/>
      <c r="L2582" s="1"/>
      <c r="M2582" s="1"/>
      <c r="BA2582" s="1"/>
      <c r="BG2582" t="str">
        <f t="shared" ca="1" si="333"/>
        <v/>
      </c>
      <c r="BH2582" t="str">
        <f t="shared" si="334"/>
        <v/>
      </c>
      <c r="BI2582" t="str">
        <f t="shared" si="335"/>
        <v/>
      </c>
      <c r="BJ2582" t="str">
        <f t="shared" ca="1" si="336"/>
        <v/>
      </c>
      <c r="BK2582">
        <f t="shared" si="337"/>
        <v>1900</v>
      </c>
      <c r="BL2582">
        <f t="shared" si="338"/>
        <v>1900</v>
      </c>
      <c r="BM2582" t="str">
        <f t="shared" si="339"/>
        <v/>
      </c>
      <c r="BN2582" s="69">
        <f t="shared" si="340"/>
        <v>123</v>
      </c>
      <c r="BO2582" s="1">
        <v>44950</v>
      </c>
      <c r="BP2582" s="1"/>
      <c r="BQ2582" s="3"/>
      <c r="BR2582" s="4"/>
      <c r="BS2582" s="5"/>
      <c r="BT2582" s="6"/>
      <c r="BU2582" s="5"/>
      <c r="BV2582" s="5"/>
      <c r="BW2582" s="6"/>
      <c r="BX2582" s="5"/>
      <c r="BY2582" s="5"/>
      <c r="BZ2582" s="6"/>
      <c r="CA2582" s="5"/>
    </row>
    <row r="2583" spans="4:79" x14ac:dyDescent="0.25">
      <c r="D2583" s="1"/>
      <c r="J2583" s="1"/>
      <c r="L2583" s="1"/>
      <c r="M2583" s="1"/>
      <c r="AX2583" s="1"/>
      <c r="AY2583" s="1"/>
      <c r="BA2583" s="1"/>
      <c r="BB2583" s="1"/>
      <c r="BG2583" t="str">
        <f t="shared" ca="1" si="333"/>
        <v/>
      </c>
      <c r="BH2583" t="str">
        <f t="shared" si="334"/>
        <v/>
      </c>
      <c r="BI2583" t="str">
        <f t="shared" si="335"/>
        <v/>
      </c>
      <c r="BJ2583" t="str">
        <f t="shared" ca="1" si="336"/>
        <v/>
      </c>
      <c r="BK2583">
        <f t="shared" si="337"/>
        <v>1900</v>
      </c>
      <c r="BL2583">
        <f t="shared" si="338"/>
        <v>1900</v>
      </c>
      <c r="BM2583" t="str">
        <f t="shared" si="339"/>
        <v/>
      </c>
      <c r="BN2583" s="69">
        <f t="shared" si="340"/>
        <v>123</v>
      </c>
      <c r="BO2583" s="1">
        <v>44951</v>
      </c>
      <c r="BP2583" s="1"/>
      <c r="BQ2583" s="3"/>
      <c r="BR2583" s="4"/>
      <c r="BS2583" s="5"/>
      <c r="BT2583" s="6"/>
      <c r="BU2583" s="5"/>
      <c r="BV2583" s="5"/>
      <c r="BW2583" s="6"/>
      <c r="BX2583" s="5"/>
      <c r="BY2583" s="5"/>
      <c r="BZ2583" s="6"/>
      <c r="CA2583" s="5"/>
    </row>
    <row r="2584" spans="4:79" x14ac:dyDescent="0.25">
      <c r="D2584" s="1"/>
      <c r="E2584" s="1"/>
      <c r="J2584" s="1"/>
      <c r="L2584" s="1"/>
      <c r="M2584" s="1"/>
      <c r="AX2584" s="1"/>
      <c r="AY2584" s="1"/>
      <c r="BA2584" s="1"/>
      <c r="BB2584" s="1"/>
      <c r="BG2584" t="str">
        <f t="shared" ca="1" si="333"/>
        <v/>
      </c>
      <c r="BH2584" t="str">
        <f t="shared" si="334"/>
        <v/>
      </c>
      <c r="BI2584" t="str">
        <f t="shared" si="335"/>
        <v/>
      </c>
      <c r="BJ2584" t="str">
        <f t="shared" ca="1" si="336"/>
        <v/>
      </c>
      <c r="BK2584">
        <f t="shared" si="337"/>
        <v>1900</v>
      </c>
      <c r="BL2584">
        <f t="shared" si="338"/>
        <v>1900</v>
      </c>
      <c r="BM2584" t="str">
        <f t="shared" si="339"/>
        <v/>
      </c>
      <c r="BN2584" s="69">
        <f t="shared" si="340"/>
        <v>123</v>
      </c>
      <c r="BO2584" s="1">
        <v>44952</v>
      </c>
      <c r="BP2584" s="1"/>
      <c r="BQ2584" s="3"/>
      <c r="BR2584" s="4"/>
      <c r="BS2584" s="5"/>
      <c r="BT2584" s="6"/>
      <c r="BU2584" s="5"/>
      <c r="BV2584" s="5"/>
      <c r="BW2584" s="6"/>
      <c r="BX2584" s="5"/>
      <c r="BY2584" s="5"/>
      <c r="BZ2584" s="6"/>
      <c r="CA2584" s="5"/>
    </row>
    <row r="2585" spans="4:79" x14ac:dyDescent="0.25">
      <c r="D2585" s="1"/>
      <c r="J2585" s="1"/>
      <c r="L2585" s="1"/>
      <c r="M2585" s="1"/>
      <c r="AY2585" s="1"/>
      <c r="AZ2585" s="1"/>
      <c r="BB2585" s="1"/>
      <c r="BC2585" s="1"/>
      <c r="BG2585" t="str">
        <f t="shared" ca="1" si="333"/>
        <v/>
      </c>
      <c r="BH2585" t="str">
        <f t="shared" si="334"/>
        <v/>
      </c>
      <c r="BI2585" t="str">
        <f t="shared" si="335"/>
        <v/>
      </c>
      <c r="BJ2585" t="str">
        <f t="shared" ca="1" si="336"/>
        <v/>
      </c>
      <c r="BK2585">
        <f t="shared" si="337"/>
        <v>1900</v>
      </c>
      <c r="BL2585">
        <f t="shared" si="338"/>
        <v>1900</v>
      </c>
      <c r="BM2585" t="str">
        <f t="shared" si="339"/>
        <v/>
      </c>
      <c r="BN2585" s="69">
        <f t="shared" si="340"/>
        <v>123</v>
      </c>
      <c r="BO2585" s="1">
        <v>44953</v>
      </c>
      <c r="BP2585" s="1"/>
      <c r="BQ2585" s="3"/>
      <c r="BR2585" s="4"/>
      <c r="BS2585" s="5"/>
      <c r="BT2585" s="6"/>
      <c r="BU2585" s="5"/>
      <c r="BV2585" s="5"/>
      <c r="BW2585" s="6"/>
      <c r="BX2585" s="5"/>
      <c r="BY2585" s="5"/>
      <c r="BZ2585" s="6"/>
      <c r="CA2585" s="5"/>
    </row>
    <row r="2586" spans="4:79" x14ac:dyDescent="0.25">
      <c r="D2586" s="1"/>
      <c r="J2586" s="1"/>
      <c r="L2586" s="1"/>
      <c r="AY2586" s="1"/>
      <c r="AZ2586" s="1"/>
      <c r="BB2586" s="1"/>
      <c r="BC2586" s="1"/>
      <c r="BG2586" t="str">
        <f t="shared" ca="1" si="333"/>
        <v/>
      </c>
      <c r="BH2586" t="str">
        <f t="shared" si="334"/>
        <v/>
      </c>
      <c r="BI2586" t="str">
        <f t="shared" si="335"/>
        <v/>
      </c>
      <c r="BJ2586" t="str">
        <f t="shared" ca="1" si="336"/>
        <v/>
      </c>
      <c r="BK2586">
        <f t="shared" si="337"/>
        <v>1900</v>
      </c>
      <c r="BL2586">
        <f t="shared" si="338"/>
        <v>1900</v>
      </c>
      <c r="BM2586" t="str">
        <f t="shared" si="339"/>
        <v/>
      </c>
      <c r="BN2586" s="69">
        <f t="shared" si="340"/>
        <v>123</v>
      </c>
      <c r="BO2586" s="1">
        <v>44954</v>
      </c>
      <c r="BP2586" s="1"/>
      <c r="BQ2586" s="3"/>
      <c r="BR2586" s="4"/>
      <c r="BS2586" s="5"/>
      <c r="BT2586" s="6"/>
      <c r="BU2586" s="5"/>
      <c r="BV2586" s="5"/>
      <c r="BW2586" s="6"/>
      <c r="BX2586" s="5"/>
      <c r="BY2586" s="5"/>
      <c r="BZ2586" s="6"/>
      <c r="CA2586" s="5"/>
    </row>
    <row r="2587" spans="4:79" x14ac:dyDescent="0.25">
      <c r="D2587" s="1"/>
      <c r="J2587" s="1"/>
      <c r="L2587" s="1"/>
      <c r="AX2587" s="1"/>
      <c r="AY2587" s="1"/>
      <c r="BA2587" s="1"/>
      <c r="BB2587" s="1"/>
      <c r="BG2587" t="str">
        <f t="shared" ca="1" si="333"/>
        <v/>
      </c>
      <c r="BH2587" t="str">
        <f t="shared" si="334"/>
        <v/>
      </c>
      <c r="BI2587" t="str">
        <f t="shared" si="335"/>
        <v/>
      </c>
      <c r="BJ2587" t="str">
        <f t="shared" ca="1" si="336"/>
        <v/>
      </c>
      <c r="BK2587">
        <f t="shared" si="337"/>
        <v>1900</v>
      </c>
      <c r="BL2587">
        <f t="shared" si="338"/>
        <v>1900</v>
      </c>
      <c r="BM2587" t="str">
        <f t="shared" si="339"/>
        <v/>
      </c>
      <c r="BN2587" s="69">
        <f t="shared" si="340"/>
        <v>123</v>
      </c>
      <c r="BO2587" s="1">
        <v>44955</v>
      </c>
      <c r="BP2587" s="1"/>
      <c r="BQ2587" s="3"/>
      <c r="BR2587" s="4"/>
      <c r="BS2587" s="5"/>
      <c r="BT2587" s="6"/>
      <c r="BU2587" s="5"/>
      <c r="BV2587" s="5"/>
      <c r="BW2587" s="6"/>
      <c r="BX2587" s="5"/>
      <c r="BY2587" s="5"/>
      <c r="BZ2587" s="6"/>
      <c r="CA2587" s="5"/>
    </row>
    <row r="2588" spans="4:79" x14ac:dyDescent="0.25">
      <c r="D2588" s="1"/>
      <c r="J2588" s="1"/>
      <c r="L2588" s="1"/>
      <c r="AX2588" s="1"/>
      <c r="AY2588" s="1"/>
      <c r="BA2588" s="1"/>
      <c r="BB2588" s="1"/>
      <c r="BG2588" t="str">
        <f t="shared" ca="1" si="333"/>
        <v/>
      </c>
      <c r="BH2588" t="str">
        <f t="shared" si="334"/>
        <v/>
      </c>
      <c r="BI2588" t="str">
        <f t="shared" si="335"/>
        <v/>
      </c>
      <c r="BJ2588" t="str">
        <f t="shared" ca="1" si="336"/>
        <v/>
      </c>
      <c r="BK2588">
        <f t="shared" si="337"/>
        <v>1900</v>
      </c>
      <c r="BL2588">
        <f t="shared" si="338"/>
        <v>1900</v>
      </c>
      <c r="BM2588" t="str">
        <f t="shared" si="339"/>
        <v/>
      </c>
      <c r="BN2588" s="69">
        <f t="shared" si="340"/>
        <v>123</v>
      </c>
      <c r="BO2588" s="1">
        <v>44956</v>
      </c>
      <c r="BP2588" s="1"/>
      <c r="BQ2588" s="3"/>
      <c r="BR2588" s="4"/>
      <c r="BS2588" s="5"/>
      <c r="BT2588" s="6"/>
      <c r="BU2588" s="5"/>
      <c r="BV2588" s="5"/>
      <c r="BW2588" s="6"/>
      <c r="BX2588" s="5"/>
      <c r="BY2588" s="5"/>
      <c r="BZ2588" s="6"/>
      <c r="CA2588" s="5"/>
    </row>
    <row r="2589" spans="4:79" x14ac:dyDescent="0.25">
      <c r="D2589" s="1"/>
      <c r="J2589" s="1"/>
      <c r="L2589" s="1"/>
      <c r="BA2589" s="1"/>
      <c r="BF2589" s="1"/>
      <c r="BG2589" t="str">
        <f t="shared" ca="1" si="333"/>
        <v/>
      </c>
      <c r="BH2589" t="str">
        <f t="shared" si="334"/>
        <v/>
      </c>
      <c r="BI2589" t="str">
        <f t="shared" si="335"/>
        <v/>
      </c>
      <c r="BJ2589" t="str">
        <f t="shared" ca="1" si="336"/>
        <v/>
      </c>
      <c r="BK2589">
        <f t="shared" si="337"/>
        <v>1900</v>
      </c>
      <c r="BL2589">
        <f t="shared" si="338"/>
        <v>1900</v>
      </c>
      <c r="BM2589" t="str">
        <f t="shared" si="339"/>
        <v/>
      </c>
      <c r="BN2589" s="69">
        <f t="shared" si="340"/>
        <v>123</v>
      </c>
      <c r="BO2589" s="1">
        <v>44957</v>
      </c>
      <c r="BP2589" s="1"/>
      <c r="BQ2589" s="3"/>
      <c r="BR2589" s="4"/>
      <c r="BS2589" s="5"/>
      <c r="BT2589" s="6"/>
      <c r="BU2589" s="5"/>
      <c r="BV2589" s="5"/>
      <c r="BW2589" s="6"/>
      <c r="BX2589" s="5"/>
      <c r="BY2589" s="5"/>
      <c r="BZ2589" s="6"/>
      <c r="CA2589" s="5"/>
    </row>
    <row r="2590" spans="4:79" x14ac:dyDescent="0.25">
      <c r="D2590" s="1"/>
      <c r="J2590" s="1"/>
      <c r="L2590" s="1"/>
      <c r="BA2590" s="1"/>
      <c r="BG2590" t="str">
        <f t="shared" ca="1" si="333"/>
        <v/>
      </c>
      <c r="BH2590" t="str">
        <f t="shared" si="334"/>
        <v/>
      </c>
      <c r="BI2590" t="str">
        <f t="shared" si="335"/>
        <v/>
      </c>
      <c r="BJ2590" t="str">
        <f t="shared" ca="1" si="336"/>
        <v/>
      </c>
      <c r="BK2590">
        <f t="shared" si="337"/>
        <v>1900</v>
      </c>
      <c r="BL2590">
        <f t="shared" si="338"/>
        <v>1900</v>
      </c>
      <c r="BM2590" t="str">
        <f t="shared" si="339"/>
        <v/>
      </c>
      <c r="BN2590" s="69">
        <f t="shared" si="340"/>
        <v>123</v>
      </c>
      <c r="BO2590" s="1">
        <v>44958</v>
      </c>
      <c r="BP2590" s="1"/>
      <c r="BQ2590" s="3"/>
      <c r="BR2590" s="4"/>
      <c r="BS2590" s="5"/>
      <c r="BT2590" s="6"/>
      <c r="BU2590" s="5"/>
      <c r="BV2590" s="5"/>
      <c r="BW2590" s="6"/>
      <c r="BX2590" s="5"/>
      <c r="BY2590" s="5"/>
      <c r="BZ2590" s="6"/>
      <c r="CA2590" s="5"/>
    </row>
    <row r="2591" spans="4:79" x14ac:dyDescent="0.25">
      <c r="D2591" s="1"/>
      <c r="J2591" s="1"/>
      <c r="L2591" s="1"/>
      <c r="M2591" s="1"/>
      <c r="AX2591" s="1"/>
      <c r="AY2591" s="1"/>
      <c r="BA2591" s="1"/>
      <c r="BB2591" s="1"/>
      <c r="BF2591" s="1"/>
      <c r="BG2591" t="str">
        <f t="shared" ca="1" si="333"/>
        <v/>
      </c>
      <c r="BH2591" t="str">
        <f t="shared" si="334"/>
        <v/>
      </c>
      <c r="BI2591" t="str">
        <f t="shared" si="335"/>
        <v/>
      </c>
      <c r="BJ2591" t="str">
        <f t="shared" ca="1" si="336"/>
        <v/>
      </c>
      <c r="BK2591">
        <f t="shared" si="337"/>
        <v>1900</v>
      </c>
      <c r="BL2591">
        <f t="shared" si="338"/>
        <v>1900</v>
      </c>
      <c r="BM2591" t="str">
        <f t="shared" si="339"/>
        <v/>
      </c>
      <c r="BN2591" s="69">
        <f t="shared" si="340"/>
        <v>123</v>
      </c>
      <c r="BO2591" s="1">
        <v>44959</v>
      </c>
      <c r="BP2591" s="1"/>
      <c r="BQ2591" s="3"/>
      <c r="BR2591" s="4"/>
      <c r="BS2591" s="5"/>
      <c r="BT2591" s="6"/>
      <c r="BU2591" s="5"/>
      <c r="BV2591" s="5"/>
      <c r="BW2591" s="6"/>
      <c r="BX2591" s="5"/>
      <c r="BY2591" s="5"/>
      <c r="BZ2591" s="6"/>
      <c r="CA2591" s="5"/>
    </row>
    <row r="2592" spans="4:79" x14ac:dyDescent="0.25">
      <c r="D2592" s="1"/>
      <c r="J2592" s="1"/>
      <c r="L2592" s="1"/>
      <c r="M2592" s="1"/>
      <c r="AX2592" s="1"/>
      <c r="AY2592" s="1"/>
      <c r="BA2592" s="1"/>
      <c r="BB2592" s="1"/>
      <c r="BG2592" t="str">
        <f t="shared" ca="1" si="333"/>
        <v/>
      </c>
      <c r="BH2592" t="str">
        <f t="shared" si="334"/>
        <v/>
      </c>
      <c r="BI2592" t="str">
        <f t="shared" si="335"/>
        <v/>
      </c>
      <c r="BJ2592" t="str">
        <f t="shared" ca="1" si="336"/>
        <v/>
      </c>
      <c r="BK2592">
        <f t="shared" si="337"/>
        <v>1900</v>
      </c>
      <c r="BL2592">
        <f t="shared" si="338"/>
        <v>1900</v>
      </c>
      <c r="BM2592" t="str">
        <f t="shared" si="339"/>
        <v/>
      </c>
      <c r="BN2592" s="69">
        <f t="shared" si="340"/>
        <v>123</v>
      </c>
      <c r="BO2592" s="1">
        <v>44960</v>
      </c>
      <c r="BP2592" s="1"/>
      <c r="BQ2592" s="3"/>
      <c r="BR2592" s="4"/>
      <c r="BS2592" s="5"/>
      <c r="BT2592" s="6"/>
      <c r="BU2592" s="5"/>
      <c r="BV2592" s="5"/>
      <c r="BW2592" s="6"/>
      <c r="BX2592" s="5"/>
      <c r="BY2592" s="5"/>
      <c r="BZ2592" s="6"/>
      <c r="CA2592" s="5"/>
    </row>
    <row r="2593" spans="4:79" x14ac:dyDescent="0.25">
      <c r="D2593" s="1"/>
      <c r="J2593" s="1"/>
      <c r="L2593" s="1"/>
      <c r="BB2593" s="1"/>
      <c r="BG2593" t="str">
        <f t="shared" ca="1" si="333"/>
        <v/>
      </c>
      <c r="BH2593" t="str">
        <f t="shared" si="334"/>
        <v/>
      </c>
      <c r="BI2593" t="str">
        <f t="shared" si="335"/>
        <v/>
      </c>
      <c r="BJ2593" t="str">
        <f t="shared" ca="1" si="336"/>
        <v/>
      </c>
      <c r="BK2593">
        <f t="shared" si="337"/>
        <v>1900</v>
      </c>
      <c r="BL2593">
        <f t="shared" si="338"/>
        <v>1900</v>
      </c>
      <c r="BM2593" t="str">
        <f t="shared" si="339"/>
        <v/>
      </c>
      <c r="BN2593" s="69">
        <f t="shared" si="340"/>
        <v>123</v>
      </c>
      <c r="BO2593" s="1">
        <v>44961</v>
      </c>
      <c r="BP2593" s="1"/>
      <c r="BQ2593" s="3"/>
      <c r="BR2593" s="4"/>
      <c r="BS2593" s="5"/>
      <c r="BT2593" s="6"/>
      <c r="BU2593" s="5"/>
      <c r="BV2593" s="5"/>
      <c r="BW2593" s="6"/>
      <c r="BX2593" s="5"/>
      <c r="BY2593" s="5"/>
      <c r="BZ2593" s="6"/>
      <c r="CA2593" s="5"/>
    </row>
    <row r="2594" spans="4:79" x14ac:dyDescent="0.25">
      <c r="D2594" s="1"/>
      <c r="J2594" s="1"/>
      <c r="L2594" s="1"/>
      <c r="M2594" s="1"/>
      <c r="AX2594" s="1"/>
      <c r="AY2594" s="1"/>
      <c r="BB2594" s="1"/>
      <c r="BG2594" t="str">
        <f t="shared" ca="1" si="333"/>
        <v/>
      </c>
      <c r="BH2594" t="str">
        <f t="shared" si="334"/>
        <v/>
      </c>
      <c r="BI2594" t="str">
        <f t="shared" si="335"/>
        <v/>
      </c>
      <c r="BJ2594" t="str">
        <f t="shared" ca="1" si="336"/>
        <v/>
      </c>
      <c r="BK2594">
        <f t="shared" si="337"/>
        <v>1900</v>
      </c>
      <c r="BL2594">
        <f t="shared" si="338"/>
        <v>1900</v>
      </c>
      <c r="BM2594" t="str">
        <f t="shared" si="339"/>
        <v/>
      </c>
      <c r="BN2594" s="69">
        <f t="shared" si="340"/>
        <v>123</v>
      </c>
      <c r="BO2594" s="1">
        <v>44962</v>
      </c>
      <c r="BP2594" s="1"/>
      <c r="BQ2594" s="3"/>
      <c r="BR2594" s="4"/>
      <c r="BS2594" s="5"/>
      <c r="BT2594" s="6"/>
      <c r="BU2594" s="5"/>
      <c r="BV2594" s="5"/>
      <c r="BW2594" s="6"/>
      <c r="BX2594" s="5"/>
      <c r="BY2594" s="5"/>
      <c r="BZ2594" s="6"/>
      <c r="CA2594" s="5"/>
    </row>
    <row r="2595" spans="4:79" x14ac:dyDescent="0.25">
      <c r="D2595" s="1"/>
      <c r="J2595" s="1"/>
      <c r="M2595" s="1"/>
      <c r="BG2595" t="str">
        <f t="shared" ca="1" si="333"/>
        <v/>
      </c>
      <c r="BH2595" t="str">
        <f t="shared" si="334"/>
        <v/>
      </c>
      <c r="BI2595" t="str">
        <f t="shared" si="335"/>
        <v/>
      </c>
      <c r="BJ2595" t="str">
        <f t="shared" ca="1" si="336"/>
        <v/>
      </c>
      <c r="BK2595">
        <f t="shared" si="337"/>
        <v>1900</v>
      </c>
      <c r="BL2595">
        <f t="shared" si="338"/>
        <v>1900</v>
      </c>
      <c r="BM2595" t="str">
        <f t="shared" si="339"/>
        <v/>
      </c>
      <c r="BN2595" s="69">
        <f t="shared" si="340"/>
        <v>123</v>
      </c>
      <c r="BO2595" s="1">
        <v>44963</v>
      </c>
      <c r="BP2595" s="1"/>
      <c r="BQ2595" s="3"/>
      <c r="BR2595" s="4"/>
      <c r="BS2595" s="5"/>
      <c r="BT2595" s="6"/>
      <c r="BU2595" s="5"/>
      <c r="BV2595" s="5"/>
      <c r="BW2595" s="6"/>
      <c r="BX2595" s="5"/>
      <c r="BY2595" s="5"/>
      <c r="BZ2595" s="6"/>
      <c r="CA2595" s="5"/>
    </row>
    <row r="2596" spans="4:79" x14ac:dyDescent="0.25">
      <c r="D2596" s="1"/>
      <c r="J2596" s="1"/>
      <c r="L2596" s="1"/>
      <c r="M2596" s="1"/>
      <c r="AX2596" s="1"/>
      <c r="AY2596" s="1"/>
      <c r="BA2596" s="1"/>
      <c r="BB2596" s="1"/>
      <c r="BG2596" t="str">
        <f t="shared" ca="1" si="333"/>
        <v/>
      </c>
      <c r="BH2596" t="str">
        <f t="shared" si="334"/>
        <v/>
      </c>
      <c r="BI2596" t="str">
        <f t="shared" si="335"/>
        <v/>
      </c>
      <c r="BJ2596" t="str">
        <f t="shared" ca="1" si="336"/>
        <v/>
      </c>
      <c r="BK2596">
        <f t="shared" si="337"/>
        <v>1900</v>
      </c>
      <c r="BL2596">
        <f t="shared" si="338"/>
        <v>1900</v>
      </c>
      <c r="BM2596" t="str">
        <f t="shared" si="339"/>
        <v/>
      </c>
      <c r="BN2596" s="69">
        <f t="shared" si="340"/>
        <v>123</v>
      </c>
      <c r="BO2596" s="1">
        <v>44964</v>
      </c>
      <c r="BP2596" s="1"/>
      <c r="BQ2596" s="3"/>
      <c r="BR2596" s="4"/>
      <c r="BS2596" s="5"/>
      <c r="BT2596" s="6"/>
      <c r="BU2596" s="5"/>
      <c r="BV2596" s="5"/>
      <c r="BW2596" s="6"/>
      <c r="BX2596" s="5"/>
      <c r="BY2596" s="5"/>
      <c r="BZ2596" s="6"/>
      <c r="CA2596" s="5"/>
    </row>
    <row r="2597" spans="4:79" x14ac:dyDescent="0.25">
      <c r="D2597" s="1"/>
      <c r="J2597" s="1"/>
      <c r="M2597" s="1"/>
      <c r="BG2597" t="str">
        <f t="shared" ca="1" si="333"/>
        <v/>
      </c>
      <c r="BH2597" t="str">
        <f t="shared" si="334"/>
        <v/>
      </c>
      <c r="BI2597" t="str">
        <f t="shared" si="335"/>
        <v/>
      </c>
      <c r="BJ2597" t="str">
        <f t="shared" ca="1" si="336"/>
        <v/>
      </c>
      <c r="BK2597">
        <f t="shared" si="337"/>
        <v>1900</v>
      </c>
      <c r="BL2597">
        <f t="shared" si="338"/>
        <v>1900</v>
      </c>
      <c r="BM2597" t="str">
        <f t="shared" si="339"/>
        <v/>
      </c>
      <c r="BN2597" s="69">
        <f t="shared" si="340"/>
        <v>123</v>
      </c>
      <c r="BO2597" s="1">
        <v>44965</v>
      </c>
      <c r="BP2597" s="1"/>
      <c r="BQ2597" s="3"/>
      <c r="BR2597" s="4"/>
      <c r="BS2597" s="5"/>
      <c r="BT2597" s="6"/>
      <c r="BU2597" s="5"/>
      <c r="BV2597" s="5"/>
      <c r="BW2597" s="6"/>
      <c r="BX2597" s="5"/>
      <c r="BY2597" s="5"/>
      <c r="BZ2597" s="6"/>
      <c r="CA2597" s="5"/>
    </row>
    <row r="2598" spans="4:79" x14ac:dyDescent="0.25">
      <c r="D2598" s="1"/>
      <c r="J2598" s="1"/>
      <c r="M2598" s="1"/>
      <c r="BG2598" t="str">
        <f t="shared" ca="1" si="333"/>
        <v/>
      </c>
      <c r="BH2598" t="str">
        <f t="shared" si="334"/>
        <v/>
      </c>
      <c r="BI2598" t="str">
        <f t="shared" si="335"/>
        <v/>
      </c>
      <c r="BJ2598" t="str">
        <f t="shared" ca="1" si="336"/>
        <v/>
      </c>
      <c r="BK2598">
        <f t="shared" si="337"/>
        <v>1900</v>
      </c>
      <c r="BL2598">
        <f t="shared" si="338"/>
        <v>1900</v>
      </c>
      <c r="BM2598" t="str">
        <f t="shared" si="339"/>
        <v/>
      </c>
      <c r="BN2598" s="69">
        <f t="shared" si="340"/>
        <v>123</v>
      </c>
      <c r="BO2598" s="1">
        <v>44966</v>
      </c>
      <c r="BP2598" s="1"/>
      <c r="BQ2598" s="3"/>
      <c r="BR2598" s="4"/>
      <c r="BS2598" s="5"/>
      <c r="BT2598" s="6"/>
      <c r="BU2598" s="5"/>
      <c r="BV2598" s="5"/>
      <c r="BW2598" s="6"/>
      <c r="BX2598" s="5"/>
      <c r="BY2598" s="5"/>
      <c r="BZ2598" s="6"/>
      <c r="CA2598" s="5"/>
    </row>
    <row r="2599" spans="4:79" x14ac:dyDescent="0.25">
      <c r="D2599" s="1"/>
      <c r="J2599" s="1"/>
      <c r="L2599" s="1"/>
      <c r="M2599" s="1"/>
      <c r="AX2599" s="1"/>
      <c r="AY2599" s="1"/>
      <c r="BA2599" s="1"/>
      <c r="BB2599" s="1"/>
      <c r="BG2599" t="str">
        <f t="shared" ca="1" si="333"/>
        <v/>
      </c>
      <c r="BH2599" t="str">
        <f t="shared" si="334"/>
        <v/>
      </c>
      <c r="BI2599" t="str">
        <f t="shared" si="335"/>
        <v/>
      </c>
      <c r="BJ2599" t="str">
        <f t="shared" ca="1" si="336"/>
        <v/>
      </c>
      <c r="BK2599">
        <f t="shared" si="337"/>
        <v>1900</v>
      </c>
      <c r="BL2599">
        <f t="shared" si="338"/>
        <v>1900</v>
      </c>
      <c r="BM2599" t="str">
        <f t="shared" si="339"/>
        <v/>
      </c>
      <c r="BN2599" s="69">
        <f t="shared" si="340"/>
        <v>123</v>
      </c>
      <c r="BO2599" s="1">
        <v>44967</v>
      </c>
      <c r="BP2599" s="1"/>
      <c r="BQ2599" s="3"/>
      <c r="BR2599" s="4"/>
      <c r="BS2599" s="5"/>
      <c r="BT2599" s="6"/>
      <c r="BU2599" s="5"/>
      <c r="BV2599" s="5"/>
      <c r="BW2599" s="6"/>
      <c r="BX2599" s="5"/>
      <c r="BY2599" s="5"/>
      <c r="BZ2599" s="6"/>
      <c r="CA2599" s="5"/>
    </row>
    <row r="2600" spans="4:79" x14ac:dyDescent="0.25">
      <c r="D2600" s="1"/>
      <c r="J2600" s="1"/>
      <c r="M2600" s="1"/>
      <c r="BG2600" t="str">
        <f t="shared" ca="1" si="333"/>
        <v/>
      </c>
      <c r="BH2600" t="str">
        <f t="shared" si="334"/>
        <v/>
      </c>
      <c r="BI2600" t="str">
        <f t="shared" si="335"/>
        <v/>
      </c>
      <c r="BJ2600" t="str">
        <f t="shared" ca="1" si="336"/>
        <v/>
      </c>
      <c r="BK2600">
        <f t="shared" si="337"/>
        <v>1900</v>
      </c>
      <c r="BL2600">
        <f t="shared" si="338"/>
        <v>1900</v>
      </c>
      <c r="BM2600" t="str">
        <f t="shared" si="339"/>
        <v/>
      </c>
      <c r="BN2600" s="69">
        <f t="shared" si="340"/>
        <v>123</v>
      </c>
      <c r="BO2600" s="1">
        <v>44968</v>
      </c>
      <c r="BP2600" s="1"/>
      <c r="BQ2600" s="3"/>
      <c r="BR2600" s="4"/>
      <c r="BS2600" s="5"/>
      <c r="BT2600" s="6"/>
      <c r="BU2600" s="5"/>
      <c r="BV2600" s="5"/>
      <c r="BW2600" s="6"/>
      <c r="BX2600" s="5"/>
      <c r="BY2600" s="5"/>
      <c r="BZ2600" s="6"/>
      <c r="CA2600" s="5"/>
    </row>
    <row r="2601" spans="4:79" x14ac:dyDescent="0.25">
      <c r="D2601" s="1"/>
      <c r="J2601" s="1"/>
      <c r="M2601" s="1"/>
      <c r="BG2601" t="str">
        <f t="shared" ca="1" si="333"/>
        <v/>
      </c>
      <c r="BH2601" t="str">
        <f t="shared" si="334"/>
        <v/>
      </c>
      <c r="BI2601" t="str">
        <f t="shared" si="335"/>
        <v/>
      </c>
      <c r="BJ2601" t="str">
        <f t="shared" ca="1" si="336"/>
        <v/>
      </c>
      <c r="BK2601">
        <f t="shared" si="337"/>
        <v>1900</v>
      </c>
      <c r="BL2601">
        <f t="shared" si="338"/>
        <v>1900</v>
      </c>
      <c r="BM2601" t="str">
        <f t="shared" si="339"/>
        <v/>
      </c>
      <c r="BN2601" s="69">
        <f t="shared" si="340"/>
        <v>123</v>
      </c>
      <c r="BO2601" s="1">
        <v>44969</v>
      </c>
      <c r="BP2601" s="1"/>
      <c r="BQ2601" s="3"/>
      <c r="BR2601" s="4"/>
      <c r="BS2601" s="5"/>
      <c r="BT2601" s="6"/>
      <c r="BU2601" s="5"/>
      <c r="BV2601" s="5"/>
      <c r="BW2601" s="6"/>
      <c r="BX2601" s="5"/>
      <c r="BY2601" s="5"/>
      <c r="BZ2601" s="6"/>
      <c r="CA2601" s="5"/>
    </row>
    <row r="2602" spans="4:79" x14ac:dyDescent="0.25">
      <c r="D2602" s="1"/>
      <c r="J2602" s="1"/>
      <c r="M2602" s="1"/>
      <c r="BG2602" t="str">
        <f t="shared" ca="1" si="333"/>
        <v/>
      </c>
      <c r="BH2602" t="str">
        <f t="shared" si="334"/>
        <v/>
      </c>
      <c r="BI2602" t="str">
        <f t="shared" si="335"/>
        <v/>
      </c>
      <c r="BJ2602" t="str">
        <f t="shared" ca="1" si="336"/>
        <v/>
      </c>
      <c r="BK2602">
        <f t="shared" si="337"/>
        <v>1900</v>
      </c>
      <c r="BL2602">
        <f t="shared" si="338"/>
        <v>1900</v>
      </c>
      <c r="BM2602" t="str">
        <f t="shared" si="339"/>
        <v/>
      </c>
      <c r="BN2602" s="69">
        <f t="shared" si="340"/>
        <v>123</v>
      </c>
      <c r="BO2602" s="1">
        <v>44970</v>
      </c>
      <c r="BP2602" s="1"/>
      <c r="BQ2602" s="3"/>
      <c r="BR2602" s="4"/>
      <c r="BS2602" s="5"/>
      <c r="BT2602" s="6"/>
      <c r="BU2602" s="5"/>
      <c r="BV2602" s="5"/>
      <c r="BW2602" s="6"/>
      <c r="BX2602" s="5"/>
      <c r="BY2602" s="5"/>
      <c r="BZ2602" s="6"/>
      <c r="CA2602" s="5"/>
    </row>
    <row r="2603" spans="4:79" x14ac:dyDescent="0.25">
      <c r="D2603" s="1"/>
      <c r="J2603" s="1"/>
      <c r="L2603" s="1"/>
      <c r="AX2603" s="1"/>
      <c r="AY2603" s="1"/>
      <c r="BA2603" s="1"/>
      <c r="BB2603" s="1"/>
      <c r="BG2603" t="str">
        <f t="shared" ca="1" si="333"/>
        <v/>
      </c>
      <c r="BH2603" t="str">
        <f t="shared" si="334"/>
        <v/>
      </c>
      <c r="BI2603" t="str">
        <f t="shared" si="335"/>
        <v/>
      </c>
      <c r="BJ2603" t="str">
        <f t="shared" ca="1" si="336"/>
        <v/>
      </c>
      <c r="BK2603">
        <f t="shared" si="337"/>
        <v>1900</v>
      </c>
      <c r="BL2603">
        <f t="shared" si="338"/>
        <v>1900</v>
      </c>
      <c r="BM2603" t="str">
        <f t="shared" si="339"/>
        <v/>
      </c>
      <c r="BN2603" s="69">
        <f t="shared" si="340"/>
        <v>123</v>
      </c>
      <c r="BO2603" s="1">
        <v>44971</v>
      </c>
      <c r="BP2603" s="1"/>
      <c r="BQ2603" s="3"/>
      <c r="BR2603" s="4"/>
      <c r="BS2603" s="5"/>
      <c r="BT2603" s="6"/>
      <c r="BU2603" s="5"/>
      <c r="BV2603" s="5"/>
      <c r="BW2603" s="6"/>
      <c r="BX2603" s="5"/>
      <c r="BY2603" s="5"/>
      <c r="BZ2603" s="6"/>
      <c r="CA2603" s="5"/>
    </row>
    <row r="2604" spans="4:79" x14ac:dyDescent="0.25">
      <c r="D2604" s="1"/>
      <c r="J2604" s="1"/>
      <c r="L2604" s="1"/>
      <c r="AX2604" s="1"/>
      <c r="AY2604" s="1"/>
      <c r="BA2604" s="1"/>
      <c r="BB2604" s="1"/>
      <c r="BF2604" s="1"/>
      <c r="BG2604" t="str">
        <f t="shared" ca="1" si="333"/>
        <v/>
      </c>
      <c r="BH2604" t="str">
        <f t="shared" si="334"/>
        <v/>
      </c>
      <c r="BI2604" t="str">
        <f t="shared" si="335"/>
        <v/>
      </c>
      <c r="BJ2604" t="str">
        <f t="shared" ca="1" si="336"/>
        <v/>
      </c>
      <c r="BK2604">
        <f t="shared" si="337"/>
        <v>1900</v>
      </c>
      <c r="BL2604">
        <f t="shared" si="338"/>
        <v>1900</v>
      </c>
      <c r="BM2604" t="str">
        <f t="shared" si="339"/>
        <v/>
      </c>
      <c r="BN2604" s="69">
        <f t="shared" si="340"/>
        <v>123</v>
      </c>
      <c r="BO2604" s="1">
        <v>44972</v>
      </c>
      <c r="BP2604" s="1"/>
      <c r="BQ2604" s="3"/>
      <c r="BR2604" s="4"/>
      <c r="BS2604" s="5"/>
      <c r="BT2604" s="6"/>
      <c r="BU2604" s="5"/>
      <c r="BV2604" s="5"/>
      <c r="BW2604" s="6"/>
      <c r="BX2604" s="5"/>
      <c r="BY2604" s="5"/>
      <c r="BZ2604" s="6"/>
      <c r="CA2604" s="5"/>
    </row>
    <row r="2605" spans="4:79" x14ac:dyDescent="0.25">
      <c r="D2605" s="1"/>
      <c r="J2605" s="1"/>
      <c r="L2605" s="1"/>
      <c r="BA2605" s="1"/>
      <c r="BF2605" s="1"/>
      <c r="BG2605" t="str">
        <f t="shared" ca="1" si="333"/>
        <v/>
      </c>
      <c r="BH2605" t="str">
        <f t="shared" si="334"/>
        <v/>
      </c>
      <c r="BI2605" t="str">
        <f t="shared" si="335"/>
        <v/>
      </c>
      <c r="BJ2605" t="str">
        <f t="shared" ca="1" si="336"/>
        <v/>
      </c>
      <c r="BK2605">
        <f t="shared" si="337"/>
        <v>1900</v>
      </c>
      <c r="BL2605">
        <f t="shared" si="338"/>
        <v>1900</v>
      </c>
      <c r="BM2605" t="str">
        <f t="shared" si="339"/>
        <v/>
      </c>
      <c r="BN2605" s="69">
        <f t="shared" si="340"/>
        <v>123</v>
      </c>
      <c r="BO2605" s="1">
        <v>44973</v>
      </c>
      <c r="BP2605" s="1"/>
      <c r="BQ2605" s="3"/>
      <c r="BR2605" s="4"/>
      <c r="BS2605" s="5"/>
      <c r="BT2605" s="6"/>
      <c r="BU2605" s="5"/>
      <c r="BV2605" s="5"/>
      <c r="BW2605" s="6"/>
      <c r="BX2605" s="5"/>
      <c r="BY2605" s="5"/>
      <c r="BZ2605" s="6"/>
      <c r="CA2605" s="5"/>
    </row>
    <row r="2606" spans="4:79" x14ac:dyDescent="0.25">
      <c r="D2606" s="1"/>
      <c r="J2606" s="1"/>
      <c r="M2606" s="1"/>
      <c r="BG2606" t="str">
        <f t="shared" ca="1" si="333"/>
        <v/>
      </c>
      <c r="BH2606" t="str">
        <f t="shared" si="334"/>
        <v/>
      </c>
      <c r="BI2606" t="str">
        <f t="shared" si="335"/>
        <v/>
      </c>
      <c r="BJ2606" t="str">
        <f t="shared" ca="1" si="336"/>
        <v/>
      </c>
      <c r="BK2606">
        <f t="shared" si="337"/>
        <v>1900</v>
      </c>
      <c r="BL2606">
        <f t="shared" si="338"/>
        <v>1900</v>
      </c>
      <c r="BM2606" t="str">
        <f t="shared" si="339"/>
        <v/>
      </c>
      <c r="BN2606" s="69">
        <f t="shared" si="340"/>
        <v>123</v>
      </c>
      <c r="BO2606" s="1">
        <v>44974</v>
      </c>
      <c r="BP2606" s="1"/>
      <c r="BQ2606" s="3"/>
      <c r="BR2606" s="4"/>
      <c r="BS2606" s="5"/>
      <c r="BT2606" s="6"/>
      <c r="BU2606" s="5"/>
      <c r="BV2606" s="5"/>
      <c r="BW2606" s="6"/>
      <c r="BX2606" s="5"/>
      <c r="BY2606" s="5"/>
      <c r="BZ2606" s="6"/>
      <c r="CA2606" s="5"/>
    </row>
    <row r="2607" spans="4:79" x14ac:dyDescent="0.25">
      <c r="D2607" s="1"/>
      <c r="E2607" s="1"/>
      <c r="J2607" s="1"/>
      <c r="L2607" s="1"/>
      <c r="M2607" s="1"/>
      <c r="BA2607" s="1"/>
      <c r="BG2607" t="str">
        <f t="shared" ca="1" si="333"/>
        <v/>
      </c>
      <c r="BH2607" t="str">
        <f t="shared" si="334"/>
        <v/>
      </c>
      <c r="BI2607" t="str">
        <f t="shared" si="335"/>
        <v/>
      </c>
      <c r="BJ2607" t="str">
        <f t="shared" ca="1" si="336"/>
        <v/>
      </c>
      <c r="BK2607">
        <f t="shared" si="337"/>
        <v>1900</v>
      </c>
      <c r="BL2607">
        <f t="shared" si="338"/>
        <v>1900</v>
      </c>
      <c r="BM2607" t="str">
        <f t="shared" si="339"/>
        <v/>
      </c>
      <c r="BN2607" s="69">
        <f t="shared" si="340"/>
        <v>123</v>
      </c>
      <c r="BO2607" s="1">
        <v>44975</v>
      </c>
      <c r="BP2607" s="1"/>
      <c r="BQ2607" s="3"/>
      <c r="BR2607" s="4"/>
      <c r="BS2607" s="5"/>
      <c r="BT2607" s="6"/>
      <c r="BU2607" s="5"/>
      <c r="BV2607" s="5"/>
      <c r="BW2607" s="6"/>
      <c r="BX2607" s="5"/>
      <c r="BY2607" s="5"/>
      <c r="BZ2607" s="6"/>
      <c r="CA2607" s="5"/>
    </row>
    <row r="2608" spans="4:79" x14ac:dyDescent="0.25">
      <c r="D2608" s="1"/>
      <c r="J2608" s="1"/>
      <c r="L2608" s="1"/>
      <c r="M2608" s="1"/>
      <c r="BA2608" s="1"/>
      <c r="BG2608" t="str">
        <f t="shared" ca="1" si="333"/>
        <v/>
      </c>
      <c r="BH2608" t="str">
        <f t="shared" si="334"/>
        <v/>
      </c>
      <c r="BI2608" t="str">
        <f t="shared" si="335"/>
        <v/>
      </c>
      <c r="BJ2608" t="str">
        <f t="shared" ca="1" si="336"/>
        <v/>
      </c>
      <c r="BK2608">
        <f t="shared" si="337"/>
        <v>1900</v>
      </c>
      <c r="BL2608">
        <f t="shared" si="338"/>
        <v>1900</v>
      </c>
      <c r="BM2608" t="str">
        <f t="shared" si="339"/>
        <v/>
      </c>
      <c r="BN2608" s="69">
        <f t="shared" si="340"/>
        <v>123</v>
      </c>
      <c r="BO2608" s="1">
        <v>44976</v>
      </c>
      <c r="BP2608" s="1"/>
      <c r="BQ2608" s="3"/>
      <c r="BR2608" s="4"/>
      <c r="BS2608" s="5"/>
      <c r="BT2608" s="6"/>
      <c r="BU2608" s="5"/>
      <c r="BV2608" s="5"/>
      <c r="BW2608" s="6"/>
      <c r="BX2608" s="5"/>
      <c r="BY2608" s="5"/>
      <c r="BZ2608" s="6"/>
      <c r="CA2608" s="5"/>
    </row>
    <row r="2609" spans="4:79" x14ac:dyDescent="0.25">
      <c r="D2609" s="1"/>
      <c r="J2609" s="1"/>
      <c r="L2609" s="1"/>
      <c r="M2609" s="1"/>
      <c r="AX2609" s="1"/>
      <c r="AY2609" s="1"/>
      <c r="BA2609" s="1"/>
      <c r="BB2609" s="1"/>
      <c r="BG2609" t="str">
        <f t="shared" ca="1" si="333"/>
        <v/>
      </c>
      <c r="BH2609" t="str">
        <f t="shared" si="334"/>
        <v/>
      </c>
      <c r="BI2609" t="str">
        <f t="shared" si="335"/>
        <v/>
      </c>
      <c r="BJ2609" t="str">
        <f t="shared" ca="1" si="336"/>
        <v/>
      </c>
      <c r="BK2609">
        <f t="shared" si="337"/>
        <v>1900</v>
      </c>
      <c r="BL2609">
        <f t="shared" si="338"/>
        <v>1900</v>
      </c>
      <c r="BM2609" t="str">
        <f t="shared" si="339"/>
        <v/>
      </c>
      <c r="BN2609" s="69">
        <f t="shared" si="340"/>
        <v>123</v>
      </c>
      <c r="BO2609" s="1">
        <v>44977</v>
      </c>
      <c r="BP2609" s="1"/>
      <c r="BQ2609" s="3"/>
      <c r="BR2609" s="4"/>
      <c r="BS2609" s="5"/>
      <c r="BT2609" s="6"/>
      <c r="BU2609" s="5"/>
      <c r="BV2609" s="5"/>
      <c r="BW2609" s="6"/>
      <c r="BX2609" s="5"/>
      <c r="BY2609" s="5"/>
      <c r="BZ2609" s="6"/>
      <c r="CA2609" s="5"/>
    </row>
    <row r="2610" spans="4:79" x14ac:dyDescent="0.25">
      <c r="D2610" s="1"/>
      <c r="E2610" s="1"/>
      <c r="J2610" s="1"/>
      <c r="L2610" s="1"/>
      <c r="M2610" s="1"/>
      <c r="AX2610" s="1"/>
      <c r="AY2610" s="1"/>
      <c r="BA2610" s="1"/>
      <c r="BB2610" s="1"/>
      <c r="BG2610" t="str">
        <f t="shared" ca="1" si="333"/>
        <v/>
      </c>
      <c r="BH2610" t="str">
        <f t="shared" si="334"/>
        <v/>
      </c>
      <c r="BI2610" t="str">
        <f t="shared" si="335"/>
        <v/>
      </c>
      <c r="BJ2610" t="str">
        <f t="shared" ca="1" si="336"/>
        <v/>
      </c>
      <c r="BK2610">
        <f t="shared" si="337"/>
        <v>1900</v>
      </c>
      <c r="BL2610">
        <f t="shared" si="338"/>
        <v>1900</v>
      </c>
      <c r="BM2610" t="str">
        <f t="shared" si="339"/>
        <v/>
      </c>
      <c r="BN2610" s="69">
        <f t="shared" si="340"/>
        <v>123</v>
      </c>
      <c r="BO2610" s="1">
        <v>44978</v>
      </c>
      <c r="BP2610" s="1"/>
      <c r="BQ2610" s="3"/>
      <c r="BR2610" s="4"/>
      <c r="BS2610" s="5"/>
      <c r="BT2610" s="6"/>
      <c r="BU2610" s="5"/>
      <c r="BV2610" s="5"/>
      <c r="BW2610" s="6"/>
      <c r="BX2610" s="5"/>
      <c r="BY2610" s="5"/>
      <c r="BZ2610" s="6"/>
      <c r="CA2610" s="5"/>
    </row>
    <row r="2611" spans="4:79" x14ac:dyDescent="0.25">
      <c r="D2611" s="1"/>
      <c r="J2611" s="1"/>
      <c r="L2611" s="1"/>
      <c r="M2611" s="1"/>
      <c r="AX2611" s="1"/>
      <c r="AY2611" s="1"/>
      <c r="BA2611" s="1"/>
      <c r="BB2611" s="1"/>
      <c r="BG2611" t="str">
        <f t="shared" ca="1" si="333"/>
        <v/>
      </c>
      <c r="BH2611" t="str">
        <f t="shared" si="334"/>
        <v/>
      </c>
      <c r="BI2611" t="str">
        <f t="shared" si="335"/>
        <v/>
      </c>
      <c r="BJ2611" t="str">
        <f t="shared" ca="1" si="336"/>
        <v/>
      </c>
      <c r="BK2611">
        <f t="shared" si="337"/>
        <v>1900</v>
      </c>
      <c r="BL2611">
        <f t="shared" si="338"/>
        <v>1900</v>
      </c>
      <c r="BM2611" t="str">
        <f t="shared" si="339"/>
        <v/>
      </c>
      <c r="BN2611" s="69">
        <f t="shared" si="340"/>
        <v>123</v>
      </c>
      <c r="BO2611" s="1">
        <v>44979</v>
      </c>
      <c r="BP2611" s="1"/>
      <c r="BQ2611" s="3"/>
      <c r="BR2611" s="4"/>
      <c r="BS2611" s="5"/>
      <c r="BT2611" s="6"/>
      <c r="BU2611" s="5"/>
      <c r="BV2611" s="5"/>
      <c r="BW2611" s="6"/>
      <c r="BX2611" s="5"/>
      <c r="BY2611" s="5"/>
      <c r="BZ2611" s="6"/>
      <c r="CA2611" s="5"/>
    </row>
    <row r="2612" spans="4:79" x14ac:dyDescent="0.25">
      <c r="D2612" s="1"/>
      <c r="E2612" s="1"/>
      <c r="J2612" s="1"/>
      <c r="L2612" s="1"/>
      <c r="N2612" s="1"/>
      <c r="AX2612" s="1"/>
      <c r="AY2612" s="1"/>
      <c r="BA2612" s="1"/>
      <c r="BB2612" s="1"/>
      <c r="BG2612" t="str">
        <f t="shared" ca="1" si="333"/>
        <v/>
      </c>
      <c r="BH2612" t="str">
        <f t="shared" si="334"/>
        <v/>
      </c>
      <c r="BI2612" t="str">
        <f t="shared" si="335"/>
        <v/>
      </c>
      <c r="BJ2612" t="str">
        <f t="shared" ca="1" si="336"/>
        <v/>
      </c>
      <c r="BK2612">
        <f t="shared" si="337"/>
        <v>1900</v>
      </c>
      <c r="BL2612">
        <f t="shared" si="338"/>
        <v>1900</v>
      </c>
      <c r="BM2612" t="str">
        <f t="shared" si="339"/>
        <v/>
      </c>
      <c r="BN2612" s="69">
        <f t="shared" si="340"/>
        <v>123</v>
      </c>
      <c r="BO2612" s="1">
        <v>44980</v>
      </c>
      <c r="BP2612" s="1"/>
      <c r="BQ2612" s="3"/>
      <c r="BR2612" s="4"/>
      <c r="BS2612" s="5"/>
      <c r="BT2612" s="6"/>
      <c r="BU2612" s="5"/>
      <c r="BV2612" s="5"/>
      <c r="BW2612" s="6"/>
      <c r="BX2612" s="5"/>
      <c r="BY2612" s="5"/>
      <c r="BZ2612" s="6"/>
      <c r="CA2612" s="5"/>
    </row>
    <row r="2613" spans="4:79" x14ac:dyDescent="0.25">
      <c r="D2613" s="1"/>
      <c r="J2613" s="1"/>
      <c r="L2613" s="1"/>
      <c r="M2613" s="1"/>
      <c r="AX2613" s="1"/>
      <c r="AY2613" s="1"/>
      <c r="BA2613" s="1"/>
      <c r="BB2613" s="1"/>
      <c r="BG2613" t="str">
        <f t="shared" ca="1" si="333"/>
        <v/>
      </c>
      <c r="BH2613" t="str">
        <f t="shared" si="334"/>
        <v/>
      </c>
      <c r="BI2613" t="str">
        <f t="shared" si="335"/>
        <v/>
      </c>
      <c r="BJ2613" t="str">
        <f t="shared" ca="1" si="336"/>
        <v/>
      </c>
      <c r="BK2613">
        <f t="shared" si="337"/>
        <v>1900</v>
      </c>
      <c r="BL2613">
        <f t="shared" si="338"/>
        <v>1900</v>
      </c>
      <c r="BM2613" t="str">
        <f t="shared" si="339"/>
        <v/>
      </c>
      <c r="BN2613" s="69">
        <f t="shared" si="340"/>
        <v>123</v>
      </c>
      <c r="BO2613" s="1">
        <v>44981</v>
      </c>
      <c r="BP2613" s="1"/>
      <c r="BQ2613" s="3"/>
      <c r="BR2613" s="4"/>
      <c r="BS2613" s="5"/>
      <c r="BT2613" s="6"/>
      <c r="BU2613" s="5"/>
      <c r="BV2613" s="5"/>
      <c r="BW2613" s="6"/>
      <c r="BX2613" s="5"/>
      <c r="BY2613" s="5"/>
      <c r="BZ2613" s="6"/>
      <c r="CA2613" s="5"/>
    </row>
    <row r="2614" spans="4:79" x14ac:dyDescent="0.25">
      <c r="D2614" s="1"/>
      <c r="J2614" s="1"/>
      <c r="L2614" s="1"/>
      <c r="BA2614" s="1"/>
      <c r="BG2614" t="str">
        <f t="shared" ca="1" si="333"/>
        <v/>
      </c>
      <c r="BH2614" t="str">
        <f t="shared" si="334"/>
        <v/>
      </c>
      <c r="BI2614" t="str">
        <f t="shared" si="335"/>
        <v/>
      </c>
      <c r="BJ2614" t="str">
        <f t="shared" ca="1" si="336"/>
        <v/>
      </c>
      <c r="BK2614">
        <f t="shared" si="337"/>
        <v>1900</v>
      </c>
      <c r="BL2614">
        <f t="shared" si="338"/>
        <v>1900</v>
      </c>
      <c r="BM2614" t="str">
        <f t="shared" si="339"/>
        <v/>
      </c>
      <c r="BN2614" s="69">
        <f t="shared" si="340"/>
        <v>123</v>
      </c>
      <c r="BO2614" s="1">
        <v>44982</v>
      </c>
      <c r="BP2614" s="1"/>
      <c r="BQ2614" s="3"/>
      <c r="BR2614" s="4"/>
      <c r="BS2614" s="5"/>
      <c r="BT2614" s="6"/>
      <c r="BU2614" s="5"/>
      <c r="BV2614" s="5"/>
      <c r="BW2614" s="6"/>
      <c r="BX2614" s="5"/>
      <c r="BY2614" s="5"/>
      <c r="BZ2614" s="6"/>
      <c r="CA2614" s="5"/>
    </row>
    <row r="2615" spans="4:79" x14ac:dyDescent="0.25">
      <c r="D2615" s="1"/>
      <c r="L2615" s="1"/>
      <c r="AX2615" s="1"/>
      <c r="AY2615" s="1"/>
      <c r="BG2615" t="str">
        <f t="shared" ca="1" si="333"/>
        <v/>
      </c>
      <c r="BH2615" t="str">
        <f t="shared" si="334"/>
        <v/>
      </c>
      <c r="BI2615" t="str">
        <f t="shared" si="335"/>
        <v/>
      </c>
      <c r="BJ2615" t="str">
        <f t="shared" ca="1" si="336"/>
        <v/>
      </c>
      <c r="BK2615">
        <f t="shared" si="337"/>
        <v>1900</v>
      </c>
      <c r="BL2615">
        <f t="shared" si="338"/>
        <v>1900</v>
      </c>
      <c r="BM2615" t="str">
        <f t="shared" si="339"/>
        <v/>
      </c>
      <c r="BN2615" s="69">
        <f t="shared" si="340"/>
        <v>123</v>
      </c>
      <c r="BO2615" s="1">
        <v>44983</v>
      </c>
      <c r="BP2615" s="1"/>
      <c r="BQ2615" s="3"/>
      <c r="BR2615" s="4"/>
      <c r="BS2615" s="5"/>
      <c r="BT2615" s="6"/>
      <c r="BU2615" s="5"/>
      <c r="BV2615" s="5"/>
      <c r="BW2615" s="6"/>
      <c r="BX2615" s="5"/>
      <c r="BY2615" s="5"/>
      <c r="BZ2615" s="6"/>
      <c r="CA2615" s="5"/>
    </row>
    <row r="2616" spans="4:79" x14ac:dyDescent="0.25">
      <c r="D2616" s="1"/>
      <c r="J2616" s="1"/>
      <c r="L2616" s="1"/>
      <c r="M2616" s="1"/>
      <c r="AX2616" s="1"/>
      <c r="AY2616" s="1"/>
      <c r="BA2616" s="1"/>
      <c r="BB2616" s="1"/>
      <c r="BG2616" t="str">
        <f t="shared" ca="1" si="333"/>
        <v/>
      </c>
      <c r="BH2616" t="str">
        <f t="shared" si="334"/>
        <v/>
      </c>
      <c r="BI2616" t="str">
        <f t="shared" si="335"/>
        <v/>
      </c>
      <c r="BJ2616" t="str">
        <f t="shared" ca="1" si="336"/>
        <v/>
      </c>
      <c r="BK2616">
        <f t="shared" si="337"/>
        <v>1900</v>
      </c>
      <c r="BL2616">
        <f t="shared" si="338"/>
        <v>1900</v>
      </c>
      <c r="BM2616" t="str">
        <f t="shared" si="339"/>
        <v/>
      </c>
      <c r="BN2616" s="69">
        <f t="shared" si="340"/>
        <v>123</v>
      </c>
      <c r="BO2616" s="1">
        <v>44984</v>
      </c>
      <c r="BP2616" s="1"/>
      <c r="BQ2616" s="3"/>
      <c r="BR2616" s="4"/>
      <c r="BS2616" s="5"/>
      <c r="BT2616" s="6"/>
      <c r="BU2616" s="5"/>
      <c r="BV2616" s="5"/>
      <c r="BW2616" s="6"/>
      <c r="BX2616" s="5"/>
      <c r="BY2616" s="5"/>
      <c r="BZ2616" s="6"/>
      <c r="CA2616" s="5"/>
    </row>
    <row r="2617" spans="4:79" x14ac:dyDescent="0.25">
      <c r="D2617" s="1"/>
      <c r="J2617" s="1"/>
      <c r="L2617" s="1"/>
      <c r="AX2617" s="1"/>
      <c r="AY2617" s="1"/>
      <c r="BA2617" s="1"/>
      <c r="BB2617" s="1"/>
      <c r="BG2617" t="str">
        <f t="shared" ca="1" si="333"/>
        <v/>
      </c>
      <c r="BH2617" t="str">
        <f t="shared" si="334"/>
        <v/>
      </c>
      <c r="BI2617" t="str">
        <f t="shared" si="335"/>
        <v/>
      </c>
      <c r="BJ2617" t="str">
        <f t="shared" ca="1" si="336"/>
        <v/>
      </c>
      <c r="BK2617">
        <f t="shared" si="337"/>
        <v>1900</v>
      </c>
      <c r="BL2617">
        <f t="shared" si="338"/>
        <v>1900</v>
      </c>
      <c r="BM2617" t="str">
        <f t="shared" si="339"/>
        <v/>
      </c>
      <c r="BN2617" s="69">
        <f t="shared" si="340"/>
        <v>123</v>
      </c>
      <c r="BO2617" s="1">
        <v>44985</v>
      </c>
      <c r="BP2617" s="1"/>
      <c r="BQ2617" s="3"/>
      <c r="BR2617" s="4"/>
      <c r="BS2617" s="5"/>
      <c r="BT2617" s="6"/>
      <c r="BU2617" s="5"/>
      <c r="BV2617" s="5"/>
      <c r="BW2617" s="6"/>
      <c r="BX2617" s="5"/>
      <c r="BY2617" s="5"/>
      <c r="BZ2617" s="6"/>
      <c r="CA2617" s="5"/>
    </row>
    <row r="2618" spans="4:79" x14ac:dyDescent="0.25">
      <c r="D2618" s="1"/>
      <c r="E2618" s="1"/>
      <c r="J2618" s="1"/>
      <c r="L2618" s="1"/>
      <c r="M2618" s="1"/>
      <c r="AX2618" s="1"/>
      <c r="AY2618" s="1"/>
      <c r="BA2618" s="1"/>
      <c r="BB2618" s="1"/>
      <c r="BG2618" t="str">
        <f t="shared" ca="1" si="333"/>
        <v/>
      </c>
      <c r="BH2618" t="str">
        <f t="shared" si="334"/>
        <v/>
      </c>
      <c r="BI2618" t="str">
        <f t="shared" si="335"/>
        <v/>
      </c>
      <c r="BJ2618" t="str">
        <f t="shared" ca="1" si="336"/>
        <v/>
      </c>
      <c r="BK2618">
        <f t="shared" si="337"/>
        <v>1900</v>
      </c>
      <c r="BL2618">
        <f t="shared" si="338"/>
        <v>1900</v>
      </c>
      <c r="BM2618" t="str">
        <f t="shared" si="339"/>
        <v/>
      </c>
      <c r="BN2618" s="69">
        <f t="shared" si="340"/>
        <v>123</v>
      </c>
      <c r="BO2618" s="1">
        <v>44986</v>
      </c>
      <c r="BP2618" s="1"/>
      <c r="BQ2618" s="3"/>
      <c r="BR2618" s="4"/>
      <c r="BS2618" s="5"/>
      <c r="BT2618" s="6"/>
      <c r="BU2618" s="5"/>
      <c r="BV2618" s="5"/>
      <c r="BW2618" s="6"/>
      <c r="BX2618" s="5"/>
      <c r="BY2618" s="5"/>
      <c r="BZ2618" s="6"/>
      <c r="CA2618" s="5"/>
    </row>
    <row r="2619" spans="4:79" x14ac:dyDescent="0.25">
      <c r="D2619" s="1"/>
      <c r="J2619" s="1"/>
      <c r="L2619" s="1"/>
      <c r="M2619" s="1"/>
      <c r="AX2619" s="1"/>
      <c r="AY2619" s="1"/>
      <c r="BA2619" s="1"/>
      <c r="BB2619" s="1"/>
      <c r="BG2619" t="str">
        <f t="shared" ca="1" si="333"/>
        <v/>
      </c>
      <c r="BH2619" t="str">
        <f t="shared" si="334"/>
        <v/>
      </c>
      <c r="BI2619" t="str">
        <f t="shared" si="335"/>
        <v/>
      </c>
      <c r="BJ2619" t="str">
        <f t="shared" ca="1" si="336"/>
        <v/>
      </c>
      <c r="BK2619">
        <f t="shared" si="337"/>
        <v>1900</v>
      </c>
      <c r="BL2619">
        <f t="shared" si="338"/>
        <v>1900</v>
      </c>
      <c r="BM2619" t="str">
        <f t="shared" si="339"/>
        <v/>
      </c>
      <c r="BN2619" s="69">
        <f t="shared" si="340"/>
        <v>123</v>
      </c>
      <c r="BO2619" s="1">
        <v>44987</v>
      </c>
      <c r="BP2619" s="1"/>
      <c r="BQ2619" s="3"/>
      <c r="BR2619" s="4"/>
      <c r="BS2619" s="5"/>
      <c r="BT2619" s="6"/>
      <c r="BU2619" s="5"/>
      <c r="BV2619" s="5"/>
      <c r="BW2619" s="6"/>
      <c r="BX2619" s="5"/>
      <c r="BY2619" s="5"/>
      <c r="BZ2619" s="6"/>
      <c r="CA2619" s="5"/>
    </row>
    <row r="2620" spans="4:79" x14ac:dyDescent="0.25">
      <c r="D2620" s="1"/>
      <c r="J2620" s="1"/>
      <c r="L2620" s="1"/>
      <c r="BA2620" s="1"/>
      <c r="BG2620" t="str">
        <f t="shared" ca="1" si="333"/>
        <v/>
      </c>
      <c r="BH2620" t="str">
        <f t="shared" si="334"/>
        <v/>
      </c>
      <c r="BI2620" t="str">
        <f t="shared" si="335"/>
        <v/>
      </c>
      <c r="BJ2620" t="str">
        <f t="shared" ca="1" si="336"/>
        <v/>
      </c>
      <c r="BK2620">
        <f t="shared" si="337"/>
        <v>1900</v>
      </c>
      <c r="BL2620">
        <f t="shared" si="338"/>
        <v>1900</v>
      </c>
      <c r="BM2620" t="str">
        <f t="shared" si="339"/>
        <v/>
      </c>
      <c r="BN2620" s="69">
        <f t="shared" si="340"/>
        <v>123</v>
      </c>
      <c r="BO2620" s="1">
        <v>44988</v>
      </c>
      <c r="BP2620" s="1"/>
      <c r="BQ2620" s="3"/>
      <c r="BR2620" s="4"/>
      <c r="BS2620" s="5"/>
      <c r="BT2620" s="6"/>
      <c r="BU2620" s="5"/>
      <c r="BV2620" s="5"/>
      <c r="BW2620" s="6"/>
      <c r="BX2620" s="5"/>
      <c r="BY2620" s="5"/>
      <c r="BZ2620" s="6"/>
      <c r="CA2620" s="5"/>
    </row>
    <row r="2621" spans="4:79" x14ac:dyDescent="0.25">
      <c r="D2621" s="1"/>
      <c r="J2621" s="1"/>
      <c r="L2621" s="1"/>
      <c r="M2621" s="1"/>
      <c r="AX2621" s="1"/>
      <c r="AY2621" s="1"/>
      <c r="BA2621" s="1"/>
      <c r="BB2621" s="1"/>
      <c r="BG2621" t="str">
        <f t="shared" ca="1" si="333"/>
        <v/>
      </c>
      <c r="BH2621" t="str">
        <f t="shared" si="334"/>
        <v/>
      </c>
      <c r="BI2621" t="str">
        <f t="shared" si="335"/>
        <v/>
      </c>
      <c r="BJ2621" t="str">
        <f t="shared" ca="1" si="336"/>
        <v/>
      </c>
      <c r="BK2621">
        <f t="shared" si="337"/>
        <v>1900</v>
      </c>
      <c r="BL2621">
        <f t="shared" si="338"/>
        <v>1900</v>
      </c>
      <c r="BM2621" t="str">
        <f t="shared" si="339"/>
        <v/>
      </c>
      <c r="BN2621" s="69">
        <f t="shared" si="340"/>
        <v>123</v>
      </c>
      <c r="BO2621" s="1">
        <v>44989</v>
      </c>
      <c r="BP2621" s="1"/>
      <c r="BQ2621" s="3"/>
      <c r="BR2621" s="4"/>
      <c r="BS2621" s="5"/>
      <c r="BT2621" s="6"/>
      <c r="BU2621" s="5"/>
      <c r="BV2621" s="5"/>
      <c r="BW2621" s="6"/>
      <c r="BX2621" s="5"/>
      <c r="BY2621" s="5"/>
      <c r="BZ2621" s="6"/>
      <c r="CA2621" s="5"/>
    </row>
    <row r="2622" spans="4:79" x14ac:dyDescent="0.25">
      <c r="D2622" s="1"/>
      <c r="J2622" s="1"/>
      <c r="L2622" s="1"/>
      <c r="M2622" s="1"/>
      <c r="BA2622" s="1"/>
      <c r="BG2622" t="str">
        <f t="shared" ca="1" si="333"/>
        <v/>
      </c>
      <c r="BH2622" t="str">
        <f t="shared" si="334"/>
        <v/>
      </c>
      <c r="BI2622" t="str">
        <f t="shared" si="335"/>
        <v/>
      </c>
      <c r="BJ2622" t="str">
        <f t="shared" ca="1" si="336"/>
        <v/>
      </c>
      <c r="BK2622">
        <f t="shared" si="337"/>
        <v>1900</v>
      </c>
      <c r="BL2622">
        <f t="shared" si="338"/>
        <v>1900</v>
      </c>
      <c r="BM2622" t="str">
        <f t="shared" si="339"/>
        <v/>
      </c>
      <c r="BN2622" s="69">
        <f t="shared" si="340"/>
        <v>123</v>
      </c>
      <c r="BO2622" s="1">
        <v>44990</v>
      </c>
      <c r="BP2622" s="1"/>
      <c r="BQ2622" s="3"/>
      <c r="BR2622" s="4"/>
      <c r="BS2622" s="5"/>
      <c r="BT2622" s="6"/>
      <c r="BU2622" s="5"/>
      <c r="BV2622" s="5"/>
      <c r="BW2622" s="6"/>
      <c r="BX2622" s="5"/>
      <c r="BY2622" s="5"/>
      <c r="BZ2622" s="6"/>
      <c r="CA2622" s="5"/>
    </row>
    <row r="2623" spans="4:79" x14ac:dyDescent="0.25">
      <c r="D2623" s="1"/>
      <c r="J2623" s="1"/>
      <c r="M2623" s="1"/>
      <c r="BG2623" t="str">
        <f t="shared" ca="1" si="333"/>
        <v/>
      </c>
      <c r="BH2623" t="str">
        <f t="shared" si="334"/>
        <v/>
      </c>
      <c r="BI2623" t="str">
        <f t="shared" si="335"/>
        <v/>
      </c>
      <c r="BJ2623" t="str">
        <f t="shared" ca="1" si="336"/>
        <v/>
      </c>
      <c r="BK2623">
        <f t="shared" si="337"/>
        <v>1900</v>
      </c>
      <c r="BL2623">
        <f t="shared" si="338"/>
        <v>1900</v>
      </c>
      <c r="BM2623" t="str">
        <f t="shared" si="339"/>
        <v/>
      </c>
      <c r="BN2623" s="69">
        <f t="shared" si="340"/>
        <v>123</v>
      </c>
      <c r="BO2623" s="1">
        <v>44991</v>
      </c>
      <c r="BP2623" s="1"/>
      <c r="BQ2623" s="3"/>
      <c r="BR2623" s="4"/>
      <c r="BS2623" s="5"/>
      <c r="BT2623" s="6"/>
      <c r="BU2623" s="5"/>
      <c r="BV2623" s="5"/>
      <c r="BW2623" s="6"/>
      <c r="BX2623" s="5"/>
      <c r="BY2623" s="5"/>
      <c r="BZ2623" s="6"/>
      <c r="CA2623" s="5"/>
    </row>
    <row r="2624" spans="4:79" x14ac:dyDescent="0.25">
      <c r="D2624" s="1"/>
      <c r="J2624" s="1"/>
      <c r="L2624" s="1"/>
      <c r="AY2624" s="1"/>
      <c r="AZ2624" s="1"/>
      <c r="BB2624" s="1"/>
      <c r="BC2624" s="1"/>
      <c r="BG2624" t="str">
        <f t="shared" ca="1" si="333"/>
        <v/>
      </c>
      <c r="BH2624" t="str">
        <f t="shared" si="334"/>
        <v/>
      </c>
      <c r="BI2624" t="str">
        <f t="shared" si="335"/>
        <v/>
      </c>
      <c r="BJ2624" t="str">
        <f t="shared" ca="1" si="336"/>
        <v/>
      </c>
      <c r="BK2624">
        <f t="shared" si="337"/>
        <v>1900</v>
      </c>
      <c r="BL2624">
        <f t="shared" si="338"/>
        <v>1900</v>
      </c>
      <c r="BM2624" t="str">
        <f t="shared" si="339"/>
        <v/>
      </c>
      <c r="BN2624" s="69">
        <f t="shared" si="340"/>
        <v>123</v>
      </c>
      <c r="BO2624" s="1">
        <v>44992</v>
      </c>
      <c r="BP2624" s="1"/>
      <c r="BQ2624" s="3"/>
      <c r="BR2624" s="4"/>
      <c r="BS2624" s="5"/>
      <c r="BT2624" s="6"/>
      <c r="BU2624" s="5"/>
      <c r="BV2624" s="5"/>
      <c r="BW2624" s="6"/>
      <c r="BX2624" s="5"/>
      <c r="BY2624" s="5"/>
      <c r="BZ2624" s="6"/>
      <c r="CA2624" s="5"/>
    </row>
    <row r="2625" spans="4:79" x14ac:dyDescent="0.25">
      <c r="D2625" s="1"/>
      <c r="J2625" s="1"/>
      <c r="M2625" s="1"/>
      <c r="BG2625" t="str">
        <f t="shared" ca="1" si="333"/>
        <v/>
      </c>
      <c r="BH2625" t="str">
        <f t="shared" si="334"/>
        <v/>
      </c>
      <c r="BI2625" t="str">
        <f t="shared" si="335"/>
        <v/>
      </c>
      <c r="BJ2625" t="str">
        <f t="shared" ca="1" si="336"/>
        <v/>
      </c>
      <c r="BK2625">
        <f t="shared" si="337"/>
        <v>1900</v>
      </c>
      <c r="BL2625">
        <f t="shared" si="338"/>
        <v>1900</v>
      </c>
      <c r="BM2625" t="str">
        <f t="shared" si="339"/>
        <v/>
      </c>
      <c r="BN2625" s="69">
        <f t="shared" si="340"/>
        <v>123</v>
      </c>
      <c r="BO2625" s="1">
        <v>44993</v>
      </c>
      <c r="BP2625" s="1"/>
      <c r="BQ2625" s="3"/>
      <c r="BR2625" s="4"/>
      <c r="BS2625" s="5"/>
      <c r="BT2625" s="6"/>
      <c r="BU2625" s="5"/>
      <c r="BV2625" s="5"/>
      <c r="BW2625" s="6"/>
      <c r="BX2625" s="5"/>
      <c r="BY2625" s="5"/>
      <c r="BZ2625" s="6"/>
      <c r="CA2625" s="5"/>
    </row>
    <row r="2626" spans="4:79" x14ac:dyDescent="0.25">
      <c r="D2626" s="1"/>
      <c r="L2626" s="1"/>
      <c r="AX2626" s="1"/>
      <c r="AY2626" s="1"/>
      <c r="BG2626" t="str">
        <f t="shared" ca="1" si="333"/>
        <v/>
      </c>
      <c r="BH2626" t="str">
        <f t="shared" si="334"/>
        <v/>
      </c>
      <c r="BI2626" t="str">
        <f t="shared" si="335"/>
        <v/>
      </c>
      <c r="BJ2626" t="str">
        <f t="shared" ca="1" si="336"/>
        <v/>
      </c>
      <c r="BK2626">
        <f t="shared" si="337"/>
        <v>1900</v>
      </c>
      <c r="BL2626">
        <f t="shared" si="338"/>
        <v>1900</v>
      </c>
      <c r="BM2626" t="str">
        <f t="shared" si="339"/>
        <v/>
      </c>
      <c r="BN2626" s="69">
        <f t="shared" si="340"/>
        <v>123</v>
      </c>
      <c r="BO2626" s="1">
        <v>44994</v>
      </c>
      <c r="BP2626" s="1"/>
      <c r="BQ2626" s="3"/>
      <c r="BR2626" s="4"/>
      <c r="BS2626" s="5"/>
      <c r="BT2626" s="6"/>
      <c r="BU2626" s="5"/>
      <c r="BV2626" s="5"/>
      <c r="BW2626" s="6"/>
      <c r="BX2626" s="5"/>
      <c r="BY2626" s="5"/>
      <c r="BZ2626" s="6"/>
      <c r="CA2626" s="5"/>
    </row>
    <row r="2627" spans="4:79" x14ac:dyDescent="0.25">
      <c r="D2627" s="1"/>
      <c r="J2627" s="1"/>
      <c r="L2627" s="1"/>
      <c r="M2627" s="1"/>
      <c r="AX2627" s="1"/>
      <c r="AY2627" s="1"/>
      <c r="BA2627" s="1"/>
      <c r="BB2627" s="1"/>
      <c r="BG2627" t="str">
        <f t="shared" ref="BG2627:BG2690" ca="1" si="341">IF(A2627="","",DATEDIF(J2627,TODAY(),"y"))</f>
        <v/>
      </c>
      <c r="BH2627" t="str">
        <f t="shared" ref="BH2627:BH2690" si="342">IF(A2627="","",IF(BG2627&lt;61,"Moins de 61",IF(BG2627&lt;66,"61 à 65",IF(BG2627&lt;71,"66 à 70",IF(BG2627&lt;76,"71 à 75",IF(BG2627&lt;81,"76 à 80",IF(BG2627&lt;86,"81 à 85",IF(BG2627&lt;91,"86 à 90",IF(BG2627&lt;96,"91 à 95",IF(BG2627&lt;101,"96 à 100",IF(BG2627&gt;=101,"101 et plus","")))))))))))</f>
        <v/>
      </c>
      <c r="BI2627" t="str">
        <f t="shared" ref="BI2627:BI2690" si="343">IF(B2627="","",IF(BG2627&lt;66,"Moins de 66",IF(BG2627&lt;71,"66 à 70",IF(BG2627&lt;76,"71 à 75",IF(BG2627&lt;81,"76 à 80",IF(BG2627&gt;=81,"plus de 80",""))))))</f>
        <v/>
      </c>
      <c r="BJ2627" t="str">
        <f t="shared" ref="BJ2627:BJ2690" ca="1" si="344">IF(A2627="","",DATEDIF(L2627,TODAY(),"y"))</f>
        <v/>
      </c>
      <c r="BK2627">
        <f t="shared" ref="BK2627:BK2690" si="345">YEAR(L2627)</f>
        <v>1900</v>
      </c>
      <c r="BL2627">
        <f t="shared" ref="BL2627:BL2690" si="346">YEAR(E2627)</f>
        <v>1900</v>
      </c>
      <c r="BM2627" t="str">
        <f t="shared" ref="BM2627:BM2690" si="347">IF(A2627="","",IF(O2627="Adhérent",BG2627,""))</f>
        <v/>
      </c>
      <c r="BN2627" s="69">
        <f t="shared" ref="BN2627:BN2690" si="348">YEAR(BO2627)-YEAR(J2627)</f>
        <v>123</v>
      </c>
      <c r="BO2627" s="1">
        <v>44995</v>
      </c>
      <c r="BP2627" s="1"/>
      <c r="BQ2627" s="3"/>
      <c r="BR2627" s="4"/>
      <c r="BS2627" s="5"/>
      <c r="BT2627" s="6"/>
      <c r="BU2627" s="5"/>
      <c r="BV2627" s="5"/>
      <c r="BW2627" s="6"/>
      <c r="BX2627" s="5"/>
      <c r="BY2627" s="5"/>
      <c r="BZ2627" s="6"/>
      <c r="CA2627" s="5"/>
    </row>
    <row r="2628" spans="4:79" x14ac:dyDescent="0.25">
      <c r="D2628" s="1"/>
      <c r="J2628" s="1"/>
      <c r="L2628" s="1"/>
      <c r="M2628" s="1"/>
      <c r="AX2628" s="1"/>
      <c r="AY2628" s="1"/>
      <c r="BA2628" s="1"/>
      <c r="BB2628" s="1"/>
      <c r="BG2628" t="str">
        <f t="shared" ca="1" si="341"/>
        <v/>
      </c>
      <c r="BH2628" t="str">
        <f t="shared" si="342"/>
        <v/>
      </c>
      <c r="BI2628" t="str">
        <f t="shared" si="343"/>
        <v/>
      </c>
      <c r="BJ2628" t="str">
        <f t="shared" ca="1" si="344"/>
        <v/>
      </c>
      <c r="BK2628">
        <f t="shared" si="345"/>
        <v>1900</v>
      </c>
      <c r="BL2628">
        <f t="shared" si="346"/>
        <v>1900</v>
      </c>
      <c r="BM2628" t="str">
        <f t="shared" si="347"/>
        <v/>
      </c>
      <c r="BN2628" s="69">
        <f t="shared" si="348"/>
        <v>123</v>
      </c>
      <c r="BO2628" s="1">
        <v>44996</v>
      </c>
      <c r="BP2628" s="1"/>
      <c r="BQ2628" s="3"/>
      <c r="BR2628" s="4"/>
      <c r="BS2628" s="5"/>
      <c r="BT2628" s="6"/>
      <c r="BU2628" s="5"/>
      <c r="BV2628" s="5"/>
      <c r="BW2628" s="6"/>
      <c r="BX2628" s="5"/>
      <c r="BY2628" s="5"/>
      <c r="BZ2628" s="6"/>
      <c r="CA2628" s="5"/>
    </row>
    <row r="2629" spans="4:79" x14ac:dyDescent="0.25">
      <c r="D2629" s="1"/>
      <c r="J2629" s="1"/>
      <c r="L2629" s="1"/>
      <c r="BA2629" s="1"/>
      <c r="BG2629" t="str">
        <f t="shared" ca="1" si="341"/>
        <v/>
      </c>
      <c r="BH2629" t="str">
        <f t="shared" si="342"/>
        <v/>
      </c>
      <c r="BI2629" t="str">
        <f t="shared" si="343"/>
        <v/>
      </c>
      <c r="BJ2629" t="str">
        <f t="shared" ca="1" si="344"/>
        <v/>
      </c>
      <c r="BK2629">
        <f t="shared" si="345"/>
        <v>1900</v>
      </c>
      <c r="BL2629">
        <f t="shared" si="346"/>
        <v>1900</v>
      </c>
      <c r="BM2629" t="str">
        <f t="shared" si="347"/>
        <v/>
      </c>
      <c r="BN2629" s="69">
        <f t="shared" si="348"/>
        <v>123</v>
      </c>
      <c r="BO2629" s="1">
        <v>44997</v>
      </c>
      <c r="BP2629" s="1"/>
      <c r="BQ2629" s="3"/>
      <c r="BR2629" s="4"/>
      <c r="BS2629" s="5"/>
      <c r="BT2629" s="6"/>
      <c r="BU2629" s="5"/>
      <c r="BV2629" s="5"/>
      <c r="BW2629" s="6"/>
      <c r="BX2629" s="5"/>
      <c r="BY2629" s="5"/>
      <c r="BZ2629" s="6"/>
      <c r="CA2629" s="5"/>
    </row>
    <row r="2630" spans="4:79" x14ac:dyDescent="0.25">
      <c r="D2630" s="1"/>
      <c r="J2630" s="1"/>
      <c r="L2630" s="1"/>
      <c r="M2630" s="1"/>
      <c r="AX2630" s="1"/>
      <c r="AY2630" s="1"/>
      <c r="BA2630" s="1"/>
      <c r="BB2630" s="1"/>
      <c r="BG2630" t="str">
        <f t="shared" ca="1" si="341"/>
        <v/>
      </c>
      <c r="BH2630" t="str">
        <f t="shared" si="342"/>
        <v/>
      </c>
      <c r="BI2630" t="str">
        <f t="shared" si="343"/>
        <v/>
      </c>
      <c r="BJ2630" t="str">
        <f t="shared" ca="1" si="344"/>
        <v/>
      </c>
      <c r="BK2630">
        <f t="shared" si="345"/>
        <v>1900</v>
      </c>
      <c r="BL2630">
        <f t="shared" si="346"/>
        <v>1900</v>
      </c>
      <c r="BM2630" t="str">
        <f t="shared" si="347"/>
        <v/>
      </c>
      <c r="BN2630" s="69">
        <f t="shared" si="348"/>
        <v>123</v>
      </c>
      <c r="BO2630" s="1">
        <v>44998</v>
      </c>
      <c r="BP2630" s="1"/>
      <c r="BQ2630" s="3"/>
      <c r="BR2630" s="4"/>
      <c r="BS2630" s="5"/>
      <c r="BT2630" s="6"/>
      <c r="BU2630" s="5"/>
      <c r="BV2630" s="5"/>
      <c r="BW2630" s="6"/>
      <c r="BX2630" s="5"/>
      <c r="BY2630" s="5"/>
      <c r="BZ2630" s="6"/>
      <c r="CA2630" s="5"/>
    </row>
    <row r="2631" spans="4:79" x14ac:dyDescent="0.25">
      <c r="D2631" s="1"/>
      <c r="J2631" s="1"/>
      <c r="L2631" s="1"/>
      <c r="M2631" s="1"/>
      <c r="AX2631" s="1"/>
      <c r="AY2631" s="1"/>
      <c r="BA2631" s="1"/>
      <c r="BB2631" s="1"/>
      <c r="BG2631" t="str">
        <f t="shared" ca="1" si="341"/>
        <v/>
      </c>
      <c r="BH2631" t="str">
        <f t="shared" si="342"/>
        <v/>
      </c>
      <c r="BI2631" t="str">
        <f t="shared" si="343"/>
        <v/>
      </c>
      <c r="BJ2631" t="str">
        <f t="shared" ca="1" si="344"/>
        <v/>
      </c>
      <c r="BK2631">
        <f t="shared" si="345"/>
        <v>1900</v>
      </c>
      <c r="BL2631">
        <f t="shared" si="346"/>
        <v>1900</v>
      </c>
      <c r="BM2631" t="str">
        <f t="shared" si="347"/>
        <v/>
      </c>
      <c r="BN2631" s="69">
        <f t="shared" si="348"/>
        <v>123</v>
      </c>
      <c r="BO2631" s="1">
        <v>44999</v>
      </c>
      <c r="BP2631" s="1"/>
      <c r="BQ2631" s="3"/>
      <c r="BR2631" s="4"/>
      <c r="BS2631" s="5"/>
      <c r="BT2631" s="6"/>
      <c r="BU2631" s="5"/>
      <c r="BV2631" s="5"/>
      <c r="BW2631" s="6"/>
      <c r="BX2631" s="5"/>
      <c r="BY2631" s="5"/>
      <c r="BZ2631" s="6"/>
      <c r="CA2631" s="5"/>
    </row>
    <row r="2632" spans="4:79" x14ac:dyDescent="0.25">
      <c r="D2632" s="1"/>
      <c r="J2632" s="1"/>
      <c r="L2632" s="1"/>
      <c r="M2632" s="1"/>
      <c r="AX2632" s="1"/>
      <c r="AY2632" s="1"/>
      <c r="BA2632" s="1"/>
      <c r="BB2632" s="1"/>
      <c r="BF2632" s="1"/>
      <c r="BG2632" t="str">
        <f t="shared" ca="1" si="341"/>
        <v/>
      </c>
      <c r="BH2632" t="str">
        <f t="shared" si="342"/>
        <v/>
      </c>
      <c r="BI2632" t="str">
        <f t="shared" si="343"/>
        <v/>
      </c>
      <c r="BJ2632" t="str">
        <f t="shared" ca="1" si="344"/>
        <v/>
      </c>
      <c r="BK2632">
        <f t="shared" si="345"/>
        <v>1900</v>
      </c>
      <c r="BL2632">
        <f t="shared" si="346"/>
        <v>1900</v>
      </c>
      <c r="BM2632" t="str">
        <f t="shared" si="347"/>
        <v/>
      </c>
      <c r="BN2632" s="69">
        <f t="shared" si="348"/>
        <v>123</v>
      </c>
      <c r="BO2632" s="1">
        <v>45000</v>
      </c>
      <c r="BP2632" s="1"/>
      <c r="BQ2632" s="3"/>
      <c r="BR2632" s="4"/>
      <c r="BS2632" s="5"/>
      <c r="BT2632" s="6"/>
      <c r="BU2632" s="5"/>
      <c r="BV2632" s="5"/>
      <c r="BW2632" s="6"/>
      <c r="BX2632" s="5"/>
      <c r="BY2632" s="5"/>
      <c r="BZ2632" s="6"/>
      <c r="CA2632" s="5"/>
    </row>
    <row r="2633" spans="4:79" x14ac:dyDescent="0.25">
      <c r="D2633" s="1"/>
      <c r="E2633" s="1"/>
      <c r="J2633" s="1"/>
      <c r="L2633" s="1"/>
      <c r="M2633" s="1"/>
      <c r="N2633" s="1"/>
      <c r="AX2633" s="1"/>
      <c r="AY2633" s="1"/>
      <c r="BA2633" s="1"/>
      <c r="BB2633" s="1"/>
      <c r="BF2633" s="1"/>
      <c r="BG2633" t="str">
        <f t="shared" ca="1" si="341"/>
        <v/>
      </c>
      <c r="BH2633" t="str">
        <f t="shared" si="342"/>
        <v/>
      </c>
      <c r="BI2633" t="str">
        <f t="shared" si="343"/>
        <v/>
      </c>
      <c r="BJ2633" t="str">
        <f t="shared" ca="1" si="344"/>
        <v/>
      </c>
      <c r="BK2633">
        <f t="shared" si="345"/>
        <v>1900</v>
      </c>
      <c r="BL2633">
        <f t="shared" si="346"/>
        <v>1900</v>
      </c>
      <c r="BM2633" t="str">
        <f t="shared" si="347"/>
        <v/>
      </c>
      <c r="BN2633" s="69">
        <f t="shared" si="348"/>
        <v>123</v>
      </c>
      <c r="BO2633" s="1">
        <v>45001</v>
      </c>
      <c r="BP2633" s="1"/>
      <c r="BQ2633" s="3"/>
      <c r="BR2633" s="4"/>
      <c r="BS2633" s="5"/>
      <c r="BT2633" s="6"/>
      <c r="BU2633" s="5"/>
      <c r="BV2633" s="5"/>
      <c r="BW2633" s="6"/>
      <c r="BX2633" s="5"/>
      <c r="BY2633" s="5"/>
      <c r="BZ2633" s="6"/>
      <c r="CA2633" s="5"/>
    </row>
    <row r="2634" spans="4:79" x14ac:dyDescent="0.25">
      <c r="D2634" s="1"/>
      <c r="J2634" s="1"/>
      <c r="L2634" s="1"/>
      <c r="M2634" s="1"/>
      <c r="AX2634" s="1"/>
      <c r="AY2634" s="1"/>
      <c r="BA2634" s="1"/>
      <c r="BB2634" s="1"/>
      <c r="BG2634" t="str">
        <f t="shared" ca="1" si="341"/>
        <v/>
      </c>
      <c r="BH2634" t="str">
        <f t="shared" si="342"/>
        <v/>
      </c>
      <c r="BI2634" t="str">
        <f t="shared" si="343"/>
        <v/>
      </c>
      <c r="BJ2634" t="str">
        <f t="shared" ca="1" si="344"/>
        <v/>
      </c>
      <c r="BK2634">
        <f t="shared" si="345"/>
        <v>1900</v>
      </c>
      <c r="BL2634">
        <f t="shared" si="346"/>
        <v>1900</v>
      </c>
      <c r="BM2634" t="str">
        <f t="shared" si="347"/>
        <v/>
      </c>
      <c r="BN2634" s="69">
        <f t="shared" si="348"/>
        <v>123</v>
      </c>
      <c r="BO2634" s="1">
        <v>45002</v>
      </c>
      <c r="BP2634" s="1"/>
      <c r="BQ2634" s="3"/>
      <c r="BR2634" s="4"/>
      <c r="BS2634" s="5"/>
      <c r="BT2634" s="6"/>
      <c r="BU2634" s="5"/>
      <c r="BV2634" s="5"/>
      <c r="BW2634" s="6"/>
      <c r="BX2634" s="5"/>
      <c r="BY2634" s="5"/>
      <c r="BZ2634" s="6"/>
      <c r="CA2634" s="5"/>
    </row>
    <row r="2635" spans="4:79" x14ac:dyDescent="0.25">
      <c r="D2635" s="1"/>
      <c r="J2635" s="1"/>
      <c r="L2635" s="1"/>
      <c r="M2635" s="1"/>
      <c r="AX2635" s="1"/>
      <c r="AY2635" s="1"/>
      <c r="BA2635" s="1"/>
      <c r="BB2635" s="1"/>
      <c r="BG2635" t="str">
        <f t="shared" ca="1" si="341"/>
        <v/>
      </c>
      <c r="BH2635" t="str">
        <f t="shared" si="342"/>
        <v/>
      </c>
      <c r="BI2635" t="str">
        <f t="shared" si="343"/>
        <v/>
      </c>
      <c r="BJ2635" t="str">
        <f t="shared" ca="1" si="344"/>
        <v/>
      </c>
      <c r="BK2635">
        <f t="shared" si="345"/>
        <v>1900</v>
      </c>
      <c r="BL2635">
        <f t="shared" si="346"/>
        <v>1900</v>
      </c>
      <c r="BM2635" t="str">
        <f t="shared" si="347"/>
        <v/>
      </c>
      <c r="BN2635" s="69">
        <f t="shared" si="348"/>
        <v>123</v>
      </c>
      <c r="BO2635" s="1">
        <v>45003</v>
      </c>
      <c r="BP2635" s="1"/>
      <c r="BQ2635" s="3"/>
      <c r="BR2635" s="4"/>
      <c r="BS2635" s="5"/>
      <c r="BT2635" s="6"/>
      <c r="BU2635" s="5"/>
      <c r="BV2635" s="5"/>
      <c r="BW2635" s="6"/>
      <c r="BX2635" s="5"/>
      <c r="BY2635" s="5"/>
      <c r="BZ2635" s="6"/>
      <c r="CA2635" s="5"/>
    </row>
    <row r="2636" spans="4:79" x14ac:dyDescent="0.25">
      <c r="D2636" s="1"/>
      <c r="J2636" s="1"/>
      <c r="L2636" s="1"/>
      <c r="M2636" s="1"/>
      <c r="AX2636" s="1"/>
      <c r="AY2636" s="1"/>
      <c r="BA2636" s="1"/>
      <c r="BB2636" s="1"/>
      <c r="BF2636" s="1"/>
      <c r="BG2636" t="str">
        <f t="shared" ca="1" si="341"/>
        <v/>
      </c>
      <c r="BH2636" t="str">
        <f t="shared" si="342"/>
        <v/>
      </c>
      <c r="BI2636" t="str">
        <f t="shared" si="343"/>
        <v/>
      </c>
      <c r="BJ2636" t="str">
        <f t="shared" ca="1" si="344"/>
        <v/>
      </c>
      <c r="BK2636">
        <f t="shared" si="345"/>
        <v>1900</v>
      </c>
      <c r="BL2636">
        <f t="shared" si="346"/>
        <v>1900</v>
      </c>
      <c r="BM2636" t="str">
        <f t="shared" si="347"/>
        <v/>
      </c>
      <c r="BN2636" s="69">
        <f t="shared" si="348"/>
        <v>123</v>
      </c>
      <c r="BO2636" s="1">
        <v>45004</v>
      </c>
      <c r="BP2636" s="1"/>
      <c r="BQ2636" s="3"/>
      <c r="BR2636" s="4"/>
      <c r="BS2636" s="5"/>
      <c r="BT2636" s="6"/>
      <c r="BU2636" s="5"/>
      <c r="BV2636" s="5"/>
      <c r="BW2636" s="6"/>
      <c r="BX2636" s="5"/>
      <c r="BY2636" s="5"/>
      <c r="BZ2636" s="6"/>
      <c r="CA2636" s="5"/>
    </row>
    <row r="2637" spans="4:79" x14ac:dyDescent="0.25">
      <c r="D2637" s="1"/>
      <c r="J2637" s="1"/>
      <c r="L2637" s="1"/>
      <c r="M2637" s="1"/>
      <c r="AX2637" s="1"/>
      <c r="AY2637" s="1"/>
      <c r="BA2637" s="1"/>
      <c r="BB2637" s="1"/>
      <c r="BG2637" t="str">
        <f t="shared" ca="1" si="341"/>
        <v/>
      </c>
      <c r="BH2637" t="str">
        <f t="shared" si="342"/>
        <v/>
      </c>
      <c r="BI2637" t="str">
        <f t="shared" si="343"/>
        <v/>
      </c>
      <c r="BJ2637" t="str">
        <f t="shared" ca="1" si="344"/>
        <v/>
      </c>
      <c r="BK2637">
        <f t="shared" si="345"/>
        <v>1900</v>
      </c>
      <c r="BL2637">
        <f t="shared" si="346"/>
        <v>1900</v>
      </c>
      <c r="BM2637" t="str">
        <f t="shared" si="347"/>
        <v/>
      </c>
      <c r="BN2637" s="69">
        <f t="shared" si="348"/>
        <v>123</v>
      </c>
      <c r="BO2637" s="1">
        <v>45005</v>
      </c>
      <c r="BP2637" s="1"/>
      <c r="BQ2637" s="3"/>
      <c r="BR2637" s="4"/>
      <c r="BS2637" s="5"/>
      <c r="BT2637" s="6"/>
      <c r="BU2637" s="5"/>
      <c r="BV2637" s="5"/>
      <c r="BW2637" s="6"/>
      <c r="BX2637" s="5"/>
      <c r="BY2637" s="5"/>
      <c r="BZ2637" s="6"/>
      <c r="CA2637" s="5"/>
    </row>
    <row r="2638" spans="4:79" x14ac:dyDescent="0.25">
      <c r="D2638" s="1"/>
      <c r="J2638" s="1"/>
      <c r="L2638" s="1"/>
      <c r="M2638" s="1"/>
      <c r="BA2638" s="1"/>
      <c r="BG2638" t="str">
        <f t="shared" ca="1" si="341"/>
        <v/>
      </c>
      <c r="BH2638" t="str">
        <f t="shared" si="342"/>
        <v/>
      </c>
      <c r="BI2638" t="str">
        <f t="shared" si="343"/>
        <v/>
      </c>
      <c r="BJ2638" t="str">
        <f t="shared" ca="1" si="344"/>
        <v/>
      </c>
      <c r="BK2638">
        <f t="shared" si="345"/>
        <v>1900</v>
      </c>
      <c r="BL2638">
        <f t="shared" si="346"/>
        <v>1900</v>
      </c>
      <c r="BM2638" t="str">
        <f t="shared" si="347"/>
        <v/>
      </c>
      <c r="BN2638" s="69">
        <f t="shared" si="348"/>
        <v>123</v>
      </c>
      <c r="BO2638" s="1">
        <v>45006</v>
      </c>
      <c r="BP2638" s="1"/>
      <c r="BQ2638" s="3"/>
      <c r="BR2638" s="4"/>
      <c r="BS2638" s="5"/>
      <c r="BT2638" s="6"/>
      <c r="BU2638" s="5"/>
      <c r="BV2638" s="5"/>
      <c r="BW2638" s="6"/>
      <c r="BX2638" s="5"/>
      <c r="BY2638" s="5"/>
      <c r="BZ2638" s="6"/>
      <c r="CA2638" s="5"/>
    </row>
    <row r="2639" spans="4:79" x14ac:dyDescent="0.25">
      <c r="D2639" s="1"/>
      <c r="J2639" s="1"/>
      <c r="L2639" s="1"/>
      <c r="AX2639" s="1"/>
      <c r="AY2639" s="1"/>
      <c r="BA2639" s="1"/>
      <c r="BG2639" t="str">
        <f t="shared" ca="1" si="341"/>
        <v/>
      </c>
      <c r="BH2639" t="str">
        <f t="shared" si="342"/>
        <v/>
      </c>
      <c r="BI2639" t="str">
        <f t="shared" si="343"/>
        <v/>
      </c>
      <c r="BJ2639" t="str">
        <f t="shared" ca="1" si="344"/>
        <v/>
      </c>
      <c r="BK2639">
        <f t="shared" si="345"/>
        <v>1900</v>
      </c>
      <c r="BL2639">
        <f t="shared" si="346"/>
        <v>1900</v>
      </c>
      <c r="BM2639" t="str">
        <f t="shared" si="347"/>
        <v/>
      </c>
      <c r="BN2639" s="69">
        <f t="shared" si="348"/>
        <v>123</v>
      </c>
      <c r="BO2639" s="1">
        <v>45007</v>
      </c>
      <c r="BP2639" s="1"/>
      <c r="BQ2639" s="3"/>
      <c r="BR2639" s="4"/>
      <c r="BS2639" s="5"/>
      <c r="BT2639" s="6"/>
      <c r="BU2639" s="5"/>
      <c r="BV2639" s="5"/>
      <c r="BW2639" s="6"/>
      <c r="BX2639" s="5"/>
      <c r="BY2639" s="5"/>
      <c r="BZ2639" s="6"/>
      <c r="CA2639" s="5"/>
    </row>
    <row r="2640" spans="4:79" x14ac:dyDescent="0.25">
      <c r="D2640" s="1"/>
      <c r="J2640" s="1"/>
      <c r="L2640" s="1"/>
      <c r="M2640" s="1"/>
      <c r="AX2640" s="1"/>
      <c r="AY2640" s="1"/>
      <c r="BA2640" s="1"/>
      <c r="BB2640" s="1"/>
      <c r="BG2640" t="str">
        <f t="shared" ca="1" si="341"/>
        <v/>
      </c>
      <c r="BH2640" t="str">
        <f t="shared" si="342"/>
        <v/>
      </c>
      <c r="BI2640" t="str">
        <f t="shared" si="343"/>
        <v/>
      </c>
      <c r="BJ2640" t="str">
        <f t="shared" ca="1" si="344"/>
        <v/>
      </c>
      <c r="BK2640">
        <f t="shared" si="345"/>
        <v>1900</v>
      </c>
      <c r="BL2640">
        <f t="shared" si="346"/>
        <v>1900</v>
      </c>
      <c r="BM2640" t="str">
        <f t="shared" si="347"/>
        <v/>
      </c>
      <c r="BN2640" s="69">
        <f t="shared" si="348"/>
        <v>123</v>
      </c>
      <c r="BO2640" s="1">
        <v>45008</v>
      </c>
      <c r="BP2640" s="1"/>
      <c r="BQ2640" s="3"/>
      <c r="BR2640" s="4"/>
      <c r="BS2640" s="5"/>
      <c r="BT2640" s="6"/>
      <c r="BU2640" s="5"/>
      <c r="BV2640" s="5"/>
      <c r="BW2640" s="6"/>
      <c r="BX2640" s="5"/>
      <c r="BY2640" s="5"/>
      <c r="BZ2640" s="6"/>
      <c r="CA2640" s="5"/>
    </row>
    <row r="2641" spans="4:79" x14ac:dyDescent="0.25">
      <c r="D2641" s="1"/>
      <c r="J2641" s="1"/>
      <c r="L2641" s="1"/>
      <c r="M2641" s="1"/>
      <c r="AX2641" s="1"/>
      <c r="AY2641" s="1"/>
      <c r="BA2641" s="1"/>
      <c r="BB2641" s="1"/>
      <c r="BG2641" t="str">
        <f t="shared" ca="1" si="341"/>
        <v/>
      </c>
      <c r="BH2641" t="str">
        <f t="shared" si="342"/>
        <v/>
      </c>
      <c r="BI2641" t="str">
        <f t="shared" si="343"/>
        <v/>
      </c>
      <c r="BJ2641" t="str">
        <f t="shared" ca="1" si="344"/>
        <v/>
      </c>
      <c r="BK2641">
        <f t="shared" si="345"/>
        <v>1900</v>
      </c>
      <c r="BL2641">
        <f t="shared" si="346"/>
        <v>1900</v>
      </c>
      <c r="BM2641" t="str">
        <f t="shared" si="347"/>
        <v/>
      </c>
      <c r="BN2641" s="69">
        <f t="shared" si="348"/>
        <v>123</v>
      </c>
      <c r="BO2641" s="1">
        <v>45009</v>
      </c>
      <c r="BP2641" s="1"/>
      <c r="BQ2641" s="3"/>
      <c r="BR2641" s="4"/>
      <c r="BS2641" s="5"/>
      <c r="BT2641" s="6"/>
      <c r="BU2641" s="5"/>
      <c r="BV2641" s="5"/>
      <c r="BW2641" s="6"/>
      <c r="BX2641" s="5"/>
      <c r="BY2641" s="5"/>
      <c r="BZ2641" s="6"/>
      <c r="CA2641" s="5"/>
    </row>
    <row r="2642" spans="4:79" x14ac:dyDescent="0.25">
      <c r="D2642" s="1"/>
      <c r="J2642" s="1"/>
      <c r="L2642" s="1"/>
      <c r="AX2642" s="1"/>
      <c r="AY2642" s="1"/>
      <c r="BA2642" s="1"/>
      <c r="BB2642" s="1"/>
      <c r="BG2642" t="str">
        <f t="shared" ca="1" si="341"/>
        <v/>
      </c>
      <c r="BH2642" t="str">
        <f t="shared" si="342"/>
        <v/>
      </c>
      <c r="BI2642" t="str">
        <f t="shared" si="343"/>
        <v/>
      </c>
      <c r="BJ2642" t="str">
        <f t="shared" ca="1" si="344"/>
        <v/>
      </c>
      <c r="BK2642">
        <f t="shared" si="345"/>
        <v>1900</v>
      </c>
      <c r="BL2642">
        <f t="shared" si="346"/>
        <v>1900</v>
      </c>
      <c r="BM2642" t="str">
        <f t="shared" si="347"/>
        <v/>
      </c>
      <c r="BN2642" s="69">
        <f t="shared" si="348"/>
        <v>123</v>
      </c>
      <c r="BO2642" s="1">
        <v>45010</v>
      </c>
      <c r="BP2642" s="1"/>
      <c r="BQ2642" s="3"/>
      <c r="BR2642" s="4"/>
      <c r="BS2642" s="5"/>
      <c r="BT2642" s="6"/>
      <c r="BU2642" s="5"/>
      <c r="BV2642" s="5"/>
      <c r="BW2642" s="6"/>
      <c r="BX2642" s="5"/>
      <c r="BY2642" s="5"/>
      <c r="BZ2642" s="6"/>
      <c r="CA2642" s="5"/>
    </row>
    <row r="2643" spans="4:79" x14ac:dyDescent="0.25">
      <c r="D2643" s="1"/>
      <c r="J2643" s="1"/>
      <c r="L2643" s="1"/>
      <c r="BA2643" s="1"/>
      <c r="BG2643" t="str">
        <f t="shared" ca="1" si="341"/>
        <v/>
      </c>
      <c r="BH2643" t="str">
        <f t="shared" si="342"/>
        <v/>
      </c>
      <c r="BI2643" t="str">
        <f t="shared" si="343"/>
        <v/>
      </c>
      <c r="BJ2643" t="str">
        <f t="shared" ca="1" si="344"/>
        <v/>
      </c>
      <c r="BK2643">
        <f t="shared" si="345"/>
        <v>1900</v>
      </c>
      <c r="BL2643">
        <f t="shared" si="346"/>
        <v>1900</v>
      </c>
      <c r="BM2643" t="str">
        <f t="shared" si="347"/>
        <v/>
      </c>
      <c r="BN2643" s="69">
        <f t="shared" si="348"/>
        <v>123</v>
      </c>
      <c r="BO2643" s="1">
        <v>45011</v>
      </c>
      <c r="BP2643" s="1"/>
      <c r="BQ2643" s="3"/>
      <c r="BR2643" s="4"/>
      <c r="BS2643" s="5"/>
      <c r="BT2643" s="6"/>
      <c r="BU2643" s="5"/>
      <c r="BV2643" s="5"/>
      <c r="BW2643" s="6"/>
      <c r="BX2643" s="5"/>
      <c r="BY2643" s="5"/>
      <c r="BZ2643" s="6"/>
      <c r="CA2643" s="5"/>
    </row>
    <row r="2644" spans="4:79" x14ac:dyDescent="0.25">
      <c r="D2644" s="1"/>
      <c r="J2644" s="1"/>
      <c r="L2644" s="1"/>
      <c r="M2644" s="1"/>
      <c r="AX2644" s="1"/>
      <c r="AY2644" s="1"/>
      <c r="BA2644" s="1"/>
      <c r="BB2644" s="1"/>
      <c r="BG2644" t="str">
        <f t="shared" ca="1" si="341"/>
        <v/>
      </c>
      <c r="BH2644" t="str">
        <f t="shared" si="342"/>
        <v/>
      </c>
      <c r="BI2644" t="str">
        <f t="shared" si="343"/>
        <v/>
      </c>
      <c r="BJ2644" t="str">
        <f t="shared" ca="1" si="344"/>
        <v/>
      </c>
      <c r="BK2644">
        <f t="shared" si="345"/>
        <v>1900</v>
      </c>
      <c r="BL2644">
        <f t="shared" si="346"/>
        <v>1900</v>
      </c>
      <c r="BM2644" t="str">
        <f t="shared" si="347"/>
        <v/>
      </c>
      <c r="BN2644" s="69">
        <f t="shared" si="348"/>
        <v>123</v>
      </c>
      <c r="BO2644" s="1">
        <v>45012</v>
      </c>
      <c r="BP2644" s="1"/>
      <c r="BQ2644" s="3"/>
      <c r="BR2644" s="4"/>
      <c r="BS2644" s="5"/>
      <c r="BT2644" s="6"/>
      <c r="BU2644" s="5"/>
      <c r="BV2644" s="5"/>
      <c r="BW2644" s="6"/>
      <c r="BX2644" s="5"/>
      <c r="BY2644" s="5"/>
      <c r="BZ2644" s="6"/>
      <c r="CA2644" s="5"/>
    </row>
    <row r="2645" spans="4:79" x14ac:dyDescent="0.25">
      <c r="D2645" s="1"/>
      <c r="J2645" s="1"/>
      <c r="M2645" s="1"/>
      <c r="BG2645" t="str">
        <f t="shared" ca="1" si="341"/>
        <v/>
      </c>
      <c r="BH2645" t="str">
        <f t="shared" si="342"/>
        <v/>
      </c>
      <c r="BI2645" t="str">
        <f t="shared" si="343"/>
        <v/>
      </c>
      <c r="BJ2645" t="str">
        <f t="shared" ca="1" si="344"/>
        <v/>
      </c>
      <c r="BK2645">
        <f t="shared" si="345"/>
        <v>1900</v>
      </c>
      <c r="BL2645">
        <f t="shared" si="346"/>
        <v>1900</v>
      </c>
      <c r="BM2645" t="str">
        <f t="shared" si="347"/>
        <v/>
      </c>
      <c r="BN2645" s="69">
        <f t="shared" si="348"/>
        <v>123</v>
      </c>
      <c r="BO2645" s="1">
        <v>45013</v>
      </c>
      <c r="BP2645" s="1"/>
      <c r="BQ2645" s="3"/>
      <c r="BR2645" s="4"/>
      <c r="BS2645" s="5"/>
      <c r="BT2645" s="6"/>
      <c r="BU2645" s="5"/>
      <c r="BV2645" s="5"/>
      <c r="BW2645" s="6"/>
      <c r="BX2645" s="5"/>
      <c r="BY2645" s="5"/>
      <c r="BZ2645" s="6"/>
      <c r="CA2645" s="5"/>
    </row>
    <row r="2646" spans="4:79" x14ac:dyDescent="0.25">
      <c r="D2646" s="1"/>
      <c r="BB2646" s="1"/>
      <c r="BG2646" t="str">
        <f t="shared" ca="1" si="341"/>
        <v/>
      </c>
      <c r="BH2646" t="str">
        <f t="shared" si="342"/>
        <v/>
      </c>
      <c r="BI2646" t="str">
        <f t="shared" si="343"/>
        <v/>
      </c>
      <c r="BJ2646" t="str">
        <f t="shared" ca="1" si="344"/>
        <v/>
      </c>
      <c r="BK2646">
        <f t="shared" si="345"/>
        <v>1900</v>
      </c>
      <c r="BL2646">
        <f t="shared" si="346"/>
        <v>1900</v>
      </c>
      <c r="BM2646" t="str">
        <f t="shared" si="347"/>
        <v/>
      </c>
      <c r="BN2646" s="69">
        <f t="shared" si="348"/>
        <v>123</v>
      </c>
      <c r="BO2646" s="1">
        <v>45014</v>
      </c>
      <c r="BP2646" s="1"/>
      <c r="BQ2646" s="3"/>
      <c r="BR2646" s="4"/>
      <c r="BS2646" s="5"/>
      <c r="BT2646" s="6"/>
      <c r="BU2646" s="5"/>
      <c r="BV2646" s="5"/>
      <c r="BW2646" s="6"/>
      <c r="BX2646" s="5"/>
      <c r="BY2646" s="5"/>
      <c r="BZ2646" s="6"/>
      <c r="CA2646" s="5"/>
    </row>
    <row r="2647" spans="4:79" x14ac:dyDescent="0.25">
      <c r="D2647" s="1"/>
      <c r="J2647" s="1"/>
      <c r="L2647" s="1"/>
      <c r="AX2647" s="1"/>
      <c r="AY2647" s="1"/>
      <c r="BA2647" s="1"/>
      <c r="BB2647" s="1"/>
      <c r="BF2647" s="1"/>
      <c r="BG2647" t="str">
        <f t="shared" ca="1" si="341"/>
        <v/>
      </c>
      <c r="BH2647" t="str">
        <f t="shared" si="342"/>
        <v/>
      </c>
      <c r="BI2647" t="str">
        <f t="shared" si="343"/>
        <v/>
      </c>
      <c r="BJ2647" t="str">
        <f t="shared" ca="1" si="344"/>
        <v/>
      </c>
      <c r="BK2647">
        <f t="shared" si="345"/>
        <v>1900</v>
      </c>
      <c r="BL2647">
        <f t="shared" si="346"/>
        <v>1900</v>
      </c>
      <c r="BM2647" t="str">
        <f t="shared" si="347"/>
        <v/>
      </c>
      <c r="BN2647" s="69">
        <f t="shared" si="348"/>
        <v>123</v>
      </c>
      <c r="BO2647" s="1">
        <v>45015</v>
      </c>
      <c r="BP2647" s="1"/>
      <c r="BQ2647" s="3"/>
      <c r="BR2647" s="4"/>
      <c r="BS2647" s="5"/>
      <c r="BT2647" s="6"/>
      <c r="BU2647" s="5"/>
      <c r="BV2647" s="5"/>
      <c r="BW2647" s="6"/>
      <c r="BX2647" s="5"/>
      <c r="BY2647" s="5"/>
      <c r="BZ2647" s="6"/>
      <c r="CA2647" s="5"/>
    </row>
    <row r="2648" spans="4:79" x14ac:dyDescent="0.25">
      <c r="D2648" s="1"/>
      <c r="BB2648" s="1"/>
      <c r="BG2648" t="str">
        <f t="shared" ca="1" si="341"/>
        <v/>
      </c>
      <c r="BH2648" t="str">
        <f t="shared" si="342"/>
        <v/>
      </c>
      <c r="BI2648" t="str">
        <f t="shared" si="343"/>
        <v/>
      </c>
      <c r="BJ2648" t="str">
        <f t="shared" ca="1" si="344"/>
        <v/>
      </c>
      <c r="BK2648">
        <f t="shared" si="345"/>
        <v>1900</v>
      </c>
      <c r="BL2648">
        <f t="shared" si="346"/>
        <v>1900</v>
      </c>
      <c r="BM2648" t="str">
        <f t="shared" si="347"/>
        <v/>
      </c>
      <c r="BN2648" s="69">
        <f t="shared" si="348"/>
        <v>123</v>
      </c>
      <c r="BO2648" s="1">
        <v>45016</v>
      </c>
      <c r="BP2648" s="1"/>
      <c r="BQ2648" s="3"/>
      <c r="BR2648" s="4"/>
      <c r="BS2648" s="5"/>
      <c r="BT2648" s="6"/>
      <c r="BU2648" s="5"/>
      <c r="BV2648" s="5"/>
      <c r="BW2648" s="6"/>
      <c r="BX2648" s="5"/>
      <c r="BY2648" s="5"/>
      <c r="BZ2648" s="6"/>
      <c r="CA2648" s="5"/>
    </row>
    <row r="2649" spans="4:79" x14ac:dyDescent="0.25">
      <c r="D2649" s="1"/>
      <c r="J2649" s="1"/>
      <c r="L2649" s="1"/>
      <c r="M2649" s="1"/>
      <c r="AX2649" s="1"/>
      <c r="AY2649" s="1"/>
      <c r="BA2649" s="1"/>
      <c r="BB2649" s="1"/>
      <c r="BG2649" t="str">
        <f t="shared" ca="1" si="341"/>
        <v/>
      </c>
      <c r="BH2649" t="str">
        <f t="shared" si="342"/>
        <v/>
      </c>
      <c r="BI2649" t="str">
        <f t="shared" si="343"/>
        <v/>
      </c>
      <c r="BJ2649" t="str">
        <f t="shared" ca="1" si="344"/>
        <v/>
      </c>
      <c r="BK2649">
        <f t="shared" si="345"/>
        <v>1900</v>
      </c>
      <c r="BL2649">
        <f t="shared" si="346"/>
        <v>1900</v>
      </c>
      <c r="BM2649" t="str">
        <f t="shared" si="347"/>
        <v/>
      </c>
      <c r="BN2649" s="69">
        <f t="shared" si="348"/>
        <v>123</v>
      </c>
      <c r="BO2649" s="1">
        <v>45017</v>
      </c>
      <c r="BP2649" s="1"/>
      <c r="BQ2649" s="3"/>
      <c r="BR2649" s="4"/>
      <c r="BS2649" s="5"/>
      <c r="BT2649" s="6"/>
      <c r="BU2649" s="5"/>
      <c r="BV2649" s="5"/>
      <c r="BW2649" s="6"/>
      <c r="BX2649" s="5"/>
      <c r="BY2649" s="5"/>
      <c r="BZ2649" s="6"/>
      <c r="CA2649" s="5"/>
    </row>
    <row r="2650" spans="4:79" x14ac:dyDescent="0.25">
      <c r="D2650" s="1"/>
      <c r="J2650" s="1"/>
      <c r="L2650" s="1"/>
      <c r="M2650" s="1"/>
      <c r="AX2650" s="1"/>
      <c r="AY2650" s="1"/>
      <c r="BA2650" s="1"/>
      <c r="BB2650" s="1"/>
      <c r="BG2650" t="str">
        <f t="shared" ca="1" si="341"/>
        <v/>
      </c>
      <c r="BH2650" t="str">
        <f t="shared" si="342"/>
        <v/>
      </c>
      <c r="BI2650" t="str">
        <f t="shared" si="343"/>
        <v/>
      </c>
      <c r="BJ2650" t="str">
        <f t="shared" ca="1" si="344"/>
        <v/>
      </c>
      <c r="BK2650">
        <f t="shared" si="345"/>
        <v>1900</v>
      </c>
      <c r="BL2650">
        <f t="shared" si="346"/>
        <v>1900</v>
      </c>
      <c r="BM2650" t="str">
        <f t="shared" si="347"/>
        <v/>
      </c>
      <c r="BN2650" s="69">
        <f t="shared" si="348"/>
        <v>123</v>
      </c>
      <c r="BO2650" s="1">
        <v>45018</v>
      </c>
      <c r="BP2650" s="1"/>
      <c r="BQ2650" s="3"/>
      <c r="BR2650" s="4"/>
      <c r="BS2650" s="5"/>
      <c r="BT2650" s="6"/>
      <c r="BU2650" s="5"/>
      <c r="BV2650" s="5"/>
      <c r="BW2650" s="6"/>
      <c r="BX2650" s="5"/>
      <c r="BY2650" s="5"/>
      <c r="BZ2650" s="6"/>
      <c r="CA2650" s="5"/>
    </row>
    <row r="2651" spans="4:79" x14ac:dyDescent="0.25">
      <c r="D2651" s="1"/>
      <c r="J2651" s="1"/>
      <c r="L2651" s="1"/>
      <c r="M2651" s="1"/>
      <c r="AY2651" s="1"/>
      <c r="AZ2651" s="1"/>
      <c r="BB2651" s="1"/>
      <c r="BC2651" s="1"/>
      <c r="BG2651" t="str">
        <f t="shared" ca="1" si="341"/>
        <v/>
      </c>
      <c r="BH2651" t="str">
        <f t="shared" si="342"/>
        <v/>
      </c>
      <c r="BI2651" t="str">
        <f t="shared" si="343"/>
        <v/>
      </c>
      <c r="BJ2651" t="str">
        <f t="shared" ca="1" si="344"/>
        <v/>
      </c>
      <c r="BK2651">
        <f t="shared" si="345"/>
        <v>1900</v>
      </c>
      <c r="BL2651">
        <f t="shared" si="346"/>
        <v>1900</v>
      </c>
      <c r="BM2651" t="str">
        <f t="shared" si="347"/>
        <v/>
      </c>
      <c r="BN2651" s="69">
        <f t="shared" si="348"/>
        <v>123</v>
      </c>
      <c r="BO2651" s="1">
        <v>45019</v>
      </c>
      <c r="BP2651" s="1"/>
      <c r="BQ2651" s="3"/>
      <c r="BR2651" s="4"/>
      <c r="BS2651" s="5"/>
      <c r="BT2651" s="6"/>
      <c r="BU2651" s="5"/>
      <c r="BV2651" s="5"/>
      <c r="BW2651" s="6"/>
      <c r="BX2651" s="5"/>
      <c r="BY2651" s="5"/>
      <c r="BZ2651" s="6"/>
      <c r="CA2651" s="5"/>
    </row>
    <row r="2652" spans="4:79" x14ac:dyDescent="0.25">
      <c r="D2652" s="1"/>
      <c r="J2652" s="1"/>
      <c r="L2652" s="1"/>
      <c r="M2652" s="1"/>
      <c r="AX2652" s="1"/>
      <c r="AY2652" s="1"/>
      <c r="BA2652" s="1"/>
      <c r="BB2652" s="1"/>
      <c r="BG2652" t="str">
        <f t="shared" ca="1" si="341"/>
        <v/>
      </c>
      <c r="BH2652" t="str">
        <f t="shared" si="342"/>
        <v/>
      </c>
      <c r="BI2652" t="str">
        <f t="shared" si="343"/>
        <v/>
      </c>
      <c r="BJ2652" t="str">
        <f t="shared" ca="1" si="344"/>
        <v/>
      </c>
      <c r="BK2652">
        <f t="shared" si="345"/>
        <v>1900</v>
      </c>
      <c r="BL2652">
        <f t="shared" si="346"/>
        <v>1900</v>
      </c>
      <c r="BM2652" t="str">
        <f t="shared" si="347"/>
        <v/>
      </c>
      <c r="BN2652" s="69">
        <f t="shared" si="348"/>
        <v>123</v>
      </c>
      <c r="BO2652" s="1">
        <v>45020</v>
      </c>
      <c r="BP2652" s="1"/>
      <c r="BQ2652" s="3"/>
      <c r="BR2652" s="4"/>
      <c r="BS2652" s="5"/>
      <c r="BT2652" s="6"/>
      <c r="BU2652" s="5"/>
      <c r="BV2652" s="5"/>
      <c r="BW2652" s="6"/>
      <c r="BX2652" s="5"/>
      <c r="BY2652" s="5"/>
      <c r="BZ2652" s="6"/>
      <c r="CA2652" s="5"/>
    </row>
    <row r="2653" spans="4:79" x14ac:dyDescent="0.25">
      <c r="D2653" s="1"/>
      <c r="E2653" s="1"/>
      <c r="J2653" s="1"/>
      <c r="L2653" s="1"/>
      <c r="AX2653" s="1"/>
      <c r="AY2653" s="1"/>
      <c r="BA2653" s="1"/>
      <c r="BG2653" t="str">
        <f t="shared" ca="1" si="341"/>
        <v/>
      </c>
      <c r="BH2653" t="str">
        <f t="shared" si="342"/>
        <v/>
      </c>
      <c r="BI2653" t="str">
        <f t="shared" si="343"/>
        <v/>
      </c>
      <c r="BJ2653" t="str">
        <f t="shared" ca="1" si="344"/>
        <v/>
      </c>
      <c r="BK2653">
        <f t="shared" si="345"/>
        <v>1900</v>
      </c>
      <c r="BL2653">
        <f t="shared" si="346"/>
        <v>1900</v>
      </c>
      <c r="BM2653" t="str">
        <f t="shared" si="347"/>
        <v/>
      </c>
      <c r="BN2653" s="69">
        <f t="shared" si="348"/>
        <v>123</v>
      </c>
      <c r="BO2653" s="1">
        <v>45021</v>
      </c>
      <c r="BP2653" s="1"/>
      <c r="BQ2653" s="3"/>
      <c r="BR2653" s="4"/>
      <c r="BS2653" s="5"/>
      <c r="BT2653" s="6"/>
      <c r="BU2653" s="5"/>
      <c r="BV2653" s="5"/>
      <c r="BW2653" s="6"/>
      <c r="BX2653" s="5"/>
      <c r="BY2653" s="5"/>
      <c r="BZ2653" s="6"/>
      <c r="CA2653" s="5"/>
    </row>
    <row r="2654" spans="4:79" x14ac:dyDescent="0.25">
      <c r="D2654" s="1"/>
      <c r="E2654" s="1"/>
      <c r="J2654" s="1"/>
      <c r="L2654" s="1"/>
      <c r="AX2654" s="1"/>
      <c r="AY2654" s="1"/>
      <c r="BA2654" s="1"/>
      <c r="BG2654" t="str">
        <f t="shared" ca="1" si="341"/>
        <v/>
      </c>
      <c r="BH2654" t="str">
        <f t="shared" si="342"/>
        <v/>
      </c>
      <c r="BI2654" t="str">
        <f t="shared" si="343"/>
        <v/>
      </c>
      <c r="BJ2654" t="str">
        <f t="shared" ca="1" si="344"/>
        <v/>
      </c>
      <c r="BK2654">
        <f t="shared" si="345"/>
        <v>1900</v>
      </c>
      <c r="BL2654">
        <f t="shared" si="346"/>
        <v>1900</v>
      </c>
      <c r="BM2654" t="str">
        <f t="shared" si="347"/>
        <v/>
      </c>
      <c r="BN2654" s="69">
        <f t="shared" si="348"/>
        <v>123</v>
      </c>
      <c r="BO2654" s="1">
        <v>45022</v>
      </c>
      <c r="BP2654" s="1"/>
      <c r="BQ2654" s="3"/>
      <c r="BR2654" s="4"/>
      <c r="BS2654" s="5"/>
      <c r="BT2654" s="6"/>
      <c r="BU2654" s="5"/>
      <c r="BV2654" s="5"/>
      <c r="BW2654" s="6"/>
      <c r="BX2654" s="5"/>
      <c r="BY2654" s="5"/>
      <c r="BZ2654" s="6"/>
      <c r="CA2654" s="5"/>
    </row>
    <row r="2655" spans="4:79" x14ac:dyDescent="0.25">
      <c r="D2655" s="1"/>
      <c r="J2655" s="1"/>
      <c r="L2655" s="1"/>
      <c r="M2655" s="1"/>
      <c r="AX2655" s="1"/>
      <c r="AY2655" s="1"/>
      <c r="BA2655" s="1"/>
      <c r="BB2655" s="1"/>
      <c r="BG2655" t="str">
        <f t="shared" ca="1" si="341"/>
        <v/>
      </c>
      <c r="BH2655" t="str">
        <f t="shared" si="342"/>
        <v/>
      </c>
      <c r="BI2655" t="str">
        <f t="shared" si="343"/>
        <v/>
      </c>
      <c r="BJ2655" t="str">
        <f t="shared" ca="1" si="344"/>
        <v/>
      </c>
      <c r="BK2655">
        <f t="shared" si="345"/>
        <v>1900</v>
      </c>
      <c r="BL2655">
        <f t="shared" si="346"/>
        <v>1900</v>
      </c>
      <c r="BM2655" t="str">
        <f t="shared" si="347"/>
        <v/>
      </c>
      <c r="BN2655" s="69">
        <f t="shared" si="348"/>
        <v>123</v>
      </c>
      <c r="BO2655" s="1">
        <v>45023</v>
      </c>
      <c r="BP2655" s="1"/>
      <c r="BQ2655" s="3"/>
      <c r="BR2655" s="4"/>
      <c r="BS2655" s="5"/>
      <c r="BT2655" s="6"/>
      <c r="BU2655" s="5"/>
      <c r="BV2655" s="5"/>
      <c r="BW2655" s="6"/>
      <c r="BX2655" s="5"/>
      <c r="BY2655" s="5"/>
      <c r="BZ2655" s="6"/>
      <c r="CA2655" s="5"/>
    </row>
    <row r="2656" spans="4:79" x14ac:dyDescent="0.25">
      <c r="D2656" s="1"/>
      <c r="J2656" s="1"/>
      <c r="L2656" s="1"/>
      <c r="M2656" s="1"/>
      <c r="AX2656" s="1"/>
      <c r="AY2656" s="1"/>
      <c r="BA2656" s="1"/>
      <c r="BB2656" s="1"/>
      <c r="BG2656" t="str">
        <f t="shared" ca="1" si="341"/>
        <v/>
      </c>
      <c r="BH2656" t="str">
        <f t="shared" si="342"/>
        <v/>
      </c>
      <c r="BI2656" t="str">
        <f t="shared" si="343"/>
        <v/>
      </c>
      <c r="BJ2656" t="str">
        <f t="shared" ca="1" si="344"/>
        <v/>
      </c>
      <c r="BK2656">
        <f t="shared" si="345"/>
        <v>1900</v>
      </c>
      <c r="BL2656">
        <f t="shared" si="346"/>
        <v>1900</v>
      </c>
      <c r="BM2656" t="str">
        <f t="shared" si="347"/>
        <v/>
      </c>
      <c r="BN2656" s="69">
        <f t="shared" si="348"/>
        <v>123</v>
      </c>
      <c r="BO2656" s="1">
        <v>45024</v>
      </c>
      <c r="BP2656" s="1"/>
      <c r="BQ2656" s="3"/>
      <c r="BR2656" s="4"/>
      <c r="BS2656" s="5"/>
      <c r="BT2656" s="6"/>
      <c r="BU2656" s="5"/>
      <c r="BV2656" s="5"/>
      <c r="BW2656" s="6"/>
      <c r="BX2656" s="5"/>
      <c r="BY2656" s="5"/>
      <c r="BZ2656" s="6"/>
      <c r="CA2656" s="5"/>
    </row>
    <row r="2657" spans="4:79" x14ac:dyDescent="0.25">
      <c r="D2657" s="1"/>
      <c r="J2657" s="1"/>
      <c r="L2657" s="1"/>
      <c r="M2657" s="1"/>
      <c r="AZ2657" s="1"/>
      <c r="BA2657" s="1"/>
      <c r="BC2657" s="1"/>
      <c r="BD2657" s="1"/>
      <c r="BG2657" t="str">
        <f t="shared" ca="1" si="341"/>
        <v/>
      </c>
      <c r="BH2657" t="str">
        <f t="shared" si="342"/>
        <v/>
      </c>
      <c r="BI2657" t="str">
        <f t="shared" si="343"/>
        <v/>
      </c>
      <c r="BJ2657" t="str">
        <f t="shared" ca="1" si="344"/>
        <v/>
      </c>
      <c r="BK2657">
        <f t="shared" si="345"/>
        <v>1900</v>
      </c>
      <c r="BL2657">
        <f t="shared" si="346"/>
        <v>1900</v>
      </c>
      <c r="BM2657" t="str">
        <f t="shared" si="347"/>
        <v/>
      </c>
      <c r="BN2657" s="69">
        <f t="shared" si="348"/>
        <v>123</v>
      </c>
      <c r="BO2657" s="1">
        <v>45025</v>
      </c>
      <c r="BP2657" s="1"/>
      <c r="BQ2657" s="3"/>
      <c r="BR2657" s="4"/>
      <c r="BS2657" s="5"/>
      <c r="BT2657" s="6"/>
      <c r="BU2657" s="5"/>
      <c r="BV2657" s="5"/>
      <c r="BW2657" s="6"/>
      <c r="BX2657" s="5"/>
      <c r="BY2657" s="5"/>
      <c r="BZ2657" s="6"/>
      <c r="CA2657" s="5"/>
    </row>
    <row r="2658" spans="4:79" x14ac:dyDescent="0.25">
      <c r="D2658" s="1"/>
      <c r="J2658" s="1"/>
      <c r="L2658" s="1"/>
      <c r="M2658" s="1"/>
      <c r="BA2658" s="1"/>
      <c r="BB2658" s="1"/>
      <c r="BG2658" t="str">
        <f t="shared" ca="1" si="341"/>
        <v/>
      </c>
      <c r="BH2658" t="str">
        <f t="shared" si="342"/>
        <v/>
      </c>
      <c r="BI2658" t="str">
        <f t="shared" si="343"/>
        <v/>
      </c>
      <c r="BJ2658" t="str">
        <f t="shared" ca="1" si="344"/>
        <v/>
      </c>
      <c r="BK2658">
        <f t="shared" si="345"/>
        <v>1900</v>
      </c>
      <c r="BL2658">
        <f t="shared" si="346"/>
        <v>1900</v>
      </c>
      <c r="BM2658" t="str">
        <f t="shared" si="347"/>
        <v/>
      </c>
      <c r="BN2658" s="69">
        <f t="shared" si="348"/>
        <v>123</v>
      </c>
      <c r="BO2658" s="1">
        <v>45026</v>
      </c>
      <c r="BP2658" s="1"/>
      <c r="BQ2658" s="3"/>
      <c r="BR2658" s="4"/>
      <c r="BS2658" s="5"/>
      <c r="BT2658" s="6"/>
      <c r="BU2658" s="5"/>
      <c r="BV2658" s="5"/>
      <c r="BW2658" s="6"/>
      <c r="BX2658" s="5"/>
      <c r="BY2658" s="5"/>
      <c r="BZ2658" s="6"/>
      <c r="CA2658" s="5"/>
    </row>
    <row r="2659" spans="4:79" x14ac:dyDescent="0.25">
      <c r="D2659" s="1"/>
      <c r="J2659" s="1"/>
      <c r="L2659" s="1"/>
      <c r="M2659" s="1"/>
      <c r="AY2659" s="1"/>
      <c r="AZ2659" s="1"/>
      <c r="BB2659" s="1"/>
      <c r="BC2659" s="1"/>
      <c r="BG2659" t="str">
        <f t="shared" ca="1" si="341"/>
        <v/>
      </c>
      <c r="BH2659" t="str">
        <f t="shared" si="342"/>
        <v/>
      </c>
      <c r="BI2659" t="str">
        <f t="shared" si="343"/>
        <v/>
      </c>
      <c r="BJ2659" t="str">
        <f t="shared" ca="1" si="344"/>
        <v/>
      </c>
      <c r="BK2659">
        <f t="shared" si="345"/>
        <v>1900</v>
      </c>
      <c r="BL2659">
        <f t="shared" si="346"/>
        <v>1900</v>
      </c>
      <c r="BM2659" t="str">
        <f t="shared" si="347"/>
        <v/>
      </c>
      <c r="BN2659" s="69">
        <f t="shared" si="348"/>
        <v>123</v>
      </c>
      <c r="BO2659" s="1">
        <v>45027</v>
      </c>
      <c r="BP2659" s="1"/>
      <c r="BQ2659" s="3"/>
      <c r="BR2659" s="4"/>
      <c r="BS2659" s="5"/>
      <c r="BT2659" s="6"/>
      <c r="BU2659" s="5"/>
      <c r="BV2659" s="5"/>
      <c r="BW2659" s="6"/>
      <c r="BX2659" s="5"/>
      <c r="BY2659" s="5"/>
      <c r="BZ2659" s="6"/>
      <c r="CA2659" s="5"/>
    </row>
    <row r="2660" spans="4:79" x14ac:dyDescent="0.25">
      <c r="D2660" s="1"/>
      <c r="J2660" s="1"/>
      <c r="M2660" s="1"/>
      <c r="BG2660" t="str">
        <f t="shared" ca="1" si="341"/>
        <v/>
      </c>
      <c r="BH2660" t="str">
        <f t="shared" si="342"/>
        <v/>
      </c>
      <c r="BI2660" t="str">
        <f t="shared" si="343"/>
        <v/>
      </c>
      <c r="BJ2660" t="str">
        <f t="shared" ca="1" si="344"/>
        <v/>
      </c>
      <c r="BK2660">
        <f t="shared" si="345"/>
        <v>1900</v>
      </c>
      <c r="BL2660">
        <f t="shared" si="346"/>
        <v>1900</v>
      </c>
      <c r="BM2660" t="str">
        <f t="shared" si="347"/>
        <v/>
      </c>
      <c r="BN2660" s="69">
        <f t="shared" si="348"/>
        <v>123</v>
      </c>
      <c r="BO2660" s="1">
        <v>45028</v>
      </c>
      <c r="BP2660" s="1"/>
      <c r="BQ2660" s="3"/>
      <c r="BR2660" s="4"/>
      <c r="BS2660" s="5"/>
      <c r="BT2660" s="6"/>
      <c r="BU2660" s="5"/>
      <c r="BV2660" s="5"/>
      <c r="BW2660" s="6"/>
      <c r="BX2660" s="5"/>
      <c r="BY2660" s="5"/>
      <c r="BZ2660" s="6"/>
      <c r="CA2660" s="5"/>
    </row>
    <row r="2661" spans="4:79" x14ac:dyDescent="0.25">
      <c r="D2661" s="1"/>
      <c r="J2661" s="1"/>
      <c r="L2661" s="1"/>
      <c r="M2661" s="1"/>
      <c r="BA2661" s="1"/>
      <c r="BG2661" t="str">
        <f t="shared" ca="1" si="341"/>
        <v/>
      </c>
      <c r="BH2661" t="str">
        <f t="shared" si="342"/>
        <v/>
      </c>
      <c r="BI2661" t="str">
        <f t="shared" si="343"/>
        <v/>
      </c>
      <c r="BJ2661" t="str">
        <f t="shared" ca="1" si="344"/>
        <v/>
      </c>
      <c r="BK2661">
        <f t="shared" si="345"/>
        <v>1900</v>
      </c>
      <c r="BL2661">
        <f t="shared" si="346"/>
        <v>1900</v>
      </c>
      <c r="BM2661" t="str">
        <f t="shared" si="347"/>
        <v/>
      </c>
      <c r="BN2661" s="69">
        <f t="shared" si="348"/>
        <v>123</v>
      </c>
      <c r="BO2661" s="1">
        <v>45029</v>
      </c>
      <c r="BP2661" s="1"/>
      <c r="BQ2661" s="3"/>
      <c r="BR2661" s="4"/>
      <c r="BS2661" s="5"/>
      <c r="BT2661" s="6"/>
      <c r="BU2661" s="5"/>
      <c r="BV2661" s="5"/>
      <c r="BW2661" s="6"/>
      <c r="BX2661" s="5"/>
      <c r="BY2661" s="5"/>
      <c r="BZ2661" s="6"/>
      <c r="CA2661" s="5"/>
    </row>
    <row r="2662" spans="4:79" x14ac:dyDescent="0.25">
      <c r="D2662" s="1"/>
      <c r="J2662" s="1"/>
      <c r="M2662" s="1"/>
      <c r="BG2662" t="str">
        <f t="shared" ca="1" si="341"/>
        <v/>
      </c>
      <c r="BH2662" t="str">
        <f t="shared" si="342"/>
        <v/>
      </c>
      <c r="BI2662" t="str">
        <f t="shared" si="343"/>
        <v/>
      </c>
      <c r="BJ2662" t="str">
        <f t="shared" ca="1" si="344"/>
        <v/>
      </c>
      <c r="BK2662">
        <f t="shared" si="345"/>
        <v>1900</v>
      </c>
      <c r="BL2662">
        <f t="shared" si="346"/>
        <v>1900</v>
      </c>
      <c r="BM2662" t="str">
        <f t="shared" si="347"/>
        <v/>
      </c>
      <c r="BN2662" s="69">
        <f t="shared" si="348"/>
        <v>123</v>
      </c>
      <c r="BO2662" s="1">
        <v>45030</v>
      </c>
      <c r="BP2662" s="1"/>
      <c r="BQ2662" s="3"/>
      <c r="BR2662" s="4"/>
      <c r="BS2662" s="5"/>
      <c r="BT2662" s="6"/>
      <c r="BU2662" s="5"/>
      <c r="BV2662" s="5"/>
      <c r="BW2662" s="6"/>
      <c r="BX2662" s="5"/>
      <c r="BY2662" s="5"/>
      <c r="BZ2662" s="6"/>
      <c r="CA2662" s="5"/>
    </row>
    <row r="2663" spans="4:79" x14ac:dyDescent="0.25">
      <c r="D2663" s="1"/>
      <c r="E2663" s="1"/>
      <c r="J2663" s="1"/>
      <c r="L2663" s="1"/>
      <c r="AX2663" s="1"/>
      <c r="AY2663" s="1"/>
      <c r="BA2663" s="1"/>
      <c r="BG2663" t="str">
        <f t="shared" ca="1" si="341"/>
        <v/>
      </c>
      <c r="BH2663" t="str">
        <f t="shared" si="342"/>
        <v/>
      </c>
      <c r="BI2663" t="str">
        <f t="shared" si="343"/>
        <v/>
      </c>
      <c r="BJ2663" t="str">
        <f t="shared" ca="1" si="344"/>
        <v/>
      </c>
      <c r="BK2663">
        <f t="shared" si="345"/>
        <v>1900</v>
      </c>
      <c r="BL2663">
        <f t="shared" si="346"/>
        <v>1900</v>
      </c>
      <c r="BM2663" t="str">
        <f t="shared" si="347"/>
        <v/>
      </c>
      <c r="BN2663" s="69">
        <f t="shared" si="348"/>
        <v>123</v>
      </c>
      <c r="BO2663" s="1">
        <v>45031</v>
      </c>
      <c r="BP2663" s="1"/>
      <c r="BQ2663" s="3"/>
      <c r="BR2663" s="4"/>
      <c r="BS2663" s="5"/>
      <c r="BT2663" s="6"/>
      <c r="BU2663" s="5"/>
      <c r="BV2663" s="5"/>
      <c r="BW2663" s="6"/>
      <c r="BX2663" s="5"/>
      <c r="BY2663" s="5"/>
      <c r="BZ2663" s="6"/>
      <c r="CA2663" s="5"/>
    </row>
    <row r="2664" spans="4:79" x14ac:dyDescent="0.25">
      <c r="D2664" s="1"/>
      <c r="J2664" s="1"/>
      <c r="L2664" s="1"/>
      <c r="M2664" s="1"/>
      <c r="AY2664" s="1"/>
      <c r="AZ2664" s="1"/>
      <c r="BB2664" s="1"/>
      <c r="BC2664" s="1"/>
      <c r="BG2664" t="str">
        <f t="shared" ca="1" si="341"/>
        <v/>
      </c>
      <c r="BH2664" t="str">
        <f t="shared" si="342"/>
        <v/>
      </c>
      <c r="BI2664" t="str">
        <f t="shared" si="343"/>
        <v/>
      </c>
      <c r="BJ2664" t="str">
        <f t="shared" ca="1" si="344"/>
        <v/>
      </c>
      <c r="BK2664">
        <f t="shared" si="345"/>
        <v>1900</v>
      </c>
      <c r="BL2664">
        <f t="shared" si="346"/>
        <v>1900</v>
      </c>
      <c r="BM2664" t="str">
        <f t="shared" si="347"/>
        <v/>
      </c>
      <c r="BN2664" s="69">
        <f t="shared" si="348"/>
        <v>123</v>
      </c>
      <c r="BO2664" s="1">
        <v>45032</v>
      </c>
      <c r="BP2664" s="1"/>
      <c r="BQ2664" s="3"/>
      <c r="BR2664" s="4"/>
      <c r="BS2664" s="5"/>
      <c r="BT2664" s="6"/>
      <c r="BU2664" s="5"/>
      <c r="BV2664" s="5"/>
      <c r="BW2664" s="6"/>
      <c r="BX2664" s="5"/>
      <c r="BY2664" s="5"/>
      <c r="BZ2664" s="6"/>
      <c r="CA2664" s="5"/>
    </row>
    <row r="2665" spans="4:79" x14ac:dyDescent="0.25">
      <c r="D2665" s="1"/>
      <c r="J2665" s="1"/>
      <c r="L2665" s="1"/>
      <c r="M2665" s="1"/>
      <c r="AX2665" s="1"/>
      <c r="AY2665" s="1"/>
      <c r="BA2665" s="1"/>
      <c r="BB2665" s="1"/>
      <c r="BG2665" t="str">
        <f t="shared" ca="1" si="341"/>
        <v/>
      </c>
      <c r="BH2665" t="str">
        <f t="shared" si="342"/>
        <v/>
      </c>
      <c r="BI2665" t="str">
        <f t="shared" si="343"/>
        <v/>
      </c>
      <c r="BJ2665" t="str">
        <f t="shared" ca="1" si="344"/>
        <v/>
      </c>
      <c r="BK2665">
        <f t="shared" si="345"/>
        <v>1900</v>
      </c>
      <c r="BL2665">
        <f t="shared" si="346"/>
        <v>1900</v>
      </c>
      <c r="BM2665" t="str">
        <f t="shared" si="347"/>
        <v/>
      </c>
      <c r="BN2665" s="69">
        <f t="shared" si="348"/>
        <v>123</v>
      </c>
      <c r="BO2665" s="1">
        <v>45033</v>
      </c>
      <c r="BP2665" s="1"/>
      <c r="BQ2665" s="3"/>
      <c r="BR2665" s="4"/>
      <c r="BS2665" s="5"/>
      <c r="BT2665" s="6"/>
      <c r="BU2665" s="5"/>
      <c r="BV2665" s="5"/>
      <c r="BW2665" s="6"/>
      <c r="BX2665" s="5"/>
      <c r="BY2665" s="5"/>
      <c r="BZ2665" s="6"/>
      <c r="CA2665" s="5"/>
    </row>
    <row r="2666" spans="4:79" x14ac:dyDescent="0.25">
      <c r="D2666" s="1"/>
      <c r="J2666" s="1"/>
      <c r="L2666" s="1"/>
      <c r="M2666" s="1"/>
      <c r="BA2666" s="1"/>
      <c r="BG2666" t="str">
        <f t="shared" ca="1" si="341"/>
        <v/>
      </c>
      <c r="BH2666" t="str">
        <f t="shared" si="342"/>
        <v/>
      </c>
      <c r="BI2666" t="str">
        <f t="shared" si="343"/>
        <v/>
      </c>
      <c r="BJ2666" t="str">
        <f t="shared" ca="1" si="344"/>
        <v/>
      </c>
      <c r="BK2666">
        <f t="shared" si="345"/>
        <v>1900</v>
      </c>
      <c r="BL2666">
        <f t="shared" si="346"/>
        <v>1900</v>
      </c>
      <c r="BM2666" t="str">
        <f t="shared" si="347"/>
        <v/>
      </c>
      <c r="BN2666" s="69">
        <f t="shared" si="348"/>
        <v>123</v>
      </c>
      <c r="BO2666" s="1">
        <v>45034</v>
      </c>
      <c r="BP2666" s="1"/>
      <c r="BQ2666" s="3"/>
      <c r="BR2666" s="4"/>
      <c r="BS2666" s="5"/>
      <c r="BT2666" s="6"/>
      <c r="BU2666" s="5"/>
      <c r="BV2666" s="5"/>
      <c r="BW2666" s="6"/>
      <c r="BX2666" s="5"/>
      <c r="BY2666" s="5"/>
      <c r="BZ2666" s="6"/>
      <c r="CA2666" s="5"/>
    </row>
    <row r="2667" spans="4:79" x14ac:dyDescent="0.25">
      <c r="D2667" s="1"/>
      <c r="J2667" s="1"/>
      <c r="M2667" s="1"/>
      <c r="BG2667" t="str">
        <f t="shared" ca="1" si="341"/>
        <v/>
      </c>
      <c r="BH2667" t="str">
        <f t="shared" si="342"/>
        <v/>
      </c>
      <c r="BI2667" t="str">
        <f t="shared" si="343"/>
        <v/>
      </c>
      <c r="BJ2667" t="str">
        <f t="shared" ca="1" si="344"/>
        <v/>
      </c>
      <c r="BK2667">
        <f t="shared" si="345"/>
        <v>1900</v>
      </c>
      <c r="BL2667">
        <f t="shared" si="346"/>
        <v>1900</v>
      </c>
      <c r="BM2667" t="str">
        <f t="shared" si="347"/>
        <v/>
      </c>
      <c r="BN2667" s="69">
        <f t="shared" si="348"/>
        <v>123</v>
      </c>
      <c r="BO2667" s="1">
        <v>45035</v>
      </c>
      <c r="BP2667" s="1"/>
      <c r="BQ2667" s="3"/>
      <c r="BR2667" s="4"/>
      <c r="BS2667" s="5"/>
      <c r="BT2667" s="6"/>
      <c r="BU2667" s="5"/>
      <c r="BV2667" s="5"/>
      <c r="BW2667" s="6"/>
      <c r="BX2667" s="5"/>
      <c r="BY2667" s="5"/>
      <c r="BZ2667" s="6"/>
      <c r="CA2667" s="5"/>
    </row>
    <row r="2668" spans="4:79" x14ac:dyDescent="0.25">
      <c r="D2668" s="1"/>
      <c r="J2668" s="1"/>
      <c r="L2668" s="1"/>
      <c r="M2668" s="1"/>
      <c r="AX2668" s="1"/>
      <c r="AY2668" s="1"/>
      <c r="BA2668" s="1"/>
      <c r="BB2668" s="1"/>
      <c r="BG2668" t="str">
        <f t="shared" ca="1" si="341"/>
        <v/>
      </c>
      <c r="BH2668" t="str">
        <f t="shared" si="342"/>
        <v/>
      </c>
      <c r="BI2668" t="str">
        <f t="shared" si="343"/>
        <v/>
      </c>
      <c r="BJ2668" t="str">
        <f t="shared" ca="1" si="344"/>
        <v/>
      </c>
      <c r="BK2668">
        <f t="shared" si="345"/>
        <v>1900</v>
      </c>
      <c r="BL2668">
        <f t="shared" si="346"/>
        <v>1900</v>
      </c>
      <c r="BM2668" t="str">
        <f t="shared" si="347"/>
        <v/>
      </c>
      <c r="BN2668" s="69">
        <f t="shared" si="348"/>
        <v>123</v>
      </c>
      <c r="BO2668" s="1">
        <v>45036</v>
      </c>
      <c r="BP2668" s="1"/>
      <c r="BQ2668" s="3"/>
      <c r="BR2668" s="4"/>
      <c r="BS2668" s="5"/>
      <c r="BT2668" s="6"/>
      <c r="BU2668" s="5"/>
      <c r="BV2668" s="5"/>
      <c r="BW2668" s="6"/>
      <c r="BX2668" s="5"/>
      <c r="BY2668" s="5"/>
      <c r="BZ2668" s="6"/>
      <c r="CA2668" s="5"/>
    </row>
    <row r="2669" spans="4:79" x14ac:dyDescent="0.25">
      <c r="D2669" s="1"/>
      <c r="J2669" s="1"/>
      <c r="L2669" s="1"/>
      <c r="AX2669" s="1"/>
      <c r="AY2669" s="1"/>
      <c r="BA2669" s="1"/>
      <c r="BB2669" s="1"/>
      <c r="BG2669" t="str">
        <f t="shared" ca="1" si="341"/>
        <v/>
      </c>
      <c r="BH2669" t="str">
        <f t="shared" si="342"/>
        <v/>
      </c>
      <c r="BI2669" t="str">
        <f t="shared" si="343"/>
        <v/>
      </c>
      <c r="BJ2669" t="str">
        <f t="shared" ca="1" si="344"/>
        <v/>
      </c>
      <c r="BK2669">
        <f t="shared" si="345"/>
        <v>1900</v>
      </c>
      <c r="BL2669">
        <f t="shared" si="346"/>
        <v>1900</v>
      </c>
      <c r="BM2669" t="str">
        <f t="shared" si="347"/>
        <v/>
      </c>
      <c r="BN2669" s="69">
        <f t="shared" si="348"/>
        <v>123</v>
      </c>
      <c r="BO2669" s="1">
        <v>45037</v>
      </c>
      <c r="BP2669" s="1"/>
      <c r="BQ2669" s="3"/>
      <c r="BR2669" s="4"/>
      <c r="BS2669" s="5"/>
      <c r="BT2669" s="6"/>
      <c r="BU2669" s="5"/>
      <c r="BV2669" s="5"/>
      <c r="BW2669" s="6"/>
      <c r="BX2669" s="5"/>
      <c r="BY2669" s="5"/>
      <c r="BZ2669" s="6"/>
      <c r="CA2669" s="5"/>
    </row>
    <row r="2670" spans="4:79" x14ac:dyDescent="0.25">
      <c r="D2670" s="1"/>
      <c r="J2670" s="1"/>
      <c r="L2670" s="1"/>
      <c r="M2670" s="1"/>
      <c r="BA2670" s="1"/>
      <c r="BG2670" t="str">
        <f t="shared" ca="1" si="341"/>
        <v/>
      </c>
      <c r="BH2670" t="str">
        <f t="shared" si="342"/>
        <v/>
      </c>
      <c r="BI2670" t="str">
        <f t="shared" si="343"/>
        <v/>
      </c>
      <c r="BJ2670" t="str">
        <f t="shared" ca="1" si="344"/>
        <v/>
      </c>
      <c r="BK2670">
        <f t="shared" si="345"/>
        <v>1900</v>
      </c>
      <c r="BL2670">
        <f t="shared" si="346"/>
        <v>1900</v>
      </c>
      <c r="BM2670" t="str">
        <f t="shared" si="347"/>
        <v/>
      </c>
      <c r="BN2670" s="69">
        <f t="shared" si="348"/>
        <v>123</v>
      </c>
      <c r="BO2670" s="1">
        <v>45038</v>
      </c>
      <c r="BP2670" s="1"/>
      <c r="BQ2670" s="3"/>
      <c r="BR2670" s="4"/>
      <c r="BS2670" s="5"/>
      <c r="BT2670" s="6"/>
      <c r="BU2670" s="5"/>
      <c r="BV2670" s="5"/>
      <c r="BW2670" s="6"/>
      <c r="BX2670" s="5"/>
      <c r="BY2670" s="5"/>
      <c r="BZ2670" s="6"/>
      <c r="CA2670" s="5"/>
    </row>
    <row r="2671" spans="4:79" x14ac:dyDescent="0.25">
      <c r="D2671" s="1"/>
      <c r="J2671" s="1"/>
      <c r="L2671" s="1"/>
      <c r="M2671" s="1"/>
      <c r="AX2671" s="1"/>
      <c r="AY2671" s="1"/>
      <c r="BA2671" s="1"/>
      <c r="BB2671" s="1"/>
      <c r="BG2671" t="str">
        <f t="shared" ca="1" si="341"/>
        <v/>
      </c>
      <c r="BH2671" t="str">
        <f t="shared" si="342"/>
        <v/>
      </c>
      <c r="BI2671" t="str">
        <f t="shared" si="343"/>
        <v/>
      </c>
      <c r="BJ2671" t="str">
        <f t="shared" ca="1" si="344"/>
        <v/>
      </c>
      <c r="BK2671">
        <f t="shared" si="345"/>
        <v>1900</v>
      </c>
      <c r="BL2671">
        <f t="shared" si="346"/>
        <v>1900</v>
      </c>
      <c r="BM2671" t="str">
        <f t="shared" si="347"/>
        <v/>
      </c>
      <c r="BN2671" s="69">
        <f t="shared" si="348"/>
        <v>123</v>
      </c>
      <c r="BO2671" s="1">
        <v>45039</v>
      </c>
      <c r="BP2671" s="1"/>
      <c r="BQ2671" s="3"/>
      <c r="BR2671" s="4"/>
      <c r="BS2671" s="5"/>
      <c r="BT2671" s="6"/>
      <c r="BU2671" s="5"/>
      <c r="BV2671" s="5"/>
      <c r="BW2671" s="6"/>
      <c r="BX2671" s="5"/>
      <c r="BY2671" s="5"/>
      <c r="BZ2671" s="6"/>
      <c r="CA2671" s="5"/>
    </row>
    <row r="2672" spans="4:79" x14ac:dyDescent="0.25">
      <c r="D2672" s="1"/>
      <c r="J2672" s="1"/>
      <c r="L2672" s="1"/>
      <c r="M2672" s="1"/>
      <c r="AX2672" s="1"/>
      <c r="AY2672" s="1"/>
      <c r="BA2672" s="1"/>
      <c r="BB2672" s="1"/>
      <c r="BG2672" t="str">
        <f t="shared" ca="1" si="341"/>
        <v/>
      </c>
      <c r="BH2672" t="str">
        <f t="shared" si="342"/>
        <v/>
      </c>
      <c r="BI2672" t="str">
        <f t="shared" si="343"/>
        <v/>
      </c>
      <c r="BJ2672" t="str">
        <f t="shared" ca="1" si="344"/>
        <v/>
      </c>
      <c r="BK2672">
        <f t="shared" si="345"/>
        <v>1900</v>
      </c>
      <c r="BL2672">
        <f t="shared" si="346"/>
        <v>1900</v>
      </c>
      <c r="BM2672" t="str">
        <f t="shared" si="347"/>
        <v/>
      </c>
      <c r="BN2672" s="69">
        <f t="shared" si="348"/>
        <v>123</v>
      </c>
      <c r="BO2672" s="1">
        <v>45040</v>
      </c>
      <c r="BP2672" s="1"/>
      <c r="BQ2672" s="3"/>
      <c r="BR2672" s="4"/>
      <c r="BS2672" s="5"/>
      <c r="BT2672" s="6"/>
      <c r="BU2672" s="5"/>
      <c r="BV2672" s="5"/>
      <c r="BW2672" s="6"/>
      <c r="BX2672" s="5"/>
      <c r="BY2672" s="5"/>
      <c r="BZ2672" s="6"/>
      <c r="CA2672" s="5"/>
    </row>
    <row r="2673" spans="4:79" x14ac:dyDescent="0.25">
      <c r="D2673" s="1"/>
      <c r="J2673" s="1"/>
      <c r="L2673" s="1"/>
      <c r="M2673" s="1"/>
      <c r="AX2673" s="1"/>
      <c r="AY2673" s="1"/>
      <c r="BA2673" s="1"/>
      <c r="BB2673" s="1"/>
      <c r="BG2673" t="str">
        <f t="shared" ca="1" si="341"/>
        <v/>
      </c>
      <c r="BH2673" t="str">
        <f t="shared" si="342"/>
        <v/>
      </c>
      <c r="BI2673" t="str">
        <f t="shared" si="343"/>
        <v/>
      </c>
      <c r="BJ2673" t="str">
        <f t="shared" ca="1" si="344"/>
        <v/>
      </c>
      <c r="BK2673">
        <f t="shared" si="345"/>
        <v>1900</v>
      </c>
      <c r="BL2673">
        <f t="shared" si="346"/>
        <v>1900</v>
      </c>
      <c r="BM2673" t="str">
        <f t="shared" si="347"/>
        <v/>
      </c>
      <c r="BN2673" s="69">
        <f t="shared" si="348"/>
        <v>123</v>
      </c>
      <c r="BO2673" s="1">
        <v>45041</v>
      </c>
      <c r="BP2673" s="1"/>
      <c r="BQ2673" s="3"/>
      <c r="BR2673" s="4"/>
      <c r="BS2673" s="5"/>
      <c r="BT2673" s="6"/>
      <c r="BU2673" s="5"/>
      <c r="BV2673" s="5"/>
      <c r="BW2673" s="6"/>
      <c r="BX2673" s="5"/>
      <c r="BY2673" s="5"/>
      <c r="BZ2673" s="6"/>
      <c r="CA2673" s="5"/>
    </row>
    <row r="2674" spans="4:79" x14ac:dyDescent="0.25">
      <c r="D2674" s="1"/>
      <c r="E2674" s="1"/>
      <c r="J2674" s="1"/>
      <c r="L2674" s="1"/>
      <c r="M2674" s="1"/>
      <c r="BA2674" s="1"/>
      <c r="BG2674" t="str">
        <f t="shared" ca="1" si="341"/>
        <v/>
      </c>
      <c r="BH2674" t="str">
        <f t="shared" si="342"/>
        <v/>
      </c>
      <c r="BI2674" t="str">
        <f t="shared" si="343"/>
        <v/>
      </c>
      <c r="BJ2674" t="str">
        <f t="shared" ca="1" si="344"/>
        <v/>
      </c>
      <c r="BK2674">
        <f t="shared" si="345"/>
        <v>1900</v>
      </c>
      <c r="BL2674">
        <f t="shared" si="346"/>
        <v>1900</v>
      </c>
      <c r="BM2674" t="str">
        <f t="shared" si="347"/>
        <v/>
      </c>
      <c r="BN2674" s="69">
        <f t="shared" si="348"/>
        <v>123</v>
      </c>
      <c r="BO2674" s="1">
        <v>45042</v>
      </c>
      <c r="BP2674" s="1"/>
      <c r="BQ2674" s="3"/>
      <c r="BR2674" s="4"/>
      <c r="BS2674" s="5"/>
      <c r="BT2674" s="6"/>
      <c r="BU2674" s="5"/>
      <c r="BV2674" s="5"/>
      <c r="BW2674" s="6"/>
      <c r="BX2674" s="5"/>
      <c r="BY2674" s="5"/>
      <c r="BZ2674" s="6"/>
      <c r="CA2674" s="5"/>
    </row>
    <row r="2675" spans="4:79" x14ac:dyDescent="0.25">
      <c r="D2675" s="1"/>
      <c r="J2675" s="1"/>
      <c r="L2675" s="1"/>
      <c r="AX2675" s="1"/>
      <c r="AY2675" s="1"/>
      <c r="BA2675" s="1"/>
      <c r="BB2675" s="1"/>
      <c r="BG2675" t="str">
        <f t="shared" ca="1" si="341"/>
        <v/>
      </c>
      <c r="BH2675" t="str">
        <f t="shared" si="342"/>
        <v/>
      </c>
      <c r="BI2675" t="str">
        <f t="shared" si="343"/>
        <v/>
      </c>
      <c r="BJ2675" t="str">
        <f t="shared" ca="1" si="344"/>
        <v/>
      </c>
      <c r="BK2675">
        <f t="shared" si="345"/>
        <v>1900</v>
      </c>
      <c r="BL2675">
        <f t="shared" si="346"/>
        <v>1900</v>
      </c>
      <c r="BM2675" t="str">
        <f t="shared" si="347"/>
        <v/>
      </c>
      <c r="BN2675" s="69">
        <f t="shared" si="348"/>
        <v>123</v>
      </c>
      <c r="BO2675" s="1">
        <v>45043</v>
      </c>
      <c r="BP2675" s="1"/>
      <c r="BQ2675" s="3"/>
      <c r="BR2675" s="4"/>
      <c r="BS2675" s="5"/>
      <c r="BT2675" s="6"/>
      <c r="BU2675" s="5"/>
      <c r="BV2675" s="5"/>
      <c r="BW2675" s="6"/>
      <c r="BX2675" s="5"/>
      <c r="BY2675" s="5"/>
      <c r="BZ2675" s="6"/>
      <c r="CA2675" s="5"/>
    </row>
    <row r="2676" spans="4:79" x14ac:dyDescent="0.25">
      <c r="D2676" s="1"/>
      <c r="J2676" s="1"/>
      <c r="L2676" s="1"/>
      <c r="BA2676" s="1"/>
      <c r="BB2676" s="1"/>
      <c r="BG2676" t="str">
        <f t="shared" ca="1" si="341"/>
        <v/>
      </c>
      <c r="BH2676" t="str">
        <f t="shared" si="342"/>
        <v/>
      </c>
      <c r="BI2676" t="str">
        <f t="shared" si="343"/>
        <v/>
      </c>
      <c r="BJ2676" t="str">
        <f t="shared" ca="1" si="344"/>
        <v/>
      </c>
      <c r="BK2676">
        <f t="shared" si="345"/>
        <v>1900</v>
      </c>
      <c r="BL2676">
        <f t="shared" si="346"/>
        <v>1900</v>
      </c>
      <c r="BM2676" t="str">
        <f t="shared" si="347"/>
        <v/>
      </c>
      <c r="BN2676" s="69">
        <f t="shared" si="348"/>
        <v>123</v>
      </c>
      <c r="BO2676" s="1">
        <v>45044</v>
      </c>
      <c r="BP2676" s="1"/>
      <c r="BQ2676" s="3"/>
      <c r="BR2676" s="4"/>
      <c r="BS2676" s="5"/>
      <c r="BT2676" s="6"/>
      <c r="BU2676" s="5"/>
      <c r="BV2676" s="5"/>
      <c r="BW2676" s="6"/>
      <c r="BX2676" s="5"/>
      <c r="BY2676" s="5"/>
      <c r="BZ2676" s="6"/>
      <c r="CA2676" s="5"/>
    </row>
    <row r="2677" spans="4:79" x14ac:dyDescent="0.25">
      <c r="D2677" s="1"/>
      <c r="J2677" s="1"/>
      <c r="L2677" s="1"/>
      <c r="AZ2677" s="1"/>
      <c r="BA2677" s="1"/>
      <c r="BC2677" s="1"/>
      <c r="BD2677" s="1"/>
      <c r="BG2677" t="str">
        <f t="shared" ca="1" si="341"/>
        <v/>
      </c>
      <c r="BH2677" t="str">
        <f t="shared" si="342"/>
        <v/>
      </c>
      <c r="BI2677" t="str">
        <f t="shared" si="343"/>
        <v/>
      </c>
      <c r="BJ2677" t="str">
        <f t="shared" ca="1" si="344"/>
        <v/>
      </c>
      <c r="BK2677">
        <f t="shared" si="345"/>
        <v>1900</v>
      </c>
      <c r="BL2677">
        <f t="shared" si="346"/>
        <v>1900</v>
      </c>
      <c r="BM2677" t="str">
        <f t="shared" si="347"/>
        <v/>
      </c>
      <c r="BN2677" s="69">
        <f t="shared" si="348"/>
        <v>123</v>
      </c>
      <c r="BO2677" s="1">
        <v>45045</v>
      </c>
      <c r="BP2677" s="1"/>
      <c r="BQ2677" s="3"/>
      <c r="BR2677" s="4"/>
      <c r="BS2677" s="5"/>
      <c r="BT2677" s="6"/>
      <c r="BU2677" s="5"/>
      <c r="BV2677" s="5"/>
      <c r="BW2677" s="6"/>
      <c r="BX2677" s="5"/>
      <c r="BY2677" s="5"/>
      <c r="BZ2677" s="6"/>
      <c r="CA2677" s="5"/>
    </row>
    <row r="2678" spans="4:79" x14ac:dyDescent="0.25">
      <c r="D2678" s="1"/>
      <c r="E2678" s="1"/>
      <c r="J2678" s="1"/>
      <c r="L2678" s="1"/>
      <c r="AX2678" s="1"/>
      <c r="AY2678" s="1"/>
      <c r="BA2678" s="1"/>
      <c r="BG2678" t="str">
        <f t="shared" ca="1" si="341"/>
        <v/>
      </c>
      <c r="BH2678" t="str">
        <f t="shared" si="342"/>
        <v/>
      </c>
      <c r="BI2678" t="str">
        <f t="shared" si="343"/>
        <v/>
      </c>
      <c r="BJ2678" t="str">
        <f t="shared" ca="1" si="344"/>
        <v/>
      </c>
      <c r="BK2678">
        <f t="shared" si="345"/>
        <v>1900</v>
      </c>
      <c r="BL2678">
        <f t="shared" si="346"/>
        <v>1900</v>
      </c>
      <c r="BM2678" t="str">
        <f t="shared" si="347"/>
        <v/>
      </c>
      <c r="BN2678" s="69">
        <f t="shared" si="348"/>
        <v>123</v>
      </c>
      <c r="BO2678" s="1">
        <v>45046</v>
      </c>
      <c r="BP2678" s="1"/>
      <c r="BQ2678" s="3"/>
      <c r="BR2678" s="4"/>
      <c r="BS2678" s="5"/>
      <c r="BT2678" s="6"/>
      <c r="BU2678" s="5"/>
      <c r="BV2678" s="5"/>
      <c r="BW2678" s="6"/>
      <c r="BX2678" s="5"/>
      <c r="BY2678" s="5"/>
      <c r="BZ2678" s="6"/>
      <c r="CA2678" s="5"/>
    </row>
    <row r="2679" spans="4:79" x14ac:dyDescent="0.25">
      <c r="D2679" s="1"/>
      <c r="J2679" s="1"/>
      <c r="L2679" s="1"/>
      <c r="M2679" s="1"/>
      <c r="AX2679" s="1"/>
      <c r="AY2679" s="1"/>
      <c r="BA2679" s="1"/>
      <c r="BB2679" s="1"/>
      <c r="BG2679" t="str">
        <f t="shared" ca="1" si="341"/>
        <v/>
      </c>
      <c r="BH2679" t="str">
        <f t="shared" si="342"/>
        <v/>
      </c>
      <c r="BI2679" t="str">
        <f t="shared" si="343"/>
        <v/>
      </c>
      <c r="BJ2679" t="str">
        <f t="shared" ca="1" si="344"/>
        <v/>
      </c>
      <c r="BK2679">
        <f t="shared" si="345"/>
        <v>1900</v>
      </c>
      <c r="BL2679">
        <f t="shared" si="346"/>
        <v>1900</v>
      </c>
      <c r="BM2679" t="str">
        <f t="shared" si="347"/>
        <v/>
      </c>
      <c r="BN2679" s="69">
        <f t="shared" si="348"/>
        <v>123</v>
      </c>
      <c r="BO2679" s="1">
        <v>45047</v>
      </c>
      <c r="BP2679" s="1"/>
      <c r="BQ2679" s="3"/>
      <c r="BR2679" s="4"/>
      <c r="BS2679" s="5"/>
      <c r="BT2679" s="6"/>
      <c r="BU2679" s="5"/>
      <c r="BV2679" s="5"/>
      <c r="BW2679" s="6"/>
      <c r="BX2679" s="5"/>
      <c r="BY2679" s="5"/>
      <c r="BZ2679" s="6"/>
      <c r="CA2679" s="5"/>
    </row>
    <row r="2680" spans="4:79" x14ac:dyDescent="0.25">
      <c r="D2680" s="1"/>
      <c r="E2680" s="1"/>
      <c r="J2680" s="1"/>
      <c r="L2680" s="1"/>
      <c r="M2680" s="1"/>
      <c r="AX2680" s="1"/>
      <c r="AY2680" s="1"/>
      <c r="BA2680" s="1"/>
      <c r="BG2680" t="str">
        <f t="shared" ca="1" si="341"/>
        <v/>
      </c>
      <c r="BH2680" t="str">
        <f t="shared" si="342"/>
        <v/>
      </c>
      <c r="BI2680" t="str">
        <f t="shared" si="343"/>
        <v/>
      </c>
      <c r="BJ2680" t="str">
        <f t="shared" ca="1" si="344"/>
        <v/>
      </c>
      <c r="BK2680">
        <f t="shared" si="345"/>
        <v>1900</v>
      </c>
      <c r="BL2680">
        <f t="shared" si="346"/>
        <v>1900</v>
      </c>
      <c r="BM2680" t="str">
        <f t="shared" si="347"/>
        <v/>
      </c>
      <c r="BN2680" s="69">
        <f t="shared" si="348"/>
        <v>123</v>
      </c>
      <c r="BO2680" s="1">
        <v>45048</v>
      </c>
      <c r="BP2680" s="1"/>
      <c r="BQ2680" s="3"/>
      <c r="BR2680" s="4"/>
      <c r="BS2680" s="5"/>
      <c r="BT2680" s="6"/>
      <c r="BU2680" s="5"/>
      <c r="BV2680" s="5"/>
      <c r="BW2680" s="6"/>
      <c r="BX2680" s="5"/>
      <c r="BY2680" s="5"/>
      <c r="BZ2680" s="6"/>
      <c r="CA2680" s="5"/>
    </row>
    <row r="2681" spans="4:79" x14ac:dyDescent="0.25">
      <c r="D2681" s="1"/>
      <c r="J2681" s="1"/>
      <c r="L2681" s="1"/>
      <c r="M2681" s="1"/>
      <c r="AX2681" s="1"/>
      <c r="AY2681" s="1"/>
      <c r="BA2681" s="1"/>
      <c r="BB2681" s="1"/>
      <c r="BG2681" t="str">
        <f t="shared" ca="1" si="341"/>
        <v/>
      </c>
      <c r="BH2681" t="str">
        <f t="shared" si="342"/>
        <v/>
      </c>
      <c r="BI2681" t="str">
        <f t="shared" si="343"/>
        <v/>
      </c>
      <c r="BJ2681" t="str">
        <f t="shared" ca="1" si="344"/>
        <v/>
      </c>
      <c r="BK2681">
        <f t="shared" si="345"/>
        <v>1900</v>
      </c>
      <c r="BL2681">
        <f t="shared" si="346"/>
        <v>1900</v>
      </c>
      <c r="BM2681" t="str">
        <f t="shared" si="347"/>
        <v/>
      </c>
      <c r="BN2681" s="69">
        <f t="shared" si="348"/>
        <v>123</v>
      </c>
      <c r="BO2681" s="1">
        <v>45049</v>
      </c>
      <c r="BP2681" s="1"/>
      <c r="BQ2681" s="3"/>
      <c r="BR2681" s="4"/>
      <c r="BS2681" s="5"/>
      <c r="BT2681" s="6"/>
      <c r="BU2681" s="5"/>
      <c r="BV2681" s="5"/>
      <c r="BW2681" s="6"/>
      <c r="BX2681" s="5"/>
      <c r="BY2681" s="5"/>
      <c r="BZ2681" s="6"/>
      <c r="CA2681" s="5"/>
    </row>
    <row r="2682" spans="4:79" x14ac:dyDescent="0.25">
      <c r="D2682" s="1"/>
      <c r="J2682" s="1"/>
      <c r="L2682" s="1"/>
      <c r="AY2682" s="1"/>
      <c r="AZ2682" s="1"/>
      <c r="BB2682" s="1"/>
      <c r="BC2682" s="1"/>
      <c r="BG2682" t="str">
        <f t="shared" ca="1" si="341"/>
        <v/>
      </c>
      <c r="BH2682" t="str">
        <f t="shared" si="342"/>
        <v/>
      </c>
      <c r="BI2682" t="str">
        <f t="shared" si="343"/>
        <v/>
      </c>
      <c r="BJ2682" t="str">
        <f t="shared" ca="1" si="344"/>
        <v/>
      </c>
      <c r="BK2682">
        <f t="shared" si="345"/>
        <v>1900</v>
      </c>
      <c r="BL2682">
        <f t="shared" si="346"/>
        <v>1900</v>
      </c>
      <c r="BM2682" t="str">
        <f t="shared" si="347"/>
        <v/>
      </c>
      <c r="BN2682" s="69">
        <f t="shared" si="348"/>
        <v>123</v>
      </c>
      <c r="BO2682" s="1">
        <v>45050</v>
      </c>
      <c r="BP2682" s="1"/>
      <c r="BQ2682" s="3"/>
      <c r="BR2682" s="4"/>
      <c r="BS2682" s="5"/>
      <c r="BT2682" s="6"/>
      <c r="BU2682" s="5"/>
      <c r="BV2682" s="5"/>
      <c r="BW2682" s="6"/>
      <c r="BX2682" s="5"/>
      <c r="BY2682" s="5"/>
      <c r="BZ2682" s="6"/>
      <c r="CA2682" s="5"/>
    </row>
    <row r="2683" spans="4:79" x14ac:dyDescent="0.25">
      <c r="D2683" s="1"/>
      <c r="J2683" s="1"/>
      <c r="L2683" s="1"/>
      <c r="BA2683" s="1"/>
      <c r="BB2683" s="1"/>
      <c r="BG2683" t="str">
        <f t="shared" ca="1" si="341"/>
        <v/>
      </c>
      <c r="BH2683" t="str">
        <f t="shared" si="342"/>
        <v/>
      </c>
      <c r="BI2683" t="str">
        <f t="shared" si="343"/>
        <v/>
      </c>
      <c r="BJ2683" t="str">
        <f t="shared" ca="1" si="344"/>
        <v/>
      </c>
      <c r="BK2683">
        <f t="shared" si="345"/>
        <v>1900</v>
      </c>
      <c r="BL2683">
        <f t="shared" si="346"/>
        <v>1900</v>
      </c>
      <c r="BM2683" t="str">
        <f t="shared" si="347"/>
        <v/>
      </c>
      <c r="BN2683" s="69">
        <f t="shared" si="348"/>
        <v>123</v>
      </c>
      <c r="BO2683" s="1">
        <v>45051</v>
      </c>
      <c r="BP2683" s="1"/>
      <c r="BQ2683" s="3"/>
      <c r="BR2683" s="4"/>
      <c r="BS2683" s="5"/>
      <c r="BT2683" s="6"/>
      <c r="BU2683" s="5"/>
      <c r="BV2683" s="5"/>
      <c r="BW2683" s="6"/>
      <c r="BX2683" s="5"/>
      <c r="BY2683" s="5"/>
      <c r="BZ2683" s="6"/>
      <c r="CA2683" s="5"/>
    </row>
    <row r="2684" spans="4:79" x14ac:dyDescent="0.25">
      <c r="D2684" s="1"/>
      <c r="J2684" s="1"/>
      <c r="M2684" s="1"/>
      <c r="BG2684" t="str">
        <f t="shared" ca="1" si="341"/>
        <v/>
      </c>
      <c r="BH2684" t="str">
        <f t="shared" si="342"/>
        <v/>
      </c>
      <c r="BI2684" t="str">
        <f t="shared" si="343"/>
        <v/>
      </c>
      <c r="BJ2684" t="str">
        <f t="shared" ca="1" si="344"/>
        <v/>
      </c>
      <c r="BK2684">
        <f t="shared" si="345"/>
        <v>1900</v>
      </c>
      <c r="BL2684">
        <f t="shared" si="346"/>
        <v>1900</v>
      </c>
      <c r="BM2684" t="str">
        <f t="shared" si="347"/>
        <v/>
      </c>
      <c r="BN2684" s="69">
        <f t="shared" si="348"/>
        <v>123</v>
      </c>
      <c r="BO2684" s="1">
        <v>45052</v>
      </c>
      <c r="BP2684" s="1"/>
      <c r="BQ2684" s="3"/>
      <c r="BR2684" s="4"/>
      <c r="BS2684" s="5"/>
      <c r="BT2684" s="6"/>
      <c r="BU2684" s="5"/>
      <c r="BV2684" s="5"/>
      <c r="BW2684" s="6"/>
      <c r="BX2684" s="5"/>
      <c r="BY2684" s="5"/>
      <c r="BZ2684" s="6"/>
      <c r="CA2684" s="5"/>
    </row>
    <row r="2685" spans="4:79" x14ac:dyDescent="0.25">
      <c r="D2685" s="1"/>
      <c r="J2685" s="1"/>
      <c r="L2685" s="1"/>
      <c r="M2685" s="1"/>
      <c r="AX2685" s="1"/>
      <c r="AY2685" s="1"/>
      <c r="BA2685" s="1"/>
      <c r="BB2685" s="1"/>
      <c r="BG2685" t="str">
        <f t="shared" ca="1" si="341"/>
        <v/>
      </c>
      <c r="BH2685" t="str">
        <f t="shared" si="342"/>
        <v/>
      </c>
      <c r="BI2685" t="str">
        <f t="shared" si="343"/>
        <v/>
      </c>
      <c r="BJ2685" t="str">
        <f t="shared" ca="1" si="344"/>
        <v/>
      </c>
      <c r="BK2685">
        <f t="shared" si="345"/>
        <v>1900</v>
      </c>
      <c r="BL2685">
        <f t="shared" si="346"/>
        <v>1900</v>
      </c>
      <c r="BM2685" t="str">
        <f t="shared" si="347"/>
        <v/>
      </c>
      <c r="BN2685" s="69">
        <f t="shared" si="348"/>
        <v>123</v>
      </c>
      <c r="BO2685" s="1">
        <v>45053</v>
      </c>
      <c r="BP2685" s="1"/>
      <c r="BQ2685" s="3"/>
      <c r="BR2685" s="4"/>
      <c r="BS2685" s="5"/>
      <c r="BT2685" s="6"/>
      <c r="BU2685" s="5"/>
      <c r="BV2685" s="5"/>
      <c r="BW2685" s="6"/>
      <c r="BX2685" s="5"/>
      <c r="BY2685" s="5"/>
      <c r="BZ2685" s="6"/>
      <c r="CA2685" s="5"/>
    </row>
    <row r="2686" spans="4:79" x14ac:dyDescent="0.25">
      <c r="D2686" s="1"/>
      <c r="J2686" s="1"/>
      <c r="L2686" s="1"/>
      <c r="AX2686" s="1"/>
      <c r="AY2686" s="1"/>
      <c r="BA2686" s="1"/>
      <c r="BB2686" s="1"/>
      <c r="BG2686" t="str">
        <f t="shared" ca="1" si="341"/>
        <v/>
      </c>
      <c r="BH2686" t="str">
        <f t="shared" si="342"/>
        <v/>
      </c>
      <c r="BI2686" t="str">
        <f t="shared" si="343"/>
        <v/>
      </c>
      <c r="BJ2686" t="str">
        <f t="shared" ca="1" si="344"/>
        <v/>
      </c>
      <c r="BK2686">
        <f t="shared" si="345"/>
        <v>1900</v>
      </c>
      <c r="BL2686">
        <f t="shared" si="346"/>
        <v>1900</v>
      </c>
      <c r="BM2686" t="str">
        <f t="shared" si="347"/>
        <v/>
      </c>
      <c r="BN2686" s="69">
        <f t="shared" si="348"/>
        <v>123</v>
      </c>
      <c r="BO2686" s="1">
        <v>45054</v>
      </c>
      <c r="BP2686" s="1"/>
      <c r="BQ2686" s="3"/>
      <c r="BR2686" s="4"/>
      <c r="BS2686" s="5"/>
      <c r="BT2686" s="6"/>
      <c r="BU2686" s="5"/>
      <c r="BV2686" s="5"/>
      <c r="BW2686" s="6"/>
      <c r="BX2686" s="5"/>
      <c r="BY2686" s="5"/>
      <c r="BZ2686" s="6"/>
      <c r="CA2686" s="5"/>
    </row>
    <row r="2687" spans="4:79" x14ac:dyDescent="0.25">
      <c r="D2687" s="1"/>
      <c r="BB2687" s="1"/>
      <c r="BG2687" t="str">
        <f t="shared" ca="1" si="341"/>
        <v/>
      </c>
      <c r="BH2687" t="str">
        <f t="shared" si="342"/>
        <v/>
      </c>
      <c r="BI2687" t="str">
        <f t="shared" si="343"/>
        <v/>
      </c>
      <c r="BJ2687" t="str">
        <f t="shared" ca="1" si="344"/>
        <v/>
      </c>
      <c r="BK2687">
        <f t="shared" si="345"/>
        <v>1900</v>
      </c>
      <c r="BL2687">
        <f t="shared" si="346"/>
        <v>1900</v>
      </c>
      <c r="BM2687" t="str">
        <f t="shared" si="347"/>
        <v/>
      </c>
      <c r="BN2687" s="69">
        <f t="shared" si="348"/>
        <v>123</v>
      </c>
      <c r="BO2687" s="1">
        <v>45055</v>
      </c>
      <c r="BP2687" s="1"/>
      <c r="BQ2687" s="3"/>
      <c r="BR2687" s="4"/>
      <c r="BS2687" s="5"/>
      <c r="BT2687" s="6"/>
      <c r="BU2687" s="5"/>
      <c r="BV2687" s="5"/>
      <c r="BW2687" s="6"/>
      <c r="BX2687" s="5"/>
      <c r="BY2687" s="5"/>
      <c r="BZ2687" s="6"/>
      <c r="CA2687" s="5"/>
    </row>
    <row r="2688" spans="4:79" x14ac:dyDescent="0.25">
      <c r="D2688" s="1"/>
      <c r="J2688" s="1"/>
      <c r="M2688" s="1"/>
      <c r="BG2688" t="str">
        <f t="shared" ca="1" si="341"/>
        <v/>
      </c>
      <c r="BH2688" t="str">
        <f t="shared" si="342"/>
        <v/>
      </c>
      <c r="BI2688" t="str">
        <f t="shared" si="343"/>
        <v/>
      </c>
      <c r="BJ2688" t="str">
        <f t="shared" ca="1" si="344"/>
        <v/>
      </c>
      <c r="BK2688">
        <f t="shared" si="345"/>
        <v>1900</v>
      </c>
      <c r="BL2688">
        <f t="shared" si="346"/>
        <v>1900</v>
      </c>
      <c r="BM2688" t="str">
        <f t="shared" si="347"/>
        <v/>
      </c>
      <c r="BN2688" s="69">
        <f t="shared" si="348"/>
        <v>123</v>
      </c>
      <c r="BO2688" s="1">
        <v>45056</v>
      </c>
      <c r="BP2688" s="1"/>
      <c r="BQ2688" s="3"/>
      <c r="BR2688" s="4"/>
      <c r="BS2688" s="5"/>
      <c r="BT2688" s="6"/>
      <c r="BU2688" s="5"/>
      <c r="BV2688" s="5"/>
      <c r="BW2688" s="6"/>
      <c r="BX2688" s="5"/>
      <c r="BY2688" s="5"/>
      <c r="BZ2688" s="6"/>
      <c r="CA2688" s="5"/>
    </row>
    <row r="2689" spans="4:79" x14ac:dyDescent="0.25">
      <c r="D2689" s="1"/>
      <c r="J2689" s="1"/>
      <c r="L2689" s="1"/>
      <c r="M2689" s="1"/>
      <c r="AX2689" s="1"/>
      <c r="AY2689" s="1"/>
      <c r="BA2689" s="1"/>
      <c r="BB2689" s="1"/>
      <c r="BF2689" s="1"/>
      <c r="BG2689" t="str">
        <f t="shared" ca="1" si="341"/>
        <v/>
      </c>
      <c r="BH2689" t="str">
        <f t="shared" si="342"/>
        <v/>
      </c>
      <c r="BI2689" t="str">
        <f t="shared" si="343"/>
        <v/>
      </c>
      <c r="BJ2689" t="str">
        <f t="shared" ca="1" si="344"/>
        <v/>
      </c>
      <c r="BK2689">
        <f t="shared" si="345"/>
        <v>1900</v>
      </c>
      <c r="BL2689">
        <f t="shared" si="346"/>
        <v>1900</v>
      </c>
      <c r="BM2689" t="str">
        <f t="shared" si="347"/>
        <v/>
      </c>
      <c r="BN2689" s="69">
        <f t="shared" si="348"/>
        <v>123</v>
      </c>
      <c r="BO2689" s="1">
        <v>45057</v>
      </c>
      <c r="BP2689" s="1"/>
      <c r="BQ2689" s="3"/>
      <c r="BR2689" s="4"/>
      <c r="BS2689" s="5"/>
      <c r="BT2689" s="6"/>
      <c r="BU2689" s="5"/>
      <c r="BV2689" s="5"/>
      <c r="BW2689" s="6"/>
      <c r="BX2689" s="5"/>
      <c r="BY2689" s="5"/>
      <c r="BZ2689" s="6"/>
      <c r="CA2689" s="5"/>
    </row>
    <row r="2690" spans="4:79" x14ac:dyDescent="0.25">
      <c r="D2690" s="1"/>
      <c r="E2690" s="1"/>
      <c r="J2690" s="1"/>
      <c r="L2690" s="1"/>
      <c r="M2690" s="1"/>
      <c r="N2690" s="1"/>
      <c r="BA2690" s="1"/>
      <c r="BF2690" s="1"/>
      <c r="BG2690" t="str">
        <f t="shared" ca="1" si="341"/>
        <v/>
      </c>
      <c r="BH2690" t="str">
        <f t="shared" si="342"/>
        <v/>
      </c>
      <c r="BI2690" t="str">
        <f t="shared" si="343"/>
        <v/>
      </c>
      <c r="BJ2690" t="str">
        <f t="shared" ca="1" si="344"/>
        <v/>
      </c>
      <c r="BK2690">
        <f t="shared" si="345"/>
        <v>1900</v>
      </c>
      <c r="BL2690">
        <f t="shared" si="346"/>
        <v>1900</v>
      </c>
      <c r="BM2690" t="str">
        <f t="shared" si="347"/>
        <v/>
      </c>
      <c r="BN2690" s="69">
        <f t="shared" si="348"/>
        <v>123</v>
      </c>
      <c r="BO2690" s="1">
        <v>45058</v>
      </c>
      <c r="BP2690" s="1"/>
      <c r="BQ2690" s="3"/>
      <c r="BR2690" s="4"/>
      <c r="BS2690" s="5"/>
      <c r="BT2690" s="6"/>
      <c r="BU2690" s="5"/>
      <c r="BV2690" s="5"/>
      <c r="BW2690" s="6"/>
      <c r="BX2690" s="5"/>
      <c r="BY2690" s="5"/>
      <c r="BZ2690" s="6"/>
      <c r="CA2690" s="5"/>
    </row>
    <row r="2691" spans="4:79" x14ac:dyDescent="0.25">
      <c r="D2691" s="1"/>
      <c r="J2691" s="1"/>
      <c r="L2691" s="1"/>
      <c r="M2691" s="1"/>
      <c r="AX2691" s="1"/>
      <c r="AY2691" s="1"/>
      <c r="BA2691" s="1"/>
      <c r="BB2691" s="1"/>
      <c r="BG2691" t="str">
        <f t="shared" ref="BG2691:BG2754" ca="1" si="349">IF(A2691="","",DATEDIF(J2691,TODAY(),"y"))</f>
        <v/>
      </c>
      <c r="BH2691" t="str">
        <f t="shared" ref="BH2691:BH2754" si="350">IF(A2691="","",IF(BG2691&lt;61,"Moins de 61",IF(BG2691&lt;66,"61 à 65",IF(BG2691&lt;71,"66 à 70",IF(BG2691&lt;76,"71 à 75",IF(BG2691&lt;81,"76 à 80",IF(BG2691&lt;86,"81 à 85",IF(BG2691&lt;91,"86 à 90",IF(BG2691&lt;96,"91 à 95",IF(BG2691&lt;101,"96 à 100",IF(BG2691&gt;=101,"101 et plus","")))))))))))</f>
        <v/>
      </c>
      <c r="BI2691" t="str">
        <f t="shared" ref="BI2691:BI2754" si="351">IF(B2691="","",IF(BG2691&lt;66,"Moins de 66",IF(BG2691&lt;71,"66 à 70",IF(BG2691&lt;76,"71 à 75",IF(BG2691&lt;81,"76 à 80",IF(BG2691&gt;=81,"plus de 80",""))))))</f>
        <v/>
      </c>
      <c r="BJ2691" t="str">
        <f t="shared" ref="BJ2691:BJ2754" ca="1" si="352">IF(A2691="","",DATEDIF(L2691,TODAY(),"y"))</f>
        <v/>
      </c>
      <c r="BK2691">
        <f t="shared" ref="BK2691:BK2754" si="353">YEAR(L2691)</f>
        <v>1900</v>
      </c>
      <c r="BL2691">
        <f t="shared" ref="BL2691:BL2754" si="354">YEAR(E2691)</f>
        <v>1900</v>
      </c>
      <c r="BM2691" t="str">
        <f t="shared" ref="BM2691:BM2754" si="355">IF(A2691="","",IF(O2691="Adhérent",BG2691,""))</f>
        <v/>
      </c>
      <c r="BN2691" s="69">
        <f t="shared" ref="BN2691:BN2754" si="356">YEAR(BO2691)-YEAR(J2691)</f>
        <v>123</v>
      </c>
      <c r="BO2691" s="1">
        <v>45059</v>
      </c>
      <c r="BP2691" s="1"/>
      <c r="BQ2691" s="3"/>
      <c r="BR2691" s="4"/>
      <c r="BS2691" s="5"/>
      <c r="BT2691" s="6"/>
      <c r="BU2691" s="5"/>
      <c r="BV2691" s="5"/>
      <c r="BW2691" s="6"/>
      <c r="BX2691" s="5"/>
      <c r="BY2691" s="5"/>
      <c r="BZ2691" s="6"/>
      <c r="CA2691" s="5"/>
    </row>
    <row r="2692" spans="4:79" x14ac:dyDescent="0.25">
      <c r="D2692" s="1"/>
      <c r="J2692" s="1"/>
      <c r="M2692" s="1"/>
      <c r="BG2692" t="str">
        <f t="shared" ca="1" si="349"/>
        <v/>
      </c>
      <c r="BH2692" t="str">
        <f t="shared" si="350"/>
        <v/>
      </c>
      <c r="BI2692" t="str">
        <f t="shared" si="351"/>
        <v/>
      </c>
      <c r="BJ2692" t="str">
        <f t="shared" ca="1" si="352"/>
        <v/>
      </c>
      <c r="BK2692">
        <f t="shared" si="353"/>
        <v>1900</v>
      </c>
      <c r="BL2692">
        <f t="shared" si="354"/>
        <v>1900</v>
      </c>
      <c r="BM2692" t="str">
        <f t="shared" si="355"/>
        <v/>
      </c>
      <c r="BN2692" s="69">
        <f t="shared" si="356"/>
        <v>123</v>
      </c>
      <c r="BO2692" s="1">
        <v>45060</v>
      </c>
      <c r="BP2692" s="1"/>
      <c r="BQ2692" s="3"/>
      <c r="BR2692" s="4"/>
      <c r="BS2692" s="5"/>
      <c r="BT2692" s="6"/>
      <c r="BU2692" s="5"/>
      <c r="BV2692" s="5"/>
      <c r="BW2692" s="6"/>
      <c r="BX2692" s="5"/>
      <c r="BY2692" s="5"/>
      <c r="BZ2692" s="6"/>
      <c r="CA2692" s="5"/>
    </row>
    <row r="2693" spans="4:79" x14ac:dyDescent="0.25">
      <c r="D2693" s="1"/>
      <c r="J2693" s="1"/>
      <c r="L2693" s="1"/>
      <c r="M2693" s="1"/>
      <c r="AX2693" s="1"/>
      <c r="AY2693" s="1"/>
      <c r="BA2693" s="1"/>
      <c r="BB2693" s="1"/>
      <c r="BG2693" t="str">
        <f t="shared" ca="1" si="349"/>
        <v/>
      </c>
      <c r="BH2693" t="str">
        <f t="shared" si="350"/>
        <v/>
      </c>
      <c r="BI2693" t="str">
        <f t="shared" si="351"/>
        <v/>
      </c>
      <c r="BJ2693" t="str">
        <f t="shared" ca="1" si="352"/>
        <v/>
      </c>
      <c r="BK2693">
        <f t="shared" si="353"/>
        <v>1900</v>
      </c>
      <c r="BL2693">
        <f t="shared" si="354"/>
        <v>1900</v>
      </c>
      <c r="BM2693" t="str">
        <f t="shared" si="355"/>
        <v/>
      </c>
      <c r="BN2693" s="69">
        <f t="shared" si="356"/>
        <v>123</v>
      </c>
      <c r="BO2693" s="1">
        <v>45061</v>
      </c>
      <c r="BP2693" s="1"/>
      <c r="BQ2693" s="3"/>
      <c r="BR2693" s="4"/>
      <c r="BS2693" s="5"/>
      <c r="BT2693" s="6"/>
      <c r="BU2693" s="5"/>
      <c r="BV2693" s="5"/>
      <c r="BW2693" s="6"/>
      <c r="BX2693" s="5"/>
      <c r="BY2693" s="5"/>
      <c r="BZ2693" s="6"/>
      <c r="CA2693" s="5"/>
    </row>
    <row r="2694" spans="4:79" x14ac:dyDescent="0.25">
      <c r="D2694" s="1"/>
      <c r="J2694" s="1"/>
      <c r="L2694" s="1"/>
      <c r="AX2694" s="1"/>
      <c r="AY2694" s="1"/>
      <c r="BA2694" s="1"/>
      <c r="BB2694" s="1"/>
      <c r="BF2694" s="1"/>
      <c r="BG2694" t="str">
        <f t="shared" ca="1" si="349"/>
        <v/>
      </c>
      <c r="BH2694" t="str">
        <f t="shared" si="350"/>
        <v/>
      </c>
      <c r="BI2694" t="str">
        <f t="shared" si="351"/>
        <v/>
      </c>
      <c r="BJ2694" t="str">
        <f t="shared" ca="1" si="352"/>
        <v/>
      </c>
      <c r="BK2694">
        <f t="shared" si="353"/>
        <v>1900</v>
      </c>
      <c r="BL2694">
        <f t="shared" si="354"/>
        <v>1900</v>
      </c>
      <c r="BM2694" t="str">
        <f t="shared" si="355"/>
        <v/>
      </c>
      <c r="BN2694" s="69">
        <f t="shared" si="356"/>
        <v>123</v>
      </c>
      <c r="BO2694" s="1">
        <v>45062</v>
      </c>
      <c r="BP2694" s="1"/>
      <c r="BQ2694" s="3"/>
      <c r="BR2694" s="4"/>
      <c r="BS2694" s="5"/>
      <c r="BT2694" s="6"/>
      <c r="BU2694" s="5"/>
      <c r="BV2694" s="5"/>
      <c r="BW2694" s="6"/>
      <c r="BX2694" s="5"/>
      <c r="BY2694" s="5"/>
      <c r="BZ2694" s="6"/>
      <c r="CA2694" s="5"/>
    </row>
    <row r="2695" spans="4:79" x14ac:dyDescent="0.25">
      <c r="D2695" s="1"/>
      <c r="J2695" s="1"/>
      <c r="L2695" s="1"/>
      <c r="M2695" s="1"/>
      <c r="AX2695" s="1"/>
      <c r="AY2695" s="1"/>
      <c r="BA2695" s="1"/>
      <c r="BB2695" s="1"/>
      <c r="BG2695" t="str">
        <f t="shared" ca="1" si="349"/>
        <v/>
      </c>
      <c r="BH2695" t="str">
        <f t="shared" si="350"/>
        <v/>
      </c>
      <c r="BI2695" t="str">
        <f t="shared" si="351"/>
        <v/>
      </c>
      <c r="BJ2695" t="str">
        <f t="shared" ca="1" si="352"/>
        <v/>
      </c>
      <c r="BK2695">
        <f t="shared" si="353"/>
        <v>1900</v>
      </c>
      <c r="BL2695">
        <f t="shared" si="354"/>
        <v>1900</v>
      </c>
      <c r="BM2695" t="str">
        <f t="shared" si="355"/>
        <v/>
      </c>
      <c r="BN2695" s="69">
        <f t="shared" si="356"/>
        <v>123</v>
      </c>
      <c r="BO2695" s="1">
        <v>45063</v>
      </c>
      <c r="BP2695" s="1"/>
      <c r="BQ2695" s="3"/>
      <c r="BR2695" s="4"/>
      <c r="BS2695" s="5"/>
      <c r="BT2695" s="6"/>
      <c r="BU2695" s="5"/>
      <c r="BV2695" s="5"/>
      <c r="BW2695" s="6"/>
      <c r="BX2695" s="5"/>
      <c r="BY2695" s="5"/>
      <c r="BZ2695" s="6"/>
      <c r="CA2695" s="5"/>
    </row>
    <row r="2696" spans="4:79" x14ac:dyDescent="0.25">
      <c r="D2696" s="1"/>
      <c r="E2696" s="1"/>
      <c r="J2696" s="1"/>
      <c r="L2696" s="1"/>
      <c r="AX2696" s="1"/>
      <c r="AY2696" s="1"/>
      <c r="BA2696" s="1"/>
      <c r="BB2696" s="1"/>
      <c r="BG2696" t="str">
        <f t="shared" ca="1" si="349"/>
        <v/>
      </c>
      <c r="BH2696" t="str">
        <f t="shared" si="350"/>
        <v/>
      </c>
      <c r="BI2696" t="str">
        <f t="shared" si="351"/>
        <v/>
      </c>
      <c r="BJ2696" t="str">
        <f t="shared" ca="1" si="352"/>
        <v/>
      </c>
      <c r="BK2696">
        <f t="shared" si="353"/>
        <v>1900</v>
      </c>
      <c r="BL2696">
        <f t="shared" si="354"/>
        <v>1900</v>
      </c>
      <c r="BM2696" t="str">
        <f t="shared" si="355"/>
        <v/>
      </c>
      <c r="BN2696" s="69">
        <f t="shared" si="356"/>
        <v>123</v>
      </c>
      <c r="BO2696" s="1">
        <v>45064</v>
      </c>
      <c r="BP2696" s="1"/>
      <c r="BQ2696" s="3"/>
      <c r="BR2696" s="4"/>
      <c r="BS2696" s="5"/>
      <c r="BT2696" s="6"/>
      <c r="BU2696" s="5"/>
      <c r="BV2696" s="5"/>
      <c r="BW2696" s="6"/>
      <c r="BX2696" s="5"/>
      <c r="BY2696" s="5"/>
      <c r="BZ2696" s="6"/>
      <c r="CA2696" s="5"/>
    </row>
    <row r="2697" spans="4:79" x14ac:dyDescent="0.25">
      <c r="D2697" s="1"/>
      <c r="J2697" s="1"/>
      <c r="L2697" s="1"/>
      <c r="BA2697" s="1"/>
      <c r="BG2697" t="str">
        <f t="shared" ca="1" si="349"/>
        <v/>
      </c>
      <c r="BH2697" t="str">
        <f t="shared" si="350"/>
        <v/>
      </c>
      <c r="BI2697" t="str">
        <f t="shared" si="351"/>
        <v/>
      </c>
      <c r="BJ2697" t="str">
        <f t="shared" ca="1" si="352"/>
        <v/>
      </c>
      <c r="BK2697">
        <f t="shared" si="353"/>
        <v>1900</v>
      </c>
      <c r="BL2697">
        <f t="shared" si="354"/>
        <v>1900</v>
      </c>
      <c r="BM2697" t="str">
        <f t="shared" si="355"/>
        <v/>
      </c>
      <c r="BN2697" s="69">
        <f t="shared" si="356"/>
        <v>123</v>
      </c>
      <c r="BO2697" s="1">
        <v>45065</v>
      </c>
      <c r="BP2697" s="1"/>
      <c r="BQ2697" s="3"/>
      <c r="BR2697" s="4"/>
      <c r="BS2697" s="5"/>
      <c r="BT2697" s="6"/>
      <c r="BU2697" s="5"/>
      <c r="BV2697" s="5"/>
      <c r="BW2697" s="6"/>
      <c r="BX2697" s="5"/>
      <c r="BY2697" s="5"/>
      <c r="BZ2697" s="6"/>
      <c r="CA2697" s="5"/>
    </row>
    <row r="2698" spans="4:79" x14ac:dyDescent="0.25">
      <c r="D2698" s="1"/>
      <c r="J2698" s="1"/>
      <c r="L2698" s="1"/>
      <c r="M2698" s="1"/>
      <c r="AX2698" s="1"/>
      <c r="AY2698" s="1"/>
      <c r="BA2698" s="1"/>
      <c r="BB2698" s="1"/>
      <c r="BG2698" t="str">
        <f t="shared" ca="1" si="349"/>
        <v/>
      </c>
      <c r="BH2698" t="str">
        <f t="shared" si="350"/>
        <v/>
      </c>
      <c r="BI2698" t="str">
        <f t="shared" si="351"/>
        <v/>
      </c>
      <c r="BJ2698" t="str">
        <f t="shared" ca="1" si="352"/>
        <v/>
      </c>
      <c r="BK2698">
        <f t="shared" si="353"/>
        <v>1900</v>
      </c>
      <c r="BL2698">
        <f t="shared" si="354"/>
        <v>1900</v>
      </c>
      <c r="BM2698" t="str">
        <f t="shared" si="355"/>
        <v/>
      </c>
      <c r="BN2698" s="69">
        <f t="shared" si="356"/>
        <v>123</v>
      </c>
      <c r="BO2698" s="1">
        <v>45066</v>
      </c>
      <c r="BP2698" s="1"/>
      <c r="BQ2698" s="3"/>
      <c r="BR2698" s="4"/>
      <c r="BS2698" s="5"/>
      <c r="BT2698" s="6"/>
      <c r="BU2698" s="5"/>
      <c r="BV2698" s="5"/>
      <c r="BW2698" s="6"/>
      <c r="BX2698" s="5"/>
      <c r="BY2698" s="5"/>
      <c r="BZ2698" s="6"/>
      <c r="CA2698" s="5"/>
    </row>
    <row r="2699" spans="4:79" x14ac:dyDescent="0.25">
      <c r="D2699" s="1"/>
      <c r="J2699" s="1"/>
      <c r="L2699" s="1"/>
      <c r="M2699" s="1"/>
      <c r="BA2699" s="1"/>
      <c r="BG2699" t="str">
        <f t="shared" ca="1" si="349"/>
        <v/>
      </c>
      <c r="BH2699" t="str">
        <f t="shared" si="350"/>
        <v/>
      </c>
      <c r="BI2699" t="str">
        <f t="shared" si="351"/>
        <v/>
      </c>
      <c r="BJ2699" t="str">
        <f t="shared" ca="1" si="352"/>
        <v/>
      </c>
      <c r="BK2699">
        <f t="shared" si="353"/>
        <v>1900</v>
      </c>
      <c r="BL2699">
        <f t="shared" si="354"/>
        <v>1900</v>
      </c>
      <c r="BM2699" t="str">
        <f t="shared" si="355"/>
        <v/>
      </c>
      <c r="BN2699" s="69">
        <f t="shared" si="356"/>
        <v>123</v>
      </c>
      <c r="BO2699" s="1">
        <v>45067</v>
      </c>
      <c r="BP2699" s="1"/>
      <c r="BQ2699" s="3"/>
      <c r="BR2699" s="4"/>
      <c r="BS2699" s="5"/>
      <c r="BT2699" s="6"/>
      <c r="BU2699" s="5"/>
      <c r="BV2699" s="5"/>
      <c r="BW2699" s="6"/>
      <c r="BX2699" s="5"/>
      <c r="BY2699" s="5"/>
      <c r="BZ2699" s="6"/>
      <c r="CA2699" s="5"/>
    </row>
    <row r="2700" spans="4:79" x14ac:dyDescent="0.25">
      <c r="D2700" s="1"/>
      <c r="J2700" s="1"/>
      <c r="L2700" s="1"/>
      <c r="M2700" s="1"/>
      <c r="AX2700" s="1"/>
      <c r="AY2700" s="1"/>
      <c r="BA2700" s="1"/>
      <c r="BB2700" s="1"/>
      <c r="BG2700" t="str">
        <f t="shared" ca="1" si="349"/>
        <v/>
      </c>
      <c r="BH2700" t="str">
        <f t="shared" si="350"/>
        <v/>
      </c>
      <c r="BI2700" t="str">
        <f t="shared" si="351"/>
        <v/>
      </c>
      <c r="BJ2700" t="str">
        <f t="shared" ca="1" si="352"/>
        <v/>
      </c>
      <c r="BK2700">
        <f t="shared" si="353"/>
        <v>1900</v>
      </c>
      <c r="BL2700">
        <f t="shared" si="354"/>
        <v>1900</v>
      </c>
      <c r="BM2700" t="str">
        <f t="shared" si="355"/>
        <v/>
      </c>
      <c r="BN2700" s="69">
        <f t="shared" si="356"/>
        <v>123</v>
      </c>
      <c r="BO2700" s="1">
        <v>45068</v>
      </c>
      <c r="BP2700" s="1"/>
      <c r="BQ2700" s="3"/>
      <c r="BR2700" s="4"/>
      <c r="BS2700" s="5"/>
      <c r="BT2700" s="6"/>
      <c r="BU2700" s="5"/>
      <c r="BV2700" s="5"/>
      <c r="BW2700" s="6"/>
      <c r="BX2700" s="5"/>
      <c r="BY2700" s="5"/>
      <c r="BZ2700" s="6"/>
      <c r="CA2700" s="5"/>
    </row>
    <row r="2701" spans="4:79" x14ac:dyDescent="0.25">
      <c r="D2701" s="1"/>
      <c r="E2701" s="1"/>
      <c r="J2701" s="1"/>
      <c r="L2701" s="1"/>
      <c r="M2701" s="1"/>
      <c r="AX2701" s="1"/>
      <c r="AY2701" s="1"/>
      <c r="BA2701" s="1"/>
      <c r="BG2701" t="str">
        <f t="shared" ca="1" si="349"/>
        <v/>
      </c>
      <c r="BH2701" t="str">
        <f t="shared" si="350"/>
        <v/>
      </c>
      <c r="BI2701" t="str">
        <f t="shared" si="351"/>
        <v/>
      </c>
      <c r="BJ2701" t="str">
        <f t="shared" ca="1" si="352"/>
        <v/>
      </c>
      <c r="BK2701">
        <f t="shared" si="353"/>
        <v>1900</v>
      </c>
      <c r="BL2701">
        <f t="shared" si="354"/>
        <v>1900</v>
      </c>
      <c r="BM2701" t="str">
        <f t="shared" si="355"/>
        <v/>
      </c>
      <c r="BN2701" s="69">
        <f t="shared" si="356"/>
        <v>123</v>
      </c>
      <c r="BO2701" s="1">
        <v>45069</v>
      </c>
      <c r="BP2701" s="1"/>
      <c r="BQ2701" s="3"/>
      <c r="BR2701" s="4"/>
      <c r="BS2701" s="5"/>
      <c r="BT2701" s="6"/>
      <c r="BU2701" s="5"/>
      <c r="BV2701" s="5"/>
      <c r="BW2701" s="6"/>
      <c r="BX2701" s="5"/>
      <c r="BY2701" s="5"/>
      <c r="BZ2701" s="6"/>
      <c r="CA2701" s="5"/>
    </row>
    <row r="2702" spans="4:79" x14ac:dyDescent="0.25">
      <c r="D2702" s="1"/>
      <c r="J2702" s="1"/>
      <c r="M2702" s="1"/>
      <c r="BG2702" t="str">
        <f t="shared" ca="1" si="349"/>
        <v/>
      </c>
      <c r="BH2702" t="str">
        <f t="shared" si="350"/>
        <v/>
      </c>
      <c r="BI2702" t="str">
        <f t="shared" si="351"/>
        <v/>
      </c>
      <c r="BJ2702" t="str">
        <f t="shared" ca="1" si="352"/>
        <v/>
      </c>
      <c r="BK2702">
        <f t="shared" si="353"/>
        <v>1900</v>
      </c>
      <c r="BL2702">
        <f t="shared" si="354"/>
        <v>1900</v>
      </c>
      <c r="BM2702" t="str">
        <f t="shared" si="355"/>
        <v/>
      </c>
      <c r="BN2702" s="69">
        <f t="shared" si="356"/>
        <v>123</v>
      </c>
      <c r="BO2702" s="1">
        <v>45070</v>
      </c>
      <c r="BP2702" s="1"/>
      <c r="BQ2702" s="3"/>
      <c r="BR2702" s="4"/>
      <c r="BS2702" s="5"/>
      <c r="BT2702" s="6"/>
      <c r="BU2702" s="5"/>
      <c r="BV2702" s="5"/>
      <c r="BW2702" s="6"/>
      <c r="BX2702" s="5"/>
      <c r="BY2702" s="5"/>
      <c r="BZ2702" s="6"/>
      <c r="CA2702" s="5"/>
    </row>
    <row r="2703" spans="4:79" x14ac:dyDescent="0.25">
      <c r="D2703" s="1"/>
      <c r="J2703" s="1"/>
      <c r="L2703" s="1"/>
      <c r="M2703" s="1"/>
      <c r="AX2703" s="1"/>
      <c r="AY2703" s="1"/>
      <c r="BA2703" s="1"/>
      <c r="BB2703" s="1"/>
      <c r="BG2703" t="str">
        <f t="shared" ca="1" si="349"/>
        <v/>
      </c>
      <c r="BH2703" t="str">
        <f t="shared" si="350"/>
        <v/>
      </c>
      <c r="BI2703" t="str">
        <f t="shared" si="351"/>
        <v/>
      </c>
      <c r="BJ2703" t="str">
        <f t="shared" ca="1" si="352"/>
        <v/>
      </c>
      <c r="BK2703">
        <f t="shared" si="353"/>
        <v>1900</v>
      </c>
      <c r="BL2703">
        <f t="shared" si="354"/>
        <v>1900</v>
      </c>
      <c r="BM2703" t="str">
        <f t="shared" si="355"/>
        <v/>
      </c>
      <c r="BN2703" s="69">
        <f t="shared" si="356"/>
        <v>123</v>
      </c>
      <c r="BO2703" s="1">
        <v>45071</v>
      </c>
      <c r="BP2703" s="1"/>
      <c r="BQ2703" s="3"/>
      <c r="BR2703" s="4"/>
      <c r="BS2703" s="5"/>
      <c r="BT2703" s="6"/>
      <c r="BU2703" s="5"/>
      <c r="BV2703" s="5"/>
      <c r="BW2703" s="6"/>
      <c r="BX2703" s="5"/>
      <c r="BY2703" s="5"/>
      <c r="BZ2703" s="6"/>
      <c r="CA2703" s="5"/>
    </row>
    <row r="2704" spans="4:79" x14ac:dyDescent="0.25">
      <c r="D2704" s="1"/>
      <c r="J2704" s="1"/>
      <c r="L2704" s="1"/>
      <c r="M2704" s="1"/>
      <c r="BA2704" s="1"/>
      <c r="BG2704" t="str">
        <f t="shared" ca="1" si="349"/>
        <v/>
      </c>
      <c r="BH2704" t="str">
        <f t="shared" si="350"/>
        <v/>
      </c>
      <c r="BI2704" t="str">
        <f t="shared" si="351"/>
        <v/>
      </c>
      <c r="BJ2704" t="str">
        <f t="shared" ca="1" si="352"/>
        <v/>
      </c>
      <c r="BK2704">
        <f t="shared" si="353"/>
        <v>1900</v>
      </c>
      <c r="BL2704">
        <f t="shared" si="354"/>
        <v>1900</v>
      </c>
      <c r="BM2704" t="str">
        <f t="shared" si="355"/>
        <v/>
      </c>
      <c r="BN2704" s="69">
        <f t="shared" si="356"/>
        <v>123</v>
      </c>
      <c r="BO2704" s="1">
        <v>45072</v>
      </c>
      <c r="BP2704" s="1"/>
      <c r="BQ2704" s="3"/>
      <c r="BR2704" s="4"/>
      <c r="BS2704" s="5"/>
      <c r="BT2704" s="6"/>
      <c r="BU2704" s="5"/>
      <c r="BV2704" s="5"/>
      <c r="BW2704" s="6"/>
      <c r="BX2704" s="5"/>
      <c r="BY2704" s="5"/>
      <c r="BZ2704" s="6"/>
      <c r="CA2704" s="5"/>
    </row>
    <row r="2705" spans="4:79" x14ac:dyDescent="0.25">
      <c r="D2705" s="1"/>
      <c r="J2705" s="1"/>
      <c r="L2705" s="1"/>
      <c r="M2705" s="1"/>
      <c r="AX2705" s="1"/>
      <c r="AY2705" s="1"/>
      <c r="BA2705" s="1"/>
      <c r="BB2705" s="1"/>
      <c r="BG2705" t="str">
        <f t="shared" ca="1" si="349"/>
        <v/>
      </c>
      <c r="BH2705" t="str">
        <f t="shared" si="350"/>
        <v/>
      </c>
      <c r="BI2705" t="str">
        <f t="shared" si="351"/>
        <v/>
      </c>
      <c r="BJ2705" t="str">
        <f t="shared" ca="1" si="352"/>
        <v/>
      </c>
      <c r="BK2705">
        <f t="shared" si="353"/>
        <v>1900</v>
      </c>
      <c r="BL2705">
        <f t="shared" si="354"/>
        <v>1900</v>
      </c>
      <c r="BM2705" t="str">
        <f t="shared" si="355"/>
        <v/>
      </c>
      <c r="BN2705" s="69">
        <f t="shared" si="356"/>
        <v>123</v>
      </c>
      <c r="BO2705" s="1">
        <v>45073</v>
      </c>
      <c r="BP2705" s="1"/>
      <c r="BQ2705" s="3"/>
      <c r="BR2705" s="4"/>
      <c r="BS2705" s="5"/>
      <c r="BT2705" s="6"/>
      <c r="BU2705" s="5"/>
      <c r="BV2705" s="5"/>
      <c r="BW2705" s="6"/>
      <c r="BX2705" s="5"/>
      <c r="BY2705" s="5"/>
      <c r="BZ2705" s="6"/>
      <c r="CA2705" s="5"/>
    </row>
    <row r="2706" spans="4:79" x14ac:dyDescent="0.25">
      <c r="D2706" s="1"/>
      <c r="J2706" s="1"/>
      <c r="M2706" s="1"/>
      <c r="BG2706" t="str">
        <f t="shared" ca="1" si="349"/>
        <v/>
      </c>
      <c r="BH2706" t="str">
        <f t="shared" si="350"/>
        <v/>
      </c>
      <c r="BI2706" t="str">
        <f t="shared" si="351"/>
        <v/>
      </c>
      <c r="BJ2706" t="str">
        <f t="shared" ca="1" si="352"/>
        <v/>
      </c>
      <c r="BK2706">
        <f t="shared" si="353"/>
        <v>1900</v>
      </c>
      <c r="BL2706">
        <f t="shared" si="354"/>
        <v>1900</v>
      </c>
      <c r="BM2706" t="str">
        <f t="shared" si="355"/>
        <v/>
      </c>
      <c r="BN2706" s="69">
        <f t="shared" si="356"/>
        <v>123</v>
      </c>
      <c r="BO2706" s="1">
        <v>45074</v>
      </c>
      <c r="BP2706" s="1"/>
      <c r="BQ2706" s="3"/>
      <c r="BR2706" s="4"/>
      <c r="BS2706" s="5"/>
      <c r="BT2706" s="6"/>
      <c r="BU2706" s="5"/>
      <c r="BV2706" s="5"/>
      <c r="BW2706" s="6"/>
      <c r="BX2706" s="5"/>
      <c r="BY2706" s="5"/>
      <c r="BZ2706" s="6"/>
      <c r="CA2706" s="5"/>
    </row>
    <row r="2707" spans="4:79" x14ac:dyDescent="0.25">
      <c r="D2707" s="1"/>
      <c r="J2707" s="1"/>
      <c r="L2707" s="1"/>
      <c r="M2707" s="1"/>
      <c r="AX2707" s="1"/>
      <c r="AY2707" s="1"/>
      <c r="BA2707" s="1"/>
      <c r="BB2707" s="1"/>
      <c r="BG2707" t="str">
        <f t="shared" ca="1" si="349"/>
        <v/>
      </c>
      <c r="BH2707" t="str">
        <f t="shared" si="350"/>
        <v/>
      </c>
      <c r="BI2707" t="str">
        <f t="shared" si="351"/>
        <v/>
      </c>
      <c r="BJ2707" t="str">
        <f t="shared" ca="1" si="352"/>
        <v/>
      </c>
      <c r="BK2707">
        <f t="shared" si="353"/>
        <v>1900</v>
      </c>
      <c r="BL2707">
        <f t="shared" si="354"/>
        <v>1900</v>
      </c>
      <c r="BM2707" t="str">
        <f t="shared" si="355"/>
        <v/>
      </c>
      <c r="BN2707" s="69">
        <f t="shared" si="356"/>
        <v>123</v>
      </c>
      <c r="BO2707" s="1">
        <v>45075</v>
      </c>
      <c r="BP2707" s="1"/>
      <c r="BQ2707" s="3"/>
      <c r="BR2707" s="4"/>
      <c r="BS2707" s="5"/>
      <c r="BT2707" s="6"/>
      <c r="BU2707" s="5"/>
      <c r="BV2707" s="5"/>
      <c r="BW2707" s="6"/>
      <c r="BX2707" s="5"/>
      <c r="BY2707" s="5"/>
      <c r="BZ2707" s="6"/>
      <c r="CA2707" s="5"/>
    </row>
    <row r="2708" spans="4:79" x14ac:dyDescent="0.25">
      <c r="D2708" s="1"/>
      <c r="J2708" s="1"/>
      <c r="L2708" s="1"/>
      <c r="M2708" s="1"/>
      <c r="BA2708" s="1"/>
      <c r="BG2708" t="str">
        <f t="shared" ca="1" si="349"/>
        <v/>
      </c>
      <c r="BH2708" t="str">
        <f t="shared" si="350"/>
        <v/>
      </c>
      <c r="BI2708" t="str">
        <f t="shared" si="351"/>
        <v/>
      </c>
      <c r="BJ2708" t="str">
        <f t="shared" ca="1" si="352"/>
        <v/>
      </c>
      <c r="BK2708">
        <f t="shared" si="353"/>
        <v>1900</v>
      </c>
      <c r="BL2708">
        <f t="shared" si="354"/>
        <v>1900</v>
      </c>
      <c r="BM2708" t="str">
        <f t="shared" si="355"/>
        <v/>
      </c>
      <c r="BN2708" s="69">
        <f t="shared" si="356"/>
        <v>123</v>
      </c>
      <c r="BO2708" s="1">
        <v>45076</v>
      </c>
      <c r="BP2708" s="1"/>
      <c r="BQ2708" s="3"/>
      <c r="BR2708" s="4"/>
      <c r="BS2708" s="5"/>
      <c r="BT2708" s="6"/>
      <c r="BU2708" s="5"/>
      <c r="BV2708" s="5"/>
      <c r="BW2708" s="6"/>
      <c r="BX2708" s="5"/>
      <c r="BY2708" s="5"/>
      <c r="BZ2708" s="6"/>
      <c r="CA2708" s="5"/>
    </row>
    <row r="2709" spans="4:79" x14ac:dyDescent="0.25">
      <c r="D2709" s="1"/>
      <c r="BB2709" s="1"/>
      <c r="BG2709" t="str">
        <f t="shared" ca="1" si="349"/>
        <v/>
      </c>
      <c r="BH2709" t="str">
        <f t="shared" si="350"/>
        <v/>
      </c>
      <c r="BI2709" t="str">
        <f t="shared" si="351"/>
        <v/>
      </c>
      <c r="BJ2709" t="str">
        <f t="shared" ca="1" si="352"/>
        <v/>
      </c>
      <c r="BK2709">
        <f t="shared" si="353"/>
        <v>1900</v>
      </c>
      <c r="BL2709">
        <f t="shared" si="354"/>
        <v>1900</v>
      </c>
      <c r="BM2709" t="str">
        <f t="shared" si="355"/>
        <v/>
      </c>
      <c r="BN2709" s="69">
        <f t="shared" si="356"/>
        <v>123</v>
      </c>
      <c r="BO2709" s="1">
        <v>45077</v>
      </c>
      <c r="BP2709" s="1"/>
      <c r="BQ2709" s="3"/>
      <c r="BR2709" s="4"/>
      <c r="BS2709" s="5"/>
      <c r="BT2709" s="6"/>
      <c r="BU2709" s="5"/>
      <c r="BV2709" s="5"/>
      <c r="BW2709" s="6"/>
      <c r="BX2709" s="5"/>
      <c r="BY2709" s="5"/>
      <c r="BZ2709" s="6"/>
      <c r="CA2709" s="5"/>
    </row>
    <row r="2710" spans="4:79" x14ac:dyDescent="0.25">
      <c r="D2710" s="1"/>
      <c r="J2710" s="1"/>
      <c r="L2710" s="1"/>
      <c r="M2710" s="1"/>
      <c r="AX2710" s="1"/>
      <c r="AY2710" s="1"/>
      <c r="BA2710" s="1"/>
      <c r="BB2710" s="1"/>
      <c r="BG2710" t="str">
        <f t="shared" ca="1" si="349"/>
        <v/>
      </c>
      <c r="BH2710" t="str">
        <f t="shared" si="350"/>
        <v/>
      </c>
      <c r="BI2710" t="str">
        <f t="shared" si="351"/>
        <v/>
      </c>
      <c r="BJ2710" t="str">
        <f t="shared" ca="1" si="352"/>
        <v/>
      </c>
      <c r="BK2710">
        <f t="shared" si="353"/>
        <v>1900</v>
      </c>
      <c r="BL2710">
        <f t="shared" si="354"/>
        <v>1900</v>
      </c>
      <c r="BM2710" t="str">
        <f t="shared" si="355"/>
        <v/>
      </c>
      <c r="BN2710" s="69">
        <f t="shared" si="356"/>
        <v>123</v>
      </c>
      <c r="BO2710" s="1">
        <v>45078</v>
      </c>
      <c r="BP2710" s="1"/>
      <c r="BQ2710" s="3"/>
      <c r="BR2710" s="4"/>
      <c r="BS2710" s="5"/>
      <c r="BT2710" s="6"/>
      <c r="BU2710" s="5"/>
      <c r="BV2710" s="5"/>
      <c r="BW2710" s="6"/>
      <c r="BX2710" s="5"/>
      <c r="BY2710" s="5"/>
      <c r="BZ2710" s="6"/>
      <c r="CA2710" s="5"/>
    </row>
    <row r="2711" spans="4:79" x14ac:dyDescent="0.25">
      <c r="D2711" s="1"/>
      <c r="J2711" s="1"/>
      <c r="L2711" s="1"/>
      <c r="M2711" s="1"/>
      <c r="AY2711" s="1"/>
      <c r="AZ2711" s="1"/>
      <c r="BB2711" s="1"/>
      <c r="BC2711" s="1"/>
      <c r="BG2711" t="str">
        <f t="shared" ca="1" si="349"/>
        <v/>
      </c>
      <c r="BH2711" t="str">
        <f t="shared" si="350"/>
        <v/>
      </c>
      <c r="BI2711" t="str">
        <f t="shared" si="351"/>
        <v/>
      </c>
      <c r="BJ2711" t="str">
        <f t="shared" ca="1" si="352"/>
        <v/>
      </c>
      <c r="BK2711">
        <f t="shared" si="353"/>
        <v>1900</v>
      </c>
      <c r="BL2711">
        <f t="shared" si="354"/>
        <v>1900</v>
      </c>
      <c r="BM2711" t="str">
        <f t="shared" si="355"/>
        <v/>
      </c>
      <c r="BN2711" s="69">
        <f t="shared" si="356"/>
        <v>123</v>
      </c>
      <c r="BO2711" s="1">
        <v>45079</v>
      </c>
      <c r="BP2711" s="1"/>
      <c r="BQ2711" s="3"/>
      <c r="BR2711" s="4"/>
      <c r="BS2711" s="5"/>
      <c r="BT2711" s="6"/>
      <c r="BU2711" s="5"/>
      <c r="BV2711" s="5"/>
      <c r="BW2711" s="6"/>
      <c r="BX2711" s="5"/>
      <c r="BY2711" s="5"/>
      <c r="BZ2711" s="6"/>
      <c r="CA2711" s="5"/>
    </row>
    <row r="2712" spans="4:79" x14ac:dyDescent="0.25">
      <c r="D2712" s="1"/>
      <c r="E2712" s="1"/>
      <c r="J2712" s="1"/>
      <c r="L2712" s="1"/>
      <c r="AX2712" s="1"/>
      <c r="AY2712" s="1"/>
      <c r="BA2712" s="1"/>
      <c r="BG2712" t="str">
        <f t="shared" ca="1" si="349"/>
        <v/>
      </c>
      <c r="BH2712" t="str">
        <f t="shared" si="350"/>
        <v/>
      </c>
      <c r="BI2712" t="str">
        <f t="shared" si="351"/>
        <v/>
      </c>
      <c r="BJ2712" t="str">
        <f t="shared" ca="1" si="352"/>
        <v/>
      </c>
      <c r="BK2712">
        <f t="shared" si="353"/>
        <v>1900</v>
      </c>
      <c r="BL2712">
        <f t="shared" si="354"/>
        <v>1900</v>
      </c>
      <c r="BM2712" t="str">
        <f t="shared" si="355"/>
        <v/>
      </c>
      <c r="BN2712" s="69">
        <f t="shared" si="356"/>
        <v>123</v>
      </c>
      <c r="BO2712" s="1">
        <v>45080</v>
      </c>
      <c r="BP2712" s="1"/>
      <c r="BQ2712" s="3"/>
      <c r="BR2712" s="4"/>
      <c r="BS2712" s="5"/>
      <c r="BT2712" s="6"/>
      <c r="BU2712" s="5"/>
      <c r="BV2712" s="5"/>
      <c r="BW2712" s="6"/>
      <c r="BX2712" s="5"/>
      <c r="BY2712" s="5"/>
      <c r="BZ2712" s="6"/>
      <c r="CA2712" s="5"/>
    </row>
    <row r="2713" spans="4:79" x14ac:dyDescent="0.25">
      <c r="D2713" s="1"/>
      <c r="J2713" s="1"/>
      <c r="L2713" s="1"/>
      <c r="M2713" s="1"/>
      <c r="AX2713" s="1"/>
      <c r="AY2713" s="1"/>
      <c r="BA2713" s="1"/>
      <c r="BB2713" s="1"/>
      <c r="BG2713" t="str">
        <f t="shared" ca="1" si="349"/>
        <v/>
      </c>
      <c r="BH2713" t="str">
        <f t="shared" si="350"/>
        <v/>
      </c>
      <c r="BI2713" t="str">
        <f t="shared" si="351"/>
        <v/>
      </c>
      <c r="BJ2713" t="str">
        <f t="shared" ca="1" si="352"/>
        <v/>
      </c>
      <c r="BK2713">
        <f t="shared" si="353"/>
        <v>1900</v>
      </c>
      <c r="BL2713">
        <f t="shared" si="354"/>
        <v>1900</v>
      </c>
      <c r="BM2713" t="str">
        <f t="shared" si="355"/>
        <v/>
      </c>
      <c r="BN2713" s="69">
        <f t="shared" si="356"/>
        <v>123</v>
      </c>
      <c r="BO2713" s="1">
        <v>45081</v>
      </c>
      <c r="BP2713" s="1"/>
      <c r="BQ2713" s="3"/>
      <c r="BR2713" s="4"/>
      <c r="BS2713" s="5"/>
      <c r="BT2713" s="6"/>
      <c r="BU2713" s="5"/>
      <c r="BV2713" s="5"/>
      <c r="BW2713" s="6"/>
      <c r="BX2713" s="5"/>
      <c r="BY2713" s="5"/>
      <c r="BZ2713" s="6"/>
      <c r="CA2713" s="5"/>
    </row>
    <row r="2714" spans="4:79" x14ac:dyDescent="0.25">
      <c r="D2714" s="1"/>
      <c r="J2714" s="1"/>
      <c r="L2714" s="1"/>
      <c r="BA2714" s="1"/>
      <c r="BG2714" t="str">
        <f t="shared" ca="1" si="349"/>
        <v/>
      </c>
      <c r="BH2714" t="str">
        <f t="shared" si="350"/>
        <v/>
      </c>
      <c r="BI2714" t="str">
        <f t="shared" si="351"/>
        <v/>
      </c>
      <c r="BJ2714" t="str">
        <f t="shared" ca="1" si="352"/>
        <v/>
      </c>
      <c r="BK2714">
        <f t="shared" si="353"/>
        <v>1900</v>
      </c>
      <c r="BL2714">
        <f t="shared" si="354"/>
        <v>1900</v>
      </c>
      <c r="BM2714" t="str">
        <f t="shared" si="355"/>
        <v/>
      </c>
      <c r="BN2714" s="69">
        <f t="shared" si="356"/>
        <v>123</v>
      </c>
      <c r="BO2714" s="1">
        <v>45082</v>
      </c>
      <c r="BP2714" s="1"/>
      <c r="BQ2714" s="3"/>
      <c r="BR2714" s="4"/>
      <c r="BS2714" s="5"/>
      <c r="BT2714" s="6"/>
      <c r="BU2714" s="5"/>
      <c r="BV2714" s="5"/>
      <c r="BW2714" s="6"/>
      <c r="BX2714" s="5"/>
      <c r="BY2714" s="5"/>
      <c r="BZ2714" s="6"/>
      <c r="CA2714" s="5"/>
    </row>
    <row r="2715" spans="4:79" x14ac:dyDescent="0.25">
      <c r="D2715" s="1"/>
      <c r="J2715" s="1"/>
      <c r="L2715" s="1"/>
      <c r="M2715" s="1"/>
      <c r="BA2715" s="1"/>
      <c r="BB2715" s="1"/>
      <c r="BD2715" s="1"/>
      <c r="BE2715" s="1"/>
      <c r="BG2715" t="str">
        <f t="shared" ca="1" si="349"/>
        <v/>
      </c>
      <c r="BH2715" t="str">
        <f t="shared" si="350"/>
        <v/>
      </c>
      <c r="BI2715" t="str">
        <f t="shared" si="351"/>
        <v/>
      </c>
      <c r="BJ2715" t="str">
        <f t="shared" ca="1" si="352"/>
        <v/>
      </c>
      <c r="BK2715">
        <f t="shared" si="353"/>
        <v>1900</v>
      </c>
      <c r="BL2715">
        <f t="shared" si="354"/>
        <v>1900</v>
      </c>
      <c r="BM2715" t="str">
        <f t="shared" si="355"/>
        <v/>
      </c>
      <c r="BN2715" s="69">
        <f t="shared" si="356"/>
        <v>123</v>
      </c>
      <c r="BO2715" s="1">
        <v>45083</v>
      </c>
      <c r="BP2715" s="1"/>
      <c r="BQ2715" s="3"/>
      <c r="BR2715" s="4"/>
      <c r="BS2715" s="5"/>
      <c r="BT2715" s="6"/>
      <c r="BU2715" s="5"/>
      <c r="BV2715" s="5"/>
      <c r="BW2715" s="6"/>
      <c r="BX2715" s="5"/>
      <c r="BY2715" s="5"/>
      <c r="BZ2715" s="6"/>
      <c r="CA2715" s="5"/>
    </row>
    <row r="2716" spans="4:79" x14ac:dyDescent="0.25">
      <c r="D2716" s="1"/>
      <c r="J2716" s="1"/>
      <c r="L2716" s="1"/>
      <c r="M2716" s="1"/>
      <c r="BB2716" s="1"/>
      <c r="BC2716" s="1"/>
      <c r="BG2716" t="str">
        <f t="shared" ca="1" si="349"/>
        <v/>
      </c>
      <c r="BH2716" t="str">
        <f t="shared" si="350"/>
        <v/>
      </c>
      <c r="BI2716" t="str">
        <f t="shared" si="351"/>
        <v/>
      </c>
      <c r="BJ2716" t="str">
        <f t="shared" ca="1" si="352"/>
        <v/>
      </c>
      <c r="BK2716">
        <f t="shared" si="353"/>
        <v>1900</v>
      </c>
      <c r="BL2716">
        <f t="shared" si="354"/>
        <v>1900</v>
      </c>
      <c r="BM2716" t="str">
        <f t="shared" si="355"/>
        <v/>
      </c>
      <c r="BN2716" s="69">
        <f t="shared" si="356"/>
        <v>123</v>
      </c>
      <c r="BO2716" s="1">
        <v>45084</v>
      </c>
      <c r="BP2716" s="1"/>
      <c r="BQ2716" s="3"/>
      <c r="BR2716" s="4"/>
      <c r="BS2716" s="5"/>
      <c r="BT2716" s="6"/>
      <c r="BU2716" s="5"/>
      <c r="BV2716" s="5"/>
      <c r="BW2716" s="6"/>
      <c r="BX2716" s="5"/>
      <c r="BY2716" s="5"/>
      <c r="BZ2716" s="6"/>
      <c r="CA2716" s="5"/>
    </row>
    <row r="2717" spans="4:79" x14ac:dyDescent="0.25">
      <c r="D2717" s="1"/>
      <c r="J2717" s="1"/>
      <c r="L2717" s="1"/>
      <c r="M2717" s="1"/>
      <c r="BA2717" s="1"/>
      <c r="BG2717" t="str">
        <f t="shared" ca="1" si="349"/>
        <v/>
      </c>
      <c r="BH2717" t="str">
        <f t="shared" si="350"/>
        <v/>
      </c>
      <c r="BI2717" t="str">
        <f t="shared" si="351"/>
        <v/>
      </c>
      <c r="BJ2717" t="str">
        <f t="shared" ca="1" si="352"/>
        <v/>
      </c>
      <c r="BK2717">
        <f t="shared" si="353"/>
        <v>1900</v>
      </c>
      <c r="BL2717">
        <f t="shared" si="354"/>
        <v>1900</v>
      </c>
      <c r="BM2717" t="str">
        <f t="shared" si="355"/>
        <v/>
      </c>
      <c r="BN2717" s="69">
        <f t="shared" si="356"/>
        <v>123</v>
      </c>
      <c r="BO2717" s="1">
        <v>45085</v>
      </c>
      <c r="BP2717" s="1"/>
      <c r="BQ2717" s="3"/>
      <c r="BR2717" s="4"/>
      <c r="BS2717" s="5"/>
      <c r="BT2717" s="6"/>
      <c r="BU2717" s="5"/>
      <c r="BV2717" s="5"/>
      <c r="BW2717" s="6"/>
      <c r="BX2717" s="5"/>
      <c r="BY2717" s="5"/>
      <c r="BZ2717" s="6"/>
      <c r="CA2717" s="5"/>
    </row>
    <row r="2718" spans="4:79" x14ac:dyDescent="0.25">
      <c r="D2718" s="1"/>
      <c r="J2718" s="1"/>
      <c r="L2718" s="1"/>
      <c r="M2718" s="1"/>
      <c r="AX2718" s="1"/>
      <c r="AY2718" s="1"/>
      <c r="BA2718" s="1"/>
      <c r="BB2718" s="1"/>
      <c r="BG2718" t="str">
        <f t="shared" ca="1" si="349"/>
        <v/>
      </c>
      <c r="BH2718" t="str">
        <f t="shared" si="350"/>
        <v/>
      </c>
      <c r="BI2718" t="str">
        <f t="shared" si="351"/>
        <v/>
      </c>
      <c r="BJ2718" t="str">
        <f t="shared" ca="1" si="352"/>
        <v/>
      </c>
      <c r="BK2718">
        <f t="shared" si="353"/>
        <v>1900</v>
      </c>
      <c r="BL2718">
        <f t="shared" si="354"/>
        <v>1900</v>
      </c>
      <c r="BM2718" t="str">
        <f t="shared" si="355"/>
        <v/>
      </c>
      <c r="BN2718" s="69">
        <f t="shared" si="356"/>
        <v>123</v>
      </c>
      <c r="BO2718" s="1">
        <v>45086</v>
      </c>
      <c r="BP2718" s="1"/>
      <c r="BQ2718" s="3"/>
      <c r="BR2718" s="4"/>
      <c r="BS2718" s="5"/>
      <c r="BT2718" s="6"/>
      <c r="BU2718" s="5"/>
      <c r="BV2718" s="5"/>
      <c r="BW2718" s="6"/>
      <c r="BX2718" s="5"/>
      <c r="BY2718" s="5"/>
      <c r="BZ2718" s="6"/>
      <c r="CA2718" s="5"/>
    </row>
    <row r="2719" spans="4:79" x14ac:dyDescent="0.25">
      <c r="D2719" s="1"/>
      <c r="J2719" s="1"/>
      <c r="L2719" s="1"/>
      <c r="M2719" s="1"/>
      <c r="AX2719" s="1"/>
      <c r="AY2719" s="1"/>
      <c r="BA2719" s="1"/>
      <c r="BB2719" s="1"/>
      <c r="BG2719" t="str">
        <f t="shared" ca="1" si="349"/>
        <v/>
      </c>
      <c r="BH2719" t="str">
        <f t="shared" si="350"/>
        <v/>
      </c>
      <c r="BI2719" t="str">
        <f t="shared" si="351"/>
        <v/>
      </c>
      <c r="BJ2719" t="str">
        <f t="shared" ca="1" si="352"/>
        <v/>
      </c>
      <c r="BK2719">
        <f t="shared" si="353"/>
        <v>1900</v>
      </c>
      <c r="BL2719">
        <f t="shared" si="354"/>
        <v>1900</v>
      </c>
      <c r="BM2719" t="str">
        <f t="shared" si="355"/>
        <v/>
      </c>
      <c r="BN2719" s="69">
        <f t="shared" si="356"/>
        <v>123</v>
      </c>
      <c r="BO2719" s="1">
        <v>45087</v>
      </c>
      <c r="BP2719" s="1"/>
      <c r="BQ2719" s="3"/>
      <c r="BR2719" s="4"/>
      <c r="BS2719" s="5"/>
      <c r="BT2719" s="6"/>
      <c r="BU2719" s="5"/>
      <c r="BV2719" s="5"/>
      <c r="BW2719" s="6"/>
      <c r="BX2719" s="5"/>
      <c r="BY2719" s="5"/>
      <c r="BZ2719" s="6"/>
      <c r="CA2719" s="5"/>
    </row>
    <row r="2720" spans="4:79" x14ac:dyDescent="0.25">
      <c r="D2720" s="1"/>
      <c r="J2720" s="1"/>
      <c r="L2720" s="1"/>
      <c r="M2720" s="1"/>
      <c r="AX2720" s="1"/>
      <c r="AY2720" s="1"/>
      <c r="BA2720" s="1"/>
      <c r="BB2720" s="1"/>
      <c r="BG2720" t="str">
        <f t="shared" ca="1" si="349"/>
        <v/>
      </c>
      <c r="BH2720" t="str">
        <f t="shared" si="350"/>
        <v/>
      </c>
      <c r="BI2720" t="str">
        <f t="shared" si="351"/>
        <v/>
      </c>
      <c r="BJ2720" t="str">
        <f t="shared" ca="1" si="352"/>
        <v/>
      </c>
      <c r="BK2720">
        <f t="shared" si="353"/>
        <v>1900</v>
      </c>
      <c r="BL2720">
        <f t="shared" si="354"/>
        <v>1900</v>
      </c>
      <c r="BM2720" t="str">
        <f t="shared" si="355"/>
        <v/>
      </c>
      <c r="BN2720" s="69">
        <f t="shared" si="356"/>
        <v>123</v>
      </c>
      <c r="BO2720" s="1">
        <v>45088</v>
      </c>
      <c r="BP2720" s="1"/>
      <c r="BQ2720" s="3"/>
      <c r="BR2720" s="4"/>
      <c r="BS2720" s="5"/>
      <c r="BT2720" s="6"/>
      <c r="BU2720" s="5"/>
      <c r="BV2720" s="5"/>
      <c r="BW2720" s="6"/>
      <c r="BX2720" s="5"/>
      <c r="BY2720" s="5"/>
      <c r="BZ2720" s="6"/>
      <c r="CA2720" s="5"/>
    </row>
    <row r="2721" spans="4:79" x14ac:dyDescent="0.25">
      <c r="D2721" s="1"/>
      <c r="E2721" s="1"/>
      <c r="J2721" s="1"/>
      <c r="L2721" s="1"/>
      <c r="N2721" s="1"/>
      <c r="AX2721" s="1"/>
      <c r="AY2721" s="1"/>
      <c r="BA2721" s="1"/>
      <c r="BB2721" s="1"/>
      <c r="BG2721" t="str">
        <f t="shared" ca="1" si="349"/>
        <v/>
      </c>
      <c r="BH2721" t="str">
        <f t="shared" si="350"/>
        <v/>
      </c>
      <c r="BI2721" t="str">
        <f t="shared" si="351"/>
        <v/>
      </c>
      <c r="BJ2721" t="str">
        <f t="shared" ca="1" si="352"/>
        <v/>
      </c>
      <c r="BK2721">
        <f t="shared" si="353"/>
        <v>1900</v>
      </c>
      <c r="BL2721">
        <f t="shared" si="354"/>
        <v>1900</v>
      </c>
      <c r="BM2721" t="str">
        <f t="shared" si="355"/>
        <v/>
      </c>
      <c r="BN2721" s="69">
        <f t="shared" si="356"/>
        <v>123</v>
      </c>
      <c r="BO2721" s="1">
        <v>45089</v>
      </c>
      <c r="BP2721" s="1"/>
      <c r="BQ2721" s="3"/>
      <c r="BR2721" s="4"/>
      <c r="BS2721" s="5"/>
      <c r="BT2721" s="6"/>
      <c r="BU2721" s="5"/>
      <c r="BV2721" s="5"/>
      <c r="BW2721" s="6"/>
      <c r="BX2721" s="5"/>
      <c r="BY2721" s="5"/>
      <c r="BZ2721" s="6"/>
      <c r="CA2721" s="5"/>
    </row>
    <row r="2722" spans="4:79" x14ac:dyDescent="0.25">
      <c r="D2722" s="1"/>
      <c r="J2722" s="1"/>
      <c r="M2722" s="1"/>
      <c r="BG2722" t="str">
        <f t="shared" ca="1" si="349"/>
        <v/>
      </c>
      <c r="BH2722" t="str">
        <f t="shared" si="350"/>
        <v/>
      </c>
      <c r="BI2722" t="str">
        <f t="shared" si="351"/>
        <v/>
      </c>
      <c r="BJ2722" t="str">
        <f t="shared" ca="1" si="352"/>
        <v/>
      </c>
      <c r="BK2722">
        <f t="shared" si="353"/>
        <v>1900</v>
      </c>
      <c r="BL2722">
        <f t="shared" si="354"/>
        <v>1900</v>
      </c>
      <c r="BM2722" t="str">
        <f t="shared" si="355"/>
        <v/>
      </c>
      <c r="BN2722" s="69">
        <f t="shared" si="356"/>
        <v>123</v>
      </c>
      <c r="BO2722" s="1">
        <v>45090</v>
      </c>
      <c r="BP2722" s="1"/>
      <c r="BQ2722" s="3"/>
      <c r="BR2722" s="4"/>
      <c r="BS2722" s="5"/>
      <c r="BT2722" s="6"/>
      <c r="BU2722" s="5"/>
      <c r="BV2722" s="5"/>
      <c r="BW2722" s="6"/>
      <c r="BX2722" s="5"/>
      <c r="BY2722" s="5"/>
      <c r="BZ2722" s="6"/>
      <c r="CA2722" s="5"/>
    </row>
    <row r="2723" spans="4:79" x14ac:dyDescent="0.25">
      <c r="D2723" s="1"/>
      <c r="J2723" s="1"/>
      <c r="L2723" s="1"/>
      <c r="M2723" s="1"/>
      <c r="AX2723" s="1"/>
      <c r="AY2723" s="1"/>
      <c r="BA2723" s="1"/>
      <c r="BB2723" s="1"/>
      <c r="BG2723" t="str">
        <f t="shared" ca="1" si="349"/>
        <v/>
      </c>
      <c r="BH2723" t="str">
        <f t="shared" si="350"/>
        <v/>
      </c>
      <c r="BI2723" t="str">
        <f t="shared" si="351"/>
        <v/>
      </c>
      <c r="BJ2723" t="str">
        <f t="shared" ca="1" si="352"/>
        <v/>
      </c>
      <c r="BK2723">
        <f t="shared" si="353"/>
        <v>1900</v>
      </c>
      <c r="BL2723">
        <f t="shared" si="354"/>
        <v>1900</v>
      </c>
      <c r="BM2723" t="str">
        <f t="shared" si="355"/>
        <v/>
      </c>
      <c r="BN2723" s="69">
        <f t="shared" si="356"/>
        <v>123</v>
      </c>
      <c r="BO2723" s="1">
        <v>45091</v>
      </c>
      <c r="BP2723" s="1"/>
      <c r="BQ2723" s="3"/>
      <c r="BR2723" s="4"/>
      <c r="BS2723" s="5"/>
      <c r="BT2723" s="6"/>
      <c r="BU2723" s="5"/>
      <c r="BV2723" s="5"/>
      <c r="BW2723" s="6"/>
      <c r="BX2723" s="5"/>
      <c r="BY2723" s="5"/>
      <c r="BZ2723" s="6"/>
      <c r="CA2723" s="5"/>
    </row>
    <row r="2724" spans="4:79" x14ac:dyDescent="0.25">
      <c r="D2724" s="1"/>
      <c r="J2724" s="1"/>
      <c r="L2724" s="1"/>
      <c r="BA2724" s="1"/>
      <c r="BG2724" t="str">
        <f t="shared" ca="1" si="349"/>
        <v/>
      </c>
      <c r="BH2724" t="str">
        <f t="shared" si="350"/>
        <v/>
      </c>
      <c r="BI2724" t="str">
        <f t="shared" si="351"/>
        <v/>
      </c>
      <c r="BJ2724" t="str">
        <f t="shared" ca="1" si="352"/>
        <v/>
      </c>
      <c r="BK2724">
        <f t="shared" si="353"/>
        <v>1900</v>
      </c>
      <c r="BL2724">
        <f t="shared" si="354"/>
        <v>1900</v>
      </c>
      <c r="BM2724" t="str">
        <f t="shared" si="355"/>
        <v/>
      </c>
      <c r="BN2724" s="69">
        <f t="shared" si="356"/>
        <v>123</v>
      </c>
      <c r="BO2724" s="1">
        <v>45092</v>
      </c>
      <c r="BP2724" s="1"/>
      <c r="BQ2724" s="3"/>
      <c r="BR2724" s="4"/>
      <c r="BS2724" s="5"/>
      <c r="BT2724" s="6"/>
      <c r="BU2724" s="5"/>
      <c r="BV2724" s="5"/>
      <c r="BW2724" s="6"/>
      <c r="BX2724" s="5"/>
      <c r="BY2724" s="5"/>
      <c r="BZ2724" s="6"/>
      <c r="CA2724" s="5"/>
    </row>
    <row r="2725" spans="4:79" x14ac:dyDescent="0.25">
      <c r="D2725" s="1"/>
      <c r="J2725" s="1"/>
      <c r="M2725" s="1"/>
      <c r="BG2725" t="str">
        <f t="shared" ca="1" si="349"/>
        <v/>
      </c>
      <c r="BH2725" t="str">
        <f t="shared" si="350"/>
        <v/>
      </c>
      <c r="BI2725" t="str">
        <f t="shared" si="351"/>
        <v/>
      </c>
      <c r="BJ2725" t="str">
        <f t="shared" ca="1" si="352"/>
        <v/>
      </c>
      <c r="BK2725">
        <f t="shared" si="353"/>
        <v>1900</v>
      </c>
      <c r="BL2725">
        <f t="shared" si="354"/>
        <v>1900</v>
      </c>
      <c r="BM2725" t="str">
        <f t="shared" si="355"/>
        <v/>
      </c>
      <c r="BN2725" s="69">
        <f t="shared" si="356"/>
        <v>123</v>
      </c>
      <c r="BO2725" s="1">
        <v>45093</v>
      </c>
      <c r="BP2725" s="1"/>
      <c r="BQ2725" s="3"/>
      <c r="BR2725" s="4"/>
      <c r="BS2725" s="5"/>
      <c r="BT2725" s="6"/>
      <c r="BU2725" s="5"/>
      <c r="BV2725" s="5"/>
      <c r="BW2725" s="6"/>
      <c r="BX2725" s="5"/>
      <c r="BY2725" s="5"/>
      <c r="BZ2725" s="6"/>
      <c r="CA2725" s="5"/>
    </row>
    <row r="2726" spans="4:79" x14ac:dyDescent="0.25">
      <c r="D2726" s="1"/>
      <c r="J2726" s="1"/>
      <c r="L2726" s="1"/>
      <c r="M2726" s="1"/>
      <c r="AX2726" s="1"/>
      <c r="AY2726" s="1"/>
      <c r="BA2726" s="1"/>
      <c r="BB2726" s="1"/>
      <c r="BG2726" t="str">
        <f t="shared" ca="1" si="349"/>
        <v/>
      </c>
      <c r="BH2726" t="str">
        <f t="shared" si="350"/>
        <v/>
      </c>
      <c r="BI2726" t="str">
        <f t="shared" si="351"/>
        <v/>
      </c>
      <c r="BJ2726" t="str">
        <f t="shared" ca="1" si="352"/>
        <v/>
      </c>
      <c r="BK2726">
        <f t="shared" si="353"/>
        <v>1900</v>
      </c>
      <c r="BL2726">
        <f t="shared" si="354"/>
        <v>1900</v>
      </c>
      <c r="BM2726" t="str">
        <f t="shared" si="355"/>
        <v/>
      </c>
      <c r="BN2726" s="69">
        <f t="shared" si="356"/>
        <v>123</v>
      </c>
      <c r="BO2726" s="1">
        <v>45094</v>
      </c>
      <c r="BP2726" s="1"/>
      <c r="BQ2726" s="3"/>
      <c r="BR2726" s="4"/>
      <c r="BS2726" s="5"/>
      <c r="BT2726" s="6"/>
      <c r="BU2726" s="5"/>
      <c r="BV2726" s="5"/>
      <c r="BW2726" s="6"/>
      <c r="BX2726" s="5"/>
      <c r="BY2726" s="5"/>
      <c r="BZ2726" s="6"/>
      <c r="CA2726" s="5"/>
    </row>
    <row r="2727" spans="4:79" x14ac:dyDescent="0.25">
      <c r="D2727" s="1"/>
      <c r="J2727" s="1"/>
      <c r="L2727" s="1"/>
      <c r="M2727" s="1"/>
      <c r="AX2727" s="1"/>
      <c r="AY2727" s="1"/>
      <c r="BA2727" s="1"/>
      <c r="BB2727" s="1"/>
      <c r="BG2727" t="str">
        <f t="shared" ca="1" si="349"/>
        <v/>
      </c>
      <c r="BH2727" t="str">
        <f t="shared" si="350"/>
        <v/>
      </c>
      <c r="BI2727" t="str">
        <f t="shared" si="351"/>
        <v/>
      </c>
      <c r="BJ2727" t="str">
        <f t="shared" ca="1" si="352"/>
        <v/>
      </c>
      <c r="BK2727">
        <f t="shared" si="353"/>
        <v>1900</v>
      </c>
      <c r="BL2727">
        <f t="shared" si="354"/>
        <v>1900</v>
      </c>
      <c r="BM2727" t="str">
        <f t="shared" si="355"/>
        <v/>
      </c>
      <c r="BN2727" s="69">
        <f t="shared" si="356"/>
        <v>123</v>
      </c>
      <c r="BO2727" s="1">
        <v>45095</v>
      </c>
      <c r="BP2727" s="1"/>
      <c r="BQ2727" s="3"/>
      <c r="BR2727" s="4"/>
      <c r="BS2727" s="5"/>
      <c r="BT2727" s="6"/>
      <c r="BU2727" s="5"/>
      <c r="BV2727" s="5"/>
      <c r="BW2727" s="6"/>
      <c r="BX2727" s="5"/>
      <c r="BY2727" s="5"/>
      <c r="BZ2727" s="6"/>
      <c r="CA2727" s="5"/>
    </row>
    <row r="2728" spans="4:79" x14ac:dyDescent="0.25">
      <c r="D2728" s="1"/>
      <c r="J2728" s="1"/>
      <c r="L2728" s="1"/>
      <c r="M2728" s="1"/>
      <c r="BA2728" s="1"/>
      <c r="BG2728" t="str">
        <f t="shared" ca="1" si="349"/>
        <v/>
      </c>
      <c r="BH2728" t="str">
        <f t="shared" si="350"/>
        <v/>
      </c>
      <c r="BI2728" t="str">
        <f t="shared" si="351"/>
        <v/>
      </c>
      <c r="BJ2728" t="str">
        <f t="shared" ca="1" si="352"/>
        <v/>
      </c>
      <c r="BK2728">
        <f t="shared" si="353"/>
        <v>1900</v>
      </c>
      <c r="BL2728">
        <f t="shared" si="354"/>
        <v>1900</v>
      </c>
      <c r="BM2728" t="str">
        <f t="shared" si="355"/>
        <v/>
      </c>
      <c r="BN2728" s="69">
        <f t="shared" si="356"/>
        <v>123</v>
      </c>
      <c r="BO2728" s="1">
        <v>45096</v>
      </c>
      <c r="BP2728" s="1"/>
      <c r="BQ2728" s="3"/>
      <c r="BR2728" s="4"/>
      <c r="BS2728" s="5"/>
      <c r="BT2728" s="6"/>
      <c r="BU2728" s="5"/>
      <c r="BV2728" s="5"/>
      <c r="BW2728" s="6"/>
      <c r="BX2728" s="5"/>
      <c r="BY2728" s="5"/>
      <c r="BZ2728" s="6"/>
      <c r="CA2728" s="5"/>
    </row>
    <row r="2729" spans="4:79" x14ac:dyDescent="0.25">
      <c r="D2729" s="1"/>
      <c r="J2729" s="1"/>
      <c r="L2729" s="1"/>
      <c r="AX2729" s="1"/>
      <c r="AY2729" s="1"/>
      <c r="BA2729" s="1"/>
      <c r="BB2729" s="1"/>
      <c r="BG2729" t="str">
        <f t="shared" ca="1" si="349"/>
        <v/>
      </c>
      <c r="BH2729" t="str">
        <f t="shared" si="350"/>
        <v/>
      </c>
      <c r="BI2729" t="str">
        <f t="shared" si="351"/>
        <v/>
      </c>
      <c r="BJ2729" t="str">
        <f t="shared" ca="1" si="352"/>
        <v/>
      </c>
      <c r="BK2729">
        <f t="shared" si="353"/>
        <v>1900</v>
      </c>
      <c r="BL2729">
        <f t="shared" si="354"/>
        <v>1900</v>
      </c>
      <c r="BM2729" t="str">
        <f t="shared" si="355"/>
        <v/>
      </c>
      <c r="BN2729" s="69">
        <f t="shared" si="356"/>
        <v>123</v>
      </c>
      <c r="BO2729" s="1">
        <v>45097</v>
      </c>
      <c r="BP2729" s="1"/>
      <c r="BQ2729" s="3"/>
      <c r="BR2729" s="4"/>
      <c r="BS2729" s="5"/>
      <c r="BT2729" s="6"/>
      <c r="BU2729" s="5"/>
      <c r="BV2729" s="5"/>
      <c r="BW2729" s="6"/>
      <c r="BX2729" s="5"/>
      <c r="BY2729" s="5"/>
      <c r="BZ2729" s="6"/>
      <c r="CA2729" s="5"/>
    </row>
    <row r="2730" spans="4:79" x14ac:dyDescent="0.25">
      <c r="D2730" s="1"/>
      <c r="E2730" s="1"/>
      <c r="J2730" s="1"/>
      <c r="L2730" s="1"/>
      <c r="N2730" s="1"/>
      <c r="BA2730" s="1"/>
      <c r="BG2730" t="str">
        <f t="shared" ca="1" si="349"/>
        <v/>
      </c>
      <c r="BH2730" t="str">
        <f t="shared" si="350"/>
        <v/>
      </c>
      <c r="BI2730" t="str">
        <f t="shared" si="351"/>
        <v/>
      </c>
      <c r="BJ2730" t="str">
        <f t="shared" ca="1" si="352"/>
        <v/>
      </c>
      <c r="BK2730">
        <f t="shared" si="353"/>
        <v>1900</v>
      </c>
      <c r="BL2730">
        <f t="shared" si="354"/>
        <v>1900</v>
      </c>
      <c r="BM2730" t="str">
        <f t="shared" si="355"/>
        <v/>
      </c>
      <c r="BN2730" s="69">
        <f t="shared" si="356"/>
        <v>123</v>
      </c>
      <c r="BO2730" s="1">
        <v>45098</v>
      </c>
      <c r="BP2730" s="1"/>
      <c r="BQ2730" s="3"/>
      <c r="BR2730" s="4"/>
      <c r="BS2730" s="5"/>
      <c r="BT2730" s="6"/>
      <c r="BU2730" s="5"/>
      <c r="BV2730" s="5"/>
      <c r="BW2730" s="6"/>
      <c r="BX2730" s="5"/>
      <c r="BY2730" s="5"/>
      <c r="BZ2730" s="6"/>
      <c r="CA2730" s="5"/>
    </row>
    <row r="2731" spans="4:79" x14ac:dyDescent="0.25">
      <c r="D2731" s="1"/>
      <c r="J2731" s="1"/>
      <c r="L2731" s="1"/>
      <c r="M2731" s="1"/>
      <c r="AX2731" s="1"/>
      <c r="AY2731" s="1"/>
      <c r="BA2731" s="1"/>
      <c r="BB2731" s="1"/>
      <c r="BG2731" t="str">
        <f t="shared" ca="1" si="349"/>
        <v/>
      </c>
      <c r="BH2731" t="str">
        <f t="shared" si="350"/>
        <v/>
      </c>
      <c r="BI2731" t="str">
        <f t="shared" si="351"/>
        <v/>
      </c>
      <c r="BJ2731" t="str">
        <f t="shared" ca="1" si="352"/>
        <v/>
      </c>
      <c r="BK2731">
        <f t="shared" si="353"/>
        <v>1900</v>
      </c>
      <c r="BL2731">
        <f t="shared" si="354"/>
        <v>1900</v>
      </c>
      <c r="BM2731" t="str">
        <f t="shared" si="355"/>
        <v/>
      </c>
      <c r="BN2731" s="69">
        <f t="shared" si="356"/>
        <v>123</v>
      </c>
      <c r="BO2731" s="1">
        <v>45099</v>
      </c>
      <c r="BP2731" s="1"/>
      <c r="BQ2731" s="3"/>
      <c r="BR2731" s="4"/>
      <c r="BS2731" s="5"/>
      <c r="BT2731" s="6"/>
      <c r="BU2731" s="5"/>
      <c r="BV2731" s="5"/>
      <c r="BW2731" s="6"/>
      <c r="BX2731" s="5"/>
      <c r="BY2731" s="5"/>
      <c r="BZ2731" s="6"/>
      <c r="CA2731" s="5"/>
    </row>
    <row r="2732" spans="4:79" x14ac:dyDescent="0.25">
      <c r="D2732" s="1"/>
      <c r="J2732" s="1"/>
      <c r="L2732" s="1"/>
      <c r="M2732" s="1"/>
      <c r="AX2732" s="1"/>
      <c r="AY2732" s="1"/>
      <c r="BA2732" s="1"/>
      <c r="BB2732" s="1"/>
      <c r="BG2732" t="str">
        <f t="shared" ca="1" si="349"/>
        <v/>
      </c>
      <c r="BH2732" t="str">
        <f t="shared" si="350"/>
        <v/>
      </c>
      <c r="BI2732" t="str">
        <f t="shared" si="351"/>
        <v/>
      </c>
      <c r="BJ2732" t="str">
        <f t="shared" ca="1" si="352"/>
        <v/>
      </c>
      <c r="BK2732">
        <f t="shared" si="353"/>
        <v>1900</v>
      </c>
      <c r="BL2732">
        <f t="shared" si="354"/>
        <v>1900</v>
      </c>
      <c r="BM2732" t="str">
        <f t="shared" si="355"/>
        <v/>
      </c>
      <c r="BN2732" s="69">
        <f t="shared" si="356"/>
        <v>123</v>
      </c>
      <c r="BO2732" s="1">
        <v>45100</v>
      </c>
      <c r="BP2732" s="1"/>
      <c r="BQ2732" s="3"/>
      <c r="BR2732" s="4"/>
      <c r="BS2732" s="5"/>
      <c r="BT2732" s="6"/>
      <c r="BU2732" s="5"/>
      <c r="BV2732" s="5"/>
      <c r="BW2732" s="6"/>
      <c r="BX2732" s="5"/>
      <c r="BY2732" s="5"/>
      <c r="BZ2732" s="6"/>
      <c r="CA2732" s="5"/>
    </row>
    <row r="2733" spans="4:79" x14ac:dyDescent="0.25">
      <c r="D2733" s="1"/>
      <c r="J2733" s="1"/>
      <c r="L2733" s="1"/>
      <c r="M2733" s="1"/>
      <c r="AX2733" s="1"/>
      <c r="AY2733" s="1"/>
      <c r="BA2733" s="1"/>
      <c r="BB2733" s="1"/>
      <c r="BG2733" t="str">
        <f t="shared" ca="1" si="349"/>
        <v/>
      </c>
      <c r="BH2733" t="str">
        <f t="shared" si="350"/>
        <v/>
      </c>
      <c r="BI2733" t="str">
        <f t="shared" si="351"/>
        <v/>
      </c>
      <c r="BJ2733" t="str">
        <f t="shared" ca="1" si="352"/>
        <v/>
      </c>
      <c r="BK2733">
        <f t="shared" si="353"/>
        <v>1900</v>
      </c>
      <c r="BL2733">
        <f t="shared" si="354"/>
        <v>1900</v>
      </c>
      <c r="BM2733" t="str">
        <f t="shared" si="355"/>
        <v/>
      </c>
      <c r="BN2733" s="69">
        <f t="shared" si="356"/>
        <v>123</v>
      </c>
      <c r="BO2733" s="1">
        <v>45101</v>
      </c>
      <c r="BP2733" s="1"/>
      <c r="BQ2733" s="3"/>
      <c r="BR2733" s="4"/>
      <c r="BS2733" s="5"/>
      <c r="BT2733" s="6"/>
      <c r="BU2733" s="5"/>
      <c r="BV2733" s="5"/>
      <c r="BW2733" s="6"/>
      <c r="BX2733" s="5"/>
      <c r="BY2733" s="5"/>
      <c r="BZ2733" s="6"/>
      <c r="CA2733" s="5"/>
    </row>
    <row r="2734" spans="4:79" x14ac:dyDescent="0.25">
      <c r="D2734" s="1"/>
      <c r="J2734" s="1"/>
      <c r="L2734" s="1"/>
      <c r="M2734" s="1"/>
      <c r="AX2734" s="1"/>
      <c r="AY2734" s="1"/>
      <c r="BA2734" s="1"/>
      <c r="BB2734" s="1"/>
      <c r="BG2734" t="str">
        <f t="shared" ca="1" si="349"/>
        <v/>
      </c>
      <c r="BH2734" t="str">
        <f t="shared" si="350"/>
        <v/>
      </c>
      <c r="BI2734" t="str">
        <f t="shared" si="351"/>
        <v/>
      </c>
      <c r="BJ2734" t="str">
        <f t="shared" ca="1" si="352"/>
        <v/>
      </c>
      <c r="BK2734">
        <f t="shared" si="353"/>
        <v>1900</v>
      </c>
      <c r="BL2734">
        <f t="shared" si="354"/>
        <v>1900</v>
      </c>
      <c r="BM2734" t="str">
        <f t="shared" si="355"/>
        <v/>
      </c>
      <c r="BN2734" s="69">
        <f t="shared" si="356"/>
        <v>123</v>
      </c>
      <c r="BO2734" s="1">
        <v>45102</v>
      </c>
      <c r="BP2734" s="1"/>
      <c r="BQ2734" s="3"/>
      <c r="BR2734" s="4"/>
      <c r="BS2734" s="5"/>
      <c r="BT2734" s="6"/>
      <c r="BU2734" s="5"/>
      <c r="BV2734" s="5"/>
      <c r="BW2734" s="6"/>
      <c r="BX2734" s="5"/>
      <c r="BY2734" s="5"/>
      <c r="BZ2734" s="6"/>
      <c r="CA2734" s="5"/>
    </row>
    <row r="2735" spans="4:79" x14ac:dyDescent="0.25">
      <c r="D2735" s="1"/>
      <c r="J2735" s="1"/>
      <c r="L2735" s="1"/>
      <c r="M2735" s="1"/>
      <c r="AX2735" s="1"/>
      <c r="AY2735" s="1"/>
      <c r="BA2735" s="1"/>
      <c r="BB2735" s="1"/>
      <c r="BG2735" t="str">
        <f t="shared" ca="1" si="349"/>
        <v/>
      </c>
      <c r="BH2735" t="str">
        <f t="shared" si="350"/>
        <v/>
      </c>
      <c r="BI2735" t="str">
        <f t="shared" si="351"/>
        <v/>
      </c>
      <c r="BJ2735" t="str">
        <f t="shared" ca="1" si="352"/>
        <v/>
      </c>
      <c r="BK2735">
        <f t="shared" si="353"/>
        <v>1900</v>
      </c>
      <c r="BL2735">
        <f t="shared" si="354"/>
        <v>1900</v>
      </c>
      <c r="BM2735" t="str">
        <f t="shared" si="355"/>
        <v/>
      </c>
      <c r="BN2735" s="69">
        <f t="shared" si="356"/>
        <v>123</v>
      </c>
      <c r="BO2735" s="1">
        <v>45103</v>
      </c>
      <c r="BP2735" s="1"/>
      <c r="BQ2735" s="3"/>
      <c r="BR2735" s="4"/>
      <c r="BS2735" s="5"/>
      <c r="BT2735" s="6"/>
      <c r="BU2735" s="5"/>
      <c r="BV2735" s="5"/>
      <c r="BW2735" s="6"/>
      <c r="BX2735" s="5"/>
      <c r="BY2735" s="5"/>
      <c r="BZ2735" s="6"/>
      <c r="CA2735" s="5"/>
    </row>
    <row r="2736" spans="4:79" x14ac:dyDescent="0.25">
      <c r="D2736" s="1"/>
      <c r="J2736" s="1"/>
      <c r="L2736" s="1"/>
      <c r="BA2736" s="1"/>
      <c r="BG2736" t="str">
        <f t="shared" ca="1" si="349"/>
        <v/>
      </c>
      <c r="BH2736" t="str">
        <f t="shared" si="350"/>
        <v/>
      </c>
      <c r="BI2736" t="str">
        <f t="shared" si="351"/>
        <v/>
      </c>
      <c r="BJ2736" t="str">
        <f t="shared" ca="1" si="352"/>
        <v/>
      </c>
      <c r="BK2736">
        <f t="shared" si="353"/>
        <v>1900</v>
      </c>
      <c r="BL2736">
        <f t="shared" si="354"/>
        <v>1900</v>
      </c>
      <c r="BM2736" t="str">
        <f t="shared" si="355"/>
        <v/>
      </c>
      <c r="BN2736" s="69">
        <f t="shared" si="356"/>
        <v>123</v>
      </c>
      <c r="BO2736" s="1">
        <v>45104</v>
      </c>
      <c r="BP2736" s="1"/>
      <c r="BQ2736" s="3"/>
      <c r="BR2736" s="4"/>
      <c r="BS2736" s="5"/>
      <c r="BT2736" s="6"/>
      <c r="BU2736" s="5"/>
      <c r="BV2736" s="5"/>
      <c r="BW2736" s="6"/>
      <c r="BX2736" s="5"/>
      <c r="BY2736" s="5"/>
      <c r="BZ2736" s="6"/>
      <c r="CA2736" s="5"/>
    </row>
    <row r="2737" spans="4:79" x14ac:dyDescent="0.25">
      <c r="D2737" s="1"/>
      <c r="J2737" s="1"/>
      <c r="L2737" s="1"/>
      <c r="M2737" s="1"/>
      <c r="BA2737" s="1"/>
      <c r="BG2737" t="str">
        <f t="shared" ca="1" si="349"/>
        <v/>
      </c>
      <c r="BH2737" t="str">
        <f t="shared" si="350"/>
        <v/>
      </c>
      <c r="BI2737" t="str">
        <f t="shared" si="351"/>
        <v/>
      </c>
      <c r="BJ2737" t="str">
        <f t="shared" ca="1" si="352"/>
        <v/>
      </c>
      <c r="BK2737">
        <f t="shared" si="353"/>
        <v>1900</v>
      </c>
      <c r="BL2737">
        <f t="shared" si="354"/>
        <v>1900</v>
      </c>
      <c r="BM2737" t="str">
        <f t="shared" si="355"/>
        <v/>
      </c>
      <c r="BN2737" s="69">
        <f t="shared" si="356"/>
        <v>123</v>
      </c>
      <c r="BO2737" s="1">
        <v>45105</v>
      </c>
      <c r="BP2737" s="1"/>
      <c r="BQ2737" s="3"/>
      <c r="BR2737" s="4"/>
      <c r="BS2737" s="5"/>
      <c r="BT2737" s="6"/>
      <c r="BU2737" s="5"/>
      <c r="BV2737" s="5"/>
      <c r="BW2737" s="6"/>
      <c r="BX2737" s="5"/>
      <c r="BY2737" s="5"/>
      <c r="BZ2737" s="6"/>
      <c r="CA2737" s="5"/>
    </row>
    <row r="2738" spans="4:79" x14ac:dyDescent="0.25">
      <c r="D2738" s="1"/>
      <c r="J2738" s="1"/>
      <c r="L2738" s="1"/>
      <c r="M2738" s="1"/>
      <c r="AX2738" s="1"/>
      <c r="AY2738" s="1"/>
      <c r="BA2738" s="1"/>
      <c r="BB2738" s="1"/>
      <c r="BG2738" t="str">
        <f t="shared" ca="1" si="349"/>
        <v/>
      </c>
      <c r="BH2738" t="str">
        <f t="shared" si="350"/>
        <v/>
      </c>
      <c r="BI2738" t="str">
        <f t="shared" si="351"/>
        <v/>
      </c>
      <c r="BJ2738" t="str">
        <f t="shared" ca="1" si="352"/>
        <v/>
      </c>
      <c r="BK2738">
        <f t="shared" si="353"/>
        <v>1900</v>
      </c>
      <c r="BL2738">
        <f t="shared" si="354"/>
        <v>1900</v>
      </c>
      <c r="BM2738" t="str">
        <f t="shared" si="355"/>
        <v/>
      </c>
      <c r="BN2738" s="69">
        <f t="shared" si="356"/>
        <v>123</v>
      </c>
      <c r="BO2738" s="1">
        <v>45106</v>
      </c>
      <c r="BP2738" s="1"/>
      <c r="BQ2738" s="3"/>
      <c r="BR2738" s="4"/>
      <c r="BS2738" s="5"/>
      <c r="BT2738" s="6"/>
      <c r="BU2738" s="5"/>
      <c r="BV2738" s="5"/>
      <c r="BW2738" s="6"/>
      <c r="BX2738" s="5"/>
      <c r="BY2738" s="5"/>
      <c r="BZ2738" s="6"/>
      <c r="CA2738" s="5"/>
    </row>
    <row r="2739" spans="4:79" x14ac:dyDescent="0.25">
      <c r="D2739" s="1"/>
      <c r="J2739" s="1"/>
      <c r="L2739" s="1"/>
      <c r="M2739" s="1"/>
      <c r="AX2739" s="1"/>
      <c r="AY2739" s="1"/>
      <c r="BA2739" s="1"/>
      <c r="BB2739" s="1"/>
      <c r="BG2739" t="str">
        <f t="shared" ca="1" si="349"/>
        <v/>
      </c>
      <c r="BH2739" t="str">
        <f t="shared" si="350"/>
        <v/>
      </c>
      <c r="BI2739" t="str">
        <f t="shared" si="351"/>
        <v/>
      </c>
      <c r="BJ2739" t="str">
        <f t="shared" ca="1" si="352"/>
        <v/>
      </c>
      <c r="BK2739">
        <f t="shared" si="353"/>
        <v>1900</v>
      </c>
      <c r="BL2739">
        <f t="shared" si="354"/>
        <v>1900</v>
      </c>
      <c r="BM2739" t="str">
        <f t="shared" si="355"/>
        <v/>
      </c>
      <c r="BN2739" s="69">
        <f t="shared" si="356"/>
        <v>123</v>
      </c>
      <c r="BO2739" s="1">
        <v>45107</v>
      </c>
      <c r="BP2739" s="1"/>
      <c r="BQ2739" s="3"/>
      <c r="BR2739" s="4"/>
      <c r="BS2739" s="5"/>
      <c r="BT2739" s="6"/>
      <c r="BU2739" s="5"/>
      <c r="BV2739" s="5"/>
      <c r="BW2739" s="6"/>
      <c r="BX2739" s="5"/>
      <c r="BY2739" s="5"/>
      <c r="BZ2739" s="6"/>
      <c r="CA2739" s="5"/>
    </row>
    <row r="2740" spans="4:79" x14ac:dyDescent="0.25">
      <c r="D2740" s="1"/>
      <c r="J2740" s="1"/>
      <c r="L2740" s="1"/>
      <c r="M2740" s="1"/>
      <c r="AX2740" s="1"/>
      <c r="AY2740" s="1"/>
      <c r="BA2740" s="1"/>
      <c r="BB2740" s="1"/>
      <c r="BG2740" t="str">
        <f t="shared" ca="1" si="349"/>
        <v/>
      </c>
      <c r="BH2740" t="str">
        <f t="shared" si="350"/>
        <v/>
      </c>
      <c r="BI2740" t="str">
        <f t="shared" si="351"/>
        <v/>
      </c>
      <c r="BJ2740" t="str">
        <f t="shared" ca="1" si="352"/>
        <v/>
      </c>
      <c r="BK2740">
        <f t="shared" si="353"/>
        <v>1900</v>
      </c>
      <c r="BL2740">
        <f t="shared" si="354"/>
        <v>1900</v>
      </c>
      <c r="BM2740" t="str">
        <f t="shared" si="355"/>
        <v/>
      </c>
      <c r="BN2740" s="69">
        <f t="shared" si="356"/>
        <v>123</v>
      </c>
      <c r="BO2740" s="1">
        <v>45108</v>
      </c>
      <c r="BP2740" s="1"/>
      <c r="BQ2740" s="3"/>
      <c r="BR2740" s="4"/>
      <c r="BS2740" s="5"/>
      <c r="BT2740" s="6"/>
      <c r="BU2740" s="5"/>
      <c r="BV2740" s="5"/>
      <c r="BW2740" s="6"/>
      <c r="BX2740" s="5"/>
      <c r="BY2740" s="5"/>
      <c r="BZ2740" s="6"/>
      <c r="CA2740" s="5"/>
    </row>
    <row r="2741" spans="4:79" x14ac:dyDescent="0.25">
      <c r="D2741" s="1"/>
      <c r="J2741" s="1"/>
      <c r="L2741" s="1"/>
      <c r="M2741" s="1"/>
      <c r="BA2741" s="1"/>
      <c r="BB2741" s="1"/>
      <c r="BG2741" t="str">
        <f t="shared" ca="1" si="349"/>
        <v/>
      </c>
      <c r="BH2741" t="str">
        <f t="shared" si="350"/>
        <v/>
      </c>
      <c r="BI2741" t="str">
        <f t="shared" si="351"/>
        <v/>
      </c>
      <c r="BJ2741" t="str">
        <f t="shared" ca="1" si="352"/>
        <v/>
      </c>
      <c r="BK2741">
        <f t="shared" si="353"/>
        <v>1900</v>
      </c>
      <c r="BL2741">
        <f t="shared" si="354"/>
        <v>1900</v>
      </c>
      <c r="BM2741" t="str">
        <f t="shared" si="355"/>
        <v/>
      </c>
      <c r="BN2741" s="69">
        <f t="shared" si="356"/>
        <v>123</v>
      </c>
      <c r="BO2741" s="1">
        <v>45109</v>
      </c>
      <c r="BP2741" s="1"/>
      <c r="BQ2741" s="3"/>
      <c r="BR2741" s="4"/>
      <c r="BS2741" s="5"/>
      <c r="BT2741" s="6"/>
      <c r="BU2741" s="5"/>
      <c r="BV2741" s="5"/>
      <c r="BW2741" s="6"/>
      <c r="BX2741" s="5"/>
      <c r="BY2741" s="5"/>
      <c r="BZ2741" s="6"/>
      <c r="CA2741" s="5"/>
    </row>
    <row r="2742" spans="4:79" x14ac:dyDescent="0.25">
      <c r="D2742" s="1"/>
      <c r="J2742" s="1"/>
      <c r="L2742" s="1"/>
      <c r="AX2742" s="1"/>
      <c r="AY2742" s="1"/>
      <c r="BA2742" s="1"/>
      <c r="BB2742" s="1"/>
      <c r="BG2742" t="str">
        <f t="shared" ca="1" si="349"/>
        <v/>
      </c>
      <c r="BH2742" t="str">
        <f t="shared" si="350"/>
        <v/>
      </c>
      <c r="BI2742" t="str">
        <f t="shared" si="351"/>
        <v/>
      </c>
      <c r="BJ2742" t="str">
        <f t="shared" ca="1" si="352"/>
        <v/>
      </c>
      <c r="BK2742">
        <f t="shared" si="353"/>
        <v>1900</v>
      </c>
      <c r="BL2742">
        <f t="shared" si="354"/>
        <v>1900</v>
      </c>
      <c r="BM2742" t="str">
        <f t="shared" si="355"/>
        <v/>
      </c>
      <c r="BN2742" s="69">
        <f t="shared" si="356"/>
        <v>123</v>
      </c>
      <c r="BO2742" s="1">
        <v>45110</v>
      </c>
      <c r="BP2742" s="1"/>
      <c r="BQ2742" s="3"/>
      <c r="BR2742" s="4"/>
      <c r="BS2742" s="5"/>
      <c r="BT2742" s="6"/>
      <c r="BU2742" s="5"/>
      <c r="BV2742" s="5"/>
      <c r="BW2742" s="6"/>
      <c r="BX2742" s="5"/>
      <c r="BY2742" s="5"/>
      <c r="BZ2742" s="6"/>
      <c r="CA2742" s="5"/>
    </row>
    <row r="2743" spans="4:79" x14ac:dyDescent="0.25">
      <c r="D2743" s="1"/>
      <c r="J2743" s="1"/>
      <c r="L2743" s="1"/>
      <c r="BA2743" s="1"/>
      <c r="BF2743" s="1"/>
      <c r="BG2743" t="str">
        <f t="shared" ca="1" si="349"/>
        <v/>
      </c>
      <c r="BH2743" t="str">
        <f t="shared" si="350"/>
        <v/>
      </c>
      <c r="BI2743" t="str">
        <f t="shared" si="351"/>
        <v/>
      </c>
      <c r="BJ2743" t="str">
        <f t="shared" ca="1" si="352"/>
        <v/>
      </c>
      <c r="BK2743">
        <f t="shared" si="353"/>
        <v>1900</v>
      </c>
      <c r="BL2743">
        <f t="shared" si="354"/>
        <v>1900</v>
      </c>
      <c r="BM2743" t="str">
        <f t="shared" si="355"/>
        <v/>
      </c>
      <c r="BN2743" s="69">
        <f t="shared" si="356"/>
        <v>123</v>
      </c>
      <c r="BO2743" s="1">
        <v>45111</v>
      </c>
      <c r="BP2743" s="1"/>
      <c r="BQ2743" s="3"/>
      <c r="BR2743" s="4"/>
      <c r="BS2743" s="5"/>
      <c r="BT2743" s="6"/>
      <c r="BU2743" s="5"/>
      <c r="BV2743" s="5"/>
      <c r="BW2743" s="6"/>
      <c r="BX2743" s="5"/>
      <c r="BY2743" s="5"/>
      <c r="BZ2743" s="6"/>
      <c r="CA2743" s="5"/>
    </row>
    <row r="2744" spans="4:79" x14ac:dyDescent="0.25">
      <c r="D2744" s="1"/>
      <c r="J2744" s="1"/>
      <c r="L2744" s="1"/>
      <c r="AX2744" s="1"/>
      <c r="AY2744" s="1"/>
      <c r="BA2744" s="1"/>
      <c r="BB2744" s="1"/>
      <c r="BF2744" s="1"/>
      <c r="BG2744" t="str">
        <f t="shared" ca="1" si="349"/>
        <v/>
      </c>
      <c r="BH2744" t="str">
        <f t="shared" si="350"/>
        <v/>
      </c>
      <c r="BI2744" t="str">
        <f t="shared" si="351"/>
        <v/>
      </c>
      <c r="BJ2744" t="str">
        <f t="shared" ca="1" si="352"/>
        <v/>
      </c>
      <c r="BK2744">
        <f t="shared" si="353"/>
        <v>1900</v>
      </c>
      <c r="BL2744">
        <f t="shared" si="354"/>
        <v>1900</v>
      </c>
      <c r="BM2744" t="str">
        <f t="shared" si="355"/>
        <v/>
      </c>
      <c r="BN2744" s="69">
        <f t="shared" si="356"/>
        <v>123</v>
      </c>
      <c r="BO2744" s="1">
        <v>45112</v>
      </c>
      <c r="BP2744" s="1"/>
      <c r="BQ2744" s="3"/>
      <c r="BR2744" s="4"/>
      <c r="BS2744" s="5"/>
      <c r="BT2744" s="6"/>
      <c r="BU2744" s="5"/>
      <c r="BV2744" s="5"/>
      <c r="BW2744" s="6"/>
      <c r="BX2744" s="5"/>
      <c r="BY2744" s="5"/>
      <c r="BZ2744" s="6"/>
      <c r="CA2744" s="5"/>
    </row>
    <row r="2745" spans="4:79" x14ac:dyDescent="0.25">
      <c r="D2745" s="1"/>
      <c r="J2745" s="1"/>
      <c r="L2745" s="1"/>
      <c r="AX2745" s="1"/>
      <c r="AY2745" s="1"/>
      <c r="BA2745" s="1"/>
      <c r="BB2745" s="1"/>
      <c r="BG2745" t="str">
        <f t="shared" ca="1" si="349"/>
        <v/>
      </c>
      <c r="BH2745" t="str">
        <f t="shared" si="350"/>
        <v/>
      </c>
      <c r="BI2745" t="str">
        <f t="shared" si="351"/>
        <v/>
      </c>
      <c r="BJ2745" t="str">
        <f t="shared" ca="1" si="352"/>
        <v/>
      </c>
      <c r="BK2745">
        <f t="shared" si="353"/>
        <v>1900</v>
      </c>
      <c r="BL2745">
        <f t="shared" si="354"/>
        <v>1900</v>
      </c>
      <c r="BM2745" t="str">
        <f t="shared" si="355"/>
        <v/>
      </c>
      <c r="BN2745" s="69">
        <f t="shared" si="356"/>
        <v>123</v>
      </c>
      <c r="BO2745" s="1">
        <v>45113</v>
      </c>
      <c r="BP2745" s="1"/>
      <c r="BQ2745" s="3"/>
      <c r="BR2745" s="4"/>
      <c r="BS2745" s="5"/>
      <c r="BT2745" s="6"/>
      <c r="BU2745" s="5"/>
      <c r="BV2745" s="5"/>
      <c r="BW2745" s="6"/>
      <c r="BX2745" s="5"/>
      <c r="BY2745" s="5"/>
      <c r="BZ2745" s="6"/>
      <c r="CA2745" s="5"/>
    </row>
    <row r="2746" spans="4:79" x14ac:dyDescent="0.25">
      <c r="D2746" s="1"/>
      <c r="J2746" s="1"/>
      <c r="L2746" s="1"/>
      <c r="M2746" s="1"/>
      <c r="AX2746" s="1"/>
      <c r="AY2746" s="1"/>
      <c r="BA2746" s="1"/>
      <c r="BB2746" s="1"/>
      <c r="BG2746" t="str">
        <f t="shared" ca="1" si="349"/>
        <v/>
      </c>
      <c r="BH2746" t="str">
        <f t="shared" si="350"/>
        <v/>
      </c>
      <c r="BI2746" t="str">
        <f t="shared" si="351"/>
        <v/>
      </c>
      <c r="BJ2746" t="str">
        <f t="shared" ca="1" si="352"/>
        <v/>
      </c>
      <c r="BK2746">
        <f t="shared" si="353"/>
        <v>1900</v>
      </c>
      <c r="BL2746">
        <f t="shared" si="354"/>
        <v>1900</v>
      </c>
      <c r="BM2746" t="str">
        <f t="shared" si="355"/>
        <v/>
      </c>
      <c r="BN2746" s="69">
        <f t="shared" si="356"/>
        <v>123</v>
      </c>
      <c r="BO2746" s="1">
        <v>45114</v>
      </c>
      <c r="BP2746" s="1"/>
      <c r="BQ2746" s="3"/>
      <c r="BR2746" s="4"/>
      <c r="BS2746" s="5"/>
      <c r="BT2746" s="6"/>
      <c r="BU2746" s="5"/>
      <c r="BV2746" s="5"/>
      <c r="BW2746" s="6"/>
      <c r="BX2746" s="5"/>
      <c r="BY2746" s="5"/>
      <c r="BZ2746" s="6"/>
      <c r="CA2746" s="5"/>
    </row>
    <row r="2747" spans="4:79" x14ac:dyDescent="0.25">
      <c r="D2747" s="1"/>
      <c r="J2747" s="1"/>
      <c r="L2747" s="1"/>
      <c r="M2747" s="1"/>
      <c r="AX2747" s="1"/>
      <c r="AY2747" s="1"/>
      <c r="BA2747" s="1"/>
      <c r="BB2747" s="1"/>
      <c r="BG2747" t="str">
        <f t="shared" ca="1" si="349"/>
        <v/>
      </c>
      <c r="BH2747" t="str">
        <f t="shared" si="350"/>
        <v/>
      </c>
      <c r="BI2747" t="str">
        <f t="shared" si="351"/>
        <v/>
      </c>
      <c r="BJ2747" t="str">
        <f t="shared" ca="1" si="352"/>
        <v/>
      </c>
      <c r="BK2747">
        <f t="shared" si="353"/>
        <v>1900</v>
      </c>
      <c r="BL2747">
        <f t="shared" si="354"/>
        <v>1900</v>
      </c>
      <c r="BM2747" t="str">
        <f t="shared" si="355"/>
        <v/>
      </c>
      <c r="BN2747" s="69">
        <f t="shared" si="356"/>
        <v>123</v>
      </c>
      <c r="BO2747" s="1">
        <v>45115</v>
      </c>
      <c r="BP2747" s="1"/>
      <c r="BQ2747" s="3"/>
      <c r="BR2747" s="4"/>
      <c r="BS2747" s="5"/>
      <c r="BT2747" s="6"/>
      <c r="BU2747" s="5"/>
      <c r="BV2747" s="5"/>
      <c r="BW2747" s="6"/>
      <c r="BX2747" s="5"/>
      <c r="BY2747" s="5"/>
      <c r="BZ2747" s="6"/>
      <c r="CA2747" s="5"/>
    </row>
    <row r="2748" spans="4:79" x14ac:dyDescent="0.25">
      <c r="D2748" s="1"/>
      <c r="J2748" s="1"/>
      <c r="L2748" s="1"/>
      <c r="M2748" s="1"/>
      <c r="AY2748" s="1"/>
      <c r="AZ2748" s="1"/>
      <c r="BB2748" s="1"/>
      <c r="BC2748" s="1"/>
      <c r="BG2748" t="str">
        <f t="shared" ca="1" si="349"/>
        <v/>
      </c>
      <c r="BH2748" t="str">
        <f t="shared" si="350"/>
        <v/>
      </c>
      <c r="BI2748" t="str">
        <f t="shared" si="351"/>
        <v/>
      </c>
      <c r="BJ2748" t="str">
        <f t="shared" ca="1" si="352"/>
        <v/>
      </c>
      <c r="BK2748">
        <f t="shared" si="353"/>
        <v>1900</v>
      </c>
      <c r="BL2748">
        <f t="shared" si="354"/>
        <v>1900</v>
      </c>
      <c r="BM2748" t="str">
        <f t="shared" si="355"/>
        <v/>
      </c>
      <c r="BN2748" s="69">
        <f t="shared" si="356"/>
        <v>123</v>
      </c>
      <c r="BO2748" s="1">
        <v>45116</v>
      </c>
      <c r="BP2748" s="1"/>
      <c r="BQ2748" s="3"/>
      <c r="BR2748" s="4"/>
      <c r="BS2748" s="5"/>
      <c r="BT2748" s="6"/>
      <c r="BU2748" s="5"/>
      <c r="BV2748" s="5"/>
      <c r="BW2748" s="6"/>
      <c r="BX2748" s="5"/>
      <c r="BY2748" s="5"/>
      <c r="BZ2748" s="6"/>
      <c r="CA2748" s="5"/>
    </row>
    <row r="2749" spans="4:79" x14ac:dyDescent="0.25">
      <c r="D2749" s="1"/>
      <c r="J2749" s="1"/>
      <c r="L2749" s="1"/>
      <c r="AX2749" s="1"/>
      <c r="AY2749" s="1"/>
      <c r="BA2749" s="1"/>
      <c r="BB2749" s="1"/>
      <c r="BF2749" s="1"/>
      <c r="BG2749" t="str">
        <f t="shared" ca="1" si="349"/>
        <v/>
      </c>
      <c r="BH2749" t="str">
        <f t="shared" si="350"/>
        <v/>
      </c>
      <c r="BI2749" t="str">
        <f t="shared" si="351"/>
        <v/>
      </c>
      <c r="BJ2749" t="str">
        <f t="shared" ca="1" si="352"/>
        <v/>
      </c>
      <c r="BK2749">
        <f t="shared" si="353"/>
        <v>1900</v>
      </c>
      <c r="BL2749">
        <f t="shared" si="354"/>
        <v>1900</v>
      </c>
      <c r="BM2749" t="str">
        <f t="shared" si="355"/>
        <v/>
      </c>
      <c r="BN2749" s="69">
        <f t="shared" si="356"/>
        <v>123</v>
      </c>
      <c r="BO2749" s="1">
        <v>45117</v>
      </c>
      <c r="BP2749" s="1"/>
      <c r="BQ2749" s="3"/>
      <c r="BR2749" s="4"/>
      <c r="BS2749" s="5"/>
      <c r="BT2749" s="6"/>
      <c r="BU2749" s="5"/>
      <c r="BV2749" s="5"/>
      <c r="BW2749" s="6"/>
      <c r="BX2749" s="5"/>
      <c r="BY2749" s="5"/>
      <c r="BZ2749" s="6"/>
      <c r="CA2749" s="5"/>
    </row>
    <row r="2750" spans="4:79" x14ac:dyDescent="0.25">
      <c r="D2750" s="1"/>
      <c r="J2750" s="1"/>
      <c r="L2750" s="1"/>
      <c r="M2750" s="1"/>
      <c r="AX2750" s="1"/>
      <c r="AY2750" s="1"/>
      <c r="BA2750" s="1"/>
      <c r="BB2750" s="1"/>
      <c r="BG2750" t="str">
        <f t="shared" ca="1" si="349"/>
        <v/>
      </c>
      <c r="BH2750" t="str">
        <f t="shared" si="350"/>
        <v/>
      </c>
      <c r="BI2750" t="str">
        <f t="shared" si="351"/>
        <v/>
      </c>
      <c r="BJ2750" t="str">
        <f t="shared" ca="1" si="352"/>
        <v/>
      </c>
      <c r="BK2750">
        <f t="shared" si="353"/>
        <v>1900</v>
      </c>
      <c r="BL2750">
        <f t="shared" si="354"/>
        <v>1900</v>
      </c>
      <c r="BM2750" t="str">
        <f t="shared" si="355"/>
        <v/>
      </c>
      <c r="BN2750" s="69">
        <f t="shared" si="356"/>
        <v>123</v>
      </c>
      <c r="BO2750" s="1">
        <v>45118</v>
      </c>
      <c r="BP2750" s="1"/>
      <c r="BQ2750" s="3"/>
      <c r="BR2750" s="4"/>
      <c r="BS2750" s="5"/>
      <c r="BT2750" s="6"/>
      <c r="BU2750" s="5"/>
      <c r="BV2750" s="5"/>
      <c r="BW2750" s="6"/>
      <c r="BX2750" s="5"/>
      <c r="BY2750" s="5"/>
      <c r="BZ2750" s="6"/>
      <c r="CA2750" s="5"/>
    </row>
    <row r="2751" spans="4:79" x14ac:dyDescent="0.25">
      <c r="D2751" s="1"/>
      <c r="J2751" s="1"/>
      <c r="M2751" s="1"/>
      <c r="BG2751" t="str">
        <f t="shared" ca="1" si="349"/>
        <v/>
      </c>
      <c r="BH2751" t="str">
        <f t="shared" si="350"/>
        <v/>
      </c>
      <c r="BI2751" t="str">
        <f t="shared" si="351"/>
        <v/>
      </c>
      <c r="BJ2751" t="str">
        <f t="shared" ca="1" si="352"/>
        <v/>
      </c>
      <c r="BK2751">
        <f t="shared" si="353"/>
        <v>1900</v>
      </c>
      <c r="BL2751">
        <f t="shared" si="354"/>
        <v>1900</v>
      </c>
      <c r="BM2751" t="str">
        <f t="shared" si="355"/>
        <v/>
      </c>
      <c r="BN2751" s="69">
        <f t="shared" si="356"/>
        <v>123</v>
      </c>
      <c r="BO2751" s="1">
        <v>45119</v>
      </c>
      <c r="BP2751" s="1"/>
      <c r="BQ2751" s="3"/>
      <c r="BR2751" s="4"/>
      <c r="BS2751" s="5"/>
      <c r="BT2751" s="6"/>
      <c r="BU2751" s="5"/>
      <c r="BV2751" s="5"/>
      <c r="BW2751" s="6"/>
      <c r="BX2751" s="5"/>
      <c r="BY2751" s="5"/>
      <c r="BZ2751" s="6"/>
      <c r="CA2751" s="5"/>
    </row>
    <row r="2752" spans="4:79" x14ac:dyDescent="0.25">
      <c r="D2752" s="1"/>
      <c r="J2752" s="1"/>
      <c r="L2752" s="1"/>
      <c r="M2752" s="1"/>
      <c r="AX2752" s="1"/>
      <c r="AY2752" s="1"/>
      <c r="BA2752" s="1"/>
      <c r="BB2752" s="1"/>
      <c r="BG2752" t="str">
        <f t="shared" ca="1" si="349"/>
        <v/>
      </c>
      <c r="BH2752" t="str">
        <f t="shared" si="350"/>
        <v/>
      </c>
      <c r="BI2752" t="str">
        <f t="shared" si="351"/>
        <v/>
      </c>
      <c r="BJ2752" t="str">
        <f t="shared" ca="1" si="352"/>
        <v/>
      </c>
      <c r="BK2752">
        <f t="shared" si="353"/>
        <v>1900</v>
      </c>
      <c r="BL2752">
        <f t="shared" si="354"/>
        <v>1900</v>
      </c>
      <c r="BM2752" t="str">
        <f t="shared" si="355"/>
        <v/>
      </c>
      <c r="BN2752" s="69">
        <f t="shared" si="356"/>
        <v>123</v>
      </c>
      <c r="BO2752" s="1">
        <v>45120</v>
      </c>
      <c r="BP2752" s="1"/>
      <c r="BQ2752" s="3"/>
      <c r="BR2752" s="4"/>
      <c r="BS2752" s="5"/>
      <c r="BT2752" s="6"/>
      <c r="BU2752" s="5"/>
      <c r="BV2752" s="5"/>
      <c r="BW2752" s="6"/>
      <c r="BX2752" s="5"/>
      <c r="BY2752" s="5"/>
      <c r="BZ2752" s="6"/>
      <c r="CA2752" s="5"/>
    </row>
    <row r="2753" spans="4:79" x14ac:dyDescent="0.25">
      <c r="D2753" s="1"/>
      <c r="E2753" s="1"/>
      <c r="J2753" s="1"/>
      <c r="L2753" s="1"/>
      <c r="AX2753" s="1"/>
      <c r="AY2753" s="1"/>
      <c r="BA2753" s="1"/>
      <c r="BG2753" t="str">
        <f t="shared" ca="1" si="349"/>
        <v/>
      </c>
      <c r="BH2753" t="str">
        <f t="shared" si="350"/>
        <v/>
      </c>
      <c r="BI2753" t="str">
        <f t="shared" si="351"/>
        <v/>
      </c>
      <c r="BJ2753" t="str">
        <f t="shared" ca="1" si="352"/>
        <v/>
      </c>
      <c r="BK2753">
        <f t="shared" si="353"/>
        <v>1900</v>
      </c>
      <c r="BL2753">
        <f t="shared" si="354"/>
        <v>1900</v>
      </c>
      <c r="BM2753" t="str">
        <f t="shared" si="355"/>
        <v/>
      </c>
      <c r="BN2753" s="69">
        <f t="shared" si="356"/>
        <v>123</v>
      </c>
      <c r="BO2753" s="1">
        <v>45121</v>
      </c>
      <c r="BP2753" s="1"/>
      <c r="BQ2753" s="3"/>
      <c r="BR2753" s="4"/>
      <c r="BS2753" s="5"/>
      <c r="BT2753" s="6"/>
      <c r="BU2753" s="5"/>
      <c r="BV2753" s="5"/>
      <c r="BW2753" s="6"/>
      <c r="BX2753" s="5"/>
      <c r="BY2753" s="5"/>
      <c r="BZ2753" s="6"/>
      <c r="CA2753" s="5"/>
    </row>
    <row r="2754" spans="4:79" x14ac:dyDescent="0.25">
      <c r="D2754" s="1"/>
      <c r="J2754" s="1"/>
      <c r="L2754" s="1"/>
      <c r="AX2754" s="1"/>
      <c r="AY2754" s="1"/>
      <c r="BA2754" s="1"/>
      <c r="BB2754" s="1"/>
      <c r="BF2754" s="1"/>
      <c r="BG2754" t="str">
        <f t="shared" ca="1" si="349"/>
        <v/>
      </c>
      <c r="BH2754" t="str">
        <f t="shared" si="350"/>
        <v/>
      </c>
      <c r="BI2754" t="str">
        <f t="shared" si="351"/>
        <v/>
      </c>
      <c r="BJ2754" t="str">
        <f t="shared" ca="1" si="352"/>
        <v/>
      </c>
      <c r="BK2754">
        <f t="shared" si="353"/>
        <v>1900</v>
      </c>
      <c r="BL2754">
        <f t="shared" si="354"/>
        <v>1900</v>
      </c>
      <c r="BM2754" t="str">
        <f t="shared" si="355"/>
        <v/>
      </c>
      <c r="BN2754" s="69">
        <f t="shared" si="356"/>
        <v>123</v>
      </c>
      <c r="BO2754" s="1">
        <v>45122</v>
      </c>
      <c r="BP2754" s="1"/>
      <c r="BQ2754" s="3"/>
      <c r="BR2754" s="4"/>
      <c r="BS2754" s="5"/>
      <c r="BT2754" s="6"/>
      <c r="BU2754" s="5"/>
      <c r="BV2754" s="5"/>
      <c r="BW2754" s="6"/>
      <c r="BX2754" s="5"/>
      <c r="BY2754" s="5"/>
      <c r="BZ2754" s="6"/>
      <c r="CA2754" s="5"/>
    </row>
    <row r="2755" spans="4:79" x14ac:dyDescent="0.25">
      <c r="D2755" s="1"/>
      <c r="J2755" s="1"/>
      <c r="L2755" s="1"/>
      <c r="M2755" s="1"/>
      <c r="AX2755" s="1"/>
      <c r="AY2755" s="1"/>
      <c r="BA2755" s="1"/>
      <c r="BB2755" s="1"/>
      <c r="BF2755" s="1"/>
      <c r="BG2755" t="str">
        <f t="shared" ref="BG2755:BG2818" ca="1" si="357">IF(A2755="","",DATEDIF(J2755,TODAY(),"y"))</f>
        <v/>
      </c>
      <c r="BH2755" t="str">
        <f t="shared" ref="BH2755:BH2818" si="358">IF(A2755="","",IF(BG2755&lt;61,"Moins de 61",IF(BG2755&lt;66,"61 à 65",IF(BG2755&lt;71,"66 à 70",IF(BG2755&lt;76,"71 à 75",IF(BG2755&lt;81,"76 à 80",IF(BG2755&lt;86,"81 à 85",IF(BG2755&lt;91,"86 à 90",IF(BG2755&lt;96,"91 à 95",IF(BG2755&lt;101,"96 à 100",IF(BG2755&gt;=101,"101 et plus","")))))))))))</f>
        <v/>
      </c>
      <c r="BI2755" t="str">
        <f t="shared" ref="BI2755:BI2818" si="359">IF(B2755="","",IF(BG2755&lt;66,"Moins de 66",IF(BG2755&lt;71,"66 à 70",IF(BG2755&lt;76,"71 à 75",IF(BG2755&lt;81,"76 à 80",IF(BG2755&gt;=81,"plus de 80",""))))))</f>
        <v/>
      </c>
      <c r="BJ2755" t="str">
        <f t="shared" ref="BJ2755:BJ2818" ca="1" si="360">IF(A2755="","",DATEDIF(L2755,TODAY(),"y"))</f>
        <v/>
      </c>
      <c r="BK2755">
        <f t="shared" ref="BK2755:BK2818" si="361">YEAR(L2755)</f>
        <v>1900</v>
      </c>
      <c r="BL2755">
        <f t="shared" ref="BL2755:BL2818" si="362">YEAR(E2755)</f>
        <v>1900</v>
      </c>
      <c r="BM2755" t="str">
        <f t="shared" ref="BM2755:BM2818" si="363">IF(A2755="","",IF(O2755="Adhérent",BG2755,""))</f>
        <v/>
      </c>
      <c r="BN2755" s="69">
        <f t="shared" ref="BN2755:BN2818" si="364">YEAR(BO2755)-YEAR(J2755)</f>
        <v>123</v>
      </c>
      <c r="BO2755" s="1">
        <v>45123</v>
      </c>
      <c r="BP2755" s="1"/>
      <c r="BQ2755" s="3"/>
      <c r="BR2755" s="4"/>
      <c r="BS2755" s="5"/>
      <c r="BT2755" s="6"/>
      <c r="BU2755" s="5"/>
      <c r="BV2755" s="5"/>
      <c r="BW2755" s="6"/>
      <c r="BX2755" s="5"/>
      <c r="BY2755" s="5"/>
      <c r="BZ2755" s="6"/>
      <c r="CA2755" s="5"/>
    </row>
    <row r="2756" spans="4:79" x14ac:dyDescent="0.25">
      <c r="D2756" s="1"/>
      <c r="E2756" s="1"/>
      <c r="J2756" s="1"/>
      <c r="L2756" s="1"/>
      <c r="BA2756" s="1"/>
      <c r="BG2756" t="str">
        <f t="shared" ca="1" si="357"/>
        <v/>
      </c>
      <c r="BH2756" t="str">
        <f t="shared" si="358"/>
        <v/>
      </c>
      <c r="BI2756" t="str">
        <f t="shared" si="359"/>
        <v/>
      </c>
      <c r="BJ2756" t="str">
        <f t="shared" ca="1" si="360"/>
        <v/>
      </c>
      <c r="BK2756">
        <f t="shared" si="361"/>
        <v>1900</v>
      </c>
      <c r="BL2756">
        <f t="shared" si="362"/>
        <v>1900</v>
      </c>
      <c r="BM2756" t="str">
        <f t="shared" si="363"/>
        <v/>
      </c>
      <c r="BN2756" s="69">
        <f t="shared" si="364"/>
        <v>123</v>
      </c>
      <c r="BO2756" s="1">
        <v>45124</v>
      </c>
      <c r="BP2756" s="1"/>
      <c r="BQ2756" s="3"/>
      <c r="BR2756" s="4"/>
      <c r="BS2756" s="5"/>
      <c r="BT2756" s="6"/>
      <c r="BU2756" s="5"/>
      <c r="BV2756" s="5"/>
      <c r="BW2756" s="6"/>
      <c r="BX2756" s="5"/>
      <c r="BY2756" s="5"/>
      <c r="BZ2756" s="6"/>
      <c r="CA2756" s="5"/>
    </row>
    <row r="2757" spans="4:79" x14ac:dyDescent="0.25">
      <c r="D2757" s="1"/>
      <c r="J2757" s="1"/>
      <c r="L2757" s="1"/>
      <c r="M2757" s="1"/>
      <c r="BA2757" s="1"/>
      <c r="BG2757" t="str">
        <f t="shared" ca="1" si="357"/>
        <v/>
      </c>
      <c r="BH2757" t="str">
        <f t="shared" si="358"/>
        <v/>
      </c>
      <c r="BI2757" t="str">
        <f t="shared" si="359"/>
        <v/>
      </c>
      <c r="BJ2757" t="str">
        <f t="shared" ca="1" si="360"/>
        <v/>
      </c>
      <c r="BK2757">
        <f t="shared" si="361"/>
        <v>1900</v>
      </c>
      <c r="BL2757">
        <f t="shared" si="362"/>
        <v>1900</v>
      </c>
      <c r="BM2757" t="str">
        <f t="shared" si="363"/>
        <v/>
      </c>
      <c r="BN2757" s="69">
        <f t="shared" si="364"/>
        <v>123</v>
      </c>
      <c r="BO2757" s="1">
        <v>45125</v>
      </c>
      <c r="BP2757" s="1"/>
      <c r="BQ2757" s="3"/>
      <c r="BR2757" s="4"/>
      <c r="BS2757" s="5"/>
      <c r="BT2757" s="6"/>
      <c r="BU2757" s="5"/>
      <c r="BV2757" s="5"/>
      <c r="BW2757" s="6"/>
      <c r="BX2757" s="5"/>
      <c r="BY2757" s="5"/>
      <c r="BZ2757" s="6"/>
      <c r="CA2757" s="5"/>
    </row>
    <row r="2758" spans="4:79" x14ac:dyDescent="0.25">
      <c r="D2758" s="1"/>
      <c r="J2758" s="1"/>
      <c r="L2758" s="1"/>
      <c r="M2758" s="1"/>
      <c r="AX2758" s="1"/>
      <c r="AY2758" s="1"/>
      <c r="BA2758" s="1"/>
      <c r="BB2758" s="1"/>
      <c r="BG2758" t="str">
        <f t="shared" ca="1" si="357"/>
        <v/>
      </c>
      <c r="BH2758" t="str">
        <f t="shared" si="358"/>
        <v/>
      </c>
      <c r="BI2758" t="str">
        <f t="shared" si="359"/>
        <v/>
      </c>
      <c r="BJ2758" t="str">
        <f t="shared" ca="1" si="360"/>
        <v/>
      </c>
      <c r="BK2758">
        <f t="shared" si="361"/>
        <v>1900</v>
      </c>
      <c r="BL2758">
        <f t="shared" si="362"/>
        <v>1900</v>
      </c>
      <c r="BM2758" t="str">
        <f t="shared" si="363"/>
        <v/>
      </c>
      <c r="BN2758" s="69">
        <f t="shared" si="364"/>
        <v>123</v>
      </c>
      <c r="BO2758" s="1">
        <v>45126</v>
      </c>
      <c r="BP2758" s="1"/>
      <c r="BQ2758" s="3"/>
      <c r="BR2758" s="4"/>
      <c r="BS2758" s="5"/>
      <c r="BT2758" s="6"/>
      <c r="BU2758" s="5"/>
      <c r="BV2758" s="5"/>
      <c r="BW2758" s="6"/>
      <c r="BX2758" s="5"/>
      <c r="BY2758" s="5"/>
      <c r="BZ2758" s="6"/>
      <c r="CA2758" s="5"/>
    </row>
    <row r="2759" spans="4:79" x14ac:dyDescent="0.25">
      <c r="D2759" s="1"/>
      <c r="J2759" s="1"/>
      <c r="L2759" s="1"/>
      <c r="M2759" s="1"/>
      <c r="AX2759" s="1"/>
      <c r="AY2759" s="1"/>
      <c r="BA2759" s="1"/>
      <c r="BB2759" s="1"/>
      <c r="BG2759" t="str">
        <f t="shared" ca="1" si="357"/>
        <v/>
      </c>
      <c r="BH2759" t="str">
        <f t="shared" si="358"/>
        <v/>
      </c>
      <c r="BI2759" t="str">
        <f t="shared" si="359"/>
        <v/>
      </c>
      <c r="BJ2759" t="str">
        <f t="shared" ca="1" si="360"/>
        <v/>
      </c>
      <c r="BK2759">
        <f t="shared" si="361"/>
        <v>1900</v>
      </c>
      <c r="BL2759">
        <f t="shared" si="362"/>
        <v>1900</v>
      </c>
      <c r="BM2759" t="str">
        <f t="shared" si="363"/>
        <v/>
      </c>
      <c r="BN2759" s="69">
        <f t="shared" si="364"/>
        <v>123</v>
      </c>
      <c r="BO2759" s="1">
        <v>45127</v>
      </c>
      <c r="BP2759" s="1"/>
      <c r="BQ2759" s="3"/>
      <c r="BR2759" s="4"/>
      <c r="BS2759" s="5"/>
      <c r="BT2759" s="6"/>
      <c r="BU2759" s="5"/>
      <c r="BV2759" s="5"/>
      <c r="BW2759" s="6"/>
      <c r="BX2759" s="5"/>
      <c r="BY2759" s="5"/>
      <c r="BZ2759" s="6"/>
      <c r="CA2759" s="5"/>
    </row>
    <row r="2760" spans="4:79" x14ac:dyDescent="0.25">
      <c r="D2760" s="1"/>
      <c r="J2760" s="1"/>
      <c r="L2760" s="1"/>
      <c r="M2760" s="1"/>
      <c r="AZ2760" s="1"/>
      <c r="BA2760" s="1"/>
      <c r="BC2760" s="1"/>
      <c r="BD2760" s="1"/>
      <c r="BG2760" t="str">
        <f t="shared" ca="1" si="357"/>
        <v/>
      </c>
      <c r="BH2760" t="str">
        <f t="shared" si="358"/>
        <v/>
      </c>
      <c r="BI2760" t="str">
        <f t="shared" si="359"/>
        <v/>
      </c>
      <c r="BJ2760" t="str">
        <f t="shared" ca="1" si="360"/>
        <v/>
      </c>
      <c r="BK2760">
        <f t="shared" si="361"/>
        <v>1900</v>
      </c>
      <c r="BL2760">
        <f t="shared" si="362"/>
        <v>1900</v>
      </c>
      <c r="BM2760" t="str">
        <f t="shared" si="363"/>
        <v/>
      </c>
      <c r="BN2760" s="69">
        <f t="shared" si="364"/>
        <v>123</v>
      </c>
      <c r="BO2760" s="1">
        <v>45128</v>
      </c>
      <c r="BP2760" s="1"/>
      <c r="BQ2760" s="3"/>
      <c r="BR2760" s="4"/>
      <c r="BS2760" s="5"/>
      <c r="BT2760" s="6"/>
      <c r="BU2760" s="5"/>
      <c r="BV2760" s="5"/>
      <c r="BW2760" s="6"/>
      <c r="BX2760" s="5"/>
      <c r="BY2760" s="5"/>
      <c r="BZ2760" s="6"/>
      <c r="CA2760" s="5"/>
    </row>
    <row r="2761" spans="4:79" x14ac:dyDescent="0.25">
      <c r="D2761" s="1"/>
      <c r="J2761" s="1"/>
      <c r="L2761" s="1"/>
      <c r="M2761" s="1"/>
      <c r="AY2761" s="1"/>
      <c r="AZ2761" s="1"/>
      <c r="BB2761" s="1"/>
      <c r="BC2761" s="1"/>
      <c r="BG2761" t="str">
        <f t="shared" ca="1" si="357"/>
        <v/>
      </c>
      <c r="BH2761" t="str">
        <f t="shared" si="358"/>
        <v/>
      </c>
      <c r="BI2761" t="str">
        <f t="shared" si="359"/>
        <v/>
      </c>
      <c r="BJ2761" t="str">
        <f t="shared" ca="1" si="360"/>
        <v/>
      </c>
      <c r="BK2761">
        <f t="shared" si="361"/>
        <v>1900</v>
      </c>
      <c r="BL2761">
        <f t="shared" si="362"/>
        <v>1900</v>
      </c>
      <c r="BM2761" t="str">
        <f t="shared" si="363"/>
        <v/>
      </c>
      <c r="BN2761" s="69">
        <f t="shared" si="364"/>
        <v>123</v>
      </c>
      <c r="BO2761" s="1">
        <v>45129</v>
      </c>
      <c r="BP2761" s="1"/>
      <c r="BQ2761" s="3"/>
      <c r="BR2761" s="4"/>
      <c r="BS2761" s="5"/>
      <c r="BT2761" s="6"/>
      <c r="BU2761" s="5"/>
      <c r="BV2761" s="5"/>
      <c r="BW2761" s="6"/>
      <c r="BX2761" s="5"/>
      <c r="BY2761" s="5"/>
      <c r="BZ2761" s="6"/>
      <c r="CA2761" s="5"/>
    </row>
    <row r="2762" spans="4:79" x14ac:dyDescent="0.25">
      <c r="D2762" s="1"/>
      <c r="J2762" s="1"/>
      <c r="L2762" s="1"/>
      <c r="M2762" s="1"/>
      <c r="AY2762" s="1"/>
      <c r="AZ2762" s="1"/>
      <c r="BB2762" s="1"/>
      <c r="BC2762" s="1"/>
      <c r="BG2762" t="str">
        <f t="shared" ca="1" si="357"/>
        <v/>
      </c>
      <c r="BH2762" t="str">
        <f t="shared" si="358"/>
        <v/>
      </c>
      <c r="BI2762" t="str">
        <f t="shared" si="359"/>
        <v/>
      </c>
      <c r="BJ2762" t="str">
        <f t="shared" ca="1" si="360"/>
        <v/>
      </c>
      <c r="BK2762">
        <f t="shared" si="361"/>
        <v>1900</v>
      </c>
      <c r="BL2762">
        <f t="shared" si="362"/>
        <v>1900</v>
      </c>
      <c r="BM2762" t="str">
        <f t="shared" si="363"/>
        <v/>
      </c>
      <c r="BN2762" s="69">
        <f t="shared" si="364"/>
        <v>123</v>
      </c>
      <c r="BO2762" s="1">
        <v>45130</v>
      </c>
      <c r="BP2762" s="1"/>
      <c r="BQ2762" s="3"/>
      <c r="BR2762" s="4"/>
      <c r="BS2762" s="5"/>
      <c r="BT2762" s="6"/>
      <c r="BU2762" s="5"/>
      <c r="BV2762" s="5"/>
      <c r="BW2762" s="6"/>
      <c r="BX2762" s="5"/>
      <c r="BY2762" s="5"/>
      <c r="BZ2762" s="6"/>
      <c r="CA2762" s="5"/>
    </row>
    <row r="2763" spans="4:79" x14ac:dyDescent="0.25">
      <c r="D2763" s="1"/>
      <c r="E2763" s="1"/>
      <c r="J2763" s="1"/>
      <c r="L2763" s="1"/>
      <c r="N2763" s="1"/>
      <c r="AX2763" s="1"/>
      <c r="AY2763" s="1"/>
      <c r="BA2763" s="1"/>
      <c r="BB2763" s="1"/>
      <c r="BG2763" t="str">
        <f t="shared" ca="1" si="357"/>
        <v/>
      </c>
      <c r="BH2763" t="str">
        <f t="shared" si="358"/>
        <v/>
      </c>
      <c r="BI2763" t="str">
        <f t="shared" si="359"/>
        <v/>
      </c>
      <c r="BJ2763" t="str">
        <f t="shared" ca="1" si="360"/>
        <v/>
      </c>
      <c r="BK2763">
        <f t="shared" si="361"/>
        <v>1900</v>
      </c>
      <c r="BL2763">
        <f t="shared" si="362"/>
        <v>1900</v>
      </c>
      <c r="BM2763" t="str">
        <f t="shared" si="363"/>
        <v/>
      </c>
      <c r="BN2763" s="69">
        <f t="shared" si="364"/>
        <v>123</v>
      </c>
      <c r="BO2763" s="1">
        <v>45131</v>
      </c>
      <c r="BP2763" s="1"/>
      <c r="BQ2763" s="3"/>
      <c r="BR2763" s="4"/>
      <c r="BS2763" s="5"/>
      <c r="BT2763" s="6"/>
      <c r="BU2763" s="5"/>
      <c r="BV2763" s="5"/>
      <c r="BW2763" s="6"/>
      <c r="BX2763" s="5"/>
      <c r="BY2763" s="5"/>
      <c r="BZ2763" s="6"/>
      <c r="CA2763" s="5"/>
    </row>
    <row r="2764" spans="4:79" x14ac:dyDescent="0.25">
      <c r="D2764" s="1"/>
      <c r="J2764" s="1"/>
      <c r="L2764" s="1"/>
      <c r="AX2764" s="1"/>
      <c r="AY2764" s="1"/>
      <c r="BB2764" s="1"/>
      <c r="BG2764" t="str">
        <f t="shared" ca="1" si="357"/>
        <v/>
      </c>
      <c r="BH2764" t="str">
        <f t="shared" si="358"/>
        <v/>
      </c>
      <c r="BI2764" t="str">
        <f t="shared" si="359"/>
        <v/>
      </c>
      <c r="BJ2764" t="str">
        <f t="shared" ca="1" si="360"/>
        <v/>
      </c>
      <c r="BK2764">
        <f t="shared" si="361"/>
        <v>1900</v>
      </c>
      <c r="BL2764">
        <f t="shared" si="362"/>
        <v>1900</v>
      </c>
      <c r="BM2764" t="str">
        <f t="shared" si="363"/>
        <v/>
      </c>
      <c r="BN2764" s="69">
        <f t="shared" si="364"/>
        <v>123</v>
      </c>
      <c r="BO2764" s="1">
        <v>45132</v>
      </c>
      <c r="BP2764" s="1"/>
      <c r="BQ2764" s="3"/>
      <c r="BR2764" s="4"/>
      <c r="BS2764" s="5"/>
      <c r="BT2764" s="6"/>
      <c r="BU2764" s="5"/>
      <c r="BV2764" s="5"/>
      <c r="BW2764" s="6"/>
      <c r="BX2764" s="5"/>
      <c r="BY2764" s="5"/>
      <c r="BZ2764" s="6"/>
      <c r="CA2764" s="5"/>
    </row>
    <row r="2765" spans="4:79" x14ac:dyDescent="0.25">
      <c r="D2765" s="1"/>
      <c r="J2765" s="1"/>
      <c r="L2765" s="1"/>
      <c r="M2765" s="1"/>
      <c r="AX2765" s="1"/>
      <c r="AY2765" s="1"/>
      <c r="BA2765" s="1"/>
      <c r="BB2765" s="1"/>
      <c r="BG2765" t="str">
        <f t="shared" ca="1" si="357"/>
        <v/>
      </c>
      <c r="BH2765" t="str">
        <f t="shared" si="358"/>
        <v/>
      </c>
      <c r="BI2765" t="str">
        <f t="shared" si="359"/>
        <v/>
      </c>
      <c r="BJ2765" t="str">
        <f t="shared" ca="1" si="360"/>
        <v/>
      </c>
      <c r="BK2765">
        <f t="shared" si="361"/>
        <v>1900</v>
      </c>
      <c r="BL2765">
        <f t="shared" si="362"/>
        <v>1900</v>
      </c>
      <c r="BM2765" t="str">
        <f t="shared" si="363"/>
        <v/>
      </c>
      <c r="BN2765" s="69">
        <f t="shared" si="364"/>
        <v>123</v>
      </c>
      <c r="BO2765" s="1">
        <v>45133</v>
      </c>
      <c r="BP2765" s="1"/>
      <c r="BQ2765" s="3"/>
      <c r="BR2765" s="4"/>
      <c r="BS2765" s="5"/>
      <c r="BT2765" s="6"/>
      <c r="BU2765" s="5"/>
      <c r="BV2765" s="5"/>
      <c r="BW2765" s="6"/>
      <c r="BX2765" s="5"/>
      <c r="BY2765" s="5"/>
      <c r="BZ2765" s="6"/>
      <c r="CA2765" s="5"/>
    </row>
    <row r="2766" spans="4:79" x14ac:dyDescent="0.25">
      <c r="D2766" s="1"/>
      <c r="J2766" s="1"/>
      <c r="L2766" s="1"/>
      <c r="M2766" s="1"/>
      <c r="AX2766" s="1"/>
      <c r="AY2766" s="1"/>
      <c r="BA2766" s="1"/>
      <c r="BB2766" s="1"/>
      <c r="BG2766" t="str">
        <f t="shared" ca="1" si="357"/>
        <v/>
      </c>
      <c r="BH2766" t="str">
        <f t="shared" si="358"/>
        <v/>
      </c>
      <c r="BI2766" t="str">
        <f t="shared" si="359"/>
        <v/>
      </c>
      <c r="BJ2766" t="str">
        <f t="shared" ca="1" si="360"/>
        <v/>
      </c>
      <c r="BK2766">
        <f t="shared" si="361"/>
        <v>1900</v>
      </c>
      <c r="BL2766">
        <f t="shared" si="362"/>
        <v>1900</v>
      </c>
      <c r="BM2766" t="str">
        <f t="shared" si="363"/>
        <v/>
      </c>
      <c r="BN2766" s="69">
        <f t="shared" si="364"/>
        <v>123</v>
      </c>
      <c r="BO2766" s="1">
        <v>45134</v>
      </c>
      <c r="BP2766" s="1"/>
      <c r="BQ2766" s="3"/>
      <c r="BR2766" s="4"/>
      <c r="BS2766" s="5"/>
      <c r="BT2766" s="6"/>
      <c r="BU2766" s="5"/>
      <c r="BV2766" s="5"/>
      <c r="BW2766" s="6"/>
      <c r="BX2766" s="5"/>
      <c r="BY2766" s="5"/>
      <c r="BZ2766" s="6"/>
      <c r="CA2766" s="5"/>
    </row>
    <row r="2767" spans="4:79" x14ac:dyDescent="0.25">
      <c r="D2767" s="1"/>
      <c r="J2767" s="1"/>
      <c r="M2767" s="1"/>
      <c r="BG2767" t="str">
        <f t="shared" ca="1" si="357"/>
        <v/>
      </c>
      <c r="BH2767" t="str">
        <f t="shared" si="358"/>
        <v/>
      </c>
      <c r="BI2767" t="str">
        <f t="shared" si="359"/>
        <v/>
      </c>
      <c r="BJ2767" t="str">
        <f t="shared" ca="1" si="360"/>
        <v/>
      </c>
      <c r="BK2767">
        <f t="shared" si="361"/>
        <v>1900</v>
      </c>
      <c r="BL2767">
        <f t="shared" si="362"/>
        <v>1900</v>
      </c>
      <c r="BM2767" t="str">
        <f t="shared" si="363"/>
        <v/>
      </c>
      <c r="BN2767" s="69">
        <f t="shared" si="364"/>
        <v>123</v>
      </c>
      <c r="BO2767" s="1">
        <v>45135</v>
      </c>
      <c r="BP2767" s="1"/>
      <c r="BQ2767" s="3"/>
      <c r="BR2767" s="4"/>
      <c r="BS2767" s="5"/>
      <c r="BT2767" s="6"/>
      <c r="BU2767" s="5"/>
      <c r="BV2767" s="5"/>
      <c r="BW2767" s="6"/>
      <c r="BX2767" s="5"/>
      <c r="BY2767" s="5"/>
      <c r="BZ2767" s="6"/>
      <c r="CA2767" s="5"/>
    </row>
    <row r="2768" spans="4:79" x14ac:dyDescent="0.25">
      <c r="D2768" s="1"/>
      <c r="E2768" s="1"/>
      <c r="J2768" s="1"/>
      <c r="L2768" s="1"/>
      <c r="M2768" s="1"/>
      <c r="AX2768" s="1"/>
      <c r="AY2768" s="1"/>
      <c r="BA2768" s="1"/>
      <c r="BG2768" t="str">
        <f t="shared" ca="1" si="357"/>
        <v/>
      </c>
      <c r="BH2768" t="str">
        <f t="shared" si="358"/>
        <v/>
      </c>
      <c r="BI2768" t="str">
        <f t="shared" si="359"/>
        <v/>
      </c>
      <c r="BJ2768" t="str">
        <f t="shared" ca="1" si="360"/>
        <v/>
      </c>
      <c r="BK2768">
        <f t="shared" si="361"/>
        <v>1900</v>
      </c>
      <c r="BL2768">
        <f t="shared" si="362"/>
        <v>1900</v>
      </c>
      <c r="BM2768" t="str">
        <f t="shared" si="363"/>
        <v/>
      </c>
      <c r="BN2768" s="69">
        <f t="shared" si="364"/>
        <v>123</v>
      </c>
      <c r="BO2768" s="1">
        <v>45136</v>
      </c>
      <c r="BP2768" s="1"/>
      <c r="BQ2768" s="3"/>
      <c r="BR2768" s="4"/>
      <c r="BS2768" s="5"/>
      <c r="BT2768" s="6"/>
      <c r="BU2768" s="5"/>
      <c r="BV2768" s="5"/>
      <c r="BW2768" s="6"/>
      <c r="BX2768" s="5"/>
      <c r="BY2768" s="5"/>
      <c r="BZ2768" s="6"/>
      <c r="CA2768" s="5"/>
    </row>
    <row r="2769" spans="4:79" x14ac:dyDescent="0.25">
      <c r="D2769" s="1"/>
      <c r="J2769" s="1"/>
      <c r="L2769" s="1"/>
      <c r="AX2769" s="1"/>
      <c r="AY2769" s="1"/>
      <c r="BA2769" s="1"/>
      <c r="BB2769" s="1"/>
      <c r="BF2769" s="1"/>
      <c r="BG2769" t="str">
        <f t="shared" ca="1" si="357"/>
        <v/>
      </c>
      <c r="BH2769" t="str">
        <f t="shared" si="358"/>
        <v/>
      </c>
      <c r="BI2769" t="str">
        <f t="shared" si="359"/>
        <v/>
      </c>
      <c r="BJ2769" t="str">
        <f t="shared" ca="1" si="360"/>
        <v/>
      </c>
      <c r="BK2769">
        <f t="shared" si="361"/>
        <v>1900</v>
      </c>
      <c r="BL2769">
        <f t="shared" si="362"/>
        <v>1900</v>
      </c>
      <c r="BM2769" t="str">
        <f t="shared" si="363"/>
        <v/>
      </c>
      <c r="BN2769" s="69">
        <f t="shared" si="364"/>
        <v>123</v>
      </c>
      <c r="BO2769" s="1">
        <v>45137</v>
      </c>
      <c r="BP2769" s="1"/>
      <c r="BQ2769" s="3"/>
      <c r="BR2769" s="4"/>
      <c r="BS2769" s="5"/>
      <c r="BT2769" s="6"/>
      <c r="BU2769" s="5"/>
      <c r="BV2769" s="5"/>
      <c r="BW2769" s="6"/>
      <c r="BX2769" s="5"/>
      <c r="BY2769" s="5"/>
      <c r="BZ2769" s="6"/>
      <c r="CA2769" s="5"/>
    </row>
    <row r="2770" spans="4:79" x14ac:dyDescent="0.25">
      <c r="D2770" s="1"/>
      <c r="J2770" s="1"/>
      <c r="L2770" s="1"/>
      <c r="BA2770" s="1"/>
      <c r="BF2770" s="1"/>
      <c r="BG2770" t="str">
        <f t="shared" ca="1" si="357"/>
        <v/>
      </c>
      <c r="BH2770" t="str">
        <f t="shared" si="358"/>
        <v/>
      </c>
      <c r="BI2770" t="str">
        <f t="shared" si="359"/>
        <v/>
      </c>
      <c r="BJ2770" t="str">
        <f t="shared" ca="1" si="360"/>
        <v/>
      </c>
      <c r="BK2770">
        <f t="shared" si="361"/>
        <v>1900</v>
      </c>
      <c r="BL2770">
        <f t="shared" si="362"/>
        <v>1900</v>
      </c>
      <c r="BM2770" t="str">
        <f t="shared" si="363"/>
        <v/>
      </c>
      <c r="BN2770" s="69">
        <f t="shared" si="364"/>
        <v>123</v>
      </c>
      <c r="BO2770" s="1">
        <v>45138</v>
      </c>
      <c r="BP2770" s="1"/>
      <c r="BQ2770" s="3"/>
      <c r="BR2770" s="4"/>
      <c r="BS2770" s="5"/>
      <c r="BT2770" s="6"/>
      <c r="BU2770" s="5"/>
      <c r="BV2770" s="5"/>
      <c r="BW2770" s="6"/>
      <c r="BX2770" s="5"/>
      <c r="BY2770" s="5"/>
      <c r="BZ2770" s="6"/>
      <c r="CA2770" s="5"/>
    </row>
    <row r="2771" spans="4:79" x14ac:dyDescent="0.25">
      <c r="D2771" s="1"/>
      <c r="J2771" s="1"/>
      <c r="L2771" s="1"/>
      <c r="M2771" s="1"/>
      <c r="AX2771" s="1"/>
      <c r="AY2771" s="1"/>
      <c r="BA2771" s="1"/>
      <c r="BB2771" s="1"/>
      <c r="BG2771" t="str">
        <f t="shared" ca="1" si="357"/>
        <v/>
      </c>
      <c r="BH2771" t="str">
        <f t="shared" si="358"/>
        <v/>
      </c>
      <c r="BI2771" t="str">
        <f t="shared" si="359"/>
        <v/>
      </c>
      <c r="BJ2771" t="str">
        <f t="shared" ca="1" si="360"/>
        <v/>
      </c>
      <c r="BK2771">
        <f t="shared" si="361"/>
        <v>1900</v>
      </c>
      <c r="BL2771">
        <f t="shared" si="362"/>
        <v>1900</v>
      </c>
      <c r="BM2771" t="str">
        <f t="shared" si="363"/>
        <v/>
      </c>
      <c r="BN2771" s="69">
        <f t="shared" si="364"/>
        <v>123</v>
      </c>
      <c r="BO2771" s="1">
        <v>45139</v>
      </c>
      <c r="BP2771" s="1"/>
      <c r="BQ2771" s="3"/>
      <c r="BR2771" s="4"/>
      <c r="BS2771" s="5"/>
      <c r="BT2771" s="6"/>
      <c r="BU2771" s="5"/>
      <c r="BV2771" s="5"/>
      <c r="BW2771" s="6"/>
      <c r="BX2771" s="5"/>
      <c r="BY2771" s="5"/>
      <c r="BZ2771" s="6"/>
      <c r="CA2771" s="5"/>
    </row>
    <row r="2772" spans="4:79" x14ac:dyDescent="0.25">
      <c r="D2772" s="1"/>
      <c r="J2772" s="1"/>
      <c r="L2772" s="1"/>
      <c r="M2772" s="1"/>
      <c r="BA2772" s="1"/>
      <c r="BG2772" t="str">
        <f t="shared" ca="1" si="357"/>
        <v/>
      </c>
      <c r="BH2772" t="str">
        <f t="shared" si="358"/>
        <v/>
      </c>
      <c r="BI2772" t="str">
        <f t="shared" si="359"/>
        <v/>
      </c>
      <c r="BJ2772" t="str">
        <f t="shared" ca="1" si="360"/>
        <v/>
      </c>
      <c r="BK2772">
        <f t="shared" si="361"/>
        <v>1900</v>
      </c>
      <c r="BL2772">
        <f t="shared" si="362"/>
        <v>1900</v>
      </c>
      <c r="BM2772" t="str">
        <f t="shared" si="363"/>
        <v/>
      </c>
      <c r="BN2772" s="69">
        <f t="shared" si="364"/>
        <v>123</v>
      </c>
      <c r="BO2772" s="1">
        <v>45140</v>
      </c>
      <c r="BP2772" s="1"/>
      <c r="BQ2772" s="3"/>
      <c r="BR2772" s="4"/>
      <c r="BS2772" s="5"/>
      <c r="BT2772" s="6"/>
      <c r="BU2772" s="5"/>
      <c r="BV2772" s="5"/>
      <c r="BW2772" s="6"/>
      <c r="BX2772" s="5"/>
      <c r="BY2772" s="5"/>
      <c r="BZ2772" s="6"/>
      <c r="CA2772" s="5"/>
    </row>
    <row r="2773" spans="4:79" x14ac:dyDescent="0.25">
      <c r="D2773" s="1"/>
      <c r="J2773" s="1"/>
      <c r="L2773" s="1"/>
      <c r="M2773" s="1"/>
      <c r="AX2773" s="1"/>
      <c r="AY2773" s="1"/>
      <c r="BA2773" s="1"/>
      <c r="BB2773" s="1"/>
      <c r="BG2773" t="str">
        <f t="shared" ca="1" si="357"/>
        <v/>
      </c>
      <c r="BH2773" t="str">
        <f t="shared" si="358"/>
        <v/>
      </c>
      <c r="BI2773" t="str">
        <f t="shared" si="359"/>
        <v/>
      </c>
      <c r="BJ2773" t="str">
        <f t="shared" ca="1" si="360"/>
        <v/>
      </c>
      <c r="BK2773">
        <f t="shared" si="361"/>
        <v>1900</v>
      </c>
      <c r="BL2773">
        <f t="shared" si="362"/>
        <v>1900</v>
      </c>
      <c r="BM2773" t="str">
        <f t="shared" si="363"/>
        <v/>
      </c>
      <c r="BN2773" s="69">
        <f t="shared" si="364"/>
        <v>123</v>
      </c>
      <c r="BO2773" s="1">
        <v>45141</v>
      </c>
      <c r="BP2773" s="1"/>
      <c r="BQ2773" s="3"/>
      <c r="BR2773" s="4"/>
      <c r="BS2773" s="5"/>
      <c r="BT2773" s="6"/>
      <c r="BU2773" s="5"/>
      <c r="BV2773" s="5"/>
      <c r="BW2773" s="6"/>
      <c r="BX2773" s="5"/>
      <c r="BY2773" s="5"/>
      <c r="BZ2773" s="6"/>
      <c r="CA2773" s="5"/>
    </row>
    <row r="2774" spans="4:79" x14ac:dyDescent="0.25">
      <c r="D2774" s="1"/>
      <c r="J2774" s="1"/>
      <c r="L2774" s="1"/>
      <c r="AX2774" s="1"/>
      <c r="AY2774" s="1"/>
      <c r="BA2774" s="1"/>
      <c r="BB2774" s="1"/>
      <c r="BG2774" t="str">
        <f t="shared" ca="1" si="357"/>
        <v/>
      </c>
      <c r="BH2774" t="str">
        <f t="shared" si="358"/>
        <v/>
      </c>
      <c r="BI2774" t="str">
        <f t="shared" si="359"/>
        <v/>
      </c>
      <c r="BJ2774" t="str">
        <f t="shared" ca="1" si="360"/>
        <v/>
      </c>
      <c r="BK2774">
        <f t="shared" si="361"/>
        <v>1900</v>
      </c>
      <c r="BL2774">
        <f t="shared" si="362"/>
        <v>1900</v>
      </c>
      <c r="BM2774" t="str">
        <f t="shared" si="363"/>
        <v/>
      </c>
      <c r="BN2774" s="69">
        <f t="shared" si="364"/>
        <v>123</v>
      </c>
      <c r="BO2774" s="1">
        <v>45142</v>
      </c>
      <c r="BP2774" s="1"/>
      <c r="BQ2774" s="3"/>
      <c r="BR2774" s="4"/>
      <c r="BS2774" s="5"/>
      <c r="BT2774" s="6"/>
      <c r="BU2774" s="5"/>
      <c r="BV2774" s="5"/>
      <c r="BW2774" s="6"/>
      <c r="BX2774" s="5"/>
      <c r="BY2774" s="5"/>
      <c r="BZ2774" s="6"/>
      <c r="CA2774" s="5"/>
    </row>
    <row r="2775" spans="4:79" x14ac:dyDescent="0.25">
      <c r="D2775" s="1"/>
      <c r="E2775" s="1"/>
      <c r="J2775" s="1"/>
      <c r="L2775" s="1"/>
      <c r="M2775" s="1"/>
      <c r="N2775" s="1"/>
      <c r="AX2775" s="1"/>
      <c r="AY2775" s="1"/>
      <c r="BA2775" s="1"/>
      <c r="BB2775" s="1"/>
      <c r="BG2775" t="str">
        <f t="shared" ca="1" si="357"/>
        <v/>
      </c>
      <c r="BH2775" t="str">
        <f t="shared" si="358"/>
        <v/>
      </c>
      <c r="BI2775" t="str">
        <f t="shared" si="359"/>
        <v/>
      </c>
      <c r="BJ2775" t="str">
        <f t="shared" ca="1" si="360"/>
        <v/>
      </c>
      <c r="BK2775">
        <f t="shared" si="361"/>
        <v>1900</v>
      </c>
      <c r="BL2775">
        <f t="shared" si="362"/>
        <v>1900</v>
      </c>
      <c r="BM2775" t="str">
        <f t="shared" si="363"/>
        <v/>
      </c>
      <c r="BN2775" s="69">
        <f t="shared" si="364"/>
        <v>123</v>
      </c>
      <c r="BO2775" s="1">
        <v>45143</v>
      </c>
      <c r="BP2775" s="1"/>
      <c r="BQ2775" s="3"/>
      <c r="BR2775" s="4"/>
      <c r="BS2775" s="5"/>
      <c r="BT2775" s="6"/>
      <c r="BU2775" s="5"/>
      <c r="BV2775" s="5"/>
      <c r="BW2775" s="6"/>
      <c r="BX2775" s="5"/>
      <c r="BY2775" s="5"/>
      <c r="BZ2775" s="6"/>
      <c r="CA2775" s="5"/>
    </row>
    <row r="2776" spans="4:79" x14ac:dyDescent="0.25">
      <c r="D2776" s="1"/>
      <c r="E2776" s="1"/>
      <c r="J2776" s="1"/>
      <c r="L2776" s="1"/>
      <c r="N2776" s="1"/>
      <c r="AX2776" s="1"/>
      <c r="AY2776" s="1"/>
      <c r="BA2776" s="1"/>
      <c r="BG2776" t="str">
        <f t="shared" ca="1" si="357"/>
        <v/>
      </c>
      <c r="BH2776" t="str">
        <f t="shared" si="358"/>
        <v/>
      </c>
      <c r="BI2776" t="str">
        <f t="shared" si="359"/>
        <v/>
      </c>
      <c r="BJ2776" t="str">
        <f t="shared" ca="1" si="360"/>
        <v/>
      </c>
      <c r="BK2776">
        <f t="shared" si="361"/>
        <v>1900</v>
      </c>
      <c r="BL2776">
        <f t="shared" si="362"/>
        <v>1900</v>
      </c>
      <c r="BM2776" t="str">
        <f t="shared" si="363"/>
        <v/>
      </c>
      <c r="BN2776" s="69">
        <f t="shared" si="364"/>
        <v>123</v>
      </c>
      <c r="BO2776" s="1">
        <v>45144</v>
      </c>
      <c r="BP2776" s="1"/>
      <c r="BQ2776" s="3"/>
      <c r="BR2776" s="4"/>
      <c r="BS2776" s="5"/>
      <c r="BT2776" s="6"/>
      <c r="BU2776" s="5"/>
      <c r="BV2776" s="5"/>
      <c r="BW2776" s="6"/>
      <c r="BX2776" s="5"/>
      <c r="BY2776" s="5"/>
      <c r="BZ2776" s="6"/>
      <c r="CA2776" s="5"/>
    </row>
    <row r="2777" spans="4:79" x14ac:dyDescent="0.25">
      <c r="D2777" s="1"/>
      <c r="J2777" s="1"/>
      <c r="L2777" s="1"/>
      <c r="BA2777" s="1"/>
      <c r="BG2777" t="str">
        <f t="shared" ca="1" si="357"/>
        <v/>
      </c>
      <c r="BH2777" t="str">
        <f t="shared" si="358"/>
        <v/>
      </c>
      <c r="BI2777" t="str">
        <f t="shared" si="359"/>
        <v/>
      </c>
      <c r="BJ2777" t="str">
        <f t="shared" ca="1" si="360"/>
        <v/>
      </c>
      <c r="BK2777">
        <f t="shared" si="361"/>
        <v>1900</v>
      </c>
      <c r="BL2777">
        <f t="shared" si="362"/>
        <v>1900</v>
      </c>
      <c r="BM2777" t="str">
        <f t="shared" si="363"/>
        <v/>
      </c>
      <c r="BN2777" s="69">
        <f t="shared" si="364"/>
        <v>123</v>
      </c>
      <c r="BO2777" s="1">
        <v>45145</v>
      </c>
      <c r="BP2777" s="1"/>
      <c r="BQ2777" s="3"/>
      <c r="BR2777" s="4"/>
      <c r="BS2777" s="5"/>
      <c r="BT2777" s="6"/>
      <c r="BU2777" s="5"/>
      <c r="BV2777" s="5"/>
      <c r="BW2777" s="6"/>
      <c r="BX2777" s="5"/>
      <c r="BY2777" s="5"/>
      <c r="BZ2777" s="6"/>
      <c r="CA2777" s="5"/>
    </row>
    <row r="2778" spans="4:79" x14ac:dyDescent="0.25">
      <c r="D2778" s="1"/>
      <c r="J2778" s="1"/>
      <c r="L2778" s="1"/>
      <c r="M2778" s="1"/>
      <c r="AX2778" s="1"/>
      <c r="AY2778" s="1"/>
      <c r="BA2778" s="1"/>
      <c r="BB2778" s="1"/>
      <c r="BG2778" t="str">
        <f t="shared" ca="1" si="357"/>
        <v/>
      </c>
      <c r="BH2778" t="str">
        <f t="shared" si="358"/>
        <v/>
      </c>
      <c r="BI2778" t="str">
        <f t="shared" si="359"/>
        <v/>
      </c>
      <c r="BJ2778" t="str">
        <f t="shared" ca="1" si="360"/>
        <v/>
      </c>
      <c r="BK2778">
        <f t="shared" si="361"/>
        <v>1900</v>
      </c>
      <c r="BL2778">
        <f t="shared" si="362"/>
        <v>1900</v>
      </c>
      <c r="BM2778" t="str">
        <f t="shared" si="363"/>
        <v/>
      </c>
      <c r="BN2778" s="69">
        <f t="shared" si="364"/>
        <v>123</v>
      </c>
      <c r="BO2778" s="1">
        <v>45146</v>
      </c>
      <c r="BP2778" s="1"/>
      <c r="BQ2778" s="3"/>
      <c r="BR2778" s="4"/>
      <c r="BS2778" s="5"/>
      <c r="BT2778" s="6"/>
      <c r="BU2778" s="5"/>
      <c r="BV2778" s="5"/>
      <c r="BW2778" s="6"/>
      <c r="BX2778" s="5"/>
      <c r="BY2778" s="5"/>
      <c r="BZ2778" s="6"/>
      <c r="CA2778" s="5"/>
    </row>
    <row r="2779" spans="4:79" x14ac:dyDescent="0.25">
      <c r="D2779" s="1"/>
      <c r="J2779" s="1"/>
      <c r="M2779" s="1"/>
      <c r="BG2779" t="str">
        <f t="shared" ca="1" si="357"/>
        <v/>
      </c>
      <c r="BH2779" t="str">
        <f t="shared" si="358"/>
        <v/>
      </c>
      <c r="BI2779" t="str">
        <f t="shared" si="359"/>
        <v/>
      </c>
      <c r="BJ2779" t="str">
        <f t="shared" ca="1" si="360"/>
        <v/>
      </c>
      <c r="BK2779">
        <f t="shared" si="361"/>
        <v>1900</v>
      </c>
      <c r="BL2779">
        <f t="shared" si="362"/>
        <v>1900</v>
      </c>
      <c r="BM2779" t="str">
        <f t="shared" si="363"/>
        <v/>
      </c>
      <c r="BN2779" s="69">
        <f t="shared" si="364"/>
        <v>123</v>
      </c>
      <c r="BO2779" s="1">
        <v>45147</v>
      </c>
      <c r="BP2779" s="1"/>
      <c r="BQ2779" s="3"/>
      <c r="BR2779" s="4"/>
      <c r="BS2779" s="5"/>
      <c r="BT2779" s="6"/>
      <c r="BU2779" s="5"/>
      <c r="BV2779" s="5"/>
      <c r="BW2779" s="6"/>
      <c r="BX2779" s="5"/>
      <c r="BY2779" s="5"/>
      <c r="BZ2779" s="6"/>
      <c r="CA2779" s="5"/>
    </row>
    <row r="2780" spans="4:79" x14ac:dyDescent="0.25">
      <c r="D2780" s="1"/>
      <c r="J2780" s="1"/>
      <c r="M2780" s="1"/>
      <c r="BG2780" t="str">
        <f t="shared" ca="1" si="357"/>
        <v/>
      </c>
      <c r="BH2780" t="str">
        <f t="shared" si="358"/>
        <v/>
      </c>
      <c r="BI2780" t="str">
        <f t="shared" si="359"/>
        <v/>
      </c>
      <c r="BJ2780" t="str">
        <f t="shared" ca="1" si="360"/>
        <v/>
      </c>
      <c r="BK2780">
        <f t="shared" si="361"/>
        <v>1900</v>
      </c>
      <c r="BL2780">
        <f t="shared" si="362"/>
        <v>1900</v>
      </c>
      <c r="BM2780" t="str">
        <f t="shared" si="363"/>
        <v/>
      </c>
      <c r="BN2780" s="69">
        <f t="shared" si="364"/>
        <v>123</v>
      </c>
      <c r="BO2780" s="1">
        <v>45148</v>
      </c>
      <c r="BP2780" s="1"/>
      <c r="BQ2780" s="3"/>
      <c r="BR2780" s="4"/>
      <c r="BS2780" s="5"/>
      <c r="BT2780" s="6"/>
      <c r="BU2780" s="5"/>
      <c r="BV2780" s="5"/>
      <c r="BW2780" s="6"/>
      <c r="BX2780" s="5"/>
      <c r="BY2780" s="5"/>
      <c r="BZ2780" s="6"/>
      <c r="CA2780" s="5"/>
    </row>
    <row r="2781" spans="4:79" x14ac:dyDescent="0.25">
      <c r="D2781" s="1"/>
      <c r="J2781" s="1"/>
      <c r="L2781" s="1"/>
      <c r="M2781" s="1"/>
      <c r="AX2781" s="1"/>
      <c r="AY2781" s="1"/>
      <c r="BA2781" s="1"/>
      <c r="BB2781" s="1"/>
      <c r="BF2781" s="1"/>
      <c r="BG2781" t="str">
        <f t="shared" ca="1" si="357"/>
        <v/>
      </c>
      <c r="BH2781" t="str">
        <f t="shared" si="358"/>
        <v/>
      </c>
      <c r="BI2781" t="str">
        <f t="shared" si="359"/>
        <v/>
      </c>
      <c r="BJ2781" t="str">
        <f t="shared" ca="1" si="360"/>
        <v/>
      </c>
      <c r="BK2781">
        <f t="shared" si="361"/>
        <v>1900</v>
      </c>
      <c r="BL2781">
        <f t="shared" si="362"/>
        <v>1900</v>
      </c>
      <c r="BM2781" t="str">
        <f t="shared" si="363"/>
        <v/>
      </c>
      <c r="BN2781" s="69">
        <f t="shared" si="364"/>
        <v>123</v>
      </c>
      <c r="BO2781" s="1">
        <v>45149</v>
      </c>
      <c r="BP2781" s="1"/>
      <c r="BQ2781" s="3"/>
      <c r="BR2781" s="4"/>
      <c r="BS2781" s="5"/>
      <c r="BT2781" s="6"/>
      <c r="BU2781" s="5"/>
      <c r="BV2781" s="5"/>
      <c r="BW2781" s="6"/>
      <c r="BX2781" s="5"/>
      <c r="BY2781" s="5"/>
      <c r="BZ2781" s="6"/>
      <c r="CA2781" s="5"/>
    </row>
    <row r="2782" spans="4:79" x14ac:dyDescent="0.25">
      <c r="D2782" s="1"/>
      <c r="J2782" s="1"/>
      <c r="M2782" s="1"/>
      <c r="BG2782" t="str">
        <f t="shared" ca="1" si="357"/>
        <v/>
      </c>
      <c r="BH2782" t="str">
        <f t="shared" si="358"/>
        <v/>
      </c>
      <c r="BI2782" t="str">
        <f t="shared" si="359"/>
        <v/>
      </c>
      <c r="BJ2782" t="str">
        <f t="shared" ca="1" si="360"/>
        <v/>
      </c>
      <c r="BK2782">
        <f t="shared" si="361"/>
        <v>1900</v>
      </c>
      <c r="BL2782">
        <f t="shared" si="362"/>
        <v>1900</v>
      </c>
      <c r="BM2782" t="str">
        <f t="shared" si="363"/>
        <v/>
      </c>
      <c r="BN2782" s="69">
        <f t="shared" si="364"/>
        <v>123</v>
      </c>
      <c r="BO2782" s="1">
        <v>45150</v>
      </c>
      <c r="BP2782" s="1"/>
      <c r="BQ2782" s="3"/>
      <c r="BR2782" s="4"/>
      <c r="BS2782" s="5"/>
      <c r="BT2782" s="6"/>
      <c r="BU2782" s="5"/>
      <c r="BV2782" s="5"/>
      <c r="BW2782" s="6"/>
      <c r="BX2782" s="5"/>
      <c r="BY2782" s="5"/>
      <c r="BZ2782" s="6"/>
      <c r="CA2782" s="5"/>
    </row>
    <row r="2783" spans="4:79" x14ac:dyDescent="0.25">
      <c r="D2783" s="1"/>
      <c r="J2783" s="1"/>
      <c r="L2783" s="1"/>
      <c r="BA2783" s="1"/>
      <c r="BB2783" s="1"/>
      <c r="BG2783" t="str">
        <f t="shared" ca="1" si="357"/>
        <v/>
      </c>
      <c r="BH2783" t="str">
        <f t="shared" si="358"/>
        <v/>
      </c>
      <c r="BI2783" t="str">
        <f t="shared" si="359"/>
        <v/>
      </c>
      <c r="BJ2783" t="str">
        <f t="shared" ca="1" si="360"/>
        <v/>
      </c>
      <c r="BK2783">
        <f t="shared" si="361"/>
        <v>1900</v>
      </c>
      <c r="BL2783">
        <f t="shared" si="362"/>
        <v>1900</v>
      </c>
      <c r="BM2783" t="str">
        <f t="shared" si="363"/>
        <v/>
      </c>
      <c r="BN2783" s="69">
        <f t="shared" si="364"/>
        <v>123</v>
      </c>
      <c r="BO2783" s="1">
        <v>45151</v>
      </c>
      <c r="BP2783" s="1"/>
      <c r="BQ2783" s="3"/>
      <c r="BR2783" s="4"/>
      <c r="BS2783" s="5"/>
      <c r="BT2783" s="6"/>
      <c r="BU2783" s="5"/>
      <c r="BV2783" s="5"/>
      <c r="BW2783" s="6"/>
      <c r="BX2783" s="5"/>
      <c r="BY2783" s="5"/>
      <c r="BZ2783" s="6"/>
      <c r="CA2783" s="5"/>
    </row>
    <row r="2784" spans="4:79" x14ac:dyDescent="0.25">
      <c r="D2784" s="1"/>
      <c r="J2784" s="1"/>
      <c r="L2784" s="1"/>
      <c r="M2784" s="1"/>
      <c r="AX2784" s="1"/>
      <c r="AY2784" s="1"/>
      <c r="BA2784" s="1"/>
      <c r="BB2784" s="1"/>
      <c r="BG2784" t="str">
        <f t="shared" ca="1" si="357"/>
        <v/>
      </c>
      <c r="BH2784" t="str">
        <f t="shared" si="358"/>
        <v/>
      </c>
      <c r="BI2784" t="str">
        <f t="shared" si="359"/>
        <v/>
      </c>
      <c r="BJ2784" t="str">
        <f t="shared" ca="1" si="360"/>
        <v/>
      </c>
      <c r="BK2784">
        <f t="shared" si="361"/>
        <v>1900</v>
      </c>
      <c r="BL2784">
        <f t="shared" si="362"/>
        <v>1900</v>
      </c>
      <c r="BM2784" t="str">
        <f t="shared" si="363"/>
        <v/>
      </c>
      <c r="BN2784" s="69">
        <f t="shared" si="364"/>
        <v>123</v>
      </c>
      <c r="BO2784" s="1">
        <v>45152</v>
      </c>
      <c r="BP2784" s="1"/>
      <c r="BQ2784" s="3"/>
      <c r="BR2784" s="4"/>
      <c r="BS2784" s="5"/>
      <c r="BT2784" s="6"/>
      <c r="BU2784" s="5"/>
      <c r="BV2784" s="5"/>
      <c r="BW2784" s="6"/>
      <c r="BX2784" s="5"/>
      <c r="BY2784" s="5"/>
      <c r="BZ2784" s="6"/>
      <c r="CA2784" s="5"/>
    </row>
    <row r="2785" spans="4:79" x14ac:dyDescent="0.25">
      <c r="D2785" s="1"/>
      <c r="J2785" s="1"/>
      <c r="L2785" s="1"/>
      <c r="M2785" s="1"/>
      <c r="AX2785" s="1"/>
      <c r="AY2785" s="1"/>
      <c r="BA2785" s="1"/>
      <c r="BB2785" s="1"/>
      <c r="BG2785" t="str">
        <f t="shared" ca="1" si="357"/>
        <v/>
      </c>
      <c r="BH2785" t="str">
        <f t="shared" si="358"/>
        <v/>
      </c>
      <c r="BI2785" t="str">
        <f t="shared" si="359"/>
        <v/>
      </c>
      <c r="BJ2785" t="str">
        <f t="shared" ca="1" si="360"/>
        <v/>
      </c>
      <c r="BK2785">
        <f t="shared" si="361"/>
        <v>1900</v>
      </c>
      <c r="BL2785">
        <f t="shared" si="362"/>
        <v>1900</v>
      </c>
      <c r="BM2785" t="str">
        <f t="shared" si="363"/>
        <v/>
      </c>
      <c r="BN2785" s="69">
        <f t="shared" si="364"/>
        <v>123</v>
      </c>
      <c r="BO2785" s="1">
        <v>45153</v>
      </c>
      <c r="BP2785" s="1"/>
      <c r="BQ2785" s="3"/>
      <c r="BR2785" s="4"/>
      <c r="BS2785" s="5"/>
      <c r="BT2785" s="6"/>
      <c r="BU2785" s="5"/>
      <c r="BV2785" s="5"/>
      <c r="BW2785" s="6"/>
      <c r="BX2785" s="5"/>
      <c r="BY2785" s="5"/>
      <c r="BZ2785" s="6"/>
      <c r="CA2785" s="5"/>
    </row>
    <row r="2786" spans="4:79" x14ac:dyDescent="0.25">
      <c r="D2786" s="1"/>
      <c r="J2786" s="1"/>
      <c r="M2786" s="1"/>
      <c r="BG2786" t="str">
        <f t="shared" ca="1" si="357"/>
        <v/>
      </c>
      <c r="BH2786" t="str">
        <f t="shared" si="358"/>
        <v/>
      </c>
      <c r="BI2786" t="str">
        <f t="shared" si="359"/>
        <v/>
      </c>
      <c r="BJ2786" t="str">
        <f t="shared" ca="1" si="360"/>
        <v/>
      </c>
      <c r="BK2786">
        <f t="shared" si="361"/>
        <v>1900</v>
      </c>
      <c r="BL2786">
        <f t="shared" si="362"/>
        <v>1900</v>
      </c>
      <c r="BM2786" t="str">
        <f t="shared" si="363"/>
        <v/>
      </c>
      <c r="BN2786" s="69">
        <f t="shared" si="364"/>
        <v>123</v>
      </c>
      <c r="BO2786" s="1">
        <v>45154</v>
      </c>
      <c r="BP2786" s="1"/>
      <c r="BQ2786" s="3"/>
      <c r="BR2786" s="4"/>
      <c r="BS2786" s="5"/>
      <c r="BT2786" s="6"/>
      <c r="BU2786" s="5"/>
      <c r="BV2786" s="5"/>
      <c r="BW2786" s="6"/>
      <c r="BX2786" s="5"/>
      <c r="BY2786" s="5"/>
      <c r="BZ2786" s="6"/>
      <c r="CA2786" s="5"/>
    </row>
    <row r="2787" spans="4:79" x14ac:dyDescent="0.25">
      <c r="D2787" s="1"/>
      <c r="E2787" s="1"/>
      <c r="J2787" s="1"/>
      <c r="L2787" s="1"/>
      <c r="AX2787" s="1"/>
      <c r="AY2787" s="1"/>
      <c r="BA2787" s="1"/>
      <c r="BG2787" t="str">
        <f t="shared" ca="1" si="357"/>
        <v/>
      </c>
      <c r="BH2787" t="str">
        <f t="shared" si="358"/>
        <v/>
      </c>
      <c r="BI2787" t="str">
        <f t="shared" si="359"/>
        <v/>
      </c>
      <c r="BJ2787" t="str">
        <f t="shared" ca="1" si="360"/>
        <v/>
      </c>
      <c r="BK2787">
        <f t="shared" si="361"/>
        <v>1900</v>
      </c>
      <c r="BL2787">
        <f t="shared" si="362"/>
        <v>1900</v>
      </c>
      <c r="BM2787" t="str">
        <f t="shared" si="363"/>
        <v/>
      </c>
      <c r="BN2787" s="69">
        <f t="shared" si="364"/>
        <v>123</v>
      </c>
      <c r="BO2787" s="1">
        <v>45155</v>
      </c>
      <c r="BP2787" s="1"/>
      <c r="BQ2787" s="3"/>
      <c r="BR2787" s="4"/>
      <c r="BS2787" s="5"/>
      <c r="BT2787" s="6"/>
      <c r="BU2787" s="5"/>
      <c r="BV2787" s="5"/>
      <c r="BW2787" s="6"/>
      <c r="BX2787" s="5"/>
      <c r="BY2787" s="5"/>
      <c r="BZ2787" s="6"/>
      <c r="CA2787" s="5"/>
    </row>
    <row r="2788" spans="4:79" x14ac:dyDescent="0.25">
      <c r="D2788" s="1"/>
      <c r="J2788" s="1"/>
      <c r="L2788" s="1"/>
      <c r="AX2788" s="1"/>
      <c r="AY2788" s="1"/>
      <c r="BA2788" s="1"/>
      <c r="BB2788" s="1"/>
      <c r="BF2788" s="1"/>
      <c r="BG2788" t="str">
        <f t="shared" ca="1" si="357"/>
        <v/>
      </c>
      <c r="BH2788" t="str">
        <f t="shared" si="358"/>
        <v/>
      </c>
      <c r="BI2788" t="str">
        <f t="shared" si="359"/>
        <v/>
      </c>
      <c r="BJ2788" t="str">
        <f t="shared" ca="1" si="360"/>
        <v/>
      </c>
      <c r="BK2788">
        <f t="shared" si="361"/>
        <v>1900</v>
      </c>
      <c r="BL2788">
        <f t="shared" si="362"/>
        <v>1900</v>
      </c>
      <c r="BM2788" t="str">
        <f t="shared" si="363"/>
        <v/>
      </c>
      <c r="BN2788" s="69">
        <f t="shared" si="364"/>
        <v>123</v>
      </c>
      <c r="BO2788" s="1">
        <v>45156</v>
      </c>
      <c r="BP2788" s="1"/>
      <c r="BQ2788" s="3"/>
      <c r="BR2788" s="4"/>
      <c r="BS2788" s="5"/>
      <c r="BT2788" s="6"/>
      <c r="BU2788" s="5"/>
      <c r="BV2788" s="5"/>
      <c r="BW2788" s="6"/>
      <c r="BX2788" s="5"/>
      <c r="BY2788" s="5"/>
      <c r="BZ2788" s="6"/>
      <c r="CA2788" s="5"/>
    </row>
    <row r="2789" spans="4:79" x14ac:dyDescent="0.25">
      <c r="D2789" s="1"/>
      <c r="E2789" s="1"/>
      <c r="J2789" s="1"/>
      <c r="L2789" s="1"/>
      <c r="N2789" s="1"/>
      <c r="AX2789" s="1"/>
      <c r="AY2789" s="1"/>
      <c r="BA2789" s="1"/>
      <c r="BG2789" t="str">
        <f t="shared" ca="1" si="357"/>
        <v/>
      </c>
      <c r="BH2789" t="str">
        <f t="shared" si="358"/>
        <v/>
      </c>
      <c r="BI2789" t="str">
        <f t="shared" si="359"/>
        <v/>
      </c>
      <c r="BJ2789" t="str">
        <f t="shared" ca="1" si="360"/>
        <v/>
      </c>
      <c r="BK2789">
        <f t="shared" si="361"/>
        <v>1900</v>
      </c>
      <c r="BL2789">
        <f t="shared" si="362"/>
        <v>1900</v>
      </c>
      <c r="BM2789" t="str">
        <f t="shared" si="363"/>
        <v/>
      </c>
      <c r="BN2789" s="69">
        <f t="shared" si="364"/>
        <v>123</v>
      </c>
      <c r="BO2789" s="1">
        <v>45157</v>
      </c>
      <c r="BP2789" s="1"/>
      <c r="BQ2789" s="3"/>
      <c r="BR2789" s="4"/>
      <c r="BS2789" s="5"/>
      <c r="BT2789" s="6"/>
      <c r="BU2789" s="5"/>
      <c r="BV2789" s="5"/>
      <c r="BW2789" s="6"/>
      <c r="BX2789" s="5"/>
      <c r="BY2789" s="5"/>
      <c r="BZ2789" s="6"/>
      <c r="CA2789" s="5"/>
    </row>
    <row r="2790" spans="4:79" x14ac:dyDescent="0.25">
      <c r="D2790" s="1"/>
      <c r="J2790" s="1"/>
      <c r="L2790" s="1"/>
      <c r="BA2790" s="1"/>
      <c r="BG2790" t="str">
        <f t="shared" ca="1" si="357"/>
        <v/>
      </c>
      <c r="BH2790" t="str">
        <f t="shared" si="358"/>
        <v/>
      </c>
      <c r="BI2790" t="str">
        <f t="shared" si="359"/>
        <v/>
      </c>
      <c r="BJ2790" t="str">
        <f t="shared" ca="1" si="360"/>
        <v/>
      </c>
      <c r="BK2790">
        <f t="shared" si="361"/>
        <v>1900</v>
      </c>
      <c r="BL2790">
        <f t="shared" si="362"/>
        <v>1900</v>
      </c>
      <c r="BM2790" t="str">
        <f t="shared" si="363"/>
        <v/>
      </c>
      <c r="BN2790" s="69">
        <f t="shared" si="364"/>
        <v>123</v>
      </c>
      <c r="BO2790" s="1">
        <v>45158</v>
      </c>
      <c r="BP2790" s="1"/>
      <c r="BQ2790" s="3"/>
      <c r="BR2790" s="4"/>
      <c r="BS2790" s="5"/>
      <c r="BT2790" s="6"/>
      <c r="BU2790" s="5"/>
      <c r="BV2790" s="5"/>
      <c r="BW2790" s="6"/>
      <c r="BX2790" s="5"/>
      <c r="BY2790" s="5"/>
      <c r="BZ2790" s="6"/>
      <c r="CA2790" s="5"/>
    </row>
    <row r="2791" spans="4:79" x14ac:dyDescent="0.25">
      <c r="D2791" s="1"/>
      <c r="J2791" s="1"/>
      <c r="M2791" s="1"/>
      <c r="BG2791" t="str">
        <f t="shared" ca="1" si="357"/>
        <v/>
      </c>
      <c r="BH2791" t="str">
        <f t="shared" si="358"/>
        <v/>
      </c>
      <c r="BI2791" t="str">
        <f t="shared" si="359"/>
        <v/>
      </c>
      <c r="BJ2791" t="str">
        <f t="shared" ca="1" si="360"/>
        <v/>
      </c>
      <c r="BK2791">
        <f t="shared" si="361"/>
        <v>1900</v>
      </c>
      <c r="BL2791">
        <f t="shared" si="362"/>
        <v>1900</v>
      </c>
      <c r="BM2791" t="str">
        <f t="shared" si="363"/>
        <v/>
      </c>
      <c r="BN2791" s="69">
        <f t="shared" si="364"/>
        <v>123</v>
      </c>
      <c r="BO2791" s="1">
        <v>45159</v>
      </c>
      <c r="BP2791" s="1"/>
      <c r="BQ2791" s="3"/>
      <c r="BR2791" s="4"/>
      <c r="BS2791" s="5"/>
      <c r="BT2791" s="6"/>
      <c r="BU2791" s="5"/>
      <c r="BV2791" s="5"/>
      <c r="BW2791" s="6"/>
      <c r="BX2791" s="5"/>
      <c r="BY2791" s="5"/>
      <c r="BZ2791" s="6"/>
      <c r="CA2791" s="5"/>
    </row>
    <row r="2792" spans="4:79" x14ac:dyDescent="0.25">
      <c r="D2792" s="1"/>
      <c r="J2792" s="1"/>
      <c r="L2792" s="1"/>
      <c r="AX2792" s="1"/>
      <c r="AY2792" s="1"/>
      <c r="BA2792" s="1"/>
      <c r="BB2792" s="1"/>
      <c r="BG2792" t="str">
        <f t="shared" ca="1" si="357"/>
        <v/>
      </c>
      <c r="BH2792" t="str">
        <f t="shared" si="358"/>
        <v/>
      </c>
      <c r="BI2792" t="str">
        <f t="shared" si="359"/>
        <v/>
      </c>
      <c r="BJ2792" t="str">
        <f t="shared" ca="1" si="360"/>
        <v/>
      </c>
      <c r="BK2792">
        <f t="shared" si="361"/>
        <v>1900</v>
      </c>
      <c r="BL2792">
        <f t="shared" si="362"/>
        <v>1900</v>
      </c>
      <c r="BM2792" t="str">
        <f t="shared" si="363"/>
        <v/>
      </c>
      <c r="BN2792" s="69">
        <f t="shared" si="364"/>
        <v>123</v>
      </c>
      <c r="BO2792" s="1">
        <v>45160</v>
      </c>
      <c r="BP2792" s="1"/>
      <c r="BQ2792" s="3"/>
      <c r="BR2792" s="4"/>
      <c r="BS2792" s="5"/>
      <c r="BT2792" s="6"/>
      <c r="BU2792" s="5"/>
      <c r="BV2792" s="5"/>
      <c r="BW2792" s="6"/>
      <c r="BX2792" s="5"/>
      <c r="BY2792" s="5"/>
      <c r="BZ2792" s="6"/>
      <c r="CA2792" s="5"/>
    </row>
    <row r="2793" spans="4:79" x14ac:dyDescent="0.25">
      <c r="D2793" s="1"/>
      <c r="J2793" s="1"/>
      <c r="L2793" s="1"/>
      <c r="M2793" s="1"/>
      <c r="BA2793" s="1"/>
      <c r="BG2793" t="str">
        <f t="shared" ca="1" si="357"/>
        <v/>
      </c>
      <c r="BH2793" t="str">
        <f t="shared" si="358"/>
        <v/>
      </c>
      <c r="BI2793" t="str">
        <f t="shared" si="359"/>
        <v/>
      </c>
      <c r="BJ2793" t="str">
        <f t="shared" ca="1" si="360"/>
        <v/>
      </c>
      <c r="BK2793">
        <f t="shared" si="361"/>
        <v>1900</v>
      </c>
      <c r="BL2793">
        <f t="shared" si="362"/>
        <v>1900</v>
      </c>
      <c r="BM2793" t="str">
        <f t="shared" si="363"/>
        <v/>
      </c>
      <c r="BN2793" s="69">
        <f t="shared" si="364"/>
        <v>123</v>
      </c>
      <c r="BO2793" s="1">
        <v>45161</v>
      </c>
      <c r="BP2793" s="1"/>
      <c r="BQ2793" s="3"/>
      <c r="BR2793" s="4"/>
      <c r="BS2793" s="5"/>
      <c r="BT2793" s="6"/>
      <c r="BU2793" s="5"/>
      <c r="BV2793" s="5"/>
      <c r="BW2793" s="6"/>
      <c r="BX2793" s="5"/>
      <c r="BY2793" s="5"/>
      <c r="BZ2793" s="6"/>
      <c r="CA2793" s="5"/>
    </row>
    <row r="2794" spans="4:79" x14ac:dyDescent="0.25">
      <c r="D2794" s="1"/>
      <c r="J2794" s="1"/>
      <c r="M2794" s="1"/>
      <c r="BG2794" t="str">
        <f t="shared" ca="1" si="357"/>
        <v/>
      </c>
      <c r="BH2794" t="str">
        <f t="shared" si="358"/>
        <v/>
      </c>
      <c r="BI2794" t="str">
        <f t="shared" si="359"/>
        <v/>
      </c>
      <c r="BJ2794" t="str">
        <f t="shared" ca="1" si="360"/>
        <v/>
      </c>
      <c r="BK2794">
        <f t="shared" si="361"/>
        <v>1900</v>
      </c>
      <c r="BL2794">
        <f t="shared" si="362"/>
        <v>1900</v>
      </c>
      <c r="BM2794" t="str">
        <f t="shared" si="363"/>
        <v/>
      </c>
      <c r="BN2794" s="69">
        <f t="shared" si="364"/>
        <v>123</v>
      </c>
      <c r="BO2794" s="1">
        <v>45162</v>
      </c>
      <c r="BP2794" s="1"/>
      <c r="BQ2794" s="3"/>
      <c r="BR2794" s="4"/>
      <c r="BS2794" s="5"/>
      <c r="BT2794" s="6"/>
      <c r="BU2794" s="5"/>
      <c r="BV2794" s="5"/>
      <c r="BW2794" s="6"/>
      <c r="BX2794" s="5"/>
      <c r="BY2794" s="5"/>
      <c r="BZ2794" s="6"/>
      <c r="CA2794" s="5"/>
    </row>
    <row r="2795" spans="4:79" x14ac:dyDescent="0.25">
      <c r="D2795" s="1"/>
      <c r="J2795" s="1"/>
      <c r="L2795" s="1"/>
      <c r="M2795" s="1"/>
      <c r="AX2795" s="1"/>
      <c r="AY2795" s="1"/>
      <c r="BA2795" s="1"/>
      <c r="BB2795" s="1"/>
      <c r="BG2795" t="str">
        <f t="shared" ca="1" si="357"/>
        <v/>
      </c>
      <c r="BH2795" t="str">
        <f t="shared" si="358"/>
        <v/>
      </c>
      <c r="BI2795" t="str">
        <f t="shared" si="359"/>
        <v/>
      </c>
      <c r="BJ2795" t="str">
        <f t="shared" ca="1" si="360"/>
        <v/>
      </c>
      <c r="BK2795">
        <f t="shared" si="361"/>
        <v>1900</v>
      </c>
      <c r="BL2795">
        <f t="shared" si="362"/>
        <v>1900</v>
      </c>
      <c r="BM2795" t="str">
        <f t="shared" si="363"/>
        <v/>
      </c>
      <c r="BN2795" s="69">
        <f t="shared" si="364"/>
        <v>123</v>
      </c>
      <c r="BO2795" s="1">
        <v>45163</v>
      </c>
      <c r="BP2795" s="1"/>
      <c r="BQ2795" s="3"/>
      <c r="BR2795" s="4"/>
      <c r="BS2795" s="5"/>
      <c r="BT2795" s="6"/>
      <c r="BU2795" s="5"/>
      <c r="BV2795" s="5"/>
      <c r="BW2795" s="6"/>
      <c r="BX2795" s="5"/>
      <c r="BY2795" s="5"/>
      <c r="BZ2795" s="6"/>
      <c r="CA2795" s="5"/>
    </row>
    <row r="2796" spans="4:79" x14ac:dyDescent="0.25">
      <c r="D2796" s="1"/>
      <c r="E2796" s="1"/>
      <c r="J2796" s="1"/>
      <c r="L2796" s="1"/>
      <c r="AX2796" s="1"/>
      <c r="AY2796" s="1"/>
      <c r="BA2796" s="1"/>
      <c r="BB2796" s="1"/>
      <c r="BG2796" t="str">
        <f t="shared" ca="1" si="357"/>
        <v/>
      </c>
      <c r="BH2796" t="str">
        <f t="shared" si="358"/>
        <v/>
      </c>
      <c r="BI2796" t="str">
        <f t="shared" si="359"/>
        <v/>
      </c>
      <c r="BJ2796" t="str">
        <f t="shared" ca="1" si="360"/>
        <v/>
      </c>
      <c r="BK2796">
        <f t="shared" si="361"/>
        <v>1900</v>
      </c>
      <c r="BL2796">
        <f t="shared" si="362"/>
        <v>1900</v>
      </c>
      <c r="BM2796" t="str">
        <f t="shared" si="363"/>
        <v/>
      </c>
      <c r="BN2796" s="69">
        <f t="shared" si="364"/>
        <v>123</v>
      </c>
      <c r="BO2796" s="1">
        <v>45164</v>
      </c>
      <c r="BP2796" s="1"/>
      <c r="BQ2796" s="3"/>
      <c r="BR2796" s="4"/>
      <c r="BS2796" s="5"/>
      <c r="BT2796" s="6"/>
      <c r="BU2796" s="5"/>
      <c r="BV2796" s="5"/>
      <c r="BW2796" s="6"/>
      <c r="BX2796" s="5"/>
      <c r="BY2796" s="5"/>
      <c r="BZ2796" s="6"/>
      <c r="CA2796" s="5"/>
    </row>
    <row r="2797" spans="4:79" x14ac:dyDescent="0.25">
      <c r="D2797" s="1"/>
      <c r="J2797" s="1"/>
      <c r="L2797" s="1"/>
      <c r="M2797" s="1"/>
      <c r="BA2797" s="1"/>
      <c r="BG2797" t="str">
        <f t="shared" ca="1" si="357"/>
        <v/>
      </c>
      <c r="BH2797" t="str">
        <f t="shared" si="358"/>
        <v/>
      </c>
      <c r="BI2797" t="str">
        <f t="shared" si="359"/>
        <v/>
      </c>
      <c r="BJ2797" t="str">
        <f t="shared" ca="1" si="360"/>
        <v/>
      </c>
      <c r="BK2797">
        <f t="shared" si="361"/>
        <v>1900</v>
      </c>
      <c r="BL2797">
        <f t="shared" si="362"/>
        <v>1900</v>
      </c>
      <c r="BM2797" t="str">
        <f t="shared" si="363"/>
        <v/>
      </c>
      <c r="BN2797" s="69">
        <f t="shared" si="364"/>
        <v>123</v>
      </c>
      <c r="BO2797" s="1">
        <v>45165</v>
      </c>
      <c r="BP2797" s="1"/>
      <c r="BQ2797" s="3"/>
      <c r="BR2797" s="4"/>
      <c r="BS2797" s="5"/>
      <c r="BT2797" s="6"/>
      <c r="BU2797" s="5"/>
      <c r="BV2797" s="5"/>
      <c r="BW2797" s="6"/>
      <c r="BX2797" s="5"/>
      <c r="BY2797" s="5"/>
      <c r="BZ2797" s="6"/>
      <c r="CA2797" s="5"/>
    </row>
    <row r="2798" spans="4:79" x14ac:dyDescent="0.25">
      <c r="D2798" s="1"/>
      <c r="J2798" s="1"/>
      <c r="L2798" s="1"/>
      <c r="AX2798" s="1"/>
      <c r="AY2798" s="1"/>
      <c r="BA2798" s="1"/>
      <c r="BB2798" s="1"/>
      <c r="BF2798" s="1"/>
      <c r="BG2798" t="str">
        <f t="shared" ca="1" si="357"/>
        <v/>
      </c>
      <c r="BH2798" t="str">
        <f t="shared" si="358"/>
        <v/>
      </c>
      <c r="BI2798" t="str">
        <f t="shared" si="359"/>
        <v/>
      </c>
      <c r="BJ2798" t="str">
        <f t="shared" ca="1" si="360"/>
        <v/>
      </c>
      <c r="BK2798">
        <f t="shared" si="361"/>
        <v>1900</v>
      </c>
      <c r="BL2798">
        <f t="shared" si="362"/>
        <v>1900</v>
      </c>
      <c r="BM2798" t="str">
        <f t="shared" si="363"/>
        <v/>
      </c>
      <c r="BN2798" s="69">
        <f t="shared" si="364"/>
        <v>123</v>
      </c>
      <c r="BO2798" s="1">
        <v>45166</v>
      </c>
      <c r="BP2798" s="1"/>
      <c r="BQ2798" s="3"/>
      <c r="BR2798" s="4"/>
      <c r="BS2798" s="5"/>
      <c r="BT2798" s="6"/>
      <c r="BU2798" s="5"/>
      <c r="BV2798" s="5"/>
      <c r="BW2798" s="6"/>
      <c r="BX2798" s="5"/>
      <c r="BY2798" s="5"/>
      <c r="BZ2798" s="6"/>
      <c r="CA2798" s="5"/>
    </row>
    <row r="2799" spans="4:79" x14ac:dyDescent="0.25">
      <c r="D2799" s="1"/>
      <c r="J2799" s="1"/>
      <c r="L2799" s="1"/>
      <c r="BA2799" s="1"/>
      <c r="BF2799" s="1"/>
      <c r="BG2799" t="str">
        <f t="shared" ca="1" si="357"/>
        <v/>
      </c>
      <c r="BH2799" t="str">
        <f t="shared" si="358"/>
        <v/>
      </c>
      <c r="BI2799" t="str">
        <f t="shared" si="359"/>
        <v/>
      </c>
      <c r="BJ2799" t="str">
        <f t="shared" ca="1" si="360"/>
        <v/>
      </c>
      <c r="BK2799">
        <f t="shared" si="361"/>
        <v>1900</v>
      </c>
      <c r="BL2799">
        <f t="shared" si="362"/>
        <v>1900</v>
      </c>
      <c r="BM2799" t="str">
        <f t="shared" si="363"/>
        <v/>
      </c>
      <c r="BN2799" s="69">
        <f t="shared" si="364"/>
        <v>123</v>
      </c>
      <c r="BO2799" s="1">
        <v>45167</v>
      </c>
      <c r="BP2799" s="1"/>
      <c r="BQ2799" s="3"/>
      <c r="BR2799" s="4"/>
      <c r="BS2799" s="5"/>
      <c r="BT2799" s="6"/>
      <c r="BU2799" s="5"/>
      <c r="BV2799" s="5"/>
      <c r="BW2799" s="6"/>
      <c r="BX2799" s="5"/>
      <c r="BY2799" s="5"/>
      <c r="BZ2799" s="6"/>
      <c r="CA2799" s="5"/>
    </row>
    <row r="2800" spans="4:79" x14ac:dyDescent="0.25">
      <c r="D2800" s="1"/>
      <c r="J2800" s="1"/>
      <c r="M2800" s="1"/>
      <c r="BG2800" t="str">
        <f t="shared" ca="1" si="357"/>
        <v/>
      </c>
      <c r="BH2800" t="str">
        <f t="shared" si="358"/>
        <v/>
      </c>
      <c r="BI2800" t="str">
        <f t="shared" si="359"/>
        <v/>
      </c>
      <c r="BJ2800" t="str">
        <f t="shared" ca="1" si="360"/>
        <v/>
      </c>
      <c r="BK2800">
        <f t="shared" si="361"/>
        <v>1900</v>
      </c>
      <c r="BL2800">
        <f t="shared" si="362"/>
        <v>1900</v>
      </c>
      <c r="BM2800" t="str">
        <f t="shared" si="363"/>
        <v/>
      </c>
      <c r="BN2800" s="69">
        <f t="shared" si="364"/>
        <v>123</v>
      </c>
      <c r="BO2800" s="1">
        <v>45168</v>
      </c>
      <c r="BP2800" s="1"/>
      <c r="BQ2800" s="3"/>
      <c r="BR2800" s="4"/>
      <c r="BS2800" s="5"/>
      <c r="BT2800" s="6"/>
      <c r="BU2800" s="5"/>
      <c r="BV2800" s="5"/>
      <c r="BW2800" s="6"/>
      <c r="BX2800" s="5"/>
      <c r="BY2800" s="5"/>
      <c r="BZ2800" s="6"/>
      <c r="CA2800" s="5"/>
    </row>
    <row r="2801" spans="4:79" x14ac:dyDescent="0.25">
      <c r="D2801" s="1"/>
      <c r="J2801" s="1"/>
      <c r="L2801" s="1"/>
      <c r="M2801" s="1"/>
      <c r="AX2801" s="1"/>
      <c r="AY2801" s="1"/>
      <c r="BA2801" s="1"/>
      <c r="BB2801" s="1"/>
      <c r="BG2801" t="str">
        <f t="shared" ca="1" si="357"/>
        <v/>
      </c>
      <c r="BH2801" t="str">
        <f t="shared" si="358"/>
        <v/>
      </c>
      <c r="BI2801" t="str">
        <f t="shared" si="359"/>
        <v/>
      </c>
      <c r="BJ2801" t="str">
        <f t="shared" ca="1" si="360"/>
        <v/>
      </c>
      <c r="BK2801">
        <f t="shared" si="361"/>
        <v>1900</v>
      </c>
      <c r="BL2801">
        <f t="shared" si="362"/>
        <v>1900</v>
      </c>
      <c r="BM2801" t="str">
        <f t="shared" si="363"/>
        <v/>
      </c>
      <c r="BN2801" s="69">
        <f t="shared" si="364"/>
        <v>123</v>
      </c>
      <c r="BO2801" s="1">
        <v>45169</v>
      </c>
      <c r="BP2801" s="1"/>
      <c r="BQ2801" s="3"/>
      <c r="BR2801" s="4"/>
      <c r="BS2801" s="5"/>
      <c r="BT2801" s="6"/>
      <c r="BU2801" s="5"/>
      <c r="BV2801" s="5"/>
      <c r="BW2801" s="6"/>
      <c r="BX2801" s="5"/>
      <c r="BY2801" s="5"/>
      <c r="BZ2801" s="6"/>
      <c r="CA2801" s="5"/>
    </row>
    <row r="2802" spans="4:79" x14ac:dyDescent="0.25">
      <c r="D2802" s="1"/>
      <c r="J2802" s="1"/>
      <c r="L2802" s="1"/>
      <c r="M2802" s="1"/>
      <c r="AX2802" s="1"/>
      <c r="AY2802" s="1"/>
      <c r="BA2802" s="1"/>
      <c r="BB2802" s="1"/>
      <c r="BG2802" t="str">
        <f t="shared" ca="1" si="357"/>
        <v/>
      </c>
      <c r="BH2802" t="str">
        <f t="shared" si="358"/>
        <v/>
      </c>
      <c r="BI2802" t="str">
        <f t="shared" si="359"/>
        <v/>
      </c>
      <c r="BJ2802" t="str">
        <f t="shared" ca="1" si="360"/>
        <v/>
      </c>
      <c r="BK2802">
        <f t="shared" si="361"/>
        <v>1900</v>
      </c>
      <c r="BL2802">
        <f t="shared" si="362"/>
        <v>1900</v>
      </c>
      <c r="BM2802" t="str">
        <f t="shared" si="363"/>
        <v/>
      </c>
      <c r="BN2802" s="69">
        <f t="shared" si="364"/>
        <v>123</v>
      </c>
      <c r="BO2802" s="1">
        <v>45170</v>
      </c>
      <c r="BP2802" s="1"/>
      <c r="BQ2802" s="3"/>
      <c r="BR2802" s="4"/>
      <c r="BS2802" s="5"/>
      <c r="BT2802" s="6"/>
      <c r="BU2802" s="5"/>
      <c r="BV2802" s="5"/>
      <c r="BW2802" s="6"/>
      <c r="BX2802" s="5"/>
      <c r="BY2802" s="5"/>
      <c r="BZ2802" s="6"/>
      <c r="CA2802" s="5"/>
    </row>
    <row r="2803" spans="4:79" x14ac:dyDescent="0.25">
      <c r="D2803" s="1"/>
      <c r="J2803" s="1"/>
      <c r="L2803" s="1"/>
      <c r="AX2803" s="1"/>
      <c r="AY2803" s="1"/>
      <c r="BA2803" s="1"/>
      <c r="BB2803" s="1"/>
      <c r="BG2803" t="str">
        <f t="shared" ca="1" si="357"/>
        <v/>
      </c>
      <c r="BH2803" t="str">
        <f t="shared" si="358"/>
        <v/>
      </c>
      <c r="BI2803" t="str">
        <f t="shared" si="359"/>
        <v/>
      </c>
      <c r="BJ2803" t="str">
        <f t="shared" ca="1" si="360"/>
        <v/>
      </c>
      <c r="BK2803">
        <f t="shared" si="361"/>
        <v>1900</v>
      </c>
      <c r="BL2803">
        <f t="shared" si="362"/>
        <v>1900</v>
      </c>
      <c r="BM2803" t="str">
        <f t="shared" si="363"/>
        <v/>
      </c>
      <c r="BN2803" s="69">
        <f t="shared" si="364"/>
        <v>123</v>
      </c>
      <c r="BO2803" s="1">
        <v>45171</v>
      </c>
      <c r="BP2803" s="1"/>
      <c r="BQ2803" s="3"/>
      <c r="BR2803" s="4"/>
      <c r="BS2803" s="5"/>
      <c r="BT2803" s="6"/>
      <c r="BU2803" s="5"/>
      <c r="BV2803" s="5"/>
      <c r="BW2803" s="6"/>
      <c r="BX2803" s="5"/>
      <c r="BY2803" s="5"/>
      <c r="BZ2803" s="6"/>
      <c r="CA2803" s="5"/>
    </row>
    <row r="2804" spans="4:79" x14ac:dyDescent="0.25">
      <c r="D2804" s="1"/>
      <c r="J2804" s="1"/>
      <c r="M2804" s="1"/>
      <c r="BG2804" t="str">
        <f t="shared" ca="1" si="357"/>
        <v/>
      </c>
      <c r="BH2804" t="str">
        <f t="shared" si="358"/>
        <v/>
      </c>
      <c r="BI2804" t="str">
        <f t="shared" si="359"/>
        <v/>
      </c>
      <c r="BJ2804" t="str">
        <f t="shared" ca="1" si="360"/>
        <v/>
      </c>
      <c r="BK2804">
        <f t="shared" si="361"/>
        <v>1900</v>
      </c>
      <c r="BL2804">
        <f t="shared" si="362"/>
        <v>1900</v>
      </c>
      <c r="BM2804" t="str">
        <f t="shared" si="363"/>
        <v/>
      </c>
      <c r="BN2804" s="69">
        <f t="shared" si="364"/>
        <v>123</v>
      </c>
      <c r="BO2804" s="1">
        <v>45172</v>
      </c>
      <c r="BP2804" s="1"/>
      <c r="BQ2804" s="3"/>
      <c r="BR2804" s="4"/>
      <c r="BS2804" s="5"/>
      <c r="BT2804" s="6"/>
      <c r="BU2804" s="5"/>
      <c r="BV2804" s="5"/>
      <c r="BW2804" s="6"/>
      <c r="BX2804" s="5"/>
      <c r="BY2804" s="5"/>
      <c r="BZ2804" s="6"/>
      <c r="CA2804" s="5"/>
    </row>
    <row r="2805" spans="4:79" x14ac:dyDescent="0.25">
      <c r="D2805" s="1"/>
      <c r="J2805" s="1"/>
      <c r="L2805" s="1"/>
      <c r="BA2805" s="1"/>
      <c r="BG2805" t="str">
        <f t="shared" ca="1" si="357"/>
        <v/>
      </c>
      <c r="BH2805" t="str">
        <f t="shared" si="358"/>
        <v/>
      </c>
      <c r="BI2805" t="str">
        <f t="shared" si="359"/>
        <v/>
      </c>
      <c r="BJ2805" t="str">
        <f t="shared" ca="1" si="360"/>
        <v/>
      </c>
      <c r="BK2805">
        <f t="shared" si="361"/>
        <v>1900</v>
      </c>
      <c r="BL2805">
        <f t="shared" si="362"/>
        <v>1900</v>
      </c>
      <c r="BM2805" t="str">
        <f t="shared" si="363"/>
        <v/>
      </c>
      <c r="BN2805" s="69">
        <f t="shared" si="364"/>
        <v>123</v>
      </c>
      <c r="BO2805" s="1">
        <v>45173</v>
      </c>
      <c r="BP2805" s="1"/>
      <c r="BQ2805" s="3"/>
      <c r="BR2805" s="4"/>
      <c r="BS2805" s="5"/>
      <c r="BT2805" s="6"/>
      <c r="BU2805" s="5"/>
      <c r="BV2805" s="5"/>
      <c r="BW2805" s="6"/>
      <c r="BX2805" s="5"/>
      <c r="BY2805" s="5"/>
      <c r="BZ2805" s="6"/>
      <c r="CA2805" s="5"/>
    </row>
    <row r="2806" spans="4:79" x14ac:dyDescent="0.25">
      <c r="D2806" s="1"/>
      <c r="J2806" s="1"/>
      <c r="L2806" s="1"/>
      <c r="M2806" s="1"/>
      <c r="AX2806" s="1"/>
      <c r="AY2806" s="1"/>
      <c r="BA2806" s="1"/>
      <c r="BB2806" s="1"/>
      <c r="BG2806" t="str">
        <f t="shared" ca="1" si="357"/>
        <v/>
      </c>
      <c r="BH2806" t="str">
        <f t="shared" si="358"/>
        <v/>
      </c>
      <c r="BI2806" t="str">
        <f t="shared" si="359"/>
        <v/>
      </c>
      <c r="BJ2806" t="str">
        <f t="shared" ca="1" si="360"/>
        <v/>
      </c>
      <c r="BK2806">
        <f t="shared" si="361"/>
        <v>1900</v>
      </c>
      <c r="BL2806">
        <f t="shared" si="362"/>
        <v>1900</v>
      </c>
      <c r="BM2806" t="str">
        <f t="shared" si="363"/>
        <v/>
      </c>
      <c r="BN2806" s="69">
        <f t="shared" si="364"/>
        <v>123</v>
      </c>
      <c r="BO2806" s="1">
        <v>45174</v>
      </c>
      <c r="BP2806" s="1"/>
      <c r="BQ2806" s="3"/>
      <c r="BR2806" s="4"/>
      <c r="BS2806" s="5"/>
      <c r="BT2806" s="6"/>
      <c r="BU2806" s="5"/>
      <c r="BV2806" s="5"/>
      <c r="BW2806" s="6"/>
      <c r="BX2806" s="5"/>
      <c r="BY2806" s="5"/>
      <c r="BZ2806" s="6"/>
      <c r="CA2806" s="5"/>
    </row>
    <row r="2807" spans="4:79" x14ac:dyDescent="0.25">
      <c r="D2807" s="1"/>
      <c r="J2807" s="1"/>
      <c r="L2807" s="1"/>
      <c r="M2807" s="1"/>
      <c r="AX2807" s="1"/>
      <c r="AY2807" s="1"/>
      <c r="BA2807" s="1"/>
      <c r="BB2807" s="1"/>
      <c r="BG2807" t="str">
        <f t="shared" ca="1" si="357"/>
        <v/>
      </c>
      <c r="BH2807" t="str">
        <f t="shared" si="358"/>
        <v/>
      </c>
      <c r="BI2807" t="str">
        <f t="shared" si="359"/>
        <v/>
      </c>
      <c r="BJ2807" t="str">
        <f t="shared" ca="1" si="360"/>
        <v/>
      </c>
      <c r="BK2807">
        <f t="shared" si="361"/>
        <v>1900</v>
      </c>
      <c r="BL2807">
        <f t="shared" si="362"/>
        <v>1900</v>
      </c>
      <c r="BM2807" t="str">
        <f t="shared" si="363"/>
        <v/>
      </c>
      <c r="BN2807" s="69">
        <f t="shared" si="364"/>
        <v>123</v>
      </c>
      <c r="BO2807" s="1">
        <v>45175</v>
      </c>
      <c r="BP2807" s="1"/>
      <c r="BQ2807" s="3"/>
      <c r="BR2807" s="4"/>
      <c r="BS2807" s="5"/>
      <c r="BT2807" s="6"/>
      <c r="BU2807" s="5"/>
      <c r="BV2807" s="5"/>
      <c r="BW2807" s="6"/>
      <c r="BX2807" s="5"/>
      <c r="BY2807" s="5"/>
      <c r="BZ2807" s="6"/>
      <c r="CA2807" s="5"/>
    </row>
    <row r="2808" spans="4:79" x14ac:dyDescent="0.25">
      <c r="D2808" s="1"/>
      <c r="E2808" s="1"/>
      <c r="J2808" s="1"/>
      <c r="L2808" s="1"/>
      <c r="M2808" s="1"/>
      <c r="AX2808" s="1"/>
      <c r="AY2808" s="1"/>
      <c r="BA2808" s="1"/>
      <c r="BG2808" t="str">
        <f t="shared" ca="1" si="357"/>
        <v/>
      </c>
      <c r="BH2808" t="str">
        <f t="shared" si="358"/>
        <v/>
      </c>
      <c r="BI2808" t="str">
        <f t="shared" si="359"/>
        <v/>
      </c>
      <c r="BJ2808" t="str">
        <f t="shared" ca="1" si="360"/>
        <v/>
      </c>
      <c r="BK2808">
        <f t="shared" si="361"/>
        <v>1900</v>
      </c>
      <c r="BL2808">
        <f t="shared" si="362"/>
        <v>1900</v>
      </c>
      <c r="BM2808" t="str">
        <f t="shared" si="363"/>
        <v/>
      </c>
      <c r="BN2808" s="69">
        <f t="shared" si="364"/>
        <v>123</v>
      </c>
      <c r="BO2808" s="1">
        <v>45176</v>
      </c>
      <c r="BP2808" s="1"/>
      <c r="BQ2808" s="3"/>
      <c r="BR2808" s="4"/>
      <c r="BS2808" s="5"/>
      <c r="BT2808" s="6"/>
      <c r="BU2808" s="5"/>
      <c r="BV2808" s="5"/>
      <c r="BW2808" s="6"/>
      <c r="BX2808" s="5"/>
      <c r="BY2808" s="5"/>
      <c r="BZ2808" s="6"/>
      <c r="CA2808" s="5"/>
    </row>
    <row r="2809" spans="4:79" x14ac:dyDescent="0.25">
      <c r="D2809" s="1"/>
      <c r="E2809" s="1"/>
      <c r="J2809" s="1"/>
      <c r="L2809" s="1"/>
      <c r="M2809" s="1"/>
      <c r="AX2809" s="1"/>
      <c r="AY2809" s="1"/>
      <c r="BA2809" s="1"/>
      <c r="BG2809" t="str">
        <f t="shared" ca="1" si="357"/>
        <v/>
      </c>
      <c r="BH2809" t="str">
        <f t="shared" si="358"/>
        <v/>
      </c>
      <c r="BI2809" t="str">
        <f t="shared" si="359"/>
        <v/>
      </c>
      <c r="BJ2809" t="str">
        <f t="shared" ca="1" si="360"/>
        <v/>
      </c>
      <c r="BK2809">
        <f t="shared" si="361"/>
        <v>1900</v>
      </c>
      <c r="BL2809">
        <f t="shared" si="362"/>
        <v>1900</v>
      </c>
      <c r="BM2809" t="str">
        <f t="shared" si="363"/>
        <v/>
      </c>
      <c r="BN2809" s="69">
        <f t="shared" si="364"/>
        <v>123</v>
      </c>
      <c r="BO2809" s="1">
        <v>45177</v>
      </c>
      <c r="BP2809" s="1"/>
      <c r="BQ2809" s="3"/>
      <c r="BR2809" s="4"/>
      <c r="BS2809" s="5"/>
      <c r="BT2809" s="6"/>
      <c r="BU2809" s="5"/>
      <c r="BV2809" s="5"/>
      <c r="BW2809" s="6"/>
      <c r="BX2809" s="5"/>
      <c r="BY2809" s="5"/>
      <c r="BZ2809" s="6"/>
      <c r="CA2809" s="5"/>
    </row>
    <row r="2810" spans="4:79" x14ac:dyDescent="0.25">
      <c r="D2810" s="1"/>
      <c r="J2810" s="1"/>
      <c r="L2810" s="1"/>
      <c r="M2810" s="1"/>
      <c r="AX2810" s="1"/>
      <c r="AY2810" s="1"/>
      <c r="BA2810" s="1"/>
      <c r="BB2810" s="1"/>
      <c r="BG2810" t="str">
        <f t="shared" ca="1" si="357"/>
        <v/>
      </c>
      <c r="BH2810" t="str">
        <f t="shared" si="358"/>
        <v/>
      </c>
      <c r="BI2810" t="str">
        <f t="shared" si="359"/>
        <v/>
      </c>
      <c r="BJ2810" t="str">
        <f t="shared" ca="1" si="360"/>
        <v/>
      </c>
      <c r="BK2810">
        <f t="shared" si="361"/>
        <v>1900</v>
      </c>
      <c r="BL2810">
        <f t="shared" si="362"/>
        <v>1900</v>
      </c>
      <c r="BM2810" t="str">
        <f t="shared" si="363"/>
        <v/>
      </c>
      <c r="BN2810" s="69">
        <f t="shared" si="364"/>
        <v>123</v>
      </c>
      <c r="BO2810" s="1">
        <v>45178</v>
      </c>
      <c r="BP2810" s="1"/>
      <c r="BQ2810" s="3"/>
      <c r="BR2810" s="4"/>
      <c r="BS2810" s="5"/>
      <c r="BT2810" s="6"/>
      <c r="BU2810" s="5"/>
      <c r="BV2810" s="5"/>
      <c r="BW2810" s="6"/>
      <c r="BX2810" s="5"/>
      <c r="BY2810" s="5"/>
      <c r="BZ2810" s="6"/>
      <c r="CA2810" s="5"/>
    </row>
    <row r="2811" spans="4:79" x14ac:dyDescent="0.25">
      <c r="D2811" s="1"/>
      <c r="J2811" s="1"/>
      <c r="L2811" s="1"/>
      <c r="M2811" s="1"/>
      <c r="AY2811" s="1"/>
      <c r="AZ2811" s="1"/>
      <c r="BB2811" s="1"/>
      <c r="BC2811" s="1"/>
      <c r="BG2811" t="str">
        <f t="shared" ca="1" si="357"/>
        <v/>
      </c>
      <c r="BH2811" t="str">
        <f t="shared" si="358"/>
        <v/>
      </c>
      <c r="BI2811" t="str">
        <f t="shared" si="359"/>
        <v/>
      </c>
      <c r="BJ2811" t="str">
        <f t="shared" ca="1" si="360"/>
        <v/>
      </c>
      <c r="BK2811">
        <f t="shared" si="361"/>
        <v>1900</v>
      </c>
      <c r="BL2811">
        <f t="shared" si="362"/>
        <v>1900</v>
      </c>
      <c r="BM2811" t="str">
        <f t="shared" si="363"/>
        <v/>
      </c>
      <c r="BN2811" s="69">
        <f t="shared" si="364"/>
        <v>123</v>
      </c>
      <c r="BO2811" s="1">
        <v>45179</v>
      </c>
      <c r="BP2811" s="1"/>
      <c r="BQ2811" s="3"/>
      <c r="BR2811" s="4"/>
      <c r="BS2811" s="5"/>
      <c r="BT2811" s="6"/>
      <c r="BU2811" s="5"/>
      <c r="BV2811" s="5"/>
      <c r="BW2811" s="6"/>
      <c r="BX2811" s="5"/>
      <c r="BY2811" s="5"/>
      <c r="BZ2811" s="6"/>
      <c r="CA2811" s="5"/>
    </row>
    <row r="2812" spans="4:79" x14ac:dyDescent="0.25">
      <c r="D2812" s="1"/>
      <c r="J2812" s="1"/>
      <c r="L2812" s="1"/>
      <c r="M2812" s="1"/>
      <c r="AX2812" s="1"/>
      <c r="AY2812" s="1"/>
      <c r="BA2812" s="1"/>
      <c r="BB2812" s="1"/>
      <c r="BG2812" t="str">
        <f t="shared" ca="1" si="357"/>
        <v/>
      </c>
      <c r="BH2812" t="str">
        <f t="shared" si="358"/>
        <v/>
      </c>
      <c r="BI2812" t="str">
        <f t="shared" si="359"/>
        <v/>
      </c>
      <c r="BJ2812" t="str">
        <f t="shared" ca="1" si="360"/>
        <v/>
      </c>
      <c r="BK2812">
        <f t="shared" si="361"/>
        <v>1900</v>
      </c>
      <c r="BL2812">
        <f t="shared" si="362"/>
        <v>1900</v>
      </c>
      <c r="BM2812" t="str">
        <f t="shared" si="363"/>
        <v/>
      </c>
      <c r="BN2812" s="69">
        <f t="shared" si="364"/>
        <v>123</v>
      </c>
      <c r="BO2812" s="1">
        <v>45180</v>
      </c>
      <c r="BP2812" s="1"/>
      <c r="BQ2812" s="3"/>
      <c r="BR2812" s="4"/>
      <c r="BS2812" s="5"/>
      <c r="BT2812" s="6"/>
      <c r="BU2812" s="5"/>
      <c r="BV2812" s="5"/>
      <c r="BW2812" s="6"/>
      <c r="BX2812" s="5"/>
      <c r="BY2812" s="5"/>
      <c r="BZ2812" s="6"/>
      <c r="CA2812" s="5"/>
    </row>
    <row r="2813" spans="4:79" x14ac:dyDescent="0.25">
      <c r="D2813" s="1"/>
      <c r="J2813" s="1"/>
      <c r="L2813" s="1"/>
      <c r="AX2813" s="1"/>
      <c r="AY2813" s="1"/>
      <c r="BA2813" s="1"/>
      <c r="BB2813" s="1"/>
      <c r="BF2813" s="1"/>
      <c r="BG2813" t="str">
        <f t="shared" ca="1" si="357"/>
        <v/>
      </c>
      <c r="BH2813" t="str">
        <f t="shared" si="358"/>
        <v/>
      </c>
      <c r="BI2813" t="str">
        <f t="shared" si="359"/>
        <v/>
      </c>
      <c r="BJ2813" t="str">
        <f t="shared" ca="1" si="360"/>
        <v/>
      </c>
      <c r="BK2813">
        <f t="shared" si="361"/>
        <v>1900</v>
      </c>
      <c r="BL2813">
        <f t="shared" si="362"/>
        <v>1900</v>
      </c>
      <c r="BM2813" t="str">
        <f t="shared" si="363"/>
        <v/>
      </c>
      <c r="BN2813" s="69">
        <f t="shared" si="364"/>
        <v>123</v>
      </c>
      <c r="BO2813" s="1">
        <v>45181</v>
      </c>
      <c r="BP2813" s="1"/>
      <c r="BQ2813" s="3"/>
      <c r="BR2813" s="4"/>
      <c r="BS2813" s="5"/>
      <c r="BT2813" s="6"/>
      <c r="BU2813" s="5"/>
      <c r="BV2813" s="5"/>
      <c r="BW2813" s="6"/>
      <c r="BX2813" s="5"/>
      <c r="BY2813" s="5"/>
      <c r="BZ2813" s="6"/>
      <c r="CA2813" s="5"/>
    </row>
    <row r="2814" spans="4:79" x14ac:dyDescent="0.25">
      <c r="D2814" s="1"/>
      <c r="J2814" s="1"/>
      <c r="L2814" s="1"/>
      <c r="M2814" s="1"/>
      <c r="AX2814" s="1"/>
      <c r="AY2814" s="1"/>
      <c r="BA2814" s="1"/>
      <c r="BB2814" s="1"/>
      <c r="BG2814" t="str">
        <f t="shared" ca="1" si="357"/>
        <v/>
      </c>
      <c r="BH2814" t="str">
        <f t="shared" si="358"/>
        <v/>
      </c>
      <c r="BI2814" t="str">
        <f t="shared" si="359"/>
        <v/>
      </c>
      <c r="BJ2814" t="str">
        <f t="shared" ca="1" si="360"/>
        <v/>
      </c>
      <c r="BK2814">
        <f t="shared" si="361"/>
        <v>1900</v>
      </c>
      <c r="BL2814">
        <f t="shared" si="362"/>
        <v>1900</v>
      </c>
      <c r="BM2814" t="str">
        <f t="shared" si="363"/>
        <v/>
      </c>
      <c r="BN2814" s="69">
        <f t="shared" si="364"/>
        <v>123</v>
      </c>
      <c r="BO2814" s="1">
        <v>45182</v>
      </c>
      <c r="BP2814" s="1"/>
      <c r="BQ2814" s="3"/>
      <c r="BR2814" s="4"/>
      <c r="BS2814" s="5"/>
      <c r="BT2814" s="6"/>
      <c r="BU2814" s="5"/>
      <c r="BV2814" s="5"/>
      <c r="BW2814" s="6"/>
      <c r="BX2814" s="5"/>
      <c r="BY2814" s="5"/>
      <c r="BZ2814" s="6"/>
      <c r="CA2814" s="5"/>
    </row>
    <row r="2815" spans="4:79" x14ac:dyDescent="0.25">
      <c r="D2815" s="1"/>
      <c r="J2815" s="1"/>
      <c r="L2815" s="1"/>
      <c r="M2815" s="1"/>
      <c r="AX2815" s="1"/>
      <c r="AY2815" s="1"/>
      <c r="BA2815" s="1"/>
      <c r="BB2815" s="1"/>
      <c r="BG2815" t="str">
        <f t="shared" ca="1" si="357"/>
        <v/>
      </c>
      <c r="BH2815" t="str">
        <f t="shared" si="358"/>
        <v/>
      </c>
      <c r="BI2815" t="str">
        <f t="shared" si="359"/>
        <v/>
      </c>
      <c r="BJ2815" t="str">
        <f t="shared" ca="1" si="360"/>
        <v/>
      </c>
      <c r="BK2815">
        <f t="shared" si="361"/>
        <v>1900</v>
      </c>
      <c r="BL2815">
        <f t="shared" si="362"/>
        <v>1900</v>
      </c>
      <c r="BM2815" t="str">
        <f t="shared" si="363"/>
        <v/>
      </c>
      <c r="BN2815" s="69">
        <f t="shared" si="364"/>
        <v>123</v>
      </c>
      <c r="BO2815" s="1">
        <v>45183</v>
      </c>
      <c r="BP2815" s="1"/>
      <c r="BQ2815" s="3"/>
      <c r="BR2815" s="4"/>
      <c r="BS2815" s="5"/>
      <c r="BT2815" s="6"/>
      <c r="BU2815" s="5"/>
      <c r="BV2815" s="5"/>
      <c r="BW2815" s="6"/>
      <c r="BX2815" s="5"/>
      <c r="BY2815" s="5"/>
      <c r="BZ2815" s="6"/>
      <c r="CA2815" s="5"/>
    </row>
    <row r="2816" spans="4:79" x14ac:dyDescent="0.25">
      <c r="D2816" s="1"/>
      <c r="J2816" s="1"/>
      <c r="L2816" s="1"/>
      <c r="M2816" s="1"/>
      <c r="BA2816" s="1"/>
      <c r="BB2816" s="1"/>
      <c r="BG2816" t="str">
        <f t="shared" ca="1" si="357"/>
        <v/>
      </c>
      <c r="BH2816" t="str">
        <f t="shared" si="358"/>
        <v/>
      </c>
      <c r="BI2816" t="str">
        <f t="shared" si="359"/>
        <v/>
      </c>
      <c r="BJ2816" t="str">
        <f t="shared" ca="1" si="360"/>
        <v/>
      </c>
      <c r="BK2816">
        <f t="shared" si="361"/>
        <v>1900</v>
      </c>
      <c r="BL2816">
        <f t="shared" si="362"/>
        <v>1900</v>
      </c>
      <c r="BM2816" t="str">
        <f t="shared" si="363"/>
        <v/>
      </c>
      <c r="BN2816" s="69">
        <f t="shared" si="364"/>
        <v>123</v>
      </c>
      <c r="BO2816" s="1">
        <v>45184</v>
      </c>
      <c r="BP2816" s="1"/>
      <c r="BQ2816" s="3"/>
      <c r="BR2816" s="4"/>
      <c r="BS2816" s="5"/>
      <c r="BT2816" s="6"/>
      <c r="BU2816" s="5"/>
      <c r="BV2816" s="5"/>
      <c r="BW2816" s="6"/>
      <c r="BX2816" s="5"/>
      <c r="BY2816" s="5"/>
      <c r="BZ2816" s="6"/>
      <c r="CA2816" s="5"/>
    </row>
    <row r="2817" spans="4:79" x14ac:dyDescent="0.25">
      <c r="D2817" s="1"/>
      <c r="J2817" s="1"/>
      <c r="L2817" s="1"/>
      <c r="M2817" s="1"/>
      <c r="AX2817" s="1"/>
      <c r="AY2817" s="1"/>
      <c r="BA2817" s="1"/>
      <c r="BB2817" s="1"/>
      <c r="BG2817" t="str">
        <f t="shared" ca="1" si="357"/>
        <v/>
      </c>
      <c r="BH2817" t="str">
        <f t="shared" si="358"/>
        <v/>
      </c>
      <c r="BI2817" t="str">
        <f t="shared" si="359"/>
        <v/>
      </c>
      <c r="BJ2817" t="str">
        <f t="shared" ca="1" si="360"/>
        <v/>
      </c>
      <c r="BK2817">
        <f t="shared" si="361"/>
        <v>1900</v>
      </c>
      <c r="BL2817">
        <f t="shared" si="362"/>
        <v>1900</v>
      </c>
      <c r="BM2817" t="str">
        <f t="shared" si="363"/>
        <v/>
      </c>
      <c r="BN2817" s="69">
        <f t="shared" si="364"/>
        <v>123</v>
      </c>
      <c r="BO2817" s="1">
        <v>45185</v>
      </c>
      <c r="BP2817" s="1"/>
      <c r="BQ2817" s="3"/>
      <c r="BR2817" s="4"/>
      <c r="BS2817" s="5"/>
      <c r="BT2817" s="6"/>
      <c r="BU2817" s="5"/>
      <c r="BV2817" s="5"/>
      <c r="BW2817" s="6"/>
      <c r="BX2817" s="5"/>
      <c r="BY2817" s="5"/>
      <c r="BZ2817" s="6"/>
      <c r="CA2817" s="5"/>
    </row>
    <row r="2818" spans="4:79" x14ac:dyDescent="0.25">
      <c r="D2818" s="1"/>
      <c r="J2818" s="1"/>
      <c r="L2818" s="1"/>
      <c r="M2818" s="1"/>
      <c r="AX2818" s="1"/>
      <c r="AY2818" s="1"/>
      <c r="BA2818" s="1"/>
      <c r="BB2818" s="1"/>
      <c r="BG2818" t="str">
        <f t="shared" ca="1" si="357"/>
        <v/>
      </c>
      <c r="BH2818" t="str">
        <f t="shared" si="358"/>
        <v/>
      </c>
      <c r="BI2818" t="str">
        <f t="shared" si="359"/>
        <v/>
      </c>
      <c r="BJ2818" t="str">
        <f t="shared" ca="1" si="360"/>
        <v/>
      </c>
      <c r="BK2818">
        <f t="shared" si="361"/>
        <v>1900</v>
      </c>
      <c r="BL2818">
        <f t="shared" si="362"/>
        <v>1900</v>
      </c>
      <c r="BM2818" t="str">
        <f t="shared" si="363"/>
        <v/>
      </c>
      <c r="BN2818" s="69">
        <f t="shared" si="364"/>
        <v>123</v>
      </c>
      <c r="BO2818" s="1">
        <v>45186</v>
      </c>
      <c r="BP2818" s="1"/>
      <c r="BQ2818" s="3"/>
      <c r="BR2818" s="4"/>
      <c r="BS2818" s="5"/>
      <c r="BT2818" s="6"/>
      <c r="BU2818" s="5"/>
      <c r="BV2818" s="5"/>
      <c r="BW2818" s="6"/>
      <c r="BX2818" s="5"/>
      <c r="BY2818" s="5"/>
      <c r="BZ2818" s="6"/>
      <c r="CA2818" s="5"/>
    </row>
    <row r="2819" spans="4:79" x14ac:dyDescent="0.25">
      <c r="D2819" s="1"/>
      <c r="J2819" s="1"/>
      <c r="L2819" s="1"/>
      <c r="M2819" s="1"/>
      <c r="AX2819" s="1"/>
      <c r="AY2819" s="1"/>
      <c r="BA2819" s="1"/>
      <c r="BB2819" s="1"/>
      <c r="BG2819" t="str">
        <f t="shared" ref="BG2819:BG2882" ca="1" si="365">IF(A2819="","",DATEDIF(J2819,TODAY(),"y"))</f>
        <v/>
      </c>
      <c r="BH2819" t="str">
        <f t="shared" ref="BH2819:BH2882" si="366">IF(A2819="","",IF(BG2819&lt;61,"Moins de 61",IF(BG2819&lt;66,"61 à 65",IF(BG2819&lt;71,"66 à 70",IF(BG2819&lt;76,"71 à 75",IF(BG2819&lt;81,"76 à 80",IF(BG2819&lt;86,"81 à 85",IF(BG2819&lt;91,"86 à 90",IF(BG2819&lt;96,"91 à 95",IF(BG2819&lt;101,"96 à 100",IF(BG2819&gt;=101,"101 et plus","")))))))))))</f>
        <v/>
      </c>
      <c r="BI2819" t="str">
        <f t="shared" ref="BI2819:BI2882" si="367">IF(B2819="","",IF(BG2819&lt;66,"Moins de 66",IF(BG2819&lt;71,"66 à 70",IF(BG2819&lt;76,"71 à 75",IF(BG2819&lt;81,"76 à 80",IF(BG2819&gt;=81,"plus de 80",""))))))</f>
        <v/>
      </c>
      <c r="BJ2819" t="str">
        <f t="shared" ref="BJ2819:BJ2882" ca="1" si="368">IF(A2819="","",DATEDIF(L2819,TODAY(),"y"))</f>
        <v/>
      </c>
      <c r="BK2819">
        <f t="shared" ref="BK2819:BK2882" si="369">YEAR(L2819)</f>
        <v>1900</v>
      </c>
      <c r="BL2819">
        <f t="shared" ref="BL2819:BL2882" si="370">YEAR(E2819)</f>
        <v>1900</v>
      </c>
      <c r="BM2819" t="str">
        <f t="shared" ref="BM2819:BM2882" si="371">IF(A2819="","",IF(O2819="Adhérent",BG2819,""))</f>
        <v/>
      </c>
      <c r="BN2819" s="69">
        <f t="shared" ref="BN2819:BN2882" si="372">YEAR(BO2819)-YEAR(J2819)</f>
        <v>123</v>
      </c>
      <c r="BO2819" s="1">
        <v>45187</v>
      </c>
      <c r="BP2819" s="1"/>
      <c r="BQ2819" s="3"/>
      <c r="BR2819" s="4"/>
      <c r="BS2819" s="5"/>
      <c r="BT2819" s="6"/>
      <c r="BU2819" s="5"/>
      <c r="BV2819" s="5"/>
      <c r="BW2819" s="6"/>
      <c r="BX2819" s="5"/>
      <c r="BY2819" s="5"/>
      <c r="BZ2819" s="6"/>
      <c r="CA2819" s="5"/>
    </row>
    <row r="2820" spans="4:79" x14ac:dyDescent="0.25">
      <c r="D2820" s="1"/>
      <c r="J2820" s="1"/>
      <c r="L2820" s="1"/>
      <c r="M2820" s="1"/>
      <c r="AX2820" s="1"/>
      <c r="AY2820" s="1"/>
      <c r="BA2820" s="1"/>
      <c r="BB2820" s="1"/>
      <c r="BG2820" t="str">
        <f t="shared" ca="1" si="365"/>
        <v/>
      </c>
      <c r="BH2820" t="str">
        <f t="shared" si="366"/>
        <v/>
      </c>
      <c r="BI2820" t="str">
        <f t="shared" si="367"/>
        <v/>
      </c>
      <c r="BJ2820" t="str">
        <f t="shared" ca="1" si="368"/>
        <v/>
      </c>
      <c r="BK2820">
        <f t="shared" si="369"/>
        <v>1900</v>
      </c>
      <c r="BL2820">
        <f t="shared" si="370"/>
        <v>1900</v>
      </c>
      <c r="BM2820" t="str">
        <f t="shared" si="371"/>
        <v/>
      </c>
      <c r="BN2820" s="69">
        <f t="shared" si="372"/>
        <v>123</v>
      </c>
      <c r="BO2820" s="1">
        <v>45188</v>
      </c>
      <c r="BP2820" s="1"/>
      <c r="BQ2820" s="3"/>
      <c r="BR2820" s="4"/>
      <c r="BS2820" s="5"/>
      <c r="BT2820" s="6"/>
      <c r="BU2820" s="5"/>
      <c r="BV2820" s="5"/>
      <c r="BW2820" s="6"/>
      <c r="BX2820" s="5"/>
      <c r="BY2820" s="5"/>
      <c r="BZ2820" s="6"/>
      <c r="CA2820" s="5"/>
    </row>
    <row r="2821" spans="4:79" x14ac:dyDescent="0.25">
      <c r="D2821" s="1"/>
      <c r="J2821" s="1"/>
      <c r="L2821" s="1"/>
      <c r="M2821" s="1"/>
      <c r="BA2821" s="1"/>
      <c r="BB2821" s="1"/>
      <c r="BG2821" t="str">
        <f t="shared" ca="1" si="365"/>
        <v/>
      </c>
      <c r="BH2821" t="str">
        <f t="shared" si="366"/>
        <v/>
      </c>
      <c r="BI2821" t="str">
        <f t="shared" si="367"/>
        <v/>
      </c>
      <c r="BJ2821" t="str">
        <f t="shared" ca="1" si="368"/>
        <v/>
      </c>
      <c r="BK2821">
        <f t="shared" si="369"/>
        <v>1900</v>
      </c>
      <c r="BL2821">
        <f t="shared" si="370"/>
        <v>1900</v>
      </c>
      <c r="BM2821" t="str">
        <f t="shared" si="371"/>
        <v/>
      </c>
      <c r="BN2821" s="69">
        <f t="shared" si="372"/>
        <v>123</v>
      </c>
      <c r="BO2821" s="1">
        <v>45189</v>
      </c>
      <c r="BP2821" s="1"/>
      <c r="BQ2821" s="3"/>
      <c r="BR2821" s="4"/>
      <c r="BS2821" s="5"/>
      <c r="BT2821" s="6"/>
      <c r="BU2821" s="5"/>
      <c r="BV2821" s="5"/>
      <c r="BW2821" s="6"/>
      <c r="BX2821" s="5"/>
      <c r="BY2821" s="5"/>
      <c r="BZ2821" s="6"/>
      <c r="CA2821" s="5"/>
    </row>
    <row r="2822" spans="4:79" x14ac:dyDescent="0.25">
      <c r="D2822" s="1"/>
      <c r="J2822" s="1"/>
      <c r="L2822" s="1"/>
      <c r="AX2822" s="1"/>
      <c r="AY2822" s="1"/>
      <c r="BA2822" s="1"/>
      <c r="BB2822" s="1"/>
      <c r="BF2822" s="1"/>
      <c r="BG2822" t="str">
        <f t="shared" ca="1" si="365"/>
        <v/>
      </c>
      <c r="BH2822" t="str">
        <f t="shared" si="366"/>
        <v/>
      </c>
      <c r="BI2822" t="str">
        <f t="shared" si="367"/>
        <v/>
      </c>
      <c r="BJ2822" t="str">
        <f t="shared" ca="1" si="368"/>
        <v/>
      </c>
      <c r="BK2822">
        <f t="shared" si="369"/>
        <v>1900</v>
      </c>
      <c r="BL2822">
        <f t="shared" si="370"/>
        <v>1900</v>
      </c>
      <c r="BM2822" t="str">
        <f t="shared" si="371"/>
        <v/>
      </c>
      <c r="BN2822" s="69">
        <f t="shared" si="372"/>
        <v>123</v>
      </c>
      <c r="BO2822" s="1">
        <v>45190</v>
      </c>
      <c r="BP2822" s="1"/>
      <c r="BQ2822" s="3"/>
      <c r="BR2822" s="4"/>
      <c r="BS2822" s="5"/>
      <c r="BT2822" s="6"/>
      <c r="BU2822" s="5"/>
      <c r="BV2822" s="5"/>
      <c r="BW2822" s="6"/>
      <c r="BX2822" s="5"/>
      <c r="BY2822" s="5"/>
      <c r="BZ2822" s="6"/>
      <c r="CA2822" s="5"/>
    </row>
    <row r="2823" spans="4:79" x14ac:dyDescent="0.25">
      <c r="D2823" s="1"/>
      <c r="J2823" s="1"/>
      <c r="L2823" s="1"/>
      <c r="M2823" s="1"/>
      <c r="AX2823" s="1"/>
      <c r="AY2823" s="1"/>
      <c r="BA2823" s="1"/>
      <c r="BB2823" s="1"/>
      <c r="BG2823" t="str">
        <f t="shared" ca="1" si="365"/>
        <v/>
      </c>
      <c r="BH2823" t="str">
        <f t="shared" si="366"/>
        <v/>
      </c>
      <c r="BI2823" t="str">
        <f t="shared" si="367"/>
        <v/>
      </c>
      <c r="BJ2823" t="str">
        <f t="shared" ca="1" si="368"/>
        <v/>
      </c>
      <c r="BK2823">
        <f t="shared" si="369"/>
        <v>1900</v>
      </c>
      <c r="BL2823">
        <f t="shared" si="370"/>
        <v>1900</v>
      </c>
      <c r="BM2823" t="str">
        <f t="shared" si="371"/>
        <v/>
      </c>
      <c r="BN2823" s="69">
        <f t="shared" si="372"/>
        <v>123</v>
      </c>
      <c r="BO2823" s="1">
        <v>45191</v>
      </c>
      <c r="BP2823" s="1"/>
      <c r="BQ2823" s="3"/>
      <c r="BR2823" s="4"/>
      <c r="BS2823" s="5"/>
      <c r="BT2823" s="6"/>
      <c r="BU2823" s="5"/>
      <c r="BV2823" s="5"/>
      <c r="BW2823" s="6"/>
      <c r="BX2823" s="5"/>
      <c r="BY2823" s="5"/>
      <c r="BZ2823" s="6"/>
      <c r="CA2823" s="5"/>
    </row>
    <row r="2824" spans="4:79" x14ac:dyDescent="0.25">
      <c r="D2824" s="1"/>
      <c r="J2824" s="1"/>
      <c r="L2824" s="1"/>
      <c r="M2824" s="1"/>
      <c r="BA2824" s="1"/>
      <c r="BB2824" s="1"/>
      <c r="BF2824" s="1"/>
      <c r="BG2824" t="str">
        <f t="shared" ca="1" si="365"/>
        <v/>
      </c>
      <c r="BH2824" t="str">
        <f t="shared" si="366"/>
        <v/>
      </c>
      <c r="BI2824" t="str">
        <f t="shared" si="367"/>
        <v/>
      </c>
      <c r="BJ2824" t="str">
        <f t="shared" ca="1" si="368"/>
        <v/>
      </c>
      <c r="BK2824">
        <f t="shared" si="369"/>
        <v>1900</v>
      </c>
      <c r="BL2824">
        <f t="shared" si="370"/>
        <v>1900</v>
      </c>
      <c r="BM2824" t="str">
        <f t="shared" si="371"/>
        <v/>
      </c>
      <c r="BN2824" s="69">
        <f t="shared" si="372"/>
        <v>123</v>
      </c>
      <c r="BO2824" s="1">
        <v>45192</v>
      </c>
      <c r="BP2824" s="1"/>
      <c r="BQ2824" s="3"/>
      <c r="BR2824" s="4"/>
      <c r="BS2824" s="5"/>
      <c r="BT2824" s="6"/>
      <c r="BU2824" s="5"/>
      <c r="BV2824" s="5"/>
      <c r="BW2824" s="6"/>
      <c r="BX2824" s="5"/>
      <c r="BY2824" s="5"/>
      <c r="BZ2824" s="6"/>
      <c r="CA2824" s="5"/>
    </row>
    <row r="2825" spans="4:79" x14ac:dyDescent="0.25">
      <c r="D2825" s="1"/>
      <c r="J2825" s="1"/>
      <c r="L2825" s="1"/>
      <c r="M2825" s="1"/>
      <c r="AY2825" s="1"/>
      <c r="AZ2825" s="1"/>
      <c r="BB2825" s="1"/>
      <c r="BC2825" s="1"/>
      <c r="BG2825" t="str">
        <f t="shared" ca="1" si="365"/>
        <v/>
      </c>
      <c r="BH2825" t="str">
        <f t="shared" si="366"/>
        <v/>
      </c>
      <c r="BI2825" t="str">
        <f t="shared" si="367"/>
        <v/>
      </c>
      <c r="BJ2825" t="str">
        <f t="shared" ca="1" si="368"/>
        <v/>
      </c>
      <c r="BK2825">
        <f t="shared" si="369"/>
        <v>1900</v>
      </c>
      <c r="BL2825">
        <f t="shared" si="370"/>
        <v>1900</v>
      </c>
      <c r="BM2825" t="str">
        <f t="shared" si="371"/>
        <v/>
      </c>
      <c r="BN2825" s="69">
        <f t="shared" si="372"/>
        <v>123</v>
      </c>
      <c r="BO2825" s="1">
        <v>45193</v>
      </c>
      <c r="BP2825" s="1"/>
      <c r="BQ2825" s="3"/>
      <c r="BR2825" s="4"/>
      <c r="BS2825" s="5"/>
      <c r="BT2825" s="6"/>
      <c r="BU2825" s="5"/>
      <c r="BV2825" s="5"/>
      <c r="BW2825" s="6"/>
      <c r="BX2825" s="5"/>
      <c r="BY2825" s="5"/>
      <c r="BZ2825" s="6"/>
      <c r="CA2825" s="5"/>
    </row>
    <row r="2826" spans="4:79" x14ac:dyDescent="0.25">
      <c r="D2826" s="1"/>
      <c r="J2826" s="1"/>
      <c r="L2826" s="1"/>
      <c r="M2826" s="1"/>
      <c r="AX2826" s="1"/>
      <c r="AY2826" s="1"/>
      <c r="BA2826" s="1"/>
      <c r="BB2826" s="1"/>
      <c r="BG2826" t="str">
        <f t="shared" ca="1" si="365"/>
        <v/>
      </c>
      <c r="BH2826" t="str">
        <f t="shared" si="366"/>
        <v/>
      </c>
      <c r="BI2826" t="str">
        <f t="shared" si="367"/>
        <v/>
      </c>
      <c r="BJ2826" t="str">
        <f t="shared" ca="1" si="368"/>
        <v/>
      </c>
      <c r="BK2826">
        <f t="shared" si="369"/>
        <v>1900</v>
      </c>
      <c r="BL2826">
        <f t="shared" si="370"/>
        <v>1900</v>
      </c>
      <c r="BM2826" t="str">
        <f t="shared" si="371"/>
        <v/>
      </c>
      <c r="BN2826" s="69">
        <f t="shared" si="372"/>
        <v>123</v>
      </c>
      <c r="BO2826" s="1">
        <v>45194</v>
      </c>
      <c r="BP2826" s="1"/>
      <c r="BQ2826" s="3"/>
      <c r="BR2826" s="4"/>
      <c r="BS2826" s="5"/>
      <c r="BT2826" s="6"/>
      <c r="BU2826" s="5"/>
      <c r="BV2826" s="5"/>
      <c r="BW2826" s="6"/>
      <c r="BX2826" s="5"/>
      <c r="BY2826" s="5"/>
      <c r="BZ2826" s="6"/>
      <c r="CA2826" s="5"/>
    </row>
    <row r="2827" spans="4:79" x14ac:dyDescent="0.25">
      <c r="D2827" s="1"/>
      <c r="J2827" s="1"/>
      <c r="L2827" s="1"/>
      <c r="M2827" s="1"/>
      <c r="BA2827" s="1"/>
      <c r="BF2827" s="1"/>
      <c r="BG2827" t="str">
        <f t="shared" ca="1" si="365"/>
        <v/>
      </c>
      <c r="BH2827" t="str">
        <f t="shared" si="366"/>
        <v/>
      </c>
      <c r="BI2827" t="str">
        <f t="shared" si="367"/>
        <v/>
      </c>
      <c r="BJ2827" t="str">
        <f t="shared" ca="1" si="368"/>
        <v/>
      </c>
      <c r="BK2827">
        <f t="shared" si="369"/>
        <v>1900</v>
      </c>
      <c r="BL2827">
        <f t="shared" si="370"/>
        <v>1900</v>
      </c>
      <c r="BM2827" t="str">
        <f t="shared" si="371"/>
        <v/>
      </c>
      <c r="BN2827" s="69">
        <f t="shared" si="372"/>
        <v>123</v>
      </c>
      <c r="BO2827" s="1">
        <v>45195</v>
      </c>
      <c r="BP2827" s="1"/>
      <c r="BQ2827" s="3"/>
      <c r="BR2827" s="4"/>
      <c r="BS2827" s="5"/>
      <c r="BT2827" s="6"/>
      <c r="BU2827" s="5"/>
      <c r="BV2827" s="5"/>
      <c r="BW2827" s="6"/>
      <c r="BX2827" s="5"/>
      <c r="BY2827" s="5"/>
      <c r="BZ2827" s="6"/>
      <c r="CA2827" s="5"/>
    </row>
    <row r="2828" spans="4:79" x14ac:dyDescent="0.25">
      <c r="D2828" s="1"/>
      <c r="J2828" s="1"/>
      <c r="L2828" s="1"/>
      <c r="M2828" s="1"/>
      <c r="AX2828" s="1"/>
      <c r="AY2828" s="1"/>
      <c r="BA2828" s="1"/>
      <c r="BB2828" s="1"/>
      <c r="BF2828" s="1"/>
      <c r="BG2828" t="str">
        <f t="shared" ca="1" si="365"/>
        <v/>
      </c>
      <c r="BH2828" t="str">
        <f t="shared" si="366"/>
        <v/>
      </c>
      <c r="BI2828" t="str">
        <f t="shared" si="367"/>
        <v/>
      </c>
      <c r="BJ2828" t="str">
        <f t="shared" ca="1" si="368"/>
        <v/>
      </c>
      <c r="BK2828">
        <f t="shared" si="369"/>
        <v>1900</v>
      </c>
      <c r="BL2828">
        <f t="shared" si="370"/>
        <v>1900</v>
      </c>
      <c r="BM2828" t="str">
        <f t="shared" si="371"/>
        <v/>
      </c>
      <c r="BN2828" s="69">
        <f t="shared" si="372"/>
        <v>123</v>
      </c>
      <c r="BO2828" s="1">
        <v>45196</v>
      </c>
      <c r="BP2828" s="1"/>
      <c r="BQ2828" s="3"/>
      <c r="BR2828" s="4"/>
      <c r="BS2828" s="5"/>
      <c r="BT2828" s="6"/>
      <c r="BU2828" s="5"/>
      <c r="BV2828" s="5"/>
      <c r="BW2828" s="6"/>
      <c r="BX2828" s="5"/>
      <c r="BY2828" s="5"/>
      <c r="BZ2828" s="6"/>
      <c r="CA2828" s="5"/>
    </row>
    <row r="2829" spans="4:79" x14ac:dyDescent="0.25">
      <c r="D2829" s="1"/>
      <c r="J2829" s="1"/>
      <c r="L2829" s="1"/>
      <c r="M2829" s="1"/>
      <c r="AX2829" s="1"/>
      <c r="AY2829" s="1"/>
      <c r="BA2829" s="1"/>
      <c r="BB2829" s="1"/>
      <c r="BG2829" t="str">
        <f t="shared" ca="1" si="365"/>
        <v/>
      </c>
      <c r="BH2829" t="str">
        <f t="shared" si="366"/>
        <v/>
      </c>
      <c r="BI2829" t="str">
        <f t="shared" si="367"/>
        <v/>
      </c>
      <c r="BJ2829" t="str">
        <f t="shared" ca="1" si="368"/>
        <v/>
      </c>
      <c r="BK2829">
        <f t="shared" si="369"/>
        <v>1900</v>
      </c>
      <c r="BL2829">
        <f t="shared" si="370"/>
        <v>1900</v>
      </c>
      <c r="BM2829" t="str">
        <f t="shared" si="371"/>
        <v/>
      </c>
      <c r="BN2829" s="69">
        <f t="shared" si="372"/>
        <v>123</v>
      </c>
      <c r="BO2829" s="1">
        <v>45197</v>
      </c>
      <c r="BP2829" s="1"/>
      <c r="BQ2829" s="3"/>
      <c r="BR2829" s="4"/>
      <c r="BS2829" s="5"/>
      <c r="BT2829" s="6"/>
      <c r="BU2829" s="5"/>
      <c r="BV2829" s="5"/>
      <c r="BW2829" s="6"/>
      <c r="BX2829" s="5"/>
      <c r="BY2829" s="5"/>
      <c r="BZ2829" s="6"/>
      <c r="CA2829" s="5"/>
    </row>
    <row r="2830" spans="4:79" x14ac:dyDescent="0.25">
      <c r="D2830" s="1"/>
      <c r="J2830" s="1"/>
      <c r="M2830" s="1"/>
      <c r="BG2830" t="str">
        <f t="shared" ca="1" si="365"/>
        <v/>
      </c>
      <c r="BH2830" t="str">
        <f t="shared" si="366"/>
        <v/>
      </c>
      <c r="BI2830" t="str">
        <f t="shared" si="367"/>
        <v/>
      </c>
      <c r="BJ2830" t="str">
        <f t="shared" ca="1" si="368"/>
        <v/>
      </c>
      <c r="BK2830">
        <f t="shared" si="369"/>
        <v>1900</v>
      </c>
      <c r="BL2830">
        <f t="shared" si="370"/>
        <v>1900</v>
      </c>
      <c r="BM2830" t="str">
        <f t="shared" si="371"/>
        <v/>
      </c>
      <c r="BN2830" s="69">
        <f t="shared" si="372"/>
        <v>123</v>
      </c>
      <c r="BO2830" s="1">
        <v>45198</v>
      </c>
      <c r="BP2830" s="1"/>
      <c r="BQ2830" s="3"/>
      <c r="BR2830" s="4"/>
      <c r="BS2830" s="5"/>
      <c r="BT2830" s="6"/>
      <c r="BU2830" s="5"/>
      <c r="BV2830" s="5"/>
      <c r="BW2830" s="6"/>
      <c r="BX2830" s="5"/>
      <c r="BY2830" s="5"/>
      <c r="BZ2830" s="6"/>
      <c r="CA2830" s="5"/>
    </row>
    <row r="2831" spans="4:79" x14ac:dyDescent="0.25">
      <c r="D2831" s="1"/>
      <c r="J2831" s="1"/>
      <c r="L2831" s="1"/>
      <c r="BA2831" s="1"/>
      <c r="BF2831" s="1"/>
      <c r="BG2831" t="str">
        <f t="shared" ca="1" si="365"/>
        <v/>
      </c>
      <c r="BH2831" t="str">
        <f t="shared" si="366"/>
        <v/>
      </c>
      <c r="BI2831" t="str">
        <f t="shared" si="367"/>
        <v/>
      </c>
      <c r="BJ2831" t="str">
        <f t="shared" ca="1" si="368"/>
        <v/>
      </c>
      <c r="BK2831">
        <f t="shared" si="369"/>
        <v>1900</v>
      </c>
      <c r="BL2831">
        <f t="shared" si="370"/>
        <v>1900</v>
      </c>
      <c r="BM2831" t="str">
        <f t="shared" si="371"/>
        <v/>
      </c>
      <c r="BN2831" s="69">
        <f t="shared" si="372"/>
        <v>123</v>
      </c>
      <c r="BO2831" s="1">
        <v>45199</v>
      </c>
      <c r="BP2831" s="1"/>
      <c r="BQ2831" s="3"/>
      <c r="BR2831" s="4"/>
      <c r="BS2831" s="5"/>
      <c r="BT2831" s="6"/>
      <c r="BU2831" s="5"/>
      <c r="BV2831" s="5"/>
      <c r="BW2831" s="6"/>
      <c r="BX2831" s="5"/>
      <c r="BY2831" s="5"/>
      <c r="BZ2831" s="6"/>
      <c r="CA2831" s="5"/>
    </row>
    <row r="2832" spans="4:79" x14ac:dyDescent="0.25">
      <c r="D2832" s="1"/>
      <c r="E2832" s="1"/>
      <c r="J2832" s="1"/>
      <c r="L2832" s="1"/>
      <c r="M2832" s="1"/>
      <c r="N2832" s="1"/>
      <c r="AX2832" s="1"/>
      <c r="AY2832" s="1"/>
      <c r="BA2832" s="1"/>
      <c r="BB2832" s="1"/>
      <c r="BG2832" t="str">
        <f t="shared" ca="1" si="365"/>
        <v/>
      </c>
      <c r="BH2832" t="str">
        <f t="shared" si="366"/>
        <v/>
      </c>
      <c r="BI2832" t="str">
        <f t="shared" si="367"/>
        <v/>
      </c>
      <c r="BJ2832" t="str">
        <f t="shared" ca="1" si="368"/>
        <v/>
      </c>
      <c r="BK2832">
        <f t="shared" si="369"/>
        <v>1900</v>
      </c>
      <c r="BL2832">
        <f t="shared" si="370"/>
        <v>1900</v>
      </c>
      <c r="BM2832" t="str">
        <f t="shared" si="371"/>
        <v/>
      </c>
      <c r="BN2832" s="69">
        <f t="shared" si="372"/>
        <v>123</v>
      </c>
      <c r="BO2832" s="1">
        <v>45200</v>
      </c>
      <c r="BP2832" s="1"/>
      <c r="BQ2832" s="3"/>
      <c r="BR2832" s="4"/>
      <c r="BS2832" s="5"/>
      <c r="BT2832" s="6"/>
      <c r="BU2832" s="5"/>
      <c r="BV2832" s="5"/>
      <c r="BW2832" s="6"/>
      <c r="BX2832" s="5"/>
      <c r="BY2832" s="5"/>
      <c r="BZ2832" s="6"/>
      <c r="CA2832" s="5"/>
    </row>
    <row r="2833" spans="4:79" x14ac:dyDescent="0.25">
      <c r="D2833" s="1"/>
      <c r="J2833" s="1"/>
      <c r="L2833" s="1"/>
      <c r="M2833" s="1"/>
      <c r="AX2833" s="1"/>
      <c r="AY2833" s="1"/>
      <c r="BA2833" s="1"/>
      <c r="BB2833" s="1"/>
      <c r="BG2833" t="str">
        <f t="shared" ca="1" si="365"/>
        <v/>
      </c>
      <c r="BH2833" t="str">
        <f t="shared" si="366"/>
        <v/>
      </c>
      <c r="BI2833" t="str">
        <f t="shared" si="367"/>
        <v/>
      </c>
      <c r="BJ2833" t="str">
        <f t="shared" ca="1" si="368"/>
        <v/>
      </c>
      <c r="BK2833">
        <f t="shared" si="369"/>
        <v>1900</v>
      </c>
      <c r="BL2833">
        <f t="shared" si="370"/>
        <v>1900</v>
      </c>
      <c r="BM2833" t="str">
        <f t="shared" si="371"/>
        <v/>
      </c>
      <c r="BN2833" s="69">
        <f t="shared" si="372"/>
        <v>123</v>
      </c>
      <c r="BO2833" s="1">
        <v>45201</v>
      </c>
      <c r="BP2833" s="1"/>
      <c r="BQ2833" s="3"/>
      <c r="BR2833" s="4"/>
      <c r="BS2833" s="5"/>
      <c r="BT2833" s="6"/>
      <c r="BU2833" s="5"/>
      <c r="BV2833" s="5"/>
      <c r="BW2833" s="6"/>
      <c r="BX2833" s="5"/>
      <c r="BY2833" s="5"/>
      <c r="BZ2833" s="6"/>
      <c r="CA2833" s="5"/>
    </row>
    <row r="2834" spans="4:79" x14ac:dyDescent="0.25">
      <c r="D2834" s="1"/>
      <c r="BB2834" s="1"/>
      <c r="BG2834" t="str">
        <f t="shared" ca="1" si="365"/>
        <v/>
      </c>
      <c r="BH2834" t="str">
        <f t="shared" si="366"/>
        <v/>
      </c>
      <c r="BI2834" t="str">
        <f t="shared" si="367"/>
        <v/>
      </c>
      <c r="BJ2834" t="str">
        <f t="shared" ca="1" si="368"/>
        <v/>
      </c>
      <c r="BK2834">
        <f t="shared" si="369"/>
        <v>1900</v>
      </c>
      <c r="BL2834">
        <f t="shared" si="370"/>
        <v>1900</v>
      </c>
      <c r="BM2834" t="str">
        <f t="shared" si="371"/>
        <v/>
      </c>
      <c r="BN2834" s="69">
        <f t="shared" si="372"/>
        <v>123</v>
      </c>
      <c r="BO2834" s="1">
        <v>45202</v>
      </c>
      <c r="BP2834" s="1"/>
      <c r="BQ2834" s="3"/>
      <c r="BR2834" s="4"/>
      <c r="BS2834" s="5"/>
      <c r="BT2834" s="6"/>
      <c r="BU2834" s="5"/>
      <c r="BV2834" s="5"/>
      <c r="BW2834" s="6"/>
      <c r="BX2834" s="5"/>
      <c r="BY2834" s="5"/>
      <c r="BZ2834" s="6"/>
      <c r="CA2834" s="5"/>
    </row>
    <row r="2835" spans="4:79" x14ac:dyDescent="0.25">
      <c r="D2835" s="1"/>
      <c r="J2835" s="1"/>
      <c r="M2835" s="1"/>
      <c r="BG2835" t="str">
        <f t="shared" ca="1" si="365"/>
        <v/>
      </c>
      <c r="BH2835" t="str">
        <f t="shared" si="366"/>
        <v/>
      </c>
      <c r="BI2835" t="str">
        <f t="shared" si="367"/>
        <v/>
      </c>
      <c r="BJ2835" t="str">
        <f t="shared" ca="1" si="368"/>
        <v/>
      </c>
      <c r="BK2835">
        <f t="shared" si="369"/>
        <v>1900</v>
      </c>
      <c r="BL2835">
        <f t="shared" si="370"/>
        <v>1900</v>
      </c>
      <c r="BM2835" t="str">
        <f t="shared" si="371"/>
        <v/>
      </c>
      <c r="BN2835" s="69">
        <f t="shared" si="372"/>
        <v>123</v>
      </c>
      <c r="BO2835" s="1">
        <v>45203</v>
      </c>
      <c r="BP2835" s="1"/>
      <c r="BQ2835" s="3"/>
      <c r="BR2835" s="4"/>
      <c r="BS2835" s="5"/>
      <c r="BT2835" s="6"/>
      <c r="BU2835" s="5"/>
      <c r="BV2835" s="5"/>
      <c r="BW2835" s="6"/>
      <c r="BX2835" s="5"/>
      <c r="BY2835" s="5"/>
      <c r="BZ2835" s="6"/>
      <c r="CA2835" s="5"/>
    </row>
    <row r="2836" spans="4:79" x14ac:dyDescent="0.25">
      <c r="D2836" s="1"/>
      <c r="J2836" s="1"/>
      <c r="M2836" s="1"/>
      <c r="BG2836" t="str">
        <f t="shared" ca="1" si="365"/>
        <v/>
      </c>
      <c r="BH2836" t="str">
        <f t="shared" si="366"/>
        <v/>
      </c>
      <c r="BI2836" t="str">
        <f t="shared" si="367"/>
        <v/>
      </c>
      <c r="BJ2836" t="str">
        <f t="shared" ca="1" si="368"/>
        <v/>
      </c>
      <c r="BK2836">
        <f t="shared" si="369"/>
        <v>1900</v>
      </c>
      <c r="BL2836">
        <f t="shared" si="370"/>
        <v>1900</v>
      </c>
      <c r="BM2836" t="str">
        <f t="shared" si="371"/>
        <v/>
      </c>
      <c r="BN2836" s="69">
        <f t="shared" si="372"/>
        <v>123</v>
      </c>
      <c r="BO2836" s="1">
        <v>45204</v>
      </c>
      <c r="BP2836" s="1"/>
      <c r="BQ2836" s="3"/>
      <c r="BR2836" s="4"/>
      <c r="BS2836" s="5"/>
      <c r="BT2836" s="6"/>
      <c r="BU2836" s="5"/>
      <c r="BV2836" s="5"/>
      <c r="BW2836" s="6"/>
      <c r="BX2836" s="5"/>
      <c r="BY2836" s="5"/>
      <c r="BZ2836" s="6"/>
      <c r="CA2836" s="5"/>
    </row>
    <row r="2837" spans="4:79" x14ac:dyDescent="0.25">
      <c r="D2837" s="1"/>
      <c r="J2837" s="1"/>
      <c r="L2837" s="1"/>
      <c r="M2837" s="1"/>
      <c r="AX2837" s="1"/>
      <c r="AY2837" s="1"/>
      <c r="BA2837" s="1"/>
      <c r="BB2837" s="1"/>
      <c r="BG2837" t="str">
        <f t="shared" ca="1" si="365"/>
        <v/>
      </c>
      <c r="BH2837" t="str">
        <f t="shared" si="366"/>
        <v/>
      </c>
      <c r="BI2837" t="str">
        <f t="shared" si="367"/>
        <v/>
      </c>
      <c r="BJ2837" t="str">
        <f t="shared" ca="1" si="368"/>
        <v/>
      </c>
      <c r="BK2837">
        <f t="shared" si="369"/>
        <v>1900</v>
      </c>
      <c r="BL2837">
        <f t="shared" si="370"/>
        <v>1900</v>
      </c>
      <c r="BM2837" t="str">
        <f t="shared" si="371"/>
        <v/>
      </c>
      <c r="BN2837" s="69">
        <f t="shared" si="372"/>
        <v>123</v>
      </c>
      <c r="BO2837" s="1">
        <v>45205</v>
      </c>
      <c r="BP2837" s="1"/>
      <c r="BQ2837" s="3"/>
      <c r="BR2837" s="4"/>
      <c r="BS2837" s="5"/>
      <c r="BT2837" s="6"/>
      <c r="BU2837" s="5"/>
      <c r="BV2837" s="5"/>
      <c r="BW2837" s="6"/>
      <c r="BX2837" s="5"/>
      <c r="BY2837" s="5"/>
      <c r="BZ2837" s="6"/>
      <c r="CA2837" s="5"/>
    </row>
    <row r="2838" spans="4:79" x14ac:dyDescent="0.25">
      <c r="D2838" s="1"/>
      <c r="J2838" s="1"/>
      <c r="L2838" s="1"/>
      <c r="BA2838" s="1"/>
      <c r="BG2838" t="str">
        <f t="shared" ca="1" si="365"/>
        <v/>
      </c>
      <c r="BH2838" t="str">
        <f t="shared" si="366"/>
        <v/>
      </c>
      <c r="BI2838" t="str">
        <f t="shared" si="367"/>
        <v/>
      </c>
      <c r="BJ2838" t="str">
        <f t="shared" ca="1" si="368"/>
        <v/>
      </c>
      <c r="BK2838">
        <f t="shared" si="369"/>
        <v>1900</v>
      </c>
      <c r="BL2838">
        <f t="shared" si="370"/>
        <v>1900</v>
      </c>
      <c r="BM2838" t="str">
        <f t="shared" si="371"/>
        <v/>
      </c>
      <c r="BN2838" s="69">
        <f t="shared" si="372"/>
        <v>123</v>
      </c>
      <c r="BO2838" s="1">
        <v>45206</v>
      </c>
      <c r="BP2838" s="1"/>
      <c r="BQ2838" s="3"/>
      <c r="BR2838" s="4"/>
      <c r="BS2838" s="5"/>
      <c r="BT2838" s="6"/>
      <c r="BU2838" s="5"/>
      <c r="BV2838" s="5"/>
      <c r="BW2838" s="6"/>
      <c r="BX2838" s="5"/>
      <c r="BY2838" s="5"/>
      <c r="BZ2838" s="6"/>
      <c r="CA2838" s="5"/>
    </row>
    <row r="2839" spans="4:79" x14ac:dyDescent="0.25">
      <c r="D2839" s="1"/>
      <c r="J2839" s="1"/>
      <c r="M2839" s="1"/>
      <c r="BG2839" t="str">
        <f t="shared" ca="1" si="365"/>
        <v/>
      </c>
      <c r="BH2839" t="str">
        <f t="shared" si="366"/>
        <v/>
      </c>
      <c r="BI2839" t="str">
        <f t="shared" si="367"/>
        <v/>
      </c>
      <c r="BJ2839" t="str">
        <f t="shared" ca="1" si="368"/>
        <v/>
      </c>
      <c r="BK2839">
        <f t="shared" si="369"/>
        <v>1900</v>
      </c>
      <c r="BL2839">
        <f t="shared" si="370"/>
        <v>1900</v>
      </c>
      <c r="BM2839" t="str">
        <f t="shared" si="371"/>
        <v/>
      </c>
      <c r="BN2839" s="69">
        <f t="shared" si="372"/>
        <v>123</v>
      </c>
      <c r="BO2839" s="1">
        <v>45207</v>
      </c>
      <c r="BP2839" s="1"/>
      <c r="BQ2839" s="3"/>
      <c r="BR2839" s="4"/>
      <c r="BS2839" s="5"/>
      <c r="BT2839" s="6"/>
      <c r="BU2839" s="5"/>
      <c r="BV2839" s="5"/>
      <c r="BW2839" s="6"/>
      <c r="BX2839" s="5"/>
      <c r="BY2839" s="5"/>
      <c r="BZ2839" s="6"/>
      <c r="CA2839" s="5"/>
    </row>
    <row r="2840" spans="4:79" x14ac:dyDescent="0.25">
      <c r="D2840" s="1"/>
      <c r="E2840" s="1"/>
      <c r="J2840" s="1"/>
      <c r="L2840" s="1"/>
      <c r="BA2840" s="1"/>
      <c r="BG2840" t="str">
        <f t="shared" ca="1" si="365"/>
        <v/>
      </c>
      <c r="BH2840" t="str">
        <f t="shared" si="366"/>
        <v/>
      </c>
      <c r="BI2840" t="str">
        <f t="shared" si="367"/>
        <v/>
      </c>
      <c r="BJ2840" t="str">
        <f t="shared" ca="1" si="368"/>
        <v/>
      </c>
      <c r="BK2840">
        <f t="shared" si="369"/>
        <v>1900</v>
      </c>
      <c r="BL2840">
        <f t="shared" si="370"/>
        <v>1900</v>
      </c>
      <c r="BM2840" t="str">
        <f t="shared" si="371"/>
        <v/>
      </c>
      <c r="BN2840" s="69">
        <f t="shared" si="372"/>
        <v>123</v>
      </c>
      <c r="BO2840" s="1">
        <v>45208</v>
      </c>
      <c r="BP2840" s="1"/>
      <c r="BQ2840" s="3"/>
      <c r="BR2840" s="4"/>
      <c r="BS2840" s="5"/>
      <c r="BT2840" s="6"/>
      <c r="BU2840" s="5"/>
      <c r="BV2840" s="5"/>
      <c r="BW2840" s="6"/>
      <c r="BX2840" s="5"/>
      <c r="BY2840" s="5"/>
      <c r="BZ2840" s="6"/>
      <c r="CA2840" s="5"/>
    </row>
    <row r="2841" spans="4:79" x14ac:dyDescent="0.25">
      <c r="D2841" s="1"/>
      <c r="E2841" s="1"/>
      <c r="J2841" s="1"/>
      <c r="L2841" s="1"/>
      <c r="M2841" s="1"/>
      <c r="AX2841" s="1"/>
      <c r="AY2841" s="1"/>
      <c r="BA2841" s="1"/>
      <c r="BB2841" s="1"/>
      <c r="BG2841" t="str">
        <f t="shared" ca="1" si="365"/>
        <v/>
      </c>
      <c r="BH2841" t="str">
        <f t="shared" si="366"/>
        <v/>
      </c>
      <c r="BI2841" t="str">
        <f t="shared" si="367"/>
        <v/>
      </c>
      <c r="BJ2841" t="str">
        <f t="shared" ca="1" si="368"/>
        <v/>
      </c>
      <c r="BK2841">
        <f t="shared" si="369"/>
        <v>1900</v>
      </c>
      <c r="BL2841">
        <f t="shared" si="370"/>
        <v>1900</v>
      </c>
      <c r="BM2841" t="str">
        <f t="shared" si="371"/>
        <v/>
      </c>
      <c r="BN2841" s="69">
        <f t="shared" si="372"/>
        <v>123</v>
      </c>
      <c r="BO2841" s="1">
        <v>45209</v>
      </c>
      <c r="BP2841" s="1"/>
      <c r="BQ2841" s="3"/>
      <c r="BR2841" s="4"/>
      <c r="BS2841" s="5"/>
      <c r="BT2841" s="6"/>
      <c r="BU2841" s="5"/>
      <c r="BV2841" s="5"/>
      <c r="BW2841" s="6"/>
      <c r="BX2841" s="5"/>
      <c r="BY2841" s="5"/>
      <c r="BZ2841" s="6"/>
      <c r="CA2841" s="5"/>
    </row>
    <row r="2842" spans="4:79" x14ac:dyDescent="0.25">
      <c r="D2842" s="1"/>
      <c r="J2842" s="1"/>
      <c r="L2842" s="1"/>
      <c r="M2842" s="1"/>
      <c r="AX2842" s="1"/>
      <c r="AY2842" s="1"/>
      <c r="BA2842" s="1"/>
      <c r="BB2842" s="1"/>
      <c r="BG2842" t="str">
        <f t="shared" ca="1" si="365"/>
        <v/>
      </c>
      <c r="BH2842" t="str">
        <f t="shared" si="366"/>
        <v/>
      </c>
      <c r="BI2842" t="str">
        <f t="shared" si="367"/>
        <v/>
      </c>
      <c r="BJ2842" t="str">
        <f t="shared" ca="1" si="368"/>
        <v/>
      </c>
      <c r="BK2842">
        <f t="shared" si="369"/>
        <v>1900</v>
      </c>
      <c r="BL2842">
        <f t="shared" si="370"/>
        <v>1900</v>
      </c>
      <c r="BM2842" t="str">
        <f t="shared" si="371"/>
        <v/>
      </c>
      <c r="BN2842" s="69">
        <f t="shared" si="372"/>
        <v>123</v>
      </c>
      <c r="BO2842" s="1">
        <v>45210</v>
      </c>
      <c r="BP2842" s="1"/>
      <c r="BQ2842" s="3"/>
      <c r="BR2842" s="4"/>
      <c r="BS2842" s="5"/>
      <c r="BT2842" s="6"/>
      <c r="BU2842" s="5"/>
      <c r="BV2842" s="5"/>
      <c r="BW2842" s="6"/>
      <c r="BX2842" s="5"/>
      <c r="BY2842" s="5"/>
      <c r="BZ2842" s="6"/>
      <c r="CA2842" s="5"/>
    </row>
    <row r="2843" spans="4:79" x14ac:dyDescent="0.25">
      <c r="D2843" s="1"/>
      <c r="J2843" s="1"/>
      <c r="L2843" s="1"/>
      <c r="M2843" s="1"/>
      <c r="AX2843" s="1"/>
      <c r="AY2843" s="1"/>
      <c r="BA2843" s="1"/>
      <c r="BB2843" s="1"/>
      <c r="BG2843" t="str">
        <f t="shared" ca="1" si="365"/>
        <v/>
      </c>
      <c r="BH2843" t="str">
        <f t="shared" si="366"/>
        <v/>
      </c>
      <c r="BI2843" t="str">
        <f t="shared" si="367"/>
        <v/>
      </c>
      <c r="BJ2843" t="str">
        <f t="shared" ca="1" si="368"/>
        <v/>
      </c>
      <c r="BK2843">
        <f t="shared" si="369"/>
        <v>1900</v>
      </c>
      <c r="BL2843">
        <f t="shared" si="370"/>
        <v>1900</v>
      </c>
      <c r="BM2843" t="str">
        <f t="shared" si="371"/>
        <v/>
      </c>
      <c r="BN2843" s="69">
        <f t="shared" si="372"/>
        <v>123</v>
      </c>
      <c r="BO2843" s="1">
        <v>45211</v>
      </c>
      <c r="BP2843" s="1"/>
      <c r="BQ2843" s="3"/>
      <c r="BR2843" s="4"/>
      <c r="BS2843" s="5"/>
      <c r="BT2843" s="6"/>
      <c r="BU2843" s="5"/>
      <c r="BV2843" s="5"/>
      <c r="BW2843" s="6"/>
      <c r="BX2843" s="5"/>
      <c r="BY2843" s="5"/>
      <c r="BZ2843" s="6"/>
      <c r="CA2843" s="5"/>
    </row>
    <row r="2844" spans="4:79" x14ac:dyDescent="0.25">
      <c r="D2844" s="1"/>
      <c r="J2844" s="1"/>
      <c r="M2844" s="1"/>
      <c r="BG2844" t="str">
        <f t="shared" ca="1" si="365"/>
        <v/>
      </c>
      <c r="BH2844" t="str">
        <f t="shared" si="366"/>
        <v/>
      </c>
      <c r="BI2844" t="str">
        <f t="shared" si="367"/>
        <v/>
      </c>
      <c r="BJ2844" t="str">
        <f t="shared" ca="1" si="368"/>
        <v/>
      </c>
      <c r="BK2844">
        <f t="shared" si="369"/>
        <v>1900</v>
      </c>
      <c r="BL2844">
        <f t="shared" si="370"/>
        <v>1900</v>
      </c>
      <c r="BM2844" t="str">
        <f t="shared" si="371"/>
        <v/>
      </c>
      <c r="BN2844" s="69">
        <f t="shared" si="372"/>
        <v>123</v>
      </c>
      <c r="BO2844" s="1">
        <v>45212</v>
      </c>
      <c r="BP2844" s="1"/>
      <c r="BQ2844" s="3"/>
      <c r="BR2844" s="4"/>
      <c r="BS2844" s="5"/>
      <c r="BT2844" s="6"/>
      <c r="BU2844" s="5"/>
      <c r="BV2844" s="5"/>
      <c r="BW2844" s="6"/>
      <c r="BX2844" s="5"/>
      <c r="BY2844" s="5"/>
      <c r="BZ2844" s="6"/>
      <c r="CA2844" s="5"/>
    </row>
    <row r="2845" spans="4:79" x14ac:dyDescent="0.25">
      <c r="D2845" s="1"/>
      <c r="J2845" s="1"/>
      <c r="M2845" s="1"/>
      <c r="BG2845" t="str">
        <f t="shared" ca="1" si="365"/>
        <v/>
      </c>
      <c r="BH2845" t="str">
        <f t="shared" si="366"/>
        <v/>
      </c>
      <c r="BI2845" t="str">
        <f t="shared" si="367"/>
        <v/>
      </c>
      <c r="BJ2845" t="str">
        <f t="shared" ca="1" si="368"/>
        <v/>
      </c>
      <c r="BK2845">
        <f t="shared" si="369"/>
        <v>1900</v>
      </c>
      <c r="BL2845">
        <f t="shared" si="370"/>
        <v>1900</v>
      </c>
      <c r="BM2845" t="str">
        <f t="shared" si="371"/>
        <v/>
      </c>
      <c r="BN2845" s="69">
        <f t="shared" si="372"/>
        <v>123</v>
      </c>
      <c r="BO2845" s="1">
        <v>45213</v>
      </c>
      <c r="BP2845" s="1"/>
      <c r="BQ2845" s="3"/>
      <c r="BR2845" s="4"/>
      <c r="BS2845" s="5"/>
      <c r="BT2845" s="6"/>
      <c r="BU2845" s="5"/>
      <c r="BV2845" s="5"/>
      <c r="BW2845" s="6"/>
      <c r="BX2845" s="5"/>
      <c r="BY2845" s="5"/>
      <c r="BZ2845" s="6"/>
      <c r="CA2845" s="5"/>
    </row>
    <row r="2846" spans="4:79" x14ac:dyDescent="0.25">
      <c r="D2846" s="1"/>
      <c r="J2846" s="1"/>
      <c r="M2846" s="1"/>
      <c r="BG2846" t="str">
        <f t="shared" ca="1" si="365"/>
        <v/>
      </c>
      <c r="BH2846" t="str">
        <f t="shared" si="366"/>
        <v/>
      </c>
      <c r="BI2846" t="str">
        <f t="shared" si="367"/>
        <v/>
      </c>
      <c r="BJ2846" t="str">
        <f t="shared" ca="1" si="368"/>
        <v/>
      </c>
      <c r="BK2846">
        <f t="shared" si="369"/>
        <v>1900</v>
      </c>
      <c r="BL2846">
        <f t="shared" si="370"/>
        <v>1900</v>
      </c>
      <c r="BM2846" t="str">
        <f t="shared" si="371"/>
        <v/>
      </c>
      <c r="BN2846" s="69">
        <f t="shared" si="372"/>
        <v>123</v>
      </c>
      <c r="BO2846" s="1">
        <v>45214</v>
      </c>
      <c r="BP2846" s="1"/>
      <c r="BQ2846" s="3"/>
      <c r="BR2846" s="4"/>
      <c r="BS2846" s="5"/>
      <c r="BT2846" s="6"/>
      <c r="BU2846" s="5"/>
      <c r="BV2846" s="5"/>
      <c r="BW2846" s="6"/>
      <c r="BX2846" s="5"/>
      <c r="BY2846" s="5"/>
      <c r="BZ2846" s="6"/>
      <c r="CA2846" s="5"/>
    </row>
    <row r="2847" spans="4:79" x14ac:dyDescent="0.25">
      <c r="D2847" s="1"/>
      <c r="J2847" s="1"/>
      <c r="M2847" s="1"/>
      <c r="BG2847" t="str">
        <f t="shared" ca="1" si="365"/>
        <v/>
      </c>
      <c r="BH2847" t="str">
        <f t="shared" si="366"/>
        <v/>
      </c>
      <c r="BI2847" t="str">
        <f t="shared" si="367"/>
        <v/>
      </c>
      <c r="BJ2847" t="str">
        <f t="shared" ca="1" si="368"/>
        <v/>
      </c>
      <c r="BK2847">
        <f t="shared" si="369"/>
        <v>1900</v>
      </c>
      <c r="BL2847">
        <f t="shared" si="370"/>
        <v>1900</v>
      </c>
      <c r="BM2847" t="str">
        <f t="shared" si="371"/>
        <v/>
      </c>
      <c r="BN2847" s="69">
        <f t="shared" si="372"/>
        <v>123</v>
      </c>
      <c r="BO2847" s="1">
        <v>45215</v>
      </c>
      <c r="BP2847" s="1"/>
      <c r="BQ2847" s="3"/>
      <c r="BR2847" s="4"/>
      <c r="BS2847" s="5"/>
      <c r="BT2847" s="6"/>
      <c r="BU2847" s="5"/>
      <c r="BV2847" s="5"/>
      <c r="BW2847" s="6"/>
      <c r="BX2847" s="5"/>
      <c r="BY2847" s="5"/>
      <c r="BZ2847" s="6"/>
      <c r="CA2847" s="5"/>
    </row>
    <row r="2848" spans="4:79" x14ac:dyDescent="0.25">
      <c r="D2848" s="1"/>
      <c r="J2848" s="1"/>
      <c r="L2848" s="1"/>
      <c r="M2848" s="1"/>
      <c r="AX2848" s="1"/>
      <c r="AY2848" s="1"/>
      <c r="BA2848" s="1"/>
      <c r="BB2848" s="1"/>
      <c r="BG2848" t="str">
        <f t="shared" ca="1" si="365"/>
        <v/>
      </c>
      <c r="BH2848" t="str">
        <f t="shared" si="366"/>
        <v/>
      </c>
      <c r="BI2848" t="str">
        <f t="shared" si="367"/>
        <v/>
      </c>
      <c r="BJ2848" t="str">
        <f t="shared" ca="1" si="368"/>
        <v/>
      </c>
      <c r="BK2848">
        <f t="shared" si="369"/>
        <v>1900</v>
      </c>
      <c r="BL2848">
        <f t="shared" si="370"/>
        <v>1900</v>
      </c>
      <c r="BM2848" t="str">
        <f t="shared" si="371"/>
        <v/>
      </c>
      <c r="BN2848" s="69">
        <f t="shared" si="372"/>
        <v>123</v>
      </c>
      <c r="BO2848" s="1">
        <v>45216</v>
      </c>
      <c r="BP2848" s="1"/>
      <c r="BQ2848" s="3"/>
      <c r="BR2848" s="4"/>
      <c r="BS2848" s="5"/>
      <c r="BT2848" s="6"/>
      <c r="BU2848" s="5"/>
      <c r="BV2848" s="5"/>
      <c r="BW2848" s="6"/>
      <c r="BX2848" s="5"/>
      <c r="BY2848" s="5"/>
      <c r="BZ2848" s="6"/>
      <c r="CA2848" s="5"/>
    </row>
    <row r="2849" spans="4:79" x14ac:dyDescent="0.25">
      <c r="D2849" s="1"/>
      <c r="J2849" s="1"/>
      <c r="L2849" s="1"/>
      <c r="M2849" s="1"/>
      <c r="BA2849" s="1"/>
      <c r="BG2849" t="str">
        <f t="shared" ca="1" si="365"/>
        <v/>
      </c>
      <c r="BH2849" t="str">
        <f t="shared" si="366"/>
        <v/>
      </c>
      <c r="BI2849" t="str">
        <f t="shared" si="367"/>
        <v/>
      </c>
      <c r="BJ2849" t="str">
        <f t="shared" ca="1" si="368"/>
        <v/>
      </c>
      <c r="BK2849">
        <f t="shared" si="369"/>
        <v>1900</v>
      </c>
      <c r="BL2849">
        <f t="shared" si="370"/>
        <v>1900</v>
      </c>
      <c r="BM2849" t="str">
        <f t="shared" si="371"/>
        <v/>
      </c>
      <c r="BN2849" s="69">
        <f t="shared" si="372"/>
        <v>123</v>
      </c>
      <c r="BO2849" s="1">
        <v>45217</v>
      </c>
      <c r="BP2849" s="1"/>
      <c r="BQ2849" s="3"/>
      <c r="BR2849" s="4"/>
      <c r="BS2849" s="5"/>
      <c r="BT2849" s="6"/>
      <c r="BU2849" s="5"/>
      <c r="BV2849" s="5"/>
      <c r="BW2849" s="6"/>
      <c r="BX2849" s="5"/>
      <c r="BY2849" s="5"/>
      <c r="BZ2849" s="6"/>
      <c r="CA2849" s="5"/>
    </row>
    <row r="2850" spans="4:79" x14ac:dyDescent="0.25">
      <c r="D2850" s="1"/>
      <c r="J2850" s="1"/>
      <c r="M2850" s="1"/>
      <c r="BG2850" t="str">
        <f t="shared" ca="1" si="365"/>
        <v/>
      </c>
      <c r="BH2850" t="str">
        <f t="shared" si="366"/>
        <v/>
      </c>
      <c r="BI2850" t="str">
        <f t="shared" si="367"/>
        <v/>
      </c>
      <c r="BJ2850" t="str">
        <f t="shared" ca="1" si="368"/>
        <v/>
      </c>
      <c r="BK2850">
        <f t="shared" si="369"/>
        <v>1900</v>
      </c>
      <c r="BL2850">
        <f t="shared" si="370"/>
        <v>1900</v>
      </c>
      <c r="BM2850" t="str">
        <f t="shared" si="371"/>
        <v/>
      </c>
      <c r="BN2850" s="69">
        <f t="shared" si="372"/>
        <v>123</v>
      </c>
      <c r="BO2850" s="1">
        <v>45218</v>
      </c>
      <c r="BP2850" s="1"/>
      <c r="BQ2850" s="3"/>
      <c r="BR2850" s="4"/>
      <c r="BS2850" s="5"/>
      <c r="BT2850" s="6"/>
      <c r="BU2850" s="5"/>
      <c r="BV2850" s="5"/>
      <c r="BW2850" s="6"/>
      <c r="BX2850" s="5"/>
      <c r="BY2850" s="5"/>
      <c r="BZ2850" s="6"/>
      <c r="CA2850" s="5"/>
    </row>
    <row r="2851" spans="4:79" x14ac:dyDescent="0.25">
      <c r="D2851" s="1"/>
      <c r="E2851" s="1"/>
      <c r="J2851" s="1"/>
      <c r="L2851" s="1"/>
      <c r="N2851" s="1"/>
      <c r="AX2851" s="1"/>
      <c r="AY2851" s="1"/>
      <c r="BA2851" s="1"/>
      <c r="BG2851" t="str">
        <f t="shared" ca="1" si="365"/>
        <v/>
      </c>
      <c r="BH2851" t="str">
        <f t="shared" si="366"/>
        <v/>
      </c>
      <c r="BI2851" t="str">
        <f t="shared" si="367"/>
        <v/>
      </c>
      <c r="BJ2851" t="str">
        <f t="shared" ca="1" si="368"/>
        <v/>
      </c>
      <c r="BK2851">
        <f t="shared" si="369"/>
        <v>1900</v>
      </c>
      <c r="BL2851">
        <f t="shared" si="370"/>
        <v>1900</v>
      </c>
      <c r="BM2851" t="str">
        <f t="shared" si="371"/>
        <v/>
      </c>
      <c r="BN2851" s="69">
        <f t="shared" si="372"/>
        <v>123</v>
      </c>
      <c r="BO2851" s="1">
        <v>45219</v>
      </c>
      <c r="BP2851" s="1"/>
      <c r="BQ2851" s="3"/>
      <c r="BR2851" s="4"/>
      <c r="BS2851" s="5"/>
      <c r="BT2851" s="6"/>
      <c r="BU2851" s="5"/>
      <c r="BV2851" s="5"/>
      <c r="BW2851" s="6"/>
      <c r="BX2851" s="5"/>
      <c r="BY2851" s="5"/>
      <c r="BZ2851" s="6"/>
      <c r="CA2851" s="5"/>
    </row>
    <row r="2852" spans="4:79" x14ac:dyDescent="0.25">
      <c r="D2852" s="1"/>
      <c r="J2852" s="1"/>
      <c r="L2852" s="1"/>
      <c r="M2852" s="1"/>
      <c r="BB2852" s="1"/>
      <c r="BC2852" s="1"/>
      <c r="BG2852" t="str">
        <f t="shared" ca="1" si="365"/>
        <v/>
      </c>
      <c r="BH2852" t="str">
        <f t="shared" si="366"/>
        <v/>
      </c>
      <c r="BI2852" t="str">
        <f t="shared" si="367"/>
        <v/>
      </c>
      <c r="BJ2852" t="str">
        <f t="shared" ca="1" si="368"/>
        <v/>
      </c>
      <c r="BK2852">
        <f t="shared" si="369"/>
        <v>1900</v>
      </c>
      <c r="BL2852">
        <f t="shared" si="370"/>
        <v>1900</v>
      </c>
      <c r="BM2852" t="str">
        <f t="shared" si="371"/>
        <v/>
      </c>
      <c r="BN2852" s="69">
        <f t="shared" si="372"/>
        <v>123</v>
      </c>
      <c r="BO2852" s="1">
        <v>45220</v>
      </c>
      <c r="BP2852" s="1"/>
      <c r="BQ2852" s="3"/>
      <c r="BR2852" s="4"/>
      <c r="BS2852" s="5"/>
      <c r="BT2852" s="6"/>
      <c r="BU2852" s="5"/>
      <c r="BV2852" s="5"/>
      <c r="BW2852" s="6"/>
      <c r="BX2852" s="5"/>
      <c r="BY2852" s="5"/>
      <c r="BZ2852" s="6"/>
      <c r="CA2852" s="5"/>
    </row>
    <row r="2853" spans="4:79" x14ac:dyDescent="0.25">
      <c r="D2853" s="1"/>
      <c r="BB2853" s="1"/>
      <c r="BG2853" t="str">
        <f t="shared" ca="1" si="365"/>
        <v/>
      </c>
      <c r="BH2853" t="str">
        <f t="shared" si="366"/>
        <v/>
      </c>
      <c r="BI2853" t="str">
        <f t="shared" si="367"/>
        <v/>
      </c>
      <c r="BJ2853" t="str">
        <f t="shared" ca="1" si="368"/>
        <v/>
      </c>
      <c r="BK2853">
        <f t="shared" si="369"/>
        <v>1900</v>
      </c>
      <c r="BL2853">
        <f t="shared" si="370"/>
        <v>1900</v>
      </c>
      <c r="BM2853" t="str">
        <f t="shared" si="371"/>
        <v/>
      </c>
      <c r="BN2853" s="69">
        <f t="shared" si="372"/>
        <v>123</v>
      </c>
      <c r="BO2853" s="1">
        <v>45221</v>
      </c>
      <c r="BP2853" s="1"/>
      <c r="BQ2853" s="3"/>
      <c r="BR2853" s="4"/>
      <c r="BS2853" s="5"/>
      <c r="BT2853" s="6"/>
      <c r="BU2853" s="5"/>
      <c r="BV2853" s="5"/>
      <c r="BW2853" s="6"/>
      <c r="BX2853" s="5"/>
      <c r="BY2853" s="5"/>
      <c r="BZ2853" s="6"/>
      <c r="CA2853" s="5"/>
    </row>
    <row r="2854" spans="4:79" x14ac:dyDescent="0.25">
      <c r="D2854" s="1"/>
      <c r="J2854" s="1"/>
      <c r="L2854" s="1"/>
      <c r="M2854" s="1"/>
      <c r="AX2854" s="1"/>
      <c r="AY2854" s="1"/>
      <c r="BA2854" s="1"/>
      <c r="BB2854" s="1"/>
      <c r="BG2854" t="str">
        <f t="shared" ca="1" si="365"/>
        <v/>
      </c>
      <c r="BH2854" t="str">
        <f t="shared" si="366"/>
        <v/>
      </c>
      <c r="BI2854" t="str">
        <f t="shared" si="367"/>
        <v/>
      </c>
      <c r="BJ2854" t="str">
        <f t="shared" ca="1" si="368"/>
        <v/>
      </c>
      <c r="BK2854">
        <f t="shared" si="369"/>
        <v>1900</v>
      </c>
      <c r="BL2854">
        <f t="shared" si="370"/>
        <v>1900</v>
      </c>
      <c r="BM2854" t="str">
        <f t="shared" si="371"/>
        <v/>
      </c>
      <c r="BN2854" s="69">
        <f t="shared" si="372"/>
        <v>123</v>
      </c>
      <c r="BO2854" s="1">
        <v>45222</v>
      </c>
      <c r="BP2854" s="1"/>
      <c r="BQ2854" s="3"/>
      <c r="BR2854" s="4"/>
      <c r="BS2854" s="5"/>
      <c r="BT2854" s="6"/>
      <c r="BU2854" s="5"/>
      <c r="BV2854" s="5"/>
      <c r="BW2854" s="6"/>
      <c r="BX2854" s="5"/>
      <c r="BY2854" s="5"/>
      <c r="BZ2854" s="6"/>
      <c r="CA2854" s="5"/>
    </row>
    <row r="2855" spans="4:79" x14ac:dyDescent="0.25">
      <c r="D2855" s="1"/>
      <c r="J2855" s="1"/>
      <c r="L2855" s="1"/>
      <c r="AX2855" s="1"/>
      <c r="AY2855" s="1"/>
      <c r="BA2855" s="1"/>
      <c r="BB2855" s="1"/>
      <c r="BG2855" t="str">
        <f t="shared" ca="1" si="365"/>
        <v/>
      </c>
      <c r="BH2855" t="str">
        <f t="shared" si="366"/>
        <v/>
      </c>
      <c r="BI2855" t="str">
        <f t="shared" si="367"/>
        <v/>
      </c>
      <c r="BJ2855" t="str">
        <f t="shared" ca="1" si="368"/>
        <v/>
      </c>
      <c r="BK2855">
        <f t="shared" si="369"/>
        <v>1900</v>
      </c>
      <c r="BL2855">
        <f t="shared" si="370"/>
        <v>1900</v>
      </c>
      <c r="BM2855" t="str">
        <f t="shared" si="371"/>
        <v/>
      </c>
      <c r="BN2855" s="69">
        <f t="shared" si="372"/>
        <v>123</v>
      </c>
      <c r="BO2855" s="1">
        <v>45223</v>
      </c>
      <c r="BP2855" s="1"/>
      <c r="BQ2855" s="3"/>
      <c r="BR2855" s="4"/>
      <c r="BS2855" s="5"/>
      <c r="BT2855" s="6"/>
      <c r="BU2855" s="5"/>
      <c r="BV2855" s="5"/>
      <c r="BW2855" s="6"/>
      <c r="BX2855" s="5"/>
      <c r="BY2855" s="5"/>
      <c r="BZ2855" s="6"/>
      <c r="CA2855" s="5"/>
    </row>
    <row r="2856" spans="4:79" x14ac:dyDescent="0.25">
      <c r="D2856" s="1"/>
      <c r="E2856" s="1"/>
      <c r="J2856" s="1"/>
      <c r="L2856" s="1"/>
      <c r="N2856" s="1"/>
      <c r="AX2856" s="1"/>
      <c r="AY2856" s="1"/>
      <c r="BA2856" s="1"/>
      <c r="BG2856" t="str">
        <f t="shared" ca="1" si="365"/>
        <v/>
      </c>
      <c r="BH2856" t="str">
        <f t="shared" si="366"/>
        <v/>
      </c>
      <c r="BI2856" t="str">
        <f t="shared" si="367"/>
        <v/>
      </c>
      <c r="BJ2856" t="str">
        <f t="shared" ca="1" si="368"/>
        <v/>
      </c>
      <c r="BK2856">
        <f t="shared" si="369"/>
        <v>1900</v>
      </c>
      <c r="BL2856">
        <f t="shared" si="370"/>
        <v>1900</v>
      </c>
      <c r="BM2856" t="str">
        <f t="shared" si="371"/>
        <v/>
      </c>
      <c r="BN2856" s="69">
        <f t="shared" si="372"/>
        <v>123</v>
      </c>
      <c r="BO2856" s="1">
        <v>45224</v>
      </c>
      <c r="BP2856" s="1"/>
      <c r="BQ2856" s="3"/>
      <c r="BR2856" s="4"/>
      <c r="BS2856" s="5"/>
      <c r="BT2856" s="6"/>
      <c r="BU2856" s="5"/>
      <c r="BV2856" s="5"/>
      <c r="BW2856" s="6"/>
      <c r="BX2856" s="5"/>
      <c r="BY2856" s="5"/>
      <c r="BZ2856" s="6"/>
      <c r="CA2856" s="5"/>
    </row>
    <row r="2857" spans="4:79" x14ac:dyDescent="0.25">
      <c r="D2857" s="1"/>
      <c r="J2857" s="1"/>
      <c r="L2857" s="1"/>
      <c r="M2857" s="1"/>
      <c r="AX2857" s="1"/>
      <c r="AY2857" s="1"/>
      <c r="BA2857" s="1"/>
      <c r="BB2857" s="1"/>
      <c r="BG2857" t="str">
        <f t="shared" ca="1" si="365"/>
        <v/>
      </c>
      <c r="BH2857" t="str">
        <f t="shared" si="366"/>
        <v/>
      </c>
      <c r="BI2857" t="str">
        <f t="shared" si="367"/>
        <v/>
      </c>
      <c r="BJ2857" t="str">
        <f t="shared" ca="1" si="368"/>
        <v/>
      </c>
      <c r="BK2857">
        <f t="shared" si="369"/>
        <v>1900</v>
      </c>
      <c r="BL2857">
        <f t="shared" si="370"/>
        <v>1900</v>
      </c>
      <c r="BM2857" t="str">
        <f t="shared" si="371"/>
        <v/>
      </c>
      <c r="BN2857" s="69">
        <f t="shared" si="372"/>
        <v>123</v>
      </c>
      <c r="BO2857" s="1">
        <v>45225</v>
      </c>
      <c r="BP2857" s="1"/>
      <c r="BQ2857" s="3"/>
      <c r="BR2857" s="4"/>
      <c r="BS2857" s="5"/>
      <c r="BT2857" s="6"/>
      <c r="BU2857" s="5"/>
      <c r="BV2857" s="5"/>
      <c r="BW2857" s="6"/>
      <c r="BX2857" s="5"/>
      <c r="BY2857" s="5"/>
      <c r="BZ2857" s="6"/>
      <c r="CA2857" s="5"/>
    </row>
    <row r="2858" spans="4:79" x14ac:dyDescent="0.25">
      <c r="D2858" s="1"/>
      <c r="J2858" s="1"/>
      <c r="L2858" s="1"/>
      <c r="AX2858" s="1"/>
      <c r="AY2858" s="1"/>
      <c r="BA2858" s="1"/>
      <c r="BB2858" s="1"/>
      <c r="BG2858" t="str">
        <f t="shared" ca="1" si="365"/>
        <v/>
      </c>
      <c r="BH2858" t="str">
        <f t="shared" si="366"/>
        <v/>
      </c>
      <c r="BI2858" t="str">
        <f t="shared" si="367"/>
        <v/>
      </c>
      <c r="BJ2858" t="str">
        <f t="shared" ca="1" si="368"/>
        <v/>
      </c>
      <c r="BK2858">
        <f t="shared" si="369"/>
        <v>1900</v>
      </c>
      <c r="BL2858">
        <f t="shared" si="370"/>
        <v>1900</v>
      </c>
      <c r="BM2858" t="str">
        <f t="shared" si="371"/>
        <v/>
      </c>
      <c r="BN2858" s="69">
        <f t="shared" si="372"/>
        <v>123</v>
      </c>
      <c r="BO2858" s="1">
        <v>45226</v>
      </c>
      <c r="BP2858" s="1"/>
      <c r="BQ2858" s="3"/>
      <c r="BR2858" s="4"/>
      <c r="BS2858" s="5"/>
      <c r="BT2858" s="6"/>
      <c r="BU2858" s="5"/>
      <c r="BV2858" s="5"/>
      <c r="BW2858" s="6"/>
      <c r="BX2858" s="5"/>
      <c r="BY2858" s="5"/>
      <c r="BZ2858" s="6"/>
      <c r="CA2858" s="5"/>
    </row>
    <row r="2859" spans="4:79" x14ac:dyDescent="0.25">
      <c r="D2859" s="1"/>
      <c r="J2859" s="1"/>
      <c r="M2859" s="1"/>
      <c r="BG2859" t="str">
        <f t="shared" ca="1" si="365"/>
        <v/>
      </c>
      <c r="BH2859" t="str">
        <f t="shared" si="366"/>
        <v/>
      </c>
      <c r="BI2859" t="str">
        <f t="shared" si="367"/>
        <v/>
      </c>
      <c r="BJ2859" t="str">
        <f t="shared" ca="1" si="368"/>
        <v/>
      </c>
      <c r="BK2859">
        <f t="shared" si="369"/>
        <v>1900</v>
      </c>
      <c r="BL2859">
        <f t="shared" si="370"/>
        <v>1900</v>
      </c>
      <c r="BM2859" t="str">
        <f t="shared" si="371"/>
        <v/>
      </c>
      <c r="BN2859" s="69">
        <f t="shared" si="372"/>
        <v>123</v>
      </c>
      <c r="BO2859" s="1">
        <v>45227</v>
      </c>
      <c r="BP2859" s="1"/>
      <c r="BQ2859" s="3"/>
      <c r="BR2859" s="4"/>
      <c r="BS2859" s="5"/>
      <c r="BT2859" s="6"/>
      <c r="BU2859" s="5"/>
      <c r="BV2859" s="5"/>
      <c r="BW2859" s="6"/>
      <c r="BX2859" s="5"/>
      <c r="BY2859" s="5"/>
      <c r="BZ2859" s="6"/>
      <c r="CA2859" s="5"/>
    </row>
    <row r="2860" spans="4:79" x14ac:dyDescent="0.25">
      <c r="D2860" s="1"/>
      <c r="J2860" s="1"/>
      <c r="L2860" s="1"/>
      <c r="BA2860" s="1"/>
      <c r="BG2860" t="str">
        <f t="shared" ca="1" si="365"/>
        <v/>
      </c>
      <c r="BH2860" t="str">
        <f t="shared" si="366"/>
        <v/>
      </c>
      <c r="BI2860" t="str">
        <f t="shared" si="367"/>
        <v/>
      </c>
      <c r="BJ2860" t="str">
        <f t="shared" ca="1" si="368"/>
        <v/>
      </c>
      <c r="BK2860">
        <f t="shared" si="369"/>
        <v>1900</v>
      </c>
      <c r="BL2860">
        <f t="shared" si="370"/>
        <v>1900</v>
      </c>
      <c r="BM2860" t="str">
        <f t="shared" si="371"/>
        <v/>
      </c>
      <c r="BN2860" s="69">
        <f t="shared" si="372"/>
        <v>123</v>
      </c>
      <c r="BO2860" s="1">
        <v>45228</v>
      </c>
      <c r="BP2860" s="1"/>
      <c r="BQ2860" s="3"/>
      <c r="BR2860" s="4"/>
      <c r="BS2860" s="5"/>
      <c r="BT2860" s="6"/>
      <c r="BU2860" s="5"/>
      <c r="BV2860" s="5"/>
      <c r="BW2860" s="6"/>
      <c r="BX2860" s="5"/>
      <c r="BY2860" s="5"/>
      <c r="BZ2860" s="6"/>
      <c r="CA2860" s="5"/>
    </row>
    <row r="2861" spans="4:79" x14ac:dyDescent="0.25">
      <c r="D2861" s="1"/>
      <c r="J2861" s="1"/>
      <c r="L2861" s="1"/>
      <c r="M2861" s="1"/>
      <c r="AX2861" s="1"/>
      <c r="AY2861" s="1"/>
      <c r="BA2861" s="1"/>
      <c r="BB2861" s="1"/>
      <c r="BG2861" t="str">
        <f t="shared" ca="1" si="365"/>
        <v/>
      </c>
      <c r="BH2861" t="str">
        <f t="shared" si="366"/>
        <v/>
      </c>
      <c r="BI2861" t="str">
        <f t="shared" si="367"/>
        <v/>
      </c>
      <c r="BJ2861" t="str">
        <f t="shared" ca="1" si="368"/>
        <v/>
      </c>
      <c r="BK2861">
        <f t="shared" si="369"/>
        <v>1900</v>
      </c>
      <c r="BL2861">
        <f t="shared" si="370"/>
        <v>1900</v>
      </c>
      <c r="BM2861" t="str">
        <f t="shared" si="371"/>
        <v/>
      </c>
      <c r="BN2861" s="69">
        <f t="shared" si="372"/>
        <v>123</v>
      </c>
      <c r="BO2861" s="1">
        <v>45229</v>
      </c>
      <c r="BP2861" s="1"/>
      <c r="BQ2861" s="3"/>
      <c r="BR2861" s="4"/>
      <c r="BS2861" s="5"/>
      <c r="BT2861" s="6"/>
      <c r="BU2861" s="5"/>
      <c r="BV2861" s="5"/>
      <c r="BW2861" s="6"/>
      <c r="BX2861" s="5"/>
      <c r="BY2861" s="5"/>
      <c r="BZ2861" s="6"/>
      <c r="CA2861" s="5"/>
    </row>
    <row r="2862" spans="4:79" x14ac:dyDescent="0.25">
      <c r="D2862" s="1"/>
      <c r="J2862" s="1"/>
      <c r="M2862" s="1"/>
      <c r="BG2862" t="str">
        <f t="shared" ca="1" si="365"/>
        <v/>
      </c>
      <c r="BH2862" t="str">
        <f t="shared" si="366"/>
        <v/>
      </c>
      <c r="BI2862" t="str">
        <f t="shared" si="367"/>
        <v/>
      </c>
      <c r="BJ2862" t="str">
        <f t="shared" ca="1" si="368"/>
        <v/>
      </c>
      <c r="BK2862">
        <f t="shared" si="369"/>
        <v>1900</v>
      </c>
      <c r="BL2862">
        <f t="shared" si="370"/>
        <v>1900</v>
      </c>
      <c r="BM2862" t="str">
        <f t="shared" si="371"/>
        <v/>
      </c>
      <c r="BN2862" s="69">
        <f t="shared" si="372"/>
        <v>123</v>
      </c>
      <c r="BO2862" s="1">
        <v>45230</v>
      </c>
      <c r="BP2862" s="1"/>
      <c r="BQ2862" s="3"/>
      <c r="BR2862" s="4"/>
      <c r="BS2862" s="5"/>
      <c r="BT2862" s="6"/>
      <c r="BU2862" s="5"/>
      <c r="BV2862" s="5"/>
      <c r="BW2862" s="6"/>
      <c r="BX2862" s="5"/>
      <c r="BY2862" s="5"/>
      <c r="BZ2862" s="6"/>
      <c r="CA2862" s="5"/>
    </row>
    <row r="2863" spans="4:79" x14ac:dyDescent="0.25">
      <c r="D2863" s="1"/>
      <c r="J2863" s="1"/>
      <c r="L2863" s="1"/>
      <c r="M2863" s="1"/>
      <c r="BA2863" s="1"/>
      <c r="BG2863" t="str">
        <f t="shared" ca="1" si="365"/>
        <v/>
      </c>
      <c r="BH2863" t="str">
        <f t="shared" si="366"/>
        <v/>
      </c>
      <c r="BI2863" t="str">
        <f t="shared" si="367"/>
        <v/>
      </c>
      <c r="BJ2863" t="str">
        <f t="shared" ca="1" si="368"/>
        <v/>
      </c>
      <c r="BK2863">
        <f t="shared" si="369"/>
        <v>1900</v>
      </c>
      <c r="BL2863">
        <f t="shared" si="370"/>
        <v>1900</v>
      </c>
      <c r="BM2863" t="str">
        <f t="shared" si="371"/>
        <v/>
      </c>
      <c r="BN2863" s="69">
        <f t="shared" si="372"/>
        <v>123</v>
      </c>
      <c r="BO2863" s="1">
        <v>45231</v>
      </c>
      <c r="BP2863" s="1"/>
      <c r="BQ2863" s="3"/>
      <c r="BR2863" s="4"/>
      <c r="BS2863" s="5"/>
      <c r="BT2863" s="6"/>
      <c r="BU2863" s="5"/>
      <c r="BV2863" s="5"/>
      <c r="BW2863" s="6"/>
      <c r="BX2863" s="5"/>
      <c r="BY2863" s="5"/>
      <c r="BZ2863" s="6"/>
      <c r="CA2863" s="5"/>
    </row>
    <row r="2864" spans="4:79" x14ac:dyDescent="0.25">
      <c r="D2864" s="1"/>
      <c r="J2864" s="1"/>
      <c r="L2864" s="1"/>
      <c r="M2864" s="1"/>
      <c r="AX2864" s="1"/>
      <c r="AY2864" s="1"/>
      <c r="BA2864" s="1"/>
      <c r="BB2864" s="1"/>
      <c r="BG2864" t="str">
        <f t="shared" ca="1" si="365"/>
        <v/>
      </c>
      <c r="BH2864" t="str">
        <f t="shared" si="366"/>
        <v/>
      </c>
      <c r="BI2864" t="str">
        <f t="shared" si="367"/>
        <v/>
      </c>
      <c r="BJ2864" t="str">
        <f t="shared" ca="1" si="368"/>
        <v/>
      </c>
      <c r="BK2864">
        <f t="shared" si="369"/>
        <v>1900</v>
      </c>
      <c r="BL2864">
        <f t="shared" si="370"/>
        <v>1900</v>
      </c>
      <c r="BM2864" t="str">
        <f t="shared" si="371"/>
        <v/>
      </c>
      <c r="BN2864" s="69">
        <f t="shared" si="372"/>
        <v>123</v>
      </c>
      <c r="BO2864" s="1">
        <v>45232</v>
      </c>
      <c r="BP2864" s="1"/>
      <c r="BQ2864" s="3"/>
      <c r="BR2864" s="4"/>
      <c r="BS2864" s="5"/>
      <c r="BT2864" s="6"/>
      <c r="BU2864" s="5"/>
      <c r="BV2864" s="5"/>
      <c r="BW2864" s="6"/>
      <c r="BX2864" s="5"/>
      <c r="BY2864" s="5"/>
      <c r="BZ2864" s="6"/>
      <c r="CA2864" s="5"/>
    </row>
    <row r="2865" spans="4:79" x14ac:dyDescent="0.25">
      <c r="D2865" s="1"/>
      <c r="J2865" s="1"/>
      <c r="L2865" s="1"/>
      <c r="M2865" s="1"/>
      <c r="BA2865" s="1"/>
      <c r="BG2865" t="str">
        <f t="shared" ca="1" si="365"/>
        <v/>
      </c>
      <c r="BH2865" t="str">
        <f t="shared" si="366"/>
        <v/>
      </c>
      <c r="BI2865" t="str">
        <f t="shared" si="367"/>
        <v/>
      </c>
      <c r="BJ2865" t="str">
        <f t="shared" ca="1" si="368"/>
        <v/>
      </c>
      <c r="BK2865">
        <f t="shared" si="369"/>
        <v>1900</v>
      </c>
      <c r="BL2865">
        <f t="shared" si="370"/>
        <v>1900</v>
      </c>
      <c r="BM2865" t="str">
        <f t="shared" si="371"/>
        <v/>
      </c>
      <c r="BN2865" s="69">
        <f t="shared" si="372"/>
        <v>123</v>
      </c>
      <c r="BO2865" s="1">
        <v>45233</v>
      </c>
      <c r="BP2865" s="1"/>
      <c r="BQ2865" s="3"/>
      <c r="BR2865" s="4"/>
      <c r="BS2865" s="5"/>
      <c r="BT2865" s="6"/>
      <c r="BU2865" s="5"/>
      <c r="BV2865" s="5"/>
      <c r="BW2865" s="6"/>
      <c r="BX2865" s="5"/>
      <c r="BY2865" s="5"/>
      <c r="BZ2865" s="6"/>
      <c r="CA2865" s="5"/>
    </row>
    <row r="2866" spans="4:79" x14ac:dyDescent="0.25">
      <c r="D2866" s="1"/>
      <c r="J2866" s="1"/>
      <c r="L2866" s="1"/>
      <c r="M2866" s="1"/>
      <c r="AX2866" s="1"/>
      <c r="AY2866" s="1"/>
      <c r="BA2866" s="1"/>
      <c r="BB2866" s="1"/>
      <c r="BG2866" t="str">
        <f t="shared" ca="1" si="365"/>
        <v/>
      </c>
      <c r="BH2866" t="str">
        <f t="shared" si="366"/>
        <v/>
      </c>
      <c r="BI2866" t="str">
        <f t="shared" si="367"/>
        <v/>
      </c>
      <c r="BJ2866" t="str">
        <f t="shared" ca="1" si="368"/>
        <v/>
      </c>
      <c r="BK2866">
        <f t="shared" si="369"/>
        <v>1900</v>
      </c>
      <c r="BL2866">
        <f t="shared" si="370"/>
        <v>1900</v>
      </c>
      <c r="BM2866" t="str">
        <f t="shared" si="371"/>
        <v/>
      </c>
      <c r="BN2866" s="69">
        <f t="shared" si="372"/>
        <v>123</v>
      </c>
      <c r="BO2866" s="1">
        <v>45234</v>
      </c>
      <c r="BP2866" s="1"/>
      <c r="BQ2866" s="3"/>
      <c r="BR2866" s="4"/>
      <c r="BS2866" s="5"/>
      <c r="BT2866" s="6"/>
      <c r="BU2866" s="5"/>
      <c r="BV2866" s="5"/>
      <c r="BW2866" s="6"/>
      <c r="BX2866" s="5"/>
      <c r="BY2866" s="5"/>
      <c r="BZ2866" s="6"/>
      <c r="CA2866" s="5"/>
    </row>
    <row r="2867" spans="4:79" x14ac:dyDescent="0.25">
      <c r="D2867" s="1"/>
      <c r="J2867" s="1"/>
      <c r="L2867" s="1"/>
      <c r="M2867" s="1"/>
      <c r="AX2867" s="1"/>
      <c r="AY2867" s="1"/>
      <c r="BA2867" s="1"/>
      <c r="BB2867" s="1"/>
      <c r="BG2867" t="str">
        <f t="shared" ca="1" si="365"/>
        <v/>
      </c>
      <c r="BH2867" t="str">
        <f t="shared" si="366"/>
        <v/>
      </c>
      <c r="BI2867" t="str">
        <f t="shared" si="367"/>
        <v/>
      </c>
      <c r="BJ2867" t="str">
        <f t="shared" ca="1" si="368"/>
        <v/>
      </c>
      <c r="BK2867">
        <f t="shared" si="369"/>
        <v>1900</v>
      </c>
      <c r="BL2867">
        <f t="shared" si="370"/>
        <v>1900</v>
      </c>
      <c r="BM2867" t="str">
        <f t="shared" si="371"/>
        <v/>
      </c>
      <c r="BN2867" s="69">
        <f t="shared" si="372"/>
        <v>123</v>
      </c>
      <c r="BO2867" s="1">
        <v>45235</v>
      </c>
      <c r="BP2867" s="1"/>
      <c r="BQ2867" s="3"/>
      <c r="BR2867" s="4"/>
      <c r="BS2867" s="5"/>
      <c r="BT2867" s="6"/>
      <c r="BU2867" s="5"/>
      <c r="BV2867" s="5"/>
      <c r="BW2867" s="6"/>
      <c r="BX2867" s="5"/>
      <c r="BY2867" s="5"/>
      <c r="BZ2867" s="6"/>
      <c r="CA2867" s="5"/>
    </row>
    <row r="2868" spans="4:79" x14ac:dyDescent="0.25">
      <c r="D2868" s="1"/>
      <c r="J2868" s="1"/>
      <c r="L2868" s="1"/>
      <c r="M2868" s="1"/>
      <c r="AX2868" s="1"/>
      <c r="AY2868" s="1"/>
      <c r="BA2868" s="1"/>
      <c r="BB2868" s="1"/>
      <c r="BF2868" s="1"/>
      <c r="BG2868" t="str">
        <f t="shared" ca="1" si="365"/>
        <v/>
      </c>
      <c r="BH2868" t="str">
        <f t="shared" si="366"/>
        <v/>
      </c>
      <c r="BI2868" t="str">
        <f t="shared" si="367"/>
        <v/>
      </c>
      <c r="BJ2868" t="str">
        <f t="shared" ca="1" si="368"/>
        <v/>
      </c>
      <c r="BK2868">
        <f t="shared" si="369"/>
        <v>1900</v>
      </c>
      <c r="BL2868">
        <f t="shared" si="370"/>
        <v>1900</v>
      </c>
      <c r="BM2868" t="str">
        <f t="shared" si="371"/>
        <v/>
      </c>
      <c r="BN2868" s="69">
        <f t="shared" si="372"/>
        <v>123</v>
      </c>
      <c r="BO2868" s="1">
        <v>45236</v>
      </c>
      <c r="BP2868" s="1"/>
      <c r="BQ2868" s="3"/>
      <c r="BR2868" s="4"/>
      <c r="BS2868" s="5"/>
      <c r="BT2868" s="6"/>
      <c r="BU2868" s="5"/>
      <c r="BV2868" s="5"/>
      <c r="BW2868" s="6"/>
      <c r="BX2868" s="5"/>
      <c r="BY2868" s="5"/>
      <c r="BZ2868" s="6"/>
      <c r="CA2868" s="5"/>
    </row>
    <row r="2869" spans="4:79" x14ac:dyDescent="0.25">
      <c r="D2869" s="1"/>
      <c r="J2869" s="1"/>
      <c r="L2869" s="1"/>
      <c r="AZ2869" s="1"/>
      <c r="BA2869" s="1"/>
      <c r="BC2869" s="1"/>
      <c r="BD2869" s="1"/>
      <c r="BG2869" t="str">
        <f t="shared" ca="1" si="365"/>
        <v/>
      </c>
      <c r="BH2869" t="str">
        <f t="shared" si="366"/>
        <v/>
      </c>
      <c r="BI2869" t="str">
        <f t="shared" si="367"/>
        <v/>
      </c>
      <c r="BJ2869" t="str">
        <f t="shared" ca="1" si="368"/>
        <v/>
      </c>
      <c r="BK2869">
        <f t="shared" si="369"/>
        <v>1900</v>
      </c>
      <c r="BL2869">
        <f t="shared" si="370"/>
        <v>1900</v>
      </c>
      <c r="BM2869" t="str">
        <f t="shared" si="371"/>
        <v/>
      </c>
      <c r="BN2869" s="69">
        <f t="shared" si="372"/>
        <v>123</v>
      </c>
      <c r="BO2869" s="1">
        <v>45237</v>
      </c>
      <c r="BP2869" s="1"/>
      <c r="BQ2869" s="3"/>
      <c r="BR2869" s="4"/>
      <c r="BS2869" s="5"/>
      <c r="BT2869" s="6"/>
      <c r="BU2869" s="5"/>
      <c r="BV2869" s="5"/>
      <c r="BW2869" s="6"/>
      <c r="BX2869" s="5"/>
      <c r="BY2869" s="5"/>
      <c r="BZ2869" s="6"/>
      <c r="CA2869" s="5"/>
    </row>
    <row r="2870" spans="4:79" x14ac:dyDescent="0.25">
      <c r="D2870" s="1"/>
      <c r="J2870" s="1"/>
      <c r="L2870" s="1"/>
      <c r="M2870" s="1"/>
      <c r="AX2870" s="1"/>
      <c r="AY2870" s="1"/>
      <c r="BA2870" s="1"/>
      <c r="BB2870" s="1"/>
      <c r="BG2870" t="str">
        <f t="shared" ca="1" si="365"/>
        <v/>
      </c>
      <c r="BH2870" t="str">
        <f t="shared" si="366"/>
        <v/>
      </c>
      <c r="BI2870" t="str">
        <f t="shared" si="367"/>
        <v/>
      </c>
      <c r="BJ2870" t="str">
        <f t="shared" ca="1" si="368"/>
        <v/>
      </c>
      <c r="BK2870">
        <f t="shared" si="369"/>
        <v>1900</v>
      </c>
      <c r="BL2870">
        <f t="shared" si="370"/>
        <v>1900</v>
      </c>
      <c r="BM2870" t="str">
        <f t="shared" si="371"/>
        <v/>
      </c>
      <c r="BN2870" s="69">
        <f t="shared" si="372"/>
        <v>123</v>
      </c>
      <c r="BO2870" s="1">
        <v>45238</v>
      </c>
      <c r="BP2870" s="1"/>
      <c r="BQ2870" s="3"/>
      <c r="BR2870" s="4"/>
      <c r="BS2870" s="5"/>
      <c r="BT2870" s="6"/>
      <c r="BU2870" s="5"/>
      <c r="BV2870" s="5"/>
      <c r="BW2870" s="6"/>
      <c r="BX2870" s="5"/>
      <c r="BY2870" s="5"/>
      <c r="BZ2870" s="6"/>
      <c r="CA2870" s="5"/>
    </row>
    <row r="2871" spans="4:79" x14ac:dyDescent="0.25">
      <c r="D2871" s="1"/>
      <c r="J2871" s="1"/>
      <c r="M2871" s="1"/>
      <c r="BG2871" t="str">
        <f t="shared" ca="1" si="365"/>
        <v/>
      </c>
      <c r="BH2871" t="str">
        <f t="shared" si="366"/>
        <v/>
      </c>
      <c r="BI2871" t="str">
        <f t="shared" si="367"/>
        <v/>
      </c>
      <c r="BJ2871" t="str">
        <f t="shared" ca="1" si="368"/>
        <v/>
      </c>
      <c r="BK2871">
        <f t="shared" si="369"/>
        <v>1900</v>
      </c>
      <c r="BL2871">
        <f t="shared" si="370"/>
        <v>1900</v>
      </c>
      <c r="BM2871" t="str">
        <f t="shared" si="371"/>
        <v/>
      </c>
      <c r="BN2871" s="69">
        <f t="shared" si="372"/>
        <v>123</v>
      </c>
      <c r="BO2871" s="1">
        <v>45239</v>
      </c>
      <c r="BP2871" s="1"/>
      <c r="BQ2871" s="3"/>
      <c r="BR2871" s="4"/>
      <c r="BS2871" s="5"/>
      <c r="BT2871" s="6"/>
      <c r="BU2871" s="5"/>
      <c r="BV2871" s="5"/>
      <c r="BW2871" s="6"/>
      <c r="BX2871" s="5"/>
      <c r="BY2871" s="5"/>
      <c r="BZ2871" s="6"/>
      <c r="CA2871" s="5"/>
    </row>
    <row r="2872" spans="4:79" x14ac:dyDescent="0.25">
      <c r="D2872" s="1"/>
      <c r="J2872" s="1"/>
      <c r="L2872" s="1"/>
      <c r="M2872" s="1"/>
      <c r="AX2872" s="1"/>
      <c r="AY2872" s="1"/>
      <c r="BA2872" s="1"/>
      <c r="BB2872" s="1"/>
      <c r="BG2872" t="str">
        <f t="shared" ca="1" si="365"/>
        <v/>
      </c>
      <c r="BH2872" t="str">
        <f t="shared" si="366"/>
        <v/>
      </c>
      <c r="BI2872" t="str">
        <f t="shared" si="367"/>
        <v/>
      </c>
      <c r="BJ2872" t="str">
        <f t="shared" ca="1" si="368"/>
        <v/>
      </c>
      <c r="BK2872">
        <f t="shared" si="369"/>
        <v>1900</v>
      </c>
      <c r="BL2872">
        <f t="shared" si="370"/>
        <v>1900</v>
      </c>
      <c r="BM2872" t="str">
        <f t="shared" si="371"/>
        <v/>
      </c>
      <c r="BN2872" s="69">
        <f t="shared" si="372"/>
        <v>123</v>
      </c>
      <c r="BO2872" s="1">
        <v>45240</v>
      </c>
      <c r="BP2872" s="1"/>
      <c r="BQ2872" s="3"/>
      <c r="BR2872" s="4"/>
      <c r="BS2872" s="5"/>
      <c r="BT2872" s="6"/>
      <c r="BU2872" s="5"/>
      <c r="BV2872" s="5"/>
      <c r="BW2872" s="6"/>
      <c r="BX2872" s="5"/>
      <c r="BY2872" s="5"/>
      <c r="BZ2872" s="6"/>
      <c r="CA2872" s="5"/>
    </row>
    <row r="2873" spans="4:79" x14ac:dyDescent="0.25">
      <c r="D2873" s="1"/>
      <c r="J2873" s="1"/>
      <c r="L2873" s="1"/>
      <c r="AX2873" s="1"/>
      <c r="AY2873" s="1"/>
      <c r="BA2873" s="1"/>
      <c r="BB2873" s="1"/>
      <c r="BG2873" t="str">
        <f t="shared" ca="1" si="365"/>
        <v/>
      </c>
      <c r="BH2873" t="str">
        <f t="shared" si="366"/>
        <v/>
      </c>
      <c r="BI2873" t="str">
        <f t="shared" si="367"/>
        <v/>
      </c>
      <c r="BJ2873" t="str">
        <f t="shared" ca="1" si="368"/>
        <v/>
      </c>
      <c r="BK2873">
        <f t="shared" si="369"/>
        <v>1900</v>
      </c>
      <c r="BL2873">
        <f t="shared" si="370"/>
        <v>1900</v>
      </c>
      <c r="BM2873" t="str">
        <f t="shared" si="371"/>
        <v/>
      </c>
      <c r="BN2873" s="69">
        <f t="shared" si="372"/>
        <v>123</v>
      </c>
      <c r="BO2873" s="1">
        <v>45241</v>
      </c>
      <c r="BP2873" s="1"/>
      <c r="BQ2873" s="3"/>
      <c r="BR2873" s="4"/>
      <c r="BS2873" s="5"/>
      <c r="BT2873" s="6"/>
      <c r="BU2873" s="5"/>
      <c r="BV2873" s="5"/>
      <c r="BW2873" s="6"/>
      <c r="BX2873" s="5"/>
      <c r="BY2873" s="5"/>
      <c r="BZ2873" s="6"/>
      <c r="CA2873" s="5"/>
    </row>
    <row r="2874" spans="4:79" x14ac:dyDescent="0.25">
      <c r="D2874" s="1"/>
      <c r="J2874" s="1"/>
      <c r="L2874" s="1"/>
      <c r="BB2874" s="1"/>
      <c r="BC2874" s="1"/>
      <c r="BG2874" t="str">
        <f t="shared" ca="1" si="365"/>
        <v/>
      </c>
      <c r="BH2874" t="str">
        <f t="shared" si="366"/>
        <v/>
      </c>
      <c r="BI2874" t="str">
        <f t="shared" si="367"/>
        <v/>
      </c>
      <c r="BJ2874" t="str">
        <f t="shared" ca="1" si="368"/>
        <v/>
      </c>
      <c r="BK2874">
        <f t="shared" si="369"/>
        <v>1900</v>
      </c>
      <c r="BL2874">
        <f t="shared" si="370"/>
        <v>1900</v>
      </c>
      <c r="BM2874" t="str">
        <f t="shared" si="371"/>
        <v/>
      </c>
      <c r="BN2874" s="69">
        <f t="shared" si="372"/>
        <v>123</v>
      </c>
      <c r="BO2874" s="1">
        <v>45242</v>
      </c>
      <c r="BP2874" s="1"/>
      <c r="BQ2874" s="3"/>
      <c r="BR2874" s="4"/>
      <c r="BS2874" s="5"/>
      <c r="BT2874" s="6"/>
      <c r="BU2874" s="5"/>
      <c r="BV2874" s="5"/>
      <c r="BW2874" s="6"/>
      <c r="BX2874" s="5"/>
      <c r="BY2874" s="5"/>
      <c r="BZ2874" s="6"/>
      <c r="CA2874" s="5"/>
    </row>
    <row r="2875" spans="4:79" x14ac:dyDescent="0.25">
      <c r="D2875" s="1"/>
      <c r="E2875" s="1"/>
      <c r="J2875" s="1"/>
      <c r="L2875" s="1"/>
      <c r="M2875" s="1"/>
      <c r="AX2875" s="1"/>
      <c r="AY2875" s="1"/>
      <c r="BA2875" s="1"/>
      <c r="BB2875" s="1"/>
      <c r="BG2875" t="str">
        <f t="shared" ca="1" si="365"/>
        <v/>
      </c>
      <c r="BH2875" t="str">
        <f t="shared" si="366"/>
        <v/>
      </c>
      <c r="BI2875" t="str">
        <f t="shared" si="367"/>
        <v/>
      </c>
      <c r="BJ2875" t="str">
        <f t="shared" ca="1" si="368"/>
        <v/>
      </c>
      <c r="BK2875">
        <f t="shared" si="369"/>
        <v>1900</v>
      </c>
      <c r="BL2875">
        <f t="shared" si="370"/>
        <v>1900</v>
      </c>
      <c r="BM2875" t="str">
        <f t="shared" si="371"/>
        <v/>
      </c>
      <c r="BN2875" s="69">
        <f t="shared" si="372"/>
        <v>123</v>
      </c>
      <c r="BO2875" s="1">
        <v>45243</v>
      </c>
      <c r="BP2875" s="1"/>
      <c r="BQ2875" s="3"/>
      <c r="BR2875" s="4"/>
      <c r="BS2875" s="5"/>
      <c r="BT2875" s="6"/>
      <c r="BU2875" s="5"/>
      <c r="BV2875" s="5"/>
      <c r="BW2875" s="6"/>
      <c r="BX2875" s="5"/>
      <c r="BY2875" s="5"/>
      <c r="BZ2875" s="6"/>
      <c r="CA2875" s="5"/>
    </row>
    <row r="2876" spans="4:79" x14ac:dyDescent="0.25">
      <c r="D2876" s="1"/>
      <c r="E2876" s="1"/>
      <c r="J2876" s="1"/>
      <c r="L2876" s="1"/>
      <c r="AX2876" s="1"/>
      <c r="AY2876" s="1"/>
      <c r="BA2876" s="1"/>
      <c r="BB2876" s="1"/>
      <c r="BG2876" t="str">
        <f t="shared" ca="1" si="365"/>
        <v/>
      </c>
      <c r="BH2876" t="str">
        <f t="shared" si="366"/>
        <v/>
      </c>
      <c r="BI2876" t="str">
        <f t="shared" si="367"/>
        <v/>
      </c>
      <c r="BJ2876" t="str">
        <f t="shared" ca="1" si="368"/>
        <v/>
      </c>
      <c r="BK2876">
        <f t="shared" si="369"/>
        <v>1900</v>
      </c>
      <c r="BL2876">
        <f t="shared" si="370"/>
        <v>1900</v>
      </c>
      <c r="BM2876" t="str">
        <f t="shared" si="371"/>
        <v/>
      </c>
      <c r="BN2876" s="69">
        <f t="shared" si="372"/>
        <v>123</v>
      </c>
      <c r="BO2876" s="1">
        <v>45244</v>
      </c>
      <c r="BP2876" s="1"/>
      <c r="BQ2876" s="3"/>
      <c r="BR2876" s="4"/>
      <c r="BS2876" s="5"/>
      <c r="BT2876" s="6"/>
      <c r="BU2876" s="5"/>
      <c r="BV2876" s="5"/>
      <c r="BW2876" s="6"/>
      <c r="BX2876" s="5"/>
      <c r="BY2876" s="5"/>
      <c r="BZ2876" s="6"/>
      <c r="CA2876" s="5"/>
    </row>
    <row r="2877" spans="4:79" x14ac:dyDescent="0.25">
      <c r="D2877" s="1"/>
      <c r="J2877" s="1"/>
      <c r="L2877" s="1"/>
      <c r="M2877" s="1"/>
      <c r="AX2877" s="1"/>
      <c r="AY2877" s="1"/>
      <c r="BA2877" s="1"/>
      <c r="BB2877" s="1"/>
      <c r="BG2877" t="str">
        <f t="shared" ca="1" si="365"/>
        <v/>
      </c>
      <c r="BH2877" t="str">
        <f t="shared" si="366"/>
        <v/>
      </c>
      <c r="BI2877" t="str">
        <f t="shared" si="367"/>
        <v/>
      </c>
      <c r="BJ2877" t="str">
        <f t="shared" ca="1" si="368"/>
        <v/>
      </c>
      <c r="BK2877">
        <f t="shared" si="369"/>
        <v>1900</v>
      </c>
      <c r="BL2877">
        <f t="shared" si="370"/>
        <v>1900</v>
      </c>
      <c r="BM2877" t="str">
        <f t="shared" si="371"/>
        <v/>
      </c>
      <c r="BN2877" s="69">
        <f t="shared" si="372"/>
        <v>123</v>
      </c>
      <c r="BO2877" s="1">
        <v>45245</v>
      </c>
      <c r="BP2877" s="1"/>
      <c r="BQ2877" s="3"/>
      <c r="BR2877" s="4"/>
      <c r="BS2877" s="5"/>
      <c r="BT2877" s="6"/>
      <c r="BU2877" s="5"/>
      <c r="BV2877" s="5"/>
      <c r="BW2877" s="6"/>
      <c r="BX2877" s="5"/>
      <c r="BY2877" s="5"/>
      <c r="BZ2877" s="6"/>
      <c r="CA2877" s="5"/>
    </row>
    <row r="2878" spans="4:79" x14ac:dyDescent="0.25">
      <c r="D2878" s="1"/>
      <c r="J2878" s="1"/>
      <c r="L2878" s="1"/>
      <c r="M2878" s="1"/>
      <c r="BA2878" s="1"/>
      <c r="BG2878" t="str">
        <f t="shared" ca="1" si="365"/>
        <v/>
      </c>
      <c r="BH2878" t="str">
        <f t="shared" si="366"/>
        <v/>
      </c>
      <c r="BI2878" t="str">
        <f t="shared" si="367"/>
        <v/>
      </c>
      <c r="BJ2878" t="str">
        <f t="shared" ca="1" si="368"/>
        <v/>
      </c>
      <c r="BK2878">
        <f t="shared" si="369"/>
        <v>1900</v>
      </c>
      <c r="BL2878">
        <f t="shared" si="370"/>
        <v>1900</v>
      </c>
      <c r="BM2878" t="str">
        <f t="shared" si="371"/>
        <v/>
      </c>
      <c r="BN2878" s="69">
        <f t="shared" si="372"/>
        <v>123</v>
      </c>
      <c r="BO2878" s="1">
        <v>45246</v>
      </c>
      <c r="BP2878" s="1"/>
      <c r="BQ2878" s="3"/>
      <c r="BR2878" s="4"/>
      <c r="BS2878" s="5"/>
      <c r="BT2878" s="6"/>
      <c r="BU2878" s="5"/>
      <c r="BV2878" s="5"/>
      <c r="BW2878" s="6"/>
      <c r="BX2878" s="5"/>
      <c r="BY2878" s="5"/>
      <c r="BZ2878" s="6"/>
      <c r="CA2878" s="5"/>
    </row>
    <row r="2879" spans="4:79" x14ac:dyDescent="0.25">
      <c r="D2879" s="1"/>
      <c r="J2879" s="1"/>
      <c r="M2879" s="1"/>
      <c r="BG2879" t="str">
        <f t="shared" ca="1" si="365"/>
        <v/>
      </c>
      <c r="BH2879" t="str">
        <f t="shared" si="366"/>
        <v/>
      </c>
      <c r="BI2879" t="str">
        <f t="shared" si="367"/>
        <v/>
      </c>
      <c r="BJ2879" t="str">
        <f t="shared" ca="1" si="368"/>
        <v/>
      </c>
      <c r="BK2879">
        <f t="shared" si="369"/>
        <v>1900</v>
      </c>
      <c r="BL2879">
        <f t="shared" si="370"/>
        <v>1900</v>
      </c>
      <c r="BM2879" t="str">
        <f t="shared" si="371"/>
        <v/>
      </c>
      <c r="BN2879" s="69">
        <f t="shared" si="372"/>
        <v>123</v>
      </c>
      <c r="BO2879" s="1">
        <v>45247</v>
      </c>
      <c r="BP2879" s="1"/>
      <c r="BQ2879" s="3"/>
      <c r="BR2879" s="4"/>
      <c r="BS2879" s="5"/>
      <c r="BT2879" s="6"/>
      <c r="BU2879" s="5"/>
      <c r="BV2879" s="5"/>
      <c r="BW2879" s="6"/>
      <c r="BX2879" s="5"/>
      <c r="BY2879" s="5"/>
      <c r="BZ2879" s="6"/>
      <c r="CA2879" s="5"/>
    </row>
    <row r="2880" spans="4:79" x14ac:dyDescent="0.25">
      <c r="D2880" s="1"/>
      <c r="J2880" s="1"/>
      <c r="L2880" s="1"/>
      <c r="M2880" s="1"/>
      <c r="BA2880" s="1"/>
      <c r="BG2880" t="str">
        <f t="shared" ca="1" si="365"/>
        <v/>
      </c>
      <c r="BH2880" t="str">
        <f t="shared" si="366"/>
        <v/>
      </c>
      <c r="BI2880" t="str">
        <f t="shared" si="367"/>
        <v/>
      </c>
      <c r="BJ2880" t="str">
        <f t="shared" ca="1" si="368"/>
        <v/>
      </c>
      <c r="BK2880">
        <f t="shared" si="369"/>
        <v>1900</v>
      </c>
      <c r="BL2880">
        <f t="shared" si="370"/>
        <v>1900</v>
      </c>
      <c r="BM2880" t="str">
        <f t="shared" si="371"/>
        <v/>
      </c>
      <c r="BN2880" s="69">
        <f t="shared" si="372"/>
        <v>123</v>
      </c>
      <c r="BO2880" s="1">
        <v>45248</v>
      </c>
      <c r="BP2880" s="1"/>
      <c r="BQ2880" s="3"/>
      <c r="BR2880" s="4"/>
      <c r="BS2880" s="5"/>
      <c r="BT2880" s="6"/>
      <c r="BU2880" s="5"/>
      <c r="BV2880" s="5"/>
      <c r="BW2880" s="6"/>
      <c r="BX2880" s="5"/>
      <c r="BY2880" s="5"/>
      <c r="BZ2880" s="6"/>
      <c r="CA2880" s="5"/>
    </row>
    <row r="2881" spans="4:79" x14ac:dyDescent="0.25">
      <c r="D2881" s="1"/>
      <c r="J2881" s="1"/>
      <c r="L2881" s="1"/>
      <c r="M2881" s="1"/>
      <c r="AX2881" s="1"/>
      <c r="AY2881" s="1"/>
      <c r="BA2881" s="1"/>
      <c r="BB2881" s="1"/>
      <c r="BG2881" t="str">
        <f t="shared" ca="1" si="365"/>
        <v/>
      </c>
      <c r="BH2881" t="str">
        <f t="shared" si="366"/>
        <v/>
      </c>
      <c r="BI2881" t="str">
        <f t="shared" si="367"/>
        <v/>
      </c>
      <c r="BJ2881" t="str">
        <f t="shared" ca="1" si="368"/>
        <v/>
      </c>
      <c r="BK2881">
        <f t="shared" si="369"/>
        <v>1900</v>
      </c>
      <c r="BL2881">
        <f t="shared" si="370"/>
        <v>1900</v>
      </c>
      <c r="BM2881" t="str">
        <f t="shared" si="371"/>
        <v/>
      </c>
      <c r="BN2881" s="69">
        <f t="shared" si="372"/>
        <v>123</v>
      </c>
      <c r="BO2881" s="1">
        <v>45249</v>
      </c>
      <c r="BP2881" s="1"/>
      <c r="BQ2881" s="3"/>
      <c r="BR2881" s="4"/>
      <c r="BS2881" s="5"/>
      <c r="BT2881" s="6"/>
      <c r="BU2881" s="5"/>
      <c r="BV2881" s="5"/>
      <c r="BW2881" s="6"/>
      <c r="BX2881" s="5"/>
      <c r="BY2881" s="5"/>
      <c r="BZ2881" s="6"/>
      <c r="CA2881" s="5"/>
    </row>
    <row r="2882" spans="4:79" x14ac:dyDescent="0.25">
      <c r="D2882" s="1"/>
      <c r="J2882" s="1"/>
      <c r="L2882" s="1"/>
      <c r="M2882" s="1"/>
      <c r="AX2882" s="1"/>
      <c r="AY2882" s="1"/>
      <c r="BA2882" s="1"/>
      <c r="BB2882" s="1"/>
      <c r="BG2882" t="str">
        <f t="shared" ca="1" si="365"/>
        <v/>
      </c>
      <c r="BH2882" t="str">
        <f t="shared" si="366"/>
        <v/>
      </c>
      <c r="BI2882" t="str">
        <f t="shared" si="367"/>
        <v/>
      </c>
      <c r="BJ2882" t="str">
        <f t="shared" ca="1" si="368"/>
        <v/>
      </c>
      <c r="BK2882">
        <f t="shared" si="369"/>
        <v>1900</v>
      </c>
      <c r="BL2882">
        <f t="shared" si="370"/>
        <v>1900</v>
      </c>
      <c r="BM2882" t="str">
        <f t="shared" si="371"/>
        <v/>
      </c>
      <c r="BN2882" s="69">
        <f t="shared" si="372"/>
        <v>123</v>
      </c>
      <c r="BO2882" s="1">
        <v>45250</v>
      </c>
      <c r="BP2882" s="1"/>
      <c r="BQ2882" s="3"/>
      <c r="BR2882" s="4"/>
      <c r="BS2882" s="5"/>
      <c r="BT2882" s="6"/>
      <c r="BU2882" s="5"/>
      <c r="BV2882" s="5"/>
      <c r="BW2882" s="6"/>
      <c r="BX2882" s="5"/>
      <c r="BY2882" s="5"/>
      <c r="BZ2882" s="6"/>
      <c r="CA2882" s="5"/>
    </row>
    <row r="2883" spans="4:79" x14ac:dyDescent="0.25">
      <c r="D2883" s="1"/>
      <c r="J2883" s="1"/>
      <c r="L2883" s="1"/>
      <c r="M2883" s="1"/>
      <c r="AX2883" s="1"/>
      <c r="AY2883" s="1"/>
      <c r="BA2883" s="1"/>
      <c r="BB2883" s="1"/>
      <c r="BF2883" s="1"/>
      <c r="BG2883" t="str">
        <f t="shared" ref="BG2883:BG2946" ca="1" si="373">IF(A2883="","",DATEDIF(J2883,TODAY(),"y"))</f>
        <v/>
      </c>
      <c r="BH2883" t="str">
        <f t="shared" ref="BH2883:BH2946" si="374">IF(A2883="","",IF(BG2883&lt;61,"Moins de 61",IF(BG2883&lt;66,"61 à 65",IF(BG2883&lt;71,"66 à 70",IF(BG2883&lt;76,"71 à 75",IF(BG2883&lt;81,"76 à 80",IF(BG2883&lt;86,"81 à 85",IF(BG2883&lt;91,"86 à 90",IF(BG2883&lt;96,"91 à 95",IF(BG2883&lt;101,"96 à 100",IF(BG2883&gt;=101,"101 et plus","")))))))))))</f>
        <v/>
      </c>
      <c r="BI2883" t="str">
        <f t="shared" ref="BI2883:BI2946" si="375">IF(B2883="","",IF(BG2883&lt;66,"Moins de 66",IF(BG2883&lt;71,"66 à 70",IF(BG2883&lt;76,"71 à 75",IF(BG2883&lt;81,"76 à 80",IF(BG2883&gt;=81,"plus de 80",""))))))</f>
        <v/>
      </c>
      <c r="BJ2883" t="str">
        <f t="shared" ref="BJ2883:BJ2946" ca="1" si="376">IF(A2883="","",DATEDIF(L2883,TODAY(),"y"))</f>
        <v/>
      </c>
      <c r="BK2883">
        <f t="shared" ref="BK2883:BK2946" si="377">YEAR(L2883)</f>
        <v>1900</v>
      </c>
      <c r="BL2883">
        <f t="shared" ref="BL2883:BL2946" si="378">YEAR(E2883)</f>
        <v>1900</v>
      </c>
      <c r="BM2883" t="str">
        <f t="shared" ref="BM2883:BM2946" si="379">IF(A2883="","",IF(O2883="Adhérent",BG2883,""))</f>
        <v/>
      </c>
      <c r="BN2883" s="69">
        <f t="shared" ref="BN2883:BN2946" si="380">YEAR(BO2883)-YEAR(J2883)</f>
        <v>123</v>
      </c>
      <c r="BO2883" s="1">
        <v>45251</v>
      </c>
      <c r="BP2883" s="1"/>
      <c r="BQ2883" s="3"/>
      <c r="BR2883" s="4"/>
      <c r="BS2883" s="5"/>
      <c r="BT2883" s="6"/>
      <c r="BU2883" s="5"/>
      <c r="BV2883" s="5"/>
      <c r="BW2883" s="6"/>
      <c r="BX2883" s="5"/>
      <c r="BY2883" s="5"/>
      <c r="BZ2883" s="6"/>
      <c r="CA2883" s="5"/>
    </row>
    <row r="2884" spans="4:79" x14ac:dyDescent="0.25">
      <c r="D2884" s="1"/>
      <c r="J2884" s="1"/>
      <c r="L2884" s="1"/>
      <c r="M2884" s="1"/>
      <c r="AX2884" s="1"/>
      <c r="AY2884" s="1"/>
      <c r="BA2884" s="1"/>
      <c r="BB2884" s="1"/>
      <c r="BG2884" t="str">
        <f t="shared" ca="1" si="373"/>
        <v/>
      </c>
      <c r="BH2884" t="str">
        <f t="shared" si="374"/>
        <v/>
      </c>
      <c r="BI2884" t="str">
        <f t="shared" si="375"/>
        <v/>
      </c>
      <c r="BJ2884" t="str">
        <f t="shared" ca="1" si="376"/>
        <v/>
      </c>
      <c r="BK2884">
        <f t="shared" si="377"/>
        <v>1900</v>
      </c>
      <c r="BL2884">
        <f t="shared" si="378"/>
        <v>1900</v>
      </c>
      <c r="BM2884" t="str">
        <f t="shared" si="379"/>
        <v/>
      </c>
      <c r="BN2884" s="69">
        <f t="shared" si="380"/>
        <v>123</v>
      </c>
      <c r="BO2884" s="1">
        <v>45252</v>
      </c>
      <c r="BP2884" s="1"/>
      <c r="BQ2884" s="3"/>
      <c r="BR2884" s="4"/>
      <c r="BS2884" s="5"/>
      <c r="BT2884" s="6"/>
      <c r="BU2884" s="5"/>
      <c r="BV2884" s="5"/>
      <c r="BW2884" s="6"/>
      <c r="BX2884" s="5"/>
      <c r="BY2884" s="5"/>
      <c r="BZ2884" s="6"/>
      <c r="CA2884" s="5"/>
    </row>
    <row r="2885" spans="4:79" x14ac:dyDescent="0.25">
      <c r="D2885" s="1"/>
      <c r="J2885" s="1"/>
      <c r="L2885" s="1"/>
      <c r="M2885" s="1"/>
      <c r="AX2885" s="1"/>
      <c r="AY2885" s="1"/>
      <c r="BA2885" s="1"/>
      <c r="BB2885" s="1"/>
      <c r="BG2885" t="str">
        <f t="shared" ca="1" si="373"/>
        <v/>
      </c>
      <c r="BH2885" t="str">
        <f t="shared" si="374"/>
        <v/>
      </c>
      <c r="BI2885" t="str">
        <f t="shared" si="375"/>
        <v/>
      </c>
      <c r="BJ2885" t="str">
        <f t="shared" ca="1" si="376"/>
        <v/>
      </c>
      <c r="BK2885">
        <f t="shared" si="377"/>
        <v>1900</v>
      </c>
      <c r="BL2885">
        <f t="shared" si="378"/>
        <v>1900</v>
      </c>
      <c r="BM2885" t="str">
        <f t="shared" si="379"/>
        <v/>
      </c>
      <c r="BN2885" s="69">
        <f t="shared" si="380"/>
        <v>123</v>
      </c>
      <c r="BO2885" s="1">
        <v>45253</v>
      </c>
      <c r="BP2885" s="1"/>
      <c r="BQ2885" s="3"/>
      <c r="BR2885" s="4"/>
      <c r="BS2885" s="5"/>
      <c r="BT2885" s="6"/>
      <c r="BU2885" s="5"/>
      <c r="BV2885" s="5"/>
      <c r="BW2885" s="6"/>
      <c r="BX2885" s="5"/>
      <c r="BY2885" s="5"/>
      <c r="BZ2885" s="6"/>
      <c r="CA2885" s="5"/>
    </row>
    <row r="2886" spans="4:79" x14ac:dyDescent="0.25">
      <c r="D2886" s="1"/>
      <c r="J2886" s="1"/>
      <c r="L2886" s="1"/>
      <c r="BA2886" s="1"/>
      <c r="BG2886" t="str">
        <f t="shared" ca="1" si="373"/>
        <v/>
      </c>
      <c r="BH2886" t="str">
        <f t="shared" si="374"/>
        <v/>
      </c>
      <c r="BI2886" t="str">
        <f t="shared" si="375"/>
        <v/>
      </c>
      <c r="BJ2886" t="str">
        <f t="shared" ca="1" si="376"/>
        <v/>
      </c>
      <c r="BK2886">
        <f t="shared" si="377"/>
        <v>1900</v>
      </c>
      <c r="BL2886">
        <f t="shared" si="378"/>
        <v>1900</v>
      </c>
      <c r="BM2886" t="str">
        <f t="shared" si="379"/>
        <v/>
      </c>
      <c r="BN2886" s="69">
        <f t="shared" si="380"/>
        <v>123</v>
      </c>
      <c r="BO2886" s="1">
        <v>45254</v>
      </c>
      <c r="BP2886" s="1"/>
      <c r="BQ2886" s="3"/>
      <c r="BR2886" s="4"/>
      <c r="BS2886" s="5"/>
      <c r="BT2886" s="6"/>
      <c r="BU2886" s="5"/>
      <c r="BV2886" s="5"/>
      <c r="BW2886" s="6"/>
      <c r="BX2886" s="5"/>
      <c r="BY2886" s="5"/>
      <c r="BZ2886" s="6"/>
      <c r="CA2886" s="5"/>
    </row>
    <row r="2887" spans="4:79" x14ac:dyDescent="0.25">
      <c r="D2887" s="1"/>
      <c r="J2887" s="1"/>
      <c r="L2887" s="1"/>
      <c r="M2887" s="1"/>
      <c r="AX2887" s="1"/>
      <c r="AY2887" s="1"/>
      <c r="BA2887" s="1"/>
      <c r="BB2887" s="1"/>
      <c r="BG2887" t="str">
        <f t="shared" ca="1" si="373"/>
        <v/>
      </c>
      <c r="BH2887" t="str">
        <f t="shared" si="374"/>
        <v/>
      </c>
      <c r="BI2887" t="str">
        <f t="shared" si="375"/>
        <v/>
      </c>
      <c r="BJ2887" t="str">
        <f t="shared" ca="1" si="376"/>
        <v/>
      </c>
      <c r="BK2887">
        <f t="shared" si="377"/>
        <v>1900</v>
      </c>
      <c r="BL2887">
        <f t="shared" si="378"/>
        <v>1900</v>
      </c>
      <c r="BM2887" t="str">
        <f t="shared" si="379"/>
        <v/>
      </c>
      <c r="BN2887" s="69">
        <f t="shared" si="380"/>
        <v>123</v>
      </c>
      <c r="BO2887" s="1">
        <v>45255</v>
      </c>
      <c r="BP2887" s="1"/>
      <c r="BQ2887" s="3"/>
      <c r="BR2887" s="4"/>
      <c r="BS2887" s="5"/>
      <c r="BT2887" s="6"/>
      <c r="BU2887" s="5"/>
      <c r="BV2887" s="5"/>
      <c r="BW2887" s="6"/>
      <c r="BX2887" s="5"/>
      <c r="BY2887" s="5"/>
      <c r="BZ2887" s="6"/>
      <c r="CA2887" s="5"/>
    </row>
    <row r="2888" spans="4:79" x14ac:dyDescent="0.25">
      <c r="D2888" s="1"/>
      <c r="J2888" s="1"/>
      <c r="L2888" s="1"/>
      <c r="M2888" s="1"/>
      <c r="AX2888" s="1"/>
      <c r="AY2888" s="1"/>
      <c r="BA2888" s="1"/>
      <c r="BB2888" s="1"/>
      <c r="BG2888" t="str">
        <f t="shared" ca="1" si="373"/>
        <v/>
      </c>
      <c r="BH2888" t="str">
        <f t="shared" si="374"/>
        <v/>
      </c>
      <c r="BI2888" t="str">
        <f t="shared" si="375"/>
        <v/>
      </c>
      <c r="BJ2888" t="str">
        <f t="shared" ca="1" si="376"/>
        <v/>
      </c>
      <c r="BK2888">
        <f t="shared" si="377"/>
        <v>1900</v>
      </c>
      <c r="BL2888">
        <f t="shared" si="378"/>
        <v>1900</v>
      </c>
      <c r="BM2888" t="str">
        <f t="shared" si="379"/>
        <v/>
      </c>
      <c r="BN2888" s="69">
        <f t="shared" si="380"/>
        <v>123</v>
      </c>
      <c r="BO2888" s="1">
        <v>45256</v>
      </c>
      <c r="BP2888" s="1"/>
      <c r="BQ2888" s="3"/>
      <c r="BR2888" s="4"/>
      <c r="BS2888" s="5"/>
      <c r="BT2888" s="6"/>
      <c r="BU2888" s="5"/>
      <c r="BV2888" s="5"/>
      <c r="BW2888" s="6"/>
      <c r="BX2888" s="5"/>
      <c r="BY2888" s="5"/>
      <c r="BZ2888" s="6"/>
      <c r="CA2888" s="5"/>
    </row>
    <row r="2889" spans="4:79" x14ac:dyDescent="0.25">
      <c r="D2889" s="1"/>
      <c r="E2889" s="1"/>
      <c r="J2889" s="1"/>
      <c r="L2889" s="1"/>
      <c r="M2889" s="1"/>
      <c r="AX2889" s="1"/>
      <c r="AY2889" s="1"/>
      <c r="BA2889" s="1"/>
      <c r="BG2889" t="str">
        <f t="shared" ca="1" si="373"/>
        <v/>
      </c>
      <c r="BH2889" t="str">
        <f t="shared" si="374"/>
        <v/>
      </c>
      <c r="BI2889" t="str">
        <f t="shared" si="375"/>
        <v/>
      </c>
      <c r="BJ2889" t="str">
        <f t="shared" ca="1" si="376"/>
        <v/>
      </c>
      <c r="BK2889">
        <f t="shared" si="377"/>
        <v>1900</v>
      </c>
      <c r="BL2889">
        <f t="shared" si="378"/>
        <v>1900</v>
      </c>
      <c r="BM2889" t="str">
        <f t="shared" si="379"/>
        <v/>
      </c>
      <c r="BN2889" s="69">
        <f t="shared" si="380"/>
        <v>123</v>
      </c>
      <c r="BO2889" s="1">
        <v>45257</v>
      </c>
      <c r="BP2889" s="1"/>
      <c r="BQ2889" s="3"/>
      <c r="BR2889" s="4"/>
      <c r="BS2889" s="5"/>
      <c r="BT2889" s="6"/>
      <c r="BU2889" s="5"/>
      <c r="BV2889" s="5"/>
      <c r="BW2889" s="6"/>
      <c r="BX2889" s="5"/>
      <c r="BY2889" s="5"/>
      <c r="BZ2889" s="6"/>
      <c r="CA2889" s="5"/>
    </row>
    <row r="2890" spans="4:79" x14ac:dyDescent="0.25">
      <c r="D2890" s="1"/>
      <c r="J2890" s="1"/>
      <c r="L2890" s="1"/>
      <c r="M2890" s="1"/>
      <c r="AX2890" s="1"/>
      <c r="AY2890" s="1"/>
      <c r="BA2890" s="1"/>
      <c r="BB2890" s="1"/>
      <c r="BG2890" t="str">
        <f t="shared" ca="1" si="373"/>
        <v/>
      </c>
      <c r="BH2890" t="str">
        <f t="shared" si="374"/>
        <v/>
      </c>
      <c r="BI2890" t="str">
        <f t="shared" si="375"/>
        <v/>
      </c>
      <c r="BJ2890" t="str">
        <f t="shared" ca="1" si="376"/>
        <v/>
      </c>
      <c r="BK2890">
        <f t="shared" si="377"/>
        <v>1900</v>
      </c>
      <c r="BL2890">
        <f t="shared" si="378"/>
        <v>1900</v>
      </c>
      <c r="BM2890" t="str">
        <f t="shared" si="379"/>
        <v/>
      </c>
      <c r="BN2890" s="69">
        <f t="shared" si="380"/>
        <v>123</v>
      </c>
      <c r="BO2890" s="1">
        <v>45258</v>
      </c>
      <c r="BP2890" s="1"/>
      <c r="BQ2890" s="3"/>
      <c r="BR2890" s="4"/>
      <c r="BS2890" s="5"/>
      <c r="BT2890" s="6"/>
      <c r="BU2890" s="5"/>
      <c r="BV2890" s="5"/>
      <c r="BW2890" s="6"/>
      <c r="BX2890" s="5"/>
      <c r="BY2890" s="5"/>
      <c r="BZ2890" s="6"/>
      <c r="CA2890" s="5"/>
    </row>
    <row r="2891" spans="4:79" x14ac:dyDescent="0.25">
      <c r="D2891" s="1"/>
      <c r="E2891" s="1"/>
      <c r="J2891" s="1"/>
      <c r="L2891" s="1"/>
      <c r="N2891" s="1"/>
      <c r="AX2891" s="1"/>
      <c r="AY2891" s="1"/>
      <c r="BA2891" s="1"/>
      <c r="BG2891" t="str">
        <f t="shared" ca="1" si="373"/>
        <v/>
      </c>
      <c r="BH2891" t="str">
        <f t="shared" si="374"/>
        <v/>
      </c>
      <c r="BI2891" t="str">
        <f t="shared" si="375"/>
        <v/>
      </c>
      <c r="BJ2891" t="str">
        <f t="shared" ca="1" si="376"/>
        <v/>
      </c>
      <c r="BK2891">
        <f t="shared" si="377"/>
        <v>1900</v>
      </c>
      <c r="BL2891">
        <f t="shared" si="378"/>
        <v>1900</v>
      </c>
      <c r="BM2891" t="str">
        <f t="shared" si="379"/>
        <v/>
      </c>
      <c r="BN2891" s="69">
        <f t="shared" si="380"/>
        <v>123</v>
      </c>
      <c r="BO2891" s="1">
        <v>45259</v>
      </c>
      <c r="BP2891" s="1"/>
      <c r="BQ2891" s="3"/>
      <c r="BR2891" s="4"/>
      <c r="BS2891" s="5"/>
      <c r="BT2891" s="6"/>
      <c r="BU2891" s="5"/>
      <c r="BV2891" s="5"/>
      <c r="BW2891" s="6"/>
      <c r="BX2891" s="5"/>
      <c r="BY2891" s="5"/>
      <c r="BZ2891" s="6"/>
      <c r="CA2891" s="5"/>
    </row>
    <row r="2892" spans="4:79" x14ac:dyDescent="0.25">
      <c r="D2892" s="1"/>
      <c r="J2892" s="1"/>
      <c r="L2892" s="1"/>
      <c r="M2892" s="1"/>
      <c r="AX2892" s="1"/>
      <c r="AY2892" s="1"/>
      <c r="BA2892" s="1"/>
      <c r="BB2892" s="1"/>
      <c r="BG2892" t="str">
        <f t="shared" ca="1" si="373"/>
        <v/>
      </c>
      <c r="BH2892" t="str">
        <f t="shared" si="374"/>
        <v/>
      </c>
      <c r="BI2892" t="str">
        <f t="shared" si="375"/>
        <v/>
      </c>
      <c r="BJ2892" t="str">
        <f t="shared" ca="1" si="376"/>
        <v/>
      </c>
      <c r="BK2892">
        <f t="shared" si="377"/>
        <v>1900</v>
      </c>
      <c r="BL2892">
        <f t="shared" si="378"/>
        <v>1900</v>
      </c>
      <c r="BM2892" t="str">
        <f t="shared" si="379"/>
        <v/>
      </c>
      <c r="BN2892" s="69">
        <f t="shared" si="380"/>
        <v>123</v>
      </c>
      <c r="BO2892" s="1">
        <v>45260</v>
      </c>
      <c r="BP2892" s="1"/>
      <c r="BQ2892" s="3"/>
      <c r="BR2892" s="4"/>
      <c r="BS2892" s="5"/>
      <c r="BT2892" s="6"/>
      <c r="BU2892" s="5"/>
      <c r="BV2892" s="5"/>
      <c r="BW2892" s="6"/>
      <c r="BX2892" s="5"/>
      <c r="BY2892" s="5"/>
      <c r="BZ2892" s="6"/>
      <c r="CA2892" s="5"/>
    </row>
    <row r="2893" spans="4:79" x14ac:dyDescent="0.25">
      <c r="D2893" s="1"/>
      <c r="J2893" s="1"/>
      <c r="L2893" s="1"/>
      <c r="M2893" s="1"/>
      <c r="BA2893" s="1"/>
      <c r="BG2893" t="str">
        <f t="shared" ca="1" si="373"/>
        <v/>
      </c>
      <c r="BH2893" t="str">
        <f t="shared" si="374"/>
        <v/>
      </c>
      <c r="BI2893" t="str">
        <f t="shared" si="375"/>
        <v/>
      </c>
      <c r="BJ2893" t="str">
        <f t="shared" ca="1" si="376"/>
        <v/>
      </c>
      <c r="BK2893">
        <f t="shared" si="377"/>
        <v>1900</v>
      </c>
      <c r="BL2893">
        <f t="shared" si="378"/>
        <v>1900</v>
      </c>
      <c r="BM2893" t="str">
        <f t="shared" si="379"/>
        <v/>
      </c>
      <c r="BN2893" s="69">
        <f t="shared" si="380"/>
        <v>123</v>
      </c>
      <c r="BO2893" s="1">
        <v>45261</v>
      </c>
      <c r="BP2893" s="1"/>
      <c r="BQ2893" s="3"/>
      <c r="BR2893" s="4"/>
      <c r="BS2893" s="5"/>
      <c r="BT2893" s="6"/>
      <c r="BU2893" s="5"/>
      <c r="BV2893" s="5"/>
      <c r="BW2893" s="6"/>
      <c r="BX2893" s="5"/>
      <c r="BY2893" s="5"/>
      <c r="BZ2893" s="6"/>
      <c r="CA2893" s="5"/>
    </row>
    <row r="2894" spans="4:79" x14ac:dyDescent="0.25">
      <c r="D2894" s="1"/>
      <c r="J2894" s="1"/>
      <c r="L2894" s="1"/>
      <c r="AX2894" s="1"/>
      <c r="AY2894" s="1"/>
      <c r="BA2894" s="1"/>
      <c r="BB2894" s="1"/>
      <c r="BF2894" s="1"/>
      <c r="BG2894" t="str">
        <f t="shared" ca="1" si="373"/>
        <v/>
      </c>
      <c r="BH2894" t="str">
        <f t="shared" si="374"/>
        <v/>
      </c>
      <c r="BI2894" t="str">
        <f t="shared" si="375"/>
        <v/>
      </c>
      <c r="BJ2894" t="str">
        <f t="shared" ca="1" si="376"/>
        <v/>
      </c>
      <c r="BK2894">
        <f t="shared" si="377"/>
        <v>1900</v>
      </c>
      <c r="BL2894">
        <f t="shared" si="378"/>
        <v>1900</v>
      </c>
      <c r="BM2894" t="str">
        <f t="shared" si="379"/>
        <v/>
      </c>
      <c r="BN2894" s="69">
        <f t="shared" si="380"/>
        <v>123</v>
      </c>
      <c r="BO2894" s="1">
        <v>45262</v>
      </c>
      <c r="BP2894" s="1"/>
      <c r="BQ2894" s="3"/>
      <c r="BR2894" s="4"/>
      <c r="BS2894" s="5"/>
      <c r="BT2894" s="6"/>
      <c r="BU2894" s="5"/>
      <c r="BV2894" s="5"/>
      <c r="BW2894" s="6"/>
      <c r="BX2894" s="5"/>
      <c r="BY2894" s="5"/>
      <c r="BZ2894" s="6"/>
      <c r="CA2894" s="5"/>
    </row>
    <row r="2895" spans="4:79" x14ac:dyDescent="0.25">
      <c r="D2895" s="1"/>
      <c r="J2895" s="1"/>
      <c r="L2895" s="1"/>
      <c r="BA2895" s="1"/>
      <c r="BG2895" t="str">
        <f t="shared" ca="1" si="373"/>
        <v/>
      </c>
      <c r="BH2895" t="str">
        <f t="shared" si="374"/>
        <v/>
      </c>
      <c r="BI2895" t="str">
        <f t="shared" si="375"/>
        <v/>
      </c>
      <c r="BJ2895" t="str">
        <f t="shared" ca="1" si="376"/>
        <v/>
      </c>
      <c r="BK2895">
        <f t="shared" si="377"/>
        <v>1900</v>
      </c>
      <c r="BL2895">
        <f t="shared" si="378"/>
        <v>1900</v>
      </c>
      <c r="BM2895" t="str">
        <f t="shared" si="379"/>
        <v/>
      </c>
      <c r="BN2895" s="69">
        <f t="shared" si="380"/>
        <v>123</v>
      </c>
      <c r="BO2895" s="1">
        <v>45263</v>
      </c>
      <c r="BP2895" s="1"/>
      <c r="BQ2895" s="3"/>
      <c r="BR2895" s="4"/>
      <c r="BS2895" s="5"/>
      <c r="BT2895" s="6"/>
      <c r="BU2895" s="5"/>
      <c r="BV2895" s="5"/>
      <c r="BW2895" s="6"/>
      <c r="BX2895" s="5"/>
      <c r="BY2895" s="5"/>
      <c r="BZ2895" s="6"/>
      <c r="CA2895" s="5"/>
    </row>
    <row r="2896" spans="4:79" x14ac:dyDescent="0.25">
      <c r="D2896" s="1"/>
      <c r="J2896" s="1"/>
      <c r="L2896" s="1"/>
      <c r="M2896" s="1"/>
      <c r="AX2896" s="1"/>
      <c r="AY2896" s="1"/>
      <c r="BA2896" s="1"/>
      <c r="BB2896" s="1"/>
      <c r="BG2896" t="str">
        <f t="shared" ca="1" si="373"/>
        <v/>
      </c>
      <c r="BH2896" t="str">
        <f t="shared" si="374"/>
        <v/>
      </c>
      <c r="BI2896" t="str">
        <f t="shared" si="375"/>
        <v/>
      </c>
      <c r="BJ2896" t="str">
        <f t="shared" ca="1" si="376"/>
        <v/>
      </c>
      <c r="BK2896">
        <f t="shared" si="377"/>
        <v>1900</v>
      </c>
      <c r="BL2896">
        <f t="shared" si="378"/>
        <v>1900</v>
      </c>
      <c r="BM2896" t="str">
        <f t="shared" si="379"/>
        <v/>
      </c>
      <c r="BN2896" s="69">
        <f t="shared" si="380"/>
        <v>123</v>
      </c>
      <c r="BO2896" s="1">
        <v>45264</v>
      </c>
      <c r="BP2896" s="1"/>
      <c r="BQ2896" s="3"/>
      <c r="BR2896" s="4"/>
      <c r="BS2896" s="5"/>
      <c r="BT2896" s="6"/>
      <c r="BU2896" s="5"/>
      <c r="BV2896" s="5"/>
      <c r="BW2896" s="6"/>
      <c r="BX2896" s="5"/>
      <c r="BY2896" s="5"/>
      <c r="BZ2896" s="6"/>
      <c r="CA2896" s="5"/>
    </row>
    <row r="2897" spans="4:79" x14ac:dyDescent="0.25">
      <c r="D2897" s="1"/>
      <c r="J2897" s="1"/>
      <c r="L2897" s="1"/>
      <c r="AX2897" s="1"/>
      <c r="AY2897" s="1"/>
      <c r="BA2897" s="1"/>
      <c r="BB2897" s="1"/>
      <c r="BF2897" s="1"/>
      <c r="BG2897" t="str">
        <f t="shared" ca="1" si="373"/>
        <v/>
      </c>
      <c r="BH2897" t="str">
        <f t="shared" si="374"/>
        <v/>
      </c>
      <c r="BI2897" t="str">
        <f t="shared" si="375"/>
        <v/>
      </c>
      <c r="BJ2897" t="str">
        <f t="shared" ca="1" si="376"/>
        <v/>
      </c>
      <c r="BK2897">
        <f t="shared" si="377"/>
        <v>1900</v>
      </c>
      <c r="BL2897">
        <f t="shared" si="378"/>
        <v>1900</v>
      </c>
      <c r="BM2897" t="str">
        <f t="shared" si="379"/>
        <v/>
      </c>
      <c r="BN2897" s="69">
        <f t="shared" si="380"/>
        <v>123</v>
      </c>
      <c r="BO2897" s="1">
        <v>45265</v>
      </c>
      <c r="BP2897" s="1"/>
      <c r="BQ2897" s="3"/>
      <c r="BR2897" s="4"/>
      <c r="BS2897" s="5"/>
      <c r="BT2897" s="6"/>
      <c r="BU2897" s="5"/>
      <c r="BV2897" s="5"/>
      <c r="BW2897" s="6"/>
      <c r="BX2897" s="5"/>
      <c r="BY2897" s="5"/>
      <c r="BZ2897" s="6"/>
      <c r="CA2897" s="5"/>
    </row>
    <row r="2898" spans="4:79" x14ac:dyDescent="0.25">
      <c r="D2898" s="1"/>
      <c r="J2898" s="1"/>
      <c r="L2898" s="1"/>
      <c r="AX2898" s="1"/>
      <c r="AY2898" s="1"/>
      <c r="BA2898" s="1"/>
      <c r="BB2898" s="1"/>
      <c r="BG2898" t="str">
        <f t="shared" ca="1" si="373"/>
        <v/>
      </c>
      <c r="BH2898" t="str">
        <f t="shared" si="374"/>
        <v/>
      </c>
      <c r="BI2898" t="str">
        <f t="shared" si="375"/>
        <v/>
      </c>
      <c r="BJ2898" t="str">
        <f t="shared" ca="1" si="376"/>
        <v/>
      </c>
      <c r="BK2898">
        <f t="shared" si="377"/>
        <v>1900</v>
      </c>
      <c r="BL2898">
        <f t="shared" si="378"/>
        <v>1900</v>
      </c>
      <c r="BM2898" t="str">
        <f t="shared" si="379"/>
        <v/>
      </c>
      <c r="BN2898" s="69">
        <f t="shared" si="380"/>
        <v>123</v>
      </c>
      <c r="BO2898" s="1">
        <v>45266</v>
      </c>
      <c r="BP2898" s="1"/>
      <c r="BQ2898" s="3"/>
      <c r="BR2898" s="4"/>
      <c r="BS2898" s="5"/>
      <c r="BT2898" s="6"/>
      <c r="BU2898" s="5"/>
      <c r="BV2898" s="5"/>
      <c r="BW2898" s="6"/>
      <c r="BX2898" s="5"/>
      <c r="BY2898" s="5"/>
      <c r="BZ2898" s="6"/>
      <c r="CA2898" s="5"/>
    </row>
    <row r="2899" spans="4:79" x14ac:dyDescent="0.25">
      <c r="D2899" s="1"/>
      <c r="BB2899" s="1"/>
      <c r="BG2899" t="str">
        <f t="shared" ca="1" si="373"/>
        <v/>
      </c>
      <c r="BH2899" t="str">
        <f t="shared" si="374"/>
        <v/>
      </c>
      <c r="BI2899" t="str">
        <f t="shared" si="375"/>
        <v/>
      </c>
      <c r="BJ2899" t="str">
        <f t="shared" ca="1" si="376"/>
        <v/>
      </c>
      <c r="BK2899">
        <f t="shared" si="377"/>
        <v>1900</v>
      </c>
      <c r="BL2899">
        <f t="shared" si="378"/>
        <v>1900</v>
      </c>
      <c r="BM2899" t="str">
        <f t="shared" si="379"/>
        <v/>
      </c>
      <c r="BN2899" s="69">
        <f t="shared" si="380"/>
        <v>123</v>
      </c>
      <c r="BO2899" s="1">
        <v>45267</v>
      </c>
      <c r="BP2899" s="1"/>
      <c r="BQ2899" s="3"/>
      <c r="BR2899" s="4"/>
      <c r="BS2899" s="5"/>
      <c r="BT2899" s="6"/>
      <c r="BU2899" s="5"/>
      <c r="BV2899" s="5"/>
      <c r="BW2899" s="6"/>
      <c r="BX2899" s="5"/>
      <c r="BY2899" s="5"/>
      <c r="BZ2899" s="6"/>
      <c r="CA2899" s="5"/>
    </row>
    <row r="2900" spans="4:79" x14ac:dyDescent="0.25">
      <c r="D2900" s="1"/>
      <c r="J2900" s="1"/>
      <c r="L2900" s="1"/>
      <c r="M2900" s="1"/>
      <c r="BA2900" s="1"/>
      <c r="BG2900" t="str">
        <f t="shared" ca="1" si="373"/>
        <v/>
      </c>
      <c r="BH2900" t="str">
        <f t="shared" si="374"/>
        <v/>
      </c>
      <c r="BI2900" t="str">
        <f t="shared" si="375"/>
        <v/>
      </c>
      <c r="BJ2900" t="str">
        <f t="shared" ca="1" si="376"/>
        <v/>
      </c>
      <c r="BK2900">
        <f t="shared" si="377"/>
        <v>1900</v>
      </c>
      <c r="BL2900">
        <f t="shared" si="378"/>
        <v>1900</v>
      </c>
      <c r="BM2900" t="str">
        <f t="shared" si="379"/>
        <v/>
      </c>
      <c r="BN2900" s="69">
        <f t="shared" si="380"/>
        <v>123</v>
      </c>
      <c r="BO2900" s="1">
        <v>45268</v>
      </c>
      <c r="BP2900" s="1"/>
      <c r="BQ2900" s="3"/>
      <c r="BR2900" s="4"/>
      <c r="BS2900" s="5"/>
      <c r="BT2900" s="6"/>
      <c r="BU2900" s="5"/>
      <c r="BV2900" s="5"/>
      <c r="BW2900" s="6"/>
      <c r="BX2900" s="5"/>
      <c r="BY2900" s="5"/>
      <c r="BZ2900" s="6"/>
      <c r="CA2900" s="5"/>
    </row>
    <row r="2901" spans="4:79" x14ac:dyDescent="0.25">
      <c r="D2901" s="1"/>
      <c r="J2901" s="1"/>
      <c r="L2901" s="1"/>
      <c r="M2901" s="1"/>
      <c r="AY2901" s="1"/>
      <c r="AZ2901" s="1"/>
      <c r="BB2901" s="1"/>
      <c r="BC2901" s="1"/>
      <c r="BG2901" t="str">
        <f t="shared" ca="1" si="373"/>
        <v/>
      </c>
      <c r="BH2901" t="str">
        <f t="shared" si="374"/>
        <v/>
      </c>
      <c r="BI2901" t="str">
        <f t="shared" si="375"/>
        <v/>
      </c>
      <c r="BJ2901" t="str">
        <f t="shared" ca="1" si="376"/>
        <v/>
      </c>
      <c r="BK2901">
        <f t="shared" si="377"/>
        <v>1900</v>
      </c>
      <c r="BL2901">
        <f t="shared" si="378"/>
        <v>1900</v>
      </c>
      <c r="BM2901" t="str">
        <f t="shared" si="379"/>
        <v/>
      </c>
      <c r="BN2901" s="69">
        <f t="shared" si="380"/>
        <v>123</v>
      </c>
      <c r="BO2901" s="1">
        <v>45269</v>
      </c>
      <c r="BP2901" s="1"/>
      <c r="BQ2901" s="3"/>
      <c r="BR2901" s="4"/>
      <c r="BS2901" s="5"/>
      <c r="BT2901" s="6"/>
      <c r="BU2901" s="5"/>
      <c r="BV2901" s="5"/>
      <c r="BW2901" s="6"/>
      <c r="BX2901" s="5"/>
      <c r="BY2901" s="5"/>
      <c r="BZ2901" s="6"/>
      <c r="CA2901" s="5"/>
    </row>
    <row r="2902" spans="4:79" x14ac:dyDescent="0.25">
      <c r="D2902" s="1"/>
      <c r="J2902" s="1"/>
      <c r="L2902" s="1"/>
      <c r="BA2902" s="1"/>
      <c r="BB2902" s="1"/>
      <c r="BG2902" t="str">
        <f t="shared" ca="1" si="373"/>
        <v/>
      </c>
      <c r="BH2902" t="str">
        <f t="shared" si="374"/>
        <v/>
      </c>
      <c r="BI2902" t="str">
        <f t="shared" si="375"/>
        <v/>
      </c>
      <c r="BJ2902" t="str">
        <f t="shared" ca="1" si="376"/>
        <v/>
      </c>
      <c r="BK2902">
        <f t="shared" si="377"/>
        <v>1900</v>
      </c>
      <c r="BL2902">
        <f t="shared" si="378"/>
        <v>1900</v>
      </c>
      <c r="BM2902" t="str">
        <f t="shared" si="379"/>
        <v/>
      </c>
      <c r="BN2902" s="69">
        <f t="shared" si="380"/>
        <v>123</v>
      </c>
      <c r="BO2902" s="1">
        <v>45270</v>
      </c>
      <c r="BP2902" s="1"/>
      <c r="BQ2902" s="3"/>
      <c r="BR2902" s="4"/>
      <c r="BS2902" s="5"/>
      <c r="BT2902" s="6"/>
      <c r="BU2902" s="5"/>
      <c r="BV2902" s="5"/>
      <c r="BW2902" s="6"/>
      <c r="BX2902" s="5"/>
      <c r="BY2902" s="5"/>
      <c r="BZ2902" s="6"/>
      <c r="CA2902" s="5"/>
    </row>
    <row r="2903" spans="4:79" x14ac:dyDescent="0.25">
      <c r="D2903" s="1"/>
      <c r="J2903" s="1"/>
      <c r="L2903" s="1"/>
      <c r="BA2903" s="1"/>
      <c r="BF2903" s="1"/>
      <c r="BG2903" t="str">
        <f t="shared" ca="1" si="373"/>
        <v/>
      </c>
      <c r="BH2903" t="str">
        <f t="shared" si="374"/>
        <v/>
      </c>
      <c r="BI2903" t="str">
        <f t="shared" si="375"/>
        <v/>
      </c>
      <c r="BJ2903" t="str">
        <f t="shared" ca="1" si="376"/>
        <v/>
      </c>
      <c r="BK2903">
        <f t="shared" si="377"/>
        <v>1900</v>
      </c>
      <c r="BL2903">
        <f t="shared" si="378"/>
        <v>1900</v>
      </c>
      <c r="BM2903" t="str">
        <f t="shared" si="379"/>
        <v/>
      </c>
      <c r="BN2903" s="69">
        <f t="shared" si="380"/>
        <v>123</v>
      </c>
      <c r="BO2903" s="1">
        <v>45271</v>
      </c>
      <c r="BP2903" s="1"/>
      <c r="BQ2903" s="3"/>
      <c r="BR2903" s="4"/>
      <c r="BS2903" s="5"/>
      <c r="BT2903" s="6"/>
      <c r="BU2903" s="5"/>
      <c r="BV2903" s="5"/>
      <c r="BW2903" s="6"/>
      <c r="BX2903" s="5"/>
      <c r="BY2903" s="5"/>
      <c r="BZ2903" s="6"/>
      <c r="CA2903" s="5"/>
    </row>
    <row r="2904" spans="4:79" x14ac:dyDescent="0.25">
      <c r="D2904" s="1"/>
      <c r="J2904" s="1"/>
      <c r="L2904" s="1"/>
      <c r="M2904" s="1"/>
      <c r="AX2904" s="1"/>
      <c r="AY2904" s="1"/>
      <c r="BA2904" s="1"/>
      <c r="BB2904" s="1"/>
      <c r="BF2904" s="1"/>
      <c r="BG2904" t="str">
        <f t="shared" ca="1" si="373"/>
        <v/>
      </c>
      <c r="BH2904" t="str">
        <f t="shared" si="374"/>
        <v/>
      </c>
      <c r="BI2904" t="str">
        <f t="shared" si="375"/>
        <v/>
      </c>
      <c r="BJ2904" t="str">
        <f t="shared" ca="1" si="376"/>
        <v/>
      </c>
      <c r="BK2904">
        <f t="shared" si="377"/>
        <v>1900</v>
      </c>
      <c r="BL2904">
        <f t="shared" si="378"/>
        <v>1900</v>
      </c>
      <c r="BM2904" t="str">
        <f t="shared" si="379"/>
        <v/>
      </c>
      <c r="BN2904" s="69">
        <f t="shared" si="380"/>
        <v>123</v>
      </c>
      <c r="BO2904" s="1">
        <v>45272</v>
      </c>
      <c r="BP2904" s="1"/>
      <c r="BQ2904" s="3"/>
      <c r="BR2904" s="4"/>
      <c r="BS2904" s="5"/>
      <c r="BT2904" s="6"/>
      <c r="BU2904" s="5"/>
      <c r="BV2904" s="5"/>
      <c r="BW2904" s="6"/>
      <c r="BX2904" s="5"/>
      <c r="BY2904" s="5"/>
      <c r="BZ2904" s="6"/>
      <c r="CA2904" s="5"/>
    </row>
    <row r="2905" spans="4:79" x14ac:dyDescent="0.25">
      <c r="D2905" s="1"/>
      <c r="E2905" s="1"/>
      <c r="J2905" s="1"/>
      <c r="L2905" s="1"/>
      <c r="AX2905" s="1"/>
      <c r="AY2905" s="1"/>
      <c r="BA2905" s="1"/>
      <c r="BB2905" s="1"/>
      <c r="BG2905" t="str">
        <f t="shared" ca="1" si="373"/>
        <v/>
      </c>
      <c r="BH2905" t="str">
        <f t="shared" si="374"/>
        <v/>
      </c>
      <c r="BI2905" t="str">
        <f t="shared" si="375"/>
        <v/>
      </c>
      <c r="BJ2905" t="str">
        <f t="shared" ca="1" si="376"/>
        <v/>
      </c>
      <c r="BK2905">
        <f t="shared" si="377"/>
        <v>1900</v>
      </c>
      <c r="BL2905">
        <f t="shared" si="378"/>
        <v>1900</v>
      </c>
      <c r="BM2905" t="str">
        <f t="shared" si="379"/>
        <v/>
      </c>
      <c r="BN2905" s="69">
        <f t="shared" si="380"/>
        <v>123</v>
      </c>
      <c r="BO2905" s="1">
        <v>45273</v>
      </c>
      <c r="BP2905" s="1"/>
      <c r="BQ2905" s="3"/>
      <c r="BR2905" s="4"/>
      <c r="BS2905" s="5"/>
      <c r="BT2905" s="6"/>
      <c r="BU2905" s="5"/>
      <c r="BV2905" s="5"/>
      <c r="BW2905" s="6"/>
      <c r="BX2905" s="5"/>
      <c r="BY2905" s="5"/>
      <c r="BZ2905" s="6"/>
      <c r="CA2905" s="5"/>
    </row>
    <row r="2906" spans="4:79" x14ac:dyDescent="0.25">
      <c r="D2906" s="1"/>
      <c r="J2906" s="1"/>
      <c r="L2906" s="1"/>
      <c r="M2906" s="1"/>
      <c r="AX2906" s="1"/>
      <c r="AY2906" s="1"/>
      <c r="BA2906" s="1"/>
      <c r="BB2906" s="1"/>
      <c r="BG2906" t="str">
        <f t="shared" ca="1" si="373"/>
        <v/>
      </c>
      <c r="BH2906" t="str">
        <f t="shared" si="374"/>
        <v/>
      </c>
      <c r="BI2906" t="str">
        <f t="shared" si="375"/>
        <v/>
      </c>
      <c r="BJ2906" t="str">
        <f t="shared" ca="1" si="376"/>
        <v/>
      </c>
      <c r="BK2906">
        <f t="shared" si="377"/>
        <v>1900</v>
      </c>
      <c r="BL2906">
        <f t="shared" si="378"/>
        <v>1900</v>
      </c>
      <c r="BM2906" t="str">
        <f t="shared" si="379"/>
        <v/>
      </c>
      <c r="BN2906" s="69">
        <f t="shared" si="380"/>
        <v>123</v>
      </c>
      <c r="BO2906" s="1">
        <v>45274</v>
      </c>
      <c r="BP2906" s="1"/>
      <c r="BQ2906" s="3"/>
      <c r="BR2906" s="4"/>
      <c r="BS2906" s="5"/>
      <c r="BT2906" s="6"/>
      <c r="BU2906" s="5"/>
      <c r="BV2906" s="5"/>
      <c r="BW2906" s="6"/>
      <c r="BX2906" s="5"/>
      <c r="BY2906" s="5"/>
      <c r="BZ2906" s="6"/>
      <c r="CA2906" s="5"/>
    </row>
    <row r="2907" spans="4:79" x14ac:dyDescent="0.25">
      <c r="D2907" s="1"/>
      <c r="J2907" s="1"/>
      <c r="L2907" s="1"/>
      <c r="M2907" s="1"/>
      <c r="AX2907" s="1"/>
      <c r="AY2907" s="1"/>
      <c r="BA2907" s="1"/>
      <c r="BB2907" s="1"/>
      <c r="BG2907" t="str">
        <f t="shared" ca="1" si="373"/>
        <v/>
      </c>
      <c r="BH2907" t="str">
        <f t="shared" si="374"/>
        <v/>
      </c>
      <c r="BI2907" t="str">
        <f t="shared" si="375"/>
        <v/>
      </c>
      <c r="BJ2907" t="str">
        <f t="shared" ca="1" si="376"/>
        <v/>
      </c>
      <c r="BK2907">
        <f t="shared" si="377"/>
        <v>1900</v>
      </c>
      <c r="BL2907">
        <f t="shared" si="378"/>
        <v>1900</v>
      </c>
      <c r="BM2907" t="str">
        <f t="shared" si="379"/>
        <v/>
      </c>
      <c r="BN2907" s="69">
        <f t="shared" si="380"/>
        <v>123</v>
      </c>
      <c r="BO2907" s="1">
        <v>45275</v>
      </c>
      <c r="BP2907" s="1"/>
      <c r="BQ2907" s="3"/>
      <c r="BR2907" s="4"/>
      <c r="BS2907" s="5"/>
      <c r="BT2907" s="6"/>
      <c r="BU2907" s="5"/>
      <c r="BV2907" s="5"/>
      <c r="BW2907" s="6"/>
      <c r="BX2907" s="5"/>
      <c r="BY2907" s="5"/>
      <c r="BZ2907" s="6"/>
      <c r="CA2907" s="5"/>
    </row>
    <row r="2908" spans="4:79" x14ac:dyDescent="0.25">
      <c r="D2908" s="1"/>
      <c r="J2908" s="1"/>
      <c r="L2908" s="1"/>
      <c r="M2908" s="1"/>
      <c r="AY2908" s="1"/>
      <c r="AZ2908" s="1"/>
      <c r="BB2908" s="1"/>
      <c r="BC2908" s="1"/>
      <c r="BG2908" t="str">
        <f t="shared" ca="1" si="373"/>
        <v/>
      </c>
      <c r="BH2908" t="str">
        <f t="shared" si="374"/>
        <v/>
      </c>
      <c r="BI2908" t="str">
        <f t="shared" si="375"/>
        <v/>
      </c>
      <c r="BJ2908" t="str">
        <f t="shared" ca="1" si="376"/>
        <v/>
      </c>
      <c r="BK2908">
        <f t="shared" si="377"/>
        <v>1900</v>
      </c>
      <c r="BL2908">
        <f t="shared" si="378"/>
        <v>1900</v>
      </c>
      <c r="BM2908" t="str">
        <f t="shared" si="379"/>
        <v/>
      </c>
      <c r="BN2908" s="69">
        <f t="shared" si="380"/>
        <v>123</v>
      </c>
      <c r="BO2908" s="1">
        <v>45276</v>
      </c>
      <c r="BP2908" s="1"/>
      <c r="BQ2908" s="3"/>
      <c r="BR2908" s="4"/>
      <c r="BS2908" s="5"/>
      <c r="BT2908" s="6"/>
      <c r="BU2908" s="5"/>
      <c r="BV2908" s="5"/>
      <c r="BW2908" s="6"/>
      <c r="BX2908" s="5"/>
      <c r="BY2908" s="5"/>
      <c r="BZ2908" s="6"/>
      <c r="CA2908" s="5"/>
    </row>
    <row r="2909" spans="4:79" x14ac:dyDescent="0.25">
      <c r="D2909" s="1"/>
      <c r="J2909" s="1"/>
      <c r="L2909" s="1"/>
      <c r="BA2909" s="1"/>
      <c r="BG2909" t="str">
        <f t="shared" ca="1" si="373"/>
        <v/>
      </c>
      <c r="BH2909" t="str">
        <f t="shared" si="374"/>
        <v/>
      </c>
      <c r="BI2909" t="str">
        <f t="shared" si="375"/>
        <v/>
      </c>
      <c r="BJ2909" t="str">
        <f t="shared" ca="1" si="376"/>
        <v/>
      </c>
      <c r="BK2909">
        <f t="shared" si="377"/>
        <v>1900</v>
      </c>
      <c r="BL2909">
        <f t="shared" si="378"/>
        <v>1900</v>
      </c>
      <c r="BM2909" t="str">
        <f t="shared" si="379"/>
        <v/>
      </c>
      <c r="BN2909" s="69">
        <f t="shared" si="380"/>
        <v>123</v>
      </c>
      <c r="BO2909" s="1">
        <v>45277</v>
      </c>
      <c r="BP2909" s="1"/>
      <c r="BQ2909" s="3"/>
      <c r="BR2909" s="4"/>
      <c r="BS2909" s="5"/>
      <c r="BT2909" s="6"/>
      <c r="BU2909" s="5"/>
      <c r="BV2909" s="5"/>
      <c r="BW2909" s="6"/>
      <c r="BX2909" s="5"/>
      <c r="BY2909" s="5"/>
      <c r="BZ2909" s="6"/>
      <c r="CA2909" s="5"/>
    </row>
    <row r="2910" spans="4:79" x14ac:dyDescent="0.25">
      <c r="D2910" s="1"/>
      <c r="J2910" s="1"/>
      <c r="L2910" s="1"/>
      <c r="M2910" s="1"/>
      <c r="AX2910" s="1"/>
      <c r="AY2910" s="1"/>
      <c r="BA2910" s="1"/>
      <c r="BB2910" s="1"/>
      <c r="BG2910" t="str">
        <f t="shared" ca="1" si="373"/>
        <v/>
      </c>
      <c r="BH2910" t="str">
        <f t="shared" si="374"/>
        <v/>
      </c>
      <c r="BI2910" t="str">
        <f t="shared" si="375"/>
        <v/>
      </c>
      <c r="BJ2910" t="str">
        <f t="shared" ca="1" si="376"/>
        <v/>
      </c>
      <c r="BK2910">
        <f t="shared" si="377"/>
        <v>1900</v>
      </c>
      <c r="BL2910">
        <f t="shared" si="378"/>
        <v>1900</v>
      </c>
      <c r="BM2910" t="str">
        <f t="shared" si="379"/>
        <v/>
      </c>
      <c r="BN2910" s="69">
        <f t="shared" si="380"/>
        <v>123</v>
      </c>
      <c r="BO2910" s="1">
        <v>45278</v>
      </c>
      <c r="BP2910" s="1"/>
      <c r="BQ2910" s="3"/>
      <c r="BR2910" s="4"/>
      <c r="BS2910" s="5"/>
      <c r="BT2910" s="6"/>
      <c r="BU2910" s="5"/>
      <c r="BV2910" s="5"/>
      <c r="BW2910" s="6"/>
      <c r="BX2910" s="5"/>
      <c r="BY2910" s="5"/>
      <c r="BZ2910" s="6"/>
      <c r="CA2910" s="5"/>
    </row>
    <row r="2911" spans="4:79" x14ac:dyDescent="0.25">
      <c r="D2911" s="1"/>
      <c r="J2911" s="1"/>
      <c r="L2911" s="1"/>
      <c r="M2911" s="1"/>
      <c r="AX2911" s="1"/>
      <c r="AY2911" s="1"/>
      <c r="BA2911" s="1"/>
      <c r="BB2911" s="1"/>
      <c r="BG2911" t="str">
        <f t="shared" ca="1" si="373"/>
        <v/>
      </c>
      <c r="BH2911" t="str">
        <f t="shared" si="374"/>
        <v/>
      </c>
      <c r="BI2911" t="str">
        <f t="shared" si="375"/>
        <v/>
      </c>
      <c r="BJ2911" t="str">
        <f t="shared" ca="1" si="376"/>
        <v/>
      </c>
      <c r="BK2911">
        <f t="shared" si="377"/>
        <v>1900</v>
      </c>
      <c r="BL2911">
        <f t="shared" si="378"/>
        <v>1900</v>
      </c>
      <c r="BM2911" t="str">
        <f t="shared" si="379"/>
        <v/>
      </c>
      <c r="BN2911" s="69">
        <f t="shared" si="380"/>
        <v>123</v>
      </c>
      <c r="BO2911" s="1">
        <v>45279</v>
      </c>
      <c r="BP2911" s="1"/>
      <c r="BQ2911" s="3"/>
      <c r="BR2911" s="4"/>
      <c r="BS2911" s="5"/>
      <c r="BT2911" s="6"/>
      <c r="BU2911" s="5"/>
      <c r="BV2911" s="5"/>
      <c r="BW2911" s="6"/>
      <c r="BX2911" s="5"/>
      <c r="BY2911" s="5"/>
      <c r="BZ2911" s="6"/>
      <c r="CA2911" s="5"/>
    </row>
    <row r="2912" spans="4:79" x14ac:dyDescent="0.25">
      <c r="D2912" s="1"/>
      <c r="J2912" s="1"/>
      <c r="L2912" s="1"/>
      <c r="M2912" s="1"/>
      <c r="AX2912" s="1"/>
      <c r="AY2912" s="1"/>
      <c r="BA2912" s="1"/>
      <c r="BB2912" s="1"/>
      <c r="BG2912" t="str">
        <f t="shared" ca="1" si="373"/>
        <v/>
      </c>
      <c r="BH2912" t="str">
        <f t="shared" si="374"/>
        <v/>
      </c>
      <c r="BI2912" t="str">
        <f t="shared" si="375"/>
        <v/>
      </c>
      <c r="BJ2912" t="str">
        <f t="shared" ca="1" si="376"/>
        <v/>
      </c>
      <c r="BK2912">
        <f t="shared" si="377"/>
        <v>1900</v>
      </c>
      <c r="BL2912">
        <f t="shared" si="378"/>
        <v>1900</v>
      </c>
      <c r="BM2912" t="str">
        <f t="shared" si="379"/>
        <v/>
      </c>
      <c r="BN2912" s="69">
        <f t="shared" si="380"/>
        <v>123</v>
      </c>
      <c r="BO2912" s="1">
        <v>45280</v>
      </c>
      <c r="BP2912" s="1"/>
      <c r="BQ2912" s="3"/>
      <c r="BR2912" s="4"/>
      <c r="BS2912" s="5"/>
      <c r="BT2912" s="6"/>
      <c r="BU2912" s="5"/>
      <c r="BV2912" s="5"/>
      <c r="BW2912" s="6"/>
      <c r="BX2912" s="5"/>
      <c r="BY2912" s="5"/>
      <c r="BZ2912" s="6"/>
      <c r="CA2912" s="5"/>
    </row>
    <row r="2913" spans="4:79" x14ac:dyDescent="0.25">
      <c r="D2913" s="1"/>
      <c r="E2913" s="1"/>
      <c r="J2913" s="1"/>
      <c r="L2913" s="1"/>
      <c r="AX2913" s="1"/>
      <c r="AY2913" s="1"/>
      <c r="BA2913" s="1"/>
      <c r="BB2913" s="1"/>
      <c r="BG2913" t="str">
        <f t="shared" ca="1" si="373"/>
        <v/>
      </c>
      <c r="BH2913" t="str">
        <f t="shared" si="374"/>
        <v/>
      </c>
      <c r="BI2913" t="str">
        <f t="shared" si="375"/>
        <v/>
      </c>
      <c r="BJ2913" t="str">
        <f t="shared" ca="1" si="376"/>
        <v/>
      </c>
      <c r="BK2913">
        <f t="shared" si="377"/>
        <v>1900</v>
      </c>
      <c r="BL2913">
        <f t="shared" si="378"/>
        <v>1900</v>
      </c>
      <c r="BM2913" t="str">
        <f t="shared" si="379"/>
        <v/>
      </c>
      <c r="BN2913" s="69">
        <f t="shared" si="380"/>
        <v>123</v>
      </c>
      <c r="BO2913" s="1">
        <v>45281</v>
      </c>
      <c r="BP2913" s="1"/>
      <c r="BQ2913" s="3"/>
      <c r="BR2913" s="4"/>
      <c r="BS2913" s="5"/>
      <c r="BT2913" s="6"/>
      <c r="BU2913" s="5"/>
      <c r="BV2913" s="5"/>
      <c r="BW2913" s="6"/>
      <c r="BX2913" s="5"/>
      <c r="BY2913" s="5"/>
      <c r="BZ2913" s="6"/>
      <c r="CA2913" s="5"/>
    </row>
    <row r="2914" spans="4:79" x14ac:dyDescent="0.25">
      <c r="D2914" s="1"/>
      <c r="J2914" s="1"/>
      <c r="L2914" s="1"/>
      <c r="AX2914" s="1"/>
      <c r="AY2914" s="1"/>
      <c r="BA2914" s="1"/>
      <c r="BB2914" s="1"/>
      <c r="BG2914" t="str">
        <f t="shared" ca="1" si="373"/>
        <v/>
      </c>
      <c r="BH2914" t="str">
        <f t="shared" si="374"/>
        <v/>
      </c>
      <c r="BI2914" t="str">
        <f t="shared" si="375"/>
        <v/>
      </c>
      <c r="BJ2914" t="str">
        <f t="shared" ca="1" si="376"/>
        <v/>
      </c>
      <c r="BK2914">
        <f t="shared" si="377"/>
        <v>1900</v>
      </c>
      <c r="BL2914">
        <f t="shared" si="378"/>
        <v>1900</v>
      </c>
      <c r="BM2914" t="str">
        <f t="shared" si="379"/>
        <v/>
      </c>
      <c r="BN2914" s="69">
        <f t="shared" si="380"/>
        <v>123</v>
      </c>
      <c r="BO2914" s="1">
        <v>45282</v>
      </c>
      <c r="BP2914" s="1"/>
      <c r="BQ2914" s="3"/>
      <c r="BR2914" s="4"/>
      <c r="BS2914" s="5"/>
      <c r="BT2914" s="6"/>
      <c r="BU2914" s="5"/>
      <c r="BV2914" s="5"/>
      <c r="BW2914" s="6"/>
      <c r="BX2914" s="5"/>
      <c r="BY2914" s="5"/>
      <c r="BZ2914" s="6"/>
      <c r="CA2914" s="5"/>
    </row>
    <row r="2915" spans="4:79" x14ac:dyDescent="0.25">
      <c r="D2915" s="1"/>
      <c r="J2915" s="1"/>
      <c r="L2915" s="1"/>
      <c r="AX2915" s="1"/>
      <c r="AY2915" s="1"/>
      <c r="BA2915" s="1"/>
      <c r="BB2915" s="1"/>
      <c r="BG2915" t="str">
        <f t="shared" ca="1" si="373"/>
        <v/>
      </c>
      <c r="BH2915" t="str">
        <f t="shared" si="374"/>
        <v/>
      </c>
      <c r="BI2915" t="str">
        <f t="shared" si="375"/>
        <v/>
      </c>
      <c r="BJ2915" t="str">
        <f t="shared" ca="1" si="376"/>
        <v/>
      </c>
      <c r="BK2915">
        <f t="shared" si="377"/>
        <v>1900</v>
      </c>
      <c r="BL2915">
        <f t="shared" si="378"/>
        <v>1900</v>
      </c>
      <c r="BM2915" t="str">
        <f t="shared" si="379"/>
        <v/>
      </c>
      <c r="BN2915" s="69">
        <f t="shared" si="380"/>
        <v>123</v>
      </c>
      <c r="BO2915" s="1">
        <v>45283</v>
      </c>
      <c r="BP2915" s="1"/>
      <c r="BQ2915" s="3"/>
      <c r="BR2915" s="4"/>
      <c r="BS2915" s="5"/>
      <c r="BT2915" s="6"/>
      <c r="BU2915" s="5"/>
      <c r="BV2915" s="5"/>
      <c r="BW2915" s="6"/>
      <c r="BX2915" s="5"/>
      <c r="BY2915" s="5"/>
      <c r="BZ2915" s="6"/>
      <c r="CA2915" s="5"/>
    </row>
    <row r="2916" spans="4:79" x14ac:dyDescent="0.25">
      <c r="D2916" s="1"/>
      <c r="J2916" s="1"/>
      <c r="L2916" s="1"/>
      <c r="AX2916" s="1"/>
      <c r="AY2916" s="1"/>
      <c r="BA2916" s="1"/>
      <c r="BB2916" s="1"/>
      <c r="BF2916" s="1"/>
      <c r="BG2916" t="str">
        <f t="shared" ca="1" si="373"/>
        <v/>
      </c>
      <c r="BH2916" t="str">
        <f t="shared" si="374"/>
        <v/>
      </c>
      <c r="BI2916" t="str">
        <f t="shared" si="375"/>
        <v/>
      </c>
      <c r="BJ2916" t="str">
        <f t="shared" ca="1" si="376"/>
        <v/>
      </c>
      <c r="BK2916">
        <f t="shared" si="377"/>
        <v>1900</v>
      </c>
      <c r="BL2916">
        <f t="shared" si="378"/>
        <v>1900</v>
      </c>
      <c r="BM2916" t="str">
        <f t="shared" si="379"/>
        <v/>
      </c>
      <c r="BN2916" s="69">
        <f t="shared" si="380"/>
        <v>123</v>
      </c>
      <c r="BO2916" s="1">
        <v>45284</v>
      </c>
      <c r="BP2916" s="1"/>
      <c r="BQ2916" s="3"/>
      <c r="BR2916" s="4"/>
      <c r="BS2916" s="5"/>
      <c r="BT2916" s="6"/>
      <c r="BU2916" s="5"/>
      <c r="BV2916" s="5"/>
      <c r="BW2916" s="6"/>
      <c r="BX2916" s="5"/>
      <c r="BY2916" s="5"/>
      <c r="BZ2916" s="6"/>
      <c r="CA2916" s="5"/>
    </row>
    <row r="2917" spans="4:79" x14ac:dyDescent="0.25">
      <c r="D2917" s="1"/>
      <c r="J2917" s="1"/>
      <c r="L2917" s="1"/>
      <c r="AZ2917" s="1"/>
      <c r="BA2917" s="1"/>
      <c r="BC2917" s="1"/>
      <c r="BD2917" s="1"/>
      <c r="BG2917" t="str">
        <f t="shared" ca="1" si="373"/>
        <v/>
      </c>
      <c r="BH2917" t="str">
        <f t="shared" si="374"/>
        <v/>
      </c>
      <c r="BI2917" t="str">
        <f t="shared" si="375"/>
        <v/>
      </c>
      <c r="BJ2917" t="str">
        <f t="shared" ca="1" si="376"/>
        <v/>
      </c>
      <c r="BK2917">
        <f t="shared" si="377"/>
        <v>1900</v>
      </c>
      <c r="BL2917">
        <f t="shared" si="378"/>
        <v>1900</v>
      </c>
      <c r="BM2917" t="str">
        <f t="shared" si="379"/>
        <v/>
      </c>
      <c r="BN2917" s="69">
        <f t="shared" si="380"/>
        <v>123</v>
      </c>
      <c r="BO2917" s="1">
        <v>45285</v>
      </c>
      <c r="BP2917" s="1"/>
      <c r="BQ2917" s="3"/>
      <c r="BR2917" s="4"/>
      <c r="BS2917" s="5"/>
      <c r="BT2917" s="6"/>
      <c r="BU2917" s="5"/>
      <c r="BV2917" s="5"/>
      <c r="BW2917" s="6"/>
      <c r="BX2917" s="5"/>
      <c r="BY2917" s="5"/>
      <c r="BZ2917" s="6"/>
      <c r="CA2917" s="5"/>
    </row>
    <row r="2918" spans="4:79" x14ac:dyDescent="0.25">
      <c r="D2918" s="1"/>
      <c r="J2918" s="1"/>
      <c r="L2918" s="1"/>
      <c r="M2918" s="1"/>
      <c r="AX2918" s="1"/>
      <c r="AY2918" s="1"/>
      <c r="BA2918" s="1"/>
      <c r="BB2918" s="1"/>
      <c r="BG2918" t="str">
        <f t="shared" ca="1" si="373"/>
        <v/>
      </c>
      <c r="BH2918" t="str">
        <f t="shared" si="374"/>
        <v/>
      </c>
      <c r="BI2918" t="str">
        <f t="shared" si="375"/>
        <v/>
      </c>
      <c r="BJ2918" t="str">
        <f t="shared" ca="1" si="376"/>
        <v/>
      </c>
      <c r="BK2918">
        <f t="shared" si="377"/>
        <v>1900</v>
      </c>
      <c r="BL2918">
        <f t="shared" si="378"/>
        <v>1900</v>
      </c>
      <c r="BM2918" t="str">
        <f t="shared" si="379"/>
        <v/>
      </c>
      <c r="BN2918" s="69">
        <f t="shared" si="380"/>
        <v>123</v>
      </c>
      <c r="BO2918" s="1">
        <v>45286</v>
      </c>
      <c r="BP2918" s="1"/>
      <c r="BQ2918" s="3"/>
      <c r="BR2918" s="4"/>
      <c r="BS2918" s="5"/>
      <c r="BT2918" s="6"/>
      <c r="BU2918" s="5"/>
      <c r="BV2918" s="5"/>
      <c r="BW2918" s="6"/>
      <c r="BX2918" s="5"/>
      <c r="BY2918" s="5"/>
      <c r="BZ2918" s="6"/>
      <c r="CA2918" s="5"/>
    </row>
    <row r="2919" spans="4:79" x14ac:dyDescent="0.25">
      <c r="D2919" s="1"/>
      <c r="J2919" s="1"/>
      <c r="L2919" s="1"/>
      <c r="AX2919" s="1"/>
      <c r="AY2919" s="1"/>
      <c r="BA2919" s="1"/>
      <c r="BB2919" s="1"/>
      <c r="BG2919" t="str">
        <f t="shared" ca="1" si="373"/>
        <v/>
      </c>
      <c r="BH2919" t="str">
        <f t="shared" si="374"/>
        <v/>
      </c>
      <c r="BI2919" t="str">
        <f t="shared" si="375"/>
        <v/>
      </c>
      <c r="BJ2919" t="str">
        <f t="shared" ca="1" si="376"/>
        <v/>
      </c>
      <c r="BK2919">
        <f t="shared" si="377"/>
        <v>1900</v>
      </c>
      <c r="BL2919">
        <f t="shared" si="378"/>
        <v>1900</v>
      </c>
      <c r="BM2919" t="str">
        <f t="shared" si="379"/>
        <v/>
      </c>
      <c r="BN2919" s="69">
        <f t="shared" si="380"/>
        <v>123</v>
      </c>
      <c r="BO2919" s="1">
        <v>45287</v>
      </c>
      <c r="BP2919" s="1"/>
      <c r="BQ2919" s="3"/>
      <c r="BR2919" s="4"/>
      <c r="BS2919" s="5"/>
      <c r="BT2919" s="6"/>
      <c r="BU2919" s="5"/>
      <c r="BV2919" s="5"/>
      <c r="BW2919" s="6"/>
      <c r="BX2919" s="5"/>
      <c r="BY2919" s="5"/>
      <c r="BZ2919" s="6"/>
      <c r="CA2919" s="5"/>
    </row>
    <row r="2920" spans="4:79" x14ac:dyDescent="0.25">
      <c r="D2920" s="1"/>
      <c r="J2920" s="1"/>
      <c r="L2920" s="1"/>
      <c r="BA2920" s="1"/>
      <c r="BB2920" s="1"/>
      <c r="BF2920" s="1"/>
      <c r="BG2920" t="str">
        <f t="shared" ca="1" si="373"/>
        <v/>
      </c>
      <c r="BH2920" t="str">
        <f t="shared" si="374"/>
        <v/>
      </c>
      <c r="BI2920" t="str">
        <f t="shared" si="375"/>
        <v/>
      </c>
      <c r="BJ2920" t="str">
        <f t="shared" ca="1" si="376"/>
        <v/>
      </c>
      <c r="BK2920">
        <f t="shared" si="377"/>
        <v>1900</v>
      </c>
      <c r="BL2920">
        <f t="shared" si="378"/>
        <v>1900</v>
      </c>
      <c r="BM2920" t="str">
        <f t="shared" si="379"/>
        <v/>
      </c>
      <c r="BN2920" s="69">
        <f t="shared" si="380"/>
        <v>123</v>
      </c>
      <c r="BO2920" s="1">
        <v>45288</v>
      </c>
      <c r="BP2920" s="1"/>
      <c r="BQ2920" s="3"/>
      <c r="BR2920" s="4"/>
      <c r="BS2920" s="5"/>
      <c r="BT2920" s="6"/>
      <c r="BU2920" s="5"/>
      <c r="BV2920" s="5"/>
      <c r="BW2920" s="6"/>
      <c r="BX2920" s="5"/>
      <c r="BY2920" s="5"/>
      <c r="BZ2920" s="6"/>
      <c r="CA2920" s="5"/>
    </row>
    <row r="2921" spans="4:79" x14ac:dyDescent="0.25">
      <c r="D2921" s="1"/>
      <c r="J2921" s="1"/>
      <c r="L2921" s="1"/>
      <c r="AX2921" s="1"/>
      <c r="AY2921" s="1"/>
      <c r="BA2921" s="1"/>
      <c r="BB2921" s="1"/>
      <c r="BF2921" s="1"/>
      <c r="BG2921" t="str">
        <f t="shared" ca="1" si="373"/>
        <v/>
      </c>
      <c r="BH2921" t="str">
        <f t="shared" si="374"/>
        <v/>
      </c>
      <c r="BI2921" t="str">
        <f t="shared" si="375"/>
        <v/>
      </c>
      <c r="BJ2921" t="str">
        <f t="shared" ca="1" si="376"/>
        <v/>
      </c>
      <c r="BK2921">
        <f t="shared" si="377"/>
        <v>1900</v>
      </c>
      <c r="BL2921">
        <f t="shared" si="378"/>
        <v>1900</v>
      </c>
      <c r="BM2921" t="str">
        <f t="shared" si="379"/>
        <v/>
      </c>
      <c r="BN2921" s="69">
        <f t="shared" si="380"/>
        <v>123</v>
      </c>
      <c r="BO2921" s="1">
        <v>45289</v>
      </c>
      <c r="BP2921" s="1"/>
      <c r="BQ2921" s="3"/>
      <c r="BR2921" s="4"/>
      <c r="BS2921" s="5"/>
      <c r="BT2921" s="6"/>
      <c r="BU2921" s="5"/>
      <c r="BV2921" s="5"/>
      <c r="BW2921" s="6"/>
      <c r="BX2921" s="5"/>
      <c r="BY2921" s="5"/>
      <c r="BZ2921" s="6"/>
      <c r="CA2921" s="5"/>
    </row>
    <row r="2922" spans="4:79" x14ac:dyDescent="0.25">
      <c r="D2922" s="1"/>
      <c r="J2922" s="1"/>
      <c r="L2922" s="1"/>
      <c r="AX2922" s="1"/>
      <c r="AY2922" s="1"/>
      <c r="BA2922" s="1"/>
      <c r="BB2922" s="1"/>
      <c r="BG2922" t="str">
        <f t="shared" ca="1" si="373"/>
        <v/>
      </c>
      <c r="BH2922" t="str">
        <f t="shared" si="374"/>
        <v/>
      </c>
      <c r="BI2922" t="str">
        <f t="shared" si="375"/>
        <v/>
      </c>
      <c r="BJ2922" t="str">
        <f t="shared" ca="1" si="376"/>
        <v/>
      </c>
      <c r="BK2922">
        <f t="shared" si="377"/>
        <v>1900</v>
      </c>
      <c r="BL2922">
        <f t="shared" si="378"/>
        <v>1900</v>
      </c>
      <c r="BM2922" t="str">
        <f t="shared" si="379"/>
        <v/>
      </c>
      <c r="BN2922" s="69">
        <f t="shared" si="380"/>
        <v>123</v>
      </c>
      <c r="BO2922" s="1">
        <v>45290</v>
      </c>
      <c r="BP2922" s="1"/>
      <c r="BQ2922" s="3"/>
      <c r="BR2922" s="4"/>
      <c r="BS2922" s="5"/>
      <c r="BT2922" s="6"/>
      <c r="BU2922" s="5"/>
      <c r="BV2922" s="5"/>
      <c r="BW2922" s="6"/>
      <c r="BX2922" s="5"/>
      <c r="BY2922" s="5"/>
      <c r="BZ2922" s="6"/>
      <c r="CA2922" s="5"/>
    </row>
    <row r="2923" spans="4:79" x14ac:dyDescent="0.25">
      <c r="D2923" s="1"/>
      <c r="J2923" s="1"/>
      <c r="L2923" s="1"/>
      <c r="M2923" s="1"/>
      <c r="AX2923" s="1"/>
      <c r="AY2923" s="1"/>
      <c r="BA2923" s="1"/>
      <c r="BB2923" s="1"/>
      <c r="BG2923" t="str">
        <f t="shared" ca="1" si="373"/>
        <v/>
      </c>
      <c r="BH2923" t="str">
        <f t="shared" si="374"/>
        <v/>
      </c>
      <c r="BI2923" t="str">
        <f t="shared" si="375"/>
        <v/>
      </c>
      <c r="BJ2923" t="str">
        <f t="shared" ca="1" si="376"/>
        <v/>
      </c>
      <c r="BK2923">
        <f t="shared" si="377"/>
        <v>1900</v>
      </c>
      <c r="BL2923">
        <f t="shared" si="378"/>
        <v>1900</v>
      </c>
      <c r="BM2923" t="str">
        <f t="shared" si="379"/>
        <v/>
      </c>
      <c r="BN2923" s="69">
        <f t="shared" si="380"/>
        <v>123</v>
      </c>
      <c r="BO2923" s="1">
        <v>45291</v>
      </c>
      <c r="BP2923" s="1"/>
      <c r="BQ2923" s="3"/>
      <c r="BR2923" s="4"/>
      <c r="BS2923" s="5"/>
      <c r="BT2923" s="6"/>
      <c r="BU2923" s="5"/>
      <c r="BV2923" s="5"/>
      <c r="BW2923" s="6"/>
      <c r="BX2923" s="5"/>
      <c r="BY2923" s="5"/>
      <c r="BZ2923" s="6"/>
      <c r="CA2923" s="5"/>
    </row>
    <row r="2924" spans="4:79" x14ac:dyDescent="0.25">
      <c r="D2924" s="1"/>
      <c r="E2924" s="1"/>
      <c r="J2924" s="1"/>
      <c r="L2924" s="1"/>
      <c r="AX2924" s="1"/>
      <c r="AY2924" s="1"/>
      <c r="BA2924" s="1"/>
      <c r="BG2924" t="str">
        <f t="shared" ca="1" si="373"/>
        <v/>
      </c>
      <c r="BH2924" t="str">
        <f t="shared" si="374"/>
        <v/>
      </c>
      <c r="BI2924" t="str">
        <f t="shared" si="375"/>
        <v/>
      </c>
      <c r="BJ2924" t="str">
        <f t="shared" ca="1" si="376"/>
        <v/>
      </c>
      <c r="BK2924">
        <f t="shared" si="377"/>
        <v>1900</v>
      </c>
      <c r="BL2924">
        <f t="shared" si="378"/>
        <v>1900</v>
      </c>
      <c r="BM2924" t="str">
        <f t="shared" si="379"/>
        <v/>
      </c>
      <c r="BN2924" s="69">
        <f t="shared" si="380"/>
        <v>124</v>
      </c>
      <c r="BO2924" s="1">
        <v>45292</v>
      </c>
      <c r="BP2924" s="1"/>
      <c r="BQ2924" s="3"/>
      <c r="BR2924" s="4"/>
      <c r="BS2924" s="5"/>
      <c r="BT2924" s="6"/>
      <c r="BU2924" s="5"/>
      <c r="BV2924" s="5"/>
      <c r="BW2924" s="6"/>
      <c r="BX2924" s="5"/>
      <c r="BY2924" s="5"/>
      <c r="BZ2924" s="6"/>
      <c r="CA2924" s="5"/>
    </row>
    <row r="2925" spans="4:79" x14ac:dyDescent="0.25">
      <c r="D2925" s="1"/>
      <c r="J2925" s="1"/>
      <c r="L2925" s="1"/>
      <c r="BA2925" s="1"/>
      <c r="BB2925" s="1"/>
      <c r="BG2925" t="str">
        <f t="shared" ca="1" si="373"/>
        <v/>
      </c>
      <c r="BH2925" t="str">
        <f t="shared" si="374"/>
        <v/>
      </c>
      <c r="BI2925" t="str">
        <f t="shared" si="375"/>
        <v/>
      </c>
      <c r="BJ2925" t="str">
        <f t="shared" ca="1" si="376"/>
        <v/>
      </c>
      <c r="BK2925">
        <f t="shared" si="377"/>
        <v>1900</v>
      </c>
      <c r="BL2925">
        <f t="shared" si="378"/>
        <v>1900</v>
      </c>
      <c r="BM2925" t="str">
        <f t="shared" si="379"/>
        <v/>
      </c>
      <c r="BN2925" s="69">
        <f t="shared" si="380"/>
        <v>124</v>
      </c>
      <c r="BO2925" s="1">
        <v>45293</v>
      </c>
      <c r="BP2925" s="1"/>
      <c r="BQ2925" s="3"/>
      <c r="BR2925" s="4"/>
      <c r="BS2925" s="5"/>
      <c r="BT2925" s="6"/>
      <c r="BU2925" s="5"/>
      <c r="BV2925" s="5"/>
      <c r="BW2925" s="6"/>
      <c r="BX2925" s="5"/>
      <c r="BY2925" s="5"/>
      <c r="BZ2925" s="6"/>
      <c r="CA2925" s="5"/>
    </row>
    <row r="2926" spans="4:79" x14ac:dyDescent="0.25">
      <c r="D2926" s="1"/>
      <c r="BB2926" s="1"/>
      <c r="BG2926" t="str">
        <f t="shared" ca="1" si="373"/>
        <v/>
      </c>
      <c r="BH2926" t="str">
        <f t="shared" si="374"/>
        <v/>
      </c>
      <c r="BI2926" t="str">
        <f t="shared" si="375"/>
        <v/>
      </c>
      <c r="BJ2926" t="str">
        <f t="shared" ca="1" si="376"/>
        <v/>
      </c>
      <c r="BK2926">
        <f t="shared" si="377"/>
        <v>1900</v>
      </c>
      <c r="BL2926">
        <f t="shared" si="378"/>
        <v>1900</v>
      </c>
      <c r="BM2926" t="str">
        <f t="shared" si="379"/>
        <v/>
      </c>
      <c r="BN2926" s="69">
        <f t="shared" si="380"/>
        <v>124</v>
      </c>
      <c r="BO2926" s="1">
        <v>45294</v>
      </c>
      <c r="BP2926" s="1"/>
      <c r="BQ2926" s="3"/>
      <c r="BR2926" s="4"/>
      <c r="BS2926" s="5"/>
      <c r="BT2926" s="6"/>
      <c r="BU2926" s="5"/>
      <c r="BV2926" s="5"/>
      <c r="BW2926" s="6"/>
      <c r="BX2926" s="5"/>
      <c r="BY2926" s="5"/>
      <c r="BZ2926" s="6"/>
      <c r="CA2926" s="5"/>
    </row>
    <row r="2927" spans="4:79" x14ac:dyDescent="0.25">
      <c r="D2927" s="1"/>
      <c r="J2927" s="1"/>
      <c r="L2927" s="1"/>
      <c r="M2927" s="1"/>
      <c r="AY2927" s="1"/>
      <c r="AZ2927" s="1"/>
      <c r="BB2927" s="1"/>
      <c r="BC2927" s="1"/>
      <c r="BG2927" t="str">
        <f t="shared" ca="1" si="373"/>
        <v/>
      </c>
      <c r="BH2927" t="str">
        <f t="shared" si="374"/>
        <v/>
      </c>
      <c r="BI2927" t="str">
        <f t="shared" si="375"/>
        <v/>
      </c>
      <c r="BJ2927" t="str">
        <f t="shared" ca="1" si="376"/>
        <v/>
      </c>
      <c r="BK2927">
        <f t="shared" si="377"/>
        <v>1900</v>
      </c>
      <c r="BL2927">
        <f t="shared" si="378"/>
        <v>1900</v>
      </c>
      <c r="BM2927" t="str">
        <f t="shared" si="379"/>
        <v/>
      </c>
      <c r="BN2927" s="69">
        <f t="shared" si="380"/>
        <v>124</v>
      </c>
      <c r="BO2927" s="1">
        <v>45295</v>
      </c>
      <c r="BP2927" s="1"/>
      <c r="BQ2927" s="3"/>
      <c r="BR2927" s="4"/>
      <c r="BS2927" s="5"/>
      <c r="BT2927" s="6"/>
      <c r="BU2927" s="5"/>
      <c r="BV2927" s="5"/>
      <c r="BW2927" s="6"/>
      <c r="BX2927" s="5"/>
      <c r="BY2927" s="5"/>
      <c r="BZ2927" s="6"/>
      <c r="CA2927" s="5"/>
    </row>
    <row r="2928" spans="4:79" x14ac:dyDescent="0.25">
      <c r="D2928" s="1"/>
      <c r="J2928" s="1"/>
      <c r="L2928" s="1"/>
      <c r="M2928" s="1"/>
      <c r="AY2928" s="1"/>
      <c r="AZ2928" s="1"/>
      <c r="BB2928" s="1"/>
      <c r="BC2928" s="1"/>
      <c r="BG2928" t="str">
        <f t="shared" ca="1" si="373"/>
        <v/>
      </c>
      <c r="BH2928" t="str">
        <f t="shared" si="374"/>
        <v/>
      </c>
      <c r="BI2928" t="str">
        <f t="shared" si="375"/>
        <v/>
      </c>
      <c r="BJ2928" t="str">
        <f t="shared" ca="1" si="376"/>
        <v/>
      </c>
      <c r="BK2928">
        <f t="shared" si="377"/>
        <v>1900</v>
      </c>
      <c r="BL2928">
        <f t="shared" si="378"/>
        <v>1900</v>
      </c>
      <c r="BM2928" t="str">
        <f t="shared" si="379"/>
        <v/>
      </c>
      <c r="BN2928" s="69">
        <f t="shared" si="380"/>
        <v>124</v>
      </c>
      <c r="BO2928" s="1">
        <v>45296</v>
      </c>
      <c r="BP2928" s="1"/>
      <c r="BQ2928" s="3"/>
      <c r="BR2928" s="4"/>
      <c r="BS2928" s="5"/>
      <c r="BT2928" s="6"/>
      <c r="BU2928" s="5"/>
      <c r="BV2928" s="5"/>
      <c r="BW2928" s="6"/>
      <c r="BX2928" s="5"/>
      <c r="BY2928" s="5"/>
      <c r="BZ2928" s="6"/>
      <c r="CA2928" s="5"/>
    </row>
    <row r="2929" spans="4:79" x14ac:dyDescent="0.25">
      <c r="D2929" s="1"/>
      <c r="J2929" s="1"/>
      <c r="L2929" s="1"/>
      <c r="AX2929" s="1"/>
      <c r="AY2929" s="1"/>
      <c r="BA2929" s="1"/>
      <c r="BB2929" s="1"/>
      <c r="BG2929" t="str">
        <f t="shared" ca="1" si="373"/>
        <v/>
      </c>
      <c r="BH2929" t="str">
        <f t="shared" si="374"/>
        <v/>
      </c>
      <c r="BI2929" t="str">
        <f t="shared" si="375"/>
        <v/>
      </c>
      <c r="BJ2929" t="str">
        <f t="shared" ca="1" si="376"/>
        <v/>
      </c>
      <c r="BK2929">
        <f t="shared" si="377"/>
        <v>1900</v>
      </c>
      <c r="BL2929">
        <f t="shared" si="378"/>
        <v>1900</v>
      </c>
      <c r="BM2929" t="str">
        <f t="shared" si="379"/>
        <v/>
      </c>
      <c r="BN2929" s="69">
        <f t="shared" si="380"/>
        <v>124</v>
      </c>
      <c r="BO2929" s="1">
        <v>45297</v>
      </c>
      <c r="BP2929" s="1"/>
      <c r="BQ2929" s="3"/>
      <c r="BR2929" s="4"/>
      <c r="BS2929" s="5"/>
      <c r="BT2929" s="6"/>
      <c r="BU2929" s="5"/>
      <c r="BV2929" s="5"/>
      <c r="BW2929" s="6"/>
      <c r="BX2929" s="5"/>
      <c r="BY2929" s="5"/>
      <c r="BZ2929" s="6"/>
      <c r="CA2929" s="5"/>
    </row>
    <row r="2930" spans="4:79" x14ac:dyDescent="0.25">
      <c r="D2930" s="1"/>
      <c r="J2930" s="1"/>
      <c r="L2930" s="1"/>
      <c r="M2930" s="1"/>
      <c r="AX2930" s="1"/>
      <c r="AY2930" s="1"/>
      <c r="BA2930" s="1"/>
      <c r="BB2930" s="1"/>
      <c r="BG2930" t="str">
        <f t="shared" ca="1" si="373"/>
        <v/>
      </c>
      <c r="BH2930" t="str">
        <f t="shared" si="374"/>
        <v/>
      </c>
      <c r="BI2930" t="str">
        <f t="shared" si="375"/>
        <v/>
      </c>
      <c r="BJ2930" t="str">
        <f t="shared" ca="1" si="376"/>
        <v/>
      </c>
      <c r="BK2930">
        <f t="shared" si="377"/>
        <v>1900</v>
      </c>
      <c r="BL2930">
        <f t="shared" si="378"/>
        <v>1900</v>
      </c>
      <c r="BM2930" t="str">
        <f t="shared" si="379"/>
        <v/>
      </c>
      <c r="BN2930" s="69">
        <f t="shared" si="380"/>
        <v>124</v>
      </c>
      <c r="BO2930" s="1">
        <v>45298</v>
      </c>
      <c r="BP2930" s="1"/>
      <c r="BQ2930" s="3"/>
      <c r="BR2930" s="4"/>
      <c r="BS2930" s="5"/>
      <c r="BT2930" s="6"/>
      <c r="BU2930" s="5"/>
      <c r="BV2930" s="5"/>
      <c r="BW2930" s="6"/>
      <c r="BX2930" s="5"/>
      <c r="BY2930" s="5"/>
      <c r="BZ2930" s="6"/>
      <c r="CA2930" s="5"/>
    </row>
    <row r="2931" spans="4:79" x14ac:dyDescent="0.25">
      <c r="D2931" s="1"/>
      <c r="E2931" s="1"/>
      <c r="J2931" s="1"/>
      <c r="L2931" s="1"/>
      <c r="M2931" s="1"/>
      <c r="N2931" s="1"/>
      <c r="AX2931" s="1"/>
      <c r="AY2931" s="1"/>
      <c r="BA2931" s="1"/>
      <c r="BB2931" s="1"/>
      <c r="BF2931" s="1"/>
      <c r="BG2931" t="str">
        <f t="shared" ca="1" si="373"/>
        <v/>
      </c>
      <c r="BH2931" t="str">
        <f t="shared" si="374"/>
        <v/>
      </c>
      <c r="BI2931" t="str">
        <f t="shared" si="375"/>
        <v/>
      </c>
      <c r="BJ2931" t="str">
        <f t="shared" ca="1" si="376"/>
        <v/>
      </c>
      <c r="BK2931">
        <f t="shared" si="377"/>
        <v>1900</v>
      </c>
      <c r="BL2931">
        <f t="shared" si="378"/>
        <v>1900</v>
      </c>
      <c r="BM2931" t="str">
        <f t="shared" si="379"/>
        <v/>
      </c>
      <c r="BN2931" s="69">
        <f t="shared" si="380"/>
        <v>124</v>
      </c>
      <c r="BO2931" s="1">
        <v>45299</v>
      </c>
      <c r="BP2931" s="1"/>
      <c r="BQ2931" s="3"/>
      <c r="BR2931" s="4"/>
      <c r="BS2931" s="5"/>
      <c r="BT2931" s="6"/>
      <c r="BU2931" s="5"/>
      <c r="BV2931" s="5"/>
      <c r="BW2931" s="6"/>
      <c r="BX2931" s="5"/>
      <c r="BY2931" s="5"/>
      <c r="BZ2931" s="6"/>
      <c r="CA2931" s="5"/>
    </row>
    <row r="2932" spans="4:79" x14ac:dyDescent="0.25">
      <c r="D2932" s="1"/>
      <c r="J2932" s="1"/>
      <c r="L2932" s="1"/>
      <c r="AY2932" s="1"/>
      <c r="AZ2932" s="1"/>
      <c r="BB2932" s="1"/>
      <c r="BC2932" s="1"/>
      <c r="BG2932" t="str">
        <f t="shared" ca="1" si="373"/>
        <v/>
      </c>
      <c r="BH2932" t="str">
        <f t="shared" si="374"/>
        <v/>
      </c>
      <c r="BI2932" t="str">
        <f t="shared" si="375"/>
        <v/>
      </c>
      <c r="BJ2932" t="str">
        <f t="shared" ca="1" si="376"/>
        <v/>
      </c>
      <c r="BK2932">
        <f t="shared" si="377"/>
        <v>1900</v>
      </c>
      <c r="BL2932">
        <f t="shared" si="378"/>
        <v>1900</v>
      </c>
      <c r="BM2932" t="str">
        <f t="shared" si="379"/>
        <v/>
      </c>
      <c r="BN2932" s="69">
        <f t="shared" si="380"/>
        <v>124</v>
      </c>
      <c r="BO2932" s="1">
        <v>45300</v>
      </c>
      <c r="BP2932" s="1"/>
      <c r="BQ2932" s="3"/>
      <c r="BR2932" s="4"/>
      <c r="BS2932" s="5"/>
      <c r="BT2932" s="6"/>
      <c r="BU2932" s="5"/>
      <c r="BV2932" s="5"/>
      <c r="BW2932" s="6"/>
      <c r="BX2932" s="5"/>
      <c r="BY2932" s="5"/>
      <c r="BZ2932" s="6"/>
      <c r="CA2932" s="5"/>
    </row>
    <row r="2933" spans="4:79" x14ac:dyDescent="0.25">
      <c r="D2933" s="1"/>
      <c r="E2933" s="1"/>
      <c r="J2933" s="1"/>
      <c r="L2933" s="1"/>
      <c r="M2933" s="1"/>
      <c r="AX2933" s="1"/>
      <c r="AY2933" s="1"/>
      <c r="BA2933" s="1"/>
      <c r="BB2933" s="1"/>
      <c r="BG2933" t="str">
        <f t="shared" ca="1" si="373"/>
        <v/>
      </c>
      <c r="BH2933" t="str">
        <f t="shared" si="374"/>
        <v/>
      </c>
      <c r="BI2933" t="str">
        <f t="shared" si="375"/>
        <v/>
      </c>
      <c r="BJ2933" t="str">
        <f t="shared" ca="1" si="376"/>
        <v/>
      </c>
      <c r="BK2933">
        <f t="shared" si="377"/>
        <v>1900</v>
      </c>
      <c r="BL2933">
        <f t="shared" si="378"/>
        <v>1900</v>
      </c>
      <c r="BM2933" t="str">
        <f t="shared" si="379"/>
        <v/>
      </c>
      <c r="BN2933" s="69">
        <f t="shared" si="380"/>
        <v>124</v>
      </c>
      <c r="BO2933" s="1">
        <v>45301</v>
      </c>
      <c r="BP2933" s="1"/>
      <c r="BQ2933" s="3"/>
      <c r="BR2933" s="4"/>
      <c r="BS2933" s="5"/>
      <c r="BT2933" s="6"/>
      <c r="BU2933" s="5"/>
      <c r="BV2933" s="5"/>
      <c r="BW2933" s="6"/>
      <c r="BX2933" s="5"/>
      <c r="BY2933" s="5"/>
      <c r="BZ2933" s="6"/>
      <c r="CA2933" s="5"/>
    </row>
    <row r="2934" spans="4:79" x14ac:dyDescent="0.25">
      <c r="D2934" s="1"/>
      <c r="J2934" s="1"/>
      <c r="L2934" s="1"/>
      <c r="AX2934" s="1"/>
      <c r="AY2934" s="1"/>
      <c r="BA2934" s="1"/>
      <c r="BB2934" s="1"/>
      <c r="BF2934" s="1"/>
      <c r="BG2934" t="str">
        <f t="shared" ca="1" si="373"/>
        <v/>
      </c>
      <c r="BH2934" t="str">
        <f t="shared" si="374"/>
        <v/>
      </c>
      <c r="BI2934" t="str">
        <f t="shared" si="375"/>
        <v/>
      </c>
      <c r="BJ2934" t="str">
        <f t="shared" ca="1" si="376"/>
        <v/>
      </c>
      <c r="BK2934">
        <f t="shared" si="377"/>
        <v>1900</v>
      </c>
      <c r="BL2934">
        <f t="shared" si="378"/>
        <v>1900</v>
      </c>
      <c r="BM2934" t="str">
        <f t="shared" si="379"/>
        <v/>
      </c>
      <c r="BN2934" s="69">
        <f t="shared" si="380"/>
        <v>124</v>
      </c>
      <c r="BO2934" s="1">
        <v>45302</v>
      </c>
      <c r="BP2934" s="1"/>
      <c r="BQ2934" s="3"/>
      <c r="BR2934" s="4"/>
      <c r="BS2934" s="5"/>
      <c r="BT2934" s="6"/>
      <c r="BU2934" s="5"/>
      <c r="BV2934" s="5"/>
      <c r="BW2934" s="6"/>
      <c r="BX2934" s="5"/>
      <c r="BY2934" s="5"/>
      <c r="BZ2934" s="6"/>
      <c r="CA2934" s="5"/>
    </row>
    <row r="2935" spans="4:79" x14ac:dyDescent="0.25">
      <c r="D2935" s="1"/>
      <c r="J2935" s="1"/>
      <c r="L2935" s="1"/>
      <c r="M2935" s="1"/>
      <c r="AX2935" s="1"/>
      <c r="AY2935" s="1"/>
      <c r="BA2935" s="1"/>
      <c r="BB2935" s="1"/>
      <c r="BG2935" t="str">
        <f t="shared" ca="1" si="373"/>
        <v/>
      </c>
      <c r="BH2935" t="str">
        <f t="shared" si="374"/>
        <v/>
      </c>
      <c r="BI2935" t="str">
        <f t="shared" si="375"/>
        <v/>
      </c>
      <c r="BJ2935" t="str">
        <f t="shared" ca="1" si="376"/>
        <v/>
      </c>
      <c r="BK2935">
        <f t="shared" si="377"/>
        <v>1900</v>
      </c>
      <c r="BL2935">
        <f t="shared" si="378"/>
        <v>1900</v>
      </c>
      <c r="BM2935" t="str">
        <f t="shared" si="379"/>
        <v/>
      </c>
      <c r="BN2935" s="69">
        <f t="shared" si="380"/>
        <v>124</v>
      </c>
      <c r="BO2935" s="1">
        <v>45303</v>
      </c>
      <c r="BP2935" s="1"/>
      <c r="BQ2935" s="3"/>
      <c r="BR2935" s="4"/>
      <c r="BS2935" s="5"/>
      <c r="BT2935" s="6"/>
      <c r="BU2935" s="5"/>
      <c r="BV2935" s="5"/>
      <c r="BW2935" s="6"/>
      <c r="BX2935" s="5"/>
      <c r="BY2935" s="5"/>
      <c r="BZ2935" s="6"/>
      <c r="CA2935" s="5"/>
    </row>
    <row r="2936" spans="4:79" x14ac:dyDescent="0.25">
      <c r="D2936" s="1"/>
      <c r="J2936" s="1"/>
      <c r="L2936" s="1"/>
      <c r="M2936" s="1"/>
      <c r="BA2936" s="1"/>
      <c r="BG2936" t="str">
        <f t="shared" ca="1" si="373"/>
        <v/>
      </c>
      <c r="BH2936" t="str">
        <f t="shared" si="374"/>
        <v/>
      </c>
      <c r="BI2936" t="str">
        <f t="shared" si="375"/>
        <v/>
      </c>
      <c r="BJ2936" t="str">
        <f t="shared" ca="1" si="376"/>
        <v/>
      </c>
      <c r="BK2936">
        <f t="shared" si="377"/>
        <v>1900</v>
      </c>
      <c r="BL2936">
        <f t="shared" si="378"/>
        <v>1900</v>
      </c>
      <c r="BM2936" t="str">
        <f t="shared" si="379"/>
        <v/>
      </c>
      <c r="BN2936" s="69">
        <f t="shared" si="380"/>
        <v>124</v>
      </c>
      <c r="BO2936" s="1">
        <v>45304</v>
      </c>
      <c r="BP2936" s="1"/>
      <c r="BQ2936" s="3"/>
      <c r="BR2936" s="4"/>
      <c r="BS2936" s="5"/>
      <c r="BT2936" s="6"/>
      <c r="BU2936" s="5"/>
      <c r="BV2936" s="5"/>
      <c r="BW2936" s="6"/>
      <c r="BX2936" s="5"/>
      <c r="BY2936" s="5"/>
      <c r="BZ2936" s="6"/>
      <c r="CA2936" s="5"/>
    </row>
    <row r="2937" spans="4:79" x14ac:dyDescent="0.25">
      <c r="D2937" s="1"/>
      <c r="J2937" s="1"/>
      <c r="M2937" s="1"/>
      <c r="BG2937" t="str">
        <f t="shared" ca="1" si="373"/>
        <v/>
      </c>
      <c r="BH2937" t="str">
        <f t="shared" si="374"/>
        <v/>
      </c>
      <c r="BI2937" t="str">
        <f t="shared" si="375"/>
        <v/>
      </c>
      <c r="BJ2937" t="str">
        <f t="shared" ca="1" si="376"/>
        <v/>
      </c>
      <c r="BK2937">
        <f t="shared" si="377"/>
        <v>1900</v>
      </c>
      <c r="BL2937">
        <f t="shared" si="378"/>
        <v>1900</v>
      </c>
      <c r="BM2937" t="str">
        <f t="shared" si="379"/>
        <v/>
      </c>
      <c r="BN2937" s="69">
        <f t="shared" si="380"/>
        <v>124</v>
      </c>
      <c r="BO2937" s="1">
        <v>45305</v>
      </c>
      <c r="BP2937" s="1"/>
      <c r="BQ2937" s="3"/>
      <c r="BR2937" s="4"/>
      <c r="BS2937" s="5"/>
      <c r="BT2937" s="6"/>
      <c r="BU2937" s="5"/>
      <c r="BV2937" s="5"/>
      <c r="BW2937" s="6"/>
      <c r="BX2937" s="5"/>
      <c r="BY2937" s="5"/>
      <c r="BZ2937" s="6"/>
      <c r="CA2937" s="5"/>
    </row>
    <row r="2938" spans="4:79" x14ac:dyDescent="0.25">
      <c r="D2938" s="1"/>
      <c r="J2938" s="1"/>
      <c r="M2938" s="1"/>
      <c r="BG2938" t="str">
        <f t="shared" ca="1" si="373"/>
        <v/>
      </c>
      <c r="BH2938" t="str">
        <f t="shared" si="374"/>
        <v/>
      </c>
      <c r="BI2938" t="str">
        <f t="shared" si="375"/>
        <v/>
      </c>
      <c r="BJ2938" t="str">
        <f t="shared" ca="1" si="376"/>
        <v/>
      </c>
      <c r="BK2938">
        <f t="shared" si="377"/>
        <v>1900</v>
      </c>
      <c r="BL2938">
        <f t="shared" si="378"/>
        <v>1900</v>
      </c>
      <c r="BM2938" t="str">
        <f t="shared" si="379"/>
        <v/>
      </c>
      <c r="BN2938" s="69">
        <f t="shared" si="380"/>
        <v>124</v>
      </c>
      <c r="BO2938" s="1">
        <v>45306</v>
      </c>
      <c r="BP2938" s="1"/>
      <c r="BQ2938" s="3"/>
      <c r="BR2938" s="4"/>
      <c r="BS2938" s="5"/>
      <c r="BT2938" s="6"/>
      <c r="BU2938" s="5"/>
      <c r="BV2938" s="5"/>
      <c r="BW2938" s="6"/>
      <c r="BX2938" s="5"/>
      <c r="BY2938" s="5"/>
      <c r="BZ2938" s="6"/>
      <c r="CA2938" s="5"/>
    </row>
    <row r="2939" spans="4:79" x14ac:dyDescent="0.25">
      <c r="D2939" s="1"/>
      <c r="J2939" s="1"/>
      <c r="L2939" s="1"/>
      <c r="AX2939" s="1"/>
      <c r="AY2939" s="1"/>
      <c r="BA2939" s="1"/>
      <c r="BB2939" s="1"/>
      <c r="BG2939" t="str">
        <f t="shared" ca="1" si="373"/>
        <v/>
      </c>
      <c r="BH2939" t="str">
        <f t="shared" si="374"/>
        <v/>
      </c>
      <c r="BI2939" t="str">
        <f t="shared" si="375"/>
        <v/>
      </c>
      <c r="BJ2939" t="str">
        <f t="shared" ca="1" si="376"/>
        <v/>
      </c>
      <c r="BK2939">
        <f t="shared" si="377"/>
        <v>1900</v>
      </c>
      <c r="BL2939">
        <f t="shared" si="378"/>
        <v>1900</v>
      </c>
      <c r="BM2939" t="str">
        <f t="shared" si="379"/>
        <v/>
      </c>
      <c r="BN2939" s="69">
        <f t="shared" si="380"/>
        <v>124</v>
      </c>
      <c r="BO2939" s="1">
        <v>45307</v>
      </c>
      <c r="BP2939" s="1"/>
      <c r="BQ2939" s="3"/>
      <c r="BR2939" s="4"/>
      <c r="BS2939" s="5"/>
      <c r="BT2939" s="6"/>
      <c r="BU2939" s="5"/>
      <c r="BV2939" s="5"/>
      <c r="BW2939" s="6"/>
      <c r="BX2939" s="5"/>
      <c r="BY2939" s="5"/>
      <c r="BZ2939" s="6"/>
      <c r="CA2939" s="5"/>
    </row>
    <row r="2940" spans="4:79" x14ac:dyDescent="0.25">
      <c r="D2940" s="1"/>
      <c r="J2940" s="1"/>
      <c r="L2940" s="1"/>
      <c r="M2940" s="1"/>
      <c r="AX2940" s="1"/>
      <c r="AY2940" s="1"/>
      <c r="BA2940" s="1"/>
      <c r="BB2940" s="1"/>
      <c r="BG2940" t="str">
        <f t="shared" ca="1" si="373"/>
        <v/>
      </c>
      <c r="BH2940" t="str">
        <f t="shared" si="374"/>
        <v/>
      </c>
      <c r="BI2940" t="str">
        <f t="shared" si="375"/>
        <v/>
      </c>
      <c r="BJ2940" t="str">
        <f t="shared" ca="1" si="376"/>
        <v/>
      </c>
      <c r="BK2940">
        <f t="shared" si="377"/>
        <v>1900</v>
      </c>
      <c r="BL2940">
        <f t="shared" si="378"/>
        <v>1900</v>
      </c>
      <c r="BM2940" t="str">
        <f t="shared" si="379"/>
        <v/>
      </c>
      <c r="BN2940" s="69">
        <f t="shared" si="380"/>
        <v>124</v>
      </c>
      <c r="BO2940" s="1">
        <v>45308</v>
      </c>
      <c r="BP2940" s="1"/>
      <c r="BQ2940" s="3"/>
      <c r="BR2940" s="4"/>
      <c r="BS2940" s="5"/>
      <c r="BT2940" s="6"/>
      <c r="BU2940" s="5"/>
      <c r="BV2940" s="5"/>
      <c r="BW2940" s="6"/>
      <c r="BX2940" s="5"/>
      <c r="BY2940" s="5"/>
      <c r="BZ2940" s="6"/>
      <c r="CA2940" s="5"/>
    </row>
    <row r="2941" spans="4:79" x14ac:dyDescent="0.25">
      <c r="D2941" s="1"/>
      <c r="J2941" s="1"/>
      <c r="L2941" s="1"/>
      <c r="M2941" s="1"/>
      <c r="AX2941" s="1"/>
      <c r="AY2941" s="1"/>
      <c r="BA2941" s="1"/>
      <c r="BB2941" s="1"/>
      <c r="BG2941" t="str">
        <f t="shared" ca="1" si="373"/>
        <v/>
      </c>
      <c r="BH2941" t="str">
        <f t="shared" si="374"/>
        <v/>
      </c>
      <c r="BI2941" t="str">
        <f t="shared" si="375"/>
        <v/>
      </c>
      <c r="BJ2941" t="str">
        <f t="shared" ca="1" si="376"/>
        <v/>
      </c>
      <c r="BK2941">
        <f t="shared" si="377"/>
        <v>1900</v>
      </c>
      <c r="BL2941">
        <f t="shared" si="378"/>
        <v>1900</v>
      </c>
      <c r="BM2941" t="str">
        <f t="shared" si="379"/>
        <v/>
      </c>
      <c r="BN2941" s="69">
        <f t="shared" si="380"/>
        <v>124</v>
      </c>
      <c r="BO2941" s="1">
        <v>45309</v>
      </c>
      <c r="BP2941" s="1"/>
      <c r="BQ2941" s="3"/>
      <c r="BR2941" s="4"/>
      <c r="BS2941" s="5"/>
      <c r="BT2941" s="6"/>
      <c r="BU2941" s="5"/>
      <c r="BV2941" s="5"/>
      <c r="BW2941" s="6"/>
      <c r="BX2941" s="5"/>
      <c r="BY2941" s="5"/>
      <c r="BZ2941" s="6"/>
      <c r="CA2941" s="5"/>
    </row>
    <row r="2942" spans="4:79" x14ac:dyDescent="0.25">
      <c r="D2942" s="1"/>
      <c r="J2942" s="1"/>
      <c r="L2942" s="1"/>
      <c r="M2942" s="1"/>
      <c r="AX2942" s="1"/>
      <c r="AY2942" s="1"/>
      <c r="BA2942" s="1"/>
      <c r="BB2942" s="1"/>
      <c r="BG2942" t="str">
        <f t="shared" ca="1" si="373"/>
        <v/>
      </c>
      <c r="BH2942" t="str">
        <f t="shared" si="374"/>
        <v/>
      </c>
      <c r="BI2942" t="str">
        <f t="shared" si="375"/>
        <v/>
      </c>
      <c r="BJ2942" t="str">
        <f t="shared" ca="1" si="376"/>
        <v/>
      </c>
      <c r="BK2942">
        <f t="shared" si="377"/>
        <v>1900</v>
      </c>
      <c r="BL2942">
        <f t="shared" si="378"/>
        <v>1900</v>
      </c>
      <c r="BM2942" t="str">
        <f t="shared" si="379"/>
        <v/>
      </c>
      <c r="BN2942" s="69">
        <f t="shared" si="380"/>
        <v>124</v>
      </c>
      <c r="BO2942" s="1">
        <v>45310</v>
      </c>
      <c r="BP2942" s="1"/>
      <c r="BQ2942" s="3"/>
      <c r="BR2942" s="4"/>
      <c r="BS2942" s="5"/>
      <c r="BT2942" s="6"/>
      <c r="BU2942" s="5"/>
      <c r="BV2942" s="5"/>
      <c r="BW2942" s="6"/>
      <c r="BX2942" s="5"/>
      <c r="BY2942" s="5"/>
      <c r="BZ2942" s="6"/>
      <c r="CA2942" s="5"/>
    </row>
    <row r="2943" spans="4:79" x14ac:dyDescent="0.25">
      <c r="D2943" s="1"/>
      <c r="E2943" s="1"/>
      <c r="J2943" s="1"/>
      <c r="L2943" s="1"/>
      <c r="M2943" s="1"/>
      <c r="AX2943" s="1"/>
      <c r="AY2943" s="1"/>
      <c r="BA2943" s="1"/>
      <c r="BB2943" s="1"/>
      <c r="BG2943" t="str">
        <f t="shared" ca="1" si="373"/>
        <v/>
      </c>
      <c r="BH2943" t="str">
        <f t="shared" si="374"/>
        <v/>
      </c>
      <c r="BI2943" t="str">
        <f t="shared" si="375"/>
        <v/>
      </c>
      <c r="BJ2943" t="str">
        <f t="shared" ca="1" si="376"/>
        <v/>
      </c>
      <c r="BK2943">
        <f t="shared" si="377"/>
        <v>1900</v>
      </c>
      <c r="BL2943">
        <f t="shared" si="378"/>
        <v>1900</v>
      </c>
      <c r="BM2943" t="str">
        <f t="shared" si="379"/>
        <v/>
      </c>
      <c r="BN2943" s="69">
        <f t="shared" si="380"/>
        <v>124</v>
      </c>
      <c r="BO2943" s="1">
        <v>45311</v>
      </c>
      <c r="BP2943" s="1"/>
      <c r="BQ2943" s="3"/>
      <c r="BR2943" s="4"/>
      <c r="BS2943" s="5"/>
      <c r="BT2943" s="6"/>
      <c r="BU2943" s="5"/>
      <c r="BV2943" s="5"/>
      <c r="BW2943" s="6"/>
      <c r="BX2943" s="5"/>
      <c r="BY2943" s="5"/>
      <c r="BZ2943" s="6"/>
      <c r="CA2943" s="5"/>
    </row>
    <row r="2944" spans="4:79" x14ac:dyDescent="0.25">
      <c r="D2944" s="1"/>
      <c r="E2944" s="1"/>
      <c r="J2944" s="1"/>
      <c r="L2944" s="1"/>
      <c r="M2944" s="1"/>
      <c r="BA2944" s="1"/>
      <c r="BG2944" t="str">
        <f t="shared" ca="1" si="373"/>
        <v/>
      </c>
      <c r="BH2944" t="str">
        <f t="shared" si="374"/>
        <v/>
      </c>
      <c r="BI2944" t="str">
        <f t="shared" si="375"/>
        <v/>
      </c>
      <c r="BJ2944" t="str">
        <f t="shared" ca="1" si="376"/>
        <v/>
      </c>
      <c r="BK2944">
        <f t="shared" si="377"/>
        <v>1900</v>
      </c>
      <c r="BL2944">
        <f t="shared" si="378"/>
        <v>1900</v>
      </c>
      <c r="BM2944" t="str">
        <f t="shared" si="379"/>
        <v/>
      </c>
      <c r="BN2944" s="69">
        <f t="shared" si="380"/>
        <v>124</v>
      </c>
      <c r="BO2944" s="1">
        <v>45312</v>
      </c>
      <c r="BP2944" s="1"/>
      <c r="BQ2944" s="3"/>
      <c r="BR2944" s="4"/>
      <c r="BS2944" s="5"/>
      <c r="BT2944" s="6"/>
      <c r="BU2944" s="5"/>
      <c r="BV2944" s="5"/>
      <c r="BW2944" s="6"/>
      <c r="BX2944" s="5"/>
      <c r="BY2944" s="5"/>
      <c r="BZ2944" s="6"/>
      <c r="CA2944" s="5"/>
    </row>
    <row r="2945" spans="4:79" x14ac:dyDescent="0.25">
      <c r="D2945" s="1"/>
      <c r="J2945" s="1"/>
      <c r="M2945" s="1"/>
      <c r="BG2945" t="str">
        <f t="shared" ca="1" si="373"/>
        <v/>
      </c>
      <c r="BH2945" t="str">
        <f t="shared" si="374"/>
        <v/>
      </c>
      <c r="BI2945" t="str">
        <f t="shared" si="375"/>
        <v/>
      </c>
      <c r="BJ2945" t="str">
        <f t="shared" ca="1" si="376"/>
        <v/>
      </c>
      <c r="BK2945">
        <f t="shared" si="377"/>
        <v>1900</v>
      </c>
      <c r="BL2945">
        <f t="shared" si="378"/>
        <v>1900</v>
      </c>
      <c r="BM2945" t="str">
        <f t="shared" si="379"/>
        <v/>
      </c>
      <c r="BN2945" s="69">
        <f t="shared" si="380"/>
        <v>124</v>
      </c>
      <c r="BO2945" s="1">
        <v>45313</v>
      </c>
      <c r="BP2945" s="1"/>
      <c r="BQ2945" s="3"/>
      <c r="BR2945" s="4"/>
      <c r="BS2945" s="5"/>
      <c r="BT2945" s="6"/>
      <c r="BU2945" s="5"/>
      <c r="BV2945" s="5"/>
      <c r="BW2945" s="6"/>
      <c r="BX2945" s="5"/>
      <c r="BY2945" s="5"/>
      <c r="BZ2945" s="6"/>
      <c r="CA2945" s="5"/>
    </row>
    <row r="2946" spans="4:79" x14ac:dyDescent="0.25">
      <c r="D2946" s="1"/>
      <c r="J2946" s="1"/>
      <c r="L2946" s="1"/>
      <c r="M2946" s="1"/>
      <c r="AY2946" s="1"/>
      <c r="AZ2946" s="1"/>
      <c r="BB2946" s="1"/>
      <c r="BC2946" s="1"/>
      <c r="BG2946" t="str">
        <f t="shared" ca="1" si="373"/>
        <v/>
      </c>
      <c r="BH2946" t="str">
        <f t="shared" si="374"/>
        <v/>
      </c>
      <c r="BI2946" t="str">
        <f t="shared" si="375"/>
        <v/>
      </c>
      <c r="BJ2946" t="str">
        <f t="shared" ca="1" si="376"/>
        <v/>
      </c>
      <c r="BK2946">
        <f t="shared" si="377"/>
        <v>1900</v>
      </c>
      <c r="BL2946">
        <f t="shared" si="378"/>
        <v>1900</v>
      </c>
      <c r="BM2946" t="str">
        <f t="shared" si="379"/>
        <v/>
      </c>
      <c r="BN2946" s="69">
        <f t="shared" si="380"/>
        <v>124</v>
      </c>
      <c r="BO2946" s="1">
        <v>45314</v>
      </c>
      <c r="BP2946" s="1"/>
      <c r="BQ2946" s="3"/>
      <c r="BR2946" s="4"/>
      <c r="BS2946" s="5"/>
      <c r="BT2946" s="6"/>
      <c r="BU2946" s="5"/>
      <c r="BV2946" s="5"/>
      <c r="BW2946" s="6"/>
      <c r="BX2946" s="5"/>
      <c r="BY2946" s="5"/>
      <c r="BZ2946" s="6"/>
      <c r="CA2946" s="5"/>
    </row>
    <row r="2947" spans="4:79" x14ac:dyDescent="0.25">
      <c r="D2947" s="1"/>
      <c r="J2947" s="1"/>
      <c r="L2947" s="1"/>
      <c r="M2947" s="1"/>
      <c r="AX2947" s="1"/>
      <c r="AY2947" s="1"/>
      <c r="BA2947" s="1"/>
      <c r="BB2947" s="1"/>
      <c r="BG2947" t="str">
        <f t="shared" ref="BG2947:BG3010" ca="1" si="381">IF(A2947="","",DATEDIF(J2947,TODAY(),"y"))</f>
        <v/>
      </c>
      <c r="BH2947" t="str">
        <f t="shared" ref="BH2947:BH3010" si="382">IF(A2947="","",IF(BG2947&lt;61,"Moins de 61",IF(BG2947&lt;66,"61 à 65",IF(BG2947&lt;71,"66 à 70",IF(BG2947&lt;76,"71 à 75",IF(BG2947&lt;81,"76 à 80",IF(BG2947&lt;86,"81 à 85",IF(BG2947&lt;91,"86 à 90",IF(BG2947&lt;96,"91 à 95",IF(BG2947&lt;101,"96 à 100",IF(BG2947&gt;=101,"101 et plus","")))))))))))</f>
        <v/>
      </c>
      <c r="BI2947" t="str">
        <f t="shared" ref="BI2947:BI3010" si="383">IF(B2947="","",IF(BG2947&lt;66,"Moins de 66",IF(BG2947&lt;71,"66 à 70",IF(BG2947&lt;76,"71 à 75",IF(BG2947&lt;81,"76 à 80",IF(BG2947&gt;=81,"plus de 80",""))))))</f>
        <v/>
      </c>
      <c r="BJ2947" t="str">
        <f t="shared" ref="BJ2947:BJ3010" ca="1" si="384">IF(A2947="","",DATEDIF(L2947,TODAY(),"y"))</f>
        <v/>
      </c>
      <c r="BK2947">
        <f t="shared" ref="BK2947:BK3010" si="385">YEAR(L2947)</f>
        <v>1900</v>
      </c>
      <c r="BL2947">
        <f t="shared" ref="BL2947:BL3010" si="386">YEAR(E2947)</f>
        <v>1900</v>
      </c>
      <c r="BM2947" t="str">
        <f t="shared" ref="BM2947:BM3010" si="387">IF(A2947="","",IF(O2947="Adhérent",BG2947,""))</f>
        <v/>
      </c>
      <c r="BN2947" s="69">
        <f t="shared" ref="BN2947:BN3010" si="388">YEAR(BO2947)-YEAR(J2947)</f>
        <v>124</v>
      </c>
      <c r="BO2947" s="1">
        <v>45315</v>
      </c>
      <c r="BP2947" s="1"/>
      <c r="BQ2947" s="3"/>
      <c r="BR2947" s="4"/>
      <c r="BS2947" s="5"/>
      <c r="BT2947" s="6"/>
      <c r="BU2947" s="5"/>
      <c r="BV2947" s="5"/>
      <c r="BW2947" s="6"/>
      <c r="BX2947" s="5"/>
      <c r="BY2947" s="5"/>
      <c r="BZ2947" s="6"/>
      <c r="CA2947" s="5"/>
    </row>
    <row r="2948" spans="4:79" x14ac:dyDescent="0.25">
      <c r="D2948" s="1"/>
      <c r="J2948" s="1"/>
      <c r="L2948" s="1"/>
      <c r="M2948" s="1"/>
      <c r="AX2948" s="1"/>
      <c r="AY2948" s="1"/>
      <c r="BA2948" s="1"/>
      <c r="BB2948" s="1"/>
      <c r="BF2948" s="1"/>
      <c r="BG2948" t="str">
        <f t="shared" ca="1" si="381"/>
        <v/>
      </c>
      <c r="BH2948" t="str">
        <f t="shared" si="382"/>
        <v/>
      </c>
      <c r="BI2948" t="str">
        <f t="shared" si="383"/>
        <v/>
      </c>
      <c r="BJ2948" t="str">
        <f t="shared" ca="1" si="384"/>
        <v/>
      </c>
      <c r="BK2948">
        <f t="shared" si="385"/>
        <v>1900</v>
      </c>
      <c r="BL2948">
        <f t="shared" si="386"/>
        <v>1900</v>
      </c>
      <c r="BM2948" t="str">
        <f t="shared" si="387"/>
        <v/>
      </c>
      <c r="BN2948" s="69">
        <f t="shared" si="388"/>
        <v>124</v>
      </c>
      <c r="BO2948" s="1">
        <v>45316</v>
      </c>
      <c r="BP2948" s="1"/>
      <c r="BQ2948" s="3"/>
      <c r="BR2948" s="4"/>
      <c r="BS2948" s="5"/>
      <c r="BT2948" s="6"/>
      <c r="BU2948" s="5"/>
      <c r="BV2948" s="5"/>
      <c r="BW2948" s="6"/>
      <c r="BX2948" s="5"/>
      <c r="BY2948" s="5"/>
      <c r="BZ2948" s="6"/>
      <c r="CA2948" s="5"/>
    </row>
    <row r="2949" spans="4:79" x14ac:dyDescent="0.25">
      <c r="D2949" s="1"/>
      <c r="J2949" s="1"/>
      <c r="L2949" s="1"/>
      <c r="M2949" s="1"/>
      <c r="BA2949" s="1"/>
      <c r="BF2949" s="1"/>
      <c r="BG2949" t="str">
        <f t="shared" ca="1" si="381"/>
        <v/>
      </c>
      <c r="BH2949" t="str">
        <f t="shared" si="382"/>
        <v/>
      </c>
      <c r="BI2949" t="str">
        <f t="shared" si="383"/>
        <v/>
      </c>
      <c r="BJ2949" t="str">
        <f t="shared" ca="1" si="384"/>
        <v/>
      </c>
      <c r="BK2949">
        <f t="shared" si="385"/>
        <v>1900</v>
      </c>
      <c r="BL2949">
        <f t="shared" si="386"/>
        <v>1900</v>
      </c>
      <c r="BM2949" t="str">
        <f t="shared" si="387"/>
        <v/>
      </c>
      <c r="BN2949" s="69">
        <f t="shared" si="388"/>
        <v>124</v>
      </c>
      <c r="BO2949" s="1">
        <v>45317</v>
      </c>
      <c r="BP2949" s="1"/>
      <c r="BQ2949" s="3"/>
      <c r="BR2949" s="4"/>
      <c r="BS2949" s="5"/>
      <c r="BT2949" s="6"/>
      <c r="BU2949" s="5"/>
      <c r="BV2949" s="5"/>
      <c r="BW2949" s="6"/>
      <c r="BX2949" s="5"/>
      <c r="BY2949" s="5"/>
      <c r="BZ2949" s="6"/>
      <c r="CA2949" s="5"/>
    </row>
    <row r="2950" spans="4:79" x14ac:dyDescent="0.25">
      <c r="D2950" s="1"/>
      <c r="E2950" s="1"/>
      <c r="J2950" s="1"/>
      <c r="L2950" s="1"/>
      <c r="M2950" s="1"/>
      <c r="N2950" s="1"/>
      <c r="AX2950" s="1"/>
      <c r="AY2950" s="1"/>
      <c r="BA2950" s="1"/>
      <c r="BB2950" s="1"/>
      <c r="BG2950" t="str">
        <f t="shared" ca="1" si="381"/>
        <v/>
      </c>
      <c r="BH2950" t="str">
        <f t="shared" si="382"/>
        <v/>
      </c>
      <c r="BI2950" t="str">
        <f t="shared" si="383"/>
        <v/>
      </c>
      <c r="BJ2950" t="str">
        <f t="shared" ca="1" si="384"/>
        <v/>
      </c>
      <c r="BK2950">
        <f t="shared" si="385"/>
        <v>1900</v>
      </c>
      <c r="BL2950">
        <f t="shared" si="386"/>
        <v>1900</v>
      </c>
      <c r="BM2950" t="str">
        <f t="shared" si="387"/>
        <v/>
      </c>
      <c r="BN2950" s="69">
        <f t="shared" si="388"/>
        <v>124</v>
      </c>
      <c r="BO2950" s="1">
        <v>45318</v>
      </c>
      <c r="BP2950" s="1"/>
      <c r="BQ2950" s="3"/>
      <c r="BR2950" s="4"/>
      <c r="BS2950" s="5"/>
      <c r="BT2950" s="6"/>
      <c r="BU2950" s="5"/>
      <c r="BV2950" s="5"/>
      <c r="BW2950" s="6"/>
      <c r="BX2950" s="5"/>
      <c r="BY2950" s="5"/>
      <c r="BZ2950" s="6"/>
      <c r="CA2950" s="5"/>
    </row>
    <row r="2951" spans="4:79" x14ac:dyDescent="0.25">
      <c r="D2951" s="1"/>
      <c r="J2951" s="1"/>
      <c r="L2951" s="1"/>
      <c r="AX2951" s="1"/>
      <c r="AY2951" s="1"/>
      <c r="BA2951" s="1"/>
      <c r="BB2951" s="1"/>
      <c r="BG2951" t="str">
        <f t="shared" ca="1" si="381"/>
        <v/>
      </c>
      <c r="BH2951" t="str">
        <f t="shared" si="382"/>
        <v/>
      </c>
      <c r="BI2951" t="str">
        <f t="shared" si="383"/>
        <v/>
      </c>
      <c r="BJ2951" t="str">
        <f t="shared" ca="1" si="384"/>
        <v/>
      </c>
      <c r="BK2951">
        <f t="shared" si="385"/>
        <v>1900</v>
      </c>
      <c r="BL2951">
        <f t="shared" si="386"/>
        <v>1900</v>
      </c>
      <c r="BM2951" t="str">
        <f t="shared" si="387"/>
        <v/>
      </c>
      <c r="BN2951" s="69">
        <f t="shared" si="388"/>
        <v>124</v>
      </c>
      <c r="BO2951" s="1">
        <v>45319</v>
      </c>
      <c r="BP2951" s="1"/>
      <c r="BQ2951" s="3"/>
      <c r="BR2951" s="4"/>
      <c r="BS2951" s="5"/>
      <c r="BT2951" s="6"/>
      <c r="BU2951" s="5"/>
      <c r="BV2951" s="5"/>
      <c r="BW2951" s="6"/>
      <c r="BX2951" s="5"/>
      <c r="BY2951" s="5"/>
      <c r="BZ2951" s="6"/>
      <c r="CA2951" s="5"/>
    </row>
    <row r="2952" spans="4:79" x14ac:dyDescent="0.25">
      <c r="D2952" s="1"/>
      <c r="E2952" s="1"/>
      <c r="J2952" s="1"/>
      <c r="L2952" s="1"/>
      <c r="M2952" s="1"/>
      <c r="AX2952" s="1"/>
      <c r="AY2952" s="1"/>
      <c r="BA2952" s="1"/>
      <c r="BB2952" s="1"/>
      <c r="BG2952" t="str">
        <f t="shared" ca="1" si="381"/>
        <v/>
      </c>
      <c r="BH2952" t="str">
        <f t="shared" si="382"/>
        <v/>
      </c>
      <c r="BI2952" t="str">
        <f t="shared" si="383"/>
        <v/>
      </c>
      <c r="BJ2952" t="str">
        <f t="shared" ca="1" si="384"/>
        <v/>
      </c>
      <c r="BK2952">
        <f t="shared" si="385"/>
        <v>1900</v>
      </c>
      <c r="BL2952">
        <f t="shared" si="386"/>
        <v>1900</v>
      </c>
      <c r="BM2952" t="str">
        <f t="shared" si="387"/>
        <v/>
      </c>
      <c r="BN2952" s="69">
        <f t="shared" si="388"/>
        <v>124</v>
      </c>
      <c r="BO2952" s="1">
        <v>45320</v>
      </c>
      <c r="BP2952" s="1"/>
      <c r="BQ2952" s="3"/>
      <c r="BR2952" s="4"/>
      <c r="BS2952" s="5"/>
      <c r="BT2952" s="6"/>
      <c r="BU2952" s="5"/>
      <c r="BV2952" s="5"/>
      <c r="BW2952" s="6"/>
      <c r="BX2952" s="5"/>
      <c r="BY2952" s="5"/>
      <c r="BZ2952" s="6"/>
      <c r="CA2952" s="5"/>
    </row>
    <row r="2953" spans="4:79" x14ac:dyDescent="0.25">
      <c r="D2953" s="1"/>
      <c r="J2953" s="1"/>
      <c r="L2953" s="1"/>
      <c r="M2953" s="1"/>
      <c r="AX2953" s="1"/>
      <c r="AY2953" s="1"/>
      <c r="BA2953" s="1"/>
      <c r="BB2953" s="1"/>
      <c r="BG2953" t="str">
        <f t="shared" ca="1" si="381"/>
        <v/>
      </c>
      <c r="BH2953" t="str">
        <f t="shared" si="382"/>
        <v/>
      </c>
      <c r="BI2953" t="str">
        <f t="shared" si="383"/>
        <v/>
      </c>
      <c r="BJ2953" t="str">
        <f t="shared" ca="1" si="384"/>
        <v/>
      </c>
      <c r="BK2953">
        <f t="shared" si="385"/>
        <v>1900</v>
      </c>
      <c r="BL2953">
        <f t="shared" si="386"/>
        <v>1900</v>
      </c>
      <c r="BM2953" t="str">
        <f t="shared" si="387"/>
        <v/>
      </c>
      <c r="BN2953" s="69">
        <f t="shared" si="388"/>
        <v>124</v>
      </c>
      <c r="BO2953" s="1">
        <v>45321</v>
      </c>
      <c r="BP2953" s="1"/>
      <c r="BQ2953" s="3"/>
      <c r="BR2953" s="4"/>
      <c r="BS2953" s="5"/>
      <c r="BT2953" s="6"/>
      <c r="BU2953" s="5"/>
      <c r="BV2953" s="5"/>
      <c r="BW2953" s="6"/>
      <c r="BX2953" s="5"/>
      <c r="BY2953" s="5"/>
      <c r="BZ2953" s="6"/>
      <c r="CA2953" s="5"/>
    </row>
    <row r="2954" spans="4:79" x14ac:dyDescent="0.25">
      <c r="D2954" s="1"/>
      <c r="J2954" s="1"/>
      <c r="L2954" s="1"/>
      <c r="M2954" s="1"/>
      <c r="AX2954" s="1"/>
      <c r="AY2954" s="1"/>
      <c r="BA2954" s="1"/>
      <c r="BB2954" s="1"/>
      <c r="BG2954" t="str">
        <f t="shared" ca="1" si="381"/>
        <v/>
      </c>
      <c r="BH2954" t="str">
        <f t="shared" si="382"/>
        <v/>
      </c>
      <c r="BI2954" t="str">
        <f t="shared" si="383"/>
        <v/>
      </c>
      <c r="BJ2954" t="str">
        <f t="shared" ca="1" si="384"/>
        <v/>
      </c>
      <c r="BK2954">
        <f t="shared" si="385"/>
        <v>1900</v>
      </c>
      <c r="BL2954">
        <f t="shared" si="386"/>
        <v>1900</v>
      </c>
      <c r="BM2954" t="str">
        <f t="shared" si="387"/>
        <v/>
      </c>
      <c r="BN2954" s="69">
        <f t="shared" si="388"/>
        <v>124</v>
      </c>
      <c r="BO2954" s="1">
        <v>45322</v>
      </c>
      <c r="BP2954" s="1"/>
      <c r="BQ2954" s="3"/>
      <c r="BR2954" s="4"/>
      <c r="BS2954" s="5"/>
      <c r="BT2954" s="6"/>
      <c r="BU2954" s="5"/>
      <c r="BV2954" s="5"/>
      <c r="BW2954" s="6"/>
      <c r="BX2954" s="5"/>
      <c r="BY2954" s="5"/>
      <c r="BZ2954" s="6"/>
      <c r="CA2954" s="5"/>
    </row>
    <row r="2955" spans="4:79" x14ac:dyDescent="0.25">
      <c r="D2955" s="1"/>
      <c r="J2955" s="1"/>
      <c r="M2955" s="1"/>
      <c r="BG2955" t="str">
        <f t="shared" ca="1" si="381"/>
        <v/>
      </c>
      <c r="BH2955" t="str">
        <f t="shared" si="382"/>
        <v/>
      </c>
      <c r="BI2955" t="str">
        <f t="shared" si="383"/>
        <v/>
      </c>
      <c r="BJ2955" t="str">
        <f t="shared" ca="1" si="384"/>
        <v/>
      </c>
      <c r="BK2955">
        <f t="shared" si="385"/>
        <v>1900</v>
      </c>
      <c r="BL2955">
        <f t="shared" si="386"/>
        <v>1900</v>
      </c>
      <c r="BM2955" t="str">
        <f t="shared" si="387"/>
        <v/>
      </c>
      <c r="BN2955" s="69">
        <f t="shared" si="388"/>
        <v>124</v>
      </c>
      <c r="BO2955" s="1">
        <v>45323</v>
      </c>
      <c r="BP2955" s="1"/>
      <c r="BQ2955" s="3"/>
      <c r="BR2955" s="4"/>
      <c r="BS2955" s="5"/>
      <c r="BT2955" s="6"/>
      <c r="BU2955" s="5"/>
      <c r="BV2955" s="5"/>
      <c r="BW2955" s="6"/>
      <c r="BX2955" s="5"/>
      <c r="BY2955" s="5"/>
      <c r="BZ2955" s="6"/>
      <c r="CA2955" s="5"/>
    </row>
    <row r="2956" spans="4:79" x14ac:dyDescent="0.25">
      <c r="D2956" s="1"/>
      <c r="J2956" s="1"/>
      <c r="L2956" s="1"/>
      <c r="M2956" s="1"/>
      <c r="BA2956" s="1"/>
      <c r="BG2956" t="str">
        <f t="shared" ca="1" si="381"/>
        <v/>
      </c>
      <c r="BH2956" t="str">
        <f t="shared" si="382"/>
        <v/>
      </c>
      <c r="BI2956" t="str">
        <f t="shared" si="383"/>
        <v/>
      </c>
      <c r="BJ2956" t="str">
        <f t="shared" ca="1" si="384"/>
        <v/>
      </c>
      <c r="BK2956">
        <f t="shared" si="385"/>
        <v>1900</v>
      </c>
      <c r="BL2956">
        <f t="shared" si="386"/>
        <v>1900</v>
      </c>
      <c r="BM2956" t="str">
        <f t="shared" si="387"/>
        <v/>
      </c>
      <c r="BN2956" s="69">
        <f t="shared" si="388"/>
        <v>124</v>
      </c>
      <c r="BO2956" s="1">
        <v>45324</v>
      </c>
      <c r="BP2956" s="1"/>
      <c r="BQ2956" s="3"/>
      <c r="BR2956" s="4"/>
      <c r="BS2956" s="5"/>
      <c r="BT2956" s="6"/>
      <c r="BU2956" s="5"/>
      <c r="BV2956" s="5"/>
      <c r="BW2956" s="6"/>
      <c r="BX2956" s="5"/>
      <c r="BY2956" s="5"/>
      <c r="BZ2956" s="6"/>
      <c r="CA2956" s="5"/>
    </row>
    <row r="2957" spans="4:79" x14ac:dyDescent="0.25">
      <c r="D2957" s="1"/>
      <c r="J2957" s="1"/>
      <c r="M2957" s="1"/>
      <c r="BG2957" t="str">
        <f t="shared" ca="1" si="381"/>
        <v/>
      </c>
      <c r="BH2957" t="str">
        <f t="shared" si="382"/>
        <v/>
      </c>
      <c r="BI2957" t="str">
        <f t="shared" si="383"/>
        <v/>
      </c>
      <c r="BJ2957" t="str">
        <f t="shared" ca="1" si="384"/>
        <v/>
      </c>
      <c r="BK2957">
        <f t="shared" si="385"/>
        <v>1900</v>
      </c>
      <c r="BL2957">
        <f t="shared" si="386"/>
        <v>1900</v>
      </c>
      <c r="BM2957" t="str">
        <f t="shared" si="387"/>
        <v/>
      </c>
      <c r="BN2957" s="69">
        <f t="shared" si="388"/>
        <v>124</v>
      </c>
      <c r="BO2957" s="1">
        <v>45325</v>
      </c>
      <c r="BP2957" s="1"/>
      <c r="BQ2957" s="3"/>
      <c r="BR2957" s="4"/>
      <c r="BS2957" s="5"/>
      <c r="BT2957" s="6"/>
      <c r="BU2957" s="5"/>
      <c r="BV2957" s="5"/>
      <c r="BW2957" s="6"/>
      <c r="BX2957" s="5"/>
      <c r="BY2957" s="5"/>
      <c r="BZ2957" s="6"/>
      <c r="CA2957" s="5"/>
    </row>
    <row r="2958" spans="4:79" x14ac:dyDescent="0.25">
      <c r="D2958" s="1"/>
      <c r="J2958" s="1"/>
      <c r="M2958" s="1"/>
      <c r="BG2958" t="str">
        <f t="shared" ca="1" si="381"/>
        <v/>
      </c>
      <c r="BH2958" t="str">
        <f t="shared" si="382"/>
        <v/>
      </c>
      <c r="BI2958" t="str">
        <f t="shared" si="383"/>
        <v/>
      </c>
      <c r="BJ2958" t="str">
        <f t="shared" ca="1" si="384"/>
        <v/>
      </c>
      <c r="BK2958">
        <f t="shared" si="385"/>
        <v>1900</v>
      </c>
      <c r="BL2958">
        <f t="shared" si="386"/>
        <v>1900</v>
      </c>
      <c r="BM2958" t="str">
        <f t="shared" si="387"/>
        <v/>
      </c>
      <c r="BN2958" s="69">
        <f t="shared" si="388"/>
        <v>124</v>
      </c>
      <c r="BO2958" s="1">
        <v>45326</v>
      </c>
      <c r="BP2958" s="1"/>
      <c r="BQ2958" s="3"/>
      <c r="BR2958" s="4"/>
      <c r="BS2958" s="5"/>
      <c r="BT2958" s="6"/>
      <c r="BU2958" s="5"/>
      <c r="BV2958" s="5"/>
      <c r="BW2958" s="6"/>
      <c r="BX2958" s="5"/>
      <c r="BY2958" s="5"/>
      <c r="BZ2958" s="6"/>
      <c r="CA2958" s="5"/>
    </row>
    <row r="2959" spans="4:79" x14ac:dyDescent="0.25">
      <c r="D2959" s="1"/>
      <c r="J2959" s="1"/>
      <c r="L2959" s="1"/>
      <c r="M2959" s="1"/>
      <c r="AX2959" s="1"/>
      <c r="AY2959" s="1"/>
      <c r="BA2959" s="1"/>
      <c r="BB2959" s="1"/>
      <c r="BG2959" t="str">
        <f t="shared" ca="1" si="381"/>
        <v/>
      </c>
      <c r="BH2959" t="str">
        <f t="shared" si="382"/>
        <v/>
      </c>
      <c r="BI2959" t="str">
        <f t="shared" si="383"/>
        <v/>
      </c>
      <c r="BJ2959" t="str">
        <f t="shared" ca="1" si="384"/>
        <v/>
      </c>
      <c r="BK2959">
        <f t="shared" si="385"/>
        <v>1900</v>
      </c>
      <c r="BL2959">
        <f t="shared" si="386"/>
        <v>1900</v>
      </c>
      <c r="BM2959" t="str">
        <f t="shared" si="387"/>
        <v/>
      </c>
      <c r="BN2959" s="69">
        <f t="shared" si="388"/>
        <v>124</v>
      </c>
      <c r="BO2959" s="1">
        <v>45327</v>
      </c>
      <c r="BP2959" s="1"/>
      <c r="BQ2959" s="3"/>
      <c r="BR2959" s="4"/>
      <c r="BS2959" s="5"/>
      <c r="BT2959" s="6"/>
      <c r="BU2959" s="5"/>
      <c r="BV2959" s="5"/>
      <c r="BW2959" s="6"/>
      <c r="BX2959" s="5"/>
      <c r="BY2959" s="5"/>
      <c r="BZ2959" s="6"/>
      <c r="CA2959" s="5"/>
    </row>
    <row r="2960" spans="4:79" x14ac:dyDescent="0.25">
      <c r="D2960" s="1"/>
      <c r="J2960" s="1"/>
      <c r="L2960" s="1"/>
      <c r="M2960" s="1"/>
      <c r="AX2960" s="1"/>
      <c r="AY2960" s="1"/>
      <c r="BA2960" s="1"/>
      <c r="BB2960" s="1"/>
      <c r="BG2960" t="str">
        <f t="shared" ca="1" si="381"/>
        <v/>
      </c>
      <c r="BH2960" t="str">
        <f t="shared" si="382"/>
        <v/>
      </c>
      <c r="BI2960" t="str">
        <f t="shared" si="383"/>
        <v/>
      </c>
      <c r="BJ2960" t="str">
        <f t="shared" ca="1" si="384"/>
        <v/>
      </c>
      <c r="BK2960">
        <f t="shared" si="385"/>
        <v>1900</v>
      </c>
      <c r="BL2960">
        <f t="shared" si="386"/>
        <v>1900</v>
      </c>
      <c r="BM2960" t="str">
        <f t="shared" si="387"/>
        <v/>
      </c>
      <c r="BN2960" s="69">
        <f t="shared" si="388"/>
        <v>124</v>
      </c>
      <c r="BO2960" s="1">
        <v>45328</v>
      </c>
      <c r="BP2960" s="1"/>
      <c r="BQ2960" s="3"/>
      <c r="BR2960" s="4"/>
      <c r="BS2960" s="5"/>
      <c r="BT2960" s="6"/>
      <c r="BU2960" s="5"/>
      <c r="BV2960" s="5"/>
      <c r="BW2960" s="6"/>
      <c r="BX2960" s="5"/>
      <c r="BY2960" s="5"/>
      <c r="BZ2960" s="6"/>
      <c r="CA2960" s="5"/>
    </row>
    <row r="2961" spans="4:79" x14ac:dyDescent="0.25">
      <c r="D2961" s="1"/>
      <c r="E2961" s="1"/>
      <c r="J2961" s="1"/>
      <c r="L2961" s="1"/>
      <c r="AX2961" s="1"/>
      <c r="AY2961" s="1"/>
      <c r="BA2961" s="1"/>
      <c r="BG2961" t="str">
        <f t="shared" ca="1" si="381"/>
        <v/>
      </c>
      <c r="BH2961" t="str">
        <f t="shared" si="382"/>
        <v/>
      </c>
      <c r="BI2961" t="str">
        <f t="shared" si="383"/>
        <v/>
      </c>
      <c r="BJ2961" t="str">
        <f t="shared" ca="1" si="384"/>
        <v/>
      </c>
      <c r="BK2961">
        <f t="shared" si="385"/>
        <v>1900</v>
      </c>
      <c r="BL2961">
        <f t="shared" si="386"/>
        <v>1900</v>
      </c>
      <c r="BM2961" t="str">
        <f t="shared" si="387"/>
        <v/>
      </c>
      <c r="BN2961" s="69">
        <f t="shared" si="388"/>
        <v>124</v>
      </c>
      <c r="BO2961" s="1">
        <v>45329</v>
      </c>
      <c r="BP2961" s="1"/>
      <c r="BQ2961" s="3"/>
      <c r="BR2961" s="4"/>
      <c r="BS2961" s="5"/>
      <c r="BT2961" s="6"/>
      <c r="BU2961" s="5"/>
      <c r="BV2961" s="5"/>
      <c r="BW2961" s="6"/>
      <c r="BX2961" s="5"/>
      <c r="BY2961" s="5"/>
      <c r="BZ2961" s="6"/>
      <c r="CA2961" s="5"/>
    </row>
    <row r="2962" spans="4:79" x14ac:dyDescent="0.25">
      <c r="D2962" s="1"/>
      <c r="E2962" s="1"/>
      <c r="J2962" s="1"/>
      <c r="L2962" s="1"/>
      <c r="BA2962" s="1"/>
      <c r="BG2962" t="str">
        <f t="shared" ca="1" si="381"/>
        <v/>
      </c>
      <c r="BH2962" t="str">
        <f t="shared" si="382"/>
        <v/>
      </c>
      <c r="BI2962" t="str">
        <f t="shared" si="383"/>
        <v/>
      </c>
      <c r="BJ2962" t="str">
        <f t="shared" ca="1" si="384"/>
        <v/>
      </c>
      <c r="BK2962">
        <f t="shared" si="385"/>
        <v>1900</v>
      </c>
      <c r="BL2962">
        <f t="shared" si="386"/>
        <v>1900</v>
      </c>
      <c r="BM2962" t="str">
        <f t="shared" si="387"/>
        <v/>
      </c>
      <c r="BN2962" s="69">
        <f t="shared" si="388"/>
        <v>124</v>
      </c>
      <c r="BO2962" s="1">
        <v>45330</v>
      </c>
      <c r="BP2962" s="1"/>
      <c r="BQ2962" s="3"/>
      <c r="BR2962" s="4"/>
      <c r="BS2962" s="5"/>
      <c r="BT2962" s="6"/>
      <c r="BU2962" s="5"/>
      <c r="BV2962" s="5"/>
      <c r="BW2962" s="6"/>
      <c r="BX2962" s="5"/>
      <c r="BY2962" s="5"/>
      <c r="BZ2962" s="6"/>
      <c r="CA2962" s="5"/>
    </row>
    <row r="2963" spans="4:79" x14ac:dyDescent="0.25">
      <c r="D2963" s="1"/>
      <c r="J2963" s="1"/>
      <c r="M2963" s="1"/>
      <c r="BG2963" t="str">
        <f t="shared" ca="1" si="381"/>
        <v/>
      </c>
      <c r="BH2963" t="str">
        <f t="shared" si="382"/>
        <v/>
      </c>
      <c r="BI2963" t="str">
        <f t="shared" si="383"/>
        <v/>
      </c>
      <c r="BJ2963" t="str">
        <f t="shared" ca="1" si="384"/>
        <v/>
      </c>
      <c r="BK2963">
        <f t="shared" si="385"/>
        <v>1900</v>
      </c>
      <c r="BL2963">
        <f t="shared" si="386"/>
        <v>1900</v>
      </c>
      <c r="BM2963" t="str">
        <f t="shared" si="387"/>
        <v/>
      </c>
      <c r="BN2963" s="69">
        <f t="shared" si="388"/>
        <v>124</v>
      </c>
      <c r="BO2963" s="1">
        <v>45331</v>
      </c>
      <c r="BP2963" s="1"/>
      <c r="BQ2963" s="3"/>
      <c r="BR2963" s="4"/>
      <c r="BS2963" s="5"/>
      <c r="BT2963" s="6"/>
      <c r="BU2963" s="5"/>
      <c r="BV2963" s="5"/>
      <c r="BW2963" s="6"/>
      <c r="BX2963" s="5"/>
      <c r="BY2963" s="5"/>
      <c r="BZ2963" s="6"/>
      <c r="CA2963" s="5"/>
    </row>
    <row r="2964" spans="4:79" x14ac:dyDescent="0.25">
      <c r="D2964" s="1"/>
      <c r="J2964" s="1"/>
      <c r="L2964" s="1"/>
      <c r="M2964" s="1"/>
      <c r="AX2964" s="1"/>
      <c r="AY2964" s="1"/>
      <c r="BA2964" s="1"/>
      <c r="BB2964" s="1"/>
      <c r="BG2964" t="str">
        <f t="shared" ca="1" si="381"/>
        <v/>
      </c>
      <c r="BH2964" t="str">
        <f t="shared" si="382"/>
        <v/>
      </c>
      <c r="BI2964" t="str">
        <f t="shared" si="383"/>
        <v/>
      </c>
      <c r="BJ2964" t="str">
        <f t="shared" ca="1" si="384"/>
        <v/>
      </c>
      <c r="BK2964">
        <f t="shared" si="385"/>
        <v>1900</v>
      </c>
      <c r="BL2964">
        <f t="shared" si="386"/>
        <v>1900</v>
      </c>
      <c r="BM2964" t="str">
        <f t="shared" si="387"/>
        <v/>
      </c>
      <c r="BN2964" s="69">
        <f t="shared" si="388"/>
        <v>124</v>
      </c>
      <c r="BO2964" s="1">
        <v>45332</v>
      </c>
      <c r="BP2964" s="1"/>
      <c r="BQ2964" s="3"/>
      <c r="BR2964" s="4"/>
      <c r="BS2964" s="5"/>
      <c r="BT2964" s="6"/>
      <c r="BU2964" s="5"/>
      <c r="BV2964" s="5"/>
      <c r="BW2964" s="6"/>
      <c r="BX2964" s="5"/>
      <c r="BY2964" s="5"/>
      <c r="BZ2964" s="6"/>
      <c r="CA2964" s="5"/>
    </row>
    <row r="2965" spans="4:79" x14ac:dyDescent="0.25">
      <c r="D2965" s="1"/>
      <c r="J2965" s="1"/>
      <c r="M2965" s="1"/>
      <c r="BG2965" t="str">
        <f t="shared" ca="1" si="381"/>
        <v/>
      </c>
      <c r="BH2965" t="str">
        <f t="shared" si="382"/>
        <v/>
      </c>
      <c r="BI2965" t="str">
        <f t="shared" si="383"/>
        <v/>
      </c>
      <c r="BJ2965" t="str">
        <f t="shared" ca="1" si="384"/>
        <v/>
      </c>
      <c r="BK2965">
        <f t="shared" si="385"/>
        <v>1900</v>
      </c>
      <c r="BL2965">
        <f t="shared" si="386"/>
        <v>1900</v>
      </c>
      <c r="BM2965" t="str">
        <f t="shared" si="387"/>
        <v/>
      </c>
      <c r="BN2965" s="69">
        <f t="shared" si="388"/>
        <v>124</v>
      </c>
      <c r="BO2965" s="1">
        <v>45333</v>
      </c>
      <c r="BP2965" s="1"/>
      <c r="BQ2965" s="3"/>
      <c r="BR2965" s="4"/>
      <c r="BS2965" s="5"/>
      <c r="BT2965" s="6"/>
      <c r="BU2965" s="5"/>
      <c r="BV2965" s="5"/>
      <c r="BW2965" s="6"/>
      <c r="BX2965" s="5"/>
      <c r="BY2965" s="5"/>
      <c r="BZ2965" s="6"/>
      <c r="CA2965" s="5"/>
    </row>
    <row r="2966" spans="4:79" x14ac:dyDescent="0.25">
      <c r="D2966" s="1"/>
      <c r="BB2966" s="1"/>
      <c r="BG2966" t="str">
        <f t="shared" ca="1" si="381"/>
        <v/>
      </c>
      <c r="BH2966" t="str">
        <f t="shared" si="382"/>
        <v/>
      </c>
      <c r="BI2966" t="str">
        <f t="shared" si="383"/>
        <v/>
      </c>
      <c r="BJ2966" t="str">
        <f t="shared" ca="1" si="384"/>
        <v/>
      </c>
      <c r="BK2966">
        <f t="shared" si="385"/>
        <v>1900</v>
      </c>
      <c r="BL2966">
        <f t="shared" si="386"/>
        <v>1900</v>
      </c>
      <c r="BM2966" t="str">
        <f t="shared" si="387"/>
        <v/>
      </c>
      <c r="BN2966" s="69">
        <f t="shared" si="388"/>
        <v>124</v>
      </c>
      <c r="BO2966" s="1">
        <v>45334</v>
      </c>
      <c r="BP2966" s="1"/>
      <c r="BQ2966" s="3"/>
      <c r="BR2966" s="4"/>
      <c r="BS2966" s="5"/>
      <c r="BT2966" s="6"/>
      <c r="BU2966" s="5"/>
      <c r="BV2966" s="5"/>
      <c r="BW2966" s="6"/>
      <c r="BX2966" s="5"/>
      <c r="BY2966" s="5"/>
      <c r="BZ2966" s="6"/>
      <c r="CA2966" s="5"/>
    </row>
    <row r="2967" spans="4:79" x14ac:dyDescent="0.25">
      <c r="D2967" s="1"/>
      <c r="J2967" s="1"/>
      <c r="L2967" s="1"/>
      <c r="BA2967" s="1"/>
      <c r="BB2967" s="1"/>
      <c r="BF2967" s="1"/>
      <c r="BG2967" t="str">
        <f t="shared" ca="1" si="381"/>
        <v/>
      </c>
      <c r="BH2967" t="str">
        <f t="shared" si="382"/>
        <v/>
      </c>
      <c r="BI2967" t="str">
        <f t="shared" si="383"/>
        <v/>
      </c>
      <c r="BJ2967" t="str">
        <f t="shared" ca="1" si="384"/>
        <v/>
      </c>
      <c r="BK2967">
        <f t="shared" si="385"/>
        <v>1900</v>
      </c>
      <c r="BL2967">
        <f t="shared" si="386"/>
        <v>1900</v>
      </c>
      <c r="BM2967" t="str">
        <f t="shared" si="387"/>
        <v/>
      </c>
      <c r="BN2967" s="69">
        <f t="shared" si="388"/>
        <v>124</v>
      </c>
      <c r="BO2967" s="1">
        <v>45335</v>
      </c>
      <c r="BP2967" s="1"/>
      <c r="BQ2967" s="3"/>
      <c r="BR2967" s="4"/>
      <c r="BS2967" s="5"/>
      <c r="BT2967" s="6"/>
      <c r="BU2967" s="5"/>
      <c r="BV2967" s="5"/>
      <c r="BW2967" s="6"/>
      <c r="BX2967" s="5"/>
      <c r="BY2967" s="5"/>
      <c r="BZ2967" s="6"/>
      <c r="CA2967" s="5"/>
    </row>
    <row r="2968" spans="4:79" x14ac:dyDescent="0.25">
      <c r="D2968" s="1"/>
      <c r="J2968" s="1"/>
      <c r="L2968" s="1"/>
      <c r="M2968" s="1"/>
      <c r="AZ2968" s="1"/>
      <c r="BA2968" s="1"/>
      <c r="BC2968" s="1"/>
      <c r="BD2968" s="1"/>
      <c r="BG2968" t="str">
        <f t="shared" ca="1" si="381"/>
        <v/>
      </c>
      <c r="BH2968" t="str">
        <f t="shared" si="382"/>
        <v/>
      </c>
      <c r="BI2968" t="str">
        <f t="shared" si="383"/>
        <v/>
      </c>
      <c r="BJ2968" t="str">
        <f t="shared" ca="1" si="384"/>
        <v/>
      </c>
      <c r="BK2968">
        <f t="shared" si="385"/>
        <v>1900</v>
      </c>
      <c r="BL2968">
        <f t="shared" si="386"/>
        <v>1900</v>
      </c>
      <c r="BM2968" t="str">
        <f t="shared" si="387"/>
        <v/>
      </c>
      <c r="BN2968" s="69">
        <f t="shared" si="388"/>
        <v>124</v>
      </c>
      <c r="BO2968" s="1">
        <v>45336</v>
      </c>
      <c r="BP2968" s="1"/>
      <c r="BQ2968" s="3"/>
      <c r="BR2968" s="4"/>
      <c r="BS2968" s="5"/>
      <c r="BT2968" s="6"/>
      <c r="BU2968" s="5"/>
      <c r="BV2968" s="5"/>
      <c r="BW2968" s="6"/>
      <c r="BX2968" s="5"/>
      <c r="BY2968" s="5"/>
      <c r="BZ2968" s="6"/>
      <c r="CA2968" s="5"/>
    </row>
    <row r="2969" spans="4:79" x14ac:dyDescent="0.25">
      <c r="D2969" s="1"/>
      <c r="J2969" s="1"/>
      <c r="L2969" s="1"/>
      <c r="M2969" s="1"/>
      <c r="AX2969" s="1"/>
      <c r="AY2969" s="1"/>
      <c r="BB2969" s="1"/>
      <c r="BG2969" t="str">
        <f t="shared" ca="1" si="381"/>
        <v/>
      </c>
      <c r="BH2969" t="str">
        <f t="shared" si="382"/>
        <v/>
      </c>
      <c r="BI2969" t="str">
        <f t="shared" si="383"/>
        <v/>
      </c>
      <c r="BJ2969" t="str">
        <f t="shared" ca="1" si="384"/>
        <v/>
      </c>
      <c r="BK2969">
        <f t="shared" si="385"/>
        <v>1900</v>
      </c>
      <c r="BL2969">
        <f t="shared" si="386"/>
        <v>1900</v>
      </c>
      <c r="BM2969" t="str">
        <f t="shared" si="387"/>
        <v/>
      </c>
      <c r="BN2969" s="69">
        <f t="shared" si="388"/>
        <v>124</v>
      </c>
      <c r="BO2969" s="1">
        <v>45337</v>
      </c>
      <c r="BP2969" s="1"/>
      <c r="BQ2969" s="3"/>
      <c r="BR2969" s="4"/>
      <c r="BS2969" s="5"/>
      <c r="BT2969" s="6"/>
      <c r="BU2969" s="5"/>
      <c r="BV2969" s="5"/>
      <c r="BW2969" s="6"/>
      <c r="BX2969" s="5"/>
      <c r="BY2969" s="5"/>
      <c r="BZ2969" s="6"/>
      <c r="CA2969" s="5"/>
    </row>
    <row r="2970" spans="4:79" x14ac:dyDescent="0.25">
      <c r="D2970" s="1"/>
      <c r="J2970" s="1"/>
      <c r="L2970" s="1"/>
      <c r="M2970" s="1"/>
      <c r="AX2970" s="1"/>
      <c r="AY2970" s="1"/>
      <c r="BA2970" s="1"/>
      <c r="BB2970" s="1"/>
      <c r="BG2970" t="str">
        <f t="shared" ca="1" si="381"/>
        <v/>
      </c>
      <c r="BH2970" t="str">
        <f t="shared" si="382"/>
        <v/>
      </c>
      <c r="BI2970" t="str">
        <f t="shared" si="383"/>
        <v/>
      </c>
      <c r="BJ2970" t="str">
        <f t="shared" ca="1" si="384"/>
        <v/>
      </c>
      <c r="BK2970">
        <f t="shared" si="385"/>
        <v>1900</v>
      </c>
      <c r="BL2970">
        <f t="shared" si="386"/>
        <v>1900</v>
      </c>
      <c r="BM2970" t="str">
        <f t="shared" si="387"/>
        <v/>
      </c>
      <c r="BN2970" s="69">
        <f t="shared" si="388"/>
        <v>124</v>
      </c>
      <c r="BO2970" s="1">
        <v>45338</v>
      </c>
      <c r="BP2970" s="1"/>
      <c r="BQ2970" s="3"/>
      <c r="BR2970" s="4"/>
      <c r="BS2970" s="5"/>
      <c r="BT2970" s="6"/>
      <c r="BU2970" s="5"/>
      <c r="BV2970" s="5"/>
      <c r="BW2970" s="6"/>
      <c r="BX2970" s="5"/>
      <c r="BY2970" s="5"/>
      <c r="BZ2970" s="6"/>
      <c r="CA2970" s="5"/>
    </row>
    <row r="2971" spans="4:79" x14ac:dyDescent="0.25">
      <c r="D2971" s="1"/>
      <c r="J2971" s="1"/>
      <c r="L2971" s="1"/>
      <c r="M2971" s="1"/>
      <c r="BA2971" s="1"/>
      <c r="BG2971" t="str">
        <f t="shared" ca="1" si="381"/>
        <v/>
      </c>
      <c r="BH2971" t="str">
        <f t="shared" si="382"/>
        <v/>
      </c>
      <c r="BI2971" t="str">
        <f t="shared" si="383"/>
        <v/>
      </c>
      <c r="BJ2971" t="str">
        <f t="shared" ca="1" si="384"/>
        <v/>
      </c>
      <c r="BK2971">
        <f t="shared" si="385"/>
        <v>1900</v>
      </c>
      <c r="BL2971">
        <f t="shared" si="386"/>
        <v>1900</v>
      </c>
      <c r="BM2971" t="str">
        <f t="shared" si="387"/>
        <v/>
      </c>
      <c r="BN2971" s="69">
        <f t="shared" si="388"/>
        <v>124</v>
      </c>
      <c r="BO2971" s="1">
        <v>45339</v>
      </c>
      <c r="BP2971" s="1"/>
      <c r="BQ2971" s="3"/>
      <c r="BR2971" s="4"/>
      <c r="BS2971" s="5"/>
      <c r="BT2971" s="6"/>
      <c r="BU2971" s="5"/>
      <c r="BV2971" s="5"/>
      <c r="BW2971" s="6"/>
      <c r="BX2971" s="5"/>
      <c r="BY2971" s="5"/>
      <c r="BZ2971" s="6"/>
      <c r="CA2971" s="5"/>
    </row>
    <row r="2972" spans="4:79" x14ac:dyDescent="0.25">
      <c r="D2972" s="1"/>
      <c r="J2972" s="1"/>
      <c r="L2972" s="1"/>
      <c r="M2972" s="1"/>
      <c r="AX2972" s="1"/>
      <c r="AY2972" s="1"/>
      <c r="BA2972" s="1"/>
      <c r="BB2972" s="1"/>
      <c r="BG2972" t="str">
        <f t="shared" ca="1" si="381"/>
        <v/>
      </c>
      <c r="BH2972" t="str">
        <f t="shared" si="382"/>
        <v/>
      </c>
      <c r="BI2972" t="str">
        <f t="shared" si="383"/>
        <v/>
      </c>
      <c r="BJ2972" t="str">
        <f t="shared" ca="1" si="384"/>
        <v/>
      </c>
      <c r="BK2972">
        <f t="shared" si="385"/>
        <v>1900</v>
      </c>
      <c r="BL2972">
        <f t="shared" si="386"/>
        <v>1900</v>
      </c>
      <c r="BM2972" t="str">
        <f t="shared" si="387"/>
        <v/>
      </c>
      <c r="BN2972" s="69">
        <f t="shared" si="388"/>
        <v>124</v>
      </c>
      <c r="BO2972" s="1">
        <v>45340</v>
      </c>
      <c r="BP2972" s="1"/>
      <c r="BQ2972" s="3"/>
      <c r="BR2972" s="4"/>
      <c r="BS2972" s="5"/>
      <c r="BT2972" s="6"/>
      <c r="BU2972" s="5"/>
      <c r="BV2972" s="5"/>
      <c r="BW2972" s="6"/>
      <c r="BX2972" s="5"/>
      <c r="BY2972" s="5"/>
      <c r="BZ2972" s="6"/>
      <c r="CA2972" s="5"/>
    </row>
    <row r="2973" spans="4:79" x14ac:dyDescent="0.25">
      <c r="D2973" s="1"/>
      <c r="J2973" s="1"/>
      <c r="L2973" s="1"/>
      <c r="M2973" s="1"/>
      <c r="BA2973" s="1"/>
      <c r="BG2973" t="str">
        <f t="shared" ca="1" si="381"/>
        <v/>
      </c>
      <c r="BH2973" t="str">
        <f t="shared" si="382"/>
        <v/>
      </c>
      <c r="BI2973" t="str">
        <f t="shared" si="383"/>
        <v/>
      </c>
      <c r="BJ2973" t="str">
        <f t="shared" ca="1" si="384"/>
        <v/>
      </c>
      <c r="BK2973">
        <f t="shared" si="385"/>
        <v>1900</v>
      </c>
      <c r="BL2973">
        <f t="shared" si="386"/>
        <v>1900</v>
      </c>
      <c r="BM2973" t="str">
        <f t="shared" si="387"/>
        <v/>
      </c>
      <c r="BN2973" s="69">
        <f t="shared" si="388"/>
        <v>124</v>
      </c>
      <c r="BO2973" s="1">
        <v>45341</v>
      </c>
      <c r="BP2973" s="1"/>
      <c r="BQ2973" s="3"/>
      <c r="BR2973" s="4"/>
      <c r="BS2973" s="5"/>
      <c r="BT2973" s="6"/>
      <c r="BU2973" s="5"/>
      <c r="BV2973" s="5"/>
      <c r="BW2973" s="6"/>
      <c r="BX2973" s="5"/>
      <c r="BY2973" s="5"/>
      <c r="BZ2973" s="6"/>
      <c r="CA2973" s="5"/>
    </row>
    <row r="2974" spans="4:79" x14ac:dyDescent="0.25">
      <c r="D2974" s="1"/>
      <c r="J2974" s="1"/>
      <c r="M2974" s="1"/>
      <c r="BG2974" t="str">
        <f t="shared" ca="1" si="381"/>
        <v/>
      </c>
      <c r="BH2974" t="str">
        <f t="shared" si="382"/>
        <v/>
      </c>
      <c r="BI2974" t="str">
        <f t="shared" si="383"/>
        <v/>
      </c>
      <c r="BJ2974" t="str">
        <f t="shared" ca="1" si="384"/>
        <v/>
      </c>
      <c r="BK2974">
        <f t="shared" si="385"/>
        <v>1900</v>
      </c>
      <c r="BL2974">
        <f t="shared" si="386"/>
        <v>1900</v>
      </c>
      <c r="BM2974" t="str">
        <f t="shared" si="387"/>
        <v/>
      </c>
      <c r="BN2974" s="69">
        <f t="shared" si="388"/>
        <v>124</v>
      </c>
      <c r="BO2974" s="1">
        <v>45342</v>
      </c>
      <c r="BP2974" s="1"/>
      <c r="BQ2974" s="3"/>
      <c r="BR2974" s="4"/>
      <c r="BS2974" s="5"/>
      <c r="BT2974" s="6"/>
      <c r="BU2974" s="5"/>
      <c r="BV2974" s="5"/>
      <c r="BW2974" s="6"/>
      <c r="BX2974" s="5"/>
      <c r="BY2974" s="5"/>
      <c r="BZ2974" s="6"/>
      <c r="CA2974" s="5"/>
    </row>
    <row r="2975" spans="4:79" x14ac:dyDescent="0.25">
      <c r="D2975" s="1"/>
      <c r="J2975" s="1"/>
      <c r="L2975" s="1"/>
      <c r="M2975" s="1"/>
      <c r="AX2975" s="1"/>
      <c r="AY2975" s="1"/>
      <c r="BA2975" s="1"/>
      <c r="BB2975" s="1"/>
      <c r="BG2975" t="str">
        <f t="shared" ca="1" si="381"/>
        <v/>
      </c>
      <c r="BH2975" t="str">
        <f t="shared" si="382"/>
        <v/>
      </c>
      <c r="BI2975" t="str">
        <f t="shared" si="383"/>
        <v/>
      </c>
      <c r="BJ2975" t="str">
        <f t="shared" ca="1" si="384"/>
        <v/>
      </c>
      <c r="BK2975">
        <f t="shared" si="385"/>
        <v>1900</v>
      </c>
      <c r="BL2975">
        <f t="shared" si="386"/>
        <v>1900</v>
      </c>
      <c r="BM2975" t="str">
        <f t="shared" si="387"/>
        <v/>
      </c>
      <c r="BN2975" s="69">
        <f t="shared" si="388"/>
        <v>124</v>
      </c>
      <c r="BO2975" s="1">
        <v>45343</v>
      </c>
      <c r="BP2975" s="1"/>
      <c r="BQ2975" s="3"/>
      <c r="BR2975" s="4"/>
      <c r="BS2975" s="5"/>
      <c r="BT2975" s="6"/>
      <c r="BU2975" s="5"/>
      <c r="BV2975" s="5"/>
      <c r="BW2975" s="6"/>
      <c r="BX2975" s="5"/>
      <c r="BY2975" s="5"/>
      <c r="BZ2975" s="6"/>
      <c r="CA2975" s="5"/>
    </row>
    <row r="2976" spans="4:79" x14ac:dyDescent="0.25">
      <c r="D2976" s="1"/>
      <c r="J2976" s="1"/>
      <c r="L2976" s="1"/>
      <c r="M2976" s="1"/>
      <c r="BA2976" s="1"/>
      <c r="BB2976" s="1"/>
      <c r="BG2976" t="str">
        <f t="shared" ca="1" si="381"/>
        <v/>
      </c>
      <c r="BH2976" t="str">
        <f t="shared" si="382"/>
        <v/>
      </c>
      <c r="BI2976" t="str">
        <f t="shared" si="383"/>
        <v/>
      </c>
      <c r="BJ2976" t="str">
        <f t="shared" ca="1" si="384"/>
        <v/>
      </c>
      <c r="BK2976">
        <f t="shared" si="385"/>
        <v>1900</v>
      </c>
      <c r="BL2976">
        <f t="shared" si="386"/>
        <v>1900</v>
      </c>
      <c r="BM2976" t="str">
        <f t="shared" si="387"/>
        <v/>
      </c>
      <c r="BN2976" s="69">
        <f t="shared" si="388"/>
        <v>124</v>
      </c>
      <c r="BO2976" s="1">
        <v>45344</v>
      </c>
      <c r="BP2976" s="1"/>
      <c r="BQ2976" s="3"/>
      <c r="BR2976" s="4"/>
      <c r="BS2976" s="5"/>
      <c r="BT2976" s="6"/>
      <c r="BU2976" s="5"/>
      <c r="BV2976" s="5"/>
      <c r="BW2976" s="6"/>
      <c r="BX2976" s="5"/>
      <c r="BY2976" s="5"/>
      <c r="BZ2976" s="6"/>
      <c r="CA2976" s="5"/>
    </row>
    <row r="2977" spans="4:79" x14ac:dyDescent="0.25">
      <c r="D2977" s="1"/>
      <c r="J2977" s="1"/>
      <c r="L2977" s="1"/>
      <c r="M2977" s="1"/>
      <c r="AX2977" s="1"/>
      <c r="AY2977" s="1"/>
      <c r="BA2977" s="1"/>
      <c r="BB2977" s="1"/>
      <c r="BG2977" t="str">
        <f t="shared" ca="1" si="381"/>
        <v/>
      </c>
      <c r="BH2977" t="str">
        <f t="shared" si="382"/>
        <v/>
      </c>
      <c r="BI2977" t="str">
        <f t="shared" si="383"/>
        <v/>
      </c>
      <c r="BJ2977" t="str">
        <f t="shared" ca="1" si="384"/>
        <v/>
      </c>
      <c r="BK2977">
        <f t="shared" si="385"/>
        <v>1900</v>
      </c>
      <c r="BL2977">
        <f t="shared" si="386"/>
        <v>1900</v>
      </c>
      <c r="BM2977" t="str">
        <f t="shared" si="387"/>
        <v/>
      </c>
      <c r="BN2977" s="69">
        <f t="shared" si="388"/>
        <v>124</v>
      </c>
      <c r="BO2977" s="1">
        <v>45345</v>
      </c>
      <c r="BP2977" s="1"/>
      <c r="BQ2977" s="3"/>
      <c r="BR2977" s="4"/>
      <c r="BS2977" s="5"/>
      <c r="BT2977" s="6"/>
      <c r="BU2977" s="5"/>
      <c r="BV2977" s="5"/>
      <c r="BW2977" s="6"/>
      <c r="BX2977" s="5"/>
      <c r="BY2977" s="5"/>
      <c r="BZ2977" s="6"/>
      <c r="CA2977" s="5"/>
    </row>
    <row r="2978" spans="4:79" x14ac:dyDescent="0.25">
      <c r="D2978" s="1"/>
      <c r="E2978" s="1"/>
      <c r="J2978" s="1"/>
      <c r="L2978" s="1"/>
      <c r="M2978" s="1"/>
      <c r="AX2978" s="1"/>
      <c r="AY2978" s="1"/>
      <c r="BA2978" s="1"/>
      <c r="BG2978" t="str">
        <f t="shared" ca="1" si="381"/>
        <v/>
      </c>
      <c r="BH2978" t="str">
        <f t="shared" si="382"/>
        <v/>
      </c>
      <c r="BI2978" t="str">
        <f t="shared" si="383"/>
        <v/>
      </c>
      <c r="BJ2978" t="str">
        <f t="shared" ca="1" si="384"/>
        <v/>
      </c>
      <c r="BK2978">
        <f t="shared" si="385"/>
        <v>1900</v>
      </c>
      <c r="BL2978">
        <f t="shared" si="386"/>
        <v>1900</v>
      </c>
      <c r="BM2978" t="str">
        <f t="shared" si="387"/>
        <v/>
      </c>
      <c r="BN2978" s="69">
        <f t="shared" si="388"/>
        <v>124</v>
      </c>
      <c r="BO2978" s="1">
        <v>45346</v>
      </c>
      <c r="BP2978" s="1"/>
      <c r="BQ2978" s="3"/>
      <c r="BR2978" s="4"/>
      <c r="BS2978" s="5"/>
      <c r="BT2978" s="6"/>
      <c r="BU2978" s="5"/>
      <c r="BV2978" s="5"/>
      <c r="BW2978" s="6"/>
      <c r="BX2978" s="5"/>
      <c r="BY2978" s="5"/>
      <c r="BZ2978" s="6"/>
      <c r="CA2978" s="5"/>
    </row>
    <row r="2979" spans="4:79" x14ac:dyDescent="0.25">
      <c r="D2979" s="1"/>
      <c r="J2979" s="1"/>
      <c r="L2979" s="1"/>
      <c r="M2979" s="1"/>
      <c r="AY2979" s="1"/>
      <c r="AZ2979" s="1"/>
      <c r="BB2979" s="1"/>
      <c r="BC2979" s="1"/>
      <c r="BG2979" t="str">
        <f t="shared" ca="1" si="381"/>
        <v/>
      </c>
      <c r="BH2979" t="str">
        <f t="shared" si="382"/>
        <v/>
      </c>
      <c r="BI2979" t="str">
        <f t="shared" si="383"/>
        <v/>
      </c>
      <c r="BJ2979" t="str">
        <f t="shared" ca="1" si="384"/>
        <v/>
      </c>
      <c r="BK2979">
        <f t="shared" si="385"/>
        <v>1900</v>
      </c>
      <c r="BL2979">
        <f t="shared" si="386"/>
        <v>1900</v>
      </c>
      <c r="BM2979" t="str">
        <f t="shared" si="387"/>
        <v/>
      </c>
      <c r="BN2979" s="69">
        <f t="shared" si="388"/>
        <v>124</v>
      </c>
      <c r="BO2979" s="1">
        <v>45347</v>
      </c>
      <c r="BP2979" s="1"/>
      <c r="BQ2979" s="3"/>
      <c r="BR2979" s="4"/>
      <c r="BS2979" s="5"/>
      <c r="BT2979" s="6"/>
      <c r="BU2979" s="5"/>
      <c r="BV2979" s="5"/>
      <c r="BW2979" s="6"/>
      <c r="BX2979" s="5"/>
      <c r="BY2979" s="5"/>
      <c r="BZ2979" s="6"/>
      <c r="CA2979" s="5"/>
    </row>
    <row r="2980" spans="4:79" x14ac:dyDescent="0.25">
      <c r="D2980" s="1"/>
      <c r="J2980" s="1"/>
      <c r="L2980" s="1"/>
      <c r="M2980" s="1"/>
      <c r="BA2980" s="1"/>
      <c r="BB2980" s="1"/>
      <c r="BG2980" t="str">
        <f t="shared" ca="1" si="381"/>
        <v/>
      </c>
      <c r="BH2980" t="str">
        <f t="shared" si="382"/>
        <v/>
      </c>
      <c r="BI2980" t="str">
        <f t="shared" si="383"/>
        <v/>
      </c>
      <c r="BJ2980" t="str">
        <f t="shared" ca="1" si="384"/>
        <v/>
      </c>
      <c r="BK2980">
        <f t="shared" si="385"/>
        <v>1900</v>
      </c>
      <c r="BL2980">
        <f t="shared" si="386"/>
        <v>1900</v>
      </c>
      <c r="BM2980" t="str">
        <f t="shared" si="387"/>
        <v/>
      </c>
      <c r="BN2980" s="69">
        <f t="shared" si="388"/>
        <v>124</v>
      </c>
      <c r="BO2980" s="1">
        <v>45348</v>
      </c>
      <c r="BP2980" s="1"/>
      <c r="BQ2980" s="3"/>
      <c r="BR2980" s="4"/>
      <c r="BS2980" s="5"/>
      <c r="BT2980" s="6"/>
      <c r="BU2980" s="5"/>
      <c r="BV2980" s="5"/>
      <c r="BW2980" s="6"/>
      <c r="BX2980" s="5"/>
      <c r="BY2980" s="5"/>
      <c r="BZ2980" s="6"/>
      <c r="CA2980" s="5"/>
    </row>
    <row r="2981" spans="4:79" x14ac:dyDescent="0.25">
      <c r="D2981" s="1"/>
      <c r="E2981" s="1"/>
      <c r="J2981" s="1"/>
      <c r="L2981" s="1"/>
      <c r="BA2981" s="1"/>
      <c r="BG2981" t="str">
        <f t="shared" ca="1" si="381"/>
        <v/>
      </c>
      <c r="BH2981" t="str">
        <f t="shared" si="382"/>
        <v/>
      </c>
      <c r="BI2981" t="str">
        <f t="shared" si="383"/>
        <v/>
      </c>
      <c r="BJ2981" t="str">
        <f t="shared" ca="1" si="384"/>
        <v/>
      </c>
      <c r="BK2981">
        <f t="shared" si="385"/>
        <v>1900</v>
      </c>
      <c r="BL2981">
        <f t="shared" si="386"/>
        <v>1900</v>
      </c>
      <c r="BM2981" t="str">
        <f t="shared" si="387"/>
        <v/>
      </c>
      <c r="BN2981" s="69">
        <f t="shared" si="388"/>
        <v>124</v>
      </c>
      <c r="BO2981" s="1">
        <v>45349</v>
      </c>
      <c r="BP2981" s="1"/>
      <c r="BQ2981" s="3"/>
      <c r="BR2981" s="4"/>
      <c r="BS2981" s="5"/>
      <c r="BT2981" s="6"/>
      <c r="BU2981" s="5"/>
      <c r="BV2981" s="5"/>
      <c r="BW2981" s="6"/>
      <c r="BX2981" s="5"/>
      <c r="BY2981" s="5"/>
      <c r="BZ2981" s="6"/>
      <c r="CA2981" s="5"/>
    </row>
    <row r="2982" spans="4:79" x14ac:dyDescent="0.25">
      <c r="D2982" s="1"/>
      <c r="J2982" s="1"/>
      <c r="L2982" s="1"/>
      <c r="M2982" s="1"/>
      <c r="BA2982" s="1"/>
      <c r="BG2982" t="str">
        <f t="shared" ca="1" si="381"/>
        <v/>
      </c>
      <c r="BH2982" t="str">
        <f t="shared" si="382"/>
        <v/>
      </c>
      <c r="BI2982" t="str">
        <f t="shared" si="383"/>
        <v/>
      </c>
      <c r="BJ2982" t="str">
        <f t="shared" ca="1" si="384"/>
        <v/>
      </c>
      <c r="BK2982">
        <f t="shared" si="385"/>
        <v>1900</v>
      </c>
      <c r="BL2982">
        <f t="shared" si="386"/>
        <v>1900</v>
      </c>
      <c r="BM2982" t="str">
        <f t="shared" si="387"/>
        <v/>
      </c>
      <c r="BN2982" s="69">
        <f t="shared" si="388"/>
        <v>124</v>
      </c>
      <c r="BO2982" s="1">
        <v>45350</v>
      </c>
      <c r="BP2982" s="1"/>
      <c r="BQ2982" s="3"/>
      <c r="BR2982" s="4"/>
      <c r="BS2982" s="5"/>
      <c r="BT2982" s="6"/>
      <c r="BU2982" s="5"/>
      <c r="BV2982" s="5"/>
      <c r="BW2982" s="6"/>
      <c r="BX2982" s="5"/>
      <c r="BY2982" s="5"/>
      <c r="BZ2982" s="6"/>
      <c r="CA2982" s="5"/>
    </row>
    <row r="2983" spans="4:79" x14ac:dyDescent="0.25">
      <c r="D2983" s="1"/>
      <c r="E2983" s="1"/>
      <c r="J2983" s="1"/>
      <c r="L2983" s="1"/>
      <c r="M2983" s="1"/>
      <c r="AX2983" s="1"/>
      <c r="AY2983" s="1"/>
      <c r="BA2983" s="1"/>
      <c r="BG2983" t="str">
        <f t="shared" ca="1" si="381"/>
        <v/>
      </c>
      <c r="BH2983" t="str">
        <f t="shared" si="382"/>
        <v/>
      </c>
      <c r="BI2983" t="str">
        <f t="shared" si="383"/>
        <v/>
      </c>
      <c r="BJ2983" t="str">
        <f t="shared" ca="1" si="384"/>
        <v/>
      </c>
      <c r="BK2983">
        <f t="shared" si="385"/>
        <v>1900</v>
      </c>
      <c r="BL2983">
        <f t="shared" si="386"/>
        <v>1900</v>
      </c>
      <c r="BM2983" t="str">
        <f t="shared" si="387"/>
        <v/>
      </c>
      <c r="BN2983" s="69">
        <f t="shared" si="388"/>
        <v>124</v>
      </c>
      <c r="BO2983" s="1">
        <v>45351</v>
      </c>
      <c r="BP2983" s="1"/>
      <c r="BQ2983" s="3"/>
      <c r="BR2983" s="4"/>
      <c r="BS2983" s="5"/>
      <c r="BT2983" s="6"/>
      <c r="BU2983" s="5"/>
      <c r="BV2983" s="5"/>
      <c r="BW2983" s="6"/>
      <c r="BX2983" s="5"/>
      <c r="BY2983" s="5"/>
      <c r="BZ2983" s="6"/>
      <c r="CA2983" s="5"/>
    </row>
    <row r="2984" spans="4:79" x14ac:dyDescent="0.25">
      <c r="D2984" s="1"/>
      <c r="E2984" s="1"/>
      <c r="J2984" s="1"/>
      <c r="L2984" s="1"/>
      <c r="M2984" s="1"/>
      <c r="BA2984" s="1"/>
      <c r="BG2984" t="str">
        <f t="shared" ca="1" si="381"/>
        <v/>
      </c>
      <c r="BH2984" t="str">
        <f t="shared" si="382"/>
        <v/>
      </c>
      <c r="BI2984" t="str">
        <f t="shared" si="383"/>
        <v/>
      </c>
      <c r="BJ2984" t="str">
        <f t="shared" ca="1" si="384"/>
        <v/>
      </c>
      <c r="BK2984">
        <f t="shared" si="385"/>
        <v>1900</v>
      </c>
      <c r="BL2984">
        <f t="shared" si="386"/>
        <v>1900</v>
      </c>
      <c r="BM2984" t="str">
        <f t="shared" si="387"/>
        <v/>
      </c>
      <c r="BN2984" s="69">
        <f t="shared" si="388"/>
        <v>124</v>
      </c>
      <c r="BO2984" s="1">
        <v>45352</v>
      </c>
      <c r="BP2984" s="1"/>
      <c r="BQ2984" s="3"/>
      <c r="BR2984" s="4"/>
      <c r="BS2984" s="5"/>
      <c r="BT2984" s="6"/>
      <c r="BU2984" s="5"/>
      <c r="BV2984" s="5"/>
      <c r="BW2984" s="6"/>
      <c r="BX2984" s="5"/>
      <c r="BY2984" s="5"/>
      <c r="BZ2984" s="6"/>
      <c r="CA2984" s="5"/>
    </row>
    <row r="2985" spans="4:79" x14ac:dyDescent="0.25">
      <c r="D2985" s="1"/>
      <c r="J2985" s="1"/>
      <c r="L2985" s="1"/>
      <c r="M2985" s="1"/>
      <c r="AY2985" s="1"/>
      <c r="AZ2985" s="1"/>
      <c r="BC2985" s="1"/>
      <c r="BG2985" t="str">
        <f t="shared" ca="1" si="381"/>
        <v/>
      </c>
      <c r="BH2985" t="str">
        <f t="shared" si="382"/>
        <v/>
      </c>
      <c r="BI2985" t="str">
        <f t="shared" si="383"/>
        <v/>
      </c>
      <c r="BJ2985" t="str">
        <f t="shared" ca="1" si="384"/>
        <v/>
      </c>
      <c r="BK2985">
        <f t="shared" si="385"/>
        <v>1900</v>
      </c>
      <c r="BL2985">
        <f t="shared" si="386"/>
        <v>1900</v>
      </c>
      <c r="BM2985" t="str">
        <f t="shared" si="387"/>
        <v/>
      </c>
      <c r="BN2985" s="69">
        <f t="shared" si="388"/>
        <v>124</v>
      </c>
      <c r="BO2985" s="1">
        <v>45353</v>
      </c>
      <c r="BP2985" s="1"/>
      <c r="BQ2985" s="3"/>
      <c r="BR2985" s="4"/>
      <c r="BS2985" s="5"/>
      <c r="BT2985" s="6"/>
      <c r="BU2985" s="5"/>
      <c r="BV2985" s="5"/>
      <c r="BW2985" s="6"/>
      <c r="BX2985" s="5"/>
      <c r="BY2985" s="5"/>
      <c r="BZ2985" s="6"/>
      <c r="CA2985" s="5"/>
    </row>
    <row r="2986" spans="4:79" x14ac:dyDescent="0.25">
      <c r="D2986" s="1"/>
      <c r="J2986" s="1"/>
      <c r="L2986" s="1"/>
      <c r="M2986" s="1"/>
      <c r="BA2986" s="1"/>
      <c r="BB2986" s="1"/>
      <c r="BD2986" s="1"/>
      <c r="BE2986" s="1"/>
      <c r="BG2986" t="str">
        <f t="shared" ca="1" si="381"/>
        <v/>
      </c>
      <c r="BH2986" t="str">
        <f t="shared" si="382"/>
        <v/>
      </c>
      <c r="BI2986" t="str">
        <f t="shared" si="383"/>
        <v/>
      </c>
      <c r="BJ2986" t="str">
        <f t="shared" ca="1" si="384"/>
        <v/>
      </c>
      <c r="BK2986">
        <f t="shared" si="385"/>
        <v>1900</v>
      </c>
      <c r="BL2986">
        <f t="shared" si="386"/>
        <v>1900</v>
      </c>
      <c r="BM2986" t="str">
        <f t="shared" si="387"/>
        <v/>
      </c>
      <c r="BN2986" s="69">
        <f t="shared" si="388"/>
        <v>124</v>
      </c>
      <c r="BO2986" s="1">
        <v>45354</v>
      </c>
      <c r="BP2986" s="1"/>
      <c r="BQ2986" s="3"/>
      <c r="BR2986" s="4"/>
      <c r="BS2986" s="5"/>
      <c r="BT2986" s="6"/>
      <c r="BU2986" s="5"/>
      <c r="BV2986" s="5"/>
      <c r="BW2986" s="6"/>
      <c r="BX2986" s="5"/>
      <c r="BY2986" s="5"/>
      <c r="BZ2986" s="6"/>
      <c r="CA2986" s="5"/>
    </row>
    <row r="2987" spans="4:79" x14ac:dyDescent="0.25">
      <c r="D2987" s="1"/>
      <c r="J2987" s="1"/>
      <c r="L2987" s="1"/>
      <c r="AX2987" s="1"/>
      <c r="AY2987" s="1"/>
      <c r="BA2987" s="1"/>
      <c r="BB2987" s="1"/>
      <c r="BG2987" t="str">
        <f t="shared" ca="1" si="381"/>
        <v/>
      </c>
      <c r="BH2987" t="str">
        <f t="shared" si="382"/>
        <v/>
      </c>
      <c r="BI2987" t="str">
        <f t="shared" si="383"/>
        <v/>
      </c>
      <c r="BJ2987" t="str">
        <f t="shared" ca="1" si="384"/>
        <v/>
      </c>
      <c r="BK2987">
        <f t="shared" si="385"/>
        <v>1900</v>
      </c>
      <c r="BL2987">
        <f t="shared" si="386"/>
        <v>1900</v>
      </c>
      <c r="BM2987" t="str">
        <f t="shared" si="387"/>
        <v/>
      </c>
      <c r="BN2987" s="69">
        <f t="shared" si="388"/>
        <v>124</v>
      </c>
      <c r="BO2987" s="1">
        <v>45355</v>
      </c>
      <c r="BP2987" s="1"/>
      <c r="BQ2987" s="3"/>
      <c r="BR2987" s="4"/>
      <c r="BS2987" s="5"/>
      <c r="BT2987" s="6"/>
      <c r="BU2987" s="5"/>
      <c r="BV2987" s="5"/>
      <c r="BW2987" s="6"/>
      <c r="BX2987" s="5"/>
      <c r="BY2987" s="5"/>
      <c r="BZ2987" s="6"/>
      <c r="CA2987" s="5"/>
    </row>
    <row r="2988" spans="4:79" x14ac:dyDescent="0.25">
      <c r="D2988" s="1"/>
      <c r="J2988" s="1"/>
      <c r="L2988" s="1"/>
      <c r="BA2988" s="1"/>
      <c r="BG2988" t="str">
        <f t="shared" ca="1" si="381"/>
        <v/>
      </c>
      <c r="BH2988" t="str">
        <f t="shared" si="382"/>
        <v/>
      </c>
      <c r="BI2988" t="str">
        <f t="shared" si="383"/>
        <v/>
      </c>
      <c r="BJ2988" t="str">
        <f t="shared" ca="1" si="384"/>
        <v/>
      </c>
      <c r="BK2988">
        <f t="shared" si="385"/>
        <v>1900</v>
      </c>
      <c r="BL2988">
        <f t="shared" si="386"/>
        <v>1900</v>
      </c>
      <c r="BM2988" t="str">
        <f t="shared" si="387"/>
        <v/>
      </c>
      <c r="BN2988" s="69">
        <f t="shared" si="388"/>
        <v>124</v>
      </c>
      <c r="BO2988" s="1">
        <v>45356</v>
      </c>
      <c r="BP2988" s="1"/>
      <c r="BQ2988" s="3"/>
      <c r="BR2988" s="4"/>
      <c r="BS2988" s="5"/>
      <c r="BT2988" s="6"/>
      <c r="BU2988" s="5"/>
      <c r="BV2988" s="5"/>
      <c r="BW2988" s="6"/>
      <c r="BX2988" s="5"/>
      <c r="BY2988" s="5"/>
      <c r="BZ2988" s="6"/>
      <c r="CA2988" s="5"/>
    </row>
    <row r="2989" spans="4:79" x14ac:dyDescent="0.25">
      <c r="D2989" s="1"/>
      <c r="J2989" s="1"/>
      <c r="L2989" s="1"/>
      <c r="M2989" s="1"/>
      <c r="AX2989" s="1"/>
      <c r="AY2989" s="1"/>
      <c r="BA2989" s="1"/>
      <c r="BB2989" s="1"/>
      <c r="BG2989" t="str">
        <f t="shared" ca="1" si="381"/>
        <v/>
      </c>
      <c r="BH2989" t="str">
        <f t="shared" si="382"/>
        <v/>
      </c>
      <c r="BI2989" t="str">
        <f t="shared" si="383"/>
        <v/>
      </c>
      <c r="BJ2989" t="str">
        <f t="shared" ca="1" si="384"/>
        <v/>
      </c>
      <c r="BK2989">
        <f t="shared" si="385"/>
        <v>1900</v>
      </c>
      <c r="BL2989">
        <f t="shared" si="386"/>
        <v>1900</v>
      </c>
      <c r="BM2989" t="str">
        <f t="shared" si="387"/>
        <v/>
      </c>
      <c r="BN2989" s="69">
        <f t="shared" si="388"/>
        <v>124</v>
      </c>
      <c r="BO2989" s="1">
        <v>45357</v>
      </c>
      <c r="BP2989" s="1"/>
      <c r="BQ2989" s="3"/>
      <c r="BR2989" s="4"/>
      <c r="BS2989" s="5"/>
      <c r="BT2989" s="6"/>
      <c r="BU2989" s="5"/>
      <c r="BV2989" s="5"/>
      <c r="BW2989" s="6"/>
      <c r="BX2989" s="5"/>
      <c r="BY2989" s="5"/>
      <c r="BZ2989" s="6"/>
      <c r="CA2989" s="5"/>
    </row>
    <row r="2990" spans="4:79" x14ac:dyDescent="0.25">
      <c r="D2990" s="1"/>
      <c r="E2990" s="1"/>
      <c r="J2990" s="1"/>
      <c r="L2990" s="1"/>
      <c r="N2990" s="1"/>
      <c r="BA2990" s="1"/>
      <c r="BG2990" t="str">
        <f t="shared" ca="1" si="381"/>
        <v/>
      </c>
      <c r="BH2990" t="str">
        <f t="shared" si="382"/>
        <v/>
      </c>
      <c r="BI2990" t="str">
        <f t="shared" si="383"/>
        <v/>
      </c>
      <c r="BJ2990" t="str">
        <f t="shared" ca="1" si="384"/>
        <v/>
      </c>
      <c r="BK2990">
        <f t="shared" si="385"/>
        <v>1900</v>
      </c>
      <c r="BL2990">
        <f t="shared" si="386"/>
        <v>1900</v>
      </c>
      <c r="BM2990" t="str">
        <f t="shared" si="387"/>
        <v/>
      </c>
      <c r="BN2990" s="69">
        <f t="shared" si="388"/>
        <v>124</v>
      </c>
      <c r="BO2990" s="1">
        <v>45358</v>
      </c>
      <c r="BP2990" s="1"/>
      <c r="BQ2990" s="3"/>
      <c r="BR2990" s="4"/>
      <c r="BS2990" s="5"/>
      <c r="BT2990" s="6"/>
      <c r="BU2990" s="5"/>
      <c r="BV2990" s="5"/>
      <c r="BW2990" s="6"/>
      <c r="BX2990" s="5"/>
      <c r="BY2990" s="5"/>
      <c r="BZ2990" s="6"/>
      <c r="CA2990" s="5"/>
    </row>
    <row r="2991" spans="4:79" x14ac:dyDescent="0.25">
      <c r="D2991" s="1"/>
      <c r="J2991" s="1"/>
      <c r="L2991" s="1"/>
      <c r="M2991" s="1"/>
      <c r="AX2991" s="1"/>
      <c r="AY2991" s="1"/>
      <c r="BA2991" s="1"/>
      <c r="BB2991" s="1"/>
      <c r="BG2991" t="str">
        <f t="shared" ca="1" si="381"/>
        <v/>
      </c>
      <c r="BH2991" t="str">
        <f t="shared" si="382"/>
        <v/>
      </c>
      <c r="BI2991" t="str">
        <f t="shared" si="383"/>
        <v/>
      </c>
      <c r="BJ2991" t="str">
        <f t="shared" ca="1" si="384"/>
        <v/>
      </c>
      <c r="BK2991">
        <f t="shared" si="385"/>
        <v>1900</v>
      </c>
      <c r="BL2991">
        <f t="shared" si="386"/>
        <v>1900</v>
      </c>
      <c r="BM2991" t="str">
        <f t="shared" si="387"/>
        <v/>
      </c>
      <c r="BN2991" s="69">
        <f t="shared" si="388"/>
        <v>124</v>
      </c>
      <c r="BO2991" s="1">
        <v>45359</v>
      </c>
      <c r="BP2991" s="1"/>
      <c r="BQ2991" s="3"/>
      <c r="BR2991" s="4"/>
      <c r="BS2991" s="5"/>
      <c r="BT2991" s="6"/>
      <c r="BU2991" s="5"/>
      <c r="BV2991" s="5"/>
      <c r="BW2991" s="6"/>
      <c r="BX2991" s="5"/>
      <c r="BY2991" s="5"/>
      <c r="BZ2991" s="6"/>
      <c r="CA2991" s="5"/>
    </row>
    <row r="2992" spans="4:79" x14ac:dyDescent="0.25">
      <c r="D2992" s="1"/>
      <c r="J2992" s="1"/>
      <c r="L2992" s="1"/>
      <c r="BA2992" s="1"/>
      <c r="BG2992" t="str">
        <f t="shared" ca="1" si="381"/>
        <v/>
      </c>
      <c r="BH2992" t="str">
        <f t="shared" si="382"/>
        <v/>
      </c>
      <c r="BI2992" t="str">
        <f t="shared" si="383"/>
        <v/>
      </c>
      <c r="BJ2992" t="str">
        <f t="shared" ca="1" si="384"/>
        <v/>
      </c>
      <c r="BK2992">
        <f t="shared" si="385"/>
        <v>1900</v>
      </c>
      <c r="BL2992">
        <f t="shared" si="386"/>
        <v>1900</v>
      </c>
      <c r="BM2992" t="str">
        <f t="shared" si="387"/>
        <v/>
      </c>
      <c r="BN2992" s="69">
        <f t="shared" si="388"/>
        <v>124</v>
      </c>
      <c r="BO2992" s="1">
        <v>45360</v>
      </c>
      <c r="BP2992" s="1"/>
      <c r="BQ2992" s="3"/>
      <c r="BR2992" s="4"/>
      <c r="BS2992" s="5"/>
      <c r="BT2992" s="6"/>
      <c r="BU2992" s="5"/>
      <c r="BV2992" s="5"/>
      <c r="BW2992" s="6"/>
      <c r="BX2992" s="5"/>
      <c r="BY2992" s="5"/>
      <c r="BZ2992" s="6"/>
      <c r="CA2992" s="5"/>
    </row>
    <row r="2993" spans="4:79" x14ac:dyDescent="0.25">
      <c r="D2993" s="1"/>
      <c r="BB2993" s="1"/>
      <c r="BG2993" t="str">
        <f t="shared" ca="1" si="381"/>
        <v/>
      </c>
      <c r="BH2993" t="str">
        <f t="shared" si="382"/>
        <v/>
      </c>
      <c r="BI2993" t="str">
        <f t="shared" si="383"/>
        <v/>
      </c>
      <c r="BJ2993" t="str">
        <f t="shared" ca="1" si="384"/>
        <v/>
      </c>
      <c r="BK2993">
        <f t="shared" si="385"/>
        <v>1900</v>
      </c>
      <c r="BL2993">
        <f t="shared" si="386"/>
        <v>1900</v>
      </c>
      <c r="BM2993" t="str">
        <f t="shared" si="387"/>
        <v/>
      </c>
      <c r="BN2993" s="69">
        <f t="shared" si="388"/>
        <v>124</v>
      </c>
      <c r="BO2993" s="1">
        <v>45361</v>
      </c>
      <c r="BP2993" s="1"/>
      <c r="BQ2993" s="3"/>
      <c r="BR2993" s="4"/>
      <c r="BS2993" s="5"/>
      <c r="BT2993" s="6"/>
      <c r="BU2993" s="5"/>
      <c r="BV2993" s="5"/>
      <c r="BW2993" s="6"/>
      <c r="BX2993" s="5"/>
      <c r="BY2993" s="5"/>
      <c r="BZ2993" s="6"/>
      <c r="CA2993" s="5"/>
    </row>
    <row r="2994" spans="4:79" x14ac:dyDescent="0.25">
      <c r="D2994" s="1"/>
      <c r="J2994" s="1"/>
      <c r="L2994" s="1"/>
      <c r="M2994" s="1"/>
      <c r="AX2994" s="1"/>
      <c r="AY2994" s="1"/>
      <c r="BA2994" s="1"/>
      <c r="BB2994" s="1"/>
      <c r="BG2994" t="str">
        <f t="shared" ca="1" si="381"/>
        <v/>
      </c>
      <c r="BH2994" t="str">
        <f t="shared" si="382"/>
        <v/>
      </c>
      <c r="BI2994" t="str">
        <f t="shared" si="383"/>
        <v/>
      </c>
      <c r="BJ2994" t="str">
        <f t="shared" ca="1" si="384"/>
        <v/>
      </c>
      <c r="BK2994">
        <f t="shared" si="385"/>
        <v>1900</v>
      </c>
      <c r="BL2994">
        <f t="shared" si="386"/>
        <v>1900</v>
      </c>
      <c r="BM2994" t="str">
        <f t="shared" si="387"/>
        <v/>
      </c>
      <c r="BN2994" s="69">
        <f t="shared" si="388"/>
        <v>124</v>
      </c>
      <c r="BO2994" s="1">
        <v>45362</v>
      </c>
      <c r="BP2994" s="1"/>
      <c r="BQ2994" s="3"/>
      <c r="BR2994" s="4"/>
      <c r="BS2994" s="5"/>
      <c r="BT2994" s="6"/>
      <c r="BU2994" s="5"/>
      <c r="BV2994" s="5"/>
      <c r="BW2994" s="6"/>
      <c r="BX2994" s="5"/>
      <c r="BY2994" s="5"/>
      <c r="BZ2994" s="6"/>
      <c r="CA2994" s="5"/>
    </row>
    <row r="2995" spans="4:79" x14ac:dyDescent="0.25">
      <c r="D2995" s="1"/>
      <c r="E2995" s="1"/>
      <c r="J2995" s="1"/>
      <c r="L2995" s="1"/>
      <c r="AX2995" s="1"/>
      <c r="AY2995" s="1"/>
      <c r="BA2995" s="1"/>
      <c r="BG2995" t="str">
        <f t="shared" ca="1" si="381"/>
        <v/>
      </c>
      <c r="BH2995" t="str">
        <f t="shared" si="382"/>
        <v/>
      </c>
      <c r="BI2995" t="str">
        <f t="shared" si="383"/>
        <v/>
      </c>
      <c r="BJ2995" t="str">
        <f t="shared" ca="1" si="384"/>
        <v/>
      </c>
      <c r="BK2995">
        <f t="shared" si="385"/>
        <v>1900</v>
      </c>
      <c r="BL2995">
        <f t="shared" si="386"/>
        <v>1900</v>
      </c>
      <c r="BM2995" t="str">
        <f t="shared" si="387"/>
        <v/>
      </c>
      <c r="BN2995" s="69">
        <f t="shared" si="388"/>
        <v>124</v>
      </c>
      <c r="BO2995" s="1">
        <v>45363</v>
      </c>
      <c r="BP2995" s="1"/>
      <c r="BQ2995" s="3"/>
      <c r="BR2995" s="4"/>
      <c r="BS2995" s="5"/>
      <c r="BT2995" s="6"/>
      <c r="BU2995" s="5"/>
      <c r="BV2995" s="5"/>
      <c r="BW2995" s="6"/>
      <c r="BX2995" s="5"/>
      <c r="BY2995" s="5"/>
      <c r="BZ2995" s="6"/>
      <c r="CA2995" s="5"/>
    </row>
    <row r="2996" spans="4:79" x14ac:dyDescent="0.25">
      <c r="D2996" s="1"/>
      <c r="BB2996" s="1"/>
      <c r="BG2996" t="str">
        <f t="shared" ca="1" si="381"/>
        <v/>
      </c>
      <c r="BH2996" t="str">
        <f t="shared" si="382"/>
        <v/>
      </c>
      <c r="BI2996" t="str">
        <f t="shared" si="383"/>
        <v/>
      </c>
      <c r="BJ2996" t="str">
        <f t="shared" ca="1" si="384"/>
        <v/>
      </c>
      <c r="BK2996">
        <f t="shared" si="385"/>
        <v>1900</v>
      </c>
      <c r="BL2996">
        <f t="shared" si="386"/>
        <v>1900</v>
      </c>
      <c r="BM2996" t="str">
        <f t="shared" si="387"/>
        <v/>
      </c>
      <c r="BN2996" s="69">
        <f t="shared" si="388"/>
        <v>124</v>
      </c>
      <c r="BO2996" s="1">
        <v>45364</v>
      </c>
      <c r="BP2996" s="1"/>
      <c r="BQ2996" s="3"/>
      <c r="BR2996" s="4"/>
      <c r="BS2996" s="5"/>
      <c r="BT2996" s="6"/>
      <c r="BU2996" s="5"/>
      <c r="BV2996" s="5"/>
      <c r="BW2996" s="6"/>
      <c r="BX2996" s="5"/>
      <c r="BY2996" s="5"/>
      <c r="BZ2996" s="6"/>
      <c r="CA2996" s="5"/>
    </row>
    <row r="2997" spans="4:79" x14ac:dyDescent="0.25">
      <c r="D2997" s="1"/>
      <c r="J2997" s="1"/>
      <c r="L2997" s="1"/>
      <c r="AX2997" s="1"/>
      <c r="AY2997" s="1"/>
      <c r="BA2997" s="1"/>
      <c r="BB2997" s="1"/>
      <c r="BG2997" t="str">
        <f t="shared" ca="1" si="381"/>
        <v/>
      </c>
      <c r="BH2997" t="str">
        <f t="shared" si="382"/>
        <v/>
      </c>
      <c r="BI2997" t="str">
        <f t="shared" si="383"/>
        <v/>
      </c>
      <c r="BJ2997" t="str">
        <f t="shared" ca="1" si="384"/>
        <v/>
      </c>
      <c r="BK2997">
        <f t="shared" si="385"/>
        <v>1900</v>
      </c>
      <c r="BL2997">
        <f t="shared" si="386"/>
        <v>1900</v>
      </c>
      <c r="BM2997" t="str">
        <f t="shared" si="387"/>
        <v/>
      </c>
      <c r="BN2997" s="69">
        <f t="shared" si="388"/>
        <v>124</v>
      </c>
      <c r="BO2997" s="1">
        <v>45365</v>
      </c>
      <c r="BP2997" s="1"/>
      <c r="BQ2997" s="3"/>
      <c r="BR2997" s="4"/>
      <c r="BS2997" s="5"/>
      <c r="BT2997" s="6"/>
      <c r="BU2997" s="5"/>
      <c r="BV2997" s="5"/>
      <c r="BW2997" s="6"/>
      <c r="BX2997" s="5"/>
      <c r="BY2997" s="5"/>
      <c r="BZ2997" s="6"/>
      <c r="CA2997" s="5"/>
    </row>
    <row r="2998" spans="4:79" x14ac:dyDescent="0.25">
      <c r="D2998" s="1"/>
      <c r="J2998" s="1"/>
      <c r="L2998" s="1"/>
      <c r="BA2998" s="1"/>
      <c r="BG2998" t="str">
        <f t="shared" ca="1" si="381"/>
        <v/>
      </c>
      <c r="BH2998" t="str">
        <f t="shared" si="382"/>
        <v/>
      </c>
      <c r="BI2998" t="str">
        <f t="shared" si="383"/>
        <v/>
      </c>
      <c r="BJ2998" t="str">
        <f t="shared" ca="1" si="384"/>
        <v/>
      </c>
      <c r="BK2998">
        <f t="shared" si="385"/>
        <v>1900</v>
      </c>
      <c r="BL2998">
        <f t="shared" si="386"/>
        <v>1900</v>
      </c>
      <c r="BM2998" t="str">
        <f t="shared" si="387"/>
        <v/>
      </c>
      <c r="BN2998" s="69">
        <f t="shared" si="388"/>
        <v>124</v>
      </c>
      <c r="BO2998" s="1">
        <v>45366</v>
      </c>
      <c r="BP2998" s="1"/>
      <c r="BQ2998" s="3"/>
      <c r="BR2998" s="4"/>
      <c r="BS2998" s="5"/>
      <c r="BT2998" s="6"/>
      <c r="BU2998" s="5"/>
      <c r="BV2998" s="5"/>
      <c r="BW2998" s="6"/>
      <c r="BX2998" s="5"/>
      <c r="BY2998" s="5"/>
      <c r="BZ2998" s="6"/>
      <c r="CA2998" s="5"/>
    </row>
    <row r="2999" spans="4:79" x14ac:dyDescent="0.25">
      <c r="D2999" s="1"/>
      <c r="J2999" s="1"/>
      <c r="L2999" s="1"/>
      <c r="M2999" s="1"/>
      <c r="AX2999" s="1"/>
      <c r="AY2999" s="1"/>
      <c r="BA2999" s="1"/>
      <c r="BB2999" s="1"/>
      <c r="BG2999" t="str">
        <f t="shared" ca="1" si="381"/>
        <v/>
      </c>
      <c r="BH2999" t="str">
        <f t="shared" si="382"/>
        <v/>
      </c>
      <c r="BI2999" t="str">
        <f t="shared" si="383"/>
        <v/>
      </c>
      <c r="BJ2999" t="str">
        <f t="shared" ca="1" si="384"/>
        <v/>
      </c>
      <c r="BK2999">
        <f t="shared" si="385"/>
        <v>1900</v>
      </c>
      <c r="BL2999">
        <f t="shared" si="386"/>
        <v>1900</v>
      </c>
      <c r="BM2999" t="str">
        <f t="shared" si="387"/>
        <v/>
      </c>
      <c r="BN2999" s="69">
        <f t="shared" si="388"/>
        <v>124</v>
      </c>
      <c r="BO2999" s="1">
        <v>45367</v>
      </c>
      <c r="BP2999" s="1"/>
      <c r="BQ2999" s="3"/>
      <c r="BR2999" s="4"/>
      <c r="BS2999" s="5"/>
      <c r="BT2999" s="6"/>
      <c r="BU2999" s="5"/>
      <c r="BV2999" s="5"/>
      <c r="BW2999" s="6"/>
      <c r="BX2999" s="5"/>
      <c r="BY2999" s="5"/>
      <c r="BZ2999" s="6"/>
      <c r="CA2999" s="5"/>
    </row>
    <row r="3000" spans="4:79" x14ac:dyDescent="0.25">
      <c r="D3000" s="1"/>
      <c r="J3000" s="1"/>
      <c r="L3000" s="1"/>
      <c r="M3000" s="1"/>
      <c r="BA3000" s="1"/>
      <c r="BG3000" t="str">
        <f t="shared" ca="1" si="381"/>
        <v/>
      </c>
      <c r="BH3000" t="str">
        <f t="shared" si="382"/>
        <v/>
      </c>
      <c r="BI3000" t="str">
        <f t="shared" si="383"/>
        <v/>
      </c>
      <c r="BJ3000" t="str">
        <f t="shared" ca="1" si="384"/>
        <v/>
      </c>
      <c r="BK3000">
        <f t="shared" si="385"/>
        <v>1900</v>
      </c>
      <c r="BL3000">
        <f t="shared" si="386"/>
        <v>1900</v>
      </c>
      <c r="BM3000" t="str">
        <f t="shared" si="387"/>
        <v/>
      </c>
      <c r="BN3000" s="69">
        <f t="shared" si="388"/>
        <v>124</v>
      </c>
      <c r="BO3000" s="1">
        <v>45368</v>
      </c>
      <c r="BP3000" s="1"/>
      <c r="BQ3000" s="3"/>
      <c r="BR3000" s="4"/>
      <c r="BS3000" s="5"/>
      <c r="BT3000" s="6"/>
      <c r="BU3000" s="5"/>
      <c r="BV3000" s="5"/>
      <c r="BW3000" s="6"/>
      <c r="BX3000" s="5"/>
      <c r="BY3000" s="5"/>
      <c r="BZ3000" s="6"/>
      <c r="CA3000" s="5"/>
    </row>
    <row r="3001" spans="4:79" x14ac:dyDescent="0.25">
      <c r="D3001" s="1"/>
      <c r="E3001" s="1"/>
      <c r="J3001" s="1"/>
      <c r="L3001" s="1"/>
      <c r="M3001" s="1"/>
      <c r="AX3001" s="1"/>
      <c r="AY3001" s="1"/>
      <c r="BA3001" s="1"/>
      <c r="BG3001" t="str">
        <f t="shared" ca="1" si="381"/>
        <v/>
      </c>
      <c r="BH3001" t="str">
        <f t="shared" si="382"/>
        <v/>
      </c>
      <c r="BI3001" t="str">
        <f t="shared" si="383"/>
        <v/>
      </c>
      <c r="BJ3001" t="str">
        <f t="shared" ca="1" si="384"/>
        <v/>
      </c>
      <c r="BK3001">
        <f t="shared" si="385"/>
        <v>1900</v>
      </c>
      <c r="BL3001">
        <f t="shared" si="386"/>
        <v>1900</v>
      </c>
      <c r="BM3001" t="str">
        <f t="shared" si="387"/>
        <v/>
      </c>
      <c r="BN3001" s="69">
        <f t="shared" si="388"/>
        <v>124</v>
      </c>
      <c r="BO3001" s="1">
        <v>45369</v>
      </c>
      <c r="BP3001" s="1"/>
    </row>
    <row r="3002" spans="4:79" x14ac:dyDescent="0.25">
      <c r="D3002" s="1"/>
      <c r="BB3002" s="1"/>
      <c r="BG3002" t="str">
        <f t="shared" ca="1" si="381"/>
        <v/>
      </c>
      <c r="BH3002" t="str">
        <f t="shared" si="382"/>
        <v/>
      </c>
      <c r="BI3002" t="str">
        <f t="shared" si="383"/>
        <v/>
      </c>
      <c r="BJ3002" t="str">
        <f t="shared" ca="1" si="384"/>
        <v/>
      </c>
      <c r="BK3002">
        <f t="shared" si="385"/>
        <v>1900</v>
      </c>
      <c r="BL3002">
        <f t="shared" si="386"/>
        <v>1900</v>
      </c>
      <c r="BM3002" t="str">
        <f t="shared" si="387"/>
        <v/>
      </c>
      <c r="BN3002" s="69">
        <f t="shared" si="388"/>
        <v>124</v>
      </c>
      <c r="BO3002" s="1">
        <v>45370</v>
      </c>
      <c r="BP3002" s="1"/>
    </row>
    <row r="3003" spans="4:79" x14ac:dyDescent="0.25">
      <c r="D3003" s="1"/>
      <c r="J3003" s="1"/>
      <c r="L3003" s="1"/>
      <c r="M3003" s="1"/>
      <c r="AX3003" s="1"/>
      <c r="AY3003" s="1"/>
      <c r="BA3003" s="1"/>
      <c r="BB3003" s="1"/>
      <c r="BF3003" s="1"/>
      <c r="BG3003" t="str">
        <f t="shared" ca="1" si="381"/>
        <v/>
      </c>
      <c r="BH3003" t="str">
        <f t="shared" si="382"/>
        <v/>
      </c>
      <c r="BI3003" t="str">
        <f t="shared" si="383"/>
        <v/>
      </c>
      <c r="BJ3003" t="str">
        <f t="shared" ca="1" si="384"/>
        <v/>
      </c>
      <c r="BK3003">
        <f t="shared" si="385"/>
        <v>1900</v>
      </c>
      <c r="BL3003">
        <f t="shared" si="386"/>
        <v>1900</v>
      </c>
      <c r="BM3003" t="str">
        <f t="shared" si="387"/>
        <v/>
      </c>
      <c r="BN3003" s="69">
        <f t="shared" si="388"/>
        <v>124</v>
      </c>
      <c r="BO3003" s="1">
        <v>45371</v>
      </c>
      <c r="BP3003" s="1"/>
    </row>
    <row r="3004" spans="4:79" x14ac:dyDescent="0.25">
      <c r="D3004" s="1"/>
      <c r="J3004" s="1"/>
      <c r="L3004" s="1"/>
      <c r="BA3004" s="1"/>
      <c r="BF3004" s="1"/>
      <c r="BG3004" t="str">
        <f t="shared" ca="1" si="381"/>
        <v/>
      </c>
      <c r="BH3004" t="str">
        <f t="shared" si="382"/>
        <v/>
      </c>
      <c r="BI3004" t="str">
        <f t="shared" si="383"/>
        <v/>
      </c>
      <c r="BJ3004" t="str">
        <f t="shared" ca="1" si="384"/>
        <v/>
      </c>
      <c r="BK3004">
        <f t="shared" si="385"/>
        <v>1900</v>
      </c>
      <c r="BL3004">
        <f t="shared" si="386"/>
        <v>1900</v>
      </c>
      <c r="BM3004" t="str">
        <f t="shared" si="387"/>
        <v/>
      </c>
      <c r="BN3004" s="69">
        <f t="shared" si="388"/>
        <v>124</v>
      </c>
      <c r="BO3004" s="1">
        <v>45372</v>
      </c>
      <c r="BP3004" s="1"/>
    </row>
    <row r="3005" spans="4:79" x14ac:dyDescent="0.25">
      <c r="D3005" s="1"/>
      <c r="J3005" s="1"/>
      <c r="L3005" s="1"/>
      <c r="M3005" s="1"/>
      <c r="AX3005" s="1"/>
      <c r="AY3005" s="1"/>
      <c r="BA3005" s="1"/>
      <c r="BB3005" s="1"/>
      <c r="BG3005" t="str">
        <f t="shared" ca="1" si="381"/>
        <v/>
      </c>
      <c r="BH3005" t="str">
        <f t="shared" si="382"/>
        <v/>
      </c>
      <c r="BI3005" t="str">
        <f t="shared" si="383"/>
        <v/>
      </c>
      <c r="BJ3005" t="str">
        <f t="shared" ca="1" si="384"/>
        <v/>
      </c>
      <c r="BK3005">
        <f t="shared" si="385"/>
        <v>1900</v>
      </c>
      <c r="BL3005">
        <f t="shared" si="386"/>
        <v>1900</v>
      </c>
      <c r="BM3005" t="str">
        <f t="shared" si="387"/>
        <v/>
      </c>
      <c r="BN3005" s="69">
        <f t="shared" si="388"/>
        <v>124</v>
      </c>
      <c r="BO3005" s="1">
        <v>45373</v>
      </c>
      <c r="BP3005" s="1"/>
    </row>
    <row r="3006" spans="4:79" x14ac:dyDescent="0.25">
      <c r="D3006" s="1"/>
      <c r="J3006" s="1"/>
      <c r="L3006" s="1"/>
      <c r="M3006" s="1"/>
      <c r="BA3006" s="1"/>
      <c r="BG3006" t="str">
        <f t="shared" ca="1" si="381"/>
        <v/>
      </c>
      <c r="BH3006" t="str">
        <f t="shared" si="382"/>
        <v/>
      </c>
      <c r="BI3006" t="str">
        <f t="shared" si="383"/>
        <v/>
      </c>
      <c r="BJ3006" t="str">
        <f t="shared" ca="1" si="384"/>
        <v/>
      </c>
      <c r="BK3006">
        <f t="shared" si="385"/>
        <v>1900</v>
      </c>
      <c r="BL3006">
        <f t="shared" si="386"/>
        <v>1900</v>
      </c>
      <c r="BM3006" t="str">
        <f t="shared" si="387"/>
        <v/>
      </c>
      <c r="BN3006" s="69">
        <f t="shared" si="388"/>
        <v>124</v>
      </c>
      <c r="BO3006" s="1">
        <v>45374</v>
      </c>
      <c r="BP3006" s="1"/>
    </row>
    <row r="3007" spans="4:79" x14ac:dyDescent="0.25">
      <c r="D3007" s="1"/>
      <c r="J3007" s="1"/>
      <c r="L3007" s="1"/>
      <c r="M3007" s="1"/>
      <c r="AX3007" s="1"/>
      <c r="AY3007" s="1"/>
      <c r="BA3007" s="1"/>
      <c r="BB3007" s="1"/>
      <c r="BG3007" t="str">
        <f t="shared" ca="1" si="381"/>
        <v/>
      </c>
      <c r="BH3007" t="str">
        <f t="shared" si="382"/>
        <v/>
      </c>
      <c r="BI3007" t="str">
        <f t="shared" si="383"/>
        <v/>
      </c>
      <c r="BJ3007" t="str">
        <f t="shared" ca="1" si="384"/>
        <v/>
      </c>
      <c r="BK3007">
        <f t="shared" si="385"/>
        <v>1900</v>
      </c>
      <c r="BL3007">
        <f t="shared" si="386"/>
        <v>1900</v>
      </c>
      <c r="BM3007" t="str">
        <f t="shared" si="387"/>
        <v/>
      </c>
      <c r="BN3007" s="69">
        <f t="shared" si="388"/>
        <v>124</v>
      </c>
      <c r="BO3007" s="1">
        <v>45375</v>
      </c>
      <c r="BP3007" s="1"/>
    </row>
    <row r="3008" spans="4:79" x14ac:dyDescent="0.25">
      <c r="D3008" s="1"/>
      <c r="J3008" s="1"/>
      <c r="L3008" s="1"/>
      <c r="AX3008" s="1"/>
      <c r="AY3008" s="1"/>
      <c r="BA3008" s="1"/>
      <c r="BB3008" s="1"/>
      <c r="BG3008" t="str">
        <f t="shared" ca="1" si="381"/>
        <v/>
      </c>
      <c r="BH3008" t="str">
        <f t="shared" si="382"/>
        <v/>
      </c>
      <c r="BI3008" t="str">
        <f t="shared" si="383"/>
        <v/>
      </c>
      <c r="BJ3008" t="str">
        <f t="shared" ca="1" si="384"/>
        <v/>
      </c>
      <c r="BK3008">
        <f t="shared" si="385"/>
        <v>1900</v>
      </c>
      <c r="BL3008">
        <f t="shared" si="386"/>
        <v>1900</v>
      </c>
      <c r="BM3008" t="str">
        <f t="shared" si="387"/>
        <v/>
      </c>
      <c r="BN3008" s="69">
        <f t="shared" si="388"/>
        <v>124</v>
      </c>
      <c r="BO3008" s="1">
        <v>45376</v>
      </c>
      <c r="BP3008" s="1"/>
    </row>
    <row r="3009" spans="4:68" x14ac:dyDescent="0.25">
      <c r="D3009" s="1"/>
      <c r="J3009" s="1"/>
      <c r="L3009" s="1"/>
      <c r="M3009" s="1"/>
      <c r="AX3009" s="1"/>
      <c r="AY3009" s="1"/>
      <c r="BA3009" s="1"/>
      <c r="BB3009" s="1"/>
      <c r="BG3009" t="str">
        <f t="shared" ca="1" si="381"/>
        <v/>
      </c>
      <c r="BH3009" t="str">
        <f t="shared" si="382"/>
        <v/>
      </c>
      <c r="BI3009" t="str">
        <f t="shared" si="383"/>
        <v/>
      </c>
      <c r="BJ3009" t="str">
        <f t="shared" ca="1" si="384"/>
        <v/>
      </c>
      <c r="BK3009">
        <f t="shared" si="385"/>
        <v>1900</v>
      </c>
      <c r="BL3009">
        <f t="shared" si="386"/>
        <v>1900</v>
      </c>
      <c r="BM3009" t="str">
        <f t="shared" si="387"/>
        <v/>
      </c>
      <c r="BN3009" s="69">
        <f t="shared" si="388"/>
        <v>124</v>
      </c>
      <c r="BO3009" s="1">
        <v>45377</v>
      </c>
      <c r="BP3009" s="1"/>
    </row>
    <row r="3010" spans="4:68" x14ac:dyDescent="0.25">
      <c r="D3010" s="1"/>
      <c r="J3010" s="1"/>
      <c r="L3010" s="1"/>
      <c r="M3010" s="1"/>
      <c r="BA3010" s="1"/>
      <c r="BB3010" s="1"/>
      <c r="BG3010" t="str">
        <f t="shared" ca="1" si="381"/>
        <v/>
      </c>
      <c r="BH3010" t="str">
        <f t="shared" si="382"/>
        <v/>
      </c>
      <c r="BI3010" t="str">
        <f t="shared" si="383"/>
        <v/>
      </c>
      <c r="BJ3010" t="str">
        <f t="shared" ca="1" si="384"/>
        <v/>
      </c>
      <c r="BK3010">
        <f t="shared" si="385"/>
        <v>1900</v>
      </c>
      <c r="BL3010">
        <f t="shared" si="386"/>
        <v>1900</v>
      </c>
      <c r="BM3010" t="str">
        <f t="shared" si="387"/>
        <v/>
      </c>
      <c r="BN3010" s="69">
        <f t="shared" si="388"/>
        <v>124</v>
      </c>
      <c r="BO3010" s="1">
        <v>45378</v>
      </c>
      <c r="BP3010" s="1"/>
    </row>
    <row r="3011" spans="4:68" x14ac:dyDescent="0.25">
      <c r="D3011" s="1"/>
      <c r="J3011" s="1"/>
      <c r="M3011" s="1"/>
      <c r="BG3011" t="str">
        <f t="shared" ref="BG3011:BG3074" ca="1" si="389">IF(A3011="","",DATEDIF(J3011,TODAY(),"y"))</f>
        <v/>
      </c>
      <c r="BH3011" t="str">
        <f t="shared" ref="BH3011:BH3074" si="390">IF(A3011="","",IF(BG3011&lt;61,"Moins de 61",IF(BG3011&lt;66,"61 à 65",IF(BG3011&lt;71,"66 à 70",IF(BG3011&lt;76,"71 à 75",IF(BG3011&lt;81,"76 à 80",IF(BG3011&lt;86,"81 à 85",IF(BG3011&lt;91,"86 à 90",IF(BG3011&lt;96,"91 à 95",IF(BG3011&lt;101,"96 à 100",IF(BG3011&gt;=101,"101 et plus","")))))))))))</f>
        <v/>
      </c>
      <c r="BI3011" t="str">
        <f t="shared" ref="BI3011:BI3074" si="391">IF(B3011="","",IF(BG3011&lt;66,"Moins de 66",IF(BG3011&lt;71,"66 à 70",IF(BG3011&lt;76,"71 à 75",IF(BG3011&lt;81,"76 à 80",IF(BG3011&gt;=81,"plus de 80",""))))))</f>
        <v/>
      </c>
      <c r="BJ3011" t="str">
        <f t="shared" ref="BJ3011:BJ3074" ca="1" si="392">IF(A3011="","",DATEDIF(L3011,TODAY(),"y"))</f>
        <v/>
      </c>
      <c r="BK3011">
        <f t="shared" ref="BK3011:BK3074" si="393">YEAR(L3011)</f>
        <v>1900</v>
      </c>
      <c r="BL3011">
        <f t="shared" ref="BL3011:BL3074" si="394">YEAR(E3011)</f>
        <v>1900</v>
      </c>
      <c r="BM3011" t="str">
        <f t="shared" ref="BM3011:BM3074" si="395">IF(A3011="","",IF(O3011="Adhérent",BG3011,""))</f>
        <v/>
      </c>
      <c r="BN3011" s="69">
        <f t="shared" ref="BN3011:BN3074" si="396">YEAR(BO3011)-YEAR(J3011)</f>
        <v>124</v>
      </c>
      <c r="BO3011" s="1">
        <v>45379</v>
      </c>
      <c r="BP3011" s="1"/>
    </row>
    <row r="3012" spans="4:68" x14ac:dyDescent="0.25">
      <c r="D3012" s="1"/>
      <c r="BB3012" s="1"/>
      <c r="BG3012" t="str">
        <f t="shared" ca="1" si="389"/>
        <v/>
      </c>
      <c r="BH3012" t="str">
        <f t="shared" si="390"/>
        <v/>
      </c>
      <c r="BI3012" t="str">
        <f t="shared" si="391"/>
        <v/>
      </c>
      <c r="BJ3012" t="str">
        <f t="shared" ca="1" si="392"/>
        <v/>
      </c>
      <c r="BK3012">
        <f t="shared" si="393"/>
        <v>1900</v>
      </c>
      <c r="BL3012">
        <f t="shared" si="394"/>
        <v>1900</v>
      </c>
      <c r="BM3012" t="str">
        <f t="shared" si="395"/>
        <v/>
      </c>
      <c r="BN3012" s="69">
        <f t="shared" si="396"/>
        <v>124</v>
      </c>
      <c r="BO3012" s="1">
        <v>45380</v>
      </c>
      <c r="BP3012" s="1"/>
    </row>
    <row r="3013" spans="4:68" x14ac:dyDescent="0.25">
      <c r="D3013" s="1"/>
      <c r="BG3013" t="str">
        <f t="shared" ca="1" si="389"/>
        <v/>
      </c>
      <c r="BH3013" t="str">
        <f t="shared" si="390"/>
        <v/>
      </c>
      <c r="BI3013" t="str">
        <f t="shared" si="391"/>
        <v/>
      </c>
      <c r="BJ3013" t="str">
        <f t="shared" ca="1" si="392"/>
        <v/>
      </c>
      <c r="BK3013">
        <f t="shared" si="393"/>
        <v>1900</v>
      </c>
      <c r="BL3013">
        <f t="shared" si="394"/>
        <v>1900</v>
      </c>
      <c r="BM3013" t="str">
        <f t="shared" si="395"/>
        <v/>
      </c>
      <c r="BN3013" s="69">
        <f t="shared" si="396"/>
        <v>124</v>
      </c>
      <c r="BO3013" s="1">
        <v>45381</v>
      </c>
      <c r="BP3013" s="1"/>
    </row>
    <row r="3014" spans="4:68" x14ac:dyDescent="0.25">
      <c r="D3014" s="1"/>
      <c r="BB3014" s="1"/>
      <c r="BG3014" t="str">
        <f t="shared" ca="1" si="389"/>
        <v/>
      </c>
      <c r="BH3014" t="str">
        <f t="shared" si="390"/>
        <v/>
      </c>
      <c r="BI3014" t="str">
        <f t="shared" si="391"/>
        <v/>
      </c>
      <c r="BJ3014" t="str">
        <f t="shared" ca="1" si="392"/>
        <v/>
      </c>
      <c r="BK3014">
        <f t="shared" si="393"/>
        <v>1900</v>
      </c>
      <c r="BL3014">
        <f t="shared" si="394"/>
        <v>1900</v>
      </c>
      <c r="BM3014" t="str">
        <f t="shared" si="395"/>
        <v/>
      </c>
      <c r="BN3014" s="69">
        <f t="shared" si="396"/>
        <v>124</v>
      </c>
      <c r="BO3014" s="1">
        <v>45382</v>
      </c>
      <c r="BP3014" s="1"/>
    </row>
    <row r="3015" spans="4:68" x14ac:dyDescent="0.25">
      <c r="D3015" s="1"/>
      <c r="J3015" s="1"/>
      <c r="M3015" s="1"/>
      <c r="BG3015" t="str">
        <f t="shared" ca="1" si="389"/>
        <v/>
      </c>
      <c r="BH3015" t="str">
        <f t="shared" si="390"/>
        <v/>
      </c>
      <c r="BI3015" t="str">
        <f t="shared" si="391"/>
        <v/>
      </c>
      <c r="BJ3015" t="str">
        <f t="shared" ca="1" si="392"/>
        <v/>
      </c>
      <c r="BK3015">
        <f t="shared" si="393"/>
        <v>1900</v>
      </c>
      <c r="BL3015">
        <f t="shared" si="394"/>
        <v>1900</v>
      </c>
      <c r="BM3015" t="str">
        <f t="shared" si="395"/>
        <v/>
      </c>
      <c r="BN3015" s="69">
        <f t="shared" si="396"/>
        <v>124</v>
      </c>
      <c r="BO3015" s="1">
        <v>45383</v>
      </c>
      <c r="BP3015" s="1"/>
    </row>
    <row r="3016" spans="4:68" x14ac:dyDescent="0.25">
      <c r="D3016" s="1"/>
      <c r="J3016" s="1"/>
      <c r="L3016" s="1"/>
      <c r="M3016" s="1"/>
      <c r="AX3016" s="1"/>
      <c r="AY3016" s="1"/>
      <c r="BA3016" s="1"/>
      <c r="BB3016" s="1"/>
      <c r="BG3016" t="str">
        <f t="shared" ca="1" si="389"/>
        <v/>
      </c>
      <c r="BH3016" t="str">
        <f t="shared" si="390"/>
        <v/>
      </c>
      <c r="BI3016" t="str">
        <f t="shared" si="391"/>
        <v/>
      </c>
      <c r="BJ3016" t="str">
        <f t="shared" ca="1" si="392"/>
        <v/>
      </c>
      <c r="BK3016">
        <f t="shared" si="393"/>
        <v>1900</v>
      </c>
      <c r="BL3016">
        <f t="shared" si="394"/>
        <v>1900</v>
      </c>
      <c r="BM3016" t="str">
        <f t="shared" si="395"/>
        <v/>
      </c>
      <c r="BN3016" s="69">
        <f t="shared" si="396"/>
        <v>124</v>
      </c>
      <c r="BO3016" s="1">
        <v>45384</v>
      </c>
      <c r="BP3016" s="1"/>
    </row>
    <row r="3017" spans="4:68" x14ac:dyDescent="0.25">
      <c r="D3017" s="1"/>
      <c r="J3017" s="1"/>
      <c r="L3017" s="1"/>
      <c r="M3017" s="1"/>
      <c r="AX3017" s="1"/>
      <c r="AY3017" s="1"/>
      <c r="BA3017" s="1"/>
      <c r="BB3017" s="1"/>
      <c r="BG3017" t="str">
        <f t="shared" ca="1" si="389"/>
        <v/>
      </c>
      <c r="BH3017" t="str">
        <f t="shared" si="390"/>
        <v/>
      </c>
      <c r="BI3017" t="str">
        <f t="shared" si="391"/>
        <v/>
      </c>
      <c r="BJ3017" t="str">
        <f t="shared" ca="1" si="392"/>
        <v/>
      </c>
      <c r="BK3017">
        <f t="shared" si="393"/>
        <v>1900</v>
      </c>
      <c r="BL3017">
        <f t="shared" si="394"/>
        <v>1900</v>
      </c>
      <c r="BM3017" t="str">
        <f t="shared" si="395"/>
        <v/>
      </c>
      <c r="BN3017" s="69">
        <f t="shared" si="396"/>
        <v>124</v>
      </c>
      <c r="BO3017" s="1">
        <v>45385</v>
      </c>
      <c r="BP3017" s="1"/>
    </row>
    <row r="3018" spans="4:68" x14ac:dyDescent="0.25">
      <c r="D3018" s="1"/>
      <c r="J3018" s="1"/>
      <c r="L3018" s="1"/>
      <c r="M3018" s="1"/>
      <c r="BA3018" s="1"/>
      <c r="BG3018" t="str">
        <f t="shared" ca="1" si="389"/>
        <v/>
      </c>
      <c r="BH3018" t="str">
        <f t="shared" si="390"/>
        <v/>
      </c>
      <c r="BI3018" t="str">
        <f t="shared" si="391"/>
        <v/>
      </c>
      <c r="BJ3018" t="str">
        <f t="shared" ca="1" si="392"/>
        <v/>
      </c>
      <c r="BK3018">
        <f t="shared" si="393"/>
        <v>1900</v>
      </c>
      <c r="BL3018">
        <f t="shared" si="394"/>
        <v>1900</v>
      </c>
      <c r="BM3018" t="str">
        <f t="shared" si="395"/>
        <v/>
      </c>
      <c r="BN3018" s="69">
        <f t="shared" si="396"/>
        <v>124</v>
      </c>
      <c r="BO3018" s="1">
        <v>45386</v>
      </c>
      <c r="BP3018" s="1"/>
    </row>
    <row r="3019" spans="4:68" x14ac:dyDescent="0.25">
      <c r="D3019" s="1"/>
      <c r="J3019" s="1"/>
      <c r="L3019" s="1"/>
      <c r="M3019" s="1"/>
      <c r="BA3019" s="1"/>
      <c r="BG3019" t="str">
        <f t="shared" ca="1" si="389"/>
        <v/>
      </c>
      <c r="BH3019" t="str">
        <f t="shared" si="390"/>
        <v/>
      </c>
      <c r="BI3019" t="str">
        <f t="shared" si="391"/>
        <v/>
      </c>
      <c r="BJ3019" t="str">
        <f t="shared" ca="1" si="392"/>
        <v/>
      </c>
      <c r="BK3019">
        <f t="shared" si="393"/>
        <v>1900</v>
      </c>
      <c r="BL3019">
        <f t="shared" si="394"/>
        <v>1900</v>
      </c>
      <c r="BM3019" t="str">
        <f t="shared" si="395"/>
        <v/>
      </c>
      <c r="BN3019" s="69">
        <f t="shared" si="396"/>
        <v>124</v>
      </c>
      <c r="BO3019" s="1">
        <v>45387</v>
      </c>
      <c r="BP3019" s="1"/>
    </row>
    <row r="3020" spans="4:68" x14ac:dyDescent="0.25">
      <c r="D3020" s="1"/>
      <c r="J3020" s="1"/>
      <c r="L3020" s="1"/>
      <c r="BA3020" s="1"/>
      <c r="BF3020" s="1"/>
      <c r="BG3020" t="str">
        <f t="shared" ca="1" si="389"/>
        <v/>
      </c>
      <c r="BH3020" t="str">
        <f t="shared" si="390"/>
        <v/>
      </c>
      <c r="BI3020" t="str">
        <f t="shared" si="391"/>
        <v/>
      </c>
      <c r="BJ3020" t="str">
        <f t="shared" ca="1" si="392"/>
        <v/>
      </c>
      <c r="BK3020">
        <f t="shared" si="393"/>
        <v>1900</v>
      </c>
      <c r="BL3020">
        <f t="shared" si="394"/>
        <v>1900</v>
      </c>
      <c r="BM3020" t="str">
        <f t="shared" si="395"/>
        <v/>
      </c>
      <c r="BN3020" s="69">
        <f t="shared" si="396"/>
        <v>124</v>
      </c>
      <c r="BO3020" s="1">
        <v>45388</v>
      </c>
      <c r="BP3020" s="1"/>
    </row>
    <row r="3021" spans="4:68" x14ac:dyDescent="0.25">
      <c r="D3021" s="1"/>
      <c r="J3021" s="1"/>
      <c r="L3021" s="1"/>
      <c r="M3021" s="1"/>
      <c r="AX3021" s="1"/>
      <c r="AY3021" s="1"/>
      <c r="BA3021" s="1"/>
      <c r="BB3021" s="1"/>
      <c r="BG3021" t="str">
        <f t="shared" ca="1" si="389"/>
        <v/>
      </c>
      <c r="BH3021" t="str">
        <f t="shared" si="390"/>
        <v/>
      </c>
      <c r="BI3021" t="str">
        <f t="shared" si="391"/>
        <v/>
      </c>
      <c r="BJ3021" t="str">
        <f t="shared" ca="1" si="392"/>
        <v/>
      </c>
      <c r="BK3021">
        <f t="shared" si="393"/>
        <v>1900</v>
      </c>
      <c r="BL3021">
        <f t="shared" si="394"/>
        <v>1900</v>
      </c>
      <c r="BM3021" t="str">
        <f t="shared" si="395"/>
        <v/>
      </c>
      <c r="BN3021" s="69">
        <f t="shared" si="396"/>
        <v>124</v>
      </c>
      <c r="BO3021" s="1">
        <v>45389</v>
      </c>
      <c r="BP3021" s="1"/>
    </row>
    <row r="3022" spans="4:68" x14ac:dyDescent="0.25">
      <c r="D3022" s="1"/>
      <c r="J3022" s="1"/>
      <c r="L3022" s="1"/>
      <c r="M3022" s="1"/>
      <c r="AX3022" s="1"/>
      <c r="AY3022" s="1"/>
      <c r="BA3022" s="1"/>
      <c r="BB3022" s="1"/>
      <c r="BF3022" s="1"/>
      <c r="BG3022" t="str">
        <f t="shared" ca="1" si="389"/>
        <v/>
      </c>
      <c r="BH3022" t="str">
        <f t="shared" si="390"/>
        <v/>
      </c>
      <c r="BI3022" t="str">
        <f t="shared" si="391"/>
        <v/>
      </c>
      <c r="BJ3022" t="str">
        <f t="shared" ca="1" si="392"/>
        <v/>
      </c>
      <c r="BK3022">
        <f t="shared" si="393"/>
        <v>1900</v>
      </c>
      <c r="BL3022">
        <f t="shared" si="394"/>
        <v>1900</v>
      </c>
      <c r="BM3022" t="str">
        <f t="shared" si="395"/>
        <v/>
      </c>
      <c r="BN3022" s="69">
        <f t="shared" si="396"/>
        <v>124</v>
      </c>
      <c r="BO3022" s="1">
        <v>45390</v>
      </c>
      <c r="BP3022" s="1"/>
    </row>
    <row r="3023" spans="4:68" x14ac:dyDescent="0.25">
      <c r="D3023" s="1"/>
      <c r="E3023" s="1"/>
      <c r="J3023" s="1"/>
      <c r="L3023" s="1"/>
      <c r="M3023" s="1"/>
      <c r="AX3023" s="1"/>
      <c r="AY3023" s="1"/>
      <c r="BA3023" s="1"/>
      <c r="BB3023" s="1"/>
      <c r="BG3023" t="str">
        <f t="shared" ca="1" si="389"/>
        <v/>
      </c>
      <c r="BH3023" t="str">
        <f t="shared" si="390"/>
        <v/>
      </c>
      <c r="BI3023" t="str">
        <f t="shared" si="391"/>
        <v/>
      </c>
      <c r="BJ3023" t="str">
        <f t="shared" ca="1" si="392"/>
        <v/>
      </c>
      <c r="BK3023">
        <f t="shared" si="393"/>
        <v>1900</v>
      </c>
      <c r="BL3023">
        <f t="shared" si="394"/>
        <v>1900</v>
      </c>
      <c r="BM3023" t="str">
        <f t="shared" si="395"/>
        <v/>
      </c>
      <c r="BN3023" s="69">
        <f t="shared" si="396"/>
        <v>124</v>
      </c>
      <c r="BO3023" s="1">
        <v>45391</v>
      </c>
      <c r="BP3023" s="1"/>
    </row>
    <row r="3024" spans="4:68" x14ac:dyDescent="0.25">
      <c r="D3024" s="1"/>
      <c r="J3024" s="1"/>
      <c r="L3024" s="1"/>
      <c r="M3024" s="1"/>
      <c r="AX3024" s="1"/>
      <c r="AY3024" s="1"/>
      <c r="BA3024" s="1"/>
      <c r="BB3024" s="1"/>
      <c r="BF3024" s="1"/>
      <c r="BG3024" t="str">
        <f t="shared" ca="1" si="389"/>
        <v/>
      </c>
      <c r="BH3024" t="str">
        <f t="shared" si="390"/>
        <v/>
      </c>
      <c r="BI3024" t="str">
        <f t="shared" si="391"/>
        <v/>
      </c>
      <c r="BJ3024" t="str">
        <f t="shared" ca="1" si="392"/>
        <v/>
      </c>
      <c r="BK3024">
        <f t="shared" si="393"/>
        <v>1900</v>
      </c>
      <c r="BL3024">
        <f t="shared" si="394"/>
        <v>1900</v>
      </c>
      <c r="BM3024" t="str">
        <f t="shared" si="395"/>
        <v/>
      </c>
      <c r="BN3024" s="69">
        <f t="shared" si="396"/>
        <v>124</v>
      </c>
      <c r="BO3024" s="1">
        <v>45392</v>
      </c>
      <c r="BP3024" s="1"/>
    </row>
    <row r="3025" spans="4:68" x14ac:dyDescent="0.25">
      <c r="D3025" s="1"/>
      <c r="E3025" s="1"/>
      <c r="J3025" s="1"/>
      <c r="L3025" s="1"/>
      <c r="AX3025" s="1"/>
      <c r="AY3025" s="1"/>
      <c r="BA3025" s="1"/>
      <c r="BG3025" t="str">
        <f t="shared" ca="1" si="389"/>
        <v/>
      </c>
      <c r="BH3025" t="str">
        <f t="shared" si="390"/>
        <v/>
      </c>
      <c r="BI3025" t="str">
        <f t="shared" si="391"/>
        <v/>
      </c>
      <c r="BJ3025" t="str">
        <f t="shared" ca="1" si="392"/>
        <v/>
      </c>
      <c r="BK3025">
        <f t="shared" si="393"/>
        <v>1900</v>
      </c>
      <c r="BL3025">
        <f t="shared" si="394"/>
        <v>1900</v>
      </c>
      <c r="BM3025" t="str">
        <f t="shared" si="395"/>
        <v/>
      </c>
      <c r="BN3025" s="69">
        <f t="shared" si="396"/>
        <v>124</v>
      </c>
      <c r="BO3025" s="1">
        <v>45393</v>
      </c>
      <c r="BP3025" s="1"/>
    </row>
    <row r="3026" spans="4:68" x14ac:dyDescent="0.25">
      <c r="D3026" s="1"/>
      <c r="E3026" s="1"/>
      <c r="J3026" s="1"/>
      <c r="L3026" s="1"/>
      <c r="M3026" s="1"/>
      <c r="BA3026" s="1"/>
      <c r="BG3026" t="str">
        <f t="shared" ca="1" si="389"/>
        <v/>
      </c>
      <c r="BH3026" t="str">
        <f t="shared" si="390"/>
        <v/>
      </c>
      <c r="BI3026" t="str">
        <f t="shared" si="391"/>
        <v/>
      </c>
      <c r="BJ3026" t="str">
        <f t="shared" ca="1" si="392"/>
        <v/>
      </c>
      <c r="BK3026">
        <f t="shared" si="393"/>
        <v>1900</v>
      </c>
      <c r="BL3026">
        <f t="shared" si="394"/>
        <v>1900</v>
      </c>
      <c r="BM3026" t="str">
        <f t="shared" si="395"/>
        <v/>
      </c>
      <c r="BN3026" s="69">
        <f t="shared" si="396"/>
        <v>124</v>
      </c>
      <c r="BO3026" s="1">
        <v>45394</v>
      </c>
      <c r="BP3026" s="1"/>
    </row>
    <row r="3027" spans="4:68" x14ac:dyDescent="0.25">
      <c r="D3027" s="1"/>
      <c r="J3027" s="1"/>
      <c r="L3027" s="1"/>
      <c r="M3027" s="1"/>
      <c r="AX3027" s="1"/>
      <c r="AY3027" s="1"/>
      <c r="BA3027" s="1"/>
      <c r="BB3027" s="1"/>
      <c r="BF3027" s="1"/>
      <c r="BG3027" t="str">
        <f t="shared" ca="1" si="389"/>
        <v/>
      </c>
      <c r="BH3027" t="str">
        <f t="shared" si="390"/>
        <v/>
      </c>
      <c r="BI3027" t="str">
        <f t="shared" si="391"/>
        <v/>
      </c>
      <c r="BJ3027" t="str">
        <f t="shared" ca="1" si="392"/>
        <v/>
      </c>
      <c r="BK3027">
        <f t="shared" si="393"/>
        <v>1900</v>
      </c>
      <c r="BL3027">
        <f t="shared" si="394"/>
        <v>1900</v>
      </c>
      <c r="BM3027" t="str">
        <f t="shared" si="395"/>
        <v/>
      </c>
      <c r="BN3027" s="69">
        <f t="shared" si="396"/>
        <v>124</v>
      </c>
      <c r="BO3027" s="1">
        <v>45395</v>
      </c>
      <c r="BP3027" s="1"/>
    </row>
    <row r="3028" spans="4:68" x14ac:dyDescent="0.25">
      <c r="D3028" s="1"/>
      <c r="J3028" s="1"/>
      <c r="M3028" s="1"/>
      <c r="BG3028" t="str">
        <f t="shared" ca="1" si="389"/>
        <v/>
      </c>
      <c r="BH3028" t="str">
        <f t="shared" si="390"/>
        <v/>
      </c>
      <c r="BI3028" t="str">
        <f t="shared" si="391"/>
        <v/>
      </c>
      <c r="BJ3028" t="str">
        <f t="shared" ca="1" si="392"/>
        <v/>
      </c>
      <c r="BK3028">
        <f t="shared" si="393"/>
        <v>1900</v>
      </c>
      <c r="BL3028">
        <f t="shared" si="394"/>
        <v>1900</v>
      </c>
      <c r="BM3028" t="str">
        <f t="shared" si="395"/>
        <v/>
      </c>
      <c r="BN3028" s="69">
        <f t="shared" si="396"/>
        <v>124</v>
      </c>
      <c r="BO3028" s="1">
        <v>45396</v>
      </c>
      <c r="BP3028" s="1"/>
    </row>
    <row r="3029" spans="4:68" x14ac:dyDescent="0.25">
      <c r="D3029" s="1"/>
      <c r="J3029" s="1"/>
      <c r="L3029" s="1"/>
      <c r="M3029" s="1"/>
      <c r="AX3029" s="1"/>
      <c r="AY3029" s="1"/>
      <c r="BA3029" s="1"/>
      <c r="BB3029" s="1"/>
      <c r="BF3029" s="1"/>
      <c r="BG3029" t="str">
        <f t="shared" ca="1" si="389"/>
        <v/>
      </c>
      <c r="BH3029" t="str">
        <f t="shared" si="390"/>
        <v/>
      </c>
      <c r="BI3029" t="str">
        <f t="shared" si="391"/>
        <v/>
      </c>
      <c r="BJ3029" t="str">
        <f t="shared" ca="1" si="392"/>
        <v/>
      </c>
      <c r="BK3029">
        <f t="shared" si="393"/>
        <v>1900</v>
      </c>
      <c r="BL3029">
        <f t="shared" si="394"/>
        <v>1900</v>
      </c>
      <c r="BM3029" t="str">
        <f t="shared" si="395"/>
        <v/>
      </c>
      <c r="BN3029" s="69">
        <f t="shared" si="396"/>
        <v>124</v>
      </c>
      <c r="BO3029" s="1">
        <v>45397</v>
      </c>
      <c r="BP3029" s="1"/>
    </row>
    <row r="3030" spans="4:68" x14ac:dyDescent="0.25">
      <c r="D3030" s="1"/>
      <c r="J3030" s="1"/>
      <c r="M3030" s="1"/>
      <c r="BG3030" t="str">
        <f t="shared" ca="1" si="389"/>
        <v/>
      </c>
      <c r="BH3030" t="str">
        <f t="shared" si="390"/>
        <v/>
      </c>
      <c r="BI3030" t="str">
        <f t="shared" si="391"/>
        <v/>
      </c>
      <c r="BJ3030" t="str">
        <f t="shared" ca="1" si="392"/>
        <v/>
      </c>
      <c r="BK3030">
        <f t="shared" si="393"/>
        <v>1900</v>
      </c>
      <c r="BL3030">
        <f t="shared" si="394"/>
        <v>1900</v>
      </c>
      <c r="BM3030" t="str">
        <f t="shared" si="395"/>
        <v/>
      </c>
      <c r="BN3030" s="69">
        <f t="shared" si="396"/>
        <v>124</v>
      </c>
      <c r="BO3030" s="1">
        <v>45398</v>
      </c>
      <c r="BP3030" s="1"/>
    </row>
    <row r="3031" spans="4:68" x14ac:dyDescent="0.25">
      <c r="D3031" s="1"/>
      <c r="J3031" s="1"/>
      <c r="L3031" s="1"/>
      <c r="M3031" s="1"/>
      <c r="AX3031" s="1"/>
      <c r="AY3031" s="1"/>
      <c r="BA3031" s="1"/>
      <c r="BB3031" s="1"/>
      <c r="BG3031" t="str">
        <f t="shared" ca="1" si="389"/>
        <v/>
      </c>
      <c r="BH3031" t="str">
        <f t="shared" si="390"/>
        <v/>
      </c>
      <c r="BI3031" t="str">
        <f t="shared" si="391"/>
        <v/>
      </c>
      <c r="BJ3031" t="str">
        <f t="shared" ca="1" si="392"/>
        <v/>
      </c>
      <c r="BK3031">
        <f t="shared" si="393"/>
        <v>1900</v>
      </c>
      <c r="BL3031">
        <f t="shared" si="394"/>
        <v>1900</v>
      </c>
      <c r="BM3031" t="str">
        <f t="shared" si="395"/>
        <v/>
      </c>
      <c r="BN3031" s="69">
        <f t="shared" si="396"/>
        <v>124</v>
      </c>
      <c r="BO3031" s="1">
        <v>45399</v>
      </c>
      <c r="BP3031" s="1"/>
    </row>
    <row r="3032" spans="4:68" x14ac:dyDescent="0.25">
      <c r="D3032" s="1"/>
      <c r="E3032" s="1"/>
      <c r="J3032" s="1"/>
      <c r="L3032" s="1"/>
      <c r="AX3032" s="1"/>
      <c r="AY3032" s="1"/>
      <c r="BA3032" s="1"/>
      <c r="BB3032" s="1"/>
      <c r="BG3032" t="str">
        <f t="shared" ca="1" si="389"/>
        <v/>
      </c>
      <c r="BH3032" t="str">
        <f t="shared" si="390"/>
        <v/>
      </c>
      <c r="BI3032" t="str">
        <f t="shared" si="391"/>
        <v/>
      </c>
      <c r="BJ3032" t="str">
        <f t="shared" ca="1" si="392"/>
        <v/>
      </c>
      <c r="BK3032">
        <f t="shared" si="393"/>
        <v>1900</v>
      </c>
      <c r="BL3032">
        <f t="shared" si="394"/>
        <v>1900</v>
      </c>
      <c r="BM3032" t="str">
        <f t="shared" si="395"/>
        <v/>
      </c>
      <c r="BN3032" s="69">
        <f t="shared" si="396"/>
        <v>124</v>
      </c>
      <c r="BO3032" s="1">
        <v>45400</v>
      </c>
      <c r="BP3032" s="1"/>
    </row>
    <row r="3033" spans="4:68" x14ac:dyDescent="0.25">
      <c r="D3033" s="1"/>
      <c r="E3033" s="1"/>
      <c r="J3033" s="1"/>
      <c r="L3033" s="1"/>
      <c r="M3033" s="1"/>
      <c r="BA3033" s="1"/>
      <c r="BG3033" t="str">
        <f t="shared" ca="1" si="389"/>
        <v/>
      </c>
      <c r="BH3033" t="str">
        <f t="shared" si="390"/>
        <v/>
      </c>
      <c r="BI3033" t="str">
        <f t="shared" si="391"/>
        <v/>
      </c>
      <c r="BJ3033" t="str">
        <f t="shared" ca="1" si="392"/>
        <v/>
      </c>
      <c r="BK3033">
        <f t="shared" si="393"/>
        <v>1900</v>
      </c>
      <c r="BL3033">
        <f t="shared" si="394"/>
        <v>1900</v>
      </c>
      <c r="BM3033" t="str">
        <f t="shared" si="395"/>
        <v/>
      </c>
      <c r="BN3033" s="69">
        <f t="shared" si="396"/>
        <v>124</v>
      </c>
      <c r="BO3033" s="1">
        <v>45401</v>
      </c>
      <c r="BP3033" s="1"/>
    </row>
    <row r="3034" spans="4:68" x14ac:dyDescent="0.25">
      <c r="D3034" s="1"/>
      <c r="J3034" s="1"/>
      <c r="M3034" s="1"/>
      <c r="BG3034" t="str">
        <f t="shared" ca="1" si="389"/>
        <v/>
      </c>
      <c r="BH3034" t="str">
        <f t="shared" si="390"/>
        <v/>
      </c>
      <c r="BI3034" t="str">
        <f t="shared" si="391"/>
        <v/>
      </c>
      <c r="BJ3034" t="str">
        <f t="shared" ca="1" si="392"/>
        <v/>
      </c>
      <c r="BK3034">
        <f t="shared" si="393"/>
        <v>1900</v>
      </c>
      <c r="BL3034">
        <f t="shared" si="394"/>
        <v>1900</v>
      </c>
      <c r="BM3034" t="str">
        <f t="shared" si="395"/>
        <v/>
      </c>
      <c r="BN3034" s="69">
        <f t="shared" si="396"/>
        <v>124</v>
      </c>
      <c r="BO3034" s="1">
        <v>45402</v>
      </c>
      <c r="BP3034" s="1"/>
    </row>
    <row r="3035" spans="4:68" x14ac:dyDescent="0.25">
      <c r="D3035" s="1"/>
      <c r="J3035" s="1"/>
      <c r="L3035" s="1"/>
      <c r="M3035" s="1"/>
      <c r="AY3035" s="1"/>
      <c r="AZ3035" s="1"/>
      <c r="BB3035" s="1"/>
      <c r="BC3035" s="1"/>
      <c r="BG3035" t="str">
        <f t="shared" ca="1" si="389"/>
        <v/>
      </c>
      <c r="BH3035" t="str">
        <f t="shared" si="390"/>
        <v/>
      </c>
      <c r="BI3035" t="str">
        <f t="shared" si="391"/>
        <v/>
      </c>
      <c r="BJ3035" t="str">
        <f t="shared" ca="1" si="392"/>
        <v/>
      </c>
      <c r="BK3035">
        <f t="shared" si="393"/>
        <v>1900</v>
      </c>
      <c r="BL3035">
        <f t="shared" si="394"/>
        <v>1900</v>
      </c>
      <c r="BM3035" t="str">
        <f t="shared" si="395"/>
        <v/>
      </c>
      <c r="BN3035" s="69">
        <f t="shared" si="396"/>
        <v>124</v>
      </c>
      <c r="BO3035" s="1">
        <v>45403</v>
      </c>
      <c r="BP3035" s="1"/>
    </row>
    <row r="3036" spans="4:68" x14ac:dyDescent="0.25">
      <c r="D3036" s="1"/>
      <c r="J3036" s="1"/>
      <c r="L3036" s="1"/>
      <c r="M3036" s="1"/>
      <c r="AX3036" s="1"/>
      <c r="AY3036" s="1"/>
      <c r="BA3036" s="1"/>
      <c r="BB3036" s="1"/>
      <c r="BG3036" t="str">
        <f t="shared" ca="1" si="389"/>
        <v/>
      </c>
      <c r="BH3036" t="str">
        <f t="shared" si="390"/>
        <v/>
      </c>
      <c r="BI3036" t="str">
        <f t="shared" si="391"/>
        <v/>
      </c>
      <c r="BJ3036" t="str">
        <f t="shared" ca="1" si="392"/>
        <v/>
      </c>
      <c r="BK3036">
        <f t="shared" si="393"/>
        <v>1900</v>
      </c>
      <c r="BL3036">
        <f t="shared" si="394"/>
        <v>1900</v>
      </c>
      <c r="BM3036" t="str">
        <f t="shared" si="395"/>
        <v/>
      </c>
      <c r="BN3036" s="69">
        <f t="shared" si="396"/>
        <v>124</v>
      </c>
      <c r="BO3036" s="1">
        <v>45404</v>
      </c>
      <c r="BP3036" s="1"/>
    </row>
    <row r="3037" spans="4:68" x14ac:dyDescent="0.25">
      <c r="D3037" s="1"/>
      <c r="J3037" s="1"/>
      <c r="L3037" s="1"/>
      <c r="AX3037" s="1"/>
      <c r="AY3037" s="1"/>
      <c r="BA3037" s="1"/>
      <c r="BB3037" s="1"/>
      <c r="BG3037" t="str">
        <f t="shared" ca="1" si="389"/>
        <v/>
      </c>
      <c r="BH3037" t="str">
        <f t="shared" si="390"/>
        <v/>
      </c>
      <c r="BI3037" t="str">
        <f t="shared" si="391"/>
        <v/>
      </c>
      <c r="BJ3037" t="str">
        <f t="shared" ca="1" si="392"/>
        <v/>
      </c>
      <c r="BK3037">
        <f t="shared" si="393"/>
        <v>1900</v>
      </c>
      <c r="BL3037">
        <f t="shared" si="394"/>
        <v>1900</v>
      </c>
      <c r="BM3037" t="str">
        <f t="shared" si="395"/>
        <v/>
      </c>
      <c r="BN3037" s="69">
        <f t="shared" si="396"/>
        <v>124</v>
      </c>
      <c r="BO3037" s="1">
        <v>45405</v>
      </c>
      <c r="BP3037" s="1"/>
    </row>
    <row r="3038" spans="4:68" x14ac:dyDescent="0.25">
      <c r="D3038" s="1"/>
      <c r="J3038" s="1"/>
      <c r="L3038" s="1"/>
      <c r="M3038" s="1"/>
      <c r="BA3038" s="1"/>
      <c r="BB3038" s="1"/>
      <c r="BG3038" t="str">
        <f t="shared" ca="1" si="389"/>
        <v/>
      </c>
      <c r="BH3038" t="str">
        <f t="shared" si="390"/>
        <v/>
      </c>
      <c r="BI3038" t="str">
        <f t="shared" si="391"/>
        <v/>
      </c>
      <c r="BJ3038" t="str">
        <f t="shared" ca="1" si="392"/>
        <v/>
      </c>
      <c r="BK3038">
        <f t="shared" si="393"/>
        <v>1900</v>
      </c>
      <c r="BL3038">
        <f t="shared" si="394"/>
        <v>1900</v>
      </c>
      <c r="BM3038" t="str">
        <f t="shared" si="395"/>
        <v/>
      </c>
      <c r="BN3038" s="69">
        <f t="shared" si="396"/>
        <v>124</v>
      </c>
      <c r="BO3038" s="1">
        <v>45406</v>
      </c>
      <c r="BP3038" s="1"/>
    </row>
    <row r="3039" spans="4:68" x14ac:dyDescent="0.25">
      <c r="D3039" s="1"/>
      <c r="J3039" s="1"/>
      <c r="L3039" s="1"/>
      <c r="M3039" s="1"/>
      <c r="AX3039" s="1"/>
      <c r="AY3039" s="1"/>
      <c r="BA3039" s="1"/>
      <c r="BB3039" s="1"/>
      <c r="BG3039" t="str">
        <f t="shared" ca="1" si="389"/>
        <v/>
      </c>
      <c r="BH3039" t="str">
        <f t="shared" si="390"/>
        <v/>
      </c>
      <c r="BI3039" t="str">
        <f t="shared" si="391"/>
        <v/>
      </c>
      <c r="BJ3039" t="str">
        <f t="shared" ca="1" si="392"/>
        <v/>
      </c>
      <c r="BK3039">
        <f t="shared" si="393"/>
        <v>1900</v>
      </c>
      <c r="BL3039">
        <f t="shared" si="394"/>
        <v>1900</v>
      </c>
      <c r="BM3039" t="str">
        <f t="shared" si="395"/>
        <v/>
      </c>
      <c r="BN3039" s="69">
        <f t="shared" si="396"/>
        <v>124</v>
      </c>
      <c r="BO3039" s="1">
        <v>45407</v>
      </c>
      <c r="BP3039" s="1"/>
    </row>
    <row r="3040" spans="4:68" x14ac:dyDescent="0.25">
      <c r="D3040" s="1"/>
      <c r="J3040" s="1"/>
      <c r="M3040" s="1"/>
      <c r="BG3040" t="str">
        <f t="shared" ca="1" si="389"/>
        <v/>
      </c>
      <c r="BH3040" t="str">
        <f t="shared" si="390"/>
        <v/>
      </c>
      <c r="BI3040" t="str">
        <f t="shared" si="391"/>
        <v/>
      </c>
      <c r="BJ3040" t="str">
        <f t="shared" ca="1" si="392"/>
        <v/>
      </c>
      <c r="BK3040">
        <f t="shared" si="393"/>
        <v>1900</v>
      </c>
      <c r="BL3040">
        <f t="shared" si="394"/>
        <v>1900</v>
      </c>
      <c r="BM3040" t="str">
        <f t="shared" si="395"/>
        <v/>
      </c>
      <c r="BN3040" s="69">
        <f t="shared" si="396"/>
        <v>124</v>
      </c>
      <c r="BO3040" s="1">
        <v>45408</v>
      </c>
      <c r="BP3040" s="1"/>
    </row>
    <row r="3041" spans="4:68" x14ac:dyDescent="0.25">
      <c r="D3041" s="1"/>
      <c r="J3041" s="1"/>
      <c r="L3041" s="1"/>
      <c r="AX3041" s="1"/>
      <c r="AY3041" s="1"/>
      <c r="BA3041" s="1"/>
      <c r="BB3041" s="1"/>
      <c r="BG3041" t="str">
        <f t="shared" ca="1" si="389"/>
        <v/>
      </c>
      <c r="BH3041" t="str">
        <f t="shared" si="390"/>
        <v/>
      </c>
      <c r="BI3041" t="str">
        <f t="shared" si="391"/>
        <v/>
      </c>
      <c r="BJ3041" t="str">
        <f t="shared" ca="1" si="392"/>
        <v/>
      </c>
      <c r="BK3041">
        <f t="shared" si="393"/>
        <v>1900</v>
      </c>
      <c r="BL3041">
        <f t="shared" si="394"/>
        <v>1900</v>
      </c>
      <c r="BM3041" t="str">
        <f t="shared" si="395"/>
        <v/>
      </c>
      <c r="BN3041" s="69">
        <f t="shared" si="396"/>
        <v>124</v>
      </c>
      <c r="BO3041" s="1">
        <v>45409</v>
      </c>
      <c r="BP3041" s="1"/>
    </row>
    <row r="3042" spans="4:68" x14ac:dyDescent="0.25">
      <c r="D3042" s="1"/>
      <c r="J3042" s="1"/>
      <c r="L3042" s="1"/>
      <c r="M3042" s="1"/>
      <c r="AX3042" s="1"/>
      <c r="AY3042" s="1"/>
      <c r="BA3042" s="1"/>
      <c r="BB3042" s="1"/>
      <c r="BG3042" t="str">
        <f t="shared" ca="1" si="389"/>
        <v/>
      </c>
      <c r="BH3042" t="str">
        <f t="shared" si="390"/>
        <v/>
      </c>
      <c r="BI3042" t="str">
        <f t="shared" si="391"/>
        <v/>
      </c>
      <c r="BJ3042" t="str">
        <f t="shared" ca="1" si="392"/>
        <v/>
      </c>
      <c r="BK3042">
        <f t="shared" si="393"/>
        <v>1900</v>
      </c>
      <c r="BL3042">
        <f t="shared" si="394"/>
        <v>1900</v>
      </c>
      <c r="BM3042" t="str">
        <f t="shared" si="395"/>
        <v/>
      </c>
      <c r="BN3042" s="69">
        <f t="shared" si="396"/>
        <v>124</v>
      </c>
      <c r="BO3042" s="1">
        <v>45410</v>
      </c>
      <c r="BP3042" s="1"/>
    </row>
    <row r="3043" spans="4:68" x14ac:dyDescent="0.25">
      <c r="D3043" s="1"/>
      <c r="E3043" s="1"/>
      <c r="J3043" s="1"/>
      <c r="L3043" s="1"/>
      <c r="M3043" s="1"/>
      <c r="N3043" s="1"/>
      <c r="AX3043" s="1"/>
      <c r="AY3043" s="1"/>
      <c r="BA3043" s="1"/>
      <c r="BB3043" s="1"/>
      <c r="BF3043" s="1"/>
      <c r="BG3043" t="str">
        <f t="shared" ca="1" si="389"/>
        <v/>
      </c>
      <c r="BH3043" t="str">
        <f t="shared" si="390"/>
        <v/>
      </c>
      <c r="BI3043" t="str">
        <f t="shared" si="391"/>
        <v/>
      </c>
      <c r="BJ3043" t="str">
        <f t="shared" ca="1" si="392"/>
        <v/>
      </c>
      <c r="BK3043">
        <f t="shared" si="393"/>
        <v>1900</v>
      </c>
      <c r="BL3043">
        <f t="shared" si="394"/>
        <v>1900</v>
      </c>
      <c r="BM3043" t="str">
        <f t="shared" si="395"/>
        <v/>
      </c>
      <c r="BN3043" s="69">
        <f t="shared" si="396"/>
        <v>124</v>
      </c>
      <c r="BO3043" s="1">
        <v>45411</v>
      </c>
      <c r="BP3043" s="1"/>
    </row>
    <row r="3044" spans="4:68" x14ac:dyDescent="0.25">
      <c r="D3044" s="1"/>
      <c r="J3044" s="1"/>
      <c r="L3044" s="1"/>
      <c r="M3044" s="1"/>
      <c r="BA3044" s="1"/>
      <c r="BF3044" s="1"/>
      <c r="BG3044" t="str">
        <f t="shared" ca="1" si="389"/>
        <v/>
      </c>
      <c r="BH3044" t="str">
        <f t="shared" si="390"/>
        <v/>
      </c>
      <c r="BI3044" t="str">
        <f t="shared" si="391"/>
        <v/>
      </c>
      <c r="BJ3044" t="str">
        <f t="shared" ca="1" si="392"/>
        <v/>
      </c>
      <c r="BK3044">
        <f t="shared" si="393"/>
        <v>1900</v>
      </c>
      <c r="BL3044">
        <f t="shared" si="394"/>
        <v>1900</v>
      </c>
      <c r="BM3044" t="str">
        <f t="shared" si="395"/>
        <v/>
      </c>
      <c r="BN3044" s="69">
        <f t="shared" si="396"/>
        <v>124</v>
      </c>
      <c r="BO3044" s="1">
        <v>45412</v>
      </c>
      <c r="BP3044" s="1"/>
    </row>
    <row r="3045" spans="4:68" x14ac:dyDescent="0.25">
      <c r="D3045" s="1"/>
      <c r="J3045" s="1"/>
      <c r="L3045" s="1"/>
      <c r="AX3045" s="1"/>
      <c r="AY3045" s="1"/>
      <c r="BA3045" s="1"/>
      <c r="BB3045" s="1"/>
      <c r="BF3045" s="1"/>
      <c r="BG3045" t="str">
        <f t="shared" ca="1" si="389"/>
        <v/>
      </c>
      <c r="BH3045" t="str">
        <f t="shared" si="390"/>
        <v/>
      </c>
      <c r="BI3045" t="str">
        <f t="shared" si="391"/>
        <v/>
      </c>
      <c r="BJ3045" t="str">
        <f t="shared" ca="1" si="392"/>
        <v/>
      </c>
      <c r="BK3045">
        <f t="shared" si="393"/>
        <v>1900</v>
      </c>
      <c r="BL3045">
        <f t="shared" si="394"/>
        <v>1900</v>
      </c>
      <c r="BM3045" t="str">
        <f t="shared" si="395"/>
        <v/>
      </c>
      <c r="BN3045" s="69">
        <f t="shared" si="396"/>
        <v>124</v>
      </c>
      <c r="BO3045" s="1">
        <v>45413</v>
      </c>
      <c r="BP3045" s="1"/>
    </row>
    <row r="3046" spans="4:68" x14ac:dyDescent="0.25">
      <c r="D3046" s="1"/>
      <c r="J3046" s="1"/>
      <c r="M3046" s="1"/>
      <c r="BG3046" t="str">
        <f t="shared" ca="1" si="389"/>
        <v/>
      </c>
      <c r="BH3046" t="str">
        <f t="shared" si="390"/>
        <v/>
      </c>
      <c r="BI3046" t="str">
        <f t="shared" si="391"/>
        <v/>
      </c>
      <c r="BJ3046" t="str">
        <f t="shared" ca="1" si="392"/>
        <v/>
      </c>
      <c r="BK3046">
        <f t="shared" si="393"/>
        <v>1900</v>
      </c>
      <c r="BL3046">
        <f t="shared" si="394"/>
        <v>1900</v>
      </c>
      <c r="BM3046" t="str">
        <f t="shared" si="395"/>
        <v/>
      </c>
      <c r="BN3046" s="69">
        <f t="shared" si="396"/>
        <v>124</v>
      </c>
      <c r="BO3046" s="1">
        <v>45414</v>
      </c>
      <c r="BP3046" s="1"/>
    </row>
    <row r="3047" spans="4:68" x14ac:dyDescent="0.25">
      <c r="D3047" s="1"/>
      <c r="J3047" s="1"/>
      <c r="M3047" s="1"/>
      <c r="BG3047" t="str">
        <f t="shared" ca="1" si="389"/>
        <v/>
      </c>
      <c r="BH3047" t="str">
        <f t="shared" si="390"/>
        <v/>
      </c>
      <c r="BI3047" t="str">
        <f t="shared" si="391"/>
        <v/>
      </c>
      <c r="BJ3047" t="str">
        <f t="shared" ca="1" si="392"/>
        <v/>
      </c>
      <c r="BK3047">
        <f t="shared" si="393"/>
        <v>1900</v>
      </c>
      <c r="BL3047">
        <f t="shared" si="394"/>
        <v>1900</v>
      </c>
      <c r="BM3047" t="str">
        <f t="shared" si="395"/>
        <v/>
      </c>
      <c r="BN3047" s="69">
        <f t="shared" si="396"/>
        <v>124</v>
      </c>
      <c r="BO3047" s="1">
        <v>45415</v>
      </c>
      <c r="BP3047" s="1"/>
    </row>
    <row r="3048" spans="4:68" x14ac:dyDescent="0.25">
      <c r="D3048" s="1"/>
      <c r="E3048" s="1"/>
      <c r="J3048" s="1"/>
      <c r="L3048" s="1"/>
      <c r="AX3048" s="1"/>
      <c r="AY3048" s="1"/>
      <c r="BA3048" s="1"/>
      <c r="BB3048" s="1"/>
      <c r="BG3048" t="str">
        <f t="shared" ca="1" si="389"/>
        <v/>
      </c>
      <c r="BH3048" t="str">
        <f t="shared" si="390"/>
        <v/>
      </c>
      <c r="BI3048" t="str">
        <f t="shared" si="391"/>
        <v/>
      </c>
      <c r="BJ3048" t="str">
        <f t="shared" ca="1" si="392"/>
        <v/>
      </c>
      <c r="BK3048">
        <f t="shared" si="393"/>
        <v>1900</v>
      </c>
      <c r="BL3048">
        <f t="shared" si="394"/>
        <v>1900</v>
      </c>
      <c r="BM3048" t="str">
        <f t="shared" si="395"/>
        <v/>
      </c>
      <c r="BN3048" s="69">
        <f t="shared" si="396"/>
        <v>124</v>
      </c>
      <c r="BO3048" s="1">
        <v>45416</v>
      </c>
      <c r="BP3048" s="1"/>
    </row>
    <row r="3049" spans="4:68" x14ac:dyDescent="0.25">
      <c r="D3049" s="1"/>
      <c r="E3049" s="1"/>
      <c r="J3049" s="1"/>
      <c r="L3049" s="1"/>
      <c r="N3049" s="1"/>
      <c r="AX3049" s="1"/>
      <c r="AY3049" s="1"/>
      <c r="BA3049" s="1"/>
      <c r="BG3049" t="str">
        <f t="shared" ca="1" si="389"/>
        <v/>
      </c>
      <c r="BH3049" t="str">
        <f t="shared" si="390"/>
        <v/>
      </c>
      <c r="BI3049" t="str">
        <f t="shared" si="391"/>
        <v/>
      </c>
      <c r="BJ3049" t="str">
        <f t="shared" ca="1" si="392"/>
        <v/>
      </c>
      <c r="BK3049">
        <f t="shared" si="393"/>
        <v>1900</v>
      </c>
      <c r="BL3049">
        <f t="shared" si="394"/>
        <v>1900</v>
      </c>
      <c r="BM3049" t="str">
        <f t="shared" si="395"/>
        <v/>
      </c>
      <c r="BN3049" s="69">
        <f t="shared" si="396"/>
        <v>124</v>
      </c>
      <c r="BO3049" s="1">
        <v>45417</v>
      </c>
      <c r="BP3049" s="1"/>
    </row>
    <row r="3050" spans="4:68" x14ac:dyDescent="0.25">
      <c r="D3050" s="1"/>
      <c r="J3050" s="1"/>
      <c r="L3050" s="1"/>
      <c r="M3050" s="1"/>
      <c r="AX3050" s="1"/>
      <c r="AY3050" s="1"/>
      <c r="BA3050" s="1"/>
      <c r="BB3050" s="1"/>
      <c r="BF3050" s="1"/>
      <c r="BG3050" t="str">
        <f t="shared" ca="1" si="389"/>
        <v/>
      </c>
      <c r="BH3050" t="str">
        <f t="shared" si="390"/>
        <v/>
      </c>
      <c r="BI3050" t="str">
        <f t="shared" si="391"/>
        <v/>
      </c>
      <c r="BJ3050" t="str">
        <f t="shared" ca="1" si="392"/>
        <v/>
      </c>
      <c r="BK3050">
        <f t="shared" si="393"/>
        <v>1900</v>
      </c>
      <c r="BL3050">
        <f t="shared" si="394"/>
        <v>1900</v>
      </c>
      <c r="BM3050" t="str">
        <f t="shared" si="395"/>
        <v/>
      </c>
      <c r="BN3050" s="69">
        <f t="shared" si="396"/>
        <v>124</v>
      </c>
      <c r="BO3050" s="1">
        <v>45418</v>
      </c>
      <c r="BP3050" s="1"/>
    </row>
    <row r="3051" spans="4:68" x14ac:dyDescent="0.25">
      <c r="D3051" s="1"/>
      <c r="J3051" s="1"/>
      <c r="M3051" s="1"/>
      <c r="BG3051" t="str">
        <f t="shared" ca="1" si="389"/>
        <v/>
      </c>
      <c r="BH3051" t="str">
        <f t="shared" si="390"/>
        <v/>
      </c>
      <c r="BI3051" t="str">
        <f t="shared" si="391"/>
        <v/>
      </c>
      <c r="BJ3051" t="str">
        <f t="shared" ca="1" si="392"/>
        <v/>
      </c>
      <c r="BK3051">
        <f t="shared" si="393"/>
        <v>1900</v>
      </c>
      <c r="BL3051">
        <f t="shared" si="394"/>
        <v>1900</v>
      </c>
      <c r="BM3051" t="str">
        <f t="shared" si="395"/>
        <v/>
      </c>
      <c r="BN3051" s="69">
        <f t="shared" si="396"/>
        <v>124</v>
      </c>
      <c r="BO3051" s="1">
        <v>45419</v>
      </c>
      <c r="BP3051" s="1"/>
    </row>
    <row r="3052" spans="4:68" x14ac:dyDescent="0.25">
      <c r="D3052" s="1"/>
      <c r="J3052" s="1"/>
      <c r="M3052" s="1"/>
      <c r="BG3052" t="str">
        <f t="shared" ca="1" si="389"/>
        <v/>
      </c>
      <c r="BH3052" t="str">
        <f t="shared" si="390"/>
        <v/>
      </c>
      <c r="BI3052" t="str">
        <f t="shared" si="391"/>
        <v/>
      </c>
      <c r="BJ3052" t="str">
        <f t="shared" ca="1" si="392"/>
        <v/>
      </c>
      <c r="BK3052">
        <f t="shared" si="393"/>
        <v>1900</v>
      </c>
      <c r="BL3052">
        <f t="shared" si="394"/>
        <v>1900</v>
      </c>
      <c r="BM3052" t="str">
        <f t="shared" si="395"/>
        <v/>
      </c>
      <c r="BN3052" s="69">
        <f t="shared" si="396"/>
        <v>124</v>
      </c>
      <c r="BO3052" s="1">
        <v>45420</v>
      </c>
      <c r="BP3052" s="1"/>
    </row>
    <row r="3053" spans="4:68" x14ac:dyDescent="0.25">
      <c r="D3053" s="1"/>
      <c r="J3053" s="1"/>
      <c r="L3053" s="1"/>
      <c r="M3053" s="1"/>
      <c r="AX3053" s="1"/>
      <c r="AY3053" s="1"/>
      <c r="BA3053" s="1"/>
      <c r="BB3053" s="1"/>
      <c r="BG3053" t="str">
        <f t="shared" ca="1" si="389"/>
        <v/>
      </c>
      <c r="BH3053" t="str">
        <f t="shared" si="390"/>
        <v/>
      </c>
      <c r="BI3053" t="str">
        <f t="shared" si="391"/>
        <v/>
      </c>
      <c r="BJ3053" t="str">
        <f t="shared" ca="1" si="392"/>
        <v/>
      </c>
      <c r="BK3053">
        <f t="shared" si="393"/>
        <v>1900</v>
      </c>
      <c r="BL3053">
        <f t="shared" si="394"/>
        <v>1900</v>
      </c>
      <c r="BM3053" t="str">
        <f t="shared" si="395"/>
        <v/>
      </c>
      <c r="BN3053" s="69">
        <f t="shared" si="396"/>
        <v>124</v>
      </c>
      <c r="BO3053" s="1">
        <v>45421</v>
      </c>
      <c r="BP3053" s="1"/>
    </row>
    <row r="3054" spans="4:68" x14ac:dyDescent="0.25">
      <c r="D3054" s="1"/>
      <c r="J3054" s="1"/>
      <c r="L3054" s="1"/>
      <c r="M3054" s="1"/>
      <c r="AX3054" s="1"/>
      <c r="AY3054" s="1"/>
      <c r="BA3054" s="1"/>
      <c r="BB3054" s="1"/>
      <c r="BG3054" t="str">
        <f t="shared" ca="1" si="389"/>
        <v/>
      </c>
      <c r="BH3054" t="str">
        <f t="shared" si="390"/>
        <v/>
      </c>
      <c r="BI3054" t="str">
        <f t="shared" si="391"/>
        <v/>
      </c>
      <c r="BJ3054" t="str">
        <f t="shared" ca="1" si="392"/>
        <v/>
      </c>
      <c r="BK3054">
        <f t="shared" si="393"/>
        <v>1900</v>
      </c>
      <c r="BL3054">
        <f t="shared" si="394"/>
        <v>1900</v>
      </c>
      <c r="BM3054" t="str">
        <f t="shared" si="395"/>
        <v/>
      </c>
      <c r="BN3054" s="69">
        <f t="shared" si="396"/>
        <v>124</v>
      </c>
      <c r="BO3054" s="1">
        <v>45422</v>
      </c>
      <c r="BP3054" s="1"/>
    </row>
    <row r="3055" spans="4:68" x14ac:dyDescent="0.25">
      <c r="D3055" s="1"/>
      <c r="J3055" s="1"/>
      <c r="L3055" s="1"/>
      <c r="M3055" s="1"/>
      <c r="AX3055" s="1"/>
      <c r="AY3055" s="1"/>
      <c r="BA3055" s="1"/>
      <c r="BB3055" s="1"/>
      <c r="BG3055" t="str">
        <f t="shared" ca="1" si="389"/>
        <v/>
      </c>
      <c r="BH3055" t="str">
        <f t="shared" si="390"/>
        <v/>
      </c>
      <c r="BI3055" t="str">
        <f t="shared" si="391"/>
        <v/>
      </c>
      <c r="BJ3055" t="str">
        <f t="shared" ca="1" si="392"/>
        <v/>
      </c>
      <c r="BK3055">
        <f t="shared" si="393"/>
        <v>1900</v>
      </c>
      <c r="BL3055">
        <f t="shared" si="394"/>
        <v>1900</v>
      </c>
      <c r="BM3055" t="str">
        <f t="shared" si="395"/>
        <v/>
      </c>
      <c r="BN3055" s="69">
        <f t="shared" si="396"/>
        <v>124</v>
      </c>
      <c r="BO3055" s="1">
        <v>45423</v>
      </c>
      <c r="BP3055" s="1"/>
    </row>
    <row r="3056" spans="4:68" x14ac:dyDescent="0.25">
      <c r="D3056" s="1"/>
      <c r="E3056" s="1"/>
      <c r="J3056" s="1"/>
      <c r="L3056" s="1"/>
      <c r="AX3056" s="1"/>
      <c r="AY3056" s="1"/>
      <c r="BA3056" s="1"/>
      <c r="BG3056" t="str">
        <f t="shared" ca="1" si="389"/>
        <v/>
      </c>
      <c r="BH3056" t="str">
        <f t="shared" si="390"/>
        <v/>
      </c>
      <c r="BI3056" t="str">
        <f t="shared" si="391"/>
        <v/>
      </c>
      <c r="BJ3056" t="str">
        <f t="shared" ca="1" si="392"/>
        <v/>
      </c>
      <c r="BK3056">
        <f t="shared" si="393"/>
        <v>1900</v>
      </c>
      <c r="BL3056">
        <f t="shared" si="394"/>
        <v>1900</v>
      </c>
      <c r="BM3056" t="str">
        <f t="shared" si="395"/>
        <v/>
      </c>
      <c r="BN3056" s="69">
        <f t="shared" si="396"/>
        <v>124</v>
      </c>
      <c r="BO3056" s="1">
        <v>45424</v>
      </c>
      <c r="BP3056" s="1"/>
    </row>
    <row r="3057" spans="4:68" x14ac:dyDescent="0.25">
      <c r="D3057" s="1"/>
      <c r="J3057" s="1"/>
      <c r="L3057" s="1"/>
      <c r="M3057" s="1"/>
      <c r="AX3057" s="1"/>
      <c r="AY3057" s="1"/>
      <c r="BA3057" s="1"/>
      <c r="BB3057" s="1"/>
      <c r="BG3057" t="str">
        <f t="shared" ca="1" si="389"/>
        <v/>
      </c>
      <c r="BH3057" t="str">
        <f t="shared" si="390"/>
        <v/>
      </c>
      <c r="BI3057" t="str">
        <f t="shared" si="391"/>
        <v/>
      </c>
      <c r="BJ3057" t="str">
        <f t="shared" ca="1" si="392"/>
        <v/>
      </c>
      <c r="BK3057">
        <f t="shared" si="393"/>
        <v>1900</v>
      </c>
      <c r="BL3057">
        <f t="shared" si="394"/>
        <v>1900</v>
      </c>
      <c r="BM3057" t="str">
        <f t="shared" si="395"/>
        <v/>
      </c>
      <c r="BN3057" s="69">
        <f t="shared" si="396"/>
        <v>124</v>
      </c>
      <c r="BO3057" s="1">
        <v>45425</v>
      </c>
      <c r="BP3057" s="1"/>
    </row>
    <row r="3058" spans="4:68" x14ac:dyDescent="0.25">
      <c r="D3058" s="1"/>
      <c r="E3058" s="1"/>
      <c r="J3058" s="1"/>
      <c r="L3058" s="1"/>
      <c r="N3058" s="1"/>
      <c r="AX3058" s="1"/>
      <c r="AY3058" s="1"/>
      <c r="BA3058" s="1"/>
      <c r="BG3058" t="str">
        <f t="shared" ca="1" si="389"/>
        <v/>
      </c>
      <c r="BH3058" t="str">
        <f t="shared" si="390"/>
        <v/>
      </c>
      <c r="BI3058" t="str">
        <f t="shared" si="391"/>
        <v/>
      </c>
      <c r="BJ3058" t="str">
        <f t="shared" ca="1" si="392"/>
        <v/>
      </c>
      <c r="BK3058">
        <f t="shared" si="393"/>
        <v>1900</v>
      </c>
      <c r="BL3058">
        <f t="shared" si="394"/>
        <v>1900</v>
      </c>
      <c r="BM3058" t="str">
        <f t="shared" si="395"/>
        <v/>
      </c>
      <c r="BN3058" s="69">
        <f t="shared" si="396"/>
        <v>124</v>
      </c>
      <c r="BO3058" s="1">
        <v>45426</v>
      </c>
      <c r="BP3058" s="1"/>
    </row>
    <row r="3059" spans="4:68" x14ac:dyDescent="0.25">
      <c r="D3059" s="1"/>
      <c r="J3059" s="1"/>
      <c r="M3059" s="1"/>
      <c r="BG3059" t="str">
        <f t="shared" ca="1" si="389"/>
        <v/>
      </c>
      <c r="BH3059" t="str">
        <f t="shared" si="390"/>
        <v/>
      </c>
      <c r="BI3059" t="str">
        <f t="shared" si="391"/>
        <v/>
      </c>
      <c r="BJ3059" t="str">
        <f t="shared" ca="1" si="392"/>
        <v/>
      </c>
      <c r="BK3059">
        <f t="shared" si="393"/>
        <v>1900</v>
      </c>
      <c r="BL3059">
        <f t="shared" si="394"/>
        <v>1900</v>
      </c>
      <c r="BM3059" t="str">
        <f t="shared" si="395"/>
        <v/>
      </c>
      <c r="BN3059" s="69">
        <f t="shared" si="396"/>
        <v>124</v>
      </c>
      <c r="BO3059" s="1">
        <v>45427</v>
      </c>
      <c r="BP3059" s="1"/>
    </row>
    <row r="3060" spans="4:68" x14ac:dyDescent="0.25">
      <c r="D3060" s="1"/>
      <c r="J3060" s="1"/>
      <c r="L3060" s="1"/>
      <c r="M3060" s="1"/>
      <c r="AX3060" s="1"/>
      <c r="AY3060" s="1"/>
      <c r="BA3060" s="1"/>
      <c r="BB3060" s="1"/>
      <c r="BG3060" t="str">
        <f t="shared" ca="1" si="389"/>
        <v/>
      </c>
      <c r="BH3060" t="str">
        <f t="shared" si="390"/>
        <v/>
      </c>
      <c r="BI3060" t="str">
        <f t="shared" si="391"/>
        <v/>
      </c>
      <c r="BJ3060" t="str">
        <f t="shared" ca="1" si="392"/>
        <v/>
      </c>
      <c r="BK3060">
        <f t="shared" si="393"/>
        <v>1900</v>
      </c>
      <c r="BL3060">
        <f t="shared" si="394"/>
        <v>1900</v>
      </c>
      <c r="BM3060" t="str">
        <f t="shared" si="395"/>
        <v/>
      </c>
      <c r="BN3060" s="69">
        <f t="shared" si="396"/>
        <v>124</v>
      </c>
      <c r="BO3060" s="1">
        <v>45428</v>
      </c>
      <c r="BP3060" s="1"/>
    </row>
    <row r="3061" spans="4:68" x14ac:dyDescent="0.25">
      <c r="D3061" s="1"/>
      <c r="J3061" s="1"/>
      <c r="L3061" s="1"/>
      <c r="M3061" s="1"/>
      <c r="BA3061" s="1"/>
      <c r="BB3061" s="1"/>
      <c r="BG3061" t="str">
        <f t="shared" ca="1" si="389"/>
        <v/>
      </c>
      <c r="BH3061" t="str">
        <f t="shared" si="390"/>
        <v/>
      </c>
      <c r="BI3061" t="str">
        <f t="shared" si="391"/>
        <v/>
      </c>
      <c r="BJ3061" t="str">
        <f t="shared" ca="1" si="392"/>
        <v/>
      </c>
      <c r="BK3061">
        <f t="shared" si="393"/>
        <v>1900</v>
      </c>
      <c r="BL3061">
        <f t="shared" si="394"/>
        <v>1900</v>
      </c>
      <c r="BM3061" t="str">
        <f t="shared" si="395"/>
        <v/>
      </c>
      <c r="BN3061" s="69">
        <f t="shared" si="396"/>
        <v>124</v>
      </c>
      <c r="BO3061" s="1">
        <v>45429</v>
      </c>
      <c r="BP3061" s="1"/>
    </row>
    <row r="3062" spans="4:68" x14ac:dyDescent="0.25">
      <c r="D3062" s="1"/>
      <c r="J3062" s="1"/>
      <c r="L3062" s="1"/>
      <c r="AX3062" s="1"/>
      <c r="AY3062" s="1"/>
      <c r="BA3062" s="1"/>
      <c r="BB3062" s="1"/>
      <c r="BG3062" t="str">
        <f t="shared" ca="1" si="389"/>
        <v/>
      </c>
      <c r="BH3062" t="str">
        <f t="shared" si="390"/>
        <v/>
      </c>
      <c r="BI3062" t="str">
        <f t="shared" si="391"/>
        <v/>
      </c>
      <c r="BJ3062" t="str">
        <f t="shared" ca="1" si="392"/>
        <v/>
      </c>
      <c r="BK3062">
        <f t="shared" si="393"/>
        <v>1900</v>
      </c>
      <c r="BL3062">
        <f t="shared" si="394"/>
        <v>1900</v>
      </c>
      <c r="BM3062" t="str">
        <f t="shared" si="395"/>
        <v/>
      </c>
      <c r="BN3062" s="69">
        <f t="shared" si="396"/>
        <v>124</v>
      </c>
      <c r="BO3062" s="1">
        <v>45430</v>
      </c>
      <c r="BP3062" s="1"/>
    </row>
    <row r="3063" spans="4:68" x14ac:dyDescent="0.25">
      <c r="D3063" s="1"/>
      <c r="J3063" s="1"/>
      <c r="L3063" s="1"/>
      <c r="BA3063" s="1"/>
      <c r="BG3063" t="str">
        <f t="shared" ca="1" si="389"/>
        <v/>
      </c>
      <c r="BH3063" t="str">
        <f t="shared" si="390"/>
        <v/>
      </c>
      <c r="BI3063" t="str">
        <f t="shared" si="391"/>
        <v/>
      </c>
      <c r="BJ3063" t="str">
        <f t="shared" ca="1" si="392"/>
        <v/>
      </c>
      <c r="BK3063">
        <f t="shared" si="393"/>
        <v>1900</v>
      </c>
      <c r="BL3063">
        <f t="shared" si="394"/>
        <v>1900</v>
      </c>
      <c r="BM3063" t="str">
        <f t="shared" si="395"/>
        <v/>
      </c>
      <c r="BN3063" s="69">
        <f t="shared" si="396"/>
        <v>124</v>
      </c>
      <c r="BO3063" s="1">
        <v>45431</v>
      </c>
      <c r="BP3063" s="1"/>
    </row>
    <row r="3064" spans="4:68" x14ac:dyDescent="0.25">
      <c r="D3064" s="1"/>
      <c r="J3064" s="1"/>
      <c r="L3064" s="1"/>
      <c r="AX3064" s="1"/>
      <c r="AY3064" s="1"/>
      <c r="BA3064" s="1"/>
      <c r="BB3064" s="1"/>
      <c r="BG3064" t="str">
        <f t="shared" ca="1" si="389"/>
        <v/>
      </c>
      <c r="BH3064" t="str">
        <f t="shared" si="390"/>
        <v/>
      </c>
      <c r="BI3064" t="str">
        <f t="shared" si="391"/>
        <v/>
      </c>
      <c r="BJ3064" t="str">
        <f t="shared" ca="1" si="392"/>
        <v/>
      </c>
      <c r="BK3064">
        <f t="shared" si="393"/>
        <v>1900</v>
      </c>
      <c r="BL3064">
        <f t="shared" si="394"/>
        <v>1900</v>
      </c>
      <c r="BM3064" t="str">
        <f t="shared" si="395"/>
        <v/>
      </c>
      <c r="BN3064" s="69">
        <f t="shared" si="396"/>
        <v>124</v>
      </c>
      <c r="BO3064" s="1">
        <v>45432</v>
      </c>
      <c r="BP3064" s="1"/>
    </row>
    <row r="3065" spans="4:68" x14ac:dyDescent="0.25">
      <c r="D3065" s="1"/>
      <c r="J3065" s="1"/>
      <c r="M3065" s="1"/>
      <c r="BG3065" t="str">
        <f t="shared" ca="1" si="389"/>
        <v/>
      </c>
      <c r="BH3065" t="str">
        <f t="shared" si="390"/>
        <v/>
      </c>
      <c r="BI3065" t="str">
        <f t="shared" si="391"/>
        <v/>
      </c>
      <c r="BJ3065" t="str">
        <f t="shared" ca="1" si="392"/>
        <v/>
      </c>
      <c r="BK3065">
        <f t="shared" si="393"/>
        <v>1900</v>
      </c>
      <c r="BL3065">
        <f t="shared" si="394"/>
        <v>1900</v>
      </c>
      <c r="BM3065" t="str">
        <f t="shared" si="395"/>
        <v/>
      </c>
      <c r="BN3065" s="69">
        <f t="shared" si="396"/>
        <v>124</v>
      </c>
      <c r="BO3065" s="1">
        <v>45433</v>
      </c>
      <c r="BP3065" s="1"/>
    </row>
    <row r="3066" spans="4:68" x14ac:dyDescent="0.25">
      <c r="D3066" s="1"/>
      <c r="E3066" s="1"/>
      <c r="J3066" s="1"/>
      <c r="L3066" s="1"/>
      <c r="M3066" s="1"/>
      <c r="AX3066" s="1"/>
      <c r="AY3066" s="1"/>
      <c r="BA3066" s="1"/>
      <c r="BB3066" s="1"/>
      <c r="BG3066" t="str">
        <f t="shared" ca="1" si="389"/>
        <v/>
      </c>
      <c r="BH3066" t="str">
        <f t="shared" si="390"/>
        <v/>
      </c>
      <c r="BI3066" t="str">
        <f t="shared" si="391"/>
        <v/>
      </c>
      <c r="BJ3066" t="str">
        <f t="shared" ca="1" si="392"/>
        <v/>
      </c>
      <c r="BK3066">
        <f t="shared" si="393"/>
        <v>1900</v>
      </c>
      <c r="BL3066">
        <f t="shared" si="394"/>
        <v>1900</v>
      </c>
      <c r="BM3066" t="str">
        <f t="shared" si="395"/>
        <v/>
      </c>
      <c r="BN3066" s="69">
        <f t="shared" si="396"/>
        <v>124</v>
      </c>
      <c r="BO3066" s="1">
        <v>45434</v>
      </c>
      <c r="BP3066" s="1"/>
    </row>
    <row r="3067" spans="4:68" x14ac:dyDescent="0.25">
      <c r="D3067" s="1"/>
      <c r="J3067" s="1"/>
      <c r="M3067" s="1"/>
      <c r="BG3067" t="str">
        <f t="shared" ca="1" si="389"/>
        <v/>
      </c>
      <c r="BH3067" t="str">
        <f t="shared" si="390"/>
        <v/>
      </c>
      <c r="BI3067" t="str">
        <f t="shared" si="391"/>
        <v/>
      </c>
      <c r="BJ3067" t="str">
        <f t="shared" ca="1" si="392"/>
        <v/>
      </c>
      <c r="BK3067">
        <f t="shared" si="393"/>
        <v>1900</v>
      </c>
      <c r="BL3067">
        <f t="shared" si="394"/>
        <v>1900</v>
      </c>
      <c r="BM3067" t="str">
        <f t="shared" si="395"/>
        <v/>
      </c>
      <c r="BN3067" s="69">
        <f t="shared" si="396"/>
        <v>124</v>
      </c>
      <c r="BO3067" s="1">
        <v>45435</v>
      </c>
      <c r="BP3067" s="1"/>
    </row>
    <row r="3068" spans="4:68" x14ac:dyDescent="0.25">
      <c r="D3068" s="1"/>
      <c r="BB3068" s="1"/>
      <c r="BG3068" t="str">
        <f t="shared" ca="1" si="389"/>
        <v/>
      </c>
      <c r="BH3068" t="str">
        <f t="shared" si="390"/>
        <v/>
      </c>
      <c r="BI3068" t="str">
        <f t="shared" si="391"/>
        <v/>
      </c>
      <c r="BJ3068" t="str">
        <f t="shared" ca="1" si="392"/>
        <v/>
      </c>
      <c r="BK3068">
        <f t="shared" si="393"/>
        <v>1900</v>
      </c>
      <c r="BL3068">
        <f t="shared" si="394"/>
        <v>1900</v>
      </c>
      <c r="BM3068" t="str">
        <f t="shared" si="395"/>
        <v/>
      </c>
      <c r="BN3068" s="69">
        <f t="shared" si="396"/>
        <v>124</v>
      </c>
      <c r="BO3068" s="1">
        <v>45436</v>
      </c>
      <c r="BP3068" s="1"/>
    </row>
    <row r="3069" spans="4:68" x14ac:dyDescent="0.25">
      <c r="D3069" s="1"/>
      <c r="J3069" s="1"/>
      <c r="L3069" s="1"/>
      <c r="M3069" s="1"/>
      <c r="AX3069" s="1"/>
      <c r="AY3069" s="1"/>
      <c r="BA3069" s="1"/>
      <c r="BB3069" s="1"/>
      <c r="BG3069" t="str">
        <f t="shared" ca="1" si="389"/>
        <v/>
      </c>
      <c r="BH3069" t="str">
        <f t="shared" si="390"/>
        <v/>
      </c>
      <c r="BI3069" t="str">
        <f t="shared" si="391"/>
        <v/>
      </c>
      <c r="BJ3069" t="str">
        <f t="shared" ca="1" si="392"/>
        <v/>
      </c>
      <c r="BK3069">
        <f t="shared" si="393"/>
        <v>1900</v>
      </c>
      <c r="BL3069">
        <f t="shared" si="394"/>
        <v>1900</v>
      </c>
      <c r="BM3069" t="str">
        <f t="shared" si="395"/>
        <v/>
      </c>
      <c r="BN3069" s="69">
        <f t="shared" si="396"/>
        <v>124</v>
      </c>
      <c r="BO3069" s="1">
        <v>45437</v>
      </c>
      <c r="BP3069" s="1"/>
    </row>
    <row r="3070" spans="4:68" x14ac:dyDescent="0.25">
      <c r="D3070" s="1"/>
      <c r="E3070" s="1"/>
      <c r="J3070" s="1"/>
      <c r="L3070" s="1"/>
      <c r="N3070" s="1"/>
      <c r="AX3070" s="1"/>
      <c r="AY3070" s="1"/>
      <c r="BA3070" s="1"/>
      <c r="BB3070" s="1"/>
      <c r="BG3070" t="str">
        <f t="shared" ca="1" si="389"/>
        <v/>
      </c>
      <c r="BH3070" t="str">
        <f t="shared" si="390"/>
        <v/>
      </c>
      <c r="BI3070" t="str">
        <f t="shared" si="391"/>
        <v/>
      </c>
      <c r="BJ3070" t="str">
        <f t="shared" ca="1" si="392"/>
        <v/>
      </c>
      <c r="BK3070">
        <f t="shared" si="393"/>
        <v>1900</v>
      </c>
      <c r="BL3070">
        <f t="shared" si="394"/>
        <v>1900</v>
      </c>
      <c r="BM3070" t="str">
        <f t="shared" si="395"/>
        <v/>
      </c>
      <c r="BN3070" s="69">
        <f t="shared" si="396"/>
        <v>124</v>
      </c>
      <c r="BO3070" s="1">
        <v>45438</v>
      </c>
      <c r="BP3070" s="1"/>
    </row>
    <row r="3071" spans="4:68" x14ac:dyDescent="0.25">
      <c r="D3071" s="1"/>
      <c r="J3071" s="1"/>
      <c r="M3071" s="1"/>
      <c r="BG3071" t="str">
        <f t="shared" ca="1" si="389"/>
        <v/>
      </c>
      <c r="BH3071" t="str">
        <f t="shared" si="390"/>
        <v/>
      </c>
      <c r="BI3071" t="str">
        <f t="shared" si="391"/>
        <v/>
      </c>
      <c r="BJ3071" t="str">
        <f t="shared" ca="1" si="392"/>
        <v/>
      </c>
      <c r="BK3071">
        <f t="shared" si="393"/>
        <v>1900</v>
      </c>
      <c r="BL3071">
        <f t="shared" si="394"/>
        <v>1900</v>
      </c>
      <c r="BM3071" t="str">
        <f t="shared" si="395"/>
        <v/>
      </c>
      <c r="BN3071" s="69">
        <f t="shared" si="396"/>
        <v>124</v>
      </c>
      <c r="BO3071" s="1">
        <v>45439</v>
      </c>
      <c r="BP3071" s="1"/>
    </row>
    <row r="3072" spans="4:68" x14ac:dyDescent="0.25">
      <c r="D3072" s="1"/>
      <c r="J3072" s="1"/>
      <c r="L3072" s="1"/>
      <c r="AX3072" s="1"/>
      <c r="AY3072" s="1"/>
      <c r="BA3072" s="1"/>
      <c r="BB3072" s="1"/>
      <c r="BG3072" t="str">
        <f t="shared" ca="1" si="389"/>
        <v/>
      </c>
      <c r="BH3072" t="str">
        <f t="shared" si="390"/>
        <v/>
      </c>
      <c r="BI3072" t="str">
        <f t="shared" si="391"/>
        <v/>
      </c>
      <c r="BJ3072" t="str">
        <f t="shared" ca="1" si="392"/>
        <v/>
      </c>
      <c r="BK3072">
        <f t="shared" si="393"/>
        <v>1900</v>
      </c>
      <c r="BL3072">
        <f t="shared" si="394"/>
        <v>1900</v>
      </c>
      <c r="BM3072" t="str">
        <f t="shared" si="395"/>
        <v/>
      </c>
      <c r="BN3072" s="69">
        <f t="shared" si="396"/>
        <v>124</v>
      </c>
      <c r="BO3072" s="1">
        <v>45440</v>
      </c>
      <c r="BP3072" s="1"/>
    </row>
    <row r="3073" spans="4:68" x14ac:dyDescent="0.25">
      <c r="D3073" s="1"/>
      <c r="J3073" s="1"/>
      <c r="L3073" s="1"/>
      <c r="M3073" s="1"/>
      <c r="AX3073" s="1"/>
      <c r="AY3073" s="1"/>
      <c r="BB3073" s="1"/>
      <c r="BG3073" t="str">
        <f t="shared" ca="1" si="389"/>
        <v/>
      </c>
      <c r="BH3073" t="str">
        <f t="shared" si="390"/>
        <v/>
      </c>
      <c r="BI3073" t="str">
        <f t="shared" si="391"/>
        <v/>
      </c>
      <c r="BJ3073" t="str">
        <f t="shared" ca="1" si="392"/>
        <v/>
      </c>
      <c r="BK3073">
        <f t="shared" si="393"/>
        <v>1900</v>
      </c>
      <c r="BL3073">
        <f t="shared" si="394"/>
        <v>1900</v>
      </c>
      <c r="BM3073" t="str">
        <f t="shared" si="395"/>
        <v/>
      </c>
      <c r="BN3073" s="69">
        <f t="shared" si="396"/>
        <v>124</v>
      </c>
      <c r="BO3073" s="1">
        <v>45441</v>
      </c>
      <c r="BP3073" s="1"/>
    </row>
    <row r="3074" spans="4:68" x14ac:dyDescent="0.25">
      <c r="D3074" s="1"/>
      <c r="J3074" s="1"/>
      <c r="M3074" s="1"/>
      <c r="BG3074" t="str">
        <f t="shared" ca="1" si="389"/>
        <v/>
      </c>
      <c r="BH3074" t="str">
        <f t="shared" si="390"/>
        <v/>
      </c>
      <c r="BI3074" t="str">
        <f t="shared" si="391"/>
        <v/>
      </c>
      <c r="BJ3074" t="str">
        <f t="shared" ca="1" si="392"/>
        <v/>
      </c>
      <c r="BK3074">
        <f t="shared" si="393"/>
        <v>1900</v>
      </c>
      <c r="BL3074">
        <f t="shared" si="394"/>
        <v>1900</v>
      </c>
      <c r="BM3074" t="str">
        <f t="shared" si="395"/>
        <v/>
      </c>
      <c r="BN3074" s="69">
        <f t="shared" si="396"/>
        <v>124</v>
      </c>
      <c r="BO3074" s="1">
        <v>45442</v>
      </c>
      <c r="BP3074" s="1"/>
    </row>
    <row r="3075" spans="4:68" x14ac:dyDescent="0.25">
      <c r="D3075" s="1"/>
      <c r="E3075" s="1"/>
      <c r="J3075" s="1"/>
      <c r="L3075" s="1"/>
      <c r="AX3075" s="1"/>
      <c r="AY3075" s="1"/>
      <c r="BA3075" s="1"/>
      <c r="BG3075" t="str">
        <f t="shared" ref="BG3075:BG3138" ca="1" si="397">IF(A3075="","",DATEDIF(J3075,TODAY(),"y"))</f>
        <v/>
      </c>
      <c r="BH3075" t="str">
        <f t="shared" ref="BH3075:BH3138" si="398">IF(A3075="","",IF(BG3075&lt;61,"Moins de 61",IF(BG3075&lt;66,"61 à 65",IF(BG3075&lt;71,"66 à 70",IF(BG3075&lt;76,"71 à 75",IF(BG3075&lt;81,"76 à 80",IF(BG3075&lt;86,"81 à 85",IF(BG3075&lt;91,"86 à 90",IF(BG3075&lt;96,"91 à 95",IF(BG3075&lt;101,"96 à 100",IF(BG3075&gt;=101,"101 et plus","")))))))))))</f>
        <v/>
      </c>
      <c r="BI3075" t="str">
        <f t="shared" ref="BI3075:BI3138" si="399">IF(B3075="","",IF(BG3075&lt;66,"Moins de 66",IF(BG3075&lt;71,"66 à 70",IF(BG3075&lt;76,"71 à 75",IF(BG3075&lt;81,"76 à 80",IF(BG3075&gt;=81,"plus de 80",""))))))</f>
        <v/>
      </c>
      <c r="BJ3075" t="str">
        <f t="shared" ref="BJ3075:BJ3138" ca="1" si="400">IF(A3075="","",DATEDIF(L3075,TODAY(),"y"))</f>
        <v/>
      </c>
      <c r="BK3075">
        <f t="shared" ref="BK3075:BK3138" si="401">YEAR(L3075)</f>
        <v>1900</v>
      </c>
      <c r="BL3075">
        <f t="shared" ref="BL3075:BL3138" si="402">YEAR(E3075)</f>
        <v>1900</v>
      </c>
      <c r="BM3075" t="str">
        <f t="shared" ref="BM3075:BM3138" si="403">IF(A3075="","",IF(O3075="Adhérent",BG3075,""))</f>
        <v/>
      </c>
      <c r="BN3075" s="69">
        <f t="shared" ref="BN3075:BN3138" si="404">YEAR(BO3075)-YEAR(J3075)</f>
        <v>124</v>
      </c>
      <c r="BO3075" s="1">
        <v>45443</v>
      </c>
      <c r="BP3075" s="1"/>
    </row>
    <row r="3076" spans="4:68" x14ac:dyDescent="0.25">
      <c r="D3076" s="1"/>
      <c r="E3076" s="1"/>
      <c r="J3076" s="1"/>
      <c r="L3076" s="1"/>
      <c r="BA3076" s="1"/>
      <c r="BG3076" t="str">
        <f t="shared" ca="1" si="397"/>
        <v/>
      </c>
      <c r="BH3076" t="str">
        <f t="shared" si="398"/>
        <v/>
      </c>
      <c r="BI3076" t="str">
        <f t="shared" si="399"/>
        <v/>
      </c>
      <c r="BJ3076" t="str">
        <f t="shared" ca="1" si="400"/>
        <v/>
      </c>
      <c r="BK3076">
        <f t="shared" si="401"/>
        <v>1900</v>
      </c>
      <c r="BL3076">
        <f t="shared" si="402"/>
        <v>1900</v>
      </c>
      <c r="BM3076" t="str">
        <f t="shared" si="403"/>
        <v/>
      </c>
      <c r="BN3076" s="69">
        <f t="shared" si="404"/>
        <v>124</v>
      </c>
      <c r="BO3076" s="1">
        <v>45444</v>
      </c>
      <c r="BP3076" s="1"/>
    </row>
    <row r="3077" spans="4:68" x14ac:dyDescent="0.25">
      <c r="D3077" s="1"/>
      <c r="J3077" s="1"/>
      <c r="L3077" s="1"/>
      <c r="BA3077" s="1"/>
      <c r="BG3077" t="str">
        <f t="shared" ca="1" si="397"/>
        <v/>
      </c>
      <c r="BH3077" t="str">
        <f t="shared" si="398"/>
        <v/>
      </c>
      <c r="BI3077" t="str">
        <f t="shared" si="399"/>
        <v/>
      </c>
      <c r="BJ3077" t="str">
        <f t="shared" ca="1" si="400"/>
        <v/>
      </c>
      <c r="BK3077">
        <f t="shared" si="401"/>
        <v>1900</v>
      </c>
      <c r="BL3077">
        <f t="shared" si="402"/>
        <v>1900</v>
      </c>
      <c r="BM3077" t="str">
        <f t="shared" si="403"/>
        <v/>
      </c>
      <c r="BN3077" s="69">
        <f t="shared" si="404"/>
        <v>124</v>
      </c>
      <c r="BO3077" s="1">
        <v>45445</v>
      </c>
      <c r="BP3077" s="1"/>
    </row>
    <row r="3078" spans="4:68" x14ac:dyDescent="0.25">
      <c r="D3078" s="1"/>
      <c r="J3078" s="1"/>
      <c r="L3078" s="1"/>
      <c r="M3078" s="1"/>
      <c r="AX3078" s="1"/>
      <c r="AY3078" s="1"/>
      <c r="BA3078" s="1"/>
      <c r="BB3078" s="1"/>
      <c r="BG3078" t="str">
        <f t="shared" ca="1" si="397"/>
        <v/>
      </c>
      <c r="BH3078" t="str">
        <f t="shared" si="398"/>
        <v/>
      </c>
      <c r="BI3078" t="str">
        <f t="shared" si="399"/>
        <v/>
      </c>
      <c r="BJ3078" t="str">
        <f t="shared" ca="1" si="400"/>
        <v/>
      </c>
      <c r="BK3078">
        <f t="shared" si="401"/>
        <v>1900</v>
      </c>
      <c r="BL3078">
        <f t="shared" si="402"/>
        <v>1900</v>
      </c>
      <c r="BM3078" t="str">
        <f t="shared" si="403"/>
        <v/>
      </c>
      <c r="BN3078" s="69">
        <f t="shared" si="404"/>
        <v>124</v>
      </c>
      <c r="BO3078" s="1">
        <v>45446</v>
      </c>
      <c r="BP3078" s="1"/>
    </row>
    <row r="3079" spans="4:68" x14ac:dyDescent="0.25">
      <c r="D3079" s="1"/>
      <c r="J3079" s="1"/>
      <c r="L3079" s="1"/>
      <c r="M3079" s="1"/>
      <c r="AX3079" s="1"/>
      <c r="AY3079" s="1"/>
      <c r="BA3079" s="1"/>
      <c r="BB3079" s="1"/>
      <c r="BG3079" t="str">
        <f t="shared" ca="1" si="397"/>
        <v/>
      </c>
      <c r="BH3079" t="str">
        <f t="shared" si="398"/>
        <v/>
      </c>
      <c r="BI3079" t="str">
        <f t="shared" si="399"/>
        <v/>
      </c>
      <c r="BJ3079" t="str">
        <f t="shared" ca="1" si="400"/>
        <v/>
      </c>
      <c r="BK3079">
        <f t="shared" si="401"/>
        <v>1900</v>
      </c>
      <c r="BL3079">
        <f t="shared" si="402"/>
        <v>1900</v>
      </c>
      <c r="BM3079" t="str">
        <f t="shared" si="403"/>
        <v/>
      </c>
      <c r="BN3079" s="69">
        <f t="shared" si="404"/>
        <v>124</v>
      </c>
      <c r="BO3079" s="1">
        <v>45447</v>
      </c>
      <c r="BP3079" s="1"/>
    </row>
    <row r="3080" spans="4:68" x14ac:dyDescent="0.25">
      <c r="D3080" s="1"/>
      <c r="J3080" s="1"/>
      <c r="L3080" s="1"/>
      <c r="M3080" s="1"/>
      <c r="AX3080" s="1"/>
      <c r="AY3080" s="1"/>
      <c r="BA3080" s="1"/>
      <c r="BB3080" s="1"/>
      <c r="BG3080" t="str">
        <f t="shared" ca="1" si="397"/>
        <v/>
      </c>
      <c r="BH3080" t="str">
        <f t="shared" si="398"/>
        <v/>
      </c>
      <c r="BI3080" t="str">
        <f t="shared" si="399"/>
        <v/>
      </c>
      <c r="BJ3080" t="str">
        <f t="shared" ca="1" si="400"/>
        <v/>
      </c>
      <c r="BK3080">
        <f t="shared" si="401"/>
        <v>1900</v>
      </c>
      <c r="BL3080">
        <f t="shared" si="402"/>
        <v>1900</v>
      </c>
      <c r="BM3080" t="str">
        <f t="shared" si="403"/>
        <v/>
      </c>
      <c r="BN3080" s="69">
        <f t="shared" si="404"/>
        <v>124</v>
      </c>
      <c r="BO3080" s="1">
        <v>45448</v>
      </c>
      <c r="BP3080" s="1"/>
    </row>
    <row r="3081" spans="4:68" x14ac:dyDescent="0.25">
      <c r="D3081" s="1"/>
      <c r="J3081" s="1"/>
      <c r="L3081" s="1"/>
      <c r="AX3081" s="1"/>
      <c r="AY3081" s="1"/>
      <c r="BA3081" s="1"/>
      <c r="BG3081" t="str">
        <f t="shared" ca="1" si="397"/>
        <v/>
      </c>
      <c r="BH3081" t="str">
        <f t="shared" si="398"/>
        <v/>
      </c>
      <c r="BI3081" t="str">
        <f t="shared" si="399"/>
        <v/>
      </c>
      <c r="BJ3081" t="str">
        <f t="shared" ca="1" si="400"/>
        <v/>
      </c>
      <c r="BK3081">
        <f t="shared" si="401"/>
        <v>1900</v>
      </c>
      <c r="BL3081">
        <f t="shared" si="402"/>
        <v>1900</v>
      </c>
      <c r="BM3081" t="str">
        <f t="shared" si="403"/>
        <v/>
      </c>
      <c r="BN3081" s="69">
        <f t="shared" si="404"/>
        <v>124</v>
      </c>
      <c r="BO3081" s="1">
        <v>45449</v>
      </c>
      <c r="BP3081" s="1"/>
    </row>
    <row r="3082" spans="4:68" x14ac:dyDescent="0.25">
      <c r="D3082" s="1"/>
      <c r="J3082" s="1"/>
      <c r="L3082" s="1"/>
      <c r="M3082" s="1"/>
      <c r="AX3082" s="1"/>
      <c r="AY3082" s="1"/>
      <c r="BA3082" s="1"/>
      <c r="BB3082" s="1"/>
      <c r="BG3082" t="str">
        <f t="shared" ca="1" si="397"/>
        <v/>
      </c>
      <c r="BH3082" t="str">
        <f t="shared" si="398"/>
        <v/>
      </c>
      <c r="BI3082" t="str">
        <f t="shared" si="399"/>
        <v/>
      </c>
      <c r="BJ3082" t="str">
        <f t="shared" ca="1" si="400"/>
        <v/>
      </c>
      <c r="BK3082">
        <f t="shared" si="401"/>
        <v>1900</v>
      </c>
      <c r="BL3082">
        <f t="shared" si="402"/>
        <v>1900</v>
      </c>
      <c r="BM3082" t="str">
        <f t="shared" si="403"/>
        <v/>
      </c>
      <c r="BN3082" s="69">
        <f t="shared" si="404"/>
        <v>124</v>
      </c>
      <c r="BO3082" s="1">
        <v>45450</v>
      </c>
      <c r="BP3082" s="1"/>
    </row>
    <row r="3083" spans="4:68" x14ac:dyDescent="0.25">
      <c r="D3083" s="1"/>
      <c r="J3083" s="1"/>
      <c r="L3083" s="1"/>
      <c r="M3083" s="1"/>
      <c r="BA3083" s="1"/>
      <c r="BG3083" t="str">
        <f t="shared" ca="1" si="397"/>
        <v/>
      </c>
      <c r="BH3083" t="str">
        <f t="shared" si="398"/>
        <v/>
      </c>
      <c r="BI3083" t="str">
        <f t="shared" si="399"/>
        <v/>
      </c>
      <c r="BJ3083" t="str">
        <f t="shared" ca="1" si="400"/>
        <v/>
      </c>
      <c r="BK3083">
        <f t="shared" si="401"/>
        <v>1900</v>
      </c>
      <c r="BL3083">
        <f t="shared" si="402"/>
        <v>1900</v>
      </c>
      <c r="BM3083" t="str">
        <f t="shared" si="403"/>
        <v/>
      </c>
      <c r="BN3083" s="69">
        <f t="shared" si="404"/>
        <v>124</v>
      </c>
      <c r="BO3083" s="1">
        <v>45451</v>
      </c>
      <c r="BP3083" s="1"/>
    </row>
    <row r="3084" spans="4:68" x14ac:dyDescent="0.25">
      <c r="D3084" s="1"/>
      <c r="E3084" s="1"/>
      <c r="J3084" s="1"/>
      <c r="L3084" s="1"/>
      <c r="M3084" s="1"/>
      <c r="N3084" s="1"/>
      <c r="AX3084" s="1"/>
      <c r="AY3084" s="1"/>
      <c r="BA3084" s="1"/>
      <c r="BB3084" s="1"/>
      <c r="BG3084" t="str">
        <f t="shared" ca="1" si="397"/>
        <v/>
      </c>
      <c r="BH3084" t="str">
        <f t="shared" si="398"/>
        <v/>
      </c>
      <c r="BI3084" t="str">
        <f t="shared" si="399"/>
        <v/>
      </c>
      <c r="BJ3084" t="str">
        <f t="shared" ca="1" si="400"/>
        <v/>
      </c>
      <c r="BK3084">
        <f t="shared" si="401"/>
        <v>1900</v>
      </c>
      <c r="BL3084">
        <f t="shared" si="402"/>
        <v>1900</v>
      </c>
      <c r="BM3084" t="str">
        <f t="shared" si="403"/>
        <v/>
      </c>
      <c r="BN3084" s="69">
        <f t="shared" si="404"/>
        <v>124</v>
      </c>
      <c r="BO3084" s="1">
        <v>45452</v>
      </c>
      <c r="BP3084" s="1"/>
    </row>
    <row r="3085" spans="4:68" x14ac:dyDescent="0.25">
      <c r="D3085" s="1"/>
      <c r="J3085" s="1"/>
      <c r="L3085" s="1"/>
      <c r="AX3085" s="1"/>
      <c r="AY3085" s="1"/>
      <c r="BA3085" s="1"/>
      <c r="BB3085" s="1"/>
      <c r="BG3085" t="str">
        <f t="shared" ca="1" si="397"/>
        <v/>
      </c>
      <c r="BH3085" t="str">
        <f t="shared" si="398"/>
        <v/>
      </c>
      <c r="BI3085" t="str">
        <f t="shared" si="399"/>
        <v/>
      </c>
      <c r="BJ3085" t="str">
        <f t="shared" ca="1" si="400"/>
        <v/>
      </c>
      <c r="BK3085">
        <f t="shared" si="401"/>
        <v>1900</v>
      </c>
      <c r="BL3085">
        <f t="shared" si="402"/>
        <v>1900</v>
      </c>
      <c r="BM3085" t="str">
        <f t="shared" si="403"/>
        <v/>
      </c>
      <c r="BN3085" s="69">
        <f t="shared" si="404"/>
        <v>124</v>
      </c>
      <c r="BO3085" s="1">
        <v>45453</v>
      </c>
      <c r="BP3085" s="1"/>
    </row>
    <row r="3086" spans="4:68" x14ac:dyDescent="0.25">
      <c r="D3086" s="1"/>
      <c r="J3086" s="1"/>
      <c r="M3086" s="1"/>
      <c r="BG3086" t="str">
        <f t="shared" ca="1" si="397"/>
        <v/>
      </c>
      <c r="BH3086" t="str">
        <f t="shared" si="398"/>
        <v/>
      </c>
      <c r="BI3086" t="str">
        <f t="shared" si="399"/>
        <v/>
      </c>
      <c r="BJ3086" t="str">
        <f t="shared" ca="1" si="400"/>
        <v/>
      </c>
      <c r="BK3086">
        <f t="shared" si="401"/>
        <v>1900</v>
      </c>
      <c r="BL3086">
        <f t="shared" si="402"/>
        <v>1900</v>
      </c>
      <c r="BM3086" t="str">
        <f t="shared" si="403"/>
        <v/>
      </c>
      <c r="BN3086" s="69">
        <f t="shared" si="404"/>
        <v>124</v>
      </c>
      <c r="BO3086" s="1">
        <v>45454</v>
      </c>
      <c r="BP3086" s="1"/>
    </row>
    <row r="3087" spans="4:68" x14ac:dyDescent="0.25">
      <c r="D3087" s="1"/>
      <c r="J3087" s="1"/>
      <c r="L3087" s="1"/>
      <c r="M3087" s="1"/>
      <c r="AX3087" s="1"/>
      <c r="AY3087" s="1"/>
      <c r="BA3087" s="1"/>
      <c r="BB3087" s="1"/>
      <c r="BG3087" t="str">
        <f t="shared" ca="1" si="397"/>
        <v/>
      </c>
      <c r="BH3087" t="str">
        <f t="shared" si="398"/>
        <v/>
      </c>
      <c r="BI3087" t="str">
        <f t="shared" si="399"/>
        <v/>
      </c>
      <c r="BJ3087" t="str">
        <f t="shared" ca="1" si="400"/>
        <v/>
      </c>
      <c r="BK3087">
        <f t="shared" si="401"/>
        <v>1900</v>
      </c>
      <c r="BL3087">
        <f t="shared" si="402"/>
        <v>1900</v>
      </c>
      <c r="BM3087" t="str">
        <f t="shared" si="403"/>
        <v/>
      </c>
      <c r="BN3087" s="69">
        <f t="shared" si="404"/>
        <v>124</v>
      </c>
      <c r="BO3087" s="1">
        <v>45455</v>
      </c>
      <c r="BP3087" s="1"/>
    </row>
    <row r="3088" spans="4:68" x14ac:dyDescent="0.25">
      <c r="D3088" s="1"/>
      <c r="J3088" s="1"/>
      <c r="L3088" s="1"/>
      <c r="M3088" s="1"/>
      <c r="BA3088" s="1"/>
      <c r="BB3088" s="1"/>
      <c r="BG3088" t="str">
        <f t="shared" ca="1" si="397"/>
        <v/>
      </c>
      <c r="BH3088" t="str">
        <f t="shared" si="398"/>
        <v/>
      </c>
      <c r="BI3088" t="str">
        <f t="shared" si="399"/>
        <v/>
      </c>
      <c r="BJ3088" t="str">
        <f t="shared" ca="1" si="400"/>
        <v/>
      </c>
      <c r="BK3088">
        <f t="shared" si="401"/>
        <v>1900</v>
      </c>
      <c r="BL3088">
        <f t="shared" si="402"/>
        <v>1900</v>
      </c>
      <c r="BM3088" t="str">
        <f t="shared" si="403"/>
        <v/>
      </c>
      <c r="BN3088" s="69">
        <f t="shared" si="404"/>
        <v>124</v>
      </c>
      <c r="BO3088" s="1">
        <v>45456</v>
      </c>
      <c r="BP3088" s="1"/>
    </row>
    <row r="3089" spans="4:68" x14ac:dyDescent="0.25">
      <c r="D3089" s="1"/>
      <c r="J3089" s="1"/>
      <c r="L3089" s="1"/>
      <c r="BA3089" s="1"/>
      <c r="BG3089" t="str">
        <f t="shared" ca="1" si="397"/>
        <v/>
      </c>
      <c r="BH3089" t="str">
        <f t="shared" si="398"/>
        <v/>
      </c>
      <c r="BI3089" t="str">
        <f t="shared" si="399"/>
        <v/>
      </c>
      <c r="BJ3089" t="str">
        <f t="shared" ca="1" si="400"/>
        <v/>
      </c>
      <c r="BK3089">
        <f t="shared" si="401"/>
        <v>1900</v>
      </c>
      <c r="BL3089">
        <f t="shared" si="402"/>
        <v>1900</v>
      </c>
      <c r="BM3089" t="str">
        <f t="shared" si="403"/>
        <v/>
      </c>
      <c r="BN3089" s="69">
        <f t="shared" si="404"/>
        <v>124</v>
      </c>
      <c r="BO3089" s="1">
        <v>45457</v>
      </c>
      <c r="BP3089" s="1"/>
    </row>
    <row r="3090" spans="4:68" x14ac:dyDescent="0.25">
      <c r="D3090" s="1"/>
      <c r="J3090" s="1"/>
      <c r="L3090" s="1"/>
      <c r="M3090" s="1"/>
      <c r="AX3090" s="1"/>
      <c r="AY3090" s="1"/>
      <c r="BA3090" s="1"/>
      <c r="BB3090" s="1"/>
      <c r="BG3090" t="str">
        <f t="shared" ca="1" si="397"/>
        <v/>
      </c>
      <c r="BH3090" t="str">
        <f t="shared" si="398"/>
        <v/>
      </c>
      <c r="BI3090" t="str">
        <f t="shared" si="399"/>
        <v/>
      </c>
      <c r="BJ3090" t="str">
        <f t="shared" ca="1" si="400"/>
        <v/>
      </c>
      <c r="BK3090">
        <f t="shared" si="401"/>
        <v>1900</v>
      </c>
      <c r="BL3090">
        <f t="shared" si="402"/>
        <v>1900</v>
      </c>
      <c r="BM3090" t="str">
        <f t="shared" si="403"/>
        <v/>
      </c>
      <c r="BN3090" s="69">
        <f t="shared" si="404"/>
        <v>124</v>
      </c>
      <c r="BO3090" s="1">
        <v>45458</v>
      </c>
      <c r="BP3090" s="1"/>
    </row>
    <row r="3091" spans="4:68" x14ac:dyDescent="0.25">
      <c r="D3091" s="1"/>
      <c r="E3091" s="1"/>
      <c r="J3091" s="1"/>
      <c r="L3091" s="1"/>
      <c r="AX3091" s="1"/>
      <c r="AY3091" s="1"/>
      <c r="BA3091" s="1"/>
      <c r="BG3091" t="str">
        <f t="shared" ca="1" si="397"/>
        <v/>
      </c>
      <c r="BH3091" t="str">
        <f t="shared" si="398"/>
        <v/>
      </c>
      <c r="BI3091" t="str">
        <f t="shared" si="399"/>
        <v/>
      </c>
      <c r="BJ3091" t="str">
        <f t="shared" ca="1" si="400"/>
        <v/>
      </c>
      <c r="BK3091">
        <f t="shared" si="401"/>
        <v>1900</v>
      </c>
      <c r="BL3091">
        <f t="shared" si="402"/>
        <v>1900</v>
      </c>
      <c r="BM3091" t="str">
        <f t="shared" si="403"/>
        <v/>
      </c>
      <c r="BN3091" s="69">
        <f t="shared" si="404"/>
        <v>124</v>
      </c>
      <c r="BO3091" s="1">
        <v>45459</v>
      </c>
      <c r="BP3091" s="1"/>
    </row>
    <row r="3092" spans="4:68" x14ac:dyDescent="0.25">
      <c r="D3092" s="1"/>
      <c r="E3092" s="1"/>
      <c r="J3092" s="1"/>
      <c r="L3092" s="1"/>
      <c r="AX3092" s="1"/>
      <c r="AY3092" s="1"/>
      <c r="BA3092" s="1"/>
      <c r="BG3092" t="str">
        <f t="shared" ca="1" si="397"/>
        <v/>
      </c>
      <c r="BH3092" t="str">
        <f t="shared" si="398"/>
        <v/>
      </c>
      <c r="BI3092" t="str">
        <f t="shared" si="399"/>
        <v/>
      </c>
      <c r="BJ3092" t="str">
        <f t="shared" ca="1" si="400"/>
        <v/>
      </c>
      <c r="BK3092">
        <f t="shared" si="401"/>
        <v>1900</v>
      </c>
      <c r="BL3092">
        <f t="shared" si="402"/>
        <v>1900</v>
      </c>
      <c r="BM3092" t="str">
        <f t="shared" si="403"/>
        <v/>
      </c>
      <c r="BN3092" s="69">
        <f t="shared" si="404"/>
        <v>124</v>
      </c>
      <c r="BO3092" s="1">
        <v>45460</v>
      </c>
      <c r="BP3092" s="1"/>
    </row>
    <row r="3093" spans="4:68" x14ac:dyDescent="0.25">
      <c r="D3093" s="1"/>
      <c r="E3093" s="1"/>
      <c r="J3093" s="1"/>
      <c r="L3093" s="1"/>
      <c r="BA3093" s="1"/>
      <c r="BG3093" t="str">
        <f t="shared" ca="1" si="397"/>
        <v/>
      </c>
      <c r="BH3093" t="str">
        <f t="shared" si="398"/>
        <v/>
      </c>
      <c r="BI3093" t="str">
        <f t="shared" si="399"/>
        <v/>
      </c>
      <c r="BJ3093" t="str">
        <f t="shared" ca="1" si="400"/>
        <v/>
      </c>
      <c r="BK3093">
        <f t="shared" si="401"/>
        <v>1900</v>
      </c>
      <c r="BL3093">
        <f t="shared" si="402"/>
        <v>1900</v>
      </c>
      <c r="BM3093" t="str">
        <f t="shared" si="403"/>
        <v/>
      </c>
      <c r="BN3093" s="69">
        <f t="shared" si="404"/>
        <v>124</v>
      </c>
      <c r="BO3093" s="1">
        <v>45461</v>
      </c>
      <c r="BP3093" s="1"/>
    </row>
    <row r="3094" spans="4:68" x14ac:dyDescent="0.25">
      <c r="D3094" s="1"/>
      <c r="J3094" s="1"/>
      <c r="L3094" s="1"/>
      <c r="AY3094" s="1"/>
      <c r="AZ3094" s="1"/>
      <c r="BB3094" s="1"/>
      <c r="BC3094" s="1"/>
      <c r="BG3094" t="str">
        <f t="shared" ca="1" si="397"/>
        <v/>
      </c>
      <c r="BH3094" t="str">
        <f t="shared" si="398"/>
        <v/>
      </c>
      <c r="BI3094" t="str">
        <f t="shared" si="399"/>
        <v/>
      </c>
      <c r="BJ3094" t="str">
        <f t="shared" ca="1" si="400"/>
        <v/>
      </c>
      <c r="BK3094">
        <f t="shared" si="401"/>
        <v>1900</v>
      </c>
      <c r="BL3094">
        <f t="shared" si="402"/>
        <v>1900</v>
      </c>
      <c r="BM3094" t="str">
        <f t="shared" si="403"/>
        <v/>
      </c>
      <c r="BN3094" s="69">
        <f t="shared" si="404"/>
        <v>124</v>
      </c>
      <c r="BO3094" s="1">
        <v>45462</v>
      </c>
      <c r="BP3094" s="1"/>
    </row>
    <row r="3095" spans="4:68" x14ac:dyDescent="0.25">
      <c r="D3095" s="1"/>
      <c r="J3095" s="1"/>
      <c r="L3095" s="1"/>
      <c r="M3095" s="1"/>
      <c r="AY3095" s="1"/>
      <c r="AZ3095" s="1"/>
      <c r="BB3095" s="1"/>
      <c r="BC3095" s="1"/>
      <c r="BG3095" t="str">
        <f t="shared" ca="1" si="397"/>
        <v/>
      </c>
      <c r="BH3095" t="str">
        <f t="shared" si="398"/>
        <v/>
      </c>
      <c r="BI3095" t="str">
        <f t="shared" si="399"/>
        <v/>
      </c>
      <c r="BJ3095" t="str">
        <f t="shared" ca="1" si="400"/>
        <v/>
      </c>
      <c r="BK3095">
        <f t="shared" si="401"/>
        <v>1900</v>
      </c>
      <c r="BL3095">
        <f t="shared" si="402"/>
        <v>1900</v>
      </c>
      <c r="BM3095" t="str">
        <f t="shared" si="403"/>
        <v/>
      </c>
      <c r="BN3095" s="69">
        <f t="shared" si="404"/>
        <v>124</v>
      </c>
      <c r="BO3095" s="1">
        <v>45463</v>
      </c>
      <c r="BP3095" s="1"/>
    </row>
    <row r="3096" spans="4:68" x14ac:dyDescent="0.25">
      <c r="D3096" s="1"/>
      <c r="J3096" s="1"/>
      <c r="L3096" s="1"/>
      <c r="BA3096" s="1"/>
      <c r="BG3096" t="str">
        <f t="shared" ca="1" si="397"/>
        <v/>
      </c>
      <c r="BH3096" t="str">
        <f t="shared" si="398"/>
        <v/>
      </c>
      <c r="BI3096" t="str">
        <f t="shared" si="399"/>
        <v/>
      </c>
      <c r="BJ3096" t="str">
        <f t="shared" ca="1" si="400"/>
        <v/>
      </c>
      <c r="BK3096">
        <f t="shared" si="401"/>
        <v>1900</v>
      </c>
      <c r="BL3096">
        <f t="shared" si="402"/>
        <v>1900</v>
      </c>
      <c r="BM3096" t="str">
        <f t="shared" si="403"/>
        <v/>
      </c>
      <c r="BN3096" s="69">
        <f t="shared" si="404"/>
        <v>124</v>
      </c>
      <c r="BO3096" s="1">
        <v>45464</v>
      </c>
      <c r="BP3096" s="1"/>
    </row>
    <row r="3097" spans="4:68" x14ac:dyDescent="0.25">
      <c r="D3097" s="1"/>
      <c r="J3097" s="1"/>
      <c r="L3097" s="1"/>
      <c r="M3097" s="1"/>
      <c r="AX3097" s="1"/>
      <c r="AY3097" s="1"/>
      <c r="BA3097" s="1"/>
      <c r="BB3097" s="1"/>
      <c r="BG3097" t="str">
        <f t="shared" ca="1" si="397"/>
        <v/>
      </c>
      <c r="BH3097" t="str">
        <f t="shared" si="398"/>
        <v/>
      </c>
      <c r="BI3097" t="str">
        <f t="shared" si="399"/>
        <v/>
      </c>
      <c r="BJ3097" t="str">
        <f t="shared" ca="1" si="400"/>
        <v/>
      </c>
      <c r="BK3097">
        <f t="shared" si="401"/>
        <v>1900</v>
      </c>
      <c r="BL3097">
        <f t="shared" si="402"/>
        <v>1900</v>
      </c>
      <c r="BM3097" t="str">
        <f t="shared" si="403"/>
        <v/>
      </c>
      <c r="BN3097" s="69">
        <f t="shared" si="404"/>
        <v>124</v>
      </c>
      <c r="BO3097" s="1">
        <v>45465</v>
      </c>
      <c r="BP3097" s="1"/>
    </row>
    <row r="3098" spans="4:68" x14ac:dyDescent="0.25">
      <c r="D3098" s="1"/>
      <c r="J3098" s="1"/>
      <c r="L3098" s="1"/>
      <c r="M3098" s="1"/>
      <c r="BA3098" s="1"/>
      <c r="BG3098" t="str">
        <f t="shared" ca="1" si="397"/>
        <v/>
      </c>
      <c r="BH3098" t="str">
        <f t="shared" si="398"/>
        <v/>
      </c>
      <c r="BI3098" t="str">
        <f t="shared" si="399"/>
        <v/>
      </c>
      <c r="BJ3098" t="str">
        <f t="shared" ca="1" si="400"/>
        <v/>
      </c>
      <c r="BK3098">
        <f t="shared" si="401"/>
        <v>1900</v>
      </c>
      <c r="BL3098">
        <f t="shared" si="402"/>
        <v>1900</v>
      </c>
      <c r="BM3098" t="str">
        <f t="shared" si="403"/>
        <v/>
      </c>
      <c r="BN3098" s="69">
        <f t="shared" si="404"/>
        <v>124</v>
      </c>
      <c r="BO3098" s="1">
        <v>45466</v>
      </c>
      <c r="BP3098" s="1"/>
    </row>
    <row r="3099" spans="4:68" x14ac:dyDescent="0.25">
      <c r="D3099" s="1"/>
      <c r="J3099" s="1"/>
      <c r="L3099" s="1"/>
      <c r="M3099" s="1"/>
      <c r="AX3099" s="1"/>
      <c r="AY3099" s="1"/>
      <c r="BA3099" s="1"/>
      <c r="BB3099" s="1"/>
      <c r="BG3099" t="str">
        <f t="shared" ca="1" si="397"/>
        <v/>
      </c>
      <c r="BH3099" t="str">
        <f t="shared" si="398"/>
        <v/>
      </c>
      <c r="BI3099" t="str">
        <f t="shared" si="399"/>
        <v/>
      </c>
      <c r="BJ3099" t="str">
        <f t="shared" ca="1" si="400"/>
        <v/>
      </c>
      <c r="BK3099">
        <f t="shared" si="401"/>
        <v>1900</v>
      </c>
      <c r="BL3099">
        <f t="shared" si="402"/>
        <v>1900</v>
      </c>
      <c r="BM3099" t="str">
        <f t="shared" si="403"/>
        <v/>
      </c>
      <c r="BN3099" s="69">
        <f t="shared" si="404"/>
        <v>124</v>
      </c>
      <c r="BO3099" s="1">
        <v>45467</v>
      </c>
      <c r="BP3099" s="1"/>
    </row>
    <row r="3100" spans="4:68" x14ac:dyDescent="0.25">
      <c r="D3100" s="1"/>
      <c r="E3100" s="1"/>
      <c r="J3100" s="1"/>
      <c r="L3100" s="1"/>
      <c r="M3100" s="1"/>
      <c r="N3100" s="1"/>
      <c r="AX3100" s="1"/>
      <c r="AY3100" s="1"/>
      <c r="BA3100" s="1"/>
      <c r="BB3100" s="1"/>
      <c r="BG3100" t="str">
        <f t="shared" ca="1" si="397"/>
        <v/>
      </c>
      <c r="BH3100" t="str">
        <f t="shared" si="398"/>
        <v/>
      </c>
      <c r="BI3100" t="str">
        <f t="shared" si="399"/>
        <v/>
      </c>
      <c r="BJ3100" t="str">
        <f t="shared" ca="1" si="400"/>
        <v/>
      </c>
      <c r="BK3100">
        <f t="shared" si="401"/>
        <v>1900</v>
      </c>
      <c r="BL3100">
        <f t="shared" si="402"/>
        <v>1900</v>
      </c>
      <c r="BM3100" t="str">
        <f t="shared" si="403"/>
        <v/>
      </c>
      <c r="BN3100" s="69">
        <f t="shared" si="404"/>
        <v>124</v>
      </c>
      <c r="BO3100" s="1">
        <v>45468</v>
      </c>
      <c r="BP3100" s="1"/>
    </row>
    <row r="3101" spans="4:68" x14ac:dyDescent="0.25">
      <c r="D3101" s="1"/>
      <c r="J3101" s="1"/>
      <c r="M3101" s="1"/>
      <c r="BG3101" t="str">
        <f t="shared" ca="1" si="397"/>
        <v/>
      </c>
      <c r="BH3101" t="str">
        <f t="shared" si="398"/>
        <v/>
      </c>
      <c r="BI3101" t="str">
        <f t="shared" si="399"/>
        <v/>
      </c>
      <c r="BJ3101" t="str">
        <f t="shared" ca="1" si="400"/>
        <v/>
      </c>
      <c r="BK3101">
        <f t="shared" si="401"/>
        <v>1900</v>
      </c>
      <c r="BL3101">
        <f t="shared" si="402"/>
        <v>1900</v>
      </c>
      <c r="BM3101" t="str">
        <f t="shared" si="403"/>
        <v/>
      </c>
      <c r="BN3101" s="69">
        <f t="shared" si="404"/>
        <v>124</v>
      </c>
      <c r="BO3101" s="1">
        <v>45469</v>
      </c>
      <c r="BP3101" s="1"/>
    </row>
    <row r="3102" spans="4:68" x14ac:dyDescent="0.25">
      <c r="D3102" s="1"/>
      <c r="E3102" s="1"/>
      <c r="J3102" s="1"/>
      <c r="L3102" s="1"/>
      <c r="M3102" s="1"/>
      <c r="AX3102" s="1"/>
      <c r="AY3102" s="1"/>
      <c r="BA3102" s="1"/>
      <c r="BB3102" s="1"/>
      <c r="BG3102" t="str">
        <f t="shared" ca="1" si="397"/>
        <v/>
      </c>
      <c r="BH3102" t="str">
        <f t="shared" si="398"/>
        <v/>
      </c>
      <c r="BI3102" t="str">
        <f t="shared" si="399"/>
        <v/>
      </c>
      <c r="BJ3102" t="str">
        <f t="shared" ca="1" si="400"/>
        <v/>
      </c>
      <c r="BK3102">
        <f t="shared" si="401"/>
        <v>1900</v>
      </c>
      <c r="BL3102">
        <f t="shared" si="402"/>
        <v>1900</v>
      </c>
      <c r="BM3102" t="str">
        <f t="shared" si="403"/>
        <v/>
      </c>
      <c r="BN3102" s="69">
        <f t="shared" si="404"/>
        <v>124</v>
      </c>
      <c r="BO3102" s="1">
        <v>45470</v>
      </c>
      <c r="BP3102" s="1"/>
    </row>
    <row r="3103" spans="4:68" x14ac:dyDescent="0.25">
      <c r="D3103" s="1"/>
      <c r="E3103" s="1"/>
      <c r="J3103" s="1"/>
      <c r="L3103" s="1"/>
      <c r="M3103" s="1"/>
      <c r="AX3103" s="1"/>
      <c r="AY3103" s="1"/>
      <c r="BA3103" s="1"/>
      <c r="BB3103" s="1"/>
      <c r="BG3103" t="str">
        <f t="shared" ca="1" si="397"/>
        <v/>
      </c>
      <c r="BH3103" t="str">
        <f t="shared" si="398"/>
        <v/>
      </c>
      <c r="BI3103" t="str">
        <f t="shared" si="399"/>
        <v/>
      </c>
      <c r="BJ3103" t="str">
        <f t="shared" ca="1" si="400"/>
        <v/>
      </c>
      <c r="BK3103">
        <f t="shared" si="401"/>
        <v>1900</v>
      </c>
      <c r="BL3103">
        <f t="shared" si="402"/>
        <v>1900</v>
      </c>
      <c r="BM3103" t="str">
        <f t="shared" si="403"/>
        <v/>
      </c>
      <c r="BN3103" s="69">
        <f t="shared" si="404"/>
        <v>124</v>
      </c>
      <c r="BO3103" s="1">
        <v>45471</v>
      </c>
      <c r="BP3103" s="1"/>
    </row>
    <row r="3104" spans="4:68" x14ac:dyDescent="0.25">
      <c r="D3104" s="1"/>
      <c r="J3104" s="1"/>
      <c r="L3104" s="1"/>
      <c r="BA3104" s="1"/>
      <c r="BG3104" t="str">
        <f t="shared" ca="1" si="397"/>
        <v/>
      </c>
      <c r="BH3104" t="str">
        <f t="shared" si="398"/>
        <v/>
      </c>
      <c r="BI3104" t="str">
        <f t="shared" si="399"/>
        <v/>
      </c>
      <c r="BJ3104" t="str">
        <f t="shared" ca="1" si="400"/>
        <v/>
      </c>
      <c r="BK3104">
        <f t="shared" si="401"/>
        <v>1900</v>
      </c>
      <c r="BL3104">
        <f t="shared" si="402"/>
        <v>1900</v>
      </c>
      <c r="BM3104" t="str">
        <f t="shared" si="403"/>
        <v/>
      </c>
      <c r="BN3104" s="69">
        <f t="shared" si="404"/>
        <v>124</v>
      </c>
      <c r="BO3104" s="1">
        <v>45472</v>
      </c>
      <c r="BP3104" s="1"/>
    </row>
    <row r="3105" spans="4:68" x14ac:dyDescent="0.25">
      <c r="D3105" s="1"/>
      <c r="J3105" s="1"/>
      <c r="M3105" s="1"/>
      <c r="BG3105" t="str">
        <f t="shared" ca="1" si="397"/>
        <v/>
      </c>
      <c r="BH3105" t="str">
        <f t="shared" si="398"/>
        <v/>
      </c>
      <c r="BI3105" t="str">
        <f t="shared" si="399"/>
        <v/>
      </c>
      <c r="BJ3105" t="str">
        <f t="shared" ca="1" si="400"/>
        <v/>
      </c>
      <c r="BK3105">
        <f t="shared" si="401"/>
        <v>1900</v>
      </c>
      <c r="BL3105">
        <f t="shared" si="402"/>
        <v>1900</v>
      </c>
      <c r="BM3105" t="str">
        <f t="shared" si="403"/>
        <v/>
      </c>
      <c r="BN3105" s="69">
        <f t="shared" si="404"/>
        <v>124</v>
      </c>
      <c r="BO3105" s="1">
        <v>45473</v>
      </c>
      <c r="BP3105" s="1"/>
    </row>
    <row r="3106" spans="4:68" x14ac:dyDescent="0.25">
      <c r="D3106" s="1"/>
      <c r="J3106" s="1"/>
      <c r="L3106" s="1"/>
      <c r="BA3106" s="1"/>
      <c r="BG3106" t="str">
        <f t="shared" ca="1" si="397"/>
        <v/>
      </c>
      <c r="BH3106" t="str">
        <f t="shared" si="398"/>
        <v/>
      </c>
      <c r="BI3106" t="str">
        <f t="shared" si="399"/>
        <v/>
      </c>
      <c r="BJ3106" t="str">
        <f t="shared" ca="1" si="400"/>
        <v/>
      </c>
      <c r="BK3106">
        <f t="shared" si="401"/>
        <v>1900</v>
      </c>
      <c r="BL3106">
        <f t="shared" si="402"/>
        <v>1900</v>
      </c>
      <c r="BM3106" t="str">
        <f t="shared" si="403"/>
        <v/>
      </c>
      <c r="BN3106" s="69">
        <f t="shared" si="404"/>
        <v>124</v>
      </c>
      <c r="BO3106" s="1">
        <v>45474</v>
      </c>
      <c r="BP3106" s="1"/>
    </row>
    <row r="3107" spans="4:68" x14ac:dyDescent="0.25">
      <c r="D3107" s="1"/>
      <c r="J3107" s="1"/>
      <c r="L3107" s="1"/>
      <c r="M3107" s="1"/>
      <c r="BA3107" s="1"/>
      <c r="BG3107" t="str">
        <f t="shared" ca="1" si="397"/>
        <v/>
      </c>
      <c r="BH3107" t="str">
        <f t="shared" si="398"/>
        <v/>
      </c>
      <c r="BI3107" t="str">
        <f t="shared" si="399"/>
        <v/>
      </c>
      <c r="BJ3107" t="str">
        <f t="shared" ca="1" si="400"/>
        <v/>
      </c>
      <c r="BK3107">
        <f t="shared" si="401"/>
        <v>1900</v>
      </c>
      <c r="BL3107">
        <f t="shared" si="402"/>
        <v>1900</v>
      </c>
      <c r="BM3107" t="str">
        <f t="shared" si="403"/>
        <v/>
      </c>
      <c r="BN3107" s="69">
        <f t="shared" si="404"/>
        <v>124</v>
      </c>
      <c r="BO3107" s="1">
        <v>45475</v>
      </c>
      <c r="BP3107" s="1"/>
    </row>
    <row r="3108" spans="4:68" x14ac:dyDescent="0.25">
      <c r="D3108" s="1"/>
      <c r="J3108" s="1"/>
      <c r="L3108" s="1"/>
      <c r="M3108" s="1"/>
      <c r="AX3108" s="1"/>
      <c r="AY3108" s="1"/>
      <c r="BA3108" s="1"/>
      <c r="BB3108" s="1"/>
      <c r="BG3108" t="str">
        <f t="shared" ca="1" si="397"/>
        <v/>
      </c>
      <c r="BH3108" t="str">
        <f t="shared" si="398"/>
        <v/>
      </c>
      <c r="BI3108" t="str">
        <f t="shared" si="399"/>
        <v/>
      </c>
      <c r="BJ3108" t="str">
        <f t="shared" ca="1" si="400"/>
        <v/>
      </c>
      <c r="BK3108">
        <f t="shared" si="401"/>
        <v>1900</v>
      </c>
      <c r="BL3108">
        <f t="shared" si="402"/>
        <v>1900</v>
      </c>
      <c r="BM3108" t="str">
        <f t="shared" si="403"/>
        <v/>
      </c>
      <c r="BN3108" s="69">
        <f t="shared" si="404"/>
        <v>124</v>
      </c>
      <c r="BO3108" s="1">
        <v>45476</v>
      </c>
      <c r="BP3108" s="1"/>
    </row>
    <row r="3109" spans="4:68" x14ac:dyDescent="0.25">
      <c r="D3109" s="1"/>
      <c r="J3109" s="1"/>
      <c r="L3109" s="1"/>
      <c r="M3109" s="1"/>
      <c r="AX3109" s="1"/>
      <c r="AY3109" s="1"/>
      <c r="BA3109" s="1"/>
      <c r="BG3109" t="str">
        <f t="shared" ca="1" si="397"/>
        <v/>
      </c>
      <c r="BH3109" t="str">
        <f t="shared" si="398"/>
        <v/>
      </c>
      <c r="BI3109" t="str">
        <f t="shared" si="399"/>
        <v/>
      </c>
      <c r="BJ3109" t="str">
        <f t="shared" ca="1" si="400"/>
        <v/>
      </c>
      <c r="BK3109">
        <f t="shared" si="401"/>
        <v>1900</v>
      </c>
      <c r="BL3109">
        <f t="shared" si="402"/>
        <v>1900</v>
      </c>
      <c r="BM3109" t="str">
        <f t="shared" si="403"/>
        <v/>
      </c>
      <c r="BN3109" s="69">
        <f t="shared" si="404"/>
        <v>124</v>
      </c>
      <c r="BO3109" s="1">
        <v>45477</v>
      </c>
      <c r="BP3109" s="1"/>
    </row>
    <row r="3110" spans="4:68" x14ac:dyDescent="0.25">
      <c r="D3110" s="1"/>
      <c r="J3110" s="1"/>
      <c r="L3110" s="1"/>
      <c r="M3110" s="1"/>
      <c r="AX3110" s="1"/>
      <c r="AY3110" s="1"/>
      <c r="BA3110" s="1"/>
      <c r="BB3110" s="1"/>
      <c r="BG3110" t="str">
        <f t="shared" ca="1" si="397"/>
        <v/>
      </c>
      <c r="BH3110" t="str">
        <f t="shared" si="398"/>
        <v/>
      </c>
      <c r="BI3110" t="str">
        <f t="shared" si="399"/>
        <v/>
      </c>
      <c r="BJ3110" t="str">
        <f t="shared" ca="1" si="400"/>
        <v/>
      </c>
      <c r="BK3110">
        <f t="shared" si="401"/>
        <v>1900</v>
      </c>
      <c r="BL3110">
        <f t="shared" si="402"/>
        <v>1900</v>
      </c>
      <c r="BM3110" t="str">
        <f t="shared" si="403"/>
        <v/>
      </c>
      <c r="BN3110" s="69">
        <f t="shared" si="404"/>
        <v>124</v>
      </c>
      <c r="BO3110" s="1">
        <v>45478</v>
      </c>
      <c r="BP3110" s="1"/>
    </row>
    <row r="3111" spans="4:68" x14ac:dyDescent="0.25">
      <c r="D3111" s="1"/>
      <c r="J3111" s="1"/>
      <c r="M3111" s="1"/>
      <c r="BG3111" t="str">
        <f t="shared" ca="1" si="397"/>
        <v/>
      </c>
      <c r="BH3111" t="str">
        <f t="shared" si="398"/>
        <v/>
      </c>
      <c r="BI3111" t="str">
        <f t="shared" si="399"/>
        <v/>
      </c>
      <c r="BJ3111" t="str">
        <f t="shared" ca="1" si="400"/>
        <v/>
      </c>
      <c r="BK3111">
        <f t="shared" si="401"/>
        <v>1900</v>
      </c>
      <c r="BL3111">
        <f t="shared" si="402"/>
        <v>1900</v>
      </c>
      <c r="BM3111" t="str">
        <f t="shared" si="403"/>
        <v/>
      </c>
      <c r="BN3111" s="69">
        <f t="shared" si="404"/>
        <v>124</v>
      </c>
      <c r="BO3111" s="1">
        <v>45479</v>
      </c>
      <c r="BP3111" s="1"/>
    </row>
    <row r="3112" spans="4:68" x14ac:dyDescent="0.25">
      <c r="D3112" s="1"/>
      <c r="J3112" s="1"/>
      <c r="L3112" s="1"/>
      <c r="AX3112" s="1"/>
      <c r="AY3112" s="1"/>
      <c r="BA3112" s="1"/>
      <c r="BB3112" s="1"/>
      <c r="BF3112" s="1"/>
      <c r="BG3112" t="str">
        <f t="shared" ca="1" si="397"/>
        <v/>
      </c>
      <c r="BH3112" t="str">
        <f t="shared" si="398"/>
        <v/>
      </c>
      <c r="BI3112" t="str">
        <f t="shared" si="399"/>
        <v/>
      </c>
      <c r="BJ3112" t="str">
        <f t="shared" ca="1" si="400"/>
        <v/>
      </c>
      <c r="BK3112">
        <f t="shared" si="401"/>
        <v>1900</v>
      </c>
      <c r="BL3112">
        <f t="shared" si="402"/>
        <v>1900</v>
      </c>
      <c r="BM3112" t="str">
        <f t="shared" si="403"/>
        <v/>
      </c>
      <c r="BN3112" s="69">
        <f t="shared" si="404"/>
        <v>124</v>
      </c>
      <c r="BO3112" s="1">
        <v>45480</v>
      </c>
      <c r="BP3112" s="1"/>
    </row>
    <row r="3113" spans="4:68" x14ac:dyDescent="0.25">
      <c r="D3113" s="1"/>
      <c r="J3113" s="1"/>
      <c r="L3113" s="1"/>
      <c r="M3113" s="1"/>
      <c r="AX3113" s="1"/>
      <c r="AY3113" s="1"/>
      <c r="BA3113" s="1"/>
      <c r="BB3113" s="1"/>
      <c r="BG3113" t="str">
        <f t="shared" ca="1" si="397"/>
        <v/>
      </c>
      <c r="BH3113" t="str">
        <f t="shared" si="398"/>
        <v/>
      </c>
      <c r="BI3113" t="str">
        <f t="shared" si="399"/>
        <v/>
      </c>
      <c r="BJ3113" t="str">
        <f t="shared" ca="1" si="400"/>
        <v/>
      </c>
      <c r="BK3113">
        <f t="shared" si="401"/>
        <v>1900</v>
      </c>
      <c r="BL3113">
        <f t="shared" si="402"/>
        <v>1900</v>
      </c>
      <c r="BM3113" t="str">
        <f t="shared" si="403"/>
        <v/>
      </c>
      <c r="BN3113" s="69">
        <f t="shared" si="404"/>
        <v>124</v>
      </c>
      <c r="BO3113" s="1">
        <v>45481</v>
      </c>
      <c r="BP3113" s="1"/>
    </row>
    <row r="3114" spans="4:68" x14ac:dyDescent="0.25">
      <c r="D3114" s="1"/>
      <c r="J3114" s="1"/>
      <c r="L3114" s="1"/>
      <c r="AX3114" s="1"/>
      <c r="AY3114" s="1"/>
      <c r="BA3114" s="1"/>
      <c r="BB3114" s="1"/>
      <c r="BG3114" t="str">
        <f t="shared" ca="1" si="397"/>
        <v/>
      </c>
      <c r="BH3114" t="str">
        <f t="shared" si="398"/>
        <v/>
      </c>
      <c r="BI3114" t="str">
        <f t="shared" si="399"/>
        <v/>
      </c>
      <c r="BJ3114" t="str">
        <f t="shared" ca="1" si="400"/>
        <v/>
      </c>
      <c r="BK3114">
        <f t="shared" si="401"/>
        <v>1900</v>
      </c>
      <c r="BL3114">
        <f t="shared" si="402"/>
        <v>1900</v>
      </c>
      <c r="BM3114" t="str">
        <f t="shared" si="403"/>
        <v/>
      </c>
      <c r="BN3114" s="69">
        <f t="shared" si="404"/>
        <v>124</v>
      </c>
      <c r="BO3114" s="1">
        <v>45482</v>
      </c>
      <c r="BP3114" s="1"/>
    </row>
    <row r="3115" spans="4:68" x14ac:dyDescent="0.25">
      <c r="D3115" s="1"/>
      <c r="J3115" s="1"/>
      <c r="M3115" s="1"/>
      <c r="BG3115" t="str">
        <f t="shared" ca="1" si="397"/>
        <v/>
      </c>
      <c r="BH3115" t="str">
        <f t="shared" si="398"/>
        <v/>
      </c>
      <c r="BI3115" t="str">
        <f t="shared" si="399"/>
        <v/>
      </c>
      <c r="BJ3115" t="str">
        <f t="shared" ca="1" si="400"/>
        <v/>
      </c>
      <c r="BK3115">
        <f t="shared" si="401"/>
        <v>1900</v>
      </c>
      <c r="BL3115">
        <f t="shared" si="402"/>
        <v>1900</v>
      </c>
      <c r="BM3115" t="str">
        <f t="shared" si="403"/>
        <v/>
      </c>
      <c r="BN3115" s="69">
        <f t="shared" si="404"/>
        <v>124</v>
      </c>
      <c r="BO3115" s="1">
        <v>45483</v>
      </c>
      <c r="BP3115" s="1"/>
    </row>
    <row r="3116" spans="4:68" x14ac:dyDescent="0.25">
      <c r="D3116" s="1"/>
      <c r="J3116" s="1"/>
      <c r="L3116" s="1"/>
      <c r="AX3116" s="1"/>
      <c r="AY3116" s="1"/>
      <c r="BA3116" s="1"/>
      <c r="BB3116" s="1"/>
      <c r="BF3116" s="1"/>
      <c r="BG3116" t="str">
        <f t="shared" ca="1" si="397"/>
        <v/>
      </c>
      <c r="BH3116" t="str">
        <f t="shared" si="398"/>
        <v/>
      </c>
      <c r="BI3116" t="str">
        <f t="shared" si="399"/>
        <v/>
      </c>
      <c r="BJ3116" t="str">
        <f t="shared" ca="1" si="400"/>
        <v/>
      </c>
      <c r="BK3116">
        <f t="shared" si="401"/>
        <v>1900</v>
      </c>
      <c r="BL3116">
        <f t="shared" si="402"/>
        <v>1900</v>
      </c>
      <c r="BM3116" t="str">
        <f t="shared" si="403"/>
        <v/>
      </c>
      <c r="BN3116" s="69">
        <f t="shared" si="404"/>
        <v>124</v>
      </c>
      <c r="BO3116" s="1">
        <v>45484</v>
      </c>
      <c r="BP3116" s="1"/>
    </row>
    <row r="3117" spans="4:68" x14ac:dyDescent="0.25">
      <c r="D3117" s="1"/>
      <c r="J3117" s="1"/>
      <c r="L3117" s="1"/>
      <c r="M3117" s="1"/>
      <c r="AX3117" s="1"/>
      <c r="AY3117" s="1"/>
      <c r="BA3117" s="1"/>
      <c r="BB3117" s="1"/>
      <c r="BG3117" t="str">
        <f t="shared" ca="1" si="397"/>
        <v/>
      </c>
      <c r="BH3117" t="str">
        <f t="shared" si="398"/>
        <v/>
      </c>
      <c r="BI3117" t="str">
        <f t="shared" si="399"/>
        <v/>
      </c>
      <c r="BJ3117" t="str">
        <f t="shared" ca="1" si="400"/>
        <v/>
      </c>
      <c r="BK3117">
        <f t="shared" si="401"/>
        <v>1900</v>
      </c>
      <c r="BL3117">
        <f t="shared" si="402"/>
        <v>1900</v>
      </c>
      <c r="BM3117" t="str">
        <f t="shared" si="403"/>
        <v/>
      </c>
      <c r="BN3117" s="69">
        <f t="shared" si="404"/>
        <v>124</v>
      </c>
      <c r="BO3117" s="1">
        <v>45485</v>
      </c>
      <c r="BP3117" s="1"/>
    </row>
    <row r="3118" spans="4:68" x14ac:dyDescent="0.25">
      <c r="D3118" s="1"/>
      <c r="J3118" s="1"/>
      <c r="L3118" s="1"/>
      <c r="M3118" s="1"/>
      <c r="AX3118" s="1"/>
      <c r="AY3118" s="1"/>
      <c r="BA3118" s="1"/>
      <c r="BB3118" s="1"/>
      <c r="BG3118" t="str">
        <f t="shared" ca="1" si="397"/>
        <v/>
      </c>
      <c r="BH3118" t="str">
        <f t="shared" si="398"/>
        <v/>
      </c>
      <c r="BI3118" t="str">
        <f t="shared" si="399"/>
        <v/>
      </c>
      <c r="BJ3118" t="str">
        <f t="shared" ca="1" si="400"/>
        <v/>
      </c>
      <c r="BK3118">
        <f t="shared" si="401"/>
        <v>1900</v>
      </c>
      <c r="BL3118">
        <f t="shared" si="402"/>
        <v>1900</v>
      </c>
      <c r="BM3118" t="str">
        <f t="shared" si="403"/>
        <v/>
      </c>
      <c r="BN3118" s="69">
        <f t="shared" si="404"/>
        <v>124</v>
      </c>
      <c r="BO3118" s="1">
        <v>45486</v>
      </c>
      <c r="BP3118" s="1"/>
    </row>
    <row r="3119" spans="4:68" x14ac:dyDescent="0.25">
      <c r="D3119" s="1"/>
      <c r="E3119" s="1"/>
      <c r="J3119" s="1"/>
      <c r="L3119" s="1"/>
      <c r="M3119" s="1"/>
      <c r="BG3119" t="str">
        <f t="shared" ca="1" si="397"/>
        <v/>
      </c>
      <c r="BH3119" t="str">
        <f t="shared" si="398"/>
        <v/>
      </c>
      <c r="BI3119" t="str">
        <f t="shared" si="399"/>
        <v/>
      </c>
      <c r="BJ3119" t="str">
        <f t="shared" ca="1" si="400"/>
        <v/>
      </c>
      <c r="BK3119">
        <f t="shared" si="401"/>
        <v>1900</v>
      </c>
      <c r="BL3119">
        <f t="shared" si="402"/>
        <v>1900</v>
      </c>
      <c r="BM3119" t="str">
        <f t="shared" si="403"/>
        <v/>
      </c>
      <c r="BN3119" s="69">
        <f t="shared" si="404"/>
        <v>124</v>
      </c>
      <c r="BO3119" s="1">
        <v>45487</v>
      </c>
      <c r="BP3119" s="1"/>
    </row>
    <row r="3120" spans="4:68" x14ac:dyDescent="0.25">
      <c r="D3120" s="1"/>
      <c r="E3120" s="1"/>
      <c r="J3120" s="1"/>
      <c r="L3120" s="1"/>
      <c r="M3120" s="1"/>
      <c r="N3120" s="1"/>
      <c r="AX3120" s="1"/>
      <c r="AY3120" s="1"/>
      <c r="BA3120" s="1"/>
      <c r="BB3120" s="1"/>
      <c r="BG3120" t="str">
        <f t="shared" ca="1" si="397"/>
        <v/>
      </c>
      <c r="BH3120" t="str">
        <f t="shared" si="398"/>
        <v/>
      </c>
      <c r="BI3120" t="str">
        <f t="shared" si="399"/>
        <v/>
      </c>
      <c r="BJ3120" t="str">
        <f t="shared" ca="1" si="400"/>
        <v/>
      </c>
      <c r="BK3120">
        <f t="shared" si="401"/>
        <v>1900</v>
      </c>
      <c r="BL3120">
        <f t="shared" si="402"/>
        <v>1900</v>
      </c>
      <c r="BM3120" t="str">
        <f t="shared" si="403"/>
        <v/>
      </c>
      <c r="BN3120" s="69">
        <f t="shared" si="404"/>
        <v>124</v>
      </c>
      <c r="BO3120" s="1">
        <v>45488</v>
      </c>
      <c r="BP3120" s="1"/>
    </row>
    <row r="3121" spans="4:68" x14ac:dyDescent="0.25">
      <c r="D3121" s="1"/>
      <c r="J3121" s="1"/>
      <c r="L3121" s="1"/>
      <c r="M3121" s="1"/>
      <c r="AX3121" s="1"/>
      <c r="AY3121" s="1"/>
      <c r="BA3121" s="1"/>
      <c r="BB3121" s="1"/>
      <c r="BG3121" t="str">
        <f t="shared" ca="1" si="397"/>
        <v/>
      </c>
      <c r="BH3121" t="str">
        <f t="shared" si="398"/>
        <v/>
      </c>
      <c r="BI3121" t="str">
        <f t="shared" si="399"/>
        <v/>
      </c>
      <c r="BJ3121" t="str">
        <f t="shared" ca="1" si="400"/>
        <v/>
      </c>
      <c r="BK3121">
        <f t="shared" si="401"/>
        <v>1900</v>
      </c>
      <c r="BL3121">
        <f t="shared" si="402"/>
        <v>1900</v>
      </c>
      <c r="BM3121" t="str">
        <f t="shared" si="403"/>
        <v/>
      </c>
      <c r="BN3121" s="69">
        <f t="shared" si="404"/>
        <v>124</v>
      </c>
      <c r="BO3121" s="1">
        <v>45489</v>
      </c>
      <c r="BP3121" s="1"/>
    </row>
    <row r="3122" spans="4:68" x14ac:dyDescent="0.25">
      <c r="D3122" s="1"/>
      <c r="J3122" s="1"/>
      <c r="L3122" s="1"/>
      <c r="BA3122" s="1"/>
      <c r="BG3122" t="str">
        <f t="shared" ca="1" si="397"/>
        <v/>
      </c>
      <c r="BH3122" t="str">
        <f t="shared" si="398"/>
        <v/>
      </c>
      <c r="BI3122" t="str">
        <f t="shared" si="399"/>
        <v/>
      </c>
      <c r="BJ3122" t="str">
        <f t="shared" ca="1" si="400"/>
        <v/>
      </c>
      <c r="BK3122">
        <f t="shared" si="401"/>
        <v>1900</v>
      </c>
      <c r="BL3122">
        <f t="shared" si="402"/>
        <v>1900</v>
      </c>
      <c r="BM3122" t="str">
        <f t="shared" si="403"/>
        <v/>
      </c>
      <c r="BN3122" s="69">
        <f t="shared" si="404"/>
        <v>124</v>
      </c>
      <c r="BO3122" s="1">
        <v>45490</v>
      </c>
      <c r="BP3122" s="1"/>
    </row>
    <row r="3123" spans="4:68" x14ac:dyDescent="0.25">
      <c r="D3123" s="1"/>
      <c r="J3123" s="1"/>
      <c r="L3123" s="1"/>
      <c r="M3123" s="1"/>
      <c r="AX3123" s="1"/>
      <c r="AY3123" s="1"/>
      <c r="BA3123" s="1"/>
      <c r="BB3123" s="1"/>
      <c r="BG3123" t="str">
        <f t="shared" ca="1" si="397"/>
        <v/>
      </c>
      <c r="BH3123" t="str">
        <f t="shared" si="398"/>
        <v/>
      </c>
      <c r="BI3123" t="str">
        <f t="shared" si="399"/>
        <v/>
      </c>
      <c r="BJ3123" t="str">
        <f t="shared" ca="1" si="400"/>
        <v/>
      </c>
      <c r="BK3123">
        <f t="shared" si="401"/>
        <v>1900</v>
      </c>
      <c r="BL3123">
        <f t="shared" si="402"/>
        <v>1900</v>
      </c>
      <c r="BM3123" t="str">
        <f t="shared" si="403"/>
        <v/>
      </c>
      <c r="BN3123" s="69">
        <f t="shared" si="404"/>
        <v>124</v>
      </c>
      <c r="BO3123" s="1">
        <v>45491</v>
      </c>
      <c r="BP3123" s="1"/>
    </row>
    <row r="3124" spans="4:68" x14ac:dyDescent="0.25">
      <c r="D3124" s="1"/>
      <c r="J3124" s="1"/>
      <c r="L3124" s="1"/>
      <c r="M3124" s="1"/>
      <c r="AX3124" s="1"/>
      <c r="AY3124" s="1"/>
      <c r="BA3124" s="1"/>
      <c r="BB3124" s="1"/>
      <c r="BG3124" t="str">
        <f t="shared" ca="1" si="397"/>
        <v/>
      </c>
      <c r="BH3124" t="str">
        <f t="shared" si="398"/>
        <v/>
      </c>
      <c r="BI3124" t="str">
        <f t="shared" si="399"/>
        <v/>
      </c>
      <c r="BJ3124" t="str">
        <f t="shared" ca="1" si="400"/>
        <v/>
      </c>
      <c r="BK3124">
        <f t="shared" si="401"/>
        <v>1900</v>
      </c>
      <c r="BL3124">
        <f t="shared" si="402"/>
        <v>1900</v>
      </c>
      <c r="BM3124" t="str">
        <f t="shared" si="403"/>
        <v/>
      </c>
      <c r="BN3124" s="69">
        <f t="shared" si="404"/>
        <v>124</v>
      </c>
      <c r="BO3124" s="1">
        <v>45492</v>
      </c>
      <c r="BP3124" s="1"/>
    </row>
    <row r="3125" spans="4:68" x14ac:dyDescent="0.25">
      <c r="D3125" s="1"/>
      <c r="J3125" s="1"/>
      <c r="L3125" s="1"/>
      <c r="AX3125" s="1"/>
      <c r="AY3125" s="1"/>
      <c r="BA3125" s="1"/>
      <c r="BB3125" s="1"/>
      <c r="BG3125" t="str">
        <f t="shared" ca="1" si="397"/>
        <v/>
      </c>
      <c r="BH3125" t="str">
        <f t="shared" si="398"/>
        <v/>
      </c>
      <c r="BI3125" t="str">
        <f t="shared" si="399"/>
        <v/>
      </c>
      <c r="BJ3125" t="str">
        <f t="shared" ca="1" si="400"/>
        <v/>
      </c>
      <c r="BK3125">
        <f t="shared" si="401"/>
        <v>1900</v>
      </c>
      <c r="BL3125">
        <f t="shared" si="402"/>
        <v>1900</v>
      </c>
      <c r="BM3125" t="str">
        <f t="shared" si="403"/>
        <v/>
      </c>
      <c r="BN3125" s="69">
        <f t="shared" si="404"/>
        <v>124</v>
      </c>
      <c r="BO3125" s="1">
        <v>45493</v>
      </c>
      <c r="BP3125" s="1"/>
    </row>
    <row r="3126" spans="4:68" x14ac:dyDescent="0.25">
      <c r="D3126" s="1"/>
      <c r="J3126" s="1"/>
      <c r="L3126" s="1"/>
      <c r="M3126" s="1"/>
      <c r="AX3126" s="1"/>
      <c r="AY3126" s="1"/>
      <c r="BA3126" s="1"/>
      <c r="BB3126" s="1"/>
      <c r="BG3126" t="str">
        <f t="shared" ca="1" si="397"/>
        <v/>
      </c>
      <c r="BH3126" t="str">
        <f t="shared" si="398"/>
        <v/>
      </c>
      <c r="BI3126" t="str">
        <f t="shared" si="399"/>
        <v/>
      </c>
      <c r="BJ3126" t="str">
        <f t="shared" ca="1" si="400"/>
        <v/>
      </c>
      <c r="BK3126">
        <f t="shared" si="401"/>
        <v>1900</v>
      </c>
      <c r="BL3126">
        <f t="shared" si="402"/>
        <v>1900</v>
      </c>
      <c r="BM3126" t="str">
        <f t="shared" si="403"/>
        <v/>
      </c>
      <c r="BN3126" s="69">
        <f t="shared" si="404"/>
        <v>124</v>
      </c>
      <c r="BO3126" s="1">
        <v>45494</v>
      </c>
      <c r="BP3126" s="1"/>
    </row>
    <row r="3127" spans="4:68" x14ac:dyDescent="0.25">
      <c r="D3127" s="1"/>
      <c r="J3127" s="1"/>
      <c r="L3127" s="1"/>
      <c r="M3127" s="1"/>
      <c r="AX3127" s="1"/>
      <c r="AY3127" s="1"/>
      <c r="BA3127" s="1"/>
      <c r="BB3127" s="1"/>
      <c r="BG3127" t="str">
        <f t="shared" ca="1" si="397"/>
        <v/>
      </c>
      <c r="BH3127" t="str">
        <f t="shared" si="398"/>
        <v/>
      </c>
      <c r="BI3127" t="str">
        <f t="shared" si="399"/>
        <v/>
      </c>
      <c r="BJ3127" t="str">
        <f t="shared" ca="1" si="400"/>
        <v/>
      </c>
      <c r="BK3127">
        <f t="shared" si="401"/>
        <v>1900</v>
      </c>
      <c r="BL3127">
        <f t="shared" si="402"/>
        <v>1900</v>
      </c>
      <c r="BM3127" t="str">
        <f t="shared" si="403"/>
        <v/>
      </c>
      <c r="BN3127" s="69">
        <f t="shared" si="404"/>
        <v>124</v>
      </c>
      <c r="BO3127" s="1">
        <v>45495</v>
      </c>
      <c r="BP3127" s="1"/>
    </row>
    <row r="3128" spans="4:68" x14ac:dyDescent="0.25">
      <c r="D3128" s="1"/>
      <c r="J3128" s="1"/>
      <c r="L3128" s="1"/>
      <c r="BA3128" s="1"/>
      <c r="BG3128" t="str">
        <f t="shared" ca="1" si="397"/>
        <v/>
      </c>
      <c r="BH3128" t="str">
        <f t="shared" si="398"/>
        <v/>
      </c>
      <c r="BI3128" t="str">
        <f t="shared" si="399"/>
        <v/>
      </c>
      <c r="BJ3128" t="str">
        <f t="shared" ca="1" si="400"/>
        <v/>
      </c>
      <c r="BK3128">
        <f t="shared" si="401"/>
        <v>1900</v>
      </c>
      <c r="BL3128">
        <f t="shared" si="402"/>
        <v>1900</v>
      </c>
      <c r="BM3128" t="str">
        <f t="shared" si="403"/>
        <v/>
      </c>
      <c r="BN3128" s="69">
        <f t="shared" si="404"/>
        <v>124</v>
      </c>
      <c r="BO3128" s="1">
        <v>45496</v>
      </c>
      <c r="BP3128" s="1"/>
    </row>
    <row r="3129" spans="4:68" x14ac:dyDescent="0.25">
      <c r="D3129" s="1"/>
      <c r="J3129" s="1"/>
      <c r="L3129" s="1"/>
      <c r="M3129" s="1"/>
      <c r="AX3129" s="1"/>
      <c r="AY3129" s="1"/>
      <c r="BA3129" s="1"/>
      <c r="BB3129" s="1"/>
      <c r="BG3129" t="str">
        <f t="shared" ca="1" si="397"/>
        <v/>
      </c>
      <c r="BH3129" t="str">
        <f t="shared" si="398"/>
        <v/>
      </c>
      <c r="BI3129" t="str">
        <f t="shared" si="399"/>
        <v/>
      </c>
      <c r="BJ3129" t="str">
        <f t="shared" ca="1" si="400"/>
        <v/>
      </c>
      <c r="BK3129">
        <f t="shared" si="401"/>
        <v>1900</v>
      </c>
      <c r="BL3129">
        <f t="shared" si="402"/>
        <v>1900</v>
      </c>
      <c r="BM3129" t="str">
        <f t="shared" si="403"/>
        <v/>
      </c>
      <c r="BN3129" s="69">
        <f t="shared" si="404"/>
        <v>124</v>
      </c>
      <c r="BO3129" s="1">
        <v>45497</v>
      </c>
      <c r="BP3129" s="1"/>
    </row>
    <row r="3130" spans="4:68" x14ac:dyDescent="0.25">
      <c r="D3130" s="1"/>
      <c r="J3130" s="1"/>
      <c r="M3130" s="1"/>
      <c r="BG3130" t="str">
        <f t="shared" ca="1" si="397"/>
        <v/>
      </c>
      <c r="BH3130" t="str">
        <f t="shared" si="398"/>
        <v/>
      </c>
      <c r="BI3130" t="str">
        <f t="shared" si="399"/>
        <v/>
      </c>
      <c r="BJ3130" t="str">
        <f t="shared" ca="1" si="400"/>
        <v/>
      </c>
      <c r="BK3130">
        <f t="shared" si="401"/>
        <v>1900</v>
      </c>
      <c r="BL3130">
        <f t="shared" si="402"/>
        <v>1900</v>
      </c>
      <c r="BM3130" t="str">
        <f t="shared" si="403"/>
        <v/>
      </c>
      <c r="BN3130" s="69">
        <f t="shared" si="404"/>
        <v>124</v>
      </c>
      <c r="BO3130" s="1">
        <v>45498</v>
      </c>
      <c r="BP3130" s="1"/>
    </row>
    <row r="3131" spans="4:68" x14ac:dyDescent="0.25">
      <c r="D3131" s="1"/>
      <c r="J3131" s="1"/>
      <c r="L3131" s="1"/>
      <c r="BA3131" s="1"/>
      <c r="BG3131" t="str">
        <f t="shared" ca="1" si="397"/>
        <v/>
      </c>
      <c r="BH3131" t="str">
        <f t="shared" si="398"/>
        <v/>
      </c>
      <c r="BI3131" t="str">
        <f t="shared" si="399"/>
        <v/>
      </c>
      <c r="BJ3131" t="str">
        <f t="shared" ca="1" si="400"/>
        <v/>
      </c>
      <c r="BK3131">
        <f t="shared" si="401"/>
        <v>1900</v>
      </c>
      <c r="BL3131">
        <f t="shared" si="402"/>
        <v>1900</v>
      </c>
      <c r="BM3131" t="str">
        <f t="shared" si="403"/>
        <v/>
      </c>
      <c r="BN3131" s="69">
        <f t="shared" si="404"/>
        <v>124</v>
      </c>
      <c r="BO3131" s="1">
        <v>45499</v>
      </c>
      <c r="BP3131" s="1"/>
    </row>
    <row r="3132" spans="4:68" x14ac:dyDescent="0.25">
      <c r="D3132" s="1"/>
      <c r="J3132" s="1"/>
      <c r="L3132" s="1"/>
      <c r="M3132" s="1"/>
      <c r="AX3132" s="1"/>
      <c r="AY3132" s="1"/>
      <c r="BA3132" s="1"/>
      <c r="BB3132" s="1"/>
      <c r="BG3132" t="str">
        <f t="shared" ca="1" si="397"/>
        <v/>
      </c>
      <c r="BH3132" t="str">
        <f t="shared" si="398"/>
        <v/>
      </c>
      <c r="BI3132" t="str">
        <f t="shared" si="399"/>
        <v/>
      </c>
      <c r="BJ3132" t="str">
        <f t="shared" ca="1" si="400"/>
        <v/>
      </c>
      <c r="BK3132">
        <f t="shared" si="401"/>
        <v>1900</v>
      </c>
      <c r="BL3132">
        <f t="shared" si="402"/>
        <v>1900</v>
      </c>
      <c r="BM3132" t="str">
        <f t="shared" si="403"/>
        <v/>
      </c>
      <c r="BN3132" s="69">
        <f t="shared" si="404"/>
        <v>124</v>
      </c>
      <c r="BO3132" s="1">
        <v>45500</v>
      </c>
      <c r="BP3132" s="1"/>
    </row>
    <row r="3133" spans="4:68" x14ac:dyDescent="0.25">
      <c r="D3133" s="1"/>
      <c r="J3133" s="1"/>
      <c r="L3133" s="1"/>
      <c r="M3133" s="1"/>
      <c r="AX3133" s="1"/>
      <c r="AY3133" s="1"/>
      <c r="BA3133" s="1"/>
      <c r="BB3133" s="1"/>
      <c r="BG3133" t="str">
        <f t="shared" ca="1" si="397"/>
        <v/>
      </c>
      <c r="BH3133" t="str">
        <f t="shared" si="398"/>
        <v/>
      </c>
      <c r="BI3133" t="str">
        <f t="shared" si="399"/>
        <v/>
      </c>
      <c r="BJ3133" t="str">
        <f t="shared" ca="1" si="400"/>
        <v/>
      </c>
      <c r="BK3133">
        <f t="shared" si="401"/>
        <v>1900</v>
      </c>
      <c r="BL3133">
        <f t="shared" si="402"/>
        <v>1900</v>
      </c>
      <c r="BM3133" t="str">
        <f t="shared" si="403"/>
        <v/>
      </c>
      <c r="BN3133" s="69">
        <f t="shared" si="404"/>
        <v>124</v>
      </c>
      <c r="BO3133" s="1">
        <v>45501</v>
      </c>
      <c r="BP3133" s="1"/>
    </row>
    <row r="3134" spans="4:68" x14ac:dyDescent="0.25">
      <c r="D3134" s="1"/>
      <c r="BB3134" s="1"/>
      <c r="BG3134" t="str">
        <f t="shared" ca="1" si="397"/>
        <v/>
      </c>
      <c r="BH3134" t="str">
        <f t="shared" si="398"/>
        <v/>
      </c>
      <c r="BI3134" t="str">
        <f t="shared" si="399"/>
        <v/>
      </c>
      <c r="BJ3134" t="str">
        <f t="shared" ca="1" si="400"/>
        <v/>
      </c>
      <c r="BK3134">
        <f t="shared" si="401"/>
        <v>1900</v>
      </c>
      <c r="BL3134">
        <f t="shared" si="402"/>
        <v>1900</v>
      </c>
      <c r="BM3134" t="str">
        <f t="shared" si="403"/>
        <v/>
      </c>
      <c r="BN3134" s="69">
        <f t="shared" si="404"/>
        <v>124</v>
      </c>
      <c r="BO3134" s="1">
        <v>45502</v>
      </c>
      <c r="BP3134" s="1"/>
    </row>
    <row r="3135" spans="4:68" x14ac:dyDescent="0.25">
      <c r="D3135" s="1"/>
      <c r="BG3135" t="str">
        <f t="shared" ca="1" si="397"/>
        <v/>
      </c>
      <c r="BH3135" t="str">
        <f t="shared" si="398"/>
        <v/>
      </c>
      <c r="BI3135" t="str">
        <f t="shared" si="399"/>
        <v/>
      </c>
      <c r="BJ3135" t="str">
        <f t="shared" ca="1" si="400"/>
        <v/>
      </c>
      <c r="BK3135">
        <f t="shared" si="401"/>
        <v>1900</v>
      </c>
      <c r="BL3135">
        <f t="shared" si="402"/>
        <v>1900</v>
      </c>
      <c r="BM3135" t="str">
        <f t="shared" si="403"/>
        <v/>
      </c>
      <c r="BN3135" s="69">
        <f t="shared" si="404"/>
        <v>124</v>
      </c>
      <c r="BO3135" s="1">
        <v>45503</v>
      </c>
      <c r="BP3135" s="1"/>
    </row>
    <row r="3136" spans="4:68" x14ac:dyDescent="0.25">
      <c r="D3136" s="1"/>
      <c r="E3136" s="1"/>
      <c r="J3136" s="1"/>
      <c r="L3136" s="1"/>
      <c r="BG3136" t="str">
        <f t="shared" ca="1" si="397"/>
        <v/>
      </c>
      <c r="BH3136" t="str">
        <f t="shared" si="398"/>
        <v/>
      </c>
      <c r="BI3136" t="str">
        <f t="shared" si="399"/>
        <v/>
      </c>
      <c r="BJ3136" t="str">
        <f t="shared" ca="1" si="400"/>
        <v/>
      </c>
      <c r="BK3136">
        <f t="shared" si="401"/>
        <v>1900</v>
      </c>
      <c r="BL3136">
        <f t="shared" si="402"/>
        <v>1900</v>
      </c>
      <c r="BM3136" t="str">
        <f t="shared" si="403"/>
        <v/>
      </c>
      <c r="BN3136" s="69">
        <f t="shared" si="404"/>
        <v>124</v>
      </c>
      <c r="BO3136" s="1">
        <v>45504</v>
      </c>
      <c r="BP3136" s="1"/>
    </row>
    <row r="3137" spans="4:68" x14ac:dyDescent="0.25">
      <c r="D3137" s="1"/>
      <c r="J3137" s="1"/>
      <c r="L3137" s="1"/>
      <c r="AX3137" s="1"/>
      <c r="AY3137" s="1"/>
      <c r="BA3137" s="1"/>
      <c r="BB3137" s="1"/>
      <c r="BG3137" t="str">
        <f t="shared" ca="1" si="397"/>
        <v/>
      </c>
      <c r="BH3137" t="str">
        <f t="shared" si="398"/>
        <v/>
      </c>
      <c r="BI3137" t="str">
        <f t="shared" si="399"/>
        <v/>
      </c>
      <c r="BJ3137" t="str">
        <f t="shared" ca="1" si="400"/>
        <v/>
      </c>
      <c r="BK3137">
        <f t="shared" si="401"/>
        <v>1900</v>
      </c>
      <c r="BL3137">
        <f t="shared" si="402"/>
        <v>1900</v>
      </c>
      <c r="BM3137" t="str">
        <f t="shared" si="403"/>
        <v/>
      </c>
      <c r="BN3137" s="69">
        <f t="shared" si="404"/>
        <v>124</v>
      </c>
      <c r="BO3137" s="1">
        <v>45505</v>
      </c>
      <c r="BP3137" s="1"/>
    </row>
    <row r="3138" spans="4:68" x14ac:dyDescent="0.25">
      <c r="D3138" s="1"/>
      <c r="E3138" s="1"/>
      <c r="J3138" s="1"/>
      <c r="L3138" s="1"/>
      <c r="N3138" s="1"/>
      <c r="AX3138" s="1"/>
      <c r="AY3138" s="1"/>
      <c r="BA3138" s="1"/>
      <c r="BB3138" s="1"/>
      <c r="BG3138" t="str">
        <f t="shared" ca="1" si="397"/>
        <v/>
      </c>
      <c r="BH3138" t="str">
        <f t="shared" si="398"/>
        <v/>
      </c>
      <c r="BI3138" t="str">
        <f t="shared" si="399"/>
        <v/>
      </c>
      <c r="BJ3138" t="str">
        <f t="shared" ca="1" si="400"/>
        <v/>
      </c>
      <c r="BK3138">
        <f t="shared" si="401"/>
        <v>1900</v>
      </c>
      <c r="BL3138">
        <f t="shared" si="402"/>
        <v>1900</v>
      </c>
      <c r="BM3138" t="str">
        <f t="shared" si="403"/>
        <v/>
      </c>
      <c r="BN3138" s="69">
        <f t="shared" si="404"/>
        <v>124</v>
      </c>
      <c r="BO3138" s="1">
        <v>45506</v>
      </c>
      <c r="BP3138" s="1"/>
    </row>
    <row r="3139" spans="4:68" x14ac:dyDescent="0.25">
      <c r="D3139" s="1"/>
      <c r="J3139" s="1"/>
      <c r="L3139" s="1"/>
      <c r="M3139" s="1"/>
      <c r="AX3139" s="1"/>
      <c r="AY3139" s="1"/>
      <c r="BA3139" s="1"/>
      <c r="BB3139" s="1"/>
      <c r="BG3139" t="str">
        <f t="shared" ref="BG3139:BG3202" ca="1" si="405">IF(A3139="","",DATEDIF(J3139,TODAY(),"y"))</f>
        <v/>
      </c>
      <c r="BH3139" t="str">
        <f t="shared" ref="BH3139:BH3202" si="406">IF(A3139="","",IF(BG3139&lt;61,"Moins de 61",IF(BG3139&lt;66,"61 à 65",IF(BG3139&lt;71,"66 à 70",IF(BG3139&lt;76,"71 à 75",IF(BG3139&lt;81,"76 à 80",IF(BG3139&lt;86,"81 à 85",IF(BG3139&lt;91,"86 à 90",IF(BG3139&lt;96,"91 à 95",IF(BG3139&lt;101,"96 à 100",IF(BG3139&gt;=101,"101 et plus","")))))))))))</f>
        <v/>
      </c>
      <c r="BI3139" t="str">
        <f t="shared" ref="BI3139:BI3202" si="407">IF(B3139="","",IF(BG3139&lt;66,"Moins de 66",IF(BG3139&lt;71,"66 à 70",IF(BG3139&lt;76,"71 à 75",IF(BG3139&lt;81,"76 à 80",IF(BG3139&gt;=81,"plus de 80",""))))))</f>
        <v/>
      </c>
      <c r="BJ3139" t="str">
        <f t="shared" ref="BJ3139:BJ3202" ca="1" si="408">IF(A3139="","",DATEDIF(L3139,TODAY(),"y"))</f>
        <v/>
      </c>
      <c r="BK3139">
        <f t="shared" ref="BK3139:BK3202" si="409">YEAR(L3139)</f>
        <v>1900</v>
      </c>
      <c r="BL3139">
        <f t="shared" ref="BL3139:BL3202" si="410">YEAR(E3139)</f>
        <v>1900</v>
      </c>
      <c r="BM3139" t="str">
        <f t="shared" ref="BM3139:BM3202" si="411">IF(A3139="","",IF(O3139="Adhérent",BG3139,""))</f>
        <v/>
      </c>
      <c r="BN3139" s="69">
        <f t="shared" ref="BN3139:BN3202" si="412">YEAR(BO3139)-YEAR(J3139)</f>
        <v>124</v>
      </c>
      <c r="BO3139" s="1">
        <v>45507</v>
      </c>
      <c r="BP3139" s="1"/>
    </row>
    <row r="3140" spans="4:68" x14ac:dyDescent="0.25">
      <c r="D3140" s="1"/>
      <c r="J3140" s="1"/>
      <c r="L3140" s="1"/>
      <c r="M3140" s="1"/>
      <c r="AX3140" s="1"/>
      <c r="AY3140" s="1"/>
      <c r="BA3140" s="1"/>
      <c r="BB3140" s="1"/>
      <c r="BG3140" t="str">
        <f t="shared" ca="1" si="405"/>
        <v/>
      </c>
      <c r="BH3140" t="str">
        <f t="shared" si="406"/>
        <v/>
      </c>
      <c r="BI3140" t="str">
        <f t="shared" si="407"/>
        <v/>
      </c>
      <c r="BJ3140" t="str">
        <f t="shared" ca="1" si="408"/>
        <v/>
      </c>
      <c r="BK3140">
        <f t="shared" si="409"/>
        <v>1900</v>
      </c>
      <c r="BL3140">
        <f t="shared" si="410"/>
        <v>1900</v>
      </c>
      <c r="BM3140" t="str">
        <f t="shared" si="411"/>
        <v/>
      </c>
      <c r="BN3140" s="69">
        <f t="shared" si="412"/>
        <v>124</v>
      </c>
      <c r="BO3140" s="1">
        <v>45508</v>
      </c>
      <c r="BP3140" s="1"/>
    </row>
    <row r="3141" spans="4:68" x14ac:dyDescent="0.25">
      <c r="D3141" s="1"/>
      <c r="J3141" s="1"/>
      <c r="L3141" s="1"/>
      <c r="M3141" s="1"/>
      <c r="AX3141" s="1"/>
      <c r="AY3141" s="1"/>
      <c r="BA3141" s="1"/>
      <c r="BB3141" s="1"/>
      <c r="BG3141" t="str">
        <f t="shared" ca="1" si="405"/>
        <v/>
      </c>
      <c r="BH3141" t="str">
        <f t="shared" si="406"/>
        <v/>
      </c>
      <c r="BI3141" t="str">
        <f t="shared" si="407"/>
        <v/>
      </c>
      <c r="BJ3141" t="str">
        <f t="shared" ca="1" si="408"/>
        <v/>
      </c>
      <c r="BK3141">
        <f t="shared" si="409"/>
        <v>1900</v>
      </c>
      <c r="BL3141">
        <f t="shared" si="410"/>
        <v>1900</v>
      </c>
      <c r="BM3141" t="str">
        <f t="shared" si="411"/>
        <v/>
      </c>
      <c r="BN3141" s="69">
        <f t="shared" si="412"/>
        <v>124</v>
      </c>
      <c r="BO3141" s="1">
        <v>45509</v>
      </c>
      <c r="BP3141" s="1"/>
    </row>
    <row r="3142" spans="4:68" x14ac:dyDescent="0.25">
      <c r="D3142" s="1"/>
      <c r="J3142" s="1"/>
      <c r="L3142" s="1"/>
      <c r="M3142" s="1"/>
      <c r="AX3142" s="1"/>
      <c r="AY3142" s="1"/>
      <c r="BA3142" s="1"/>
      <c r="BB3142" s="1"/>
      <c r="BG3142" t="str">
        <f t="shared" ca="1" si="405"/>
        <v/>
      </c>
      <c r="BH3142" t="str">
        <f t="shared" si="406"/>
        <v/>
      </c>
      <c r="BI3142" t="str">
        <f t="shared" si="407"/>
        <v/>
      </c>
      <c r="BJ3142" t="str">
        <f t="shared" ca="1" si="408"/>
        <v/>
      </c>
      <c r="BK3142">
        <f t="shared" si="409"/>
        <v>1900</v>
      </c>
      <c r="BL3142">
        <f t="shared" si="410"/>
        <v>1900</v>
      </c>
      <c r="BM3142" t="str">
        <f t="shared" si="411"/>
        <v/>
      </c>
      <c r="BN3142" s="69">
        <f t="shared" si="412"/>
        <v>124</v>
      </c>
      <c r="BO3142" s="1">
        <v>45510</v>
      </c>
      <c r="BP3142" s="1"/>
    </row>
    <row r="3143" spans="4:68" x14ac:dyDescent="0.25">
      <c r="D3143" s="1"/>
      <c r="J3143" s="1"/>
      <c r="L3143" s="1"/>
      <c r="BA3143" s="1"/>
      <c r="BG3143" t="str">
        <f t="shared" ca="1" si="405"/>
        <v/>
      </c>
      <c r="BH3143" t="str">
        <f t="shared" si="406"/>
        <v/>
      </c>
      <c r="BI3143" t="str">
        <f t="shared" si="407"/>
        <v/>
      </c>
      <c r="BJ3143" t="str">
        <f t="shared" ca="1" si="408"/>
        <v/>
      </c>
      <c r="BK3143">
        <f t="shared" si="409"/>
        <v>1900</v>
      </c>
      <c r="BL3143">
        <f t="shared" si="410"/>
        <v>1900</v>
      </c>
      <c r="BM3143" t="str">
        <f t="shared" si="411"/>
        <v/>
      </c>
      <c r="BN3143" s="69">
        <f t="shared" si="412"/>
        <v>124</v>
      </c>
      <c r="BO3143" s="1">
        <v>45511</v>
      </c>
      <c r="BP3143" s="1"/>
    </row>
    <row r="3144" spans="4:68" x14ac:dyDescent="0.25">
      <c r="D3144" s="1"/>
      <c r="J3144" s="1"/>
      <c r="L3144" s="1"/>
      <c r="M3144" s="1"/>
      <c r="AX3144" s="1"/>
      <c r="AY3144" s="1"/>
      <c r="BA3144" s="1"/>
      <c r="BB3144" s="1"/>
      <c r="BF3144" s="1"/>
      <c r="BG3144" t="str">
        <f t="shared" ca="1" si="405"/>
        <v/>
      </c>
      <c r="BH3144" t="str">
        <f t="shared" si="406"/>
        <v/>
      </c>
      <c r="BI3144" t="str">
        <f t="shared" si="407"/>
        <v/>
      </c>
      <c r="BJ3144" t="str">
        <f t="shared" ca="1" si="408"/>
        <v/>
      </c>
      <c r="BK3144">
        <f t="shared" si="409"/>
        <v>1900</v>
      </c>
      <c r="BL3144">
        <f t="shared" si="410"/>
        <v>1900</v>
      </c>
      <c r="BM3144" t="str">
        <f t="shared" si="411"/>
        <v/>
      </c>
      <c r="BN3144" s="69">
        <f t="shared" si="412"/>
        <v>124</v>
      </c>
      <c r="BO3144" s="1">
        <v>45512</v>
      </c>
      <c r="BP3144" s="1"/>
    </row>
    <row r="3145" spans="4:68" x14ac:dyDescent="0.25">
      <c r="D3145" s="1"/>
      <c r="J3145" s="1"/>
      <c r="L3145" s="1"/>
      <c r="AX3145" s="1"/>
      <c r="AY3145" s="1"/>
      <c r="BA3145" s="1"/>
      <c r="BB3145" s="1"/>
      <c r="BG3145" t="str">
        <f t="shared" ca="1" si="405"/>
        <v/>
      </c>
      <c r="BH3145" t="str">
        <f t="shared" si="406"/>
        <v/>
      </c>
      <c r="BI3145" t="str">
        <f t="shared" si="407"/>
        <v/>
      </c>
      <c r="BJ3145" t="str">
        <f t="shared" ca="1" si="408"/>
        <v/>
      </c>
      <c r="BK3145">
        <f t="shared" si="409"/>
        <v>1900</v>
      </c>
      <c r="BL3145">
        <f t="shared" si="410"/>
        <v>1900</v>
      </c>
      <c r="BM3145" t="str">
        <f t="shared" si="411"/>
        <v/>
      </c>
      <c r="BN3145" s="69">
        <f t="shared" si="412"/>
        <v>124</v>
      </c>
      <c r="BO3145" s="1">
        <v>45513</v>
      </c>
      <c r="BP3145" s="1"/>
    </row>
    <row r="3146" spans="4:68" x14ac:dyDescent="0.25">
      <c r="D3146" s="1"/>
      <c r="J3146" s="1"/>
      <c r="L3146" s="1"/>
      <c r="BA3146" s="1"/>
      <c r="BG3146" t="str">
        <f t="shared" ca="1" si="405"/>
        <v/>
      </c>
      <c r="BH3146" t="str">
        <f t="shared" si="406"/>
        <v/>
      </c>
      <c r="BI3146" t="str">
        <f t="shared" si="407"/>
        <v/>
      </c>
      <c r="BJ3146" t="str">
        <f t="shared" ca="1" si="408"/>
        <v/>
      </c>
      <c r="BK3146">
        <f t="shared" si="409"/>
        <v>1900</v>
      </c>
      <c r="BL3146">
        <f t="shared" si="410"/>
        <v>1900</v>
      </c>
      <c r="BM3146" t="str">
        <f t="shared" si="411"/>
        <v/>
      </c>
      <c r="BN3146" s="69">
        <f t="shared" si="412"/>
        <v>124</v>
      </c>
      <c r="BO3146" s="1">
        <v>45514</v>
      </c>
      <c r="BP3146" s="1"/>
    </row>
    <row r="3147" spans="4:68" x14ac:dyDescent="0.25">
      <c r="D3147" s="1"/>
      <c r="J3147" s="1"/>
      <c r="M3147" s="1"/>
      <c r="BG3147" t="str">
        <f t="shared" ca="1" si="405"/>
        <v/>
      </c>
      <c r="BH3147" t="str">
        <f t="shared" si="406"/>
        <v/>
      </c>
      <c r="BI3147" t="str">
        <f t="shared" si="407"/>
        <v/>
      </c>
      <c r="BJ3147" t="str">
        <f t="shared" ca="1" si="408"/>
        <v/>
      </c>
      <c r="BK3147">
        <f t="shared" si="409"/>
        <v>1900</v>
      </c>
      <c r="BL3147">
        <f t="shared" si="410"/>
        <v>1900</v>
      </c>
      <c r="BM3147" t="str">
        <f t="shared" si="411"/>
        <v/>
      </c>
      <c r="BN3147" s="69">
        <f t="shared" si="412"/>
        <v>124</v>
      </c>
      <c r="BO3147" s="1">
        <v>45515</v>
      </c>
      <c r="BP3147" s="1"/>
    </row>
    <row r="3148" spans="4:68" x14ac:dyDescent="0.25">
      <c r="D3148" s="1"/>
      <c r="J3148" s="1"/>
      <c r="L3148" s="1"/>
      <c r="M3148" s="1"/>
      <c r="AX3148" s="1"/>
      <c r="AY3148" s="1"/>
      <c r="BA3148" s="1"/>
      <c r="BB3148" s="1"/>
      <c r="BG3148" t="str">
        <f t="shared" ca="1" si="405"/>
        <v/>
      </c>
      <c r="BH3148" t="str">
        <f t="shared" si="406"/>
        <v/>
      </c>
      <c r="BI3148" t="str">
        <f t="shared" si="407"/>
        <v/>
      </c>
      <c r="BJ3148" t="str">
        <f t="shared" ca="1" si="408"/>
        <v/>
      </c>
      <c r="BK3148">
        <f t="shared" si="409"/>
        <v>1900</v>
      </c>
      <c r="BL3148">
        <f t="shared" si="410"/>
        <v>1900</v>
      </c>
      <c r="BM3148" t="str">
        <f t="shared" si="411"/>
        <v/>
      </c>
      <c r="BN3148" s="69">
        <f t="shared" si="412"/>
        <v>124</v>
      </c>
      <c r="BO3148" s="1">
        <v>45516</v>
      </c>
      <c r="BP3148" s="1"/>
    </row>
    <row r="3149" spans="4:68" x14ac:dyDescent="0.25">
      <c r="D3149" s="1"/>
      <c r="J3149" s="1"/>
      <c r="L3149" s="1"/>
      <c r="M3149" s="1"/>
      <c r="AX3149" s="1"/>
      <c r="AY3149" s="1"/>
      <c r="BA3149" s="1"/>
      <c r="BB3149" s="1"/>
      <c r="BG3149" t="str">
        <f t="shared" ca="1" si="405"/>
        <v/>
      </c>
      <c r="BH3149" t="str">
        <f t="shared" si="406"/>
        <v/>
      </c>
      <c r="BI3149" t="str">
        <f t="shared" si="407"/>
        <v/>
      </c>
      <c r="BJ3149" t="str">
        <f t="shared" ca="1" si="408"/>
        <v/>
      </c>
      <c r="BK3149">
        <f t="shared" si="409"/>
        <v>1900</v>
      </c>
      <c r="BL3149">
        <f t="shared" si="410"/>
        <v>1900</v>
      </c>
      <c r="BM3149" t="str">
        <f t="shared" si="411"/>
        <v/>
      </c>
      <c r="BN3149" s="69">
        <f t="shared" si="412"/>
        <v>124</v>
      </c>
      <c r="BO3149" s="1">
        <v>45517</v>
      </c>
      <c r="BP3149" s="1"/>
    </row>
    <row r="3150" spans="4:68" x14ac:dyDescent="0.25">
      <c r="D3150" s="1"/>
      <c r="J3150" s="1"/>
      <c r="L3150" s="1"/>
      <c r="BA3150" s="1"/>
      <c r="BG3150" t="str">
        <f t="shared" ca="1" si="405"/>
        <v/>
      </c>
      <c r="BH3150" t="str">
        <f t="shared" si="406"/>
        <v/>
      </c>
      <c r="BI3150" t="str">
        <f t="shared" si="407"/>
        <v/>
      </c>
      <c r="BJ3150" t="str">
        <f t="shared" ca="1" si="408"/>
        <v/>
      </c>
      <c r="BK3150">
        <f t="shared" si="409"/>
        <v>1900</v>
      </c>
      <c r="BL3150">
        <f t="shared" si="410"/>
        <v>1900</v>
      </c>
      <c r="BM3150" t="str">
        <f t="shared" si="411"/>
        <v/>
      </c>
      <c r="BN3150" s="69">
        <f t="shared" si="412"/>
        <v>124</v>
      </c>
      <c r="BO3150" s="1">
        <v>45518</v>
      </c>
      <c r="BP3150" s="1"/>
    </row>
    <row r="3151" spans="4:68" x14ac:dyDescent="0.25">
      <c r="D3151" s="1"/>
      <c r="J3151" s="1"/>
      <c r="M3151" s="1"/>
      <c r="BG3151" t="str">
        <f t="shared" ca="1" si="405"/>
        <v/>
      </c>
      <c r="BH3151" t="str">
        <f t="shared" si="406"/>
        <v/>
      </c>
      <c r="BI3151" t="str">
        <f t="shared" si="407"/>
        <v/>
      </c>
      <c r="BJ3151" t="str">
        <f t="shared" ca="1" si="408"/>
        <v/>
      </c>
      <c r="BK3151">
        <f t="shared" si="409"/>
        <v>1900</v>
      </c>
      <c r="BL3151">
        <f t="shared" si="410"/>
        <v>1900</v>
      </c>
      <c r="BM3151" t="str">
        <f t="shared" si="411"/>
        <v/>
      </c>
      <c r="BN3151" s="69">
        <f t="shared" si="412"/>
        <v>124</v>
      </c>
      <c r="BO3151" s="1">
        <v>45519</v>
      </c>
      <c r="BP3151" s="1"/>
    </row>
    <row r="3152" spans="4:68" x14ac:dyDescent="0.25">
      <c r="D3152" s="1"/>
      <c r="J3152" s="1"/>
      <c r="L3152" s="1"/>
      <c r="AX3152" s="1"/>
      <c r="AY3152" s="1"/>
      <c r="BA3152" s="1"/>
      <c r="BB3152" s="1"/>
      <c r="BG3152" t="str">
        <f t="shared" ca="1" si="405"/>
        <v/>
      </c>
      <c r="BH3152" t="str">
        <f t="shared" si="406"/>
        <v/>
      </c>
      <c r="BI3152" t="str">
        <f t="shared" si="407"/>
        <v/>
      </c>
      <c r="BJ3152" t="str">
        <f t="shared" ca="1" si="408"/>
        <v/>
      </c>
      <c r="BK3152">
        <f t="shared" si="409"/>
        <v>1900</v>
      </c>
      <c r="BL3152">
        <f t="shared" si="410"/>
        <v>1900</v>
      </c>
      <c r="BM3152" t="str">
        <f t="shared" si="411"/>
        <v/>
      </c>
      <c r="BN3152" s="69">
        <f t="shared" si="412"/>
        <v>124</v>
      </c>
      <c r="BO3152" s="1">
        <v>45520</v>
      </c>
      <c r="BP3152" s="1"/>
    </row>
    <row r="3153" spans="4:68" x14ac:dyDescent="0.25">
      <c r="D3153" s="1"/>
      <c r="J3153" s="1"/>
      <c r="L3153" s="1"/>
      <c r="BA3153" s="1"/>
      <c r="BB3153" s="1"/>
      <c r="BG3153" t="str">
        <f t="shared" ca="1" si="405"/>
        <v/>
      </c>
      <c r="BH3153" t="str">
        <f t="shared" si="406"/>
        <v/>
      </c>
      <c r="BI3153" t="str">
        <f t="shared" si="407"/>
        <v/>
      </c>
      <c r="BJ3153" t="str">
        <f t="shared" ca="1" si="408"/>
        <v/>
      </c>
      <c r="BK3153">
        <f t="shared" si="409"/>
        <v>1900</v>
      </c>
      <c r="BL3153">
        <f t="shared" si="410"/>
        <v>1900</v>
      </c>
      <c r="BM3153" t="str">
        <f t="shared" si="411"/>
        <v/>
      </c>
      <c r="BN3153" s="69">
        <f t="shared" si="412"/>
        <v>124</v>
      </c>
      <c r="BO3153" s="1">
        <v>45521</v>
      </c>
      <c r="BP3153" s="1"/>
    </row>
    <row r="3154" spans="4:68" x14ac:dyDescent="0.25">
      <c r="D3154" s="1"/>
      <c r="J3154" s="1"/>
      <c r="L3154" s="1"/>
      <c r="M3154" s="1"/>
      <c r="AX3154" s="1"/>
      <c r="AY3154" s="1"/>
      <c r="BA3154" s="1"/>
      <c r="BB3154" s="1"/>
      <c r="BG3154" t="str">
        <f t="shared" ca="1" si="405"/>
        <v/>
      </c>
      <c r="BH3154" t="str">
        <f t="shared" si="406"/>
        <v/>
      </c>
      <c r="BI3154" t="str">
        <f t="shared" si="407"/>
        <v/>
      </c>
      <c r="BJ3154" t="str">
        <f t="shared" ca="1" si="408"/>
        <v/>
      </c>
      <c r="BK3154">
        <f t="shared" si="409"/>
        <v>1900</v>
      </c>
      <c r="BL3154">
        <f t="shared" si="410"/>
        <v>1900</v>
      </c>
      <c r="BM3154" t="str">
        <f t="shared" si="411"/>
        <v/>
      </c>
      <c r="BN3154" s="69">
        <f t="shared" si="412"/>
        <v>124</v>
      </c>
      <c r="BO3154" s="1">
        <v>45522</v>
      </c>
      <c r="BP3154" s="1"/>
    </row>
    <row r="3155" spans="4:68" x14ac:dyDescent="0.25">
      <c r="D3155" s="1"/>
      <c r="E3155" s="1"/>
      <c r="J3155" s="1"/>
      <c r="L3155" s="1"/>
      <c r="AX3155" s="1"/>
      <c r="AY3155" s="1"/>
      <c r="BA3155" s="1"/>
      <c r="BG3155" t="str">
        <f t="shared" ca="1" si="405"/>
        <v/>
      </c>
      <c r="BH3155" t="str">
        <f t="shared" si="406"/>
        <v/>
      </c>
      <c r="BI3155" t="str">
        <f t="shared" si="407"/>
        <v/>
      </c>
      <c r="BJ3155" t="str">
        <f t="shared" ca="1" si="408"/>
        <v/>
      </c>
      <c r="BK3155">
        <f t="shared" si="409"/>
        <v>1900</v>
      </c>
      <c r="BL3155">
        <f t="shared" si="410"/>
        <v>1900</v>
      </c>
      <c r="BM3155" t="str">
        <f t="shared" si="411"/>
        <v/>
      </c>
      <c r="BN3155" s="69">
        <f t="shared" si="412"/>
        <v>124</v>
      </c>
      <c r="BO3155" s="1">
        <v>45523</v>
      </c>
      <c r="BP3155" s="1"/>
    </row>
    <row r="3156" spans="4:68" x14ac:dyDescent="0.25">
      <c r="D3156" s="1"/>
      <c r="E3156" s="1"/>
      <c r="L3156" s="1"/>
      <c r="AX3156" s="1"/>
      <c r="AY3156" s="1"/>
      <c r="BB3156" s="1"/>
      <c r="BG3156" t="str">
        <f t="shared" ca="1" si="405"/>
        <v/>
      </c>
      <c r="BH3156" t="str">
        <f t="shared" si="406"/>
        <v/>
      </c>
      <c r="BI3156" t="str">
        <f t="shared" si="407"/>
        <v/>
      </c>
      <c r="BJ3156" t="str">
        <f t="shared" ca="1" si="408"/>
        <v/>
      </c>
      <c r="BK3156">
        <f t="shared" si="409"/>
        <v>1900</v>
      </c>
      <c r="BL3156">
        <f t="shared" si="410"/>
        <v>1900</v>
      </c>
      <c r="BM3156" t="str">
        <f t="shared" si="411"/>
        <v/>
      </c>
      <c r="BN3156" s="69">
        <f t="shared" si="412"/>
        <v>124</v>
      </c>
      <c r="BO3156" s="1">
        <v>45524</v>
      </c>
      <c r="BP3156" s="1"/>
    </row>
    <row r="3157" spans="4:68" x14ac:dyDescent="0.25">
      <c r="D3157" s="1"/>
      <c r="BG3157" t="str">
        <f t="shared" ca="1" si="405"/>
        <v/>
      </c>
      <c r="BH3157" t="str">
        <f t="shared" si="406"/>
        <v/>
      </c>
      <c r="BI3157" t="str">
        <f t="shared" si="407"/>
        <v/>
      </c>
      <c r="BJ3157" t="str">
        <f t="shared" ca="1" si="408"/>
        <v/>
      </c>
      <c r="BK3157">
        <f t="shared" si="409"/>
        <v>1900</v>
      </c>
      <c r="BL3157">
        <f t="shared" si="410"/>
        <v>1900</v>
      </c>
      <c r="BM3157" t="str">
        <f t="shared" si="411"/>
        <v/>
      </c>
      <c r="BN3157" s="69">
        <f t="shared" si="412"/>
        <v>124</v>
      </c>
      <c r="BO3157" s="1">
        <v>45525</v>
      </c>
      <c r="BP3157" s="1"/>
    </row>
    <row r="3158" spans="4:68" x14ac:dyDescent="0.25">
      <c r="D3158" s="1"/>
      <c r="E3158" s="1"/>
      <c r="J3158" s="1"/>
      <c r="L3158" s="1"/>
      <c r="BA3158" s="1"/>
      <c r="BG3158" t="str">
        <f t="shared" ca="1" si="405"/>
        <v/>
      </c>
      <c r="BH3158" t="str">
        <f t="shared" si="406"/>
        <v/>
      </c>
      <c r="BI3158" t="str">
        <f t="shared" si="407"/>
        <v/>
      </c>
      <c r="BJ3158" t="str">
        <f t="shared" ca="1" si="408"/>
        <v/>
      </c>
      <c r="BK3158">
        <f t="shared" si="409"/>
        <v>1900</v>
      </c>
      <c r="BL3158">
        <f t="shared" si="410"/>
        <v>1900</v>
      </c>
      <c r="BM3158" t="str">
        <f t="shared" si="411"/>
        <v/>
      </c>
      <c r="BN3158" s="69">
        <f t="shared" si="412"/>
        <v>124</v>
      </c>
      <c r="BO3158" s="1">
        <v>45526</v>
      </c>
      <c r="BP3158" s="1"/>
    </row>
    <row r="3159" spans="4:68" x14ac:dyDescent="0.25">
      <c r="D3159" s="1"/>
      <c r="J3159" s="1"/>
      <c r="L3159" s="1"/>
      <c r="BA3159" s="1"/>
      <c r="BG3159" t="str">
        <f t="shared" ca="1" si="405"/>
        <v/>
      </c>
      <c r="BH3159" t="str">
        <f t="shared" si="406"/>
        <v/>
      </c>
      <c r="BI3159" t="str">
        <f t="shared" si="407"/>
        <v/>
      </c>
      <c r="BJ3159" t="str">
        <f t="shared" ca="1" si="408"/>
        <v/>
      </c>
      <c r="BK3159">
        <f t="shared" si="409"/>
        <v>1900</v>
      </c>
      <c r="BL3159">
        <f t="shared" si="410"/>
        <v>1900</v>
      </c>
      <c r="BM3159" t="str">
        <f t="shared" si="411"/>
        <v/>
      </c>
      <c r="BN3159" s="69">
        <f t="shared" si="412"/>
        <v>124</v>
      </c>
      <c r="BO3159" s="1">
        <v>45527</v>
      </c>
      <c r="BP3159" s="1"/>
    </row>
    <row r="3160" spans="4:68" x14ac:dyDescent="0.25">
      <c r="D3160" s="1"/>
      <c r="E3160" s="1"/>
      <c r="J3160" s="1"/>
      <c r="L3160" s="1"/>
      <c r="AX3160" s="1"/>
      <c r="AY3160" s="1"/>
      <c r="BA3160" s="1"/>
      <c r="BG3160" t="str">
        <f t="shared" ca="1" si="405"/>
        <v/>
      </c>
      <c r="BH3160" t="str">
        <f t="shared" si="406"/>
        <v/>
      </c>
      <c r="BI3160" t="str">
        <f t="shared" si="407"/>
        <v/>
      </c>
      <c r="BJ3160" t="str">
        <f t="shared" ca="1" si="408"/>
        <v/>
      </c>
      <c r="BK3160">
        <f t="shared" si="409"/>
        <v>1900</v>
      </c>
      <c r="BL3160">
        <f t="shared" si="410"/>
        <v>1900</v>
      </c>
      <c r="BM3160" t="str">
        <f t="shared" si="411"/>
        <v/>
      </c>
      <c r="BN3160" s="69">
        <f t="shared" si="412"/>
        <v>124</v>
      </c>
      <c r="BO3160" s="1">
        <v>45528</v>
      </c>
      <c r="BP3160" s="1"/>
    </row>
    <row r="3161" spans="4:68" x14ac:dyDescent="0.25">
      <c r="D3161" s="1"/>
      <c r="J3161" s="1"/>
      <c r="L3161" s="1"/>
      <c r="AX3161" s="1"/>
      <c r="AY3161" s="1"/>
      <c r="BA3161" s="1"/>
      <c r="BB3161" s="1"/>
      <c r="BF3161" s="1"/>
      <c r="BG3161" t="str">
        <f t="shared" ca="1" si="405"/>
        <v/>
      </c>
      <c r="BH3161" t="str">
        <f t="shared" si="406"/>
        <v/>
      </c>
      <c r="BI3161" t="str">
        <f t="shared" si="407"/>
        <v/>
      </c>
      <c r="BJ3161" t="str">
        <f t="shared" ca="1" si="408"/>
        <v/>
      </c>
      <c r="BK3161">
        <f t="shared" si="409"/>
        <v>1900</v>
      </c>
      <c r="BL3161">
        <f t="shared" si="410"/>
        <v>1900</v>
      </c>
      <c r="BM3161" t="str">
        <f t="shared" si="411"/>
        <v/>
      </c>
      <c r="BN3161" s="69">
        <f t="shared" si="412"/>
        <v>124</v>
      </c>
      <c r="BO3161" s="1">
        <v>45529</v>
      </c>
      <c r="BP3161" s="1"/>
    </row>
    <row r="3162" spans="4:68" x14ac:dyDescent="0.25">
      <c r="D3162" s="1"/>
      <c r="J3162" s="1"/>
      <c r="L3162" s="1"/>
      <c r="M3162" s="1"/>
      <c r="AX3162" s="1"/>
      <c r="AY3162" s="1"/>
      <c r="BA3162" s="1"/>
      <c r="BB3162" s="1"/>
      <c r="BG3162" t="str">
        <f t="shared" ca="1" si="405"/>
        <v/>
      </c>
      <c r="BH3162" t="str">
        <f t="shared" si="406"/>
        <v/>
      </c>
      <c r="BI3162" t="str">
        <f t="shared" si="407"/>
        <v/>
      </c>
      <c r="BJ3162" t="str">
        <f t="shared" ca="1" si="408"/>
        <v/>
      </c>
      <c r="BK3162">
        <f t="shared" si="409"/>
        <v>1900</v>
      </c>
      <c r="BL3162">
        <f t="shared" si="410"/>
        <v>1900</v>
      </c>
      <c r="BM3162" t="str">
        <f t="shared" si="411"/>
        <v/>
      </c>
      <c r="BN3162" s="69">
        <f t="shared" si="412"/>
        <v>124</v>
      </c>
      <c r="BO3162" s="1">
        <v>45530</v>
      </c>
      <c r="BP3162" s="1"/>
    </row>
    <row r="3163" spans="4:68" x14ac:dyDescent="0.25">
      <c r="D3163" s="1"/>
      <c r="J3163" s="1"/>
      <c r="L3163" s="1"/>
      <c r="M3163" s="1"/>
      <c r="AX3163" s="1"/>
      <c r="AY3163" s="1"/>
      <c r="BA3163" s="1"/>
      <c r="BB3163" s="1"/>
      <c r="BG3163" t="str">
        <f t="shared" ca="1" si="405"/>
        <v/>
      </c>
      <c r="BH3163" t="str">
        <f t="shared" si="406"/>
        <v/>
      </c>
      <c r="BI3163" t="str">
        <f t="shared" si="407"/>
        <v/>
      </c>
      <c r="BJ3163" t="str">
        <f t="shared" ca="1" si="408"/>
        <v/>
      </c>
      <c r="BK3163">
        <f t="shared" si="409"/>
        <v>1900</v>
      </c>
      <c r="BL3163">
        <f t="shared" si="410"/>
        <v>1900</v>
      </c>
      <c r="BM3163" t="str">
        <f t="shared" si="411"/>
        <v/>
      </c>
      <c r="BN3163" s="69">
        <f t="shared" si="412"/>
        <v>124</v>
      </c>
      <c r="BO3163" s="1">
        <v>45531</v>
      </c>
      <c r="BP3163" s="1"/>
    </row>
    <row r="3164" spans="4:68" x14ac:dyDescent="0.25">
      <c r="D3164" s="1"/>
      <c r="J3164" s="1"/>
      <c r="L3164" s="1"/>
      <c r="M3164" s="1"/>
      <c r="BA3164" s="1"/>
      <c r="BG3164" t="str">
        <f t="shared" ca="1" si="405"/>
        <v/>
      </c>
      <c r="BH3164" t="str">
        <f t="shared" si="406"/>
        <v/>
      </c>
      <c r="BI3164" t="str">
        <f t="shared" si="407"/>
        <v/>
      </c>
      <c r="BJ3164" t="str">
        <f t="shared" ca="1" si="408"/>
        <v/>
      </c>
      <c r="BK3164">
        <f t="shared" si="409"/>
        <v>1900</v>
      </c>
      <c r="BL3164">
        <f t="shared" si="410"/>
        <v>1900</v>
      </c>
      <c r="BM3164" t="str">
        <f t="shared" si="411"/>
        <v/>
      </c>
      <c r="BN3164" s="69">
        <f t="shared" si="412"/>
        <v>124</v>
      </c>
      <c r="BO3164" s="1">
        <v>45532</v>
      </c>
      <c r="BP3164" s="1"/>
    </row>
    <row r="3165" spans="4:68" x14ac:dyDescent="0.25">
      <c r="D3165" s="1"/>
      <c r="J3165" s="1"/>
      <c r="L3165" s="1"/>
      <c r="M3165" s="1"/>
      <c r="AX3165" s="1"/>
      <c r="AY3165" s="1"/>
      <c r="BA3165" s="1"/>
      <c r="BB3165" s="1"/>
      <c r="BG3165" t="str">
        <f t="shared" ca="1" si="405"/>
        <v/>
      </c>
      <c r="BH3165" t="str">
        <f t="shared" si="406"/>
        <v/>
      </c>
      <c r="BI3165" t="str">
        <f t="shared" si="407"/>
        <v/>
      </c>
      <c r="BJ3165" t="str">
        <f t="shared" ca="1" si="408"/>
        <v/>
      </c>
      <c r="BK3165">
        <f t="shared" si="409"/>
        <v>1900</v>
      </c>
      <c r="BL3165">
        <f t="shared" si="410"/>
        <v>1900</v>
      </c>
      <c r="BM3165" t="str">
        <f t="shared" si="411"/>
        <v/>
      </c>
      <c r="BN3165" s="69">
        <f t="shared" si="412"/>
        <v>124</v>
      </c>
      <c r="BO3165" s="1">
        <v>45533</v>
      </c>
      <c r="BP3165" s="1"/>
    </row>
    <row r="3166" spans="4:68" x14ac:dyDescent="0.25">
      <c r="D3166" s="1"/>
      <c r="J3166" s="1"/>
      <c r="L3166" s="1"/>
      <c r="BA3166" s="1"/>
      <c r="BG3166" t="str">
        <f t="shared" ca="1" si="405"/>
        <v/>
      </c>
      <c r="BH3166" t="str">
        <f t="shared" si="406"/>
        <v/>
      </c>
      <c r="BI3166" t="str">
        <f t="shared" si="407"/>
        <v/>
      </c>
      <c r="BJ3166" t="str">
        <f t="shared" ca="1" si="408"/>
        <v/>
      </c>
      <c r="BK3166">
        <f t="shared" si="409"/>
        <v>1900</v>
      </c>
      <c r="BL3166">
        <f t="shared" si="410"/>
        <v>1900</v>
      </c>
      <c r="BM3166" t="str">
        <f t="shared" si="411"/>
        <v/>
      </c>
      <c r="BN3166" s="69">
        <f t="shared" si="412"/>
        <v>124</v>
      </c>
      <c r="BO3166" s="1">
        <v>45534</v>
      </c>
      <c r="BP3166" s="1"/>
    </row>
    <row r="3167" spans="4:68" x14ac:dyDescent="0.25">
      <c r="D3167" s="1"/>
      <c r="E3167" s="1"/>
      <c r="J3167" s="1"/>
      <c r="L3167" s="1"/>
      <c r="BA3167" s="1"/>
      <c r="BG3167" t="str">
        <f t="shared" ca="1" si="405"/>
        <v/>
      </c>
      <c r="BH3167" t="str">
        <f t="shared" si="406"/>
        <v/>
      </c>
      <c r="BI3167" t="str">
        <f t="shared" si="407"/>
        <v/>
      </c>
      <c r="BJ3167" t="str">
        <f t="shared" ca="1" si="408"/>
        <v/>
      </c>
      <c r="BK3167">
        <f t="shared" si="409"/>
        <v>1900</v>
      </c>
      <c r="BL3167">
        <f t="shared" si="410"/>
        <v>1900</v>
      </c>
      <c r="BM3167" t="str">
        <f t="shared" si="411"/>
        <v/>
      </c>
      <c r="BN3167" s="69">
        <f t="shared" si="412"/>
        <v>124</v>
      </c>
      <c r="BO3167" s="1">
        <v>45535</v>
      </c>
      <c r="BP3167" s="1"/>
    </row>
    <row r="3168" spans="4:68" x14ac:dyDescent="0.25">
      <c r="D3168" s="1"/>
      <c r="J3168" s="1"/>
      <c r="L3168" s="1"/>
      <c r="M3168" s="1"/>
      <c r="AX3168" s="1"/>
      <c r="AY3168" s="1"/>
      <c r="BA3168" s="1"/>
      <c r="BB3168" s="1"/>
      <c r="BG3168" t="str">
        <f t="shared" ca="1" si="405"/>
        <v/>
      </c>
      <c r="BH3168" t="str">
        <f t="shared" si="406"/>
        <v/>
      </c>
      <c r="BI3168" t="str">
        <f t="shared" si="407"/>
        <v/>
      </c>
      <c r="BJ3168" t="str">
        <f t="shared" ca="1" si="408"/>
        <v/>
      </c>
      <c r="BK3168">
        <f t="shared" si="409"/>
        <v>1900</v>
      </c>
      <c r="BL3168">
        <f t="shared" si="410"/>
        <v>1900</v>
      </c>
      <c r="BM3168" t="str">
        <f t="shared" si="411"/>
        <v/>
      </c>
      <c r="BN3168" s="69">
        <f t="shared" si="412"/>
        <v>124</v>
      </c>
      <c r="BO3168" s="1">
        <v>45536</v>
      </c>
      <c r="BP3168" s="1"/>
    </row>
    <row r="3169" spans="4:68" x14ac:dyDescent="0.25">
      <c r="D3169" s="1"/>
      <c r="E3169" s="1"/>
      <c r="J3169" s="1"/>
      <c r="L3169" s="1"/>
      <c r="AX3169" s="1"/>
      <c r="AY3169" s="1"/>
      <c r="BA3169" s="1"/>
      <c r="BG3169" t="str">
        <f t="shared" ca="1" si="405"/>
        <v/>
      </c>
      <c r="BH3169" t="str">
        <f t="shared" si="406"/>
        <v/>
      </c>
      <c r="BI3169" t="str">
        <f t="shared" si="407"/>
        <v/>
      </c>
      <c r="BJ3169" t="str">
        <f t="shared" ca="1" si="408"/>
        <v/>
      </c>
      <c r="BK3169">
        <f t="shared" si="409"/>
        <v>1900</v>
      </c>
      <c r="BL3169">
        <f t="shared" si="410"/>
        <v>1900</v>
      </c>
      <c r="BM3169" t="str">
        <f t="shared" si="411"/>
        <v/>
      </c>
      <c r="BN3169" s="69">
        <f t="shared" si="412"/>
        <v>124</v>
      </c>
      <c r="BO3169" s="1">
        <v>45537</v>
      </c>
      <c r="BP3169" s="1"/>
    </row>
    <row r="3170" spans="4:68" x14ac:dyDescent="0.25">
      <c r="D3170" s="1"/>
      <c r="J3170" s="1"/>
      <c r="L3170" s="1"/>
      <c r="M3170" s="1"/>
      <c r="AX3170" s="1"/>
      <c r="AY3170" s="1"/>
      <c r="BA3170" s="1"/>
      <c r="BB3170" s="1"/>
      <c r="BG3170" t="str">
        <f t="shared" ca="1" si="405"/>
        <v/>
      </c>
      <c r="BH3170" t="str">
        <f t="shared" si="406"/>
        <v/>
      </c>
      <c r="BI3170" t="str">
        <f t="shared" si="407"/>
        <v/>
      </c>
      <c r="BJ3170" t="str">
        <f t="shared" ca="1" si="408"/>
        <v/>
      </c>
      <c r="BK3170">
        <f t="shared" si="409"/>
        <v>1900</v>
      </c>
      <c r="BL3170">
        <f t="shared" si="410"/>
        <v>1900</v>
      </c>
      <c r="BM3170" t="str">
        <f t="shared" si="411"/>
        <v/>
      </c>
      <c r="BN3170" s="69">
        <f t="shared" si="412"/>
        <v>124</v>
      </c>
      <c r="BO3170" s="1">
        <v>45538</v>
      </c>
      <c r="BP3170" s="1"/>
    </row>
    <row r="3171" spans="4:68" x14ac:dyDescent="0.25">
      <c r="D3171" s="1"/>
      <c r="J3171" s="1"/>
      <c r="L3171" s="1"/>
      <c r="M3171" s="1"/>
      <c r="AX3171" s="1"/>
      <c r="AY3171" s="1"/>
      <c r="BA3171" s="1"/>
      <c r="BB3171" s="1"/>
      <c r="BG3171" t="str">
        <f t="shared" ca="1" si="405"/>
        <v/>
      </c>
      <c r="BH3171" t="str">
        <f t="shared" si="406"/>
        <v/>
      </c>
      <c r="BI3171" t="str">
        <f t="shared" si="407"/>
        <v/>
      </c>
      <c r="BJ3171" t="str">
        <f t="shared" ca="1" si="408"/>
        <v/>
      </c>
      <c r="BK3171">
        <f t="shared" si="409"/>
        <v>1900</v>
      </c>
      <c r="BL3171">
        <f t="shared" si="410"/>
        <v>1900</v>
      </c>
      <c r="BM3171" t="str">
        <f t="shared" si="411"/>
        <v/>
      </c>
      <c r="BN3171" s="69">
        <f t="shared" si="412"/>
        <v>124</v>
      </c>
      <c r="BO3171" s="1">
        <v>45539</v>
      </c>
      <c r="BP3171" s="1"/>
    </row>
    <row r="3172" spans="4:68" x14ac:dyDescent="0.25">
      <c r="D3172" s="1"/>
      <c r="J3172" s="1"/>
      <c r="L3172" s="1"/>
      <c r="BA3172" s="1"/>
      <c r="BG3172" t="str">
        <f t="shared" ca="1" si="405"/>
        <v/>
      </c>
      <c r="BH3172" t="str">
        <f t="shared" si="406"/>
        <v/>
      </c>
      <c r="BI3172" t="str">
        <f t="shared" si="407"/>
        <v/>
      </c>
      <c r="BJ3172" t="str">
        <f t="shared" ca="1" si="408"/>
        <v/>
      </c>
      <c r="BK3172">
        <f t="shared" si="409"/>
        <v>1900</v>
      </c>
      <c r="BL3172">
        <f t="shared" si="410"/>
        <v>1900</v>
      </c>
      <c r="BM3172" t="str">
        <f t="shared" si="411"/>
        <v/>
      </c>
      <c r="BN3172" s="69">
        <f t="shared" si="412"/>
        <v>124</v>
      </c>
      <c r="BO3172" s="1">
        <v>45540</v>
      </c>
      <c r="BP3172" s="1"/>
    </row>
    <row r="3173" spans="4:68" x14ac:dyDescent="0.25">
      <c r="D3173" s="1"/>
      <c r="E3173" s="1"/>
      <c r="J3173" s="1"/>
      <c r="L3173" s="1"/>
      <c r="N3173" s="1"/>
      <c r="AX3173" s="1"/>
      <c r="AY3173" s="1"/>
      <c r="BA3173" s="1"/>
      <c r="BF3173" s="1"/>
      <c r="BG3173" t="str">
        <f t="shared" ca="1" si="405"/>
        <v/>
      </c>
      <c r="BH3173" t="str">
        <f t="shared" si="406"/>
        <v/>
      </c>
      <c r="BI3173" t="str">
        <f t="shared" si="407"/>
        <v/>
      </c>
      <c r="BJ3173" t="str">
        <f t="shared" ca="1" si="408"/>
        <v/>
      </c>
      <c r="BK3173">
        <f t="shared" si="409"/>
        <v>1900</v>
      </c>
      <c r="BL3173">
        <f t="shared" si="410"/>
        <v>1900</v>
      </c>
      <c r="BM3173" t="str">
        <f t="shared" si="411"/>
        <v/>
      </c>
      <c r="BN3173" s="69">
        <f t="shared" si="412"/>
        <v>124</v>
      </c>
      <c r="BO3173" s="1">
        <v>45541</v>
      </c>
      <c r="BP3173" s="1"/>
    </row>
    <row r="3174" spans="4:68" x14ac:dyDescent="0.25">
      <c r="D3174" s="1"/>
      <c r="J3174" s="1"/>
      <c r="M3174" s="1"/>
      <c r="BG3174" t="str">
        <f t="shared" ca="1" si="405"/>
        <v/>
      </c>
      <c r="BH3174" t="str">
        <f t="shared" si="406"/>
        <v/>
      </c>
      <c r="BI3174" t="str">
        <f t="shared" si="407"/>
        <v/>
      </c>
      <c r="BJ3174" t="str">
        <f t="shared" ca="1" si="408"/>
        <v/>
      </c>
      <c r="BK3174">
        <f t="shared" si="409"/>
        <v>1900</v>
      </c>
      <c r="BL3174">
        <f t="shared" si="410"/>
        <v>1900</v>
      </c>
      <c r="BM3174" t="str">
        <f t="shared" si="411"/>
        <v/>
      </c>
      <c r="BN3174" s="69">
        <f t="shared" si="412"/>
        <v>124</v>
      </c>
      <c r="BO3174" s="1">
        <v>45542</v>
      </c>
      <c r="BP3174" s="1"/>
    </row>
    <row r="3175" spans="4:68" x14ac:dyDescent="0.25">
      <c r="D3175" s="1"/>
      <c r="J3175" s="1"/>
      <c r="L3175" s="1"/>
      <c r="M3175" s="1"/>
      <c r="AX3175" s="1"/>
      <c r="AY3175" s="1"/>
      <c r="BA3175" s="1"/>
      <c r="BB3175" s="1"/>
      <c r="BG3175" t="str">
        <f t="shared" ca="1" si="405"/>
        <v/>
      </c>
      <c r="BH3175" t="str">
        <f t="shared" si="406"/>
        <v/>
      </c>
      <c r="BI3175" t="str">
        <f t="shared" si="407"/>
        <v/>
      </c>
      <c r="BJ3175" t="str">
        <f t="shared" ca="1" si="408"/>
        <v/>
      </c>
      <c r="BK3175">
        <f t="shared" si="409"/>
        <v>1900</v>
      </c>
      <c r="BL3175">
        <f t="shared" si="410"/>
        <v>1900</v>
      </c>
      <c r="BM3175" t="str">
        <f t="shared" si="411"/>
        <v/>
      </c>
      <c r="BN3175" s="69">
        <f t="shared" si="412"/>
        <v>124</v>
      </c>
      <c r="BO3175" s="1">
        <v>45543</v>
      </c>
      <c r="BP3175" s="1"/>
    </row>
    <row r="3176" spans="4:68" x14ac:dyDescent="0.25">
      <c r="D3176" s="1"/>
      <c r="J3176" s="1"/>
      <c r="L3176" s="1"/>
      <c r="M3176" s="1"/>
      <c r="AX3176" s="1"/>
      <c r="AY3176" s="1"/>
      <c r="BA3176" s="1"/>
      <c r="BB3176" s="1"/>
      <c r="BG3176" t="str">
        <f t="shared" ca="1" si="405"/>
        <v/>
      </c>
      <c r="BH3176" t="str">
        <f t="shared" si="406"/>
        <v/>
      </c>
      <c r="BI3176" t="str">
        <f t="shared" si="407"/>
        <v/>
      </c>
      <c r="BJ3176" t="str">
        <f t="shared" ca="1" si="408"/>
        <v/>
      </c>
      <c r="BK3176">
        <f t="shared" si="409"/>
        <v>1900</v>
      </c>
      <c r="BL3176">
        <f t="shared" si="410"/>
        <v>1900</v>
      </c>
      <c r="BM3176" t="str">
        <f t="shared" si="411"/>
        <v/>
      </c>
      <c r="BN3176" s="69">
        <f t="shared" si="412"/>
        <v>124</v>
      </c>
      <c r="BO3176" s="1">
        <v>45544</v>
      </c>
      <c r="BP3176" s="1"/>
    </row>
    <row r="3177" spans="4:68" x14ac:dyDescent="0.25">
      <c r="D3177" s="1"/>
      <c r="J3177" s="1"/>
      <c r="L3177" s="1"/>
      <c r="M3177" s="1"/>
      <c r="AX3177" s="1"/>
      <c r="AY3177" s="1"/>
      <c r="BA3177" s="1"/>
      <c r="BB3177" s="1"/>
      <c r="BG3177" t="str">
        <f t="shared" ca="1" si="405"/>
        <v/>
      </c>
      <c r="BH3177" t="str">
        <f t="shared" si="406"/>
        <v/>
      </c>
      <c r="BI3177" t="str">
        <f t="shared" si="407"/>
        <v/>
      </c>
      <c r="BJ3177" t="str">
        <f t="shared" ca="1" si="408"/>
        <v/>
      </c>
      <c r="BK3177">
        <f t="shared" si="409"/>
        <v>1900</v>
      </c>
      <c r="BL3177">
        <f t="shared" si="410"/>
        <v>1900</v>
      </c>
      <c r="BM3177" t="str">
        <f t="shared" si="411"/>
        <v/>
      </c>
      <c r="BN3177" s="69">
        <f t="shared" si="412"/>
        <v>124</v>
      </c>
      <c r="BO3177" s="1">
        <v>45545</v>
      </c>
      <c r="BP3177" s="1"/>
    </row>
    <row r="3178" spans="4:68" x14ac:dyDescent="0.25">
      <c r="D3178" s="1"/>
      <c r="J3178" s="1"/>
      <c r="L3178" s="1"/>
      <c r="M3178" s="1"/>
      <c r="AX3178" s="1"/>
      <c r="AY3178" s="1"/>
      <c r="BA3178" s="1"/>
      <c r="BB3178" s="1"/>
      <c r="BG3178" t="str">
        <f t="shared" ca="1" si="405"/>
        <v/>
      </c>
      <c r="BH3178" t="str">
        <f t="shared" si="406"/>
        <v/>
      </c>
      <c r="BI3178" t="str">
        <f t="shared" si="407"/>
        <v/>
      </c>
      <c r="BJ3178" t="str">
        <f t="shared" ca="1" si="408"/>
        <v/>
      </c>
      <c r="BK3178">
        <f t="shared" si="409"/>
        <v>1900</v>
      </c>
      <c r="BL3178">
        <f t="shared" si="410"/>
        <v>1900</v>
      </c>
      <c r="BM3178" t="str">
        <f t="shared" si="411"/>
        <v/>
      </c>
      <c r="BN3178" s="69">
        <f t="shared" si="412"/>
        <v>124</v>
      </c>
      <c r="BO3178" s="1">
        <v>45546</v>
      </c>
      <c r="BP3178" s="1"/>
    </row>
    <row r="3179" spans="4:68" x14ac:dyDescent="0.25">
      <c r="D3179" s="1"/>
      <c r="J3179" s="1"/>
      <c r="L3179" s="1"/>
      <c r="M3179" s="1"/>
      <c r="AX3179" s="1"/>
      <c r="AY3179" s="1"/>
      <c r="BA3179" s="1"/>
      <c r="BB3179" s="1"/>
      <c r="BG3179" t="str">
        <f t="shared" ca="1" si="405"/>
        <v/>
      </c>
      <c r="BH3179" t="str">
        <f t="shared" si="406"/>
        <v/>
      </c>
      <c r="BI3179" t="str">
        <f t="shared" si="407"/>
        <v/>
      </c>
      <c r="BJ3179" t="str">
        <f t="shared" ca="1" si="408"/>
        <v/>
      </c>
      <c r="BK3179">
        <f t="shared" si="409"/>
        <v>1900</v>
      </c>
      <c r="BL3179">
        <f t="shared" si="410"/>
        <v>1900</v>
      </c>
      <c r="BM3179" t="str">
        <f t="shared" si="411"/>
        <v/>
      </c>
      <c r="BN3179" s="69">
        <f t="shared" si="412"/>
        <v>124</v>
      </c>
      <c r="BO3179" s="1">
        <v>45547</v>
      </c>
      <c r="BP3179" s="1"/>
    </row>
    <row r="3180" spans="4:68" x14ac:dyDescent="0.25">
      <c r="D3180" s="1"/>
      <c r="J3180" s="1"/>
      <c r="M3180" s="1"/>
      <c r="BG3180" t="str">
        <f t="shared" ca="1" si="405"/>
        <v/>
      </c>
      <c r="BH3180" t="str">
        <f t="shared" si="406"/>
        <v/>
      </c>
      <c r="BI3180" t="str">
        <f t="shared" si="407"/>
        <v/>
      </c>
      <c r="BJ3180" t="str">
        <f t="shared" ca="1" si="408"/>
        <v/>
      </c>
      <c r="BK3180">
        <f t="shared" si="409"/>
        <v>1900</v>
      </c>
      <c r="BL3180">
        <f t="shared" si="410"/>
        <v>1900</v>
      </c>
      <c r="BM3180" t="str">
        <f t="shared" si="411"/>
        <v/>
      </c>
      <c r="BN3180" s="69">
        <f t="shared" si="412"/>
        <v>124</v>
      </c>
      <c r="BO3180" s="1">
        <v>45548</v>
      </c>
      <c r="BP3180" s="1"/>
    </row>
    <row r="3181" spans="4:68" x14ac:dyDescent="0.25">
      <c r="D3181" s="1"/>
      <c r="J3181" s="1"/>
      <c r="L3181" s="1"/>
      <c r="M3181" s="1"/>
      <c r="AX3181" s="1"/>
      <c r="AY3181" s="1"/>
      <c r="BA3181" s="1"/>
      <c r="BB3181" s="1"/>
      <c r="BG3181" t="str">
        <f t="shared" ca="1" si="405"/>
        <v/>
      </c>
      <c r="BH3181" t="str">
        <f t="shared" si="406"/>
        <v/>
      </c>
      <c r="BI3181" t="str">
        <f t="shared" si="407"/>
        <v/>
      </c>
      <c r="BJ3181" t="str">
        <f t="shared" ca="1" si="408"/>
        <v/>
      </c>
      <c r="BK3181">
        <f t="shared" si="409"/>
        <v>1900</v>
      </c>
      <c r="BL3181">
        <f t="shared" si="410"/>
        <v>1900</v>
      </c>
      <c r="BM3181" t="str">
        <f t="shared" si="411"/>
        <v/>
      </c>
      <c r="BN3181" s="69">
        <f t="shared" si="412"/>
        <v>124</v>
      </c>
      <c r="BO3181" s="1">
        <v>45549</v>
      </c>
      <c r="BP3181" s="1"/>
    </row>
    <row r="3182" spans="4:68" x14ac:dyDescent="0.25">
      <c r="D3182" s="1"/>
      <c r="J3182" s="1"/>
      <c r="L3182" s="1"/>
      <c r="M3182" s="1"/>
      <c r="AX3182" s="1"/>
      <c r="AY3182" s="1"/>
      <c r="BA3182" s="1"/>
      <c r="BB3182" s="1"/>
      <c r="BG3182" t="str">
        <f t="shared" ca="1" si="405"/>
        <v/>
      </c>
      <c r="BH3182" t="str">
        <f t="shared" si="406"/>
        <v/>
      </c>
      <c r="BI3182" t="str">
        <f t="shared" si="407"/>
        <v/>
      </c>
      <c r="BJ3182" t="str">
        <f t="shared" ca="1" si="408"/>
        <v/>
      </c>
      <c r="BK3182">
        <f t="shared" si="409"/>
        <v>1900</v>
      </c>
      <c r="BL3182">
        <f t="shared" si="410"/>
        <v>1900</v>
      </c>
      <c r="BM3182" t="str">
        <f t="shared" si="411"/>
        <v/>
      </c>
      <c r="BN3182" s="69">
        <f t="shared" si="412"/>
        <v>124</v>
      </c>
      <c r="BO3182" s="1">
        <v>45550</v>
      </c>
      <c r="BP3182" s="1"/>
    </row>
    <row r="3183" spans="4:68" x14ac:dyDescent="0.25">
      <c r="D3183" s="1"/>
      <c r="J3183" s="1"/>
      <c r="M3183" s="1"/>
      <c r="BG3183" t="str">
        <f t="shared" ca="1" si="405"/>
        <v/>
      </c>
      <c r="BH3183" t="str">
        <f t="shared" si="406"/>
        <v/>
      </c>
      <c r="BI3183" t="str">
        <f t="shared" si="407"/>
        <v/>
      </c>
      <c r="BJ3183" t="str">
        <f t="shared" ca="1" si="408"/>
        <v/>
      </c>
      <c r="BK3183">
        <f t="shared" si="409"/>
        <v>1900</v>
      </c>
      <c r="BL3183">
        <f t="shared" si="410"/>
        <v>1900</v>
      </c>
      <c r="BM3183" t="str">
        <f t="shared" si="411"/>
        <v/>
      </c>
      <c r="BN3183" s="69">
        <f t="shared" si="412"/>
        <v>124</v>
      </c>
      <c r="BO3183" s="1">
        <v>45551</v>
      </c>
      <c r="BP3183" s="1"/>
    </row>
    <row r="3184" spans="4:68" x14ac:dyDescent="0.25">
      <c r="D3184" s="1"/>
      <c r="J3184" s="1"/>
      <c r="M3184" s="1"/>
      <c r="BG3184" t="str">
        <f t="shared" ca="1" si="405"/>
        <v/>
      </c>
      <c r="BH3184" t="str">
        <f t="shared" si="406"/>
        <v/>
      </c>
      <c r="BI3184" t="str">
        <f t="shared" si="407"/>
        <v/>
      </c>
      <c r="BJ3184" t="str">
        <f t="shared" ca="1" si="408"/>
        <v/>
      </c>
      <c r="BK3184">
        <f t="shared" si="409"/>
        <v>1900</v>
      </c>
      <c r="BL3184">
        <f t="shared" si="410"/>
        <v>1900</v>
      </c>
      <c r="BM3184" t="str">
        <f t="shared" si="411"/>
        <v/>
      </c>
      <c r="BN3184" s="69">
        <f t="shared" si="412"/>
        <v>124</v>
      </c>
      <c r="BO3184" s="1">
        <v>45552</v>
      </c>
      <c r="BP3184" s="1"/>
    </row>
    <row r="3185" spans="4:68" x14ac:dyDescent="0.25">
      <c r="D3185" s="1"/>
      <c r="J3185" s="1"/>
      <c r="L3185" s="1"/>
      <c r="M3185" s="1"/>
      <c r="BA3185" s="1"/>
      <c r="BG3185" t="str">
        <f t="shared" ca="1" si="405"/>
        <v/>
      </c>
      <c r="BH3185" t="str">
        <f t="shared" si="406"/>
        <v/>
      </c>
      <c r="BI3185" t="str">
        <f t="shared" si="407"/>
        <v/>
      </c>
      <c r="BJ3185" t="str">
        <f t="shared" ca="1" si="408"/>
        <v/>
      </c>
      <c r="BK3185">
        <f t="shared" si="409"/>
        <v>1900</v>
      </c>
      <c r="BL3185">
        <f t="shared" si="410"/>
        <v>1900</v>
      </c>
      <c r="BM3185" t="str">
        <f t="shared" si="411"/>
        <v/>
      </c>
      <c r="BN3185" s="69">
        <f t="shared" si="412"/>
        <v>124</v>
      </c>
      <c r="BO3185" s="1">
        <v>45553</v>
      </c>
      <c r="BP3185" s="1"/>
    </row>
    <row r="3186" spans="4:68" x14ac:dyDescent="0.25">
      <c r="D3186" s="1"/>
      <c r="J3186" s="1"/>
      <c r="L3186" s="1"/>
      <c r="BA3186" s="1"/>
      <c r="BG3186" t="str">
        <f t="shared" ca="1" si="405"/>
        <v/>
      </c>
      <c r="BH3186" t="str">
        <f t="shared" si="406"/>
        <v/>
      </c>
      <c r="BI3186" t="str">
        <f t="shared" si="407"/>
        <v/>
      </c>
      <c r="BJ3186" t="str">
        <f t="shared" ca="1" si="408"/>
        <v/>
      </c>
      <c r="BK3186">
        <f t="shared" si="409"/>
        <v>1900</v>
      </c>
      <c r="BL3186">
        <f t="shared" si="410"/>
        <v>1900</v>
      </c>
      <c r="BM3186" t="str">
        <f t="shared" si="411"/>
        <v/>
      </c>
      <c r="BN3186" s="69">
        <f t="shared" si="412"/>
        <v>124</v>
      </c>
      <c r="BO3186" s="1">
        <v>45554</v>
      </c>
      <c r="BP3186" s="1"/>
    </row>
    <row r="3187" spans="4:68" x14ac:dyDescent="0.25">
      <c r="D3187" s="1"/>
      <c r="J3187" s="1"/>
      <c r="L3187" s="1"/>
      <c r="AX3187" s="1"/>
      <c r="AY3187" s="1"/>
      <c r="BA3187" s="1"/>
      <c r="BB3187" s="1"/>
      <c r="BG3187" t="str">
        <f t="shared" ca="1" si="405"/>
        <v/>
      </c>
      <c r="BH3187" t="str">
        <f t="shared" si="406"/>
        <v/>
      </c>
      <c r="BI3187" t="str">
        <f t="shared" si="407"/>
        <v/>
      </c>
      <c r="BJ3187" t="str">
        <f t="shared" ca="1" si="408"/>
        <v/>
      </c>
      <c r="BK3187">
        <f t="shared" si="409"/>
        <v>1900</v>
      </c>
      <c r="BL3187">
        <f t="shared" si="410"/>
        <v>1900</v>
      </c>
      <c r="BM3187" t="str">
        <f t="shared" si="411"/>
        <v/>
      </c>
      <c r="BN3187" s="69">
        <f t="shared" si="412"/>
        <v>124</v>
      </c>
      <c r="BO3187" s="1">
        <v>45555</v>
      </c>
      <c r="BP3187" s="1"/>
    </row>
    <row r="3188" spans="4:68" x14ac:dyDescent="0.25">
      <c r="D3188" s="1"/>
      <c r="J3188" s="1"/>
      <c r="L3188" s="1"/>
      <c r="M3188" s="1"/>
      <c r="AX3188" s="1"/>
      <c r="AY3188" s="1"/>
      <c r="BA3188" s="1"/>
      <c r="BB3188" s="1"/>
      <c r="BG3188" t="str">
        <f t="shared" ca="1" si="405"/>
        <v/>
      </c>
      <c r="BH3188" t="str">
        <f t="shared" si="406"/>
        <v/>
      </c>
      <c r="BI3188" t="str">
        <f t="shared" si="407"/>
        <v/>
      </c>
      <c r="BJ3188" t="str">
        <f t="shared" ca="1" si="408"/>
        <v/>
      </c>
      <c r="BK3188">
        <f t="shared" si="409"/>
        <v>1900</v>
      </c>
      <c r="BL3188">
        <f t="shared" si="410"/>
        <v>1900</v>
      </c>
      <c r="BM3188" t="str">
        <f t="shared" si="411"/>
        <v/>
      </c>
      <c r="BN3188" s="69">
        <f t="shared" si="412"/>
        <v>124</v>
      </c>
      <c r="BO3188" s="1">
        <v>45556</v>
      </c>
      <c r="BP3188" s="1"/>
    </row>
    <row r="3189" spans="4:68" x14ac:dyDescent="0.25">
      <c r="D3189" s="1"/>
      <c r="J3189" s="1"/>
      <c r="L3189" s="1"/>
      <c r="M3189" s="1"/>
      <c r="BA3189" s="1"/>
      <c r="BB3189" s="1"/>
      <c r="BG3189" t="str">
        <f t="shared" ca="1" si="405"/>
        <v/>
      </c>
      <c r="BH3189" t="str">
        <f t="shared" si="406"/>
        <v/>
      </c>
      <c r="BI3189" t="str">
        <f t="shared" si="407"/>
        <v/>
      </c>
      <c r="BJ3189" t="str">
        <f t="shared" ca="1" si="408"/>
        <v/>
      </c>
      <c r="BK3189">
        <f t="shared" si="409"/>
        <v>1900</v>
      </c>
      <c r="BL3189">
        <f t="shared" si="410"/>
        <v>1900</v>
      </c>
      <c r="BM3189" t="str">
        <f t="shared" si="411"/>
        <v/>
      </c>
      <c r="BN3189" s="69">
        <f t="shared" si="412"/>
        <v>124</v>
      </c>
      <c r="BO3189" s="1">
        <v>45557</v>
      </c>
      <c r="BP3189" s="1"/>
    </row>
    <row r="3190" spans="4:68" x14ac:dyDescent="0.25">
      <c r="D3190" s="1"/>
      <c r="BB3190" s="1"/>
      <c r="BG3190" t="str">
        <f t="shared" ca="1" si="405"/>
        <v/>
      </c>
      <c r="BH3190" t="str">
        <f t="shared" si="406"/>
        <v/>
      </c>
      <c r="BI3190" t="str">
        <f t="shared" si="407"/>
        <v/>
      </c>
      <c r="BJ3190" t="str">
        <f t="shared" ca="1" si="408"/>
        <v/>
      </c>
      <c r="BK3190">
        <f t="shared" si="409"/>
        <v>1900</v>
      </c>
      <c r="BL3190">
        <f t="shared" si="410"/>
        <v>1900</v>
      </c>
      <c r="BM3190" t="str">
        <f t="shared" si="411"/>
        <v/>
      </c>
      <c r="BN3190" s="69">
        <f t="shared" si="412"/>
        <v>124</v>
      </c>
      <c r="BO3190" s="1">
        <v>45558</v>
      </c>
      <c r="BP3190" s="1"/>
    </row>
    <row r="3191" spans="4:68" x14ac:dyDescent="0.25">
      <c r="D3191" s="1"/>
      <c r="J3191" s="1"/>
      <c r="L3191" s="1"/>
      <c r="M3191" s="1"/>
      <c r="AX3191" s="1"/>
      <c r="AY3191" s="1"/>
      <c r="BA3191" s="1"/>
      <c r="BB3191" s="1"/>
      <c r="BG3191" t="str">
        <f t="shared" ca="1" si="405"/>
        <v/>
      </c>
      <c r="BH3191" t="str">
        <f t="shared" si="406"/>
        <v/>
      </c>
      <c r="BI3191" t="str">
        <f t="shared" si="407"/>
        <v/>
      </c>
      <c r="BJ3191" t="str">
        <f t="shared" ca="1" si="408"/>
        <v/>
      </c>
      <c r="BK3191">
        <f t="shared" si="409"/>
        <v>1900</v>
      </c>
      <c r="BL3191">
        <f t="shared" si="410"/>
        <v>1900</v>
      </c>
      <c r="BM3191" t="str">
        <f t="shared" si="411"/>
        <v/>
      </c>
      <c r="BN3191" s="69">
        <f t="shared" si="412"/>
        <v>124</v>
      </c>
      <c r="BO3191" s="1">
        <v>45559</v>
      </c>
      <c r="BP3191" s="1"/>
    </row>
    <row r="3192" spans="4:68" x14ac:dyDescent="0.25">
      <c r="D3192" s="1"/>
      <c r="J3192" s="1"/>
      <c r="L3192" s="1"/>
      <c r="AX3192" s="1"/>
      <c r="AY3192" s="1"/>
      <c r="BA3192" s="1"/>
      <c r="BB3192" s="1"/>
      <c r="BG3192" t="str">
        <f t="shared" ca="1" si="405"/>
        <v/>
      </c>
      <c r="BH3192" t="str">
        <f t="shared" si="406"/>
        <v/>
      </c>
      <c r="BI3192" t="str">
        <f t="shared" si="407"/>
        <v/>
      </c>
      <c r="BJ3192" t="str">
        <f t="shared" ca="1" si="408"/>
        <v/>
      </c>
      <c r="BK3192">
        <f t="shared" si="409"/>
        <v>1900</v>
      </c>
      <c r="BL3192">
        <f t="shared" si="410"/>
        <v>1900</v>
      </c>
      <c r="BM3192" t="str">
        <f t="shared" si="411"/>
        <v/>
      </c>
      <c r="BN3192" s="69">
        <f t="shared" si="412"/>
        <v>124</v>
      </c>
      <c r="BO3192" s="1">
        <v>45560</v>
      </c>
      <c r="BP3192" s="1"/>
    </row>
    <row r="3193" spans="4:68" x14ac:dyDescent="0.25">
      <c r="D3193" s="1"/>
      <c r="J3193" s="1"/>
      <c r="L3193" s="1"/>
      <c r="M3193" s="1"/>
      <c r="BA3193" s="1"/>
      <c r="BF3193" s="1"/>
      <c r="BG3193" t="str">
        <f t="shared" ca="1" si="405"/>
        <v/>
      </c>
      <c r="BH3193" t="str">
        <f t="shared" si="406"/>
        <v/>
      </c>
      <c r="BI3193" t="str">
        <f t="shared" si="407"/>
        <v/>
      </c>
      <c r="BJ3193" t="str">
        <f t="shared" ca="1" si="408"/>
        <v/>
      </c>
      <c r="BK3193">
        <f t="shared" si="409"/>
        <v>1900</v>
      </c>
      <c r="BL3193">
        <f t="shared" si="410"/>
        <v>1900</v>
      </c>
      <c r="BM3193" t="str">
        <f t="shared" si="411"/>
        <v/>
      </c>
      <c r="BN3193" s="69">
        <f t="shared" si="412"/>
        <v>124</v>
      </c>
      <c r="BO3193" s="1">
        <v>45561</v>
      </c>
      <c r="BP3193" s="1"/>
    </row>
    <row r="3194" spans="4:68" x14ac:dyDescent="0.25">
      <c r="D3194" s="1"/>
      <c r="J3194" s="1"/>
      <c r="L3194" s="1"/>
      <c r="M3194" s="1"/>
      <c r="AX3194" s="1"/>
      <c r="AY3194" s="1"/>
      <c r="BA3194" s="1"/>
      <c r="BB3194" s="1"/>
      <c r="BG3194" t="str">
        <f t="shared" ca="1" si="405"/>
        <v/>
      </c>
      <c r="BH3194" t="str">
        <f t="shared" si="406"/>
        <v/>
      </c>
      <c r="BI3194" t="str">
        <f t="shared" si="407"/>
        <v/>
      </c>
      <c r="BJ3194" t="str">
        <f t="shared" ca="1" si="408"/>
        <v/>
      </c>
      <c r="BK3194">
        <f t="shared" si="409"/>
        <v>1900</v>
      </c>
      <c r="BL3194">
        <f t="shared" si="410"/>
        <v>1900</v>
      </c>
      <c r="BM3194" t="str">
        <f t="shared" si="411"/>
        <v/>
      </c>
      <c r="BN3194" s="69">
        <f t="shared" si="412"/>
        <v>124</v>
      </c>
      <c r="BO3194" s="1">
        <v>45562</v>
      </c>
      <c r="BP3194" s="1"/>
    </row>
    <row r="3195" spans="4:68" x14ac:dyDescent="0.25">
      <c r="D3195" s="1"/>
      <c r="J3195" s="1"/>
      <c r="L3195" s="1"/>
      <c r="AX3195" s="1"/>
      <c r="AY3195" s="1"/>
      <c r="BA3195" s="1"/>
      <c r="BB3195" s="1"/>
      <c r="BF3195" s="1"/>
      <c r="BG3195" t="str">
        <f t="shared" ca="1" si="405"/>
        <v/>
      </c>
      <c r="BH3195" t="str">
        <f t="shared" si="406"/>
        <v/>
      </c>
      <c r="BI3195" t="str">
        <f t="shared" si="407"/>
        <v/>
      </c>
      <c r="BJ3195" t="str">
        <f t="shared" ca="1" si="408"/>
        <v/>
      </c>
      <c r="BK3195">
        <f t="shared" si="409"/>
        <v>1900</v>
      </c>
      <c r="BL3195">
        <f t="shared" si="410"/>
        <v>1900</v>
      </c>
      <c r="BM3195" t="str">
        <f t="shared" si="411"/>
        <v/>
      </c>
      <c r="BN3195" s="69">
        <f t="shared" si="412"/>
        <v>124</v>
      </c>
      <c r="BO3195" s="1">
        <v>45563</v>
      </c>
      <c r="BP3195" s="1"/>
    </row>
    <row r="3196" spans="4:68" x14ac:dyDescent="0.25">
      <c r="D3196" s="1"/>
      <c r="BB3196" s="1"/>
      <c r="BG3196" t="str">
        <f t="shared" ca="1" si="405"/>
        <v/>
      </c>
      <c r="BH3196" t="str">
        <f t="shared" si="406"/>
        <v/>
      </c>
      <c r="BI3196" t="str">
        <f t="shared" si="407"/>
        <v/>
      </c>
      <c r="BJ3196" t="str">
        <f t="shared" ca="1" si="408"/>
        <v/>
      </c>
      <c r="BK3196">
        <f t="shared" si="409"/>
        <v>1900</v>
      </c>
      <c r="BL3196">
        <f t="shared" si="410"/>
        <v>1900</v>
      </c>
      <c r="BM3196" t="str">
        <f t="shared" si="411"/>
        <v/>
      </c>
      <c r="BN3196" s="69">
        <f t="shared" si="412"/>
        <v>124</v>
      </c>
      <c r="BO3196" s="1">
        <v>45564</v>
      </c>
      <c r="BP3196" s="1"/>
    </row>
    <row r="3197" spans="4:68" x14ac:dyDescent="0.25">
      <c r="D3197" s="1"/>
      <c r="J3197" s="1"/>
      <c r="L3197" s="1"/>
      <c r="M3197" s="1"/>
      <c r="AX3197" s="1"/>
      <c r="AY3197" s="1"/>
      <c r="BA3197" s="1"/>
      <c r="BB3197" s="1"/>
      <c r="BG3197" t="str">
        <f t="shared" ca="1" si="405"/>
        <v/>
      </c>
      <c r="BH3197" t="str">
        <f t="shared" si="406"/>
        <v/>
      </c>
      <c r="BI3197" t="str">
        <f t="shared" si="407"/>
        <v/>
      </c>
      <c r="BJ3197" t="str">
        <f t="shared" ca="1" si="408"/>
        <v/>
      </c>
      <c r="BK3197">
        <f t="shared" si="409"/>
        <v>1900</v>
      </c>
      <c r="BL3197">
        <f t="shared" si="410"/>
        <v>1900</v>
      </c>
      <c r="BM3197" t="str">
        <f t="shared" si="411"/>
        <v/>
      </c>
      <c r="BN3197" s="69">
        <f t="shared" si="412"/>
        <v>124</v>
      </c>
      <c r="BO3197" s="1">
        <v>45565</v>
      </c>
      <c r="BP3197" s="1"/>
    </row>
    <row r="3198" spans="4:68" x14ac:dyDescent="0.25">
      <c r="D3198" s="1"/>
      <c r="E3198" s="1"/>
      <c r="J3198" s="1"/>
      <c r="L3198" s="1"/>
      <c r="N3198" s="1"/>
      <c r="BA3198" s="1"/>
      <c r="BG3198" t="str">
        <f t="shared" ca="1" si="405"/>
        <v/>
      </c>
      <c r="BH3198" t="str">
        <f t="shared" si="406"/>
        <v/>
      </c>
      <c r="BI3198" t="str">
        <f t="shared" si="407"/>
        <v/>
      </c>
      <c r="BJ3198" t="str">
        <f t="shared" ca="1" si="408"/>
        <v/>
      </c>
      <c r="BK3198">
        <f t="shared" si="409"/>
        <v>1900</v>
      </c>
      <c r="BL3198">
        <f t="shared" si="410"/>
        <v>1900</v>
      </c>
      <c r="BM3198" t="str">
        <f t="shared" si="411"/>
        <v/>
      </c>
      <c r="BN3198" s="69">
        <f t="shared" si="412"/>
        <v>124</v>
      </c>
      <c r="BO3198" s="1">
        <v>45566</v>
      </c>
      <c r="BP3198" s="1"/>
    </row>
    <row r="3199" spans="4:68" x14ac:dyDescent="0.25">
      <c r="D3199" s="1"/>
      <c r="J3199" s="1"/>
      <c r="L3199" s="1"/>
      <c r="M3199" s="1"/>
      <c r="AX3199" s="1"/>
      <c r="AY3199" s="1"/>
      <c r="BA3199" s="1"/>
      <c r="BB3199" s="1"/>
      <c r="BG3199" t="str">
        <f t="shared" ca="1" si="405"/>
        <v/>
      </c>
      <c r="BH3199" t="str">
        <f t="shared" si="406"/>
        <v/>
      </c>
      <c r="BI3199" t="str">
        <f t="shared" si="407"/>
        <v/>
      </c>
      <c r="BJ3199" t="str">
        <f t="shared" ca="1" si="408"/>
        <v/>
      </c>
      <c r="BK3199">
        <f t="shared" si="409"/>
        <v>1900</v>
      </c>
      <c r="BL3199">
        <f t="shared" si="410"/>
        <v>1900</v>
      </c>
      <c r="BM3199" t="str">
        <f t="shared" si="411"/>
        <v/>
      </c>
      <c r="BN3199" s="69">
        <f t="shared" si="412"/>
        <v>124</v>
      </c>
      <c r="BO3199" s="1">
        <v>45567</v>
      </c>
      <c r="BP3199" s="1"/>
    </row>
    <row r="3200" spans="4:68" x14ac:dyDescent="0.25">
      <c r="D3200" s="1"/>
      <c r="E3200" s="1"/>
      <c r="J3200" s="1"/>
      <c r="L3200" s="1"/>
      <c r="M3200" s="1"/>
      <c r="N3200" s="1"/>
      <c r="AX3200" s="1"/>
      <c r="AY3200" s="1"/>
      <c r="BA3200" s="1"/>
      <c r="BB3200" s="1"/>
      <c r="BG3200" t="str">
        <f t="shared" ca="1" si="405"/>
        <v/>
      </c>
      <c r="BH3200" t="str">
        <f t="shared" si="406"/>
        <v/>
      </c>
      <c r="BI3200" t="str">
        <f t="shared" si="407"/>
        <v/>
      </c>
      <c r="BJ3200" t="str">
        <f t="shared" ca="1" si="408"/>
        <v/>
      </c>
      <c r="BK3200">
        <f t="shared" si="409"/>
        <v>1900</v>
      </c>
      <c r="BL3200">
        <f t="shared" si="410"/>
        <v>1900</v>
      </c>
      <c r="BM3200" t="str">
        <f t="shared" si="411"/>
        <v/>
      </c>
      <c r="BN3200" s="69">
        <f t="shared" si="412"/>
        <v>124</v>
      </c>
      <c r="BO3200" s="1">
        <v>45568</v>
      </c>
      <c r="BP3200" s="1"/>
    </row>
    <row r="3201" spans="59:68" x14ac:dyDescent="0.25">
      <c r="BG3201" t="str">
        <f t="shared" ca="1" si="405"/>
        <v/>
      </c>
      <c r="BH3201" t="str">
        <f t="shared" si="406"/>
        <v/>
      </c>
      <c r="BI3201" t="str">
        <f t="shared" si="407"/>
        <v/>
      </c>
      <c r="BJ3201" t="str">
        <f t="shared" ca="1" si="408"/>
        <v/>
      </c>
      <c r="BK3201">
        <f t="shared" si="409"/>
        <v>1900</v>
      </c>
      <c r="BL3201">
        <f t="shared" si="410"/>
        <v>1900</v>
      </c>
      <c r="BM3201" t="str">
        <f t="shared" si="411"/>
        <v/>
      </c>
      <c r="BN3201" s="69">
        <f t="shared" si="412"/>
        <v>124</v>
      </c>
      <c r="BO3201" s="1">
        <v>45569</v>
      </c>
      <c r="BP3201" s="1"/>
    </row>
    <row r="3202" spans="59:68" x14ac:dyDescent="0.25">
      <c r="BG3202" t="str">
        <f t="shared" ca="1" si="405"/>
        <v/>
      </c>
      <c r="BH3202" t="str">
        <f t="shared" si="406"/>
        <v/>
      </c>
      <c r="BI3202" t="str">
        <f t="shared" si="407"/>
        <v/>
      </c>
      <c r="BJ3202" t="str">
        <f t="shared" ca="1" si="408"/>
        <v/>
      </c>
      <c r="BK3202">
        <f t="shared" si="409"/>
        <v>1900</v>
      </c>
      <c r="BL3202">
        <f t="shared" si="410"/>
        <v>1900</v>
      </c>
      <c r="BM3202" t="str">
        <f t="shared" si="411"/>
        <v/>
      </c>
      <c r="BN3202" s="69">
        <f t="shared" si="412"/>
        <v>124</v>
      </c>
      <c r="BO3202" s="1">
        <v>45570</v>
      </c>
      <c r="BP3202" s="1"/>
    </row>
    <row r="3203" spans="59:68" x14ac:dyDescent="0.25">
      <c r="BG3203" t="str">
        <f t="shared" ref="BG3203:BG3266" ca="1" si="413">IF(A3203="","",DATEDIF(J3203,TODAY(),"y"))</f>
        <v/>
      </c>
      <c r="BH3203" t="str">
        <f t="shared" ref="BH3203:BH3266" si="414">IF(A3203="","",IF(BG3203&lt;61,"Moins de 61",IF(BG3203&lt;66,"61 à 65",IF(BG3203&lt;71,"66 à 70",IF(BG3203&lt;76,"71 à 75",IF(BG3203&lt;81,"76 à 80",IF(BG3203&lt;86,"81 à 85",IF(BG3203&lt;91,"86 à 90",IF(BG3203&lt;96,"91 à 95",IF(BG3203&lt;101,"96 à 100",IF(BG3203&gt;=101,"101 et plus","")))))))))))</f>
        <v/>
      </c>
      <c r="BI3203" t="str">
        <f t="shared" ref="BI3203:BI3266" si="415">IF(B3203="","",IF(BG3203&lt;66,"Moins de 66",IF(BG3203&lt;71,"66 à 70",IF(BG3203&lt;76,"71 à 75",IF(BG3203&lt;81,"76 à 80",IF(BG3203&gt;=81,"plus de 80",""))))))</f>
        <v/>
      </c>
      <c r="BJ3203" t="str">
        <f t="shared" ref="BJ3203:BJ3266" ca="1" si="416">IF(A3203="","",DATEDIF(L3203,TODAY(),"y"))</f>
        <v/>
      </c>
      <c r="BK3203">
        <f t="shared" ref="BK3203:BK3266" si="417">YEAR(L3203)</f>
        <v>1900</v>
      </c>
      <c r="BL3203">
        <f t="shared" ref="BL3203:BL3266" si="418">YEAR(E3203)</f>
        <v>1900</v>
      </c>
      <c r="BM3203" t="str">
        <f t="shared" ref="BM3203:BM3266" si="419">IF(A3203="","",IF(O3203="Adhérent",BG3203,""))</f>
        <v/>
      </c>
      <c r="BN3203" s="69">
        <f t="shared" ref="BN3203:BN3266" si="420">YEAR(BO3203)-YEAR(J3203)</f>
        <v>124</v>
      </c>
      <c r="BO3203" s="1">
        <v>45571</v>
      </c>
      <c r="BP3203" s="1"/>
    </row>
    <row r="3204" spans="59:68" x14ac:dyDescent="0.25">
      <c r="BG3204" t="str">
        <f t="shared" ca="1" si="413"/>
        <v/>
      </c>
      <c r="BH3204" t="str">
        <f t="shared" si="414"/>
        <v/>
      </c>
      <c r="BI3204" t="str">
        <f t="shared" si="415"/>
        <v/>
      </c>
      <c r="BJ3204" t="str">
        <f t="shared" ca="1" si="416"/>
        <v/>
      </c>
      <c r="BK3204">
        <f t="shared" si="417"/>
        <v>1900</v>
      </c>
      <c r="BL3204">
        <f t="shared" si="418"/>
        <v>1900</v>
      </c>
      <c r="BM3204" t="str">
        <f t="shared" si="419"/>
        <v/>
      </c>
      <c r="BN3204" s="69">
        <f t="shared" si="420"/>
        <v>124</v>
      </c>
      <c r="BO3204" s="1">
        <v>45572</v>
      </c>
      <c r="BP3204" s="1"/>
    </row>
    <row r="3205" spans="59:68" x14ac:dyDescent="0.25">
      <c r="BG3205" t="str">
        <f t="shared" ca="1" si="413"/>
        <v/>
      </c>
      <c r="BH3205" t="str">
        <f t="shared" si="414"/>
        <v/>
      </c>
      <c r="BI3205" t="str">
        <f t="shared" si="415"/>
        <v/>
      </c>
      <c r="BJ3205" t="str">
        <f t="shared" ca="1" si="416"/>
        <v/>
      </c>
      <c r="BK3205">
        <f t="shared" si="417"/>
        <v>1900</v>
      </c>
      <c r="BL3205">
        <f t="shared" si="418"/>
        <v>1900</v>
      </c>
      <c r="BM3205" t="str">
        <f t="shared" si="419"/>
        <v/>
      </c>
      <c r="BN3205" s="69">
        <f t="shared" si="420"/>
        <v>124</v>
      </c>
      <c r="BO3205" s="1">
        <v>45573</v>
      </c>
      <c r="BP3205" s="1"/>
    </row>
    <row r="3206" spans="59:68" x14ac:dyDescent="0.25">
      <c r="BG3206" t="str">
        <f t="shared" ca="1" si="413"/>
        <v/>
      </c>
      <c r="BH3206" t="str">
        <f t="shared" si="414"/>
        <v/>
      </c>
      <c r="BI3206" t="str">
        <f t="shared" si="415"/>
        <v/>
      </c>
      <c r="BJ3206" t="str">
        <f t="shared" ca="1" si="416"/>
        <v/>
      </c>
      <c r="BK3206">
        <f t="shared" si="417"/>
        <v>1900</v>
      </c>
      <c r="BL3206">
        <f t="shared" si="418"/>
        <v>1900</v>
      </c>
      <c r="BM3206" t="str">
        <f t="shared" si="419"/>
        <v/>
      </c>
      <c r="BN3206" s="69">
        <f t="shared" si="420"/>
        <v>124</v>
      </c>
      <c r="BO3206" s="1">
        <v>45574</v>
      </c>
      <c r="BP3206" s="1"/>
    </row>
    <row r="3207" spans="59:68" x14ac:dyDescent="0.25">
      <c r="BG3207" t="str">
        <f t="shared" ca="1" si="413"/>
        <v/>
      </c>
      <c r="BH3207" t="str">
        <f t="shared" si="414"/>
        <v/>
      </c>
      <c r="BI3207" t="str">
        <f t="shared" si="415"/>
        <v/>
      </c>
      <c r="BJ3207" t="str">
        <f t="shared" ca="1" si="416"/>
        <v/>
      </c>
      <c r="BK3207">
        <f t="shared" si="417"/>
        <v>1900</v>
      </c>
      <c r="BL3207">
        <f t="shared" si="418"/>
        <v>1900</v>
      </c>
      <c r="BM3207" t="str">
        <f t="shared" si="419"/>
        <v/>
      </c>
      <c r="BN3207" s="69">
        <f t="shared" si="420"/>
        <v>124</v>
      </c>
      <c r="BO3207" s="1">
        <v>45575</v>
      </c>
      <c r="BP3207" s="1"/>
    </row>
    <row r="3208" spans="59:68" x14ac:dyDescent="0.25">
      <c r="BG3208" t="str">
        <f t="shared" ca="1" si="413"/>
        <v/>
      </c>
      <c r="BH3208" t="str">
        <f t="shared" si="414"/>
        <v/>
      </c>
      <c r="BI3208" t="str">
        <f t="shared" si="415"/>
        <v/>
      </c>
      <c r="BJ3208" t="str">
        <f t="shared" ca="1" si="416"/>
        <v/>
      </c>
      <c r="BK3208">
        <f t="shared" si="417"/>
        <v>1900</v>
      </c>
      <c r="BL3208">
        <f t="shared" si="418"/>
        <v>1900</v>
      </c>
      <c r="BM3208" t="str">
        <f t="shared" si="419"/>
        <v/>
      </c>
      <c r="BN3208" s="69">
        <f t="shared" si="420"/>
        <v>124</v>
      </c>
      <c r="BO3208" s="1">
        <v>45576</v>
      </c>
      <c r="BP3208" s="1"/>
    </row>
    <row r="3209" spans="59:68" x14ac:dyDescent="0.25">
      <c r="BG3209" t="str">
        <f t="shared" ca="1" si="413"/>
        <v/>
      </c>
      <c r="BH3209" t="str">
        <f t="shared" si="414"/>
        <v/>
      </c>
      <c r="BI3209" t="str">
        <f t="shared" si="415"/>
        <v/>
      </c>
      <c r="BJ3209" t="str">
        <f t="shared" ca="1" si="416"/>
        <v/>
      </c>
      <c r="BK3209">
        <f t="shared" si="417"/>
        <v>1900</v>
      </c>
      <c r="BL3209">
        <f t="shared" si="418"/>
        <v>1900</v>
      </c>
      <c r="BM3209" t="str">
        <f t="shared" si="419"/>
        <v/>
      </c>
      <c r="BN3209" s="69">
        <f t="shared" si="420"/>
        <v>124</v>
      </c>
      <c r="BO3209" s="1">
        <v>45577</v>
      </c>
      <c r="BP3209" s="1"/>
    </row>
    <row r="3210" spans="59:68" x14ac:dyDescent="0.25">
      <c r="BG3210" t="str">
        <f t="shared" ca="1" si="413"/>
        <v/>
      </c>
      <c r="BH3210" t="str">
        <f t="shared" si="414"/>
        <v/>
      </c>
      <c r="BI3210" t="str">
        <f t="shared" si="415"/>
        <v/>
      </c>
      <c r="BJ3210" t="str">
        <f t="shared" ca="1" si="416"/>
        <v/>
      </c>
      <c r="BK3210">
        <f t="shared" si="417"/>
        <v>1900</v>
      </c>
      <c r="BL3210">
        <f t="shared" si="418"/>
        <v>1900</v>
      </c>
      <c r="BM3210" t="str">
        <f t="shared" si="419"/>
        <v/>
      </c>
      <c r="BN3210" s="69">
        <f t="shared" si="420"/>
        <v>124</v>
      </c>
      <c r="BO3210" s="1">
        <v>45578</v>
      </c>
      <c r="BP3210" s="1"/>
    </row>
    <row r="3211" spans="59:68" x14ac:dyDescent="0.25">
      <c r="BG3211" t="str">
        <f t="shared" ca="1" si="413"/>
        <v/>
      </c>
      <c r="BH3211" t="str">
        <f t="shared" si="414"/>
        <v/>
      </c>
      <c r="BI3211" t="str">
        <f t="shared" si="415"/>
        <v/>
      </c>
      <c r="BJ3211" t="str">
        <f t="shared" ca="1" si="416"/>
        <v/>
      </c>
      <c r="BK3211">
        <f t="shared" si="417"/>
        <v>1900</v>
      </c>
      <c r="BL3211">
        <f t="shared" si="418"/>
        <v>1900</v>
      </c>
      <c r="BM3211" t="str">
        <f t="shared" si="419"/>
        <v/>
      </c>
      <c r="BN3211" s="69">
        <f t="shared" si="420"/>
        <v>124</v>
      </c>
      <c r="BO3211" s="1">
        <v>45579</v>
      </c>
      <c r="BP3211" s="1"/>
    </row>
    <row r="3212" spans="59:68" x14ac:dyDescent="0.25">
      <c r="BG3212" t="str">
        <f t="shared" ca="1" si="413"/>
        <v/>
      </c>
      <c r="BH3212" t="str">
        <f t="shared" si="414"/>
        <v/>
      </c>
      <c r="BI3212" t="str">
        <f t="shared" si="415"/>
        <v/>
      </c>
      <c r="BJ3212" t="str">
        <f t="shared" ca="1" si="416"/>
        <v/>
      </c>
      <c r="BK3212">
        <f t="shared" si="417"/>
        <v>1900</v>
      </c>
      <c r="BL3212">
        <f t="shared" si="418"/>
        <v>1900</v>
      </c>
      <c r="BM3212" t="str">
        <f t="shared" si="419"/>
        <v/>
      </c>
      <c r="BN3212" s="69">
        <f t="shared" si="420"/>
        <v>124</v>
      </c>
      <c r="BO3212" s="1">
        <v>45580</v>
      </c>
      <c r="BP3212" s="1"/>
    </row>
    <row r="3213" spans="59:68" x14ac:dyDescent="0.25">
      <c r="BG3213" t="str">
        <f t="shared" ca="1" si="413"/>
        <v/>
      </c>
      <c r="BH3213" t="str">
        <f t="shared" si="414"/>
        <v/>
      </c>
      <c r="BI3213" t="str">
        <f t="shared" si="415"/>
        <v/>
      </c>
      <c r="BJ3213" t="str">
        <f t="shared" ca="1" si="416"/>
        <v/>
      </c>
      <c r="BK3213">
        <f t="shared" si="417"/>
        <v>1900</v>
      </c>
      <c r="BL3213">
        <f t="shared" si="418"/>
        <v>1900</v>
      </c>
      <c r="BM3213" t="str">
        <f t="shared" si="419"/>
        <v/>
      </c>
      <c r="BN3213" s="69">
        <f t="shared" si="420"/>
        <v>124</v>
      </c>
      <c r="BO3213" s="1">
        <v>45581</v>
      </c>
      <c r="BP3213" s="1"/>
    </row>
    <row r="3214" spans="59:68" x14ac:dyDescent="0.25">
      <c r="BG3214" t="str">
        <f t="shared" ca="1" si="413"/>
        <v/>
      </c>
      <c r="BH3214" t="str">
        <f t="shared" si="414"/>
        <v/>
      </c>
      <c r="BI3214" t="str">
        <f t="shared" si="415"/>
        <v/>
      </c>
      <c r="BJ3214" t="str">
        <f t="shared" ca="1" si="416"/>
        <v/>
      </c>
      <c r="BK3214">
        <f t="shared" si="417"/>
        <v>1900</v>
      </c>
      <c r="BL3214">
        <f t="shared" si="418"/>
        <v>1900</v>
      </c>
      <c r="BM3214" t="str">
        <f t="shared" si="419"/>
        <v/>
      </c>
      <c r="BN3214" s="69">
        <f t="shared" si="420"/>
        <v>124</v>
      </c>
      <c r="BO3214" s="1">
        <v>45582</v>
      </c>
      <c r="BP3214" s="1"/>
    </row>
    <row r="3215" spans="59:68" x14ac:dyDescent="0.25">
      <c r="BG3215" t="str">
        <f t="shared" ca="1" si="413"/>
        <v/>
      </c>
      <c r="BH3215" t="str">
        <f t="shared" si="414"/>
        <v/>
      </c>
      <c r="BI3215" t="str">
        <f t="shared" si="415"/>
        <v/>
      </c>
      <c r="BJ3215" t="str">
        <f t="shared" ca="1" si="416"/>
        <v/>
      </c>
      <c r="BK3215">
        <f t="shared" si="417"/>
        <v>1900</v>
      </c>
      <c r="BL3215">
        <f t="shared" si="418"/>
        <v>1900</v>
      </c>
      <c r="BM3215" t="str">
        <f t="shared" si="419"/>
        <v/>
      </c>
      <c r="BN3215" s="69">
        <f t="shared" si="420"/>
        <v>124</v>
      </c>
      <c r="BO3215" s="1">
        <v>45583</v>
      </c>
      <c r="BP3215" s="1"/>
    </row>
    <row r="3216" spans="59:68" x14ac:dyDescent="0.25">
      <c r="BG3216" t="str">
        <f t="shared" ca="1" si="413"/>
        <v/>
      </c>
      <c r="BH3216" t="str">
        <f t="shared" si="414"/>
        <v/>
      </c>
      <c r="BI3216" t="str">
        <f t="shared" si="415"/>
        <v/>
      </c>
      <c r="BJ3216" t="str">
        <f t="shared" ca="1" si="416"/>
        <v/>
      </c>
      <c r="BK3216">
        <f t="shared" si="417"/>
        <v>1900</v>
      </c>
      <c r="BL3216">
        <f t="shared" si="418"/>
        <v>1900</v>
      </c>
      <c r="BM3216" t="str">
        <f t="shared" si="419"/>
        <v/>
      </c>
      <c r="BN3216" s="69">
        <f t="shared" si="420"/>
        <v>124</v>
      </c>
      <c r="BO3216" s="1">
        <v>45584</v>
      </c>
      <c r="BP3216" s="1"/>
    </row>
    <row r="3217" spans="59:68" x14ac:dyDescent="0.25">
      <c r="BG3217" t="str">
        <f t="shared" ca="1" si="413"/>
        <v/>
      </c>
      <c r="BH3217" t="str">
        <f t="shared" si="414"/>
        <v/>
      </c>
      <c r="BI3217" t="str">
        <f t="shared" si="415"/>
        <v/>
      </c>
      <c r="BJ3217" t="str">
        <f t="shared" ca="1" si="416"/>
        <v/>
      </c>
      <c r="BK3217">
        <f t="shared" si="417"/>
        <v>1900</v>
      </c>
      <c r="BL3217">
        <f t="shared" si="418"/>
        <v>1900</v>
      </c>
      <c r="BM3217" t="str">
        <f t="shared" si="419"/>
        <v/>
      </c>
      <c r="BN3217" s="69">
        <f t="shared" si="420"/>
        <v>124</v>
      </c>
      <c r="BO3217" s="1">
        <v>45585</v>
      </c>
      <c r="BP3217" s="1"/>
    </row>
    <row r="3218" spans="59:68" x14ac:dyDescent="0.25">
      <c r="BG3218" t="str">
        <f t="shared" ca="1" si="413"/>
        <v/>
      </c>
      <c r="BH3218" t="str">
        <f t="shared" si="414"/>
        <v/>
      </c>
      <c r="BI3218" t="str">
        <f t="shared" si="415"/>
        <v/>
      </c>
      <c r="BJ3218" t="str">
        <f t="shared" ca="1" si="416"/>
        <v/>
      </c>
      <c r="BK3218">
        <f t="shared" si="417"/>
        <v>1900</v>
      </c>
      <c r="BL3218">
        <f t="shared" si="418"/>
        <v>1900</v>
      </c>
      <c r="BM3218" t="str">
        <f t="shared" si="419"/>
        <v/>
      </c>
      <c r="BN3218" s="69">
        <f t="shared" si="420"/>
        <v>124</v>
      </c>
      <c r="BO3218" s="1">
        <v>45586</v>
      </c>
      <c r="BP3218" s="1"/>
    </row>
    <row r="3219" spans="59:68" x14ac:dyDescent="0.25">
      <c r="BG3219" t="str">
        <f t="shared" ca="1" si="413"/>
        <v/>
      </c>
      <c r="BH3219" t="str">
        <f t="shared" si="414"/>
        <v/>
      </c>
      <c r="BI3219" t="str">
        <f t="shared" si="415"/>
        <v/>
      </c>
      <c r="BJ3219" t="str">
        <f t="shared" ca="1" si="416"/>
        <v/>
      </c>
      <c r="BK3219">
        <f t="shared" si="417"/>
        <v>1900</v>
      </c>
      <c r="BL3219">
        <f t="shared" si="418"/>
        <v>1900</v>
      </c>
      <c r="BM3219" t="str">
        <f t="shared" si="419"/>
        <v/>
      </c>
      <c r="BN3219" s="69">
        <f t="shared" si="420"/>
        <v>124</v>
      </c>
      <c r="BO3219" s="1">
        <v>45587</v>
      </c>
      <c r="BP3219" s="1"/>
    </row>
    <row r="3220" spans="59:68" x14ac:dyDescent="0.25">
      <c r="BG3220" t="str">
        <f t="shared" ca="1" si="413"/>
        <v/>
      </c>
      <c r="BH3220" t="str">
        <f t="shared" si="414"/>
        <v/>
      </c>
      <c r="BI3220" t="str">
        <f t="shared" si="415"/>
        <v/>
      </c>
      <c r="BJ3220" t="str">
        <f t="shared" ca="1" si="416"/>
        <v/>
      </c>
      <c r="BK3220">
        <f t="shared" si="417"/>
        <v>1900</v>
      </c>
      <c r="BL3220">
        <f t="shared" si="418"/>
        <v>1900</v>
      </c>
      <c r="BM3220" t="str">
        <f t="shared" si="419"/>
        <v/>
      </c>
      <c r="BN3220" s="69">
        <f t="shared" si="420"/>
        <v>124</v>
      </c>
      <c r="BO3220" s="1">
        <v>45588</v>
      </c>
      <c r="BP3220" s="1"/>
    </row>
    <row r="3221" spans="59:68" x14ac:dyDescent="0.25">
      <c r="BG3221" t="str">
        <f t="shared" ca="1" si="413"/>
        <v/>
      </c>
      <c r="BH3221" t="str">
        <f t="shared" si="414"/>
        <v/>
      </c>
      <c r="BI3221" t="str">
        <f t="shared" si="415"/>
        <v/>
      </c>
      <c r="BJ3221" t="str">
        <f t="shared" ca="1" si="416"/>
        <v/>
      </c>
      <c r="BK3221">
        <f t="shared" si="417"/>
        <v>1900</v>
      </c>
      <c r="BL3221">
        <f t="shared" si="418"/>
        <v>1900</v>
      </c>
      <c r="BM3221" t="str">
        <f t="shared" si="419"/>
        <v/>
      </c>
      <c r="BN3221" s="69">
        <f t="shared" si="420"/>
        <v>124</v>
      </c>
      <c r="BO3221" s="1">
        <v>45589</v>
      </c>
      <c r="BP3221" s="1"/>
    </row>
    <row r="3222" spans="59:68" x14ac:dyDescent="0.25">
      <c r="BG3222" t="str">
        <f t="shared" ca="1" si="413"/>
        <v/>
      </c>
      <c r="BH3222" t="str">
        <f t="shared" si="414"/>
        <v/>
      </c>
      <c r="BI3222" t="str">
        <f t="shared" si="415"/>
        <v/>
      </c>
      <c r="BJ3222" t="str">
        <f t="shared" ca="1" si="416"/>
        <v/>
      </c>
      <c r="BK3222">
        <f t="shared" si="417"/>
        <v>1900</v>
      </c>
      <c r="BL3222">
        <f t="shared" si="418"/>
        <v>1900</v>
      </c>
      <c r="BM3222" t="str">
        <f t="shared" si="419"/>
        <v/>
      </c>
      <c r="BN3222" s="69">
        <f t="shared" si="420"/>
        <v>124</v>
      </c>
      <c r="BO3222" s="1">
        <v>45590</v>
      </c>
      <c r="BP3222" s="1"/>
    </row>
    <row r="3223" spans="59:68" x14ac:dyDescent="0.25">
      <c r="BG3223" t="str">
        <f t="shared" ca="1" si="413"/>
        <v/>
      </c>
      <c r="BH3223" t="str">
        <f t="shared" si="414"/>
        <v/>
      </c>
      <c r="BI3223" t="str">
        <f t="shared" si="415"/>
        <v/>
      </c>
      <c r="BJ3223" t="str">
        <f t="shared" ca="1" si="416"/>
        <v/>
      </c>
      <c r="BK3223">
        <f t="shared" si="417"/>
        <v>1900</v>
      </c>
      <c r="BL3223">
        <f t="shared" si="418"/>
        <v>1900</v>
      </c>
      <c r="BM3223" t="str">
        <f t="shared" si="419"/>
        <v/>
      </c>
      <c r="BN3223" s="69">
        <f t="shared" si="420"/>
        <v>124</v>
      </c>
      <c r="BO3223" s="1">
        <v>45591</v>
      </c>
      <c r="BP3223" s="1"/>
    </row>
    <row r="3224" spans="59:68" x14ac:dyDescent="0.25">
      <c r="BG3224" t="str">
        <f t="shared" ca="1" si="413"/>
        <v/>
      </c>
      <c r="BH3224" t="str">
        <f t="shared" si="414"/>
        <v/>
      </c>
      <c r="BI3224" t="str">
        <f t="shared" si="415"/>
        <v/>
      </c>
      <c r="BJ3224" t="str">
        <f t="shared" ca="1" si="416"/>
        <v/>
      </c>
      <c r="BK3224">
        <f t="shared" si="417"/>
        <v>1900</v>
      </c>
      <c r="BL3224">
        <f t="shared" si="418"/>
        <v>1900</v>
      </c>
      <c r="BM3224" t="str">
        <f t="shared" si="419"/>
        <v/>
      </c>
      <c r="BN3224" s="69">
        <f t="shared" si="420"/>
        <v>124</v>
      </c>
      <c r="BO3224" s="1">
        <v>45592</v>
      </c>
      <c r="BP3224" s="1"/>
    </row>
    <row r="3225" spans="59:68" x14ac:dyDescent="0.25">
      <c r="BG3225" t="str">
        <f t="shared" ca="1" si="413"/>
        <v/>
      </c>
      <c r="BH3225" t="str">
        <f t="shared" si="414"/>
        <v/>
      </c>
      <c r="BI3225" t="str">
        <f t="shared" si="415"/>
        <v/>
      </c>
      <c r="BJ3225" t="str">
        <f t="shared" ca="1" si="416"/>
        <v/>
      </c>
      <c r="BK3225">
        <f t="shared" si="417"/>
        <v>1900</v>
      </c>
      <c r="BL3225">
        <f t="shared" si="418"/>
        <v>1900</v>
      </c>
      <c r="BM3225" t="str">
        <f t="shared" si="419"/>
        <v/>
      </c>
      <c r="BN3225" s="69">
        <f t="shared" si="420"/>
        <v>124</v>
      </c>
      <c r="BO3225" s="1">
        <v>45593</v>
      </c>
      <c r="BP3225" s="1"/>
    </row>
    <row r="3226" spans="59:68" x14ac:dyDescent="0.25">
      <c r="BG3226" t="str">
        <f t="shared" ca="1" si="413"/>
        <v/>
      </c>
      <c r="BH3226" t="str">
        <f t="shared" si="414"/>
        <v/>
      </c>
      <c r="BI3226" t="str">
        <f t="shared" si="415"/>
        <v/>
      </c>
      <c r="BJ3226" t="str">
        <f t="shared" ca="1" si="416"/>
        <v/>
      </c>
      <c r="BK3226">
        <f t="shared" si="417"/>
        <v>1900</v>
      </c>
      <c r="BL3226">
        <f t="shared" si="418"/>
        <v>1900</v>
      </c>
      <c r="BM3226" t="str">
        <f t="shared" si="419"/>
        <v/>
      </c>
      <c r="BN3226" s="69">
        <f t="shared" si="420"/>
        <v>124</v>
      </c>
      <c r="BO3226" s="1">
        <v>45594</v>
      </c>
      <c r="BP3226" s="1"/>
    </row>
    <row r="3227" spans="59:68" x14ac:dyDescent="0.25">
      <c r="BG3227" t="str">
        <f t="shared" ca="1" si="413"/>
        <v/>
      </c>
      <c r="BH3227" t="str">
        <f t="shared" si="414"/>
        <v/>
      </c>
      <c r="BI3227" t="str">
        <f t="shared" si="415"/>
        <v/>
      </c>
      <c r="BJ3227" t="str">
        <f t="shared" ca="1" si="416"/>
        <v/>
      </c>
      <c r="BK3227">
        <f t="shared" si="417"/>
        <v>1900</v>
      </c>
      <c r="BL3227">
        <f t="shared" si="418"/>
        <v>1900</v>
      </c>
      <c r="BM3227" t="str">
        <f t="shared" si="419"/>
        <v/>
      </c>
      <c r="BN3227" s="69">
        <f t="shared" si="420"/>
        <v>124</v>
      </c>
      <c r="BO3227" s="1">
        <v>45595</v>
      </c>
      <c r="BP3227" s="1"/>
    </row>
    <row r="3228" spans="59:68" x14ac:dyDescent="0.25">
      <c r="BG3228" t="str">
        <f t="shared" ca="1" si="413"/>
        <v/>
      </c>
      <c r="BH3228" t="str">
        <f t="shared" si="414"/>
        <v/>
      </c>
      <c r="BI3228" t="str">
        <f t="shared" si="415"/>
        <v/>
      </c>
      <c r="BJ3228" t="str">
        <f t="shared" ca="1" si="416"/>
        <v/>
      </c>
      <c r="BK3228">
        <f t="shared" si="417"/>
        <v>1900</v>
      </c>
      <c r="BL3228">
        <f t="shared" si="418"/>
        <v>1900</v>
      </c>
      <c r="BM3228" t="str">
        <f t="shared" si="419"/>
        <v/>
      </c>
      <c r="BN3228" s="69">
        <f t="shared" si="420"/>
        <v>124</v>
      </c>
      <c r="BO3228" s="1">
        <v>45596</v>
      </c>
      <c r="BP3228" s="1"/>
    </row>
    <row r="3229" spans="59:68" x14ac:dyDescent="0.25">
      <c r="BG3229" t="str">
        <f t="shared" ca="1" si="413"/>
        <v/>
      </c>
      <c r="BH3229" t="str">
        <f t="shared" si="414"/>
        <v/>
      </c>
      <c r="BI3229" t="str">
        <f t="shared" si="415"/>
        <v/>
      </c>
      <c r="BJ3229" t="str">
        <f t="shared" ca="1" si="416"/>
        <v/>
      </c>
      <c r="BK3229">
        <f t="shared" si="417"/>
        <v>1900</v>
      </c>
      <c r="BL3229">
        <f t="shared" si="418"/>
        <v>1900</v>
      </c>
      <c r="BM3229" t="str">
        <f t="shared" si="419"/>
        <v/>
      </c>
      <c r="BN3229" s="69">
        <f t="shared" si="420"/>
        <v>124</v>
      </c>
      <c r="BO3229" s="1">
        <v>45597</v>
      </c>
      <c r="BP3229" s="1"/>
    </row>
    <row r="3230" spans="59:68" x14ac:dyDescent="0.25">
      <c r="BG3230" t="str">
        <f t="shared" ca="1" si="413"/>
        <v/>
      </c>
      <c r="BH3230" t="str">
        <f t="shared" si="414"/>
        <v/>
      </c>
      <c r="BI3230" t="str">
        <f t="shared" si="415"/>
        <v/>
      </c>
      <c r="BJ3230" t="str">
        <f t="shared" ca="1" si="416"/>
        <v/>
      </c>
      <c r="BK3230">
        <f t="shared" si="417"/>
        <v>1900</v>
      </c>
      <c r="BL3230">
        <f t="shared" si="418"/>
        <v>1900</v>
      </c>
      <c r="BM3230" t="str">
        <f t="shared" si="419"/>
        <v/>
      </c>
      <c r="BN3230" s="69">
        <f t="shared" si="420"/>
        <v>124</v>
      </c>
      <c r="BO3230" s="1">
        <v>45598</v>
      </c>
      <c r="BP3230" s="1"/>
    </row>
    <row r="3231" spans="59:68" x14ac:dyDescent="0.25">
      <c r="BG3231" t="str">
        <f t="shared" ca="1" si="413"/>
        <v/>
      </c>
      <c r="BH3231" t="str">
        <f t="shared" si="414"/>
        <v/>
      </c>
      <c r="BI3231" t="str">
        <f t="shared" si="415"/>
        <v/>
      </c>
      <c r="BJ3231" t="str">
        <f t="shared" ca="1" si="416"/>
        <v/>
      </c>
      <c r="BK3231">
        <f t="shared" si="417"/>
        <v>1900</v>
      </c>
      <c r="BL3231">
        <f t="shared" si="418"/>
        <v>1900</v>
      </c>
      <c r="BM3231" t="str">
        <f t="shared" si="419"/>
        <v/>
      </c>
      <c r="BN3231" s="69">
        <f t="shared" si="420"/>
        <v>124</v>
      </c>
      <c r="BO3231" s="1">
        <v>45599</v>
      </c>
      <c r="BP3231" s="1"/>
    </row>
    <row r="3232" spans="59:68" x14ac:dyDescent="0.25">
      <c r="BG3232" t="str">
        <f t="shared" ca="1" si="413"/>
        <v/>
      </c>
      <c r="BH3232" t="str">
        <f t="shared" si="414"/>
        <v/>
      </c>
      <c r="BI3232" t="str">
        <f t="shared" si="415"/>
        <v/>
      </c>
      <c r="BJ3232" t="str">
        <f t="shared" ca="1" si="416"/>
        <v/>
      </c>
      <c r="BK3232">
        <f t="shared" si="417"/>
        <v>1900</v>
      </c>
      <c r="BL3232">
        <f t="shared" si="418"/>
        <v>1900</v>
      </c>
      <c r="BM3232" t="str">
        <f t="shared" si="419"/>
        <v/>
      </c>
      <c r="BN3232" s="69">
        <f t="shared" si="420"/>
        <v>124</v>
      </c>
      <c r="BO3232" s="1">
        <v>45600</v>
      </c>
      <c r="BP3232" s="1"/>
    </row>
    <row r="3233" spans="59:68" x14ac:dyDescent="0.25">
      <c r="BG3233" t="str">
        <f t="shared" ca="1" si="413"/>
        <v/>
      </c>
      <c r="BH3233" t="str">
        <f t="shared" si="414"/>
        <v/>
      </c>
      <c r="BI3233" t="str">
        <f t="shared" si="415"/>
        <v/>
      </c>
      <c r="BJ3233" t="str">
        <f t="shared" ca="1" si="416"/>
        <v/>
      </c>
      <c r="BK3233">
        <f t="shared" si="417"/>
        <v>1900</v>
      </c>
      <c r="BL3233">
        <f t="shared" si="418"/>
        <v>1900</v>
      </c>
      <c r="BM3233" t="str">
        <f t="shared" si="419"/>
        <v/>
      </c>
      <c r="BN3233" s="69">
        <f t="shared" si="420"/>
        <v>124</v>
      </c>
      <c r="BO3233" s="1">
        <v>45601</v>
      </c>
      <c r="BP3233" s="1"/>
    </row>
    <row r="3234" spans="59:68" x14ac:dyDescent="0.25">
      <c r="BG3234" t="str">
        <f t="shared" ca="1" si="413"/>
        <v/>
      </c>
      <c r="BH3234" t="str">
        <f t="shared" si="414"/>
        <v/>
      </c>
      <c r="BI3234" t="str">
        <f t="shared" si="415"/>
        <v/>
      </c>
      <c r="BJ3234" t="str">
        <f t="shared" ca="1" si="416"/>
        <v/>
      </c>
      <c r="BK3234">
        <f t="shared" si="417"/>
        <v>1900</v>
      </c>
      <c r="BL3234">
        <f t="shared" si="418"/>
        <v>1900</v>
      </c>
      <c r="BM3234" t="str">
        <f t="shared" si="419"/>
        <v/>
      </c>
      <c r="BN3234" s="69">
        <f t="shared" si="420"/>
        <v>124</v>
      </c>
      <c r="BO3234" s="1">
        <v>45602</v>
      </c>
      <c r="BP3234" s="1"/>
    </row>
    <row r="3235" spans="59:68" x14ac:dyDescent="0.25">
      <c r="BG3235" t="str">
        <f t="shared" ca="1" si="413"/>
        <v/>
      </c>
      <c r="BH3235" t="str">
        <f t="shared" si="414"/>
        <v/>
      </c>
      <c r="BI3235" t="str">
        <f t="shared" si="415"/>
        <v/>
      </c>
      <c r="BJ3235" t="str">
        <f t="shared" ca="1" si="416"/>
        <v/>
      </c>
      <c r="BK3235">
        <f t="shared" si="417"/>
        <v>1900</v>
      </c>
      <c r="BL3235">
        <f t="shared" si="418"/>
        <v>1900</v>
      </c>
      <c r="BM3235" t="str">
        <f t="shared" si="419"/>
        <v/>
      </c>
      <c r="BN3235" s="69">
        <f t="shared" si="420"/>
        <v>124</v>
      </c>
      <c r="BO3235" s="1">
        <v>45603</v>
      </c>
      <c r="BP3235" s="1"/>
    </row>
    <row r="3236" spans="59:68" x14ac:dyDescent="0.25">
      <c r="BG3236" t="str">
        <f t="shared" ca="1" si="413"/>
        <v/>
      </c>
      <c r="BH3236" t="str">
        <f t="shared" si="414"/>
        <v/>
      </c>
      <c r="BI3236" t="str">
        <f t="shared" si="415"/>
        <v/>
      </c>
      <c r="BJ3236" t="str">
        <f t="shared" ca="1" si="416"/>
        <v/>
      </c>
      <c r="BK3236">
        <f t="shared" si="417"/>
        <v>1900</v>
      </c>
      <c r="BL3236">
        <f t="shared" si="418"/>
        <v>1900</v>
      </c>
      <c r="BM3236" t="str">
        <f t="shared" si="419"/>
        <v/>
      </c>
      <c r="BN3236" s="69">
        <f t="shared" si="420"/>
        <v>124</v>
      </c>
      <c r="BO3236" s="1">
        <v>45604</v>
      </c>
      <c r="BP3236" s="1"/>
    </row>
    <row r="3237" spans="59:68" x14ac:dyDescent="0.25">
      <c r="BG3237" t="str">
        <f t="shared" ca="1" si="413"/>
        <v/>
      </c>
      <c r="BH3237" t="str">
        <f t="shared" si="414"/>
        <v/>
      </c>
      <c r="BI3237" t="str">
        <f t="shared" si="415"/>
        <v/>
      </c>
      <c r="BJ3237" t="str">
        <f t="shared" ca="1" si="416"/>
        <v/>
      </c>
      <c r="BK3237">
        <f t="shared" si="417"/>
        <v>1900</v>
      </c>
      <c r="BL3237">
        <f t="shared" si="418"/>
        <v>1900</v>
      </c>
      <c r="BM3237" t="str">
        <f t="shared" si="419"/>
        <v/>
      </c>
      <c r="BN3237" s="69">
        <f t="shared" si="420"/>
        <v>124</v>
      </c>
      <c r="BO3237" s="1">
        <v>45605</v>
      </c>
      <c r="BP3237" s="1"/>
    </row>
    <row r="3238" spans="59:68" x14ac:dyDescent="0.25">
      <c r="BG3238" t="str">
        <f t="shared" ca="1" si="413"/>
        <v/>
      </c>
      <c r="BH3238" t="str">
        <f t="shared" si="414"/>
        <v/>
      </c>
      <c r="BI3238" t="str">
        <f t="shared" si="415"/>
        <v/>
      </c>
      <c r="BJ3238" t="str">
        <f t="shared" ca="1" si="416"/>
        <v/>
      </c>
      <c r="BK3238">
        <f t="shared" si="417"/>
        <v>1900</v>
      </c>
      <c r="BL3238">
        <f t="shared" si="418"/>
        <v>1900</v>
      </c>
      <c r="BM3238" t="str">
        <f t="shared" si="419"/>
        <v/>
      </c>
      <c r="BN3238" s="69">
        <f t="shared" si="420"/>
        <v>124</v>
      </c>
      <c r="BO3238" s="1">
        <v>45606</v>
      </c>
      <c r="BP3238" s="1"/>
    </row>
    <row r="3239" spans="59:68" x14ac:dyDescent="0.25">
      <c r="BG3239" t="str">
        <f t="shared" ca="1" si="413"/>
        <v/>
      </c>
      <c r="BH3239" t="str">
        <f t="shared" si="414"/>
        <v/>
      </c>
      <c r="BI3239" t="str">
        <f t="shared" si="415"/>
        <v/>
      </c>
      <c r="BJ3239" t="str">
        <f t="shared" ca="1" si="416"/>
        <v/>
      </c>
      <c r="BK3239">
        <f t="shared" si="417"/>
        <v>1900</v>
      </c>
      <c r="BL3239">
        <f t="shared" si="418"/>
        <v>1900</v>
      </c>
      <c r="BM3239" t="str">
        <f t="shared" si="419"/>
        <v/>
      </c>
      <c r="BN3239" s="69">
        <f t="shared" si="420"/>
        <v>124</v>
      </c>
      <c r="BO3239" s="1">
        <v>45607</v>
      </c>
      <c r="BP3239" s="1"/>
    </row>
    <row r="3240" spans="59:68" x14ac:dyDescent="0.25">
      <c r="BG3240" t="str">
        <f t="shared" ca="1" si="413"/>
        <v/>
      </c>
      <c r="BH3240" t="str">
        <f t="shared" si="414"/>
        <v/>
      </c>
      <c r="BI3240" t="str">
        <f t="shared" si="415"/>
        <v/>
      </c>
      <c r="BJ3240" t="str">
        <f t="shared" ca="1" si="416"/>
        <v/>
      </c>
      <c r="BK3240">
        <f t="shared" si="417"/>
        <v>1900</v>
      </c>
      <c r="BL3240">
        <f t="shared" si="418"/>
        <v>1900</v>
      </c>
      <c r="BM3240" t="str">
        <f t="shared" si="419"/>
        <v/>
      </c>
      <c r="BN3240" s="69">
        <f t="shared" si="420"/>
        <v>124</v>
      </c>
      <c r="BO3240" s="1">
        <v>45608</v>
      </c>
      <c r="BP3240" s="1"/>
    </row>
    <row r="3241" spans="59:68" x14ac:dyDescent="0.25">
      <c r="BG3241" t="str">
        <f t="shared" ca="1" si="413"/>
        <v/>
      </c>
      <c r="BH3241" t="str">
        <f t="shared" si="414"/>
        <v/>
      </c>
      <c r="BI3241" t="str">
        <f t="shared" si="415"/>
        <v/>
      </c>
      <c r="BJ3241" t="str">
        <f t="shared" ca="1" si="416"/>
        <v/>
      </c>
      <c r="BK3241">
        <f t="shared" si="417"/>
        <v>1900</v>
      </c>
      <c r="BL3241">
        <f t="shared" si="418"/>
        <v>1900</v>
      </c>
      <c r="BM3241" t="str">
        <f t="shared" si="419"/>
        <v/>
      </c>
      <c r="BN3241" s="69">
        <f t="shared" si="420"/>
        <v>124</v>
      </c>
      <c r="BO3241" s="1">
        <v>45609</v>
      </c>
      <c r="BP3241" s="1"/>
    </row>
    <row r="3242" spans="59:68" x14ac:dyDescent="0.25">
      <c r="BG3242" t="str">
        <f t="shared" ca="1" si="413"/>
        <v/>
      </c>
      <c r="BH3242" t="str">
        <f t="shared" si="414"/>
        <v/>
      </c>
      <c r="BI3242" t="str">
        <f t="shared" si="415"/>
        <v/>
      </c>
      <c r="BJ3242" t="str">
        <f t="shared" ca="1" si="416"/>
        <v/>
      </c>
      <c r="BK3242">
        <f t="shared" si="417"/>
        <v>1900</v>
      </c>
      <c r="BL3242">
        <f t="shared" si="418"/>
        <v>1900</v>
      </c>
      <c r="BM3242" t="str">
        <f t="shared" si="419"/>
        <v/>
      </c>
      <c r="BN3242" s="69">
        <f t="shared" si="420"/>
        <v>124</v>
      </c>
      <c r="BO3242" s="1">
        <v>45610</v>
      </c>
      <c r="BP3242" s="1"/>
    </row>
    <row r="3243" spans="59:68" x14ac:dyDescent="0.25">
      <c r="BG3243" t="str">
        <f t="shared" ca="1" si="413"/>
        <v/>
      </c>
      <c r="BH3243" t="str">
        <f t="shared" si="414"/>
        <v/>
      </c>
      <c r="BI3243" t="str">
        <f t="shared" si="415"/>
        <v/>
      </c>
      <c r="BJ3243" t="str">
        <f t="shared" ca="1" si="416"/>
        <v/>
      </c>
      <c r="BK3243">
        <f t="shared" si="417"/>
        <v>1900</v>
      </c>
      <c r="BL3243">
        <f t="shared" si="418"/>
        <v>1900</v>
      </c>
      <c r="BM3243" t="str">
        <f t="shared" si="419"/>
        <v/>
      </c>
      <c r="BN3243" s="69">
        <f t="shared" si="420"/>
        <v>124</v>
      </c>
      <c r="BO3243" s="1">
        <v>45611</v>
      </c>
      <c r="BP3243" s="1"/>
    </row>
    <row r="3244" spans="59:68" x14ac:dyDescent="0.25">
      <c r="BG3244" t="str">
        <f t="shared" ca="1" si="413"/>
        <v/>
      </c>
      <c r="BH3244" t="str">
        <f t="shared" si="414"/>
        <v/>
      </c>
      <c r="BI3244" t="str">
        <f t="shared" si="415"/>
        <v/>
      </c>
      <c r="BJ3244" t="str">
        <f t="shared" ca="1" si="416"/>
        <v/>
      </c>
      <c r="BK3244">
        <f t="shared" si="417"/>
        <v>1900</v>
      </c>
      <c r="BL3244">
        <f t="shared" si="418"/>
        <v>1900</v>
      </c>
      <c r="BM3244" t="str">
        <f t="shared" si="419"/>
        <v/>
      </c>
      <c r="BN3244" s="69">
        <f t="shared" si="420"/>
        <v>124</v>
      </c>
      <c r="BO3244" s="1">
        <v>45612</v>
      </c>
      <c r="BP3244" s="1"/>
    </row>
    <row r="3245" spans="59:68" x14ac:dyDescent="0.25">
      <c r="BG3245" t="str">
        <f t="shared" ca="1" si="413"/>
        <v/>
      </c>
      <c r="BH3245" t="str">
        <f t="shared" si="414"/>
        <v/>
      </c>
      <c r="BI3245" t="str">
        <f t="shared" si="415"/>
        <v/>
      </c>
      <c r="BJ3245" t="str">
        <f t="shared" ca="1" si="416"/>
        <v/>
      </c>
      <c r="BK3245">
        <f t="shared" si="417"/>
        <v>1900</v>
      </c>
      <c r="BL3245">
        <f t="shared" si="418"/>
        <v>1900</v>
      </c>
      <c r="BM3245" t="str">
        <f t="shared" si="419"/>
        <v/>
      </c>
      <c r="BN3245" s="69">
        <f t="shared" si="420"/>
        <v>124</v>
      </c>
      <c r="BO3245" s="1">
        <v>45613</v>
      </c>
      <c r="BP3245" s="1"/>
    </row>
    <row r="3246" spans="59:68" x14ac:dyDescent="0.25">
      <c r="BG3246" t="str">
        <f t="shared" ca="1" si="413"/>
        <v/>
      </c>
      <c r="BH3246" t="str">
        <f t="shared" si="414"/>
        <v/>
      </c>
      <c r="BI3246" t="str">
        <f t="shared" si="415"/>
        <v/>
      </c>
      <c r="BJ3246" t="str">
        <f t="shared" ca="1" si="416"/>
        <v/>
      </c>
      <c r="BK3246">
        <f t="shared" si="417"/>
        <v>1900</v>
      </c>
      <c r="BL3246">
        <f t="shared" si="418"/>
        <v>1900</v>
      </c>
      <c r="BM3246" t="str">
        <f t="shared" si="419"/>
        <v/>
      </c>
      <c r="BN3246" s="69">
        <f t="shared" si="420"/>
        <v>124</v>
      </c>
      <c r="BO3246" s="1">
        <v>45614</v>
      </c>
      <c r="BP3246" s="1"/>
    </row>
    <row r="3247" spans="59:68" x14ac:dyDescent="0.25">
      <c r="BG3247" t="str">
        <f t="shared" ca="1" si="413"/>
        <v/>
      </c>
      <c r="BH3247" t="str">
        <f t="shared" si="414"/>
        <v/>
      </c>
      <c r="BI3247" t="str">
        <f t="shared" si="415"/>
        <v/>
      </c>
      <c r="BJ3247" t="str">
        <f t="shared" ca="1" si="416"/>
        <v/>
      </c>
      <c r="BK3247">
        <f t="shared" si="417"/>
        <v>1900</v>
      </c>
      <c r="BL3247">
        <f t="shared" si="418"/>
        <v>1900</v>
      </c>
      <c r="BM3247" t="str">
        <f t="shared" si="419"/>
        <v/>
      </c>
      <c r="BN3247" s="69">
        <f t="shared" si="420"/>
        <v>124</v>
      </c>
      <c r="BO3247" s="1">
        <v>45615</v>
      </c>
      <c r="BP3247" s="1"/>
    </row>
    <row r="3248" spans="59:68" x14ac:dyDescent="0.25">
      <c r="BG3248" t="str">
        <f t="shared" ca="1" si="413"/>
        <v/>
      </c>
      <c r="BH3248" t="str">
        <f t="shared" si="414"/>
        <v/>
      </c>
      <c r="BI3248" t="str">
        <f t="shared" si="415"/>
        <v/>
      </c>
      <c r="BJ3248" t="str">
        <f t="shared" ca="1" si="416"/>
        <v/>
      </c>
      <c r="BK3248">
        <f t="shared" si="417"/>
        <v>1900</v>
      </c>
      <c r="BL3248">
        <f t="shared" si="418"/>
        <v>1900</v>
      </c>
      <c r="BM3248" t="str">
        <f t="shared" si="419"/>
        <v/>
      </c>
      <c r="BN3248" s="69">
        <f t="shared" si="420"/>
        <v>124</v>
      </c>
      <c r="BO3248" s="1">
        <v>45616</v>
      </c>
      <c r="BP3248" s="1"/>
    </row>
    <row r="3249" spans="59:68" x14ac:dyDescent="0.25">
      <c r="BG3249" t="str">
        <f t="shared" ca="1" si="413"/>
        <v/>
      </c>
      <c r="BH3249" t="str">
        <f t="shared" si="414"/>
        <v/>
      </c>
      <c r="BI3249" t="str">
        <f t="shared" si="415"/>
        <v/>
      </c>
      <c r="BJ3249" t="str">
        <f t="shared" ca="1" si="416"/>
        <v/>
      </c>
      <c r="BK3249">
        <f t="shared" si="417"/>
        <v>1900</v>
      </c>
      <c r="BL3249">
        <f t="shared" si="418"/>
        <v>1900</v>
      </c>
      <c r="BM3249" t="str">
        <f t="shared" si="419"/>
        <v/>
      </c>
      <c r="BN3249" s="69">
        <f t="shared" si="420"/>
        <v>124</v>
      </c>
      <c r="BO3249" s="1">
        <v>45617</v>
      </c>
      <c r="BP3249" s="1"/>
    </row>
    <row r="3250" spans="59:68" x14ac:dyDescent="0.25">
      <c r="BG3250" t="str">
        <f t="shared" ca="1" si="413"/>
        <v/>
      </c>
      <c r="BH3250" t="str">
        <f t="shared" si="414"/>
        <v/>
      </c>
      <c r="BI3250" t="str">
        <f t="shared" si="415"/>
        <v/>
      </c>
      <c r="BJ3250" t="str">
        <f t="shared" ca="1" si="416"/>
        <v/>
      </c>
      <c r="BK3250">
        <f t="shared" si="417"/>
        <v>1900</v>
      </c>
      <c r="BL3250">
        <f t="shared" si="418"/>
        <v>1900</v>
      </c>
      <c r="BM3250" t="str">
        <f t="shared" si="419"/>
        <v/>
      </c>
      <c r="BN3250" s="69">
        <f t="shared" si="420"/>
        <v>124</v>
      </c>
      <c r="BO3250" s="1">
        <v>45618</v>
      </c>
      <c r="BP3250" s="1"/>
    </row>
    <row r="3251" spans="59:68" x14ac:dyDescent="0.25">
      <c r="BG3251" t="str">
        <f t="shared" ca="1" si="413"/>
        <v/>
      </c>
      <c r="BH3251" t="str">
        <f t="shared" si="414"/>
        <v/>
      </c>
      <c r="BI3251" t="str">
        <f t="shared" si="415"/>
        <v/>
      </c>
      <c r="BJ3251" t="str">
        <f t="shared" ca="1" si="416"/>
        <v/>
      </c>
      <c r="BK3251">
        <f t="shared" si="417"/>
        <v>1900</v>
      </c>
      <c r="BL3251">
        <f t="shared" si="418"/>
        <v>1900</v>
      </c>
      <c r="BM3251" t="str">
        <f t="shared" si="419"/>
        <v/>
      </c>
      <c r="BN3251" s="69">
        <f t="shared" si="420"/>
        <v>124</v>
      </c>
      <c r="BO3251" s="1">
        <v>45619</v>
      </c>
      <c r="BP3251" s="1"/>
    </row>
    <row r="3252" spans="59:68" x14ac:dyDescent="0.25">
      <c r="BG3252" t="str">
        <f t="shared" ca="1" si="413"/>
        <v/>
      </c>
      <c r="BH3252" t="str">
        <f t="shared" si="414"/>
        <v/>
      </c>
      <c r="BI3252" t="str">
        <f t="shared" si="415"/>
        <v/>
      </c>
      <c r="BJ3252" t="str">
        <f t="shared" ca="1" si="416"/>
        <v/>
      </c>
      <c r="BK3252">
        <f t="shared" si="417"/>
        <v>1900</v>
      </c>
      <c r="BL3252">
        <f t="shared" si="418"/>
        <v>1900</v>
      </c>
      <c r="BM3252" t="str">
        <f t="shared" si="419"/>
        <v/>
      </c>
      <c r="BN3252" s="69">
        <f t="shared" si="420"/>
        <v>124</v>
      </c>
      <c r="BO3252" s="1">
        <v>45620</v>
      </c>
      <c r="BP3252" s="1"/>
    </row>
    <row r="3253" spans="59:68" x14ac:dyDescent="0.25">
      <c r="BG3253" t="str">
        <f t="shared" ca="1" si="413"/>
        <v/>
      </c>
      <c r="BH3253" t="str">
        <f t="shared" si="414"/>
        <v/>
      </c>
      <c r="BI3253" t="str">
        <f t="shared" si="415"/>
        <v/>
      </c>
      <c r="BJ3253" t="str">
        <f t="shared" ca="1" si="416"/>
        <v/>
      </c>
      <c r="BK3253">
        <f t="shared" si="417"/>
        <v>1900</v>
      </c>
      <c r="BL3253">
        <f t="shared" si="418"/>
        <v>1900</v>
      </c>
      <c r="BM3253" t="str">
        <f t="shared" si="419"/>
        <v/>
      </c>
      <c r="BN3253" s="69">
        <f t="shared" si="420"/>
        <v>124</v>
      </c>
      <c r="BO3253" s="1">
        <v>45621</v>
      </c>
      <c r="BP3253" s="1"/>
    </row>
    <row r="3254" spans="59:68" x14ac:dyDescent="0.25">
      <c r="BG3254" t="str">
        <f t="shared" ca="1" si="413"/>
        <v/>
      </c>
      <c r="BH3254" t="str">
        <f t="shared" si="414"/>
        <v/>
      </c>
      <c r="BI3254" t="str">
        <f t="shared" si="415"/>
        <v/>
      </c>
      <c r="BJ3254" t="str">
        <f t="shared" ca="1" si="416"/>
        <v/>
      </c>
      <c r="BK3254">
        <f t="shared" si="417"/>
        <v>1900</v>
      </c>
      <c r="BL3254">
        <f t="shared" si="418"/>
        <v>1900</v>
      </c>
      <c r="BM3254" t="str">
        <f t="shared" si="419"/>
        <v/>
      </c>
      <c r="BN3254" s="69">
        <f t="shared" si="420"/>
        <v>124</v>
      </c>
      <c r="BO3254" s="1">
        <v>45622</v>
      </c>
      <c r="BP3254" s="1"/>
    </row>
    <row r="3255" spans="59:68" x14ac:dyDescent="0.25">
      <c r="BG3255" t="str">
        <f t="shared" ca="1" si="413"/>
        <v/>
      </c>
      <c r="BH3255" t="str">
        <f t="shared" si="414"/>
        <v/>
      </c>
      <c r="BI3255" t="str">
        <f t="shared" si="415"/>
        <v/>
      </c>
      <c r="BJ3255" t="str">
        <f t="shared" ca="1" si="416"/>
        <v/>
      </c>
      <c r="BK3255">
        <f t="shared" si="417"/>
        <v>1900</v>
      </c>
      <c r="BL3255">
        <f t="shared" si="418"/>
        <v>1900</v>
      </c>
      <c r="BM3255" t="str">
        <f t="shared" si="419"/>
        <v/>
      </c>
      <c r="BN3255" s="69">
        <f t="shared" si="420"/>
        <v>124</v>
      </c>
      <c r="BO3255" s="1">
        <v>45623</v>
      </c>
      <c r="BP3255" s="1"/>
    </row>
    <row r="3256" spans="59:68" x14ac:dyDescent="0.25">
      <c r="BG3256" t="str">
        <f t="shared" ca="1" si="413"/>
        <v/>
      </c>
      <c r="BH3256" t="str">
        <f t="shared" si="414"/>
        <v/>
      </c>
      <c r="BI3256" t="str">
        <f t="shared" si="415"/>
        <v/>
      </c>
      <c r="BJ3256" t="str">
        <f t="shared" ca="1" si="416"/>
        <v/>
      </c>
      <c r="BK3256">
        <f t="shared" si="417"/>
        <v>1900</v>
      </c>
      <c r="BL3256">
        <f t="shared" si="418"/>
        <v>1900</v>
      </c>
      <c r="BM3256" t="str">
        <f t="shared" si="419"/>
        <v/>
      </c>
      <c r="BN3256" s="69">
        <f t="shared" si="420"/>
        <v>124</v>
      </c>
      <c r="BO3256" s="1">
        <v>45624</v>
      </c>
      <c r="BP3256" s="1"/>
    </row>
    <row r="3257" spans="59:68" x14ac:dyDescent="0.25">
      <c r="BG3257" t="str">
        <f t="shared" ca="1" si="413"/>
        <v/>
      </c>
      <c r="BH3257" t="str">
        <f t="shared" si="414"/>
        <v/>
      </c>
      <c r="BI3257" t="str">
        <f t="shared" si="415"/>
        <v/>
      </c>
      <c r="BJ3257" t="str">
        <f t="shared" ca="1" si="416"/>
        <v/>
      </c>
      <c r="BK3257">
        <f t="shared" si="417"/>
        <v>1900</v>
      </c>
      <c r="BL3257">
        <f t="shared" si="418"/>
        <v>1900</v>
      </c>
      <c r="BM3257" t="str">
        <f t="shared" si="419"/>
        <v/>
      </c>
      <c r="BN3257" s="69">
        <f t="shared" si="420"/>
        <v>124</v>
      </c>
      <c r="BO3257" s="1">
        <v>45625</v>
      </c>
      <c r="BP3257" s="1"/>
    </row>
    <row r="3258" spans="59:68" x14ac:dyDescent="0.25">
      <c r="BG3258" t="str">
        <f t="shared" ca="1" si="413"/>
        <v/>
      </c>
      <c r="BH3258" t="str">
        <f t="shared" si="414"/>
        <v/>
      </c>
      <c r="BI3258" t="str">
        <f t="shared" si="415"/>
        <v/>
      </c>
      <c r="BJ3258" t="str">
        <f t="shared" ca="1" si="416"/>
        <v/>
      </c>
      <c r="BK3258">
        <f t="shared" si="417"/>
        <v>1900</v>
      </c>
      <c r="BL3258">
        <f t="shared" si="418"/>
        <v>1900</v>
      </c>
      <c r="BM3258" t="str">
        <f t="shared" si="419"/>
        <v/>
      </c>
      <c r="BN3258" s="69">
        <f t="shared" si="420"/>
        <v>124</v>
      </c>
      <c r="BO3258" s="1">
        <v>45626</v>
      </c>
      <c r="BP3258" s="1"/>
    </row>
    <row r="3259" spans="59:68" x14ac:dyDescent="0.25">
      <c r="BG3259" t="str">
        <f t="shared" ca="1" si="413"/>
        <v/>
      </c>
      <c r="BH3259" t="str">
        <f t="shared" si="414"/>
        <v/>
      </c>
      <c r="BI3259" t="str">
        <f t="shared" si="415"/>
        <v/>
      </c>
      <c r="BJ3259" t="str">
        <f t="shared" ca="1" si="416"/>
        <v/>
      </c>
      <c r="BK3259">
        <f t="shared" si="417"/>
        <v>1900</v>
      </c>
      <c r="BL3259">
        <f t="shared" si="418"/>
        <v>1900</v>
      </c>
      <c r="BM3259" t="str">
        <f t="shared" si="419"/>
        <v/>
      </c>
      <c r="BN3259" s="69">
        <f t="shared" si="420"/>
        <v>124</v>
      </c>
      <c r="BO3259" s="1">
        <v>45627</v>
      </c>
      <c r="BP3259" s="1"/>
    </row>
    <row r="3260" spans="59:68" x14ac:dyDescent="0.25">
      <c r="BG3260" t="str">
        <f t="shared" ca="1" si="413"/>
        <v/>
      </c>
      <c r="BH3260" t="str">
        <f t="shared" si="414"/>
        <v/>
      </c>
      <c r="BI3260" t="str">
        <f t="shared" si="415"/>
        <v/>
      </c>
      <c r="BJ3260" t="str">
        <f t="shared" ca="1" si="416"/>
        <v/>
      </c>
      <c r="BK3260">
        <f t="shared" si="417"/>
        <v>1900</v>
      </c>
      <c r="BL3260">
        <f t="shared" si="418"/>
        <v>1900</v>
      </c>
      <c r="BM3260" t="str">
        <f t="shared" si="419"/>
        <v/>
      </c>
      <c r="BN3260" s="69">
        <f t="shared" si="420"/>
        <v>124</v>
      </c>
      <c r="BO3260" s="1">
        <v>45628</v>
      </c>
      <c r="BP3260" s="1"/>
    </row>
    <row r="3261" spans="59:68" x14ac:dyDescent="0.25">
      <c r="BG3261" t="str">
        <f t="shared" ca="1" si="413"/>
        <v/>
      </c>
      <c r="BH3261" t="str">
        <f t="shared" si="414"/>
        <v/>
      </c>
      <c r="BI3261" t="str">
        <f t="shared" si="415"/>
        <v/>
      </c>
      <c r="BJ3261" t="str">
        <f t="shared" ca="1" si="416"/>
        <v/>
      </c>
      <c r="BK3261">
        <f t="shared" si="417"/>
        <v>1900</v>
      </c>
      <c r="BL3261">
        <f t="shared" si="418"/>
        <v>1900</v>
      </c>
      <c r="BM3261" t="str">
        <f t="shared" si="419"/>
        <v/>
      </c>
      <c r="BN3261" s="69">
        <f t="shared" si="420"/>
        <v>124</v>
      </c>
      <c r="BO3261" s="1">
        <v>45629</v>
      </c>
      <c r="BP3261" s="1"/>
    </row>
    <row r="3262" spans="59:68" x14ac:dyDescent="0.25">
      <c r="BG3262" t="str">
        <f t="shared" ca="1" si="413"/>
        <v/>
      </c>
      <c r="BH3262" t="str">
        <f t="shared" si="414"/>
        <v/>
      </c>
      <c r="BI3262" t="str">
        <f t="shared" si="415"/>
        <v/>
      </c>
      <c r="BJ3262" t="str">
        <f t="shared" ca="1" si="416"/>
        <v/>
      </c>
      <c r="BK3262">
        <f t="shared" si="417"/>
        <v>1900</v>
      </c>
      <c r="BL3262">
        <f t="shared" si="418"/>
        <v>1900</v>
      </c>
      <c r="BM3262" t="str">
        <f t="shared" si="419"/>
        <v/>
      </c>
      <c r="BN3262" s="69">
        <f t="shared" si="420"/>
        <v>124</v>
      </c>
      <c r="BO3262" s="1">
        <v>45630</v>
      </c>
      <c r="BP3262" s="1"/>
    </row>
    <row r="3263" spans="59:68" x14ac:dyDescent="0.25">
      <c r="BG3263" t="str">
        <f t="shared" ca="1" si="413"/>
        <v/>
      </c>
      <c r="BH3263" t="str">
        <f t="shared" si="414"/>
        <v/>
      </c>
      <c r="BI3263" t="str">
        <f t="shared" si="415"/>
        <v/>
      </c>
      <c r="BJ3263" t="str">
        <f t="shared" ca="1" si="416"/>
        <v/>
      </c>
      <c r="BK3263">
        <f t="shared" si="417"/>
        <v>1900</v>
      </c>
      <c r="BL3263">
        <f t="shared" si="418"/>
        <v>1900</v>
      </c>
      <c r="BM3263" t="str">
        <f t="shared" si="419"/>
        <v/>
      </c>
      <c r="BN3263" s="69">
        <f t="shared" si="420"/>
        <v>124</v>
      </c>
      <c r="BO3263" s="1">
        <v>45631</v>
      </c>
      <c r="BP3263" s="1"/>
    </row>
    <row r="3264" spans="59:68" x14ac:dyDescent="0.25">
      <c r="BG3264" t="str">
        <f t="shared" ca="1" si="413"/>
        <v/>
      </c>
      <c r="BH3264" t="str">
        <f t="shared" si="414"/>
        <v/>
      </c>
      <c r="BI3264" t="str">
        <f t="shared" si="415"/>
        <v/>
      </c>
      <c r="BJ3264" t="str">
        <f t="shared" ca="1" si="416"/>
        <v/>
      </c>
      <c r="BK3264">
        <f t="shared" si="417"/>
        <v>1900</v>
      </c>
      <c r="BL3264">
        <f t="shared" si="418"/>
        <v>1900</v>
      </c>
      <c r="BM3264" t="str">
        <f t="shared" si="419"/>
        <v/>
      </c>
      <c r="BN3264" s="69">
        <f t="shared" si="420"/>
        <v>124</v>
      </c>
      <c r="BO3264" s="1">
        <v>45632</v>
      </c>
      <c r="BP3264" s="1"/>
    </row>
    <row r="3265" spans="59:68" x14ac:dyDescent="0.25">
      <c r="BG3265" t="str">
        <f t="shared" ca="1" si="413"/>
        <v/>
      </c>
      <c r="BH3265" t="str">
        <f t="shared" si="414"/>
        <v/>
      </c>
      <c r="BI3265" t="str">
        <f t="shared" si="415"/>
        <v/>
      </c>
      <c r="BJ3265" t="str">
        <f t="shared" ca="1" si="416"/>
        <v/>
      </c>
      <c r="BK3265">
        <f t="shared" si="417"/>
        <v>1900</v>
      </c>
      <c r="BL3265">
        <f t="shared" si="418"/>
        <v>1900</v>
      </c>
      <c r="BM3265" t="str">
        <f t="shared" si="419"/>
        <v/>
      </c>
      <c r="BN3265" s="69">
        <f t="shared" si="420"/>
        <v>124</v>
      </c>
      <c r="BO3265" s="1">
        <v>45633</v>
      </c>
      <c r="BP3265" s="1"/>
    </row>
    <row r="3266" spans="59:68" x14ac:dyDescent="0.25">
      <c r="BG3266" t="str">
        <f t="shared" ca="1" si="413"/>
        <v/>
      </c>
      <c r="BH3266" t="str">
        <f t="shared" si="414"/>
        <v/>
      </c>
      <c r="BI3266" t="str">
        <f t="shared" si="415"/>
        <v/>
      </c>
      <c r="BJ3266" t="str">
        <f t="shared" ca="1" si="416"/>
        <v/>
      </c>
      <c r="BK3266">
        <f t="shared" si="417"/>
        <v>1900</v>
      </c>
      <c r="BL3266">
        <f t="shared" si="418"/>
        <v>1900</v>
      </c>
      <c r="BM3266" t="str">
        <f t="shared" si="419"/>
        <v/>
      </c>
      <c r="BN3266" s="69">
        <f t="shared" si="420"/>
        <v>124</v>
      </c>
      <c r="BO3266" s="1">
        <v>45634</v>
      </c>
      <c r="BP3266" s="1"/>
    </row>
    <row r="3267" spans="59:68" x14ac:dyDescent="0.25">
      <c r="BG3267" t="str">
        <f t="shared" ref="BG3267:BG3330" ca="1" si="421">IF(A3267="","",DATEDIF(J3267,TODAY(),"y"))</f>
        <v/>
      </c>
      <c r="BH3267" t="str">
        <f t="shared" ref="BH3267:BH3330" si="422">IF(A3267="","",IF(BG3267&lt;61,"Moins de 61",IF(BG3267&lt;66,"61 à 65",IF(BG3267&lt;71,"66 à 70",IF(BG3267&lt;76,"71 à 75",IF(BG3267&lt;81,"76 à 80",IF(BG3267&lt;86,"81 à 85",IF(BG3267&lt;91,"86 à 90",IF(BG3267&lt;96,"91 à 95",IF(BG3267&lt;101,"96 à 100",IF(BG3267&gt;=101,"101 et plus","")))))))))))</f>
        <v/>
      </c>
      <c r="BI3267" t="str">
        <f t="shared" ref="BI3267:BI3330" si="423">IF(B3267="","",IF(BG3267&lt;66,"Moins de 66",IF(BG3267&lt;71,"66 à 70",IF(BG3267&lt;76,"71 à 75",IF(BG3267&lt;81,"76 à 80",IF(BG3267&gt;=81,"plus de 80",""))))))</f>
        <v/>
      </c>
      <c r="BJ3267" t="str">
        <f t="shared" ref="BJ3267:BJ3330" ca="1" si="424">IF(A3267="","",DATEDIF(L3267,TODAY(),"y"))</f>
        <v/>
      </c>
      <c r="BK3267">
        <f t="shared" ref="BK3267:BK3330" si="425">YEAR(L3267)</f>
        <v>1900</v>
      </c>
      <c r="BL3267">
        <f t="shared" ref="BL3267:BL3330" si="426">YEAR(E3267)</f>
        <v>1900</v>
      </c>
      <c r="BM3267" t="str">
        <f t="shared" ref="BM3267:BM3330" si="427">IF(A3267="","",IF(O3267="Adhérent",BG3267,""))</f>
        <v/>
      </c>
      <c r="BN3267" s="69">
        <f t="shared" ref="BN3267:BN3330" si="428">YEAR(BO3267)-YEAR(J3267)</f>
        <v>124</v>
      </c>
      <c r="BO3267" s="1">
        <v>45635</v>
      </c>
      <c r="BP3267" s="1"/>
    </row>
    <row r="3268" spans="59:68" x14ac:dyDescent="0.25">
      <c r="BG3268" t="str">
        <f t="shared" ca="1" si="421"/>
        <v/>
      </c>
      <c r="BH3268" t="str">
        <f t="shared" si="422"/>
        <v/>
      </c>
      <c r="BI3268" t="str">
        <f t="shared" si="423"/>
        <v/>
      </c>
      <c r="BJ3268" t="str">
        <f t="shared" ca="1" si="424"/>
        <v/>
      </c>
      <c r="BK3268">
        <f t="shared" si="425"/>
        <v>1900</v>
      </c>
      <c r="BL3268">
        <f t="shared" si="426"/>
        <v>1900</v>
      </c>
      <c r="BM3268" t="str">
        <f t="shared" si="427"/>
        <v/>
      </c>
      <c r="BN3268" s="69">
        <f t="shared" si="428"/>
        <v>124</v>
      </c>
      <c r="BO3268" s="1">
        <v>45636</v>
      </c>
      <c r="BP3268" s="1"/>
    </row>
    <row r="3269" spans="59:68" x14ac:dyDescent="0.25">
      <c r="BG3269" t="str">
        <f t="shared" ca="1" si="421"/>
        <v/>
      </c>
      <c r="BH3269" t="str">
        <f t="shared" si="422"/>
        <v/>
      </c>
      <c r="BI3269" t="str">
        <f t="shared" si="423"/>
        <v/>
      </c>
      <c r="BJ3269" t="str">
        <f t="shared" ca="1" si="424"/>
        <v/>
      </c>
      <c r="BK3269">
        <f t="shared" si="425"/>
        <v>1900</v>
      </c>
      <c r="BL3269">
        <f t="shared" si="426"/>
        <v>1900</v>
      </c>
      <c r="BM3269" t="str">
        <f t="shared" si="427"/>
        <v/>
      </c>
      <c r="BN3269" s="69">
        <f t="shared" si="428"/>
        <v>124</v>
      </c>
      <c r="BO3269" s="1">
        <v>45637</v>
      </c>
      <c r="BP3269" s="1"/>
    </row>
    <row r="3270" spans="59:68" x14ac:dyDescent="0.25">
      <c r="BG3270" t="str">
        <f t="shared" ca="1" si="421"/>
        <v/>
      </c>
      <c r="BH3270" t="str">
        <f t="shared" si="422"/>
        <v/>
      </c>
      <c r="BI3270" t="str">
        <f t="shared" si="423"/>
        <v/>
      </c>
      <c r="BJ3270" t="str">
        <f t="shared" ca="1" si="424"/>
        <v/>
      </c>
      <c r="BK3270">
        <f t="shared" si="425"/>
        <v>1900</v>
      </c>
      <c r="BL3270">
        <f t="shared" si="426"/>
        <v>1900</v>
      </c>
      <c r="BM3270" t="str">
        <f t="shared" si="427"/>
        <v/>
      </c>
      <c r="BN3270" s="69">
        <f t="shared" si="428"/>
        <v>124</v>
      </c>
      <c r="BO3270" s="1">
        <v>45638</v>
      </c>
      <c r="BP3270" s="1"/>
    </row>
    <row r="3271" spans="59:68" x14ac:dyDescent="0.25">
      <c r="BG3271" t="str">
        <f t="shared" ca="1" si="421"/>
        <v/>
      </c>
      <c r="BH3271" t="str">
        <f t="shared" si="422"/>
        <v/>
      </c>
      <c r="BI3271" t="str">
        <f t="shared" si="423"/>
        <v/>
      </c>
      <c r="BJ3271" t="str">
        <f t="shared" ca="1" si="424"/>
        <v/>
      </c>
      <c r="BK3271">
        <f t="shared" si="425"/>
        <v>1900</v>
      </c>
      <c r="BL3271">
        <f t="shared" si="426"/>
        <v>1900</v>
      </c>
      <c r="BM3271" t="str">
        <f t="shared" si="427"/>
        <v/>
      </c>
      <c r="BN3271" s="69">
        <f t="shared" si="428"/>
        <v>124</v>
      </c>
      <c r="BO3271" s="1">
        <v>45639</v>
      </c>
      <c r="BP3271" s="1"/>
    </row>
    <row r="3272" spans="59:68" x14ac:dyDescent="0.25">
      <c r="BG3272" t="str">
        <f t="shared" ca="1" si="421"/>
        <v/>
      </c>
      <c r="BH3272" t="str">
        <f t="shared" si="422"/>
        <v/>
      </c>
      <c r="BI3272" t="str">
        <f t="shared" si="423"/>
        <v/>
      </c>
      <c r="BJ3272" t="str">
        <f t="shared" ca="1" si="424"/>
        <v/>
      </c>
      <c r="BK3272">
        <f t="shared" si="425"/>
        <v>1900</v>
      </c>
      <c r="BL3272">
        <f t="shared" si="426"/>
        <v>1900</v>
      </c>
      <c r="BM3272" t="str">
        <f t="shared" si="427"/>
        <v/>
      </c>
      <c r="BN3272" s="69">
        <f t="shared" si="428"/>
        <v>124</v>
      </c>
      <c r="BO3272" s="1">
        <v>45640</v>
      </c>
      <c r="BP3272" s="1"/>
    </row>
    <row r="3273" spans="59:68" x14ac:dyDescent="0.25">
      <c r="BG3273" t="str">
        <f t="shared" ca="1" si="421"/>
        <v/>
      </c>
      <c r="BH3273" t="str">
        <f t="shared" si="422"/>
        <v/>
      </c>
      <c r="BI3273" t="str">
        <f t="shared" si="423"/>
        <v/>
      </c>
      <c r="BJ3273" t="str">
        <f t="shared" ca="1" si="424"/>
        <v/>
      </c>
      <c r="BK3273">
        <f t="shared" si="425"/>
        <v>1900</v>
      </c>
      <c r="BL3273">
        <f t="shared" si="426"/>
        <v>1900</v>
      </c>
      <c r="BM3273" t="str">
        <f t="shared" si="427"/>
        <v/>
      </c>
      <c r="BN3273" s="69">
        <f t="shared" si="428"/>
        <v>124</v>
      </c>
      <c r="BO3273" s="1">
        <v>45641</v>
      </c>
      <c r="BP3273" s="1"/>
    </row>
    <row r="3274" spans="59:68" x14ac:dyDescent="0.25">
      <c r="BG3274" t="str">
        <f t="shared" ca="1" si="421"/>
        <v/>
      </c>
      <c r="BH3274" t="str">
        <f t="shared" si="422"/>
        <v/>
      </c>
      <c r="BI3274" t="str">
        <f t="shared" si="423"/>
        <v/>
      </c>
      <c r="BJ3274" t="str">
        <f t="shared" ca="1" si="424"/>
        <v/>
      </c>
      <c r="BK3274">
        <f t="shared" si="425"/>
        <v>1900</v>
      </c>
      <c r="BL3274">
        <f t="shared" si="426"/>
        <v>1900</v>
      </c>
      <c r="BM3274" t="str">
        <f t="shared" si="427"/>
        <v/>
      </c>
      <c r="BN3274" s="69">
        <f t="shared" si="428"/>
        <v>124</v>
      </c>
      <c r="BO3274" s="1">
        <v>45642</v>
      </c>
      <c r="BP3274" s="1"/>
    </row>
    <row r="3275" spans="59:68" x14ac:dyDescent="0.25">
      <c r="BG3275" t="str">
        <f t="shared" ca="1" si="421"/>
        <v/>
      </c>
      <c r="BH3275" t="str">
        <f t="shared" si="422"/>
        <v/>
      </c>
      <c r="BI3275" t="str">
        <f t="shared" si="423"/>
        <v/>
      </c>
      <c r="BJ3275" t="str">
        <f t="shared" ca="1" si="424"/>
        <v/>
      </c>
      <c r="BK3275">
        <f t="shared" si="425"/>
        <v>1900</v>
      </c>
      <c r="BL3275">
        <f t="shared" si="426"/>
        <v>1900</v>
      </c>
      <c r="BM3275" t="str">
        <f t="shared" si="427"/>
        <v/>
      </c>
      <c r="BN3275" s="69">
        <f t="shared" si="428"/>
        <v>124</v>
      </c>
      <c r="BO3275" s="1">
        <v>45643</v>
      </c>
      <c r="BP3275" s="1"/>
    </row>
    <row r="3276" spans="59:68" x14ac:dyDescent="0.25">
      <c r="BG3276" t="str">
        <f t="shared" ca="1" si="421"/>
        <v/>
      </c>
      <c r="BH3276" t="str">
        <f t="shared" si="422"/>
        <v/>
      </c>
      <c r="BI3276" t="str">
        <f t="shared" si="423"/>
        <v/>
      </c>
      <c r="BJ3276" t="str">
        <f t="shared" ca="1" si="424"/>
        <v/>
      </c>
      <c r="BK3276">
        <f t="shared" si="425"/>
        <v>1900</v>
      </c>
      <c r="BL3276">
        <f t="shared" si="426"/>
        <v>1900</v>
      </c>
      <c r="BM3276" t="str">
        <f t="shared" si="427"/>
        <v/>
      </c>
      <c r="BN3276" s="69">
        <f t="shared" si="428"/>
        <v>124</v>
      </c>
      <c r="BO3276" s="1">
        <v>45644</v>
      </c>
      <c r="BP3276" s="1"/>
    </row>
    <row r="3277" spans="59:68" x14ac:dyDescent="0.25">
      <c r="BG3277" t="str">
        <f t="shared" ca="1" si="421"/>
        <v/>
      </c>
      <c r="BH3277" t="str">
        <f t="shared" si="422"/>
        <v/>
      </c>
      <c r="BI3277" t="str">
        <f t="shared" si="423"/>
        <v/>
      </c>
      <c r="BJ3277" t="str">
        <f t="shared" ca="1" si="424"/>
        <v/>
      </c>
      <c r="BK3277">
        <f t="shared" si="425"/>
        <v>1900</v>
      </c>
      <c r="BL3277">
        <f t="shared" si="426"/>
        <v>1900</v>
      </c>
      <c r="BM3277" t="str">
        <f t="shared" si="427"/>
        <v/>
      </c>
      <c r="BN3277" s="69">
        <f t="shared" si="428"/>
        <v>124</v>
      </c>
      <c r="BO3277" s="1">
        <v>45645</v>
      </c>
      <c r="BP3277" s="1"/>
    </row>
    <row r="3278" spans="59:68" x14ac:dyDescent="0.25">
      <c r="BG3278" t="str">
        <f t="shared" ca="1" si="421"/>
        <v/>
      </c>
      <c r="BH3278" t="str">
        <f t="shared" si="422"/>
        <v/>
      </c>
      <c r="BI3278" t="str">
        <f t="shared" si="423"/>
        <v/>
      </c>
      <c r="BJ3278" t="str">
        <f t="shared" ca="1" si="424"/>
        <v/>
      </c>
      <c r="BK3278">
        <f t="shared" si="425"/>
        <v>1900</v>
      </c>
      <c r="BL3278">
        <f t="shared" si="426"/>
        <v>1900</v>
      </c>
      <c r="BM3278" t="str">
        <f t="shared" si="427"/>
        <v/>
      </c>
      <c r="BN3278" s="69">
        <f t="shared" si="428"/>
        <v>124</v>
      </c>
      <c r="BO3278" s="1">
        <v>45646</v>
      </c>
      <c r="BP3278" s="1"/>
    </row>
    <row r="3279" spans="59:68" x14ac:dyDescent="0.25">
      <c r="BG3279" t="str">
        <f t="shared" ca="1" si="421"/>
        <v/>
      </c>
      <c r="BH3279" t="str">
        <f t="shared" si="422"/>
        <v/>
      </c>
      <c r="BI3279" t="str">
        <f t="shared" si="423"/>
        <v/>
      </c>
      <c r="BJ3279" t="str">
        <f t="shared" ca="1" si="424"/>
        <v/>
      </c>
      <c r="BK3279">
        <f t="shared" si="425"/>
        <v>1900</v>
      </c>
      <c r="BL3279">
        <f t="shared" si="426"/>
        <v>1900</v>
      </c>
      <c r="BM3279" t="str">
        <f t="shared" si="427"/>
        <v/>
      </c>
      <c r="BN3279" s="69">
        <f t="shared" si="428"/>
        <v>124</v>
      </c>
      <c r="BO3279" s="1">
        <v>45647</v>
      </c>
      <c r="BP3279" s="1"/>
    </row>
    <row r="3280" spans="59:68" x14ac:dyDescent="0.25">
      <c r="BG3280" t="str">
        <f t="shared" ca="1" si="421"/>
        <v/>
      </c>
      <c r="BH3280" t="str">
        <f t="shared" si="422"/>
        <v/>
      </c>
      <c r="BI3280" t="str">
        <f t="shared" si="423"/>
        <v/>
      </c>
      <c r="BJ3280" t="str">
        <f t="shared" ca="1" si="424"/>
        <v/>
      </c>
      <c r="BK3280">
        <f t="shared" si="425"/>
        <v>1900</v>
      </c>
      <c r="BL3280">
        <f t="shared" si="426"/>
        <v>1900</v>
      </c>
      <c r="BM3280" t="str">
        <f t="shared" si="427"/>
        <v/>
      </c>
      <c r="BN3280" s="69">
        <f t="shared" si="428"/>
        <v>124</v>
      </c>
      <c r="BO3280" s="1">
        <v>45648</v>
      </c>
      <c r="BP3280" s="1"/>
    </row>
    <row r="3281" spans="59:68" x14ac:dyDescent="0.25">
      <c r="BG3281" t="str">
        <f t="shared" ca="1" si="421"/>
        <v/>
      </c>
      <c r="BH3281" t="str">
        <f t="shared" si="422"/>
        <v/>
      </c>
      <c r="BI3281" t="str">
        <f t="shared" si="423"/>
        <v/>
      </c>
      <c r="BJ3281" t="str">
        <f t="shared" ca="1" si="424"/>
        <v/>
      </c>
      <c r="BK3281">
        <f t="shared" si="425"/>
        <v>1900</v>
      </c>
      <c r="BL3281">
        <f t="shared" si="426"/>
        <v>1900</v>
      </c>
      <c r="BM3281" t="str">
        <f t="shared" si="427"/>
        <v/>
      </c>
      <c r="BN3281" s="69">
        <f t="shared" si="428"/>
        <v>124</v>
      </c>
      <c r="BO3281" s="1">
        <v>45649</v>
      </c>
      <c r="BP3281" s="1"/>
    </row>
    <row r="3282" spans="59:68" x14ac:dyDescent="0.25">
      <c r="BG3282" t="str">
        <f t="shared" ca="1" si="421"/>
        <v/>
      </c>
      <c r="BH3282" t="str">
        <f t="shared" si="422"/>
        <v/>
      </c>
      <c r="BI3282" t="str">
        <f t="shared" si="423"/>
        <v/>
      </c>
      <c r="BJ3282" t="str">
        <f t="shared" ca="1" si="424"/>
        <v/>
      </c>
      <c r="BK3282">
        <f t="shared" si="425"/>
        <v>1900</v>
      </c>
      <c r="BL3282">
        <f t="shared" si="426"/>
        <v>1900</v>
      </c>
      <c r="BM3282" t="str">
        <f t="shared" si="427"/>
        <v/>
      </c>
      <c r="BN3282" s="69">
        <f t="shared" si="428"/>
        <v>124</v>
      </c>
      <c r="BO3282" s="1">
        <v>45650</v>
      </c>
      <c r="BP3282" s="1"/>
    </row>
    <row r="3283" spans="59:68" x14ac:dyDescent="0.25">
      <c r="BG3283" t="str">
        <f t="shared" ca="1" si="421"/>
        <v/>
      </c>
      <c r="BH3283" t="str">
        <f t="shared" si="422"/>
        <v/>
      </c>
      <c r="BI3283" t="str">
        <f t="shared" si="423"/>
        <v/>
      </c>
      <c r="BJ3283" t="str">
        <f t="shared" ca="1" si="424"/>
        <v/>
      </c>
      <c r="BK3283">
        <f t="shared" si="425"/>
        <v>1900</v>
      </c>
      <c r="BL3283">
        <f t="shared" si="426"/>
        <v>1900</v>
      </c>
      <c r="BM3283" t="str">
        <f t="shared" si="427"/>
        <v/>
      </c>
      <c r="BN3283" s="69">
        <f t="shared" si="428"/>
        <v>124</v>
      </c>
      <c r="BO3283" s="1">
        <v>45651</v>
      </c>
      <c r="BP3283" s="1"/>
    </row>
    <row r="3284" spans="59:68" x14ac:dyDescent="0.25">
      <c r="BG3284" t="str">
        <f t="shared" ca="1" si="421"/>
        <v/>
      </c>
      <c r="BH3284" t="str">
        <f t="shared" si="422"/>
        <v/>
      </c>
      <c r="BI3284" t="str">
        <f t="shared" si="423"/>
        <v/>
      </c>
      <c r="BJ3284" t="str">
        <f t="shared" ca="1" si="424"/>
        <v/>
      </c>
      <c r="BK3284">
        <f t="shared" si="425"/>
        <v>1900</v>
      </c>
      <c r="BL3284">
        <f t="shared" si="426"/>
        <v>1900</v>
      </c>
      <c r="BM3284" t="str">
        <f t="shared" si="427"/>
        <v/>
      </c>
      <c r="BN3284" s="69">
        <f t="shared" si="428"/>
        <v>124</v>
      </c>
      <c r="BO3284" s="1">
        <v>45652</v>
      </c>
      <c r="BP3284" s="1"/>
    </row>
    <row r="3285" spans="59:68" x14ac:dyDescent="0.25">
      <c r="BG3285" t="str">
        <f t="shared" ca="1" si="421"/>
        <v/>
      </c>
      <c r="BH3285" t="str">
        <f t="shared" si="422"/>
        <v/>
      </c>
      <c r="BI3285" t="str">
        <f t="shared" si="423"/>
        <v/>
      </c>
      <c r="BJ3285" t="str">
        <f t="shared" ca="1" si="424"/>
        <v/>
      </c>
      <c r="BK3285">
        <f t="shared" si="425"/>
        <v>1900</v>
      </c>
      <c r="BL3285">
        <f t="shared" si="426"/>
        <v>1900</v>
      </c>
      <c r="BM3285" t="str">
        <f t="shared" si="427"/>
        <v/>
      </c>
      <c r="BN3285" s="69">
        <f t="shared" si="428"/>
        <v>124</v>
      </c>
      <c r="BO3285" s="1">
        <v>45653</v>
      </c>
      <c r="BP3285" s="1"/>
    </row>
    <row r="3286" spans="59:68" x14ac:dyDescent="0.25">
      <c r="BG3286" t="str">
        <f t="shared" ca="1" si="421"/>
        <v/>
      </c>
      <c r="BH3286" t="str">
        <f t="shared" si="422"/>
        <v/>
      </c>
      <c r="BI3286" t="str">
        <f t="shared" si="423"/>
        <v/>
      </c>
      <c r="BJ3286" t="str">
        <f t="shared" ca="1" si="424"/>
        <v/>
      </c>
      <c r="BK3286">
        <f t="shared" si="425"/>
        <v>1900</v>
      </c>
      <c r="BL3286">
        <f t="shared" si="426"/>
        <v>1900</v>
      </c>
      <c r="BM3286" t="str">
        <f t="shared" si="427"/>
        <v/>
      </c>
      <c r="BN3286" s="69">
        <f t="shared" si="428"/>
        <v>124</v>
      </c>
      <c r="BO3286" s="1">
        <v>45654</v>
      </c>
      <c r="BP3286" s="1"/>
    </row>
    <row r="3287" spans="59:68" x14ac:dyDescent="0.25">
      <c r="BG3287" t="str">
        <f t="shared" ca="1" si="421"/>
        <v/>
      </c>
      <c r="BH3287" t="str">
        <f t="shared" si="422"/>
        <v/>
      </c>
      <c r="BI3287" t="str">
        <f t="shared" si="423"/>
        <v/>
      </c>
      <c r="BJ3287" t="str">
        <f t="shared" ca="1" si="424"/>
        <v/>
      </c>
      <c r="BK3287">
        <f t="shared" si="425"/>
        <v>1900</v>
      </c>
      <c r="BL3287">
        <f t="shared" si="426"/>
        <v>1900</v>
      </c>
      <c r="BM3287" t="str">
        <f t="shared" si="427"/>
        <v/>
      </c>
      <c r="BN3287" s="69">
        <f t="shared" si="428"/>
        <v>124</v>
      </c>
      <c r="BO3287" s="1">
        <v>45655</v>
      </c>
      <c r="BP3287" s="1"/>
    </row>
    <row r="3288" spans="59:68" x14ac:dyDescent="0.25">
      <c r="BG3288" t="str">
        <f t="shared" ca="1" si="421"/>
        <v/>
      </c>
      <c r="BH3288" t="str">
        <f t="shared" si="422"/>
        <v/>
      </c>
      <c r="BI3288" t="str">
        <f t="shared" si="423"/>
        <v/>
      </c>
      <c r="BJ3288" t="str">
        <f t="shared" ca="1" si="424"/>
        <v/>
      </c>
      <c r="BK3288">
        <f t="shared" si="425"/>
        <v>1900</v>
      </c>
      <c r="BL3288">
        <f t="shared" si="426"/>
        <v>1900</v>
      </c>
      <c r="BM3288" t="str">
        <f t="shared" si="427"/>
        <v/>
      </c>
      <c r="BN3288" s="69">
        <f t="shared" si="428"/>
        <v>124</v>
      </c>
      <c r="BO3288" s="1">
        <v>45656</v>
      </c>
      <c r="BP3288" s="1"/>
    </row>
    <row r="3289" spans="59:68" x14ac:dyDescent="0.25">
      <c r="BG3289" t="str">
        <f t="shared" ca="1" si="421"/>
        <v/>
      </c>
      <c r="BH3289" t="str">
        <f t="shared" si="422"/>
        <v/>
      </c>
      <c r="BI3289" t="str">
        <f t="shared" si="423"/>
        <v/>
      </c>
      <c r="BJ3289" t="str">
        <f t="shared" ca="1" si="424"/>
        <v/>
      </c>
      <c r="BK3289">
        <f t="shared" si="425"/>
        <v>1900</v>
      </c>
      <c r="BL3289">
        <f t="shared" si="426"/>
        <v>1900</v>
      </c>
      <c r="BM3289" t="str">
        <f t="shared" si="427"/>
        <v/>
      </c>
      <c r="BN3289" s="69">
        <f t="shared" si="428"/>
        <v>124</v>
      </c>
      <c r="BO3289" s="1">
        <v>45657</v>
      </c>
      <c r="BP3289" s="1"/>
    </row>
    <row r="3290" spans="59:68" x14ac:dyDescent="0.25">
      <c r="BG3290" t="str">
        <f t="shared" ca="1" si="421"/>
        <v/>
      </c>
      <c r="BH3290" t="str">
        <f t="shared" si="422"/>
        <v/>
      </c>
      <c r="BI3290" t="str">
        <f t="shared" si="423"/>
        <v/>
      </c>
      <c r="BJ3290" t="str">
        <f t="shared" ca="1" si="424"/>
        <v/>
      </c>
      <c r="BK3290">
        <f t="shared" si="425"/>
        <v>1900</v>
      </c>
      <c r="BL3290">
        <f t="shared" si="426"/>
        <v>1900</v>
      </c>
      <c r="BM3290" t="str">
        <f t="shared" si="427"/>
        <v/>
      </c>
      <c r="BN3290" s="69">
        <f t="shared" si="428"/>
        <v>125</v>
      </c>
      <c r="BO3290" s="1">
        <v>45658</v>
      </c>
      <c r="BP3290" s="1"/>
    </row>
    <row r="3291" spans="59:68" x14ac:dyDescent="0.25">
      <c r="BG3291" t="str">
        <f t="shared" ca="1" si="421"/>
        <v/>
      </c>
      <c r="BH3291" t="str">
        <f t="shared" si="422"/>
        <v/>
      </c>
      <c r="BI3291" t="str">
        <f t="shared" si="423"/>
        <v/>
      </c>
      <c r="BJ3291" t="str">
        <f t="shared" ca="1" si="424"/>
        <v/>
      </c>
      <c r="BK3291">
        <f t="shared" si="425"/>
        <v>1900</v>
      </c>
      <c r="BL3291">
        <f t="shared" si="426"/>
        <v>1900</v>
      </c>
      <c r="BM3291" t="str">
        <f t="shared" si="427"/>
        <v/>
      </c>
      <c r="BN3291" s="69">
        <f t="shared" si="428"/>
        <v>125</v>
      </c>
      <c r="BO3291" s="1">
        <v>45659</v>
      </c>
      <c r="BP3291" s="1"/>
    </row>
    <row r="3292" spans="59:68" x14ac:dyDescent="0.25">
      <c r="BG3292" t="str">
        <f t="shared" ca="1" si="421"/>
        <v/>
      </c>
      <c r="BH3292" t="str">
        <f t="shared" si="422"/>
        <v/>
      </c>
      <c r="BI3292" t="str">
        <f t="shared" si="423"/>
        <v/>
      </c>
      <c r="BJ3292" t="str">
        <f t="shared" ca="1" si="424"/>
        <v/>
      </c>
      <c r="BK3292">
        <f t="shared" si="425"/>
        <v>1900</v>
      </c>
      <c r="BL3292">
        <f t="shared" si="426"/>
        <v>1900</v>
      </c>
      <c r="BM3292" t="str">
        <f t="shared" si="427"/>
        <v/>
      </c>
      <c r="BN3292" s="69">
        <f t="shared" si="428"/>
        <v>125</v>
      </c>
      <c r="BO3292" s="1">
        <v>45660</v>
      </c>
      <c r="BP3292" s="1"/>
    </row>
    <row r="3293" spans="59:68" x14ac:dyDescent="0.25">
      <c r="BG3293" t="str">
        <f t="shared" ca="1" si="421"/>
        <v/>
      </c>
      <c r="BH3293" t="str">
        <f t="shared" si="422"/>
        <v/>
      </c>
      <c r="BI3293" t="str">
        <f t="shared" si="423"/>
        <v/>
      </c>
      <c r="BJ3293" t="str">
        <f t="shared" ca="1" si="424"/>
        <v/>
      </c>
      <c r="BK3293">
        <f t="shared" si="425"/>
        <v>1900</v>
      </c>
      <c r="BL3293">
        <f t="shared" si="426"/>
        <v>1900</v>
      </c>
      <c r="BM3293" t="str">
        <f t="shared" si="427"/>
        <v/>
      </c>
      <c r="BN3293" s="69">
        <f t="shared" si="428"/>
        <v>125</v>
      </c>
      <c r="BO3293" s="1">
        <v>45661</v>
      </c>
      <c r="BP3293" s="1"/>
    </row>
    <row r="3294" spans="59:68" x14ac:dyDescent="0.25">
      <c r="BG3294" t="str">
        <f t="shared" ca="1" si="421"/>
        <v/>
      </c>
      <c r="BH3294" t="str">
        <f t="shared" si="422"/>
        <v/>
      </c>
      <c r="BI3294" t="str">
        <f t="shared" si="423"/>
        <v/>
      </c>
      <c r="BJ3294" t="str">
        <f t="shared" ca="1" si="424"/>
        <v/>
      </c>
      <c r="BK3294">
        <f t="shared" si="425"/>
        <v>1900</v>
      </c>
      <c r="BL3294">
        <f t="shared" si="426"/>
        <v>1900</v>
      </c>
      <c r="BM3294" t="str">
        <f t="shared" si="427"/>
        <v/>
      </c>
      <c r="BN3294" s="69">
        <f t="shared" si="428"/>
        <v>125</v>
      </c>
      <c r="BO3294" s="1">
        <v>45662</v>
      </c>
      <c r="BP3294" s="1"/>
    </row>
    <row r="3295" spans="59:68" x14ac:dyDescent="0.25">
      <c r="BG3295" t="str">
        <f t="shared" ca="1" si="421"/>
        <v/>
      </c>
      <c r="BH3295" t="str">
        <f t="shared" si="422"/>
        <v/>
      </c>
      <c r="BI3295" t="str">
        <f t="shared" si="423"/>
        <v/>
      </c>
      <c r="BJ3295" t="str">
        <f t="shared" ca="1" si="424"/>
        <v/>
      </c>
      <c r="BK3295">
        <f t="shared" si="425"/>
        <v>1900</v>
      </c>
      <c r="BL3295">
        <f t="shared" si="426"/>
        <v>1900</v>
      </c>
      <c r="BM3295" t="str">
        <f t="shared" si="427"/>
        <v/>
      </c>
      <c r="BN3295" s="69">
        <f t="shared" si="428"/>
        <v>125</v>
      </c>
      <c r="BO3295" s="1">
        <v>45663</v>
      </c>
      <c r="BP3295" s="1"/>
    </row>
    <row r="3296" spans="59:68" x14ac:dyDescent="0.25">
      <c r="BG3296" t="str">
        <f t="shared" ca="1" si="421"/>
        <v/>
      </c>
      <c r="BH3296" t="str">
        <f t="shared" si="422"/>
        <v/>
      </c>
      <c r="BI3296" t="str">
        <f t="shared" si="423"/>
        <v/>
      </c>
      <c r="BJ3296" t="str">
        <f t="shared" ca="1" si="424"/>
        <v/>
      </c>
      <c r="BK3296">
        <f t="shared" si="425"/>
        <v>1900</v>
      </c>
      <c r="BL3296">
        <f t="shared" si="426"/>
        <v>1900</v>
      </c>
      <c r="BM3296" t="str">
        <f t="shared" si="427"/>
        <v/>
      </c>
      <c r="BN3296" s="69">
        <f t="shared" si="428"/>
        <v>125</v>
      </c>
      <c r="BO3296" s="1">
        <v>45664</v>
      </c>
      <c r="BP3296" s="1"/>
    </row>
    <row r="3297" spans="59:68" x14ac:dyDescent="0.25">
      <c r="BG3297" t="str">
        <f t="shared" ca="1" si="421"/>
        <v/>
      </c>
      <c r="BH3297" t="str">
        <f t="shared" si="422"/>
        <v/>
      </c>
      <c r="BI3297" t="str">
        <f t="shared" si="423"/>
        <v/>
      </c>
      <c r="BJ3297" t="str">
        <f t="shared" ca="1" si="424"/>
        <v/>
      </c>
      <c r="BK3297">
        <f t="shared" si="425"/>
        <v>1900</v>
      </c>
      <c r="BL3297">
        <f t="shared" si="426"/>
        <v>1900</v>
      </c>
      <c r="BM3297" t="str">
        <f t="shared" si="427"/>
        <v/>
      </c>
      <c r="BN3297" s="69">
        <f t="shared" si="428"/>
        <v>125</v>
      </c>
      <c r="BO3297" s="1">
        <v>45665</v>
      </c>
      <c r="BP3297" s="1"/>
    </row>
    <row r="3298" spans="59:68" x14ac:dyDescent="0.25">
      <c r="BG3298" t="str">
        <f t="shared" ca="1" si="421"/>
        <v/>
      </c>
      <c r="BH3298" t="str">
        <f t="shared" si="422"/>
        <v/>
      </c>
      <c r="BI3298" t="str">
        <f t="shared" si="423"/>
        <v/>
      </c>
      <c r="BJ3298" t="str">
        <f t="shared" ca="1" si="424"/>
        <v/>
      </c>
      <c r="BK3298">
        <f t="shared" si="425"/>
        <v>1900</v>
      </c>
      <c r="BL3298">
        <f t="shared" si="426"/>
        <v>1900</v>
      </c>
      <c r="BM3298" t="str">
        <f t="shared" si="427"/>
        <v/>
      </c>
      <c r="BN3298" s="69">
        <f t="shared" si="428"/>
        <v>125</v>
      </c>
      <c r="BO3298" s="1">
        <v>45666</v>
      </c>
      <c r="BP3298" s="1"/>
    </row>
    <row r="3299" spans="59:68" x14ac:dyDescent="0.25">
      <c r="BG3299" t="str">
        <f t="shared" ca="1" si="421"/>
        <v/>
      </c>
      <c r="BH3299" t="str">
        <f t="shared" si="422"/>
        <v/>
      </c>
      <c r="BI3299" t="str">
        <f t="shared" si="423"/>
        <v/>
      </c>
      <c r="BJ3299" t="str">
        <f t="shared" ca="1" si="424"/>
        <v/>
      </c>
      <c r="BK3299">
        <f t="shared" si="425"/>
        <v>1900</v>
      </c>
      <c r="BL3299">
        <f t="shared" si="426"/>
        <v>1900</v>
      </c>
      <c r="BM3299" t="str">
        <f t="shared" si="427"/>
        <v/>
      </c>
      <c r="BN3299" s="69">
        <f t="shared" si="428"/>
        <v>125</v>
      </c>
      <c r="BO3299" s="1">
        <v>45667</v>
      </c>
      <c r="BP3299" s="1"/>
    </row>
    <row r="3300" spans="59:68" x14ac:dyDescent="0.25">
      <c r="BG3300" t="str">
        <f t="shared" ca="1" si="421"/>
        <v/>
      </c>
      <c r="BH3300" t="str">
        <f t="shared" si="422"/>
        <v/>
      </c>
      <c r="BI3300" t="str">
        <f t="shared" si="423"/>
        <v/>
      </c>
      <c r="BJ3300" t="str">
        <f t="shared" ca="1" si="424"/>
        <v/>
      </c>
      <c r="BK3300">
        <f t="shared" si="425"/>
        <v>1900</v>
      </c>
      <c r="BL3300">
        <f t="shared" si="426"/>
        <v>1900</v>
      </c>
      <c r="BM3300" t="str">
        <f t="shared" si="427"/>
        <v/>
      </c>
      <c r="BN3300" s="69">
        <f t="shared" si="428"/>
        <v>125</v>
      </c>
      <c r="BO3300" s="1">
        <v>45668</v>
      </c>
      <c r="BP3300" s="1"/>
    </row>
    <row r="3301" spans="59:68" x14ac:dyDescent="0.25">
      <c r="BG3301" t="str">
        <f t="shared" ca="1" si="421"/>
        <v/>
      </c>
      <c r="BH3301" t="str">
        <f t="shared" si="422"/>
        <v/>
      </c>
      <c r="BI3301" t="str">
        <f t="shared" si="423"/>
        <v/>
      </c>
      <c r="BJ3301" t="str">
        <f t="shared" ca="1" si="424"/>
        <v/>
      </c>
      <c r="BK3301">
        <f t="shared" si="425"/>
        <v>1900</v>
      </c>
      <c r="BL3301">
        <f t="shared" si="426"/>
        <v>1900</v>
      </c>
      <c r="BM3301" t="str">
        <f t="shared" si="427"/>
        <v/>
      </c>
      <c r="BN3301" s="69">
        <f t="shared" si="428"/>
        <v>125</v>
      </c>
      <c r="BO3301" s="1">
        <v>45669</v>
      </c>
      <c r="BP3301" s="1"/>
    </row>
    <row r="3302" spans="59:68" x14ac:dyDescent="0.25">
      <c r="BG3302" t="str">
        <f t="shared" ca="1" si="421"/>
        <v/>
      </c>
      <c r="BH3302" t="str">
        <f t="shared" si="422"/>
        <v/>
      </c>
      <c r="BI3302" t="str">
        <f t="shared" si="423"/>
        <v/>
      </c>
      <c r="BJ3302" t="str">
        <f t="shared" ca="1" si="424"/>
        <v/>
      </c>
      <c r="BK3302">
        <f t="shared" si="425"/>
        <v>1900</v>
      </c>
      <c r="BL3302">
        <f t="shared" si="426"/>
        <v>1900</v>
      </c>
      <c r="BM3302" t="str">
        <f t="shared" si="427"/>
        <v/>
      </c>
      <c r="BN3302" s="69">
        <f t="shared" si="428"/>
        <v>125</v>
      </c>
      <c r="BO3302" s="1">
        <v>45670</v>
      </c>
      <c r="BP3302" s="1"/>
    </row>
    <row r="3303" spans="59:68" x14ac:dyDescent="0.25">
      <c r="BG3303" t="str">
        <f t="shared" ca="1" si="421"/>
        <v/>
      </c>
      <c r="BH3303" t="str">
        <f t="shared" si="422"/>
        <v/>
      </c>
      <c r="BI3303" t="str">
        <f t="shared" si="423"/>
        <v/>
      </c>
      <c r="BJ3303" t="str">
        <f t="shared" ca="1" si="424"/>
        <v/>
      </c>
      <c r="BK3303">
        <f t="shared" si="425"/>
        <v>1900</v>
      </c>
      <c r="BL3303">
        <f t="shared" si="426"/>
        <v>1900</v>
      </c>
      <c r="BM3303" t="str">
        <f t="shared" si="427"/>
        <v/>
      </c>
      <c r="BN3303" s="69">
        <f t="shared" si="428"/>
        <v>125</v>
      </c>
      <c r="BO3303" s="1">
        <v>45671</v>
      </c>
      <c r="BP3303" s="1"/>
    </row>
    <row r="3304" spans="59:68" x14ac:dyDescent="0.25">
      <c r="BG3304" t="str">
        <f t="shared" ca="1" si="421"/>
        <v/>
      </c>
      <c r="BH3304" t="str">
        <f t="shared" si="422"/>
        <v/>
      </c>
      <c r="BI3304" t="str">
        <f t="shared" si="423"/>
        <v/>
      </c>
      <c r="BJ3304" t="str">
        <f t="shared" ca="1" si="424"/>
        <v/>
      </c>
      <c r="BK3304">
        <f t="shared" si="425"/>
        <v>1900</v>
      </c>
      <c r="BL3304">
        <f t="shared" si="426"/>
        <v>1900</v>
      </c>
      <c r="BM3304" t="str">
        <f t="shared" si="427"/>
        <v/>
      </c>
      <c r="BN3304" s="69">
        <f t="shared" si="428"/>
        <v>125</v>
      </c>
      <c r="BO3304" s="1">
        <v>45672</v>
      </c>
      <c r="BP3304" s="1"/>
    </row>
    <row r="3305" spans="59:68" x14ac:dyDescent="0.25">
      <c r="BG3305" t="str">
        <f t="shared" ca="1" si="421"/>
        <v/>
      </c>
      <c r="BH3305" t="str">
        <f t="shared" si="422"/>
        <v/>
      </c>
      <c r="BI3305" t="str">
        <f t="shared" si="423"/>
        <v/>
      </c>
      <c r="BJ3305" t="str">
        <f t="shared" ca="1" si="424"/>
        <v/>
      </c>
      <c r="BK3305">
        <f t="shared" si="425"/>
        <v>1900</v>
      </c>
      <c r="BL3305">
        <f t="shared" si="426"/>
        <v>1900</v>
      </c>
      <c r="BM3305" t="str">
        <f t="shared" si="427"/>
        <v/>
      </c>
      <c r="BN3305" s="69">
        <f t="shared" si="428"/>
        <v>125</v>
      </c>
      <c r="BO3305" s="1">
        <v>45673</v>
      </c>
      <c r="BP3305" s="1"/>
    </row>
    <row r="3306" spans="59:68" x14ac:dyDescent="0.25">
      <c r="BG3306" t="str">
        <f t="shared" ca="1" si="421"/>
        <v/>
      </c>
      <c r="BH3306" t="str">
        <f t="shared" si="422"/>
        <v/>
      </c>
      <c r="BI3306" t="str">
        <f t="shared" si="423"/>
        <v/>
      </c>
      <c r="BJ3306" t="str">
        <f t="shared" ca="1" si="424"/>
        <v/>
      </c>
      <c r="BK3306">
        <f t="shared" si="425"/>
        <v>1900</v>
      </c>
      <c r="BL3306">
        <f t="shared" si="426"/>
        <v>1900</v>
      </c>
      <c r="BM3306" t="str">
        <f t="shared" si="427"/>
        <v/>
      </c>
      <c r="BN3306" s="69">
        <f t="shared" si="428"/>
        <v>125</v>
      </c>
      <c r="BO3306" s="1">
        <v>45674</v>
      </c>
      <c r="BP3306" s="1"/>
    </row>
    <row r="3307" spans="59:68" x14ac:dyDescent="0.25">
      <c r="BG3307" t="str">
        <f t="shared" ca="1" si="421"/>
        <v/>
      </c>
      <c r="BH3307" t="str">
        <f t="shared" si="422"/>
        <v/>
      </c>
      <c r="BI3307" t="str">
        <f t="shared" si="423"/>
        <v/>
      </c>
      <c r="BJ3307" t="str">
        <f t="shared" ca="1" si="424"/>
        <v/>
      </c>
      <c r="BK3307">
        <f t="shared" si="425"/>
        <v>1900</v>
      </c>
      <c r="BL3307">
        <f t="shared" si="426"/>
        <v>1900</v>
      </c>
      <c r="BM3307" t="str">
        <f t="shared" si="427"/>
        <v/>
      </c>
      <c r="BN3307" s="69">
        <f t="shared" si="428"/>
        <v>125</v>
      </c>
      <c r="BO3307" s="1">
        <v>45675</v>
      </c>
      <c r="BP3307" s="1"/>
    </row>
    <row r="3308" spans="59:68" x14ac:dyDescent="0.25">
      <c r="BG3308" t="str">
        <f t="shared" ca="1" si="421"/>
        <v/>
      </c>
      <c r="BH3308" t="str">
        <f t="shared" si="422"/>
        <v/>
      </c>
      <c r="BI3308" t="str">
        <f t="shared" si="423"/>
        <v/>
      </c>
      <c r="BJ3308" t="str">
        <f t="shared" ca="1" si="424"/>
        <v/>
      </c>
      <c r="BK3308">
        <f t="shared" si="425"/>
        <v>1900</v>
      </c>
      <c r="BL3308">
        <f t="shared" si="426"/>
        <v>1900</v>
      </c>
      <c r="BM3308" t="str">
        <f t="shared" si="427"/>
        <v/>
      </c>
      <c r="BN3308" s="69">
        <f t="shared" si="428"/>
        <v>125</v>
      </c>
      <c r="BO3308" s="1">
        <v>45676</v>
      </c>
      <c r="BP3308" s="1"/>
    </row>
    <row r="3309" spans="59:68" x14ac:dyDescent="0.25">
      <c r="BG3309" t="str">
        <f t="shared" ca="1" si="421"/>
        <v/>
      </c>
      <c r="BH3309" t="str">
        <f t="shared" si="422"/>
        <v/>
      </c>
      <c r="BI3309" t="str">
        <f t="shared" si="423"/>
        <v/>
      </c>
      <c r="BJ3309" t="str">
        <f t="shared" ca="1" si="424"/>
        <v/>
      </c>
      <c r="BK3309">
        <f t="shared" si="425"/>
        <v>1900</v>
      </c>
      <c r="BL3309">
        <f t="shared" si="426"/>
        <v>1900</v>
      </c>
      <c r="BM3309" t="str">
        <f t="shared" si="427"/>
        <v/>
      </c>
      <c r="BN3309" s="69">
        <f t="shared" si="428"/>
        <v>125</v>
      </c>
      <c r="BO3309" s="1">
        <v>45677</v>
      </c>
      <c r="BP3309" s="1"/>
    </row>
    <row r="3310" spans="59:68" x14ac:dyDescent="0.25">
      <c r="BG3310" t="str">
        <f t="shared" ca="1" si="421"/>
        <v/>
      </c>
      <c r="BH3310" t="str">
        <f t="shared" si="422"/>
        <v/>
      </c>
      <c r="BI3310" t="str">
        <f t="shared" si="423"/>
        <v/>
      </c>
      <c r="BJ3310" t="str">
        <f t="shared" ca="1" si="424"/>
        <v/>
      </c>
      <c r="BK3310">
        <f t="shared" si="425"/>
        <v>1900</v>
      </c>
      <c r="BL3310">
        <f t="shared" si="426"/>
        <v>1900</v>
      </c>
      <c r="BM3310" t="str">
        <f t="shared" si="427"/>
        <v/>
      </c>
      <c r="BN3310" s="69">
        <f t="shared" si="428"/>
        <v>125</v>
      </c>
      <c r="BO3310" s="1">
        <v>45678</v>
      </c>
      <c r="BP3310" s="1"/>
    </row>
    <row r="3311" spans="59:68" x14ac:dyDescent="0.25">
      <c r="BG3311" t="str">
        <f t="shared" ca="1" si="421"/>
        <v/>
      </c>
      <c r="BH3311" t="str">
        <f t="shared" si="422"/>
        <v/>
      </c>
      <c r="BI3311" t="str">
        <f t="shared" si="423"/>
        <v/>
      </c>
      <c r="BJ3311" t="str">
        <f t="shared" ca="1" si="424"/>
        <v/>
      </c>
      <c r="BK3311">
        <f t="shared" si="425"/>
        <v>1900</v>
      </c>
      <c r="BL3311">
        <f t="shared" si="426"/>
        <v>1900</v>
      </c>
      <c r="BM3311" t="str">
        <f t="shared" si="427"/>
        <v/>
      </c>
      <c r="BN3311" s="69">
        <f t="shared" si="428"/>
        <v>125</v>
      </c>
      <c r="BO3311" s="1">
        <v>45679</v>
      </c>
      <c r="BP3311" s="1"/>
    </row>
    <row r="3312" spans="59:68" x14ac:dyDescent="0.25">
      <c r="BG3312" t="str">
        <f t="shared" ca="1" si="421"/>
        <v/>
      </c>
      <c r="BH3312" t="str">
        <f t="shared" si="422"/>
        <v/>
      </c>
      <c r="BI3312" t="str">
        <f t="shared" si="423"/>
        <v/>
      </c>
      <c r="BJ3312" t="str">
        <f t="shared" ca="1" si="424"/>
        <v/>
      </c>
      <c r="BK3312">
        <f t="shared" si="425"/>
        <v>1900</v>
      </c>
      <c r="BL3312">
        <f t="shared" si="426"/>
        <v>1900</v>
      </c>
      <c r="BM3312" t="str">
        <f t="shared" si="427"/>
        <v/>
      </c>
      <c r="BN3312" s="69">
        <f t="shared" si="428"/>
        <v>125</v>
      </c>
      <c r="BO3312" s="1">
        <v>45680</v>
      </c>
      <c r="BP3312" s="1"/>
    </row>
    <row r="3313" spans="59:68" x14ac:dyDescent="0.25">
      <c r="BG3313" t="str">
        <f t="shared" ca="1" si="421"/>
        <v/>
      </c>
      <c r="BH3313" t="str">
        <f t="shared" si="422"/>
        <v/>
      </c>
      <c r="BI3313" t="str">
        <f t="shared" si="423"/>
        <v/>
      </c>
      <c r="BJ3313" t="str">
        <f t="shared" ca="1" si="424"/>
        <v/>
      </c>
      <c r="BK3313">
        <f t="shared" si="425"/>
        <v>1900</v>
      </c>
      <c r="BL3313">
        <f t="shared" si="426"/>
        <v>1900</v>
      </c>
      <c r="BM3313" t="str">
        <f t="shared" si="427"/>
        <v/>
      </c>
      <c r="BN3313" s="69">
        <f t="shared" si="428"/>
        <v>125</v>
      </c>
      <c r="BO3313" s="1">
        <v>45681</v>
      </c>
      <c r="BP3313" s="1"/>
    </row>
    <row r="3314" spans="59:68" x14ac:dyDescent="0.25">
      <c r="BG3314" t="str">
        <f t="shared" ca="1" si="421"/>
        <v/>
      </c>
      <c r="BH3314" t="str">
        <f t="shared" si="422"/>
        <v/>
      </c>
      <c r="BI3314" t="str">
        <f t="shared" si="423"/>
        <v/>
      </c>
      <c r="BJ3314" t="str">
        <f t="shared" ca="1" si="424"/>
        <v/>
      </c>
      <c r="BK3314">
        <f t="shared" si="425"/>
        <v>1900</v>
      </c>
      <c r="BL3314">
        <f t="shared" si="426"/>
        <v>1900</v>
      </c>
      <c r="BM3314" t="str">
        <f t="shared" si="427"/>
        <v/>
      </c>
      <c r="BN3314" s="69">
        <f t="shared" si="428"/>
        <v>125</v>
      </c>
      <c r="BO3314" s="1">
        <v>45682</v>
      </c>
      <c r="BP3314" s="1"/>
    </row>
    <row r="3315" spans="59:68" x14ac:dyDescent="0.25">
      <c r="BG3315" t="str">
        <f t="shared" ca="1" si="421"/>
        <v/>
      </c>
      <c r="BH3315" t="str">
        <f t="shared" si="422"/>
        <v/>
      </c>
      <c r="BI3315" t="str">
        <f t="shared" si="423"/>
        <v/>
      </c>
      <c r="BJ3315" t="str">
        <f t="shared" ca="1" si="424"/>
        <v/>
      </c>
      <c r="BK3315">
        <f t="shared" si="425"/>
        <v>1900</v>
      </c>
      <c r="BL3315">
        <f t="shared" si="426"/>
        <v>1900</v>
      </c>
      <c r="BM3315" t="str">
        <f t="shared" si="427"/>
        <v/>
      </c>
      <c r="BN3315" s="69">
        <f t="shared" si="428"/>
        <v>125</v>
      </c>
      <c r="BO3315" s="1">
        <v>45683</v>
      </c>
      <c r="BP3315" s="1"/>
    </row>
    <row r="3316" spans="59:68" x14ac:dyDescent="0.25">
      <c r="BG3316" t="str">
        <f t="shared" ca="1" si="421"/>
        <v/>
      </c>
      <c r="BH3316" t="str">
        <f t="shared" si="422"/>
        <v/>
      </c>
      <c r="BI3316" t="str">
        <f t="shared" si="423"/>
        <v/>
      </c>
      <c r="BJ3316" t="str">
        <f t="shared" ca="1" si="424"/>
        <v/>
      </c>
      <c r="BK3316">
        <f t="shared" si="425"/>
        <v>1900</v>
      </c>
      <c r="BL3316">
        <f t="shared" si="426"/>
        <v>1900</v>
      </c>
      <c r="BM3316" t="str">
        <f t="shared" si="427"/>
        <v/>
      </c>
      <c r="BN3316" s="69">
        <f t="shared" si="428"/>
        <v>125</v>
      </c>
      <c r="BO3316" s="1">
        <v>45684</v>
      </c>
      <c r="BP3316" s="1"/>
    </row>
    <row r="3317" spans="59:68" x14ac:dyDescent="0.25">
      <c r="BG3317" t="str">
        <f t="shared" ca="1" si="421"/>
        <v/>
      </c>
      <c r="BH3317" t="str">
        <f t="shared" si="422"/>
        <v/>
      </c>
      <c r="BI3317" t="str">
        <f t="shared" si="423"/>
        <v/>
      </c>
      <c r="BJ3317" t="str">
        <f t="shared" ca="1" si="424"/>
        <v/>
      </c>
      <c r="BK3317">
        <f t="shared" si="425"/>
        <v>1900</v>
      </c>
      <c r="BL3317">
        <f t="shared" si="426"/>
        <v>1900</v>
      </c>
      <c r="BM3317" t="str">
        <f t="shared" si="427"/>
        <v/>
      </c>
      <c r="BN3317" s="69">
        <f t="shared" si="428"/>
        <v>125</v>
      </c>
      <c r="BO3317" s="1">
        <v>45685</v>
      </c>
      <c r="BP3317" s="1"/>
    </row>
    <row r="3318" spans="59:68" x14ac:dyDescent="0.25">
      <c r="BG3318" t="str">
        <f t="shared" ca="1" si="421"/>
        <v/>
      </c>
      <c r="BH3318" t="str">
        <f t="shared" si="422"/>
        <v/>
      </c>
      <c r="BI3318" t="str">
        <f t="shared" si="423"/>
        <v/>
      </c>
      <c r="BJ3318" t="str">
        <f t="shared" ca="1" si="424"/>
        <v/>
      </c>
      <c r="BK3318">
        <f t="shared" si="425"/>
        <v>1900</v>
      </c>
      <c r="BL3318">
        <f t="shared" si="426"/>
        <v>1900</v>
      </c>
      <c r="BM3318" t="str">
        <f t="shared" si="427"/>
        <v/>
      </c>
      <c r="BN3318" s="69">
        <f t="shared" si="428"/>
        <v>125</v>
      </c>
      <c r="BO3318" s="1">
        <v>45686</v>
      </c>
      <c r="BP3318" s="1"/>
    </row>
    <row r="3319" spans="59:68" x14ac:dyDescent="0.25">
      <c r="BG3319" t="str">
        <f t="shared" ca="1" si="421"/>
        <v/>
      </c>
      <c r="BH3319" t="str">
        <f t="shared" si="422"/>
        <v/>
      </c>
      <c r="BI3319" t="str">
        <f t="shared" si="423"/>
        <v/>
      </c>
      <c r="BJ3319" t="str">
        <f t="shared" ca="1" si="424"/>
        <v/>
      </c>
      <c r="BK3319">
        <f t="shared" si="425"/>
        <v>1900</v>
      </c>
      <c r="BL3319">
        <f t="shared" si="426"/>
        <v>1900</v>
      </c>
      <c r="BM3319" t="str">
        <f t="shared" si="427"/>
        <v/>
      </c>
      <c r="BN3319" s="69">
        <f t="shared" si="428"/>
        <v>125</v>
      </c>
      <c r="BO3319" s="1">
        <v>45687</v>
      </c>
      <c r="BP3319" s="1"/>
    </row>
    <row r="3320" spans="59:68" x14ac:dyDescent="0.25">
      <c r="BG3320" t="str">
        <f t="shared" ca="1" si="421"/>
        <v/>
      </c>
      <c r="BH3320" t="str">
        <f t="shared" si="422"/>
        <v/>
      </c>
      <c r="BI3320" t="str">
        <f t="shared" si="423"/>
        <v/>
      </c>
      <c r="BJ3320" t="str">
        <f t="shared" ca="1" si="424"/>
        <v/>
      </c>
      <c r="BK3320">
        <f t="shared" si="425"/>
        <v>1900</v>
      </c>
      <c r="BL3320">
        <f t="shared" si="426"/>
        <v>1900</v>
      </c>
      <c r="BM3320" t="str">
        <f t="shared" si="427"/>
        <v/>
      </c>
      <c r="BN3320" s="69">
        <f t="shared" si="428"/>
        <v>125</v>
      </c>
      <c r="BO3320" s="1">
        <v>45688</v>
      </c>
      <c r="BP3320" s="1"/>
    </row>
    <row r="3321" spans="59:68" x14ac:dyDescent="0.25">
      <c r="BG3321" t="str">
        <f t="shared" ca="1" si="421"/>
        <v/>
      </c>
      <c r="BH3321" t="str">
        <f t="shared" si="422"/>
        <v/>
      </c>
      <c r="BI3321" t="str">
        <f t="shared" si="423"/>
        <v/>
      </c>
      <c r="BJ3321" t="str">
        <f t="shared" ca="1" si="424"/>
        <v/>
      </c>
      <c r="BK3321">
        <f t="shared" si="425"/>
        <v>1900</v>
      </c>
      <c r="BL3321">
        <f t="shared" si="426"/>
        <v>1900</v>
      </c>
      <c r="BM3321" t="str">
        <f t="shared" si="427"/>
        <v/>
      </c>
      <c r="BN3321" s="69">
        <f t="shared" si="428"/>
        <v>125</v>
      </c>
      <c r="BO3321" s="1">
        <v>45689</v>
      </c>
      <c r="BP3321" s="1"/>
    </row>
    <row r="3322" spans="59:68" x14ac:dyDescent="0.25">
      <c r="BG3322" t="str">
        <f t="shared" ca="1" si="421"/>
        <v/>
      </c>
      <c r="BH3322" t="str">
        <f t="shared" si="422"/>
        <v/>
      </c>
      <c r="BI3322" t="str">
        <f t="shared" si="423"/>
        <v/>
      </c>
      <c r="BJ3322" t="str">
        <f t="shared" ca="1" si="424"/>
        <v/>
      </c>
      <c r="BK3322">
        <f t="shared" si="425"/>
        <v>1900</v>
      </c>
      <c r="BL3322">
        <f t="shared" si="426"/>
        <v>1900</v>
      </c>
      <c r="BM3322" t="str">
        <f t="shared" si="427"/>
        <v/>
      </c>
      <c r="BN3322" s="69">
        <f t="shared" si="428"/>
        <v>125</v>
      </c>
      <c r="BO3322" s="1">
        <v>45690</v>
      </c>
      <c r="BP3322" s="1"/>
    </row>
    <row r="3323" spans="59:68" x14ac:dyDescent="0.25">
      <c r="BG3323" t="str">
        <f t="shared" ca="1" si="421"/>
        <v/>
      </c>
      <c r="BH3323" t="str">
        <f t="shared" si="422"/>
        <v/>
      </c>
      <c r="BI3323" t="str">
        <f t="shared" si="423"/>
        <v/>
      </c>
      <c r="BJ3323" t="str">
        <f t="shared" ca="1" si="424"/>
        <v/>
      </c>
      <c r="BK3323">
        <f t="shared" si="425"/>
        <v>1900</v>
      </c>
      <c r="BL3323">
        <f t="shared" si="426"/>
        <v>1900</v>
      </c>
      <c r="BM3323" t="str">
        <f t="shared" si="427"/>
        <v/>
      </c>
      <c r="BN3323" s="69">
        <f t="shared" si="428"/>
        <v>125</v>
      </c>
      <c r="BO3323" s="1">
        <v>45691</v>
      </c>
      <c r="BP3323" s="1"/>
    </row>
    <row r="3324" spans="59:68" x14ac:dyDescent="0.25">
      <c r="BG3324" t="str">
        <f t="shared" ca="1" si="421"/>
        <v/>
      </c>
      <c r="BH3324" t="str">
        <f t="shared" si="422"/>
        <v/>
      </c>
      <c r="BI3324" t="str">
        <f t="shared" si="423"/>
        <v/>
      </c>
      <c r="BJ3324" t="str">
        <f t="shared" ca="1" si="424"/>
        <v/>
      </c>
      <c r="BK3324">
        <f t="shared" si="425"/>
        <v>1900</v>
      </c>
      <c r="BL3324">
        <f t="shared" si="426"/>
        <v>1900</v>
      </c>
      <c r="BM3324" t="str">
        <f t="shared" si="427"/>
        <v/>
      </c>
      <c r="BN3324" s="69">
        <f t="shared" si="428"/>
        <v>125</v>
      </c>
      <c r="BO3324" s="1">
        <v>45692</v>
      </c>
      <c r="BP3324" s="1"/>
    </row>
    <row r="3325" spans="59:68" x14ac:dyDescent="0.25">
      <c r="BG3325" t="str">
        <f t="shared" ca="1" si="421"/>
        <v/>
      </c>
      <c r="BH3325" t="str">
        <f t="shared" si="422"/>
        <v/>
      </c>
      <c r="BI3325" t="str">
        <f t="shared" si="423"/>
        <v/>
      </c>
      <c r="BJ3325" t="str">
        <f t="shared" ca="1" si="424"/>
        <v/>
      </c>
      <c r="BK3325">
        <f t="shared" si="425"/>
        <v>1900</v>
      </c>
      <c r="BL3325">
        <f t="shared" si="426"/>
        <v>1900</v>
      </c>
      <c r="BM3325" t="str">
        <f t="shared" si="427"/>
        <v/>
      </c>
      <c r="BN3325" s="69">
        <f t="shared" si="428"/>
        <v>125</v>
      </c>
      <c r="BO3325" s="1">
        <v>45693</v>
      </c>
      <c r="BP3325" s="1"/>
    </row>
    <row r="3326" spans="59:68" x14ac:dyDescent="0.25">
      <c r="BG3326" t="str">
        <f t="shared" ca="1" si="421"/>
        <v/>
      </c>
      <c r="BH3326" t="str">
        <f t="shared" si="422"/>
        <v/>
      </c>
      <c r="BI3326" t="str">
        <f t="shared" si="423"/>
        <v/>
      </c>
      <c r="BJ3326" t="str">
        <f t="shared" ca="1" si="424"/>
        <v/>
      </c>
      <c r="BK3326">
        <f t="shared" si="425"/>
        <v>1900</v>
      </c>
      <c r="BL3326">
        <f t="shared" si="426"/>
        <v>1900</v>
      </c>
      <c r="BM3326" t="str">
        <f t="shared" si="427"/>
        <v/>
      </c>
      <c r="BN3326" s="69">
        <f t="shared" si="428"/>
        <v>125</v>
      </c>
      <c r="BO3326" s="1">
        <v>45694</v>
      </c>
      <c r="BP3326" s="1"/>
    </row>
    <row r="3327" spans="59:68" x14ac:dyDescent="0.25">
      <c r="BG3327" t="str">
        <f t="shared" ca="1" si="421"/>
        <v/>
      </c>
      <c r="BH3327" t="str">
        <f t="shared" si="422"/>
        <v/>
      </c>
      <c r="BI3327" t="str">
        <f t="shared" si="423"/>
        <v/>
      </c>
      <c r="BJ3327" t="str">
        <f t="shared" ca="1" si="424"/>
        <v/>
      </c>
      <c r="BK3327">
        <f t="shared" si="425"/>
        <v>1900</v>
      </c>
      <c r="BL3327">
        <f t="shared" si="426"/>
        <v>1900</v>
      </c>
      <c r="BM3327" t="str">
        <f t="shared" si="427"/>
        <v/>
      </c>
      <c r="BN3327" s="69">
        <f t="shared" si="428"/>
        <v>125</v>
      </c>
      <c r="BO3327" s="1">
        <v>45695</v>
      </c>
      <c r="BP3327" s="1"/>
    </row>
    <row r="3328" spans="59:68" x14ac:dyDescent="0.25">
      <c r="BG3328" t="str">
        <f t="shared" ca="1" si="421"/>
        <v/>
      </c>
      <c r="BH3328" t="str">
        <f t="shared" si="422"/>
        <v/>
      </c>
      <c r="BI3328" t="str">
        <f t="shared" si="423"/>
        <v/>
      </c>
      <c r="BJ3328" t="str">
        <f t="shared" ca="1" si="424"/>
        <v/>
      </c>
      <c r="BK3328">
        <f t="shared" si="425"/>
        <v>1900</v>
      </c>
      <c r="BL3328">
        <f t="shared" si="426"/>
        <v>1900</v>
      </c>
      <c r="BM3328" t="str">
        <f t="shared" si="427"/>
        <v/>
      </c>
      <c r="BN3328" s="69">
        <f t="shared" si="428"/>
        <v>125</v>
      </c>
      <c r="BO3328" s="1">
        <v>45696</v>
      </c>
      <c r="BP3328" s="1"/>
    </row>
    <row r="3329" spans="59:68" x14ac:dyDescent="0.25">
      <c r="BG3329" t="str">
        <f t="shared" ca="1" si="421"/>
        <v/>
      </c>
      <c r="BH3329" t="str">
        <f t="shared" si="422"/>
        <v/>
      </c>
      <c r="BI3329" t="str">
        <f t="shared" si="423"/>
        <v/>
      </c>
      <c r="BJ3329" t="str">
        <f t="shared" ca="1" si="424"/>
        <v/>
      </c>
      <c r="BK3329">
        <f t="shared" si="425"/>
        <v>1900</v>
      </c>
      <c r="BL3329">
        <f t="shared" si="426"/>
        <v>1900</v>
      </c>
      <c r="BM3329" t="str">
        <f t="shared" si="427"/>
        <v/>
      </c>
      <c r="BN3329" s="69">
        <f t="shared" si="428"/>
        <v>125</v>
      </c>
      <c r="BO3329" s="1">
        <v>45697</v>
      </c>
      <c r="BP3329" s="1"/>
    </row>
    <row r="3330" spans="59:68" x14ac:dyDescent="0.25">
      <c r="BG3330" t="str">
        <f t="shared" ca="1" si="421"/>
        <v/>
      </c>
      <c r="BH3330" t="str">
        <f t="shared" si="422"/>
        <v/>
      </c>
      <c r="BI3330" t="str">
        <f t="shared" si="423"/>
        <v/>
      </c>
      <c r="BJ3330" t="str">
        <f t="shared" ca="1" si="424"/>
        <v/>
      </c>
      <c r="BK3330">
        <f t="shared" si="425"/>
        <v>1900</v>
      </c>
      <c r="BL3330">
        <f t="shared" si="426"/>
        <v>1900</v>
      </c>
      <c r="BM3330" t="str">
        <f t="shared" si="427"/>
        <v/>
      </c>
      <c r="BN3330" s="69">
        <f t="shared" si="428"/>
        <v>125</v>
      </c>
      <c r="BO3330" s="1">
        <v>45698</v>
      </c>
      <c r="BP3330" s="1"/>
    </row>
    <row r="3331" spans="59:68" x14ac:dyDescent="0.25">
      <c r="BG3331" t="str">
        <f t="shared" ref="BG3331:BG3394" ca="1" si="429">IF(A3331="","",DATEDIF(J3331,TODAY(),"y"))</f>
        <v/>
      </c>
      <c r="BH3331" t="str">
        <f t="shared" ref="BH3331:BH3394" si="430">IF(A3331="","",IF(BG3331&lt;61,"Moins de 61",IF(BG3331&lt;66,"61 à 65",IF(BG3331&lt;71,"66 à 70",IF(BG3331&lt;76,"71 à 75",IF(BG3331&lt;81,"76 à 80",IF(BG3331&lt;86,"81 à 85",IF(BG3331&lt;91,"86 à 90",IF(BG3331&lt;96,"91 à 95",IF(BG3331&lt;101,"96 à 100",IF(BG3331&gt;=101,"101 et plus","")))))))))))</f>
        <v/>
      </c>
      <c r="BI3331" t="str">
        <f t="shared" ref="BI3331:BI3394" si="431">IF(B3331="","",IF(BG3331&lt;66,"Moins de 66",IF(BG3331&lt;71,"66 à 70",IF(BG3331&lt;76,"71 à 75",IF(BG3331&lt;81,"76 à 80",IF(BG3331&gt;=81,"plus de 80",""))))))</f>
        <v/>
      </c>
      <c r="BJ3331" t="str">
        <f t="shared" ref="BJ3331:BJ3394" ca="1" si="432">IF(A3331="","",DATEDIF(L3331,TODAY(),"y"))</f>
        <v/>
      </c>
      <c r="BK3331">
        <f t="shared" ref="BK3331:BK3394" si="433">YEAR(L3331)</f>
        <v>1900</v>
      </c>
      <c r="BL3331">
        <f t="shared" ref="BL3331:BL3394" si="434">YEAR(E3331)</f>
        <v>1900</v>
      </c>
      <c r="BM3331" t="str">
        <f t="shared" ref="BM3331:BM3394" si="435">IF(A3331="","",IF(O3331="Adhérent",BG3331,""))</f>
        <v/>
      </c>
      <c r="BN3331" s="69">
        <f t="shared" ref="BN3331:BN3394" si="436">YEAR(BO3331)-YEAR(J3331)</f>
        <v>125</v>
      </c>
      <c r="BO3331" s="1">
        <v>45699</v>
      </c>
      <c r="BP3331" s="1"/>
    </row>
    <row r="3332" spans="59:68" x14ac:dyDescent="0.25">
      <c r="BG3332" t="str">
        <f t="shared" ca="1" si="429"/>
        <v/>
      </c>
      <c r="BH3332" t="str">
        <f t="shared" si="430"/>
        <v/>
      </c>
      <c r="BI3332" t="str">
        <f t="shared" si="431"/>
        <v/>
      </c>
      <c r="BJ3332" t="str">
        <f t="shared" ca="1" si="432"/>
        <v/>
      </c>
      <c r="BK3332">
        <f t="shared" si="433"/>
        <v>1900</v>
      </c>
      <c r="BL3332">
        <f t="shared" si="434"/>
        <v>1900</v>
      </c>
      <c r="BM3332" t="str">
        <f t="shared" si="435"/>
        <v/>
      </c>
      <c r="BN3332" s="69">
        <f t="shared" si="436"/>
        <v>125</v>
      </c>
      <c r="BO3332" s="1">
        <v>45700</v>
      </c>
      <c r="BP3332" s="1"/>
    </row>
    <row r="3333" spans="59:68" x14ac:dyDescent="0.25">
      <c r="BG3333" t="str">
        <f t="shared" ca="1" si="429"/>
        <v/>
      </c>
      <c r="BH3333" t="str">
        <f t="shared" si="430"/>
        <v/>
      </c>
      <c r="BI3333" t="str">
        <f t="shared" si="431"/>
        <v/>
      </c>
      <c r="BJ3333" t="str">
        <f t="shared" ca="1" si="432"/>
        <v/>
      </c>
      <c r="BK3333">
        <f t="shared" si="433"/>
        <v>1900</v>
      </c>
      <c r="BL3333">
        <f t="shared" si="434"/>
        <v>1900</v>
      </c>
      <c r="BM3333" t="str">
        <f t="shared" si="435"/>
        <v/>
      </c>
      <c r="BN3333" s="69">
        <f t="shared" si="436"/>
        <v>125</v>
      </c>
      <c r="BO3333" s="1">
        <v>45701</v>
      </c>
      <c r="BP3333" s="1"/>
    </row>
    <row r="3334" spans="59:68" x14ac:dyDescent="0.25">
      <c r="BG3334" t="str">
        <f t="shared" ca="1" si="429"/>
        <v/>
      </c>
      <c r="BH3334" t="str">
        <f t="shared" si="430"/>
        <v/>
      </c>
      <c r="BI3334" t="str">
        <f t="shared" si="431"/>
        <v/>
      </c>
      <c r="BJ3334" t="str">
        <f t="shared" ca="1" si="432"/>
        <v/>
      </c>
      <c r="BK3334">
        <f t="shared" si="433"/>
        <v>1900</v>
      </c>
      <c r="BL3334">
        <f t="shared" si="434"/>
        <v>1900</v>
      </c>
      <c r="BM3334" t="str">
        <f t="shared" si="435"/>
        <v/>
      </c>
      <c r="BN3334" s="69">
        <f t="shared" si="436"/>
        <v>125</v>
      </c>
      <c r="BO3334" s="1">
        <v>45702</v>
      </c>
      <c r="BP3334" s="1"/>
    </row>
    <row r="3335" spans="59:68" x14ac:dyDescent="0.25">
      <c r="BG3335" t="str">
        <f t="shared" ca="1" si="429"/>
        <v/>
      </c>
      <c r="BH3335" t="str">
        <f t="shared" si="430"/>
        <v/>
      </c>
      <c r="BI3335" t="str">
        <f t="shared" si="431"/>
        <v/>
      </c>
      <c r="BJ3335" t="str">
        <f t="shared" ca="1" si="432"/>
        <v/>
      </c>
      <c r="BK3335">
        <f t="shared" si="433"/>
        <v>1900</v>
      </c>
      <c r="BL3335">
        <f t="shared" si="434"/>
        <v>1900</v>
      </c>
      <c r="BM3335" t="str">
        <f t="shared" si="435"/>
        <v/>
      </c>
      <c r="BN3335" s="69">
        <f t="shared" si="436"/>
        <v>125</v>
      </c>
      <c r="BO3335" s="1">
        <v>45703</v>
      </c>
      <c r="BP3335" s="1"/>
    </row>
    <row r="3336" spans="59:68" x14ac:dyDescent="0.25">
      <c r="BG3336" t="str">
        <f t="shared" ca="1" si="429"/>
        <v/>
      </c>
      <c r="BH3336" t="str">
        <f t="shared" si="430"/>
        <v/>
      </c>
      <c r="BI3336" t="str">
        <f t="shared" si="431"/>
        <v/>
      </c>
      <c r="BJ3336" t="str">
        <f t="shared" ca="1" si="432"/>
        <v/>
      </c>
      <c r="BK3336">
        <f t="shared" si="433"/>
        <v>1900</v>
      </c>
      <c r="BL3336">
        <f t="shared" si="434"/>
        <v>1900</v>
      </c>
      <c r="BM3336" t="str">
        <f t="shared" si="435"/>
        <v/>
      </c>
      <c r="BN3336" s="69">
        <f t="shared" si="436"/>
        <v>125</v>
      </c>
      <c r="BO3336" s="1">
        <v>45704</v>
      </c>
      <c r="BP3336" s="1"/>
    </row>
    <row r="3337" spans="59:68" x14ac:dyDescent="0.25">
      <c r="BG3337" t="str">
        <f t="shared" ca="1" si="429"/>
        <v/>
      </c>
      <c r="BH3337" t="str">
        <f t="shared" si="430"/>
        <v/>
      </c>
      <c r="BI3337" t="str">
        <f t="shared" si="431"/>
        <v/>
      </c>
      <c r="BJ3337" t="str">
        <f t="shared" ca="1" si="432"/>
        <v/>
      </c>
      <c r="BK3337">
        <f t="shared" si="433"/>
        <v>1900</v>
      </c>
      <c r="BL3337">
        <f t="shared" si="434"/>
        <v>1900</v>
      </c>
      <c r="BM3337" t="str">
        <f t="shared" si="435"/>
        <v/>
      </c>
      <c r="BN3337" s="69">
        <f t="shared" si="436"/>
        <v>125</v>
      </c>
      <c r="BO3337" s="1">
        <v>45705</v>
      </c>
      <c r="BP3337" s="1"/>
    </row>
    <row r="3338" spans="59:68" x14ac:dyDescent="0.25">
      <c r="BG3338" t="str">
        <f t="shared" ca="1" si="429"/>
        <v/>
      </c>
      <c r="BH3338" t="str">
        <f t="shared" si="430"/>
        <v/>
      </c>
      <c r="BI3338" t="str">
        <f t="shared" si="431"/>
        <v/>
      </c>
      <c r="BJ3338" t="str">
        <f t="shared" ca="1" si="432"/>
        <v/>
      </c>
      <c r="BK3338">
        <f t="shared" si="433"/>
        <v>1900</v>
      </c>
      <c r="BL3338">
        <f t="shared" si="434"/>
        <v>1900</v>
      </c>
      <c r="BM3338" t="str">
        <f t="shared" si="435"/>
        <v/>
      </c>
      <c r="BN3338" s="69">
        <f t="shared" si="436"/>
        <v>125</v>
      </c>
      <c r="BO3338" s="1">
        <v>45706</v>
      </c>
      <c r="BP3338" s="1"/>
    </row>
    <row r="3339" spans="59:68" x14ac:dyDescent="0.25">
      <c r="BG3339" t="str">
        <f t="shared" ca="1" si="429"/>
        <v/>
      </c>
      <c r="BH3339" t="str">
        <f t="shared" si="430"/>
        <v/>
      </c>
      <c r="BI3339" t="str">
        <f t="shared" si="431"/>
        <v/>
      </c>
      <c r="BJ3339" t="str">
        <f t="shared" ca="1" si="432"/>
        <v/>
      </c>
      <c r="BK3339">
        <f t="shared" si="433"/>
        <v>1900</v>
      </c>
      <c r="BL3339">
        <f t="shared" si="434"/>
        <v>1900</v>
      </c>
      <c r="BM3339" t="str">
        <f t="shared" si="435"/>
        <v/>
      </c>
      <c r="BN3339" s="69">
        <f t="shared" si="436"/>
        <v>125</v>
      </c>
      <c r="BO3339" s="1">
        <v>45707</v>
      </c>
      <c r="BP3339" s="1"/>
    </row>
    <row r="3340" spans="59:68" x14ac:dyDescent="0.25">
      <c r="BG3340" t="str">
        <f t="shared" ca="1" si="429"/>
        <v/>
      </c>
      <c r="BH3340" t="str">
        <f t="shared" si="430"/>
        <v/>
      </c>
      <c r="BI3340" t="str">
        <f t="shared" si="431"/>
        <v/>
      </c>
      <c r="BJ3340" t="str">
        <f t="shared" ca="1" si="432"/>
        <v/>
      </c>
      <c r="BK3340">
        <f t="shared" si="433"/>
        <v>1900</v>
      </c>
      <c r="BL3340">
        <f t="shared" si="434"/>
        <v>1900</v>
      </c>
      <c r="BM3340" t="str">
        <f t="shared" si="435"/>
        <v/>
      </c>
      <c r="BN3340" s="69">
        <f t="shared" si="436"/>
        <v>125</v>
      </c>
      <c r="BO3340" s="1">
        <v>45708</v>
      </c>
      <c r="BP3340" s="1"/>
    </row>
    <row r="3341" spans="59:68" x14ac:dyDescent="0.25">
      <c r="BG3341" t="str">
        <f t="shared" ca="1" si="429"/>
        <v/>
      </c>
      <c r="BH3341" t="str">
        <f t="shared" si="430"/>
        <v/>
      </c>
      <c r="BI3341" t="str">
        <f t="shared" si="431"/>
        <v/>
      </c>
      <c r="BJ3341" t="str">
        <f t="shared" ca="1" si="432"/>
        <v/>
      </c>
      <c r="BK3341">
        <f t="shared" si="433"/>
        <v>1900</v>
      </c>
      <c r="BL3341">
        <f t="shared" si="434"/>
        <v>1900</v>
      </c>
      <c r="BM3341" t="str">
        <f t="shared" si="435"/>
        <v/>
      </c>
      <c r="BN3341" s="69">
        <f t="shared" si="436"/>
        <v>125</v>
      </c>
      <c r="BO3341" s="1">
        <v>45709</v>
      </c>
      <c r="BP3341" s="1"/>
    </row>
    <row r="3342" spans="59:68" x14ac:dyDescent="0.25">
      <c r="BG3342" t="str">
        <f t="shared" ca="1" si="429"/>
        <v/>
      </c>
      <c r="BH3342" t="str">
        <f t="shared" si="430"/>
        <v/>
      </c>
      <c r="BI3342" t="str">
        <f t="shared" si="431"/>
        <v/>
      </c>
      <c r="BJ3342" t="str">
        <f t="shared" ca="1" si="432"/>
        <v/>
      </c>
      <c r="BK3342">
        <f t="shared" si="433"/>
        <v>1900</v>
      </c>
      <c r="BL3342">
        <f t="shared" si="434"/>
        <v>1900</v>
      </c>
      <c r="BM3342" t="str">
        <f t="shared" si="435"/>
        <v/>
      </c>
      <c r="BN3342" s="69">
        <f t="shared" si="436"/>
        <v>125</v>
      </c>
      <c r="BO3342" s="1">
        <v>45710</v>
      </c>
      <c r="BP3342" s="1"/>
    </row>
    <row r="3343" spans="59:68" x14ac:dyDescent="0.25">
      <c r="BG3343" t="str">
        <f t="shared" ca="1" si="429"/>
        <v/>
      </c>
      <c r="BH3343" t="str">
        <f t="shared" si="430"/>
        <v/>
      </c>
      <c r="BI3343" t="str">
        <f t="shared" si="431"/>
        <v/>
      </c>
      <c r="BJ3343" t="str">
        <f t="shared" ca="1" si="432"/>
        <v/>
      </c>
      <c r="BK3343">
        <f t="shared" si="433"/>
        <v>1900</v>
      </c>
      <c r="BL3343">
        <f t="shared" si="434"/>
        <v>1900</v>
      </c>
      <c r="BM3343" t="str">
        <f t="shared" si="435"/>
        <v/>
      </c>
      <c r="BN3343" s="69">
        <f t="shared" si="436"/>
        <v>125</v>
      </c>
      <c r="BO3343" s="1">
        <v>45711</v>
      </c>
      <c r="BP3343" s="1"/>
    </row>
    <row r="3344" spans="59:68" x14ac:dyDescent="0.25">
      <c r="BG3344" t="str">
        <f t="shared" ca="1" si="429"/>
        <v/>
      </c>
      <c r="BH3344" t="str">
        <f t="shared" si="430"/>
        <v/>
      </c>
      <c r="BI3344" t="str">
        <f t="shared" si="431"/>
        <v/>
      </c>
      <c r="BJ3344" t="str">
        <f t="shared" ca="1" si="432"/>
        <v/>
      </c>
      <c r="BK3344">
        <f t="shared" si="433"/>
        <v>1900</v>
      </c>
      <c r="BL3344">
        <f t="shared" si="434"/>
        <v>1900</v>
      </c>
      <c r="BM3344" t="str">
        <f t="shared" si="435"/>
        <v/>
      </c>
      <c r="BN3344" s="69">
        <f t="shared" si="436"/>
        <v>125</v>
      </c>
      <c r="BO3344" s="1">
        <v>45712</v>
      </c>
      <c r="BP3344" s="1"/>
    </row>
    <row r="3345" spans="59:68" x14ac:dyDescent="0.25">
      <c r="BG3345" t="str">
        <f t="shared" ca="1" si="429"/>
        <v/>
      </c>
      <c r="BH3345" t="str">
        <f t="shared" si="430"/>
        <v/>
      </c>
      <c r="BI3345" t="str">
        <f t="shared" si="431"/>
        <v/>
      </c>
      <c r="BJ3345" t="str">
        <f t="shared" ca="1" si="432"/>
        <v/>
      </c>
      <c r="BK3345">
        <f t="shared" si="433"/>
        <v>1900</v>
      </c>
      <c r="BL3345">
        <f t="shared" si="434"/>
        <v>1900</v>
      </c>
      <c r="BM3345" t="str">
        <f t="shared" si="435"/>
        <v/>
      </c>
      <c r="BN3345" s="69">
        <f t="shared" si="436"/>
        <v>125</v>
      </c>
      <c r="BO3345" s="1">
        <v>45713</v>
      </c>
      <c r="BP3345" s="1"/>
    </row>
    <row r="3346" spans="59:68" x14ac:dyDescent="0.25">
      <c r="BG3346" t="str">
        <f t="shared" ca="1" si="429"/>
        <v/>
      </c>
      <c r="BH3346" t="str">
        <f t="shared" si="430"/>
        <v/>
      </c>
      <c r="BI3346" t="str">
        <f t="shared" si="431"/>
        <v/>
      </c>
      <c r="BJ3346" t="str">
        <f t="shared" ca="1" si="432"/>
        <v/>
      </c>
      <c r="BK3346">
        <f t="shared" si="433"/>
        <v>1900</v>
      </c>
      <c r="BL3346">
        <f t="shared" si="434"/>
        <v>1900</v>
      </c>
      <c r="BM3346" t="str">
        <f t="shared" si="435"/>
        <v/>
      </c>
      <c r="BN3346" s="69">
        <f t="shared" si="436"/>
        <v>125</v>
      </c>
      <c r="BO3346" s="1">
        <v>45714</v>
      </c>
      <c r="BP3346" s="1"/>
    </row>
    <row r="3347" spans="59:68" x14ac:dyDescent="0.25">
      <c r="BG3347" t="str">
        <f t="shared" ca="1" si="429"/>
        <v/>
      </c>
      <c r="BH3347" t="str">
        <f t="shared" si="430"/>
        <v/>
      </c>
      <c r="BI3347" t="str">
        <f t="shared" si="431"/>
        <v/>
      </c>
      <c r="BJ3347" t="str">
        <f t="shared" ca="1" si="432"/>
        <v/>
      </c>
      <c r="BK3347">
        <f t="shared" si="433"/>
        <v>1900</v>
      </c>
      <c r="BL3347">
        <f t="shared" si="434"/>
        <v>1900</v>
      </c>
      <c r="BM3347" t="str">
        <f t="shared" si="435"/>
        <v/>
      </c>
      <c r="BN3347" s="69">
        <f t="shared" si="436"/>
        <v>125</v>
      </c>
      <c r="BO3347" s="1">
        <v>45715</v>
      </c>
      <c r="BP3347" s="1"/>
    </row>
    <row r="3348" spans="59:68" x14ac:dyDescent="0.25">
      <c r="BG3348" t="str">
        <f t="shared" ca="1" si="429"/>
        <v/>
      </c>
      <c r="BH3348" t="str">
        <f t="shared" si="430"/>
        <v/>
      </c>
      <c r="BI3348" t="str">
        <f t="shared" si="431"/>
        <v/>
      </c>
      <c r="BJ3348" t="str">
        <f t="shared" ca="1" si="432"/>
        <v/>
      </c>
      <c r="BK3348">
        <f t="shared" si="433"/>
        <v>1900</v>
      </c>
      <c r="BL3348">
        <f t="shared" si="434"/>
        <v>1900</v>
      </c>
      <c r="BM3348" t="str">
        <f t="shared" si="435"/>
        <v/>
      </c>
      <c r="BN3348" s="69">
        <f t="shared" si="436"/>
        <v>125</v>
      </c>
      <c r="BO3348" s="1">
        <v>45716</v>
      </c>
      <c r="BP3348" s="1"/>
    </row>
    <row r="3349" spans="59:68" x14ac:dyDescent="0.25">
      <c r="BG3349" t="str">
        <f t="shared" ca="1" si="429"/>
        <v/>
      </c>
      <c r="BH3349" t="str">
        <f t="shared" si="430"/>
        <v/>
      </c>
      <c r="BI3349" t="str">
        <f t="shared" si="431"/>
        <v/>
      </c>
      <c r="BJ3349" t="str">
        <f t="shared" ca="1" si="432"/>
        <v/>
      </c>
      <c r="BK3349">
        <f t="shared" si="433"/>
        <v>1900</v>
      </c>
      <c r="BL3349">
        <f t="shared" si="434"/>
        <v>1900</v>
      </c>
      <c r="BM3349" t="str">
        <f t="shared" si="435"/>
        <v/>
      </c>
      <c r="BN3349" s="69">
        <f t="shared" si="436"/>
        <v>125</v>
      </c>
      <c r="BO3349" s="1">
        <v>45717</v>
      </c>
      <c r="BP3349" s="1"/>
    </row>
    <row r="3350" spans="59:68" x14ac:dyDescent="0.25">
      <c r="BG3350" t="str">
        <f t="shared" ca="1" si="429"/>
        <v/>
      </c>
      <c r="BH3350" t="str">
        <f t="shared" si="430"/>
        <v/>
      </c>
      <c r="BI3350" t="str">
        <f t="shared" si="431"/>
        <v/>
      </c>
      <c r="BJ3350" t="str">
        <f t="shared" ca="1" si="432"/>
        <v/>
      </c>
      <c r="BK3350">
        <f t="shared" si="433"/>
        <v>1900</v>
      </c>
      <c r="BL3350">
        <f t="shared" si="434"/>
        <v>1900</v>
      </c>
      <c r="BM3350" t="str">
        <f t="shared" si="435"/>
        <v/>
      </c>
      <c r="BN3350" s="69">
        <f t="shared" si="436"/>
        <v>125</v>
      </c>
      <c r="BO3350" s="1">
        <v>45718</v>
      </c>
      <c r="BP3350" s="1"/>
    </row>
    <row r="3351" spans="59:68" x14ac:dyDescent="0.25">
      <c r="BG3351" t="str">
        <f t="shared" ca="1" si="429"/>
        <v/>
      </c>
      <c r="BH3351" t="str">
        <f t="shared" si="430"/>
        <v/>
      </c>
      <c r="BI3351" t="str">
        <f t="shared" si="431"/>
        <v/>
      </c>
      <c r="BJ3351" t="str">
        <f t="shared" ca="1" si="432"/>
        <v/>
      </c>
      <c r="BK3351">
        <f t="shared" si="433"/>
        <v>1900</v>
      </c>
      <c r="BL3351">
        <f t="shared" si="434"/>
        <v>1900</v>
      </c>
      <c r="BM3351" t="str">
        <f t="shared" si="435"/>
        <v/>
      </c>
      <c r="BN3351" s="69">
        <f t="shared" si="436"/>
        <v>125</v>
      </c>
      <c r="BO3351" s="1">
        <v>45719</v>
      </c>
      <c r="BP3351" s="1"/>
    </row>
    <row r="3352" spans="59:68" x14ac:dyDescent="0.25">
      <c r="BG3352" t="str">
        <f t="shared" ca="1" si="429"/>
        <v/>
      </c>
      <c r="BH3352" t="str">
        <f t="shared" si="430"/>
        <v/>
      </c>
      <c r="BI3352" t="str">
        <f t="shared" si="431"/>
        <v/>
      </c>
      <c r="BJ3352" t="str">
        <f t="shared" ca="1" si="432"/>
        <v/>
      </c>
      <c r="BK3352">
        <f t="shared" si="433"/>
        <v>1900</v>
      </c>
      <c r="BL3352">
        <f t="shared" si="434"/>
        <v>1900</v>
      </c>
      <c r="BM3352" t="str">
        <f t="shared" si="435"/>
        <v/>
      </c>
      <c r="BN3352" s="69">
        <f t="shared" si="436"/>
        <v>125</v>
      </c>
      <c r="BO3352" s="1">
        <v>45720</v>
      </c>
      <c r="BP3352" s="1"/>
    </row>
    <row r="3353" spans="59:68" x14ac:dyDescent="0.25">
      <c r="BG3353" t="str">
        <f t="shared" ca="1" si="429"/>
        <v/>
      </c>
      <c r="BH3353" t="str">
        <f t="shared" si="430"/>
        <v/>
      </c>
      <c r="BI3353" t="str">
        <f t="shared" si="431"/>
        <v/>
      </c>
      <c r="BJ3353" t="str">
        <f t="shared" ca="1" si="432"/>
        <v/>
      </c>
      <c r="BK3353">
        <f t="shared" si="433"/>
        <v>1900</v>
      </c>
      <c r="BL3353">
        <f t="shared" si="434"/>
        <v>1900</v>
      </c>
      <c r="BM3353" t="str">
        <f t="shared" si="435"/>
        <v/>
      </c>
      <c r="BN3353" s="69">
        <f t="shared" si="436"/>
        <v>125</v>
      </c>
      <c r="BO3353" s="1">
        <v>45721</v>
      </c>
      <c r="BP3353" s="1"/>
    </row>
    <row r="3354" spans="59:68" x14ac:dyDescent="0.25">
      <c r="BG3354" t="str">
        <f t="shared" ca="1" si="429"/>
        <v/>
      </c>
      <c r="BH3354" t="str">
        <f t="shared" si="430"/>
        <v/>
      </c>
      <c r="BI3354" t="str">
        <f t="shared" si="431"/>
        <v/>
      </c>
      <c r="BJ3354" t="str">
        <f t="shared" ca="1" si="432"/>
        <v/>
      </c>
      <c r="BK3354">
        <f t="shared" si="433"/>
        <v>1900</v>
      </c>
      <c r="BL3354">
        <f t="shared" si="434"/>
        <v>1900</v>
      </c>
      <c r="BM3354" t="str">
        <f t="shared" si="435"/>
        <v/>
      </c>
      <c r="BN3354" s="69">
        <f t="shared" si="436"/>
        <v>125</v>
      </c>
      <c r="BO3354" s="1">
        <v>45722</v>
      </c>
      <c r="BP3354" s="1"/>
    </row>
    <row r="3355" spans="59:68" x14ac:dyDescent="0.25">
      <c r="BG3355" t="str">
        <f t="shared" ca="1" si="429"/>
        <v/>
      </c>
      <c r="BH3355" t="str">
        <f t="shared" si="430"/>
        <v/>
      </c>
      <c r="BI3355" t="str">
        <f t="shared" si="431"/>
        <v/>
      </c>
      <c r="BJ3355" t="str">
        <f t="shared" ca="1" si="432"/>
        <v/>
      </c>
      <c r="BK3355">
        <f t="shared" si="433"/>
        <v>1900</v>
      </c>
      <c r="BL3355">
        <f t="shared" si="434"/>
        <v>1900</v>
      </c>
      <c r="BM3355" t="str">
        <f t="shared" si="435"/>
        <v/>
      </c>
      <c r="BN3355" s="69">
        <f t="shared" si="436"/>
        <v>125</v>
      </c>
      <c r="BO3355" s="1">
        <v>45723</v>
      </c>
      <c r="BP3355" s="1"/>
    </row>
    <row r="3356" spans="59:68" x14ac:dyDescent="0.25">
      <c r="BG3356" t="str">
        <f t="shared" ca="1" si="429"/>
        <v/>
      </c>
      <c r="BH3356" t="str">
        <f t="shared" si="430"/>
        <v/>
      </c>
      <c r="BI3356" t="str">
        <f t="shared" si="431"/>
        <v/>
      </c>
      <c r="BJ3356" t="str">
        <f t="shared" ca="1" si="432"/>
        <v/>
      </c>
      <c r="BK3356">
        <f t="shared" si="433"/>
        <v>1900</v>
      </c>
      <c r="BL3356">
        <f t="shared" si="434"/>
        <v>1900</v>
      </c>
      <c r="BM3356" t="str">
        <f t="shared" si="435"/>
        <v/>
      </c>
      <c r="BN3356" s="69">
        <f t="shared" si="436"/>
        <v>125</v>
      </c>
      <c r="BO3356" s="1">
        <v>45724</v>
      </c>
      <c r="BP3356" s="1"/>
    </row>
    <row r="3357" spans="59:68" x14ac:dyDescent="0.25">
      <c r="BG3357" t="str">
        <f t="shared" ca="1" si="429"/>
        <v/>
      </c>
      <c r="BH3357" t="str">
        <f t="shared" si="430"/>
        <v/>
      </c>
      <c r="BI3357" t="str">
        <f t="shared" si="431"/>
        <v/>
      </c>
      <c r="BJ3357" t="str">
        <f t="shared" ca="1" si="432"/>
        <v/>
      </c>
      <c r="BK3357">
        <f t="shared" si="433"/>
        <v>1900</v>
      </c>
      <c r="BL3357">
        <f t="shared" si="434"/>
        <v>1900</v>
      </c>
      <c r="BM3357" t="str">
        <f t="shared" si="435"/>
        <v/>
      </c>
      <c r="BN3357" s="69">
        <f t="shared" si="436"/>
        <v>125</v>
      </c>
      <c r="BO3357" s="1">
        <v>45725</v>
      </c>
      <c r="BP3357" s="1"/>
    </row>
    <row r="3358" spans="59:68" x14ac:dyDescent="0.25">
      <c r="BG3358" t="str">
        <f t="shared" ca="1" si="429"/>
        <v/>
      </c>
      <c r="BH3358" t="str">
        <f t="shared" si="430"/>
        <v/>
      </c>
      <c r="BI3358" t="str">
        <f t="shared" si="431"/>
        <v/>
      </c>
      <c r="BJ3358" t="str">
        <f t="shared" ca="1" si="432"/>
        <v/>
      </c>
      <c r="BK3358">
        <f t="shared" si="433"/>
        <v>1900</v>
      </c>
      <c r="BL3358">
        <f t="shared" si="434"/>
        <v>1900</v>
      </c>
      <c r="BM3358" t="str">
        <f t="shared" si="435"/>
        <v/>
      </c>
      <c r="BN3358" s="69">
        <f t="shared" si="436"/>
        <v>125</v>
      </c>
      <c r="BO3358" s="1">
        <v>45726</v>
      </c>
      <c r="BP3358" s="1"/>
    </row>
    <row r="3359" spans="59:68" x14ac:dyDescent="0.25">
      <c r="BG3359" t="str">
        <f t="shared" ca="1" si="429"/>
        <v/>
      </c>
      <c r="BH3359" t="str">
        <f t="shared" si="430"/>
        <v/>
      </c>
      <c r="BI3359" t="str">
        <f t="shared" si="431"/>
        <v/>
      </c>
      <c r="BJ3359" t="str">
        <f t="shared" ca="1" si="432"/>
        <v/>
      </c>
      <c r="BK3359">
        <f t="shared" si="433"/>
        <v>1900</v>
      </c>
      <c r="BL3359">
        <f t="shared" si="434"/>
        <v>1900</v>
      </c>
      <c r="BM3359" t="str">
        <f t="shared" si="435"/>
        <v/>
      </c>
      <c r="BN3359" s="69">
        <f t="shared" si="436"/>
        <v>125</v>
      </c>
      <c r="BO3359" s="1">
        <v>45727</v>
      </c>
      <c r="BP3359" s="1"/>
    </row>
    <row r="3360" spans="59:68" x14ac:dyDescent="0.25">
      <c r="BG3360" t="str">
        <f t="shared" ca="1" si="429"/>
        <v/>
      </c>
      <c r="BH3360" t="str">
        <f t="shared" si="430"/>
        <v/>
      </c>
      <c r="BI3360" t="str">
        <f t="shared" si="431"/>
        <v/>
      </c>
      <c r="BJ3360" t="str">
        <f t="shared" ca="1" si="432"/>
        <v/>
      </c>
      <c r="BK3360">
        <f t="shared" si="433"/>
        <v>1900</v>
      </c>
      <c r="BL3360">
        <f t="shared" si="434"/>
        <v>1900</v>
      </c>
      <c r="BM3360" t="str">
        <f t="shared" si="435"/>
        <v/>
      </c>
      <c r="BN3360" s="69">
        <f t="shared" si="436"/>
        <v>125</v>
      </c>
      <c r="BO3360" s="1">
        <v>45728</v>
      </c>
      <c r="BP3360" s="1"/>
    </row>
    <row r="3361" spans="59:68" x14ac:dyDescent="0.25">
      <c r="BG3361" t="str">
        <f t="shared" ca="1" si="429"/>
        <v/>
      </c>
      <c r="BH3361" t="str">
        <f t="shared" si="430"/>
        <v/>
      </c>
      <c r="BI3361" t="str">
        <f t="shared" si="431"/>
        <v/>
      </c>
      <c r="BJ3361" t="str">
        <f t="shared" ca="1" si="432"/>
        <v/>
      </c>
      <c r="BK3361">
        <f t="shared" si="433"/>
        <v>1900</v>
      </c>
      <c r="BL3361">
        <f t="shared" si="434"/>
        <v>1900</v>
      </c>
      <c r="BM3361" t="str">
        <f t="shared" si="435"/>
        <v/>
      </c>
      <c r="BN3361" s="69">
        <f t="shared" si="436"/>
        <v>125</v>
      </c>
      <c r="BO3361" s="1">
        <v>45729</v>
      </c>
      <c r="BP3361" s="1"/>
    </row>
    <row r="3362" spans="59:68" x14ac:dyDescent="0.25">
      <c r="BG3362" t="str">
        <f t="shared" ca="1" si="429"/>
        <v/>
      </c>
      <c r="BH3362" t="str">
        <f t="shared" si="430"/>
        <v/>
      </c>
      <c r="BI3362" t="str">
        <f t="shared" si="431"/>
        <v/>
      </c>
      <c r="BJ3362" t="str">
        <f t="shared" ca="1" si="432"/>
        <v/>
      </c>
      <c r="BK3362">
        <f t="shared" si="433"/>
        <v>1900</v>
      </c>
      <c r="BL3362">
        <f t="shared" si="434"/>
        <v>1900</v>
      </c>
      <c r="BM3362" t="str">
        <f t="shared" si="435"/>
        <v/>
      </c>
      <c r="BN3362" s="69">
        <f t="shared" si="436"/>
        <v>125</v>
      </c>
      <c r="BO3362" s="1">
        <v>45730</v>
      </c>
      <c r="BP3362" s="1"/>
    </row>
    <row r="3363" spans="59:68" x14ac:dyDescent="0.25">
      <c r="BG3363" t="str">
        <f t="shared" ca="1" si="429"/>
        <v/>
      </c>
      <c r="BH3363" t="str">
        <f t="shared" si="430"/>
        <v/>
      </c>
      <c r="BI3363" t="str">
        <f t="shared" si="431"/>
        <v/>
      </c>
      <c r="BJ3363" t="str">
        <f t="shared" ca="1" si="432"/>
        <v/>
      </c>
      <c r="BK3363">
        <f t="shared" si="433"/>
        <v>1900</v>
      </c>
      <c r="BL3363">
        <f t="shared" si="434"/>
        <v>1900</v>
      </c>
      <c r="BM3363" t="str">
        <f t="shared" si="435"/>
        <v/>
      </c>
      <c r="BN3363" s="69">
        <f t="shared" si="436"/>
        <v>125</v>
      </c>
      <c r="BO3363" s="1">
        <v>45731</v>
      </c>
      <c r="BP3363" s="1"/>
    </row>
    <row r="3364" spans="59:68" x14ac:dyDescent="0.25">
      <c r="BG3364" t="str">
        <f t="shared" ca="1" si="429"/>
        <v/>
      </c>
      <c r="BH3364" t="str">
        <f t="shared" si="430"/>
        <v/>
      </c>
      <c r="BI3364" t="str">
        <f t="shared" si="431"/>
        <v/>
      </c>
      <c r="BJ3364" t="str">
        <f t="shared" ca="1" si="432"/>
        <v/>
      </c>
      <c r="BK3364">
        <f t="shared" si="433"/>
        <v>1900</v>
      </c>
      <c r="BL3364">
        <f t="shared" si="434"/>
        <v>1900</v>
      </c>
      <c r="BM3364" t="str">
        <f t="shared" si="435"/>
        <v/>
      </c>
      <c r="BN3364" s="69">
        <f t="shared" si="436"/>
        <v>125</v>
      </c>
      <c r="BO3364" s="1">
        <v>45732</v>
      </c>
      <c r="BP3364" s="1"/>
    </row>
    <row r="3365" spans="59:68" x14ac:dyDescent="0.25">
      <c r="BG3365" t="str">
        <f t="shared" ca="1" si="429"/>
        <v/>
      </c>
      <c r="BH3365" t="str">
        <f t="shared" si="430"/>
        <v/>
      </c>
      <c r="BI3365" t="str">
        <f t="shared" si="431"/>
        <v/>
      </c>
      <c r="BJ3365" t="str">
        <f t="shared" ca="1" si="432"/>
        <v/>
      </c>
      <c r="BK3365">
        <f t="shared" si="433"/>
        <v>1900</v>
      </c>
      <c r="BL3365">
        <f t="shared" si="434"/>
        <v>1900</v>
      </c>
      <c r="BM3365" t="str">
        <f t="shared" si="435"/>
        <v/>
      </c>
      <c r="BN3365" s="69">
        <f t="shared" si="436"/>
        <v>125</v>
      </c>
      <c r="BO3365" s="1">
        <v>45733</v>
      </c>
      <c r="BP3365" s="1"/>
    </row>
    <row r="3366" spans="59:68" x14ac:dyDescent="0.25">
      <c r="BG3366" t="str">
        <f t="shared" ca="1" si="429"/>
        <v/>
      </c>
      <c r="BH3366" t="str">
        <f t="shared" si="430"/>
        <v/>
      </c>
      <c r="BI3366" t="str">
        <f t="shared" si="431"/>
        <v/>
      </c>
      <c r="BJ3366" t="str">
        <f t="shared" ca="1" si="432"/>
        <v/>
      </c>
      <c r="BK3366">
        <f t="shared" si="433"/>
        <v>1900</v>
      </c>
      <c r="BL3366">
        <f t="shared" si="434"/>
        <v>1900</v>
      </c>
      <c r="BM3366" t="str">
        <f t="shared" si="435"/>
        <v/>
      </c>
      <c r="BN3366" s="69">
        <f t="shared" si="436"/>
        <v>125</v>
      </c>
      <c r="BO3366" s="1">
        <v>45734</v>
      </c>
      <c r="BP3366" s="1"/>
    </row>
    <row r="3367" spans="59:68" x14ac:dyDescent="0.25">
      <c r="BG3367" t="str">
        <f t="shared" ca="1" si="429"/>
        <v/>
      </c>
      <c r="BH3367" t="str">
        <f t="shared" si="430"/>
        <v/>
      </c>
      <c r="BI3367" t="str">
        <f t="shared" si="431"/>
        <v/>
      </c>
      <c r="BJ3367" t="str">
        <f t="shared" ca="1" si="432"/>
        <v/>
      </c>
      <c r="BK3367">
        <f t="shared" si="433"/>
        <v>1900</v>
      </c>
      <c r="BL3367">
        <f t="shared" si="434"/>
        <v>1900</v>
      </c>
      <c r="BM3367" t="str">
        <f t="shared" si="435"/>
        <v/>
      </c>
      <c r="BN3367" s="69">
        <f t="shared" si="436"/>
        <v>125</v>
      </c>
      <c r="BO3367" s="1">
        <v>45735</v>
      </c>
      <c r="BP3367" s="1"/>
    </row>
    <row r="3368" spans="59:68" x14ac:dyDescent="0.25">
      <c r="BG3368" t="str">
        <f t="shared" ca="1" si="429"/>
        <v/>
      </c>
      <c r="BH3368" t="str">
        <f t="shared" si="430"/>
        <v/>
      </c>
      <c r="BI3368" t="str">
        <f t="shared" si="431"/>
        <v/>
      </c>
      <c r="BJ3368" t="str">
        <f t="shared" ca="1" si="432"/>
        <v/>
      </c>
      <c r="BK3368">
        <f t="shared" si="433"/>
        <v>1900</v>
      </c>
      <c r="BL3368">
        <f t="shared" si="434"/>
        <v>1900</v>
      </c>
      <c r="BM3368" t="str">
        <f t="shared" si="435"/>
        <v/>
      </c>
      <c r="BN3368" s="69">
        <f t="shared" si="436"/>
        <v>125</v>
      </c>
      <c r="BO3368" s="1">
        <v>45736</v>
      </c>
      <c r="BP3368" s="1"/>
    </row>
    <row r="3369" spans="59:68" x14ac:dyDescent="0.25">
      <c r="BG3369" t="str">
        <f t="shared" ca="1" si="429"/>
        <v/>
      </c>
      <c r="BH3369" t="str">
        <f t="shared" si="430"/>
        <v/>
      </c>
      <c r="BI3369" t="str">
        <f t="shared" si="431"/>
        <v/>
      </c>
      <c r="BJ3369" t="str">
        <f t="shared" ca="1" si="432"/>
        <v/>
      </c>
      <c r="BK3369">
        <f t="shared" si="433"/>
        <v>1900</v>
      </c>
      <c r="BL3369">
        <f t="shared" si="434"/>
        <v>1900</v>
      </c>
      <c r="BM3369" t="str">
        <f t="shared" si="435"/>
        <v/>
      </c>
      <c r="BN3369" s="69">
        <f t="shared" si="436"/>
        <v>125</v>
      </c>
      <c r="BO3369" s="1">
        <v>45737</v>
      </c>
      <c r="BP3369" s="1"/>
    </row>
    <row r="3370" spans="59:68" x14ac:dyDescent="0.25">
      <c r="BG3370" t="str">
        <f t="shared" ca="1" si="429"/>
        <v/>
      </c>
      <c r="BH3370" t="str">
        <f t="shared" si="430"/>
        <v/>
      </c>
      <c r="BI3370" t="str">
        <f t="shared" si="431"/>
        <v/>
      </c>
      <c r="BJ3370" t="str">
        <f t="shared" ca="1" si="432"/>
        <v/>
      </c>
      <c r="BK3370">
        <f t="shared" si="433"/>
        <v>1900</v>
      </c>
      <c r="BL3370">
        <f t="shared" si="434"/>
        <v>1900</v>
      </c>
      <c r="BM3370" t="str">
        <f t="shared" si="435"/>
        <v/>
      </c>
      <c r="BN3370" s="69">
        <f t="shared" si="436"/>
        <v>125</v>
      </c>
      <c r="BO3370" s="1">
        <v>45738</v>
      </c>
      <c r="BP3370" s="1"/>
    </row>
    <row r="3371" spans="59:68" x14ac:dyDescent="0.25">
      <c r="BG3371" t="str">
        <f t="shared" ca="1" si="429"/>
        <v/>
      </c>
      <c r="BH3371" t="str">
        <f t="shared" si="430"/>
        <v/>
      </c>
      <c r="BI3371" t="str">
        <f t="shared" si="431"/>
        <v/>
      </c>
      <c r="BJ3371" t="str">
        <f t="shared" ca="1" si="432"/>
        <v/>
      </c>
      <c r="BK3371">
        <f t="shared" si="433"/>
        <v>1900</v>
      </c>
      <c r="BL3371">
        <f t="shared" si="434"/>
        <v>1900</v>
      </c>
      <c r="BM3371" t="str">
        <f t="shared" si="435"/>
        <v/>
      </c>
      <c r="BN3371" s="69">
        <f t="shared" si="436"/>
        <v>125</v>
      </c>
      <c r="BO3371" s="1">
        <v>45739</v>
      </c>
      <c r="BP3371" s="1"/>
    </row>
    <row r="3372" spans="59:68" x14ac:dyDescent="0.25">
      <c r="BG3372" t="str">
        <f t="shared" ca="1" si="429"/>
        <v/>
      </c>
      <c r="BH3372" t="str">
        <f t="shared" si="430"/>
        <v/>
      </c>
      <c r="BI3372" t="str">
        <f t="shared" si="431"/>
        <v/>
      </c>
      <c r="BJ3372" t="str">
        <f t="shared" ca="1" si="432"/>
        <v/>
      </c>
      <c r="BK3372">
        <f t="shared" si="433"/>
        <v>1900</v>
      </c>
      <c r="BL3372">
        <f t="shared" si="434"/>
        <v>1900</v>
      </c>
      <c r="BM3372" t="str">
        <f t="shared" si="435"/>
        <v/>
      </c>
      <c r="BN3372" s="69">
        <f t="shared" si="436"/>
        <v>125</v>
      </c>
      <c r="BO3372" s="1">
        <v>45740</v>
      </c>
      <c r="BP3372" s="1"/>
    </row>
    <row r="3373" spans="59:68" x14ac:dyDescent="0.25">
      <c r="BG3373" t="str">
        <f t="shared" ca="1" si="429"/>
        <v/>
      </c>
      <c r="BH3373" t="str">
        <f t="shared" si="430"/>
        <v/>
      </c>
      <c r="BI3373" t="str">
        <f t="shared" si="431"/>
        <v/>
      </c>
      <c r="BJ3373" t="str">
        <f t="shared" ca="1" si="432"/>
        <v/>
      </c>
      <c r="BK3373">
        <f t="shared" si="433"/>
        <v>1900</v>
      </c>
      <c r="BL3373">
        <f t="shared" si="434"/>
        <v>1900</v>
      </c>
      <c r="BM3373" t="str">
        <f t="shared" si="435"/>
        <v/>
      </c>
      <c r="BN3373" s="69">
        <f t="shared" si="436"/>
        <v>125</v>
      </c>
      <c r="BO3373" s="1">
        <v>45741</v>
      </c>
      <c r="BP3373" s="1"/>
    </row>
    <row r="3374" spans="59:68" x14ac:dyDescent="0.25">
      <c r="BG3374" t="str">
        <f t="shared" ca="1" si="429"/>
        <v/>
      </c>
      <c r="BH3374" t="str">
        <f t="shared" si="430"/>
        <v/>
      </c>
      <c r="BI3374" t="str">
        <f t="shared" si="431"/>
        <v/>
      </c>
      <c r="BJ3374" t="str">
        <f t="shared" ca="1" si="432"/>
        <v/>
      </c>
      <c r="BK3374">
        <f t="shared" si="433"/>
        <v>1900</v>
      </c>
      <c r="BL3374">
        <f t="shared" si="434"/>
        <v>1900</v>
      </c>
      <c r="BM3374" t="str">
        <f t="shared" si="435"/>
        <v/>
      </c>
      <c r="BN3374" s="69">
        <f t="shared" si="436"/>
        <v>125</v>
      </c>
      <c r="BO3374" s="1">
        <v>45742</v>
      </c>
      <c r="BP3374" s="1"/>
    </row>
    <row r="3375" spans="59:68" x14ac:dyDescent="0.25">
      <c r="BG3375" t="str">
        <f t="shared" ca="1" si="429"/>
        <v/>
      </c>
      <c r="BH3375" t="str">
        <f t="shared" si="430"/>
        <v/>
      </c>
      <c r="BI3375" t="str">
        <f t="shared" si="431"/>
        <v/>
      </c>
      <c r="BJ3375" t="str">
        <f t="shared" ca="1" si="432"/>
        <v/>
      </c>
      <c r="BK3375">
        <f t="shared" si="433"/>
        <v>1900</v>
      </c>
      <c r="BL3375">
        <f t="shared" si="434"/>
        <v>1900</v>
      </c>
      <c r="BM3375" t="str">
        <f t="shared" si="435"/>
        <v/>
      </c>
      <c r="BN3375" s="69">
        <f t="shared" si="436"/>
        <v>125</v>
      </c>
      <c r="BO3375" s="1">
        <v>45743</v>
      </c>
      <c r="BP3375" s="1"/>
    </row>
    <row r="3376" spans="59:68" x14ac:dyDescent="0.25">
      <c r="BG3376" t="str">
        <f t="shared" ca="1" si="429"/>
        <v/>
      </c>
      <c r="BH3376" t="str">
        <f t="shared" si="430"/>
        <v/>
      </c>
      <c r="BI3376" t="str">
        <f t="shared" si="431"/>
        <v/>
      </c>
      <c r="BJ3376" t="str">
        <f t="shared" ca="1" si="432"/>
        <v/>
      </c>
      <c r="BK3376">
        <f t="shared" si="433"/>
        <v>1900</v>
      </c>
      <c r="BL3376">
        <f t="shared" si="434"/>
        <v>1900</v>
      </c>
      <c r="BM3376" t="str">
        <f t="shared" si="435"/>
        <v/>
      </c>
      <c r="BN3376" s="69">
        <f t="shared" si="436"/>
        <v>125</v>
      </c>
      <c r="BO3376" s="1">
        <v>45744</v>
      </c>
      <c r="BP3376" s="1"/>
    </row>
    <row r="3377" spans="59:68" x14ac:dyDescent="0.25">
      <c r="BG3377" t="str">
        <f t="shared" ca="1" si="429"/>
        <v/>
      </c>
      <c r="BH3377" t="str">
        <f t="shared" si="430"/>
        <v/>
      </c>
      <c r="BI3377" t="str">
        <f t="shared" si="431"/>
        <v/>
      </c>
      <c r="BJ3377" t="str">
        <f t="shared" ca="1" si="432"/>
        <v/>
      </c>
      <c r="BK3377">
        <f t="shared" si="433"/>
        <v>1900</v>
      </c>
      <c r="BL3377">
        <f t="shared" si="434"/>
        <v>1900</v>
      </c>
      <c r="BM3377" t="str">
        <f t="shared" si="435"/>
        <v/>
      </c>
      <c r="BN3377" s="69">
        <f t="shared" si="436"/>
        <v>125</v>
      </c>
      <c r="BO3377" s="1">
        <v>45745</v>
      </c>
      <c r="BP3377" s="1"/>
    </row>
    <row r="3378" spans="59:68" x14ac:dyDescent="0.25">
      <c r="BG3378" t="str">
        <f t="shared" ca="1" si="429"/>
        <v/>
      </c>
      <c r="BH3378" t="str">
        <f t="shared" si="430"/>
        <v/>
      </c>
      <c r="BI3378" t="str">
        <f t="shared" si="431"/>
        <v/>
      </c>
      <c r="BJ3378" t="str">
        <f t="shared" ca="1" si="432"/>
        <v/>
      </c>
      <c r="BK3378">
        <f t="shared" si="433"/>
        <v>1900</v>
      </c>
      <c r="BL3378">
        <f t="shared" si="434"/>
        <v>1900</v>
      </c>
      <c r="BM3378" t="str">
        <f t="shared" si="435"/>
        <v/>
      </c>
      <c r="BN3378" s="69">
        <f t="shared" si="436"/>
        <v>125</v>
      </c>
      <c r="BO3378" s="1">
        <v>45746</v>
      </c>
      <c r="BP3378" s="1"/>
    </row>
    <row r="3379" spans="59:68" x14ac:dyDescent="0.25">
      <c r="BG3379" t="str">
        <f t="shared" ca="1" si="429"/>
        <v/>
      </c>
      <c r="BH3379" t="str">
        <f t="shared" si="430"/>
        <v/>
      </c>
      <c r="BI3379" t="str">
        <f t="shared" si="431"/>
        <v/>
      </c>
      <c r="BJ3379" t="str">
        <f t="shared" ca="1" si="432"/>
        <v/>
      </c>
      <c r="BK3379">
        <f t="shared" si="433"/>
        <v>1900</v>
      </c>
      <c r="BL3379">
        <f t="shared" si="434"/>
        <v>1900</v>
      </c>
      <c r="BM3379" t="str">
        <f t="shared" si="435"/>
        <v/>
      </c>
      <c r="BN3379" s="69">
        <f t="shared" si="436"/>
        <v>125</v>
      </c>
      <c r="BO3379" s="1">
        <v>45747</v>
      </c>
      <c r="BP3379" s="1"/>
    </row>
    <row r="3380" spans="59:68" x14ac:dyDescent="0.25">
      <c r="BG3380" t="str">
        <f t="shared" ca="1" si="429"/>
        <v/>
      </c>
      <c r="BH3380" t="str">
        <f t="shared" si="430"/>
        <v/>
      </c>
      <c r="BI3380" t="str">
        <f t="shared" si="431"/>
        <v/>
      </c>
      <c r="BJ3380" t="str">
        <f t="shared" ca="1" si="432"/>
        <v/>
      </c>
      <c r="BK3380">
        <f t="shared" si="433"/>
        <v>1900</v>
      </c>
      <c r="BL3380">
        <f t="shared" si="434"/>
        <v>1900</v>
      </c>
      <c r="BM3380" t="str">
        <f t="shared" si="435"/>
        <v/>
      </c>
      <c r="BN3380" s="69">
        <f t="shared" si="436"/>
        <v>125</v>
      </c>
      <c r="BO3380" s="1">
        <v>45748</v>
      </c>
      <c r="BP3380" s="1"/>
    </row>
    <row r="3381" spans="59:68" x14ac:dyDescent="0.25">
      <c r="BG3381" t="str">
        <f t="shared" ca="1" si="429"/>
        <v/>
      </c>
      <c r="BH3381" t="str">
        <f t="shared" si="430"/>
        <v/>
      </c>
      <c r="BI3381" t="str">
        <f t="shared" si="431"/>
        <v/>
      </c>
      <c r="BJ3381" t="str">
        <f t="shared" ca="1" si="432"/>
        <v/>
      </c>
      <c r="BK3381">
        <f t="shared" si="433"/>
        <v>1900</v>
      </c>
      <c r="BL3381">
        <f t="shared" si="434"/>
        <v>1900</v>
      </c>
      <c r="BM3381" t="str">
        <f t="shared" si="435"/>
        <v/>
      </c>
      <c r="BN3381" s="69">
        <f t="shared" si="436"/>
        <v>125</v>
      </c>
      <c r="BO3381" s="1">
        <v>45749</v>
      </c>
      <c r="BP3381" s="1"/>
    </row>
    <row r="3382" spans="59:68" x14ac:dyDescent="0.25">
      <c r="BG3382" t="str">
        <f t="shared" ca="1" si="429"/>
        <v/>
      </c>
      <c r="BH3382" t="str">
        <f t="shared" si="430"/>
        <v/>
      </c>
      <c r="BI3382" t="str">
        <f t="shared" si="431"/>
        <v/>
      </c>
      <c r="BJ3382" t="str">
        <f t="shared" ca="1" si="432"/>
        <v/>
      </c>
      <c r="BK3382">
        <f t="shared" si="433"/>
        <v>1900</v>
      </c>
      <c r="BL3382">
        <f t="shared" si="434"/>
        <v>1900</v>
      </c>
      <c r="BM3382" t="str">
        <f t="shared" si="435"/>
        <v/>
      </c>
      <c r="BN3382" s="69">
        <f t="shared" si="436"/>
        <v>125</v>
      </c>
      <c r="BO3382" s="1">
        <v>45750</v>
      </c>
      <c r="BP3382" s="1"/>
    </row>
    <row r="3383" spans="59:68" x14ac:dyDescent="0.25">
      <c r="BG3383" t="str">
        <f t="shared" ca="1" si="429"/>
        <v/>
      </c>
      <c r="BH3383" t="str">
        <f t="shared" si="430"/>
        <v/>
      </c>
      <c r="BI3383" t="str">
        <f t="shared" si="431"/>
        <v/>
      </c>
      <c r="BJ3383" t="str">
        <f t="shared" ca="1" si="432"/>
        <v/>
      </c>
      <c r="BK3383">
        <f t="shared" si="433"/>
        <v>1900</v>
      </c>
      <c r="BL3383">
        <f t="shared" si="434"/>
        <v>1900</v>
      </c>
      <c r="BM3383" t="str">
        <f t="shared" si="435"/>
        <v/>
      </c>
      <c r="BN3383" s="69">
        <f t="shared" si="436"/>
        <v>125</v>
      </c>
      <c r="BO3383" s="1">
        <v>45751</v>
      </c>
      <c r="BP3383" s="1"/>
    </row>
    <row r="3384" spans="59:68" x14ac:dyDescent="0.25">
      <c r="BG3384" t="str">
        <f t="shared" ca="1" si="429"/>
        <v/>
      </c>
      <c r="BH3384" t="str">
        <f t="shared" si="430"/>
        <v/>
      </c>
      <c r="BI3384" t="str">
        <f t="shared" si="431"/>
        <v/>
      </c>
      <c r="BJ3384" t="str">
        <f t="shared" ca="1" si="432"/>
        <v/>
      </c>
      <c r="BK3384">
        <f t="shared" si="433"/>
        <v>1900</v>
      </c>
      <c r="BL3384">
        <f t="shared" si="434"/>
        <v>1900</v>
      </c>
      <c r="BM3384" t="str">
        <f t="shared" si="435"/>
        <v/>
      </c>
      <c r="BN3384" s="69">
        <f t="shared" si="436"/>
        <v>125</v>
      </c>
      <c r="BO3384" s="1">
        <v>45752</v>
      </c>
      <c r="BP3384" s="1"/>
    </row>
    <row r="3385" spans="59:68" x14ac:dyDescent="0.25">
      <c r="BG3385" t="str">
        <f t="shared" ca="1" si="429"/>
        <v/>
      </c>
      <c r="BH3385" t="str">
        <f t="shared" si="430"/>
        <v/>
      </c>
      <c r="BI3385" t="str">
        <f t="shared" si="431"/>
        <v/>
      </c>
      <c r="BJ3385" t="str">
        <f t="shared" ca="1" si="432"/>
        <v/>
      </c>
      <c r="BK3385">
        <f t="shared" si="433"/>
        <v>1900</v>
      </c>
      <c r="BL3385">
        <f t="shared" si="434"/>
        <v>1900</v>
      </c>
      <c r="BM3385" t="str">
        <f t="shared" si="435"/>
        <v/>
      </c>
      <c r="BN3385" s="69">
        <f t="shared" si="436"/>
        <v>125</v>
      </c>
      <c r="BO3385" s="1">
        <v>45753</v>
      </c>
      <c r="BP3385" s="1"/>
    </row>
    <row r="3386" spans="59:68" x14ac:dyDescent="0.25">
      <c r="BG3386" t="str">
        <f t="shared" ca="1" si="429"/>
        <v/>
      </c>
      <c r="BH3386" t="str">
        <f t="shared" si="430"/>
        <v/>
      </c>
      <c r="BI3386" t="str">
        <f t="shared" si="431"/>
        <v/>
      </c>
      <c r="BJ3386" t="str">
        <f t="shared" ca="1" si="432"/>
        <v/>
      </c>
      <c r="BK3386">
        <f t="shared" si="433"/>
        <v>1900</v>
      </c>
      <c r="BL3386">
        <f t="shared" si="434"/>
        <v>1900</v>
      </c>
      <c r="BM3386" t="str">
        <f t="shared" si="435"/>
        <v/>
      </c>
      <c r="BN3386" s="69">
        <f t="shared" si="436"/>
        <v>125</v>
      </c>
      <c r="BO3386" s="1">
        <v>45754</v>
      </c>
      <c r="BP3386" s="1"/>
    </row>
    <row r="3387" spans="59:68" x14ac:dyDescent="0.25">
      <c r="BG3387" t="str">
        <f t="shared" ca="1" si="429"/>
        <v/>
      </c>
      <c r="BH3387" t="str">
        <f t="shared" si="430"/>
        <v/>
      </c>
      <c r="BI3387" t="str">
        <f t="shared" si="431"/>
        <v/>
      </c>
      <c r="BJ3387" t="str">
        <f t="shared" ca="1" si="432"/>
        <v/>
      </c>
      <c r="BK3387">
        <f t="shared" si="433"/>
        <v>1900</v>
      </c>
      <c r="BL3387">
        <f t="shared" si="434"/>
        <v>1900</v>
      </c>
      <c r="BM3387" t="str">
        <f t="shared" si="435"/>
        <v/>
      </c>
      <c r="BN3387" s="69">
        <f t="shared" si="436"/>
        <v>125</v>
      </c>
      <c r="BO3387" s="1">
        <v>45755</v>
      </c>
      <c r="BP3387" s="1"/>
    </row>
    <row r="3388" spans="59:68" x14ac:dyDescent="0.25">
      <c r="BG3388" t="str">
        <f t="shared" ca="1" si="429"/>
        <v/>
      </c>
      <c r="BH3388" t="str">
        <f t="shared" si="430"/>
        <v/>
      </c>
      <c r="BI3388" t="str">
        <f t="shared" si="431"/>
        <v/>
      </c>
      <c r="BJ3388" t="str">
        <f t="shared" ca="1" si="432"/>
        <v/>
      </c>
      <c r="BK3388">
        <f t="shared" si="433"/>
        <v>1900</v>
      </c>
      <c r="BL3388">
        <f t="shared" si="434"/>
        <v>1900</v>
      </c>
      <c r="BM3388" t="str">
        <f t="shared" si="435"/>
        <v/>
      </c>
      <c r="BN3388" s="69">
        <f t="shared" si="436"/>
        <v>125</v>
      </c>
      <c r="BO3388" s="1">
        <v>45756</v>
      </c>
      <c r="BP3388" s="1"/>
    </row>
    <row r="3389" spans="59:68" x14ac:dyDescent="0.25">
      <c r="BG3389" t="str">
        <f t="shared" ca="1" si="429"/>
        <v/>
      </c>
      <c r="BH3389" t="str">
        <f t="shared" si="430"/>
        <v/>
      </c>
      <c r="BI3389" t="str">
        <f t="shared" si="431"/>
        <v/>
      </c>
      <c r="BJ3389" t="str">
        <f t="shared" ca="1" si="432"/>
        <v/>
      </c>
      <c r="BK3389">
        <f t="shared" si="433"/>
        <v>1900</v>
      </c>
      <c r="BL3389">
        <f t="shared" si="434"/>
        <v>1900</v>
      </c>
      <c r="BM3389" t="str">
        <f t="shared" si="435"/>
        <v/>
      </c>
      <c r="BN3389" s="69">
        <f t="shared" si="436"/>
        <v>125</v>
      </c>
      <c r="BO3389" s="1">
        <v>45757</v>
      </c>
      <c r="BP3389" s="1"/>
    </row>
    <row r="3390" spans="59:68" x14ac:dyDescent="0.25">
      <c r="BG3390" t="str">
        <f t="shared" ca="1" si="429"/>
        <v/>
      </c>
      <c r="BH3390" t="str">
        <f t="shared" si="430"/>
        <v/>
      </c>
      <c r="BI3390" t="str">
        <f t="shared" si="431"/>
        <v/>
      </c>
      <c r="BJ3390" t="str">
        <f t="shared" ca="1" si="432"/>
        <v/>
      </c>
      <c r="BK3390">
        <f t="shared" si="433"/>
        <v>1900</v>
      </c>
      <c r="BL3390">
        <f t="shared" si="434"/>
        <v>1900</v>
      </c>
      <c r="BM3390" t="str">
        <f t="shared" si="435"/>
        <v/>
      </c>
      <c r="BN3390" s="69">
        <f t="shared" si="436"/>
        <v>125</v>
      </c>
      <c r="BO3390" s="1">
        <v>45758</v>
      </c>
      <c r="BP3390" s="1"/>
    </row>
    <row r="3391" spans="59:68" x14ac:dyDescent="0.25">
      <c r="BG3391" t="str">
        <f t="shared" ca="1" si="429"/>
        <v/>
      </c>
      <c r="BH3391" t="str">
        <f t="shared" si="430"/>
        <v/>
      </c>
      <c r="BI3391" t="str">
        <f t="shared" si="431"/>
        <v/>
      </c>
      <c r="BJ3391" t="str">
        <f t="shared" ca="1" si="432"/>
        <v/>
      </c>
      <c r="BK3391">
        <f t="shared" si="433"/>
        <v>1900</v>
      </c>
      <c r="BL3391">
        <f t="shared" si="434"/>
        <v>1900</v>
      </c>
      <c r="BM3391" t="str">
        <f t="shared" si="435"/>
        <v/>
      </c>
      <c r="BN3391" s="69">
        <f t="shared" si="436"/>
        <v>125</v>
      </c>
      <c r="BO3391" s="1">
        <v>45759</v>
      </c>
      <c r="BP3391" s="1"/>
    </row>
    <row r="3392" spans="59:68" x14ac:dyDescent="0.25">
      <c r="BG3392" t="str">
        <f t="shared" ca="1" si="429"/>
        <v/>
      </c>
      <c r="BH3392" t="str">
        <f t="shared" si="430"/>
        <v/>
      </c>
      <c r="BI3392" t="str">
        <f t="shared" si="431"/>
        <v/>
      </c>
      <c r="BJ3392" t="str">
        <f t="shared" ca="1" si="432"/>
        <v/>
      </c>
      <c r="BK3392">
        <f t="shared" si="433"/>
        <v>1900</v>
      </c>
      <c r="BL3392">
        <f t="shared" si="434"/>
        <v>1900</v>
      </c>
      <c r="BM3392" t="str">
        <f t="shared" si="435"/>
        <v/>
      </c>
      <c r="BN3392" s="69">
        <f t="shared" si="436"/>
        <v>125</v>
      </c>
      <c r="BO3392" s="1">
        <v>45760</v>
      </c>
      <c r="BP3392" s="1"/>
    </row>
    <row r="3393" spans="59:68" x14ac:dyDescent="0.25">
      <c r="BG3393" t="str">
        <f t="shared" ca="1" si="429"/>
        <v/>
      </c>
      <c r="BH3393" t="str">
        <f t="shared" si="430"/>
        <v/>
      </c>
      <c r="BI3393" t="str">
        <f t="shared" si="431"/>
        <v/>
      </c>
      <c r="BJ3393" t="str">
        <f t="shared" ca="1" si="432"/>
        <v/>
      </c>
      <c r="BK3393">
        <f t="shared" si="433"/>
        <v>1900</v>
      </c>
      <c r="BL3393">
        <f t="shared" si="434"/>
        <v>1900</v>
      </c>
      <c r="BM3393" t="str">
        <f t="shared" si="435"/>
        <v/>
      </c>
      <c r="BN3393" s="69">
        <f t="shared" si="436"/>
        <v>125</v>
      </c>
      <c r="BO3393" s="1">
        <v>45761</v>
      </c>
      <c r="BP3393" s="1"/>
    </row>
    <row r="3394" spans="59:68" x14ac:dyDescent="0.25">
      <c r="BG3394" t="str">
        <f t="shared" ca="1" si="429"/>
        <v/>
      </c>
      <c r="BH3394" t="str">
        <f t="shared" si="430"/>
        <v/>
      </c>
      <c r="BI3394" t="str">
        <f t="shared" si="431"/>
        <v/>
      </c>
      <c r="BJ3394" t="str">
        <f t="shared" ca="1" si="432"/>
        <v/>
      </c>
      <c r="BK3394">
        <f t="shared" si="433"/>
        <v>1900</v>
      </c>
      <c r="BL3394">
        <f t="shared" si="434"/>
        <v>1900</v>
      </c>
      <c r="BM3394" t="str">
        <f t="shared" si="435"/>
        <v/>
      </c>
      <c r="BN3394" s="69">
        <f t="shared" si="436"/>
        <v>125</v>
      </c>
      <c r="BO3394" s="1">
        <v>45762</v>
      </c>
      <c r="BP3394" s="1"/>
    </row>
    <row r="3395" spans="59:68" x14ac:dyDescent="0.25">
      <c r="BG3395" t="str">
        <f t="shared" ref="BG3395:BG3458" ca="1" si="437">IF(A3395="","",DATEDIF(J3395,TODAY(),"y"))</f>
        <v/>
      </c>
      <c r="BH3395" t="str">
        <f t="shared" ref="BH3395:BH3458" si="438">IF(A3395="","",IF(BG3395&lt;61,"Moins de 61",IF(BG3395&lt;66,"61 à 65",IF(BG3395&lt;71,"66 à 70",IF(BG3395&lt;76,"71 à 75",IF(BG3395&lt;81,"76 à 80",IF(BG3395&lt;86,"81 à 85",IF(BG3395&lt;91,"86 à 90",IF(BG3395&lt;96,"91 à 95",IF(BG3395&lt;101,"96 à 100",IF(BG3395&gt;=101,"101 et plus","")))))))))))</f>
        <v/>
      </c>
      <c r="BI3395" t="str">
        <f t="shared" ref="BI3395:BI3458" si="439">IF(B3395="","",IF(BG3395&lt;66,"Moins de 66",IF(BG3395&lt;71,"66 à 70",IF(BG3395&lt;76,"71 à 75",IF(BG3395&lt;81,"76 à 80",IF(BG3395&gt;=81,"plus de 80",""))))))</f>
        <v/>
      </c>
      <c r="BJ3395" t="str">
        <f t="shared" ref="BJ3395:BJ3458" ca="1" si="440">IF(A3395="","",DATEDIF(L3395,TODAY(),"y"))</f>
        <v/>
      </c>
      <c r="BK3395">
        <f t="shared" ref="BK3395:BK3458" si="441">YEAR(L3395)</f>
        <v>1900</v>
      </c>
      <c r="BL3395">
        <f t="shared" ref="BL3395:BL3458" si="442">YEAR(E3395)</f>
        <v>1900</v>
      </c>
      <c r="BM3395" t="str">
        <f t="shared" ref="BM3395:BM3458" si="443">IF(A3395="","",IF(O3395="Adhérent",BG3395,""))</f>
        <v/>
      </c>
      <c r="BN3395" s="69">
        <f t="shared" ref="BN3395:BN3458" si="444">YEAR(BO3395)-YEAR(J3395)</f>
        <v>125</v>
      </c>
      <c r="BO3395" s="1">
        <v>45763</v>
      </c>
      <c r="BP3395" s="1"/>
    </row>
    <row r="3396" spans="59:68" x14ac:dyDescent="0.25">
      <c r="BG3396" t="str">
        <f t="shared" ca="1" si="437"/>
        <v/>
      </c>
      <c r="BH3396" t="str">
        <f t="shared" si="438"/>
        <v/>
      </c>
      <c r="BI3396" t="str">
        <f t="shared" si="439"/>
        <v/>
      </c>
      <c r="BJ3396" t="str">
        <f t="shared" ca="1" si="440"/>
        <v/>
      </c>
      <c r="BK3396">
        <f t="shared" si="441"/>
        <v>1900</v>
      </c>
      <c r="BL3396">
        <f t="shared" si="442"/>
        <v>1900</v>
      </c>
      <c r="BM3396" t="str">
        <f t="shared" si="443"/>
        <v/>
      </c>
      <c r="BN3396" s="69">
        <f t="shared" si="444"/>
        <v>125</v>
      </c>
      <c r="BO3396" s="1">
        <v>45764</v>
      </c>
      <c r="BP3396" s="1"/>
    </row>
    <row r="3397" spans="59:68" x14ac:dyDescent="0.25">
      <c r="BG3397" t="str">
        <f t="shared" ca="1" si="437"/>
        <v/>
      </c>
      <c r="BH3397" t="str">
        <f t="shared" si="438"/>
        <v/>
      </c>
      <c r="BI3397" t="str">
        <f t="shared" si="439"/>
        <v/>
      </c>
      <c r="BJ3397" t="str">
        <f t="shared" ca="1" si="440"/>
        <v/>
      </c>
      <c r="BK3397">
        <f t="shared" si="441"/>
        <v>1900</v>
      </c>
      <c r="BL3397">
        <f t="shared" si="442"/>
        <v>1900</v>
      </c>
      <c r="BM3397" t="str">
        <f t="shared" si="443"/>
        <v/>
      </c>
      <c r="BN3397" s="69">
        <f t="shared" si="444"/>
        <v>125</v>
      </c>
      <c r="BO3397" s="1">
        <v>45765</v>
      </c>
      <c r="BP3397" s="1"/>
    </row>
    <row r="3398" spans="59:68" x14ac:dyDescent="0.25">
      <c r="BG3398" t="str">
        <f t="shared" ca="1" si="437"/>
        <v/>
      </c>
      <c r="BH3398" t="str">
        <f t="shared" si="438"/>
        <v/>
      </c>
      <c r="BI3398" t="str">
        <f t="shared" si="439"/>
        <v/>
      </c>
      <c r="BJ3398" t="str">
        <f t="shared" ca="1" si="440"/>
        <v/>
      </c>
      <c r="BK3398">
        <f t="shared" si="441"/>
        <v>1900</v>
      </c>
      <c r="BL3398">
        <f t="shared" si="442"/>
        <v>1900</v>
      </c>
      <c r="BM3398" t="str">
        <f t="shared" si="443"/>
        <v/>
      </c>
      <c r="BN3398" s="69">
        <f t="shared" si="444"/>
        <v>125</v>
      </c>
      <c r="BO3398" s="1">
        <v>45766</v>
      </c>
      <c r="BP3398" s="1"/>
    </row>
    <row r="3399" spans="59:68" x14ac:dyDescent="0.25">
      <c r="BG3399" t="str">
        <f t="shared" ca="1" si="437"/>
        <v/>
      </c>
      <c r="BH3399" t="str">
        <f t="shared" si="438"/>
        <v/>
      </c>
      <c r="BI3399" t="str">
        <f t="shared" si="439"/>
        <v/>
      </c>
      <c r="BJ3399" t="str">
        <f t="shared" ca="1" si="440"/>
        <v/>
      </c>
      <c r="BK3399">
        <f t="shared" si="441"/>
        <v>1900</v>
      </c>
      <c r="BL3399">
        <f t="shared" si="442"/>
        <v>1900</v>
      </c>
      <c r="BM3399" t="str">
        <f t="shared" si="443"/>
        <v/>
      </c>
      <c r="BN3399" s="69">
        <f t="shared" si="444"/>
        <v>125</v>
      </c>
      <c r="BO3399" s="1">
        <v>45767</v>
      </c>
      <c r="BP3399" s="1"/>
    </row>
    <row r="3400" spans="59:68" x14ac:dyDescent="0.25">
      <c r="BG3400" t="str">
        <f t="shared" ca="1" si="437"/>
        <v/>
      </c>
      <c r="BH3400" t="str">
        <f t="shared" si="438"/>
        <v/>
      </c>
      <c r="BI3400" t="str">
        <f t="shared" si="439"/>
        <v/>
      </c>
      <c r="BJ3400" t="str">
        <f t="shared" ca="1" si="440"/>
        <v/>
      </c>
      <c r="BK3400">
        <f t="shared" si="441"/>
        <v>1900</v>
      </c>
      <c r="BL3400">
        <f t="shared" si="442"/>
        <v>1900</v>
      </c>
      <c r="BM3400" t="str">
        <f t="shared" si="443"/>
        <v/>
      </c>
      <c r="BN3400" s="69">
        <f t="shared" si="444"/>
        <v>125</v>
      </c>
      <c r="BO3400" s="1">
        <v>45768</v>
      </c>
      <c r="BP3400" s="1"/>
    </row>
    <row r="3401" spans="59:68" x14ac:dyDescent="0.25">
      <c r="BG3401" t="str">
        <f t="shared" ca="1" si="437"/>
        <v/>
      </c>
      <c r="BH3401" t="str">
        <f t="shared" si="438"/>
        <v/>
      </c>
      <c r="BI3401" t="str">
        <f t="shared" si="439"/>
        <v/>
      </c>
      <c r="BJ3401" t="str">
        <f t="shared" ca="1" si="440"/>
        <v/>
      </c>
      <c r="BK3401">
        <f t="shared" si="441"/>
        <v>1900</v>
      </c>
      <c r="BL3401">
        <f t="shared" si="442"/>
        <v>1900</v>
      </c>
      <c r="BM3401" t="str">
        <f t="shared" si="443"/>
        <v/>
      </c>
      <c r="BN3401" s="69">
        <f t="shared" si="444"/>
        <v>125</v>
      </c>
      <c r="BO3401" s="1">
        <v>45769</v>
      </c>
      <c r="BP3401" s="1"/>
    </row>
    <row r="3402" spans="59:68" x14ac:dyDescent="0.25">
      <c r="BG3402" t="str">
        <f t="shared" ca="1" si="437"/>
        <v/>
      </c>
      <c r="BH3402" t="str">
        <f t="shared" si="438"/>
        <v/>
      </c>
      <c r="BI3402" t="str">
        <f t="shared" si="439"/>
        <v/>
      </c>
      <c r="BJ3402" t="str">
        <f t="shared" ca="1" si="440"/>
        <v/>
      </c>
      <c r="BK3402">
        <f t="shared" si="441"/>
        <v>1900</v>
      </c>
      <c r="BL3402">
        <f t="shared" si="442"/>
        <v>1900</v>
      </c>
      <c r="BM3402" t="str">
        <f t="shared" si="443"/>
        <v/>
      </c>
      <c r="BN3402" s="69">
        <f t="shared" si="444"/>
        <v>125</v>
      </c>
      <c r="BO3402" s="1">
        <v>45770</v>
      </c>
      <c r="BP3402" s="1"/>
    </row>
    <row r="3403" spans="59:68" x14ac:dyDescent="0.25">
      <c r="BG3403" t="str">
        <f t="shared" ca="1" si="437"/>
        <v/>
      </c>
      <c r="BH3403" t="str">
        <f t="shared" si="438"/>
        <v/>
      </c>
      <c r="BI3403" t="str">
        <f t="shared" si="439"/>
        <v/>
      </c>
      <c r="BJ3403" t="str">
        <f t="shared" ca="1" si="440"/>
        <v/>
      </c>
      <c r="BK3403">
        <f t="shared" si="441"/>
        <v>1900</v>
      </c>
      <c r="BL3403">
        <f t="shared" si="442"/>
        <v>1900</v>
      </c>
      <c r="BM3403" t="str">
        <f t="shared" si="443"/>
        <v/>
      </c>
      <c r="BN3403" s="69">
        <f t="shared" si="444"/>
        <v>125</v>
      </c>
      <c r="BO3403" s="1">
        <v>45771</v>
      </c>
      <c r="BP3403" s="1"/>
    </row>
    <row r="3404" spans="59:68" x14ac:dyDescent="0.25">
      <c r="BG3404" t="str">
        <f t="shared" ca="1" si="437"/>
        <v/>
      </c>
      <c r="BH3404" t="str">
        <f t="shared" si="438"/>
        <v/>
      </c>
      <c r="BI3404" t="str">
        <f t="shared" si="439"/>
        <v/>
      </c>
      <c r="BJ3404" t="str">
        <f t="shared" ca="1" si="440"/>
        <v/>
      </c>
      <c r="BK3404">
        <f t="shared" si="441"/>
        <v>1900</v>
      </c>
      <c r="BL3404">
        <f t="shared" si="442"/>
        <v>1900</v>
      </c>
      <c r="BM3404" t="str">
        <f t="shared" si="443"/>
        <v/>
      </c>
      <c r="BN3404" s="69">
        <f t="shared" si="444"/>
        <v>125</v>
      </c>
      <c r="BO3404" s="1">
        <v>45772</v>
      </c>
      <c r="BP3404" s="1"/>
    </row>
    <row r="3405" spans="59:68" x14ac:dyDescent="0.25">
      <c r="BG3405" t="str">
        <f t="shared" ca="1" si="437"/>
        <v/>
      </c>
      <c r="BH3405" t="str">
        <f t="shared" si="438"/>
        <v/>
      </c>
      <c r="BI3405" t="str">
        <f t="shared" si="439"/>
        <v/>
      </c>
      <c r="BJ3405" t="str">
        <f t="shared" ca="1" si="440"/>
        <v/>
      </c>
      <c r="BK3405">
        <f t="shared" si="441"/>
        <v>1900</v>
      </c>
      <c r="BL3405">
        <f t="shared" si="442"/>
        <v>1900</v>
      </c>
      <c r="BM3405" t="str">
        <f t="shared" si="443"/>
        <v/>
      </c>
      <c r="BN3405" s="69">
        <f t="shared" si="444"/>
        <v>125</v>
      </c>
      <c r="BO3405" s="1">
        <v>45773</v>
      </c>
      <c r="BP3405" s="1"/>
    </row>
    <row r="3406" spans="59:68" x14ac:dyDescent="0.25">
      <c r="BG3406" t="str">
        <f t="shared" ca="1" si="437"/>
        <v/>
      </c>
      <c r="BH3406" t="str">
        <f t="shared" si="438"/>
        <v/>
      </c>
      <c r="BI3406" t="str">
        <f t="shared" si="439"/>
        <v/>
      </c>
      <c r="BJ3406" t="str">
        <f t="shared" ca="1" si="440"/>
        <v/>
      </c>
      <c r="BK3406">
        <f t="shared" si="441"/>
        <v>1900</v>
      </c>
      <c r="BL3406">
        <f t="shared" si="442"/>
        <v>1900</v>
      </c>
      <c r="BM3406" t="str">
        <f t="shared" si="443"/>
        <v/>
      </c>
      <c r="BN3406" s="69">
        <f t="shared" si="444"/>
        <v>125</v>
      </c>
      <c r="BO3406" s="1">
        <v>45774</v>
      </c>
      <c r="BP3406" s="1"/>
    </row>
    <row r="3407" spans="59:68" x14ac:dyDescent="0.25">
      <c r="BG3407" t="str">
        <f t="shared" ca="1" si="437"/>
        <v/>
      </c>
      <c r="BH3407" t="str">
        <f t="shared" si="438"/>
        <v/>
      </c>
      <c r="BI3407" t="str">
        <f t="shared" si="439"/>
        <v/>
      </c>
      <c r="BJ3407" t="str">
        <f t="shared" ca="1" si="440"/>
        <v/>
      </c>
      <c r="BK3407">
        <f t="shared" si="441"/>
        <v>1900</v>
      </c>
      <c r="BL3407">
        <f t="shared" si="442"/>
        <v>1900</v>
      </c>
      <c r="BM3407" t="str">
        <f t="shared" si="443"/>
        <v/>
      </c>
      <c r="BN3407" s="69">
        <f t="shared" si="444"/>
        <v>125</v>
      </c>
      <c r="BO3407" s="1">
        <v>45775</v>
      </c>
      <c r="BP3407" s="1"/>
    </row>
    <row r="3408" spans="59:68" x14ac:dyDescent="0.25">
      <c r="BG3408" t="str">
        <f t="shared" ca="1" si="437"/>
        <v/>
      </c>
      <c r="BH3408" t="str">
        <f t="shared" si="438"/>
        <v/>
      </c>
      <c r="BI3408" t="str">
        <f t="shared" si="439"/>
        <v/>
      </c>
      <c r="BJ3408" t="str">
        <f t="shared" ca="1" si="440"/>
        <v/>
      </c>
      <c r="BK3408">
        <f t="shared" si="441"/>
        <v>1900</v>
      </c>
      <c r="BL3408">
        <f t="shared" si="442"/>
        <v>1900</v>
      </c>
      <c r="BM3408" t="str">
        <f t="shared" si="443"/>
        <v/>
      </c>
      <c r="BN3408" s="69">
        <f t="shared" si="444"/>
        <v>125</v>
      </c>
      <c r="BO3408" s="1">
        <v>45776</v>
      </c>
      <c r="BP3408" s="1"/>
    </row>
    <row r="3409" spans="59:68" x14ac:dyDescent="0.25">
      <c r="BG3409" t="str">
        <f t="shared" ca="1" si="437"/>
        <v/>
      </c>
      <c r="BH3409" t="str">
        <f t="shared" si="438"/>
        <v/>
      </c>
      <c r="BI3409" t="str">
        <f t="shared" si="439"/>
        <v/>
      </c>
      <c r="BJ3409" t="str">
        <f t="shared" ca="1" si="440"/>
        <v/>
      </c>
      <c r="BK3409">
        <f t="shared" si="441"/>
        <v>1900</v>
      </c>
      <c r="BL3409">
        <f t="shared" si="442"/>
        <v>1900</v>
      </c>
      <c r="BM3409" t="str">
        <f t="shared" si="443"/>
        <v/>
      </c>
      <c r="BN3409" s="69">
        <f t="shared" si="444"/>
        <v>125</v>
      </c>
      <c r="BO3409" s="1">
        <v>45777</v>
      </c>
      <c r="BP3409" s="1"/>
    </row>
    <row r="3410" spans="59:68" x14ac:dyDescent="0.25">
      <c r="BG3410" t="str">
        <f t="shared" ca="1" si="437"/>
        <v/>
      </c>
      <c r="BH3410" t="str">
        <f t="shared" si="438"/>
        <v/>
      </c>
      <c r="BI3410" t="str">
        <f t="shared" si="439"/>
        <v/>
      </c>
      <c r="BJ3410" t="str">
        <f t="shared" ca="1" si="440"/>
        <v/>
      </c>
      <c r="BK3410">
        <f t="shared" si="441"/>
        <v>1900</v>
      </c>
      <c r="BL3410">
        <f t="shared" si="442"/>
        <v>1900</v>
      </c>
      <c r="BM3410" t="str">
        <f t="shared" si="443"/>
        <v/>
      </c>
      <c r="BN3410" s="69">
        <f t="shared" si="444"/>
        <v>125</v>
      </c>
      <c r="BO3410" s="1">
        <v>45778</v>
      </c>
      <c r="BP3410" s="1"/>
    </row>
    <row r="3411" spans="59:68" x14ac:dyDescent="0.25">
      <c r="BG3411" t="str">
        <f t="shared" ca="1" si="437"/>
        <v/>
      </c>
      <c r="BH3411" t="str">
        <f t="shared" si="438"/>
        <v/>
      </c>
      <c r="BI3411" t="str">
        <f t="shared" si="439"/>
        <v/>
      </c>
      <c r="BJ3411" t="str">
        <f t="shared" ca="1" si="440"/>
        <v/>
      </c>
      <c r="BK3411">
        <f t="shared" si="441"/>
        <v>1900</v>
      </c>
      <c r="BL3411">
        <f t="shared" si="442"/>
        <v>1900</v>
      </c>
      <c r="BM3411" t="str">
        <f t="shared" si="443"/>
        <v/>
      </c>
      <c r="BN3411" s="69">
        <f t="shared" si="444"/>
        <v>125</v>
      </c>
      <c r="BO3411" s="1">
        <v>45779</v>
      </c>
      <c r="BP3411" s="1"/>
    </row>
    <row r="3412" spans="59:68" x14ac:dyDescent="0.25">
      <c r="BG3412" t="str">
        <f t="shared" ca="1" si="437"/>
        <v/>
      </c>
      <c r="BH3412" t="str">
        <f t="shared" si="438"/>
        <v/>
      </c>
      <c r="BI3412" t="str">
        <f t="shared" si="439"/>
        <v/>
      </c>
      <c r="BJ3412" t="str">
        <f t="shared" ca="1" si="440"/>
        <v/>
      </c>
      <c r="BK3412">
        <f t="shared" si="441"/>
        <v>1900</v>
      </c>
      <c r="BL3412">
        <f t="shared" si="442"/>
        <v>1900</v>
      </c>
      <c r="BM3412" t="str">
        <f t="shared" si="443"/>
        <v/>
      </c>
      <c r="BN3412" s="69">
        <f t="shared" si="444"/>
        <v>125</v>
      </c>
      <c r="BO3412" s="1">
        <v>45780</v>
      </c>
      <c r="BP3412" s="1"/>
    </row>
    <row r="3413" spans="59:68" x14ac:dyDescent="0.25">
      <c r="BG3413" t="str">
        <f t="shared" ca="1" si="437"/>
        <v/>
      </c>
      <c r="BH3413" t="str">
        <f t="shared" si="438"/>
        <v/>
      </c>
      <c r="BI3413" t="str">
        <f t="shared" si="439"/>
        <v/>
      </c>
      <c r="BJ3413" t="str">
        <f t="shared" ca="1" si="440"/>
        <v/>
      </c>
      <c r="BK3413">
        <f t="shared" si="441"/>
        <v>1900</v>
      </c>
      <c r="BL3413">
        <f t="shared" si="442"/>
        <v>1900</v>
      </c>
      <c r="BM3413" t="str">
        <f t="shared" si="443"/>
        <v/>
      </c>
      <c r="BN3413" s="69">
        <f t="shared" si="444"/>
        <v>125</v>
      </c>
      <c r="BO3413" s="1">
        <v>45781</v>
      </c>
      <c r="BP3413" s="1"/>
    </row>
    <row r="3414" spans="59:68" x14ac:dyDescent="0.25">
      <c r="BG3414" t="str">
        <f t="shared" ca="1" si="437"/>
        <v/>
      </c>
      <c r="BH3414" t="str">
        <f t="shared" si="438"/>
        <v/>
      </c>
      <c r="BI3414" t="str">
        <f t="shared" si="439"/>
        <v/>
      </c>
      <c r="BJ3414" t="str">
        <f t="shared" ca="1" si="440"/>
        <v/>
      </c>
      <c r="BK3414">
        <f t="shared" si="441"/>
        <v>1900</v>
      </c>
      <c r="BL3414">
        <f t="shared" si="442"/>
        <v>1900</v>
      </c>
      <c r="BM3414" t="str">
        <f t="shared" si="443"/>
        <v/>
      </c>
      <c r="BN3414" s="69">
        <f t="shared" si="444"/>
        <v>125</v>
      </c>
      <c r="BO3414" s="1">
        <v>45782</v>
      </c>
      <c r="BP3414" s="1"/>
    </row>
    <row r="3415" spans="59:68" x14ac:dyDescent="0.25">
      <c r="BG3415" t="str">
        <f t="shared" ca="1" si="437"/>
        <v/>
      </c>
      <c r="BH3415" t="str">
        <f t="shared" si="438"/>
        <v/>
      </c>
      <c r="BI3415" t="str">
        <f t="shared" si="439"/>
        <v/>
      </c>
      <c r="BJ3415" t="str">
        <f t="shared" ca="1" si="440"/>
        <v/>
      </c>
      <c r="BK3415">
        <f t="shared" si="441"/>
        <v>1900</v>
      </c>
      <c r="BL3415">
        <f t="shared" si="442"/>
        <v>1900</v>
      </c>
      <c r="BM3415" t="str">
        <f t="shared" si="443"/>
        <v/>
      </c>
      <c r="BN3415" s="69">
        <f t="shared" si="444"/>
        <v>125</v>
      </c>
      <c r="BO3415" s="1">
        <v>45783</v>
      </c>
      <c r="BP3415" s="1"/>
    </row>
    <row r="3416" spans="59:68" x14ac:dyDescent="0.25">
      <c r="BG3416" t="str">
        <f t="shared" ca="1" si="437"/>
        <v/>
      </c>
      <c r="BH3416" t="str">
        <f t="shared" si="438"/>
        <v/>
      </c>
      <c r="BI3416" t="str">
        <f t="shared" si="439"/>
        <v/>
      </c>
      <c r="BJ3416" t="str">
        <f t="shared" ca="1" si="440"/>
        <v/>
      </c>
      <c r="BK3416">
        <f t="shared" si="441"/>
        <v>1900</v>
      </c>
      <c r="BL3416">
        <f t="shared" si="442"/>
        <v>1900</v>
      </c>
      <c r="BM3416" t="str">
        <f t="shared" si="443"/>
        <v/>
      </c>
      <c r="BN3416" s="69">
        <f t="shared" si="444"/>
        <v>125</v>
      </c>
      <c r="BO3416" s="1">
        <v>45784</v>
      </c>
      <c r="BP3416" s="1"/>
    </row>
    <row r="3417" spans="59:68" x14ac:dyDescent="0.25">
      <c r="BG3417" t="str">
        <f t="shared" ca="1" si="437"/>
        <v/>
      </c>
      <c r="BH3417" t="str">
        <f t="shared" si="438"/>
        <v/>
      </c>
      <c r="BI3417" t="str">
        <f t="shared" si="439"/>
        <v/>
      </c>
      <c r="BJ3417" t="str">
        <f t="shared" ca="1" si="440"/>
        <v/>
      </c>
      <c r="BK3417">
        <f t="shared" si="441"/>
        <v>1900</v>
      </c>
      <c r="BL3417">
        <f t="shared" si="442"/>
        <v>1900</v>
      </c>
      <c r="BM3417" t="str">
        <f t="shared" si="443"/>
        <v/>
      </c>
      <c r="BN3417" s="69">
        <f t="shared" si="444"/>
        <v>125</v>
      </c>
      <c r="BO3417" s="1">
        <v>45785</v>
      </c>
      <c r="BP3417" s="1"/>
    </row>
    <row r="3418" spans="59:68" x14ac:dyDescent="0.25">
      <c r="BG3418" t="str">
        <f t="shared" ca="1" si="437"/>
        <v/>
      </c>
      <c r="BH3418" t="str">
        <f t="shared" si="438"/>
        <v/>
      </c>
      <c r="BI3418" t="str">
        <f t="shared" si="439"/>
        <v/>
      </c>
      <c r="BJ3418" t="str">
        <f t="shared" ca="1" si="440"/>
        <v/>
      </c>
      <c r="BK3418">
        <f t="shared" si="441"/>
        <v>1900</v>
      </c>
      <c r="BL3418">
        <f t="shared" si="442"/>
        <v>1900</v>
      </c>
      <c r="BM3418" t="str">
        <f t="shared" si="443"/>
        <v/>
      </c>
      <c r="BN3418" s="69">
        <f t="shared" si="444"/>
        <v>125</v>
      </c>
      <c r="BO3418" s="1">
        <v>45786</v>
      </c>
      <c r="BP3418" s="1"/>
    </row>
    <row r="3419" spans="59:68" x14ac:dyDescent="0.25">
      <c r="BG3419" t="str">
        <f t="shared" ca="1" si="437"/>
        <v/>
      </c>
      <c r="BH3419" t="str">
        <f t="shared" si="438"/>
        <v/>
      </c>
      <c r="BI3419" t="str">
        <f t="shared" si="439"/>
        <v/>
      </c>
      <c r="BJ3419" t="str">
        <f t="shared" ca="1" si="440"/>
        <v/>
      </c>
      <c r="BK3419">
        <f t="shared" si="441"/>
        <v>1900</v>
      </c>
      <c r="BL3419">
        <f t="shared" si="442"/>
        <v>1900</v>
      </c>
      <c r="BM3419" t="str">
        <f t="shared" si="443"/>
        <v/>
      </c>
      <c r="BN3419" s="69">
        <f t="shared" si="444"/>
        <v>125</v>
      </c>
      <c r="BO3419" s="1">
        <v>45787</v>
      </c>
      <c r="BP3419" s="1"/>
    </row>
    <row r="3420" spans="59:68" x14ac:dyDescent="0.25">
      <c r="BG3420" t="str">
        <f t="shared" ca="1" si="437"/>
        <v/>
      </c>
      <c r="BH3420" t="str">
        <f t="shared" si="438"/>
        <v/>
      </c>
      <c r="BI3420" t="str">
        <f t="shared" si="439"/>
        <v/>
      </c>
      <c r="BJ3420" t="str">
        <f t="shared" ca="1" si="440"/>
        <v/>
      </c>
      <c r="BK3420">
        <f t="shared" si="441"/>
        <v>1900</v>
      </c>
      <c r="BL3420">
        <f t="shared" si="442"/>
        <v>1900</v>
      </c>
      <c r="BM3420" t="str">
        <f t="shared" si="443"/>
        <v/>
      </c>
      <c r="BN3420" s="69">
        <f t="shared" si="444"/>
        <v>125</v>
      </c>
      <c r="BO3420" s="1">
        <v>45788</v>
      </c>
      <c r="BP3420" s="1"/>
    </row>
    <row r="3421" spans="59:68" x14ac:dyDescent="0.25">
      <c r="BG3421" t="str">
        <f t="shared" ca="1" si="437"/>
        <v/>
      </c>
      <c r="BH3421" t="str">
        <f t="shared" si="438"/>
        <v/>
      </c>
      <c r="BI3421" t="str">
        <f t="shared" si="439"/>
        <v/>
      </c>
      <c r="BJ3421" t="str">
        <f t="shared" ca="1" si="440"/>
        <v/>
      </c>
      <c r="BK3421">
        <f t="shared" si="441"/>
        <v>1900</v>
      </c>
      <c r="BL3421">
        <f t="shared" si="442"/>
        <v>1900</v>
      </c>
      <c r="BM3421" t="str">
        <f t="shared" si="443"/>
        <v/>
      </c>
      <c r="BN3421" s="69">
        <f t="shared" si="444"/>
        <v>125</v>
      </c>
      <c r="BO3421" s="1">
        <v>45789</v>
      </c>
      <c r="BP3421" s="1"/>
    </row>
    <row r="3422" spans="59:68" x14ac:dyDescent="0.25">
      <c r="BG3422" t="str">
        <f t="shared" ca="1" si="437"/>
        <v/>
      </c>
      <c r="BH3422" t="str">
        <f t="shared" si="438"/>
        <v/>
      </c>
      <c r="BI3422" t="str">
        <f t="shared" si="439"/>
        <v/>
      </c>
      <c r="BJ3422" t="str">
        <f t="shared" ca="1" si="440"/>
        <v/>
      </c>
      <c r="BK3422">
        <f t="shared" si="441"/>
        <v>1900</v>
      </c>
      <c r="BL3422">
        <f t="shared" si="442"/>
        <v>1900</v>
      </c>
      <c r="BM3422" t="str">
        <f t="shared" si="443"/>
        <v/>
      </c>
      <c r="BN3422" s="69">
        <f t="shared" si="444"/>
        <v>125</v>
      </c>
      <c r="BO3422" s="1">
        <v>45790</v>
      </c>
      <c r="BP3422" s="1"/>
    </row>
    <row r="3423" spans="59:68" x14ac:dyDescent="0.25">
      <c r="BG3423" t="str">
        <f t="shared" ca="1" si="437"/>
        <v/>
      </c>
      <c r="BH3423" t="str">
        <f t="shared" si="438"/>
        <v/>
      </c>
      <c r="BI3423" t="str">
        <f t="shared" si="439"/>
        <v/>
      </c>
      <c r="BJ3423" t="str">
        <f t="shared" ca="1" si="440"/>
        <v/>
      </c>
      <c r="BK3423">
        <f t="shared" si="441"/>
        <v>1900</v>
      </c>
      <c r="BL3423">
        <f t="shared" si="442"/>
        <v>1900</v>
      </c>
      <c r="BM3423" t="str">
        <f t="shared" si="443"/>
        <v/>
      </c>
      <c r="BN3423" s="69">
        <f t="shared" si="444"/>
        <v>125</v>
      </c>
      <c r="BO3423" s="1">
        <v>45791</v>
      </c>
      <c r="BP3423" s="1"/>
    </row>
    <row r="3424" spans="59:68" x14ac:dyDescent="0.25">
      <c r="BG3424" t="str">
        <f t="shared" ca="1" si="437"/>
        <v/>
      </c>
      <c r="BH3424" t="str">
        <f t="shared" si="438"/>
        <v/>
      </c>
      <c r="BI3424" t="str">
        <f t="shared" si="439"/>
        <v/>
      </c>
      <c r="BJ3424" t="str">
        <f t="shared" ca="1" si="440"/>
        <v/>
      </c>
      <c r="BK3424">
        <f t="shared" si="441"/>
        <v>1900</v>
      </c>
      <c r="BL3424">
        <f t="shared" si="442"/>
        <v>1900</v>
      </c>
      <c r="BM3424" t="str">
        <f t="shared" si="443"/>
        <v/>
      </c>
      <c r="BN3424" s="69">
        <f t="shared" si="444"/>
        <v>125</v>
      </c>
      <c r="BO3424" s="1">
        <v>45792</v>
      </c>
      <c r="BP3424" s="1"/>
    </row>
    <row r="3425" spans="59:68" x14ac:dyDescent="0.25">
      <c r="BG3425" t="str">
        <f t="shared" ca="1" si="437"/>
        <v/>
      </c>
      <c r="BH3425" t="str">
        <f t="shared" si="438"/>
        <v/>
      </c>
      <c r="BI3425" t="str">
        <f t="shared" si="439"/>
        <v/>
      </c>
      <c r="BJ3425" t="str">
        <f t="shared" ca="1" si="440"/>
        <v/>
      </c>
      <c r="BK3425">
        <f t="shared" si="441"/>
        <v>1900</v>
      </c>
      <c r="BL3425">
        <f t="shared" si="442"/>
        <v>1900</v>
      </c>
      <c r="BM3425" t="str">
        <f t="shared" si="443"/>
        <v/>
      </c>
      <c r="BN3425" s="69">
        <f t="shared" si="444"/>
        <v>125</v>
      </c>
      <c r="BO3425" s="1">
        <v>45793</v>
      </c>
      <c r="BP3425" s="1"/>
    </row>
    <row r="3426" spans="59:68" x14ac:dyDescent="0.25">
      <c r="BG3426" t="str">
        <f t="shared" ca="1" si="437"/>
        <v/>
      </c>
      <c r="BH3426" t="str">
        <f t="shared" si="438"/>
        <v/>
      </c>
      <c r="BI3426" t="str">
        <f t="shared" si="439"/>
        <v/>
      </c>
      <c r="BJ3426" t="str">
        <f t="shared" ca="1" si="440"/>
        <v/>
      </c>
      <c r="BK3426">
        <f t="shared" si="441"/>
        <v>1900</v>
      </c>
      <c r="BL3426">
        <f t="shared" si="442"/>
        <v>1900</v>
      </c>
      <c r="BM3426" t="str">
        <f t="shared" si="443"/>
        <v/>
      </c>
      <c r="BN3426" s="69">
        <f t="shared" si="444"/>
        <v>125</v>
      </c>
      <c r="BO3426" s="1">
        <v>45794</v>
      </c>
      <c r="BP3426" s="1"/>
    </row>
    <row r="3427" spans="59:68" x14ac:dyDescent="0.25">
      <c r="BG3427" t="str">
        <f t="shared" ca="1" si="437"/>
        <v/>
      </c>
      <c r="BH3427" t="str">
        <f t="shared" si="438"/>
        <v/>
      </c>
      <c r="BI3427" t="str">
        <f t="shared" si="439"/>
        <v/>
      </c>
      <c r="BJ3427" t="str">
        <f t="shared" ca="1" si="440"/>
        <v/>
      </c>
      <c r="BK3427">
        <f t="shared" si="441"/>
        <v>1900</v>
      </c>
      <c r="BL3427">
        <f t="shared" si="442"/>
        <v>1900</v>
      </c>
      <c r="BM3427" t="str">
        <f t="shared" si="443"/>
        <v/>
      </c>
      <c r="BN3427" s="69">
        <f t="shared" si="444"/>
        <v>125</v>
      </c>
      <c r="BO3427" s="1">
        <v>45795</v>
      </c>
      <c r="BP3427" s="1"/>
    </row>
    <row r="3428" spans="59:68" x14ac:dyDescent="0.25">
      <c r="BG3428" t="str">
        <f t="shared" ca="1" si="437"/>
        <v/>
      </c>
      <c r="BH3428" t="str">
        <f t="shared" si="438"/>
        <v/>
      </c>
      <c r="BI3428" t="str">
        <f t="shared" si="439"/>
        <v/>
      </c>
      <c r="BJ3428" t="str">
        <f t="shared" ca="1" si="440"/>
        <v/>
      </c>
      <c r="BK3428">
        <f t="shared" si="441"/>
        <v>1900</v>
      </c>
      <c r="BL3428">
        <f t="shared" si="442"/>
        <v>1900</v>
      </c>
      <c r="BM3428" t="str">
        <f t="shared" si="443"/>
        <v/>
      </c>
      <c r="BN3428" s="69">
        <f t="shared" si="444"/>
        <v>125</v>
      </c>
      <c r="BO3428" s="1">
        <v>45796</v>
      </c>
      <c r="BP3428" s="1"/>
    </row>
    <row r="3429" spans="59:68" x14ac:dyDescent="0.25">
      <c r="BG3429" t="str">
        <f t="shared" ca="1" si="437"/>
        <v/>
      </c>
      <c r="BH3429" t="str">
        <f t="shared" si="438"/>
        <v/>
      </c>
      <c r="BI3429" t="str">
        <f t="shared" si="439"/>
        <v/>
      </c>
      <c r="BJ3429" t="str">
        <f t="shared" ca="1" si="440"/>
        <v/>
      </c>
      <c r="BK3429">
        <f t="shared" si="441"/>
        <v>1900</v>
      </c>
      <c r="BL3429">
        <f t="shared" si="442"/>
        <v>1900</v>
      </c>
      <c r="BM3429" t="str">
        <f t="shared" si="443"/>
        <v/>
      </c>
      <c r="BN3429" s="69">
        <f t="shared" si="444"/>
        <v>125</v>
      </c>
      <c r="BO3429" s="1">
        <v>45797</v>
      </c>
      <c r="BP3429" s="1"/>
    </row>
    <row r="3430" spans="59:68" x14ac:dyDescent="0.25">
      <c r="BG3430" t="str">
        <f t="shared" ca="1" si="437"/>
        <v/>
      </c>
      <c r="BH3430" t="str">
        <f t="shared" si="438"/>
        <v/>
      </c>
      <c r="BI3430" t="str">
        <f t="shared" si="439"/>
        <v/>
      </c>
      <c r="BJ3430" t="str">
        <f t="shared" ca="1" si="440"/>
        <v/>
      </c>
      <c r="BK3430">
        <f t="shared" si="441"/>
        <v>1900</v>
      </c>
      <c r="BL3430">
        <f t="shared" si="442"/>
        <v>1900</v>
      </c>
      <c r="BM3430" t="str">
        <f t="shared" si="443"/>
        <v/>
      </c>
      <c r="BN3430" s="69">
        <f t="shared" si="444"/>
        <v>125</v>
      </c>
      <c r="BO3430" s="1">
        <v>45798</v>
      </c>
      <c r="BP3430" s="1"/>
    </row>
    <row r="3431" spans="59:68" x14ac:dyDescent="0.25">
      <c r="BG3431" t="str">
        <f t="shared" ca="1" si="437"/>
        <v/>
      </c>
      <c r="BH3431" t="str">
        <f t="shared" si="438"/>
        <v/>
      </c>
      <c r="BI3431" t="str">
        <f t="shared" si="439"/>
        <v/>
      </c>
      <c r="BJ3431" t="str">
        <f t="shared" ca="1" si="440"/>
        <v/>
      </c>
      <c r="BK3431">
        <f t="shared" si="441"/>
        <v>1900</v>
      </c>
      <c r="BL3431">
        <f t="shared" si="442"/>
        <v>1900</v>
      </c>
      <c r="BM3431" t="str">
        <f t="shared" si="443"/>
        <v/>
      </c>
      <c r="BN3431" s="69">
        <f t="shared" si="444"/>
        <v>125</v>
      </c>
      <c r="BO3431" s="1">
        <v>45799</v>
      </c>
      <c r="BP3431" s="1"/>
    </row>
    <row r="3432" spans="59:68" x14ac:dyDescent="0.25">
      <c r="BG3432" t="str">
        <f t="shared" ca="1" si="437"/>
        <v/>
      </c>
      <c r="BH3432" t="str">
        <f t="shared" si="438"/>
        <v/>
      </c>
      <c r="BI3432" t="str">
        <f t="shared" si="439"/>
        <v/>
      </c>
      <c r="BJ3432" t="str">
        <f t="shared" ca="1" si="440"/>
        <v/>
      </c>
      <c r="BK3432">
        <f t="shared" si="441"/>
        <v>1900</v>
      </c>
      <c r="BL3432">
        <f t="shared" si="442"/>
        <v>1900</v>
      </c>
      <c r="BM3432" t="str">
        <f t="shared" si="443"/>
        <v/>
      </c>
      <c r="BN3432" s="69">
        <f t="shared" si="444"/>
        <v>125</v>
      </c>
      <c r="BO3432" s="1">
        <v>45800</v>
      </c>
      <c r="BP3432" s="1"/>
    </row>
    <row r="3433" spans="59:68" x14ac:dyDescent="0.25">
      <c r="BG3433" t="str">
        <f t="shared" ca="1" si="437"/>
        <v/>
      </c>
      <c r="BH3433" t="str">
        <f t="shared" si="438"/>
        <v/>
      </c>
      <c r="BI3433" t="str">
        <f t="shared" si="439"/>
        <v/>
      </c>
      <c r="BJ3433" t="str">
        <f t="shared" ca="1" si="440"/>
        <v/>
      </c>
      <c r="BK3433">
        <f t="shared" si="441"/>
        <v>1900</v>
      </c>
      <c r="BL3433">
        <f t="shared" si="442"/>
        <v>1900</v>
      </c>
      <c r="BM3433" t="str">
        <f t="shared" si="443"/>
        <v/>
      </c>
      <c r="BN3433" s="69">
        <f t="shared" si="444"/>
        <v>125</v>
      </c>
      <c r="BO3433" s="1">
        <v>45801</v>
      </c>
      <c r="BP3433" s="1"/>
    </row>
    <row r="3434" spans="59:68" x14ac:dyDescent="0.25">
      <c r="BG3434" t="str">
        <f t="shared" ca="1" si="437"/>
        <v/>
      </c>
      <c r="BH3434" t="str">
        <f t="shared" si="438"/>
        <v/>
      </c>
      <c r="BI3434" t="str">
        <f t="shared" si="439"/>
        <v/>
      </c>
      <c r="BJ3434" t="str">
        <f t="shared" ca="1" si="440"/>
        <v/>
      </c>
      <c r="BK3434">
        <f t="shared" si="441"/>
        <v>1900</v>
      </c>
      <c r="BL3434">
        <f t="shared" si="442"/>
        <v>1900</v>
      </c>
      <c r="BM3434" t="str">
        <f t="shared" si="443"/>
        <v/>
      </c>
      <c r="BN3434" s="69">
        <f t="shared" si="444"/>
        <v>125</v>
      </c>
      <c r="BO3434" s="1">
        <v>45802</v>
      </c>
      <c r="BP3434" s="1"/>
    </row>
    <row r="3435" spans="59:68" x14ac:dyDescent="0.25">
      <c r="BG3435" t="str">
        <f t="shared" ca="1" si="437"/>
        <v/>
      </c>
      <c r="BH3435" t="str">
        <f t="shared" si="438"/>
        <v/>
      </c>
      <c r="BI3435" t="str">
        <f t="shared" si="439"/>
        <v/>
      </c>
      <c r="BJ3435" t="str">
        <f t="shared" ca="1" si="440"/>
        <v/>
      </c>
      <c r="BK3435">
        <f t="shared" si="441"/>
        <v>1900</v>
      </c>
      <c r="BL3435">
        <f t="shared" si="442"/>
        <v>1900</v>
      </c>
      <c r="BM3435" t="str">
        <f t="shared" si="443"/>
        <v/>
      </c>
      <c r="BN3435" s="69">
        <f t="shared" si="444"/>
        <v>125</v>
      </c>
      <c r="BO3435" s="1">
        <v>45803</v>
      </c>
      <c r="BP3435" s="1"/>
    </row>
    <row r="3436" spans="59:68" x14ac:dyDescent="0.25">
      <c r="BG3436" t="str">
        <f t="shared" ca="1" si="437"/>
        <v/>
      </c>
      <c r="BH3436" t="str">
        <f t="shared" si="438"/>
        <v/>
      </c>
      <c r="BI3436" t="str">
        <f t="shared" si="439"/>
        <v/>
      </c>
      <c r="BJ3436" t="str">
        <f t="shared" ca="1" si="440"/>
        <v/>
      </c>
      <c r="BK3436">
        <f t="shared" si="441"/>
        <v>1900</v>
      </c>
      <c r="BL3436">
        <f t="shared" si="442"/>
        <v>1900</v>
      </c>
      <c r="BM3436" t="str">
        <f t="shared" si="443"/>
        <v/>
      </c>
      <c r="BN3436" s="69">
        <f t="shared" si="444"/>
        <v>125</v>
      </c>
      <c r="BO3436" s="1">
        <v>45804</v>
      </c>
      <c r="BP3436" s="1"/>
    </row>
    <row r="3437" spans="59:68" x14ac:dyDescent="0.25">
      <c r="BG3437" t="str">
        <f t="shared" ca="1" si="437"/>
        <v/>
      </c>
      <c r="BH3437" t="str">
        <f t="shared" si="438"/>
        <v/>
      </c>
      <c r="BI3437" t="str">
        <f t="shared" si="439"/>
        <v/>
      </c>
      <c r="BJ3437" t="str">
        <f t="shared" ca="1" si="440"/>
        <v/>
      </c>
      <c r="BK3437">
        <f t="shared" si="441"/>
        <v>1900</v>
      </c>
      <c r="BL3437">
        <f t="shared" si="442"/>
        <v>1900</v>
      </c>
      <c r="BM3437" t="str">
        <f t="shared" si="443"/>
        <v/>
      </c>
      <c r="BN3437" s="69">
        <f t="shared" si="444"/>
        <v>125</v>
      </c>
      <c r="BO3437" s="1">
        <v>45805</v>
      </c>
      <c r="BP3437" s="1"/>
    </row>
    <row r="3438" spans="59:68" x14ac:dyDescent="0.25">
      <c r="BG3438" t="str">
        <f t="shared" ca="1" si="437"/>
        <v/>
      </c>
      <c r="BH3438" t="str">
        <f t="shared" si="438"/>
        <v/>
      </c>
      <c r="BI3438" t="str">
        <f t="shared" si="439"/>
        <v/>
      </c>
      <c r="BJ3438" t="str">
        <f t="shared" ca="1" si="440"/>
        <v/>
      </c>
      <c r="BK3438">
        <f t="shared" si="441"/>
        <v>1900</v>
      </c>
      <c r="BL3438">
        <f t="shared" si="442"/>
        <v>1900</v>
      </c>
      <c r="BM3438" t="str">
        <f t="shared" si="443"/>
        <v/>
      </c>
      <c r="BN3438" s="69">
        <f t="shared" si="444"/>
        <v>125</v>
      </c>
      <c r="BO3438" s="1">
        <v>45806</v>
      </c>
      <c r="BP3438" s="1"/>
    </row>
    <row r="3439" spans="59:68" x14ac:dyDescent="0.25">
      <c r="BG3439" t="str">
        <f t="shared" ca="1" si="437"/>
        <v/>
      </c>
      <c r="BH3439" t="str">
        <f t="shared" si="438"/>
        <v/>
      </c>
      <c r="BI3439" t="str">
        <f t="shared" si="439"/>
        <v/>
      </c>
      <c r="BJ3439" t="str">
        <f t="shared" ca="1" si="440"/>
        <v/>
      </c>
      <c r="BK3439">
        <f t="shared" si="441"/>
        <v>1900</v>
      </c>
      <c r="BL3439">
        <f t="shared" si="442"/>
        <v>1900</v>
      </c>
      <c r="BM3439" t="str">
        <f t="shared" si="443"/>
        <v/>
      </c>
      <c r="BN3439" s="69">
        <f t="shared" si="444"/>
        <v>125</v>
      </c>
      <c r="BO3439" s="1">
        <v>45807</v>
      </c>
      <c r="BP3439" s="1"/>
    </row>
    <row r="3440" spans="59:68" x14ac:dyDescent="0.25">
      <c r="BG3440" t="str">
        <f t="shared" ca="1" si="437"/>
        <v/>
      </c>
      <c r="BH3440" t="str">
        <f t="shared" si="438"/>
        <v/>
      </c>
      <c r="BI3440" t="str">
        <f t="shared" si="439"/>
        <v/>
      </c>
      <c r="BJ3440" t="str">
        <f t="shared" ca="1" si="440"/>
        <v/>
      </c>
      <c r="BK3440">
        <f t="shared" si="441"/>
        <v>1900</v>
      </c>
      <c r="BL3440">
        <f t="shared" si="442"/>
        <v>1900</v>
      </c>
      <c r="BM3440" t="str">
        <f t="shared" si="443"/>
        <v/>
      </c>
      <c r="BN3440" s="69">
        <f t="shared" si="444"/>
        <v>125</v>
      </c>
      <c r="BO3440" s="1">
        <v>45808</v>
      </c>
      <c r="BP3440" s="1"/>
    </row>
    <row r="3441" spans="59:68" x14ac:dyDescent="0.25">
      <c r="BG3441" t="str">
        <f t="shared" ca="1" si="437"/>
        <v/>
      </c>
      <c r="BH3441" t="str">
        <f t="shared" si="438"/>
        <v/>
      </c>
      <c r="BI3441" t="str">
        <f t="shared" si="439"/>
        <v/>
      </c>
      <c r="BJ3441" t="str">
        <f t="shared" ca="1" si="440"/>
        <v/>
      </c>
      <c r="BK3441">
        <f t="shared" si="441"/>
        <v>1900</v>
      </c>
      <c r="BL3441">
        <f t="shared" si="442"/>
        <v>1900</v>
      </c>
      <c r="BM3441" t="str">
        <f t="shared" si="443"/>
        <v/>
      </c>
      <c r="BN3441" s="69">
        <f t="shared" si="444"/>
        <v>125</v>
      </c>
      <c r="BO3441" s="1">
        <v>45809</v>
      </c>
      <c r="BP3441" s="1"/>
    </row>
    <row r="3442" spans="59:68" x14ac:dyDescent="0.25">
      <c r="BG3442" t="str">
        <f t="shared" ca="1" si="437"/>
        <v/>
      </c>
      <c r="BH3442" t="str">
        <f t="shared" si="438"/>
        <v/>
      </c>
      <c r="BI3442" t="str">
        <f t="shared" si="439"/>
        <v/>
      </c>
      <c r="BJ3442" t="str">
        <f t="shared" ca="1" si="440"/>
        <v/>
      </c>
      <c r="BK3442">
        <f t="shared" si="441"/>
        <v>1900</v>
      </c>
      <c r="BL3442">
        <f t="shared" si="442"/>
        <v>1900</v>
      </c>
      <c r="BM3442" t="str">
        <f t="shared" si="443"/>
        <v/>
      </c>
      <c r="BN3442" s="69">
        <f t="shared" si="444"/>
        <v>125</v>
      </c>
      <c r="BO3442" s="1">
        <v>45810</v>
      </c>
      <c r="BP3442" s="1"/>
    </row>
    <row r="3443" spans="59:68" x14ac:dyDescent="0.25">
      <c r="BG3443" t="str">
        <f t="shared" ca="1" si="437"/>
        <v/>
      </c>
      <c r="BH3443" t="str">
        <f t="shared" si="438"/>
        <v/>
      </c>
      <c r="BI3443" t="str">
        <f t="shared" si="439"/>
        <v/>
      </c>
      <c r="BJ3443" t="str">
        <f t="shared" ca="1" si="440"/>
        <v/>
      </c>
      <c r="BK3443">
        <f t="shared" si="441"/>
        <v>1900</v>
      </c>
      <c r="BL3443">
        <f t="shared" si="442"/>
        <v>1900</v>
      </c>
      <c r="BM3443" t="str">
        <f t="shared" si="443"/>
        <v/>
      </c>
      <c r="BN3443" s="69">
        <f t="shared" si="444"/>
        <v>125</v>
      </c>
      <c r="BO3443" s="1">
        <v>45811</v>
      </c>
      <c r="BP3443" s="1"/>
    </row>
    <row r="3444" spans="59:68" x14ac:dyDescent="0.25">
      <c r="BG3444" t="str">
        <f t="shared" ca="1" si="437"/>
        <v/>
      </c>
      <c r="BH3444" t="str">
        <f t="shared" si="438"/>
        <v/>
      </c>
      <c r="BI3444" t="str">
        <f t="shared" si="439"/>
        <v/>
      </c>
      <c r="BJ3444" t="str">
        <f t="shared" ca="1" si="440"/>
        <v/>
      </c>
      <c r="BK3444">
        <f t="shared" si="441"/>
        <v>1900</v>
      </c>
      <c r="BL3444">
        <f t="shared" si="442"/>
        <v>1900</v>
      </c>
      <c r="BM3444" t="str">
        <f t="shared" si="443"/>
        <v/>
      </c>
      <c r="BN3444" s="69">
        <f t="shared" si="444"/>
        <v>125</v>
      </c>
      <c r="BO3444" s="1">
        <v>45812</v>
      </c>
      <c r="BP3444" s="1"/>
    </row>
    <row r="3445" spans="59:68" x14ac:dyDescent="0.25">
      <c r="BG3445" t="str">
        <f t="shared" ca="1" si="437"/>
        <v/>
      </c>
      <c r="BH3445" t="str">
        <f t="shared" si="438"/>
        <v/>
      </c>
      <c r="BI3445" t="str">
        <f t="shared" si="439"/>
        <v/>
      </c>
      <c r="BJ3445" t="str">
        <f t="shared" ca="1" si="440"/>
        <v/>
      </c>
      <c r="BK3445">
        <f t="shared" si="441"/>
        <v>1900</v>
      </c>
      <c r="BL3445">
        <f t="shared" si="442"/>
        <v>1900</v>
      </c>
      <c r="BM3445" t="str">
        <f t="shared" si="443"/>
        <v/>
      </c>
      <c r="BN3445" s="69">
        <f t="shared" si="444"/>
        <v>125</v>
      </c>
      <c r="BO3445" s="1">
        <v>45813</v>
      </c>
      <c r="BP3445" s="1"/>
    </row>
    <row r="3446" spans="59:68" x14ac:dyDescent="0.25">
      <c r="BG3446" t="str">
        <f t="shared" ca="1" si="437"/>
        <v/>
      </c>
      <c r="BH3446" t="str">
        <f t="shared" si="438"/>
        <v/>
      </c>
      <c r="BI3446" t="str">
        <f t="shared" si="439"/>
        <v/>
      </c>
      <c r="BJ3446" t="str">
        <f t="shared" ca="1" si="440"/>
        <v/>
      </c>
      <c r="BK3446">
        <f t="shared" si="441"/>
        <v>1900</v>
      </c>
      <c r="BL3446">
        <f t="shared" si="442"/>
        <v>1900</v>
      </c>
      <c r="BM3446" t="str">
        <f t="shared" si="443"/>
        <v/>
      </c>
      <c r="BN3446" s="69">
        <f t="shared" si="444"/>
        <v>125</v>
      </c>
      <c r="BO3446" s="1">
        <v>45814</v>
      </c>
      <c r="BP3446" s="1"/>
    </row>
    <row r="3447" spans="59:68" x14ac:dyDescent="0.25">
      <c r="BG3447" t="str">
        <f t="shared" ca="1" si="437"/>
        <v/>
      </c>
      <c r="BH3447" t="str">
        <f t="shared" si="438"/>
        <v/>
      </c>
      <c r="BI3447" t="str">
        <f t="shared" si="439"/>
        <v/>
      </c>
      <c r="BJ3447" t="str">
        <f t="shared" ca="1" si="440"/>
        <v/>
      </c>
      <c r="BK3447">
        <f t="shared" si="441"/>
        <v>1900</v>
      </c>
      <c r="BL3447">
        <f t="shared" si="442"/>
        <v>1900</v>
      </c>
      <c r="BM3447" t="str">
        <f t="shared" si="443"/>
        <v/>
      </c>
      <c r="BN3447" s="69">
        <f t="shared" si="444"/>
        <v>125</v>
      </c>
      <c r="BO3447" s="1">
        <v>45815</v>
      </c>
      <c r="BP3447" s="1"/>
    </row>
    <row r="3448" spans="59:68" x14ac:dyDescent="0.25">
      <c r="BG3448" t="str">
        <f t="shared" ca="1" si="437"/>
        <v/>
      </c>
      <c r="BH3448" t="str">
        <f t="shared" si="438"/>
        <v/>
      </c>
      <c r="BI3448" t="str">
        <f t="shared" si="439"/>
        <v/>
      </c>
      <c r="BJ3448" t="str">
        <f t="shared" ca="1" si="440"/>
        <v/>
      </c>
      <c r="BK3448">
        <f t="shared" si="441"/>
        <v>1900</v>
      </c>
      <c r="BL3448">
        <f t="shared" si="442"/>
        <v>1900</v>
      </c>
      <c r="BM3448" t="str">
        <f t="shared" si="443"/>
        <v/>
      </c>
      <c r="BN3448" s="69">
        <f t="shared" si="444"/>
        <v>125</v>
      </c>
      <c r="BO3448" s="1">
        <v>45816</v>
      </c>
      <c r="BP3448" s="1"/>
    </row>
    <row r="3449" spans="59:68" x14ac:dyDescent="0.25">
      <c r="BG3449" t="str">
        <f t="shared" ca="1" si="437"/>
        <v/>
      </c>
      <c r="BH3449" t="str">
        <f t="shared" si="438"/>
        <v/>
      </c>
      <c r="BI3449" t="str">
        <f t="shared" si="439"/>
        <v/>
      </c>
      <c r="BJ3449" t="str">
        <f t="shared" ca="1" si="440"/>
        <v/>
      </c>
      <c r="BK3449">
        <f t="shared" si="441"/>
        <v>1900</v>
      </c>
      <c r="BL3449">
        <f t="shared" si="442"/>
        <v>1900</v>
      </c>
      <c r="BM3449" t="str">
        <f t="shared" si="443"/>
        <v/>
      </c>
      <c r="BN3449" s="69">
        <f t="shared" si="444"/>
        <v>125</v>
      </c>
      <c r="BO3449" s="1">
        <v>45817</v>
      </c>
      <c r="BP3449" s="1"/>
    </row>
    <row r="3450" spans="59:68" x14ac:dyDescent="0.25">
      <c r="BG3450" t="str">
        <f t="shared" ca="1" si="437"/>
        <v/>
      </c>
      <c r="BH3450" t="str">
        <f t="shared" si="438"/>
        <v/>
      </c>
      <c r="BI3450" t="str">
        <f t="shared" si="439"/>
        <v/>
      </c>
      <c r="BJ3450" t="str">
        <f t="shared" ca="1" si="440"/>
        <v/>
      </c>
      <c r="BK3450">
        <f t="shared" si="441"/>
        <v>1900</v>
      </c>
      <c r="BL3450">
        <f t="shared" si="442"/>
        <v>1900</v>
      </c>
      <c r="BM3450" t="str">
        <f t="shared" si="443"/>
        <v/>
      </c>
      <c r="BN3450" s="69">
        <f t="shared" si="444"/>
        <v>125</v>
      </c>
      <c r="BO3450" s="1">
        <v>45818</v>
      </c>
      <c r="BP3450" s="1"/>
    </row>
    <row r="3451" spans="59:68" x14ac:dyDescent="0.25">
      <c r="BG3451" t="str">
        <f t="shared" ca="1" si="437"/>
        <v/>
      </c>
      <c r="BH3451" t="str">
        <f t="shared" si="438"/>
        <v/>
      </c>
      <c r="BI3451" t="str">
        <f t="shared" si="439"/>
        <v/>
      </c>
      <c r="BJ3451" t="str">
        <f t="shared" ca="1" si="440"/>
        <v/>
      </c>
      <c r="BK3451">
        <f t="shared" si="441"/>
        <v>1900</v>
      </c>
      <c r="BL3451">
        <f t="shared" si="442"/>
        <v>1900</v>
      </c>
      <c r="BM3451" t="str">
        <f t="shared" si="443"/>
        <v/>
      </c>
      <c r="BN3451" s="69">
        <f t="shared" si="444"/>
        <v>125</v>
      </c>
      <c r="BO3451" s="1">
        <v>45819</v>
      </c>
      <c r="BP3451" s="1"/>
    </row>
    <row r="3452" spans="59:68" x14ac:dyDescent="0.25">
      <c r="BG3452" t="str">
        <f t="shared" ca="1" si="437"/>
        <v/>
      </c>
      <c r="BH3452" t="str">
        <f t="shared" si="438"/>
        <v/>
      </c>
      <c r="BI3452" t="str">
        <f t="shared" si="439"/>
        <v/>
      </c>
      <c r="BJ3452" t="str">
        <f t="shared" ca="1" si="440"/>
        <v/>
      </c>
      <c r="BK3452">
        <f t="shared" si="441"/>
        <v>1900</v>
      </c>
      <c r="BL3452">
        <f t="shared" si="442"/>
        <v>1900</v>
      </c>
      <c r="BM3452" t="str">
        <f t="shared" si="443"/>
        <v/>
      </c>
      <c r="BN3452" s="69">
        <f t="shared" si="444"/>
        <v>125</v>
      </c>
      <c r="BO3452" s="1">
        <v>45820</v>
      </c>
      <c r="BP3452" s="1"/>
    </row>
    <row r="3453" spans="59:68" x14ac:dyDescent="0.25">
      <c r="BG3453" t="str">
        <f t="shared" ca="1" si="437"/>
        <v/>
      </c>
      <c r="BH3453" t="str">
        <f t="shared" si="438"/>
        <v/>
      </c>
      <c r="BI3453" t="str">
        <f t="shared" si="439"/>
        <v/>
      </c>
      <c r="BJ3453" t="str">
        <f t="shared" ca="1" si="440"/>
        <v/>
      </c>
      <c r="BK3453">
        <f t="shared" si="441"/>
        <v>1900</v>
      </c>
      <c r="BL3453">
        <f t="shared" si="442"/>
        <v>1900</v>
      </c>
      <c r="BM3453" t="str">
        <f t="shared" si="443"/>
        <v/>
      </c>
      <c r="BN3453" s="69">
        <f t="shared" si="444"/>
        <v>125</v>
      </c>
      <c r="BO3453" s="1">
        <v>45821</v>
      </c>
      <c r="BP3453" s="1"/>
    </row>
    <row r="3454" spans="59:68" x14ac:dyDescent="0.25">
      <c r="BG3454" t="str">
        <f t="shared" ca="1" si="437"/>
        <v/>
      </c>
      <c r="BH3454" t="str">
        <f t="shared" si="438"/>
        <v/>
      </c>
      <c r="BI3454" t="str">
        <f t="shared" si="439"/>
        <v/>
      </c>
      <c r="BJ3454" t="str">
        <f t="shared" ca="1" si="440"/>
        <v/>
      </c>
      <c r="BK3454">
        <f t="shared" si="441"/>
        <v>1900</v>
      </c>
      <c r="BL3454">
        <f t="shared" si="442"/>
        <v>1900</v>
      </c>
      <c r="BM3454" t="str">
        <f t="shared" si="443"/>
        <v/>
      </c>
      <c r="BN3454" s="69">
        <f t="shared" si="444"/>
        <v>125</v>
      </c>
      <c r="BO3454" s="1">
        <v>45822</v>
      </c>
      <c r="BP3454" s="1"/>
    </row>
    <row r="3455" spans="59:68" x14ac:dyDescent="0.25">
      <c r="BG3455" t="str">
        <f t="shared" ca="1" si="437"/>
        <v/>
      </c>
      <c r="BH3455" t="str">
        <f t="shared" si="438"/>
        <v/>
      </c>
      <c r="BI3455" t="str">
        <f t="shared" si="439"/>
        <v/>
      </c>
      <c r="BJ3455" t="str">
        <f t="shared" ca="1" si="440"/>
        <v/>
      </c>
      <c r="BK3455">
        <f t="shared" si="441"/>
        <v>1900</v>
      </c>
      <c r="BL3455">
        <f t="shared" si="442"/>
        <v>1900</v>
      </c>
      <c r="BM3455" t="str">
        <f t="shared" si="443"/>
        <v/>
      </c>
      <c r="BN3455" s="69">
        <f t="shared" si="444"/>
        <v>125</v>
      </c>
      <c r="BO3455" s="1">
        <v>45823</v>
      </c>
      <c r="BP3455" s="1"/>
    </row>
    <row r="3456" spans="59:68" x14ac:dyDescent="0.25">
      <c r="BG3456" t="str">
        <f t="shared" ca="1" si="437"/>
        <v/>
      </c>
      <c r="BH3456" t="str">
        <f t="shared" si="438"/>
        <v/>
      </c>
      <c r="BI3456" t="str">
        <f t="shared" si="439"/>
        <v/>
      </c>
      <c r="BJ3456" t="str">
        <f t="shared" ca="1" si="440"/>
        <v/>
      </c>
      <c r="BK3456">
        <f t="shared" si="441"/>
        <v>1900</v>
      </c>
      <c r="BL3456">
        <f t="shared" si="442"/>
        <v>1900</v>
      </c>
      <c r="BM3456" t="str">
        <f t="shared" si="443"/>
        <v/>
      </c>
      <c r="BN3456" s="69">
        <f t="shared" si="444"/>
        <v>125</v>
      </c>
      <c r="BO3456" s="1">
        <v>45824</v>
      </c>
      <c r="BP3456" s="1"/>
    </row>
    <row r="3457" spans="59:68" x14ac:dyDescent="0.25">
      <c r="BG3457" t="str">
        <f t="shared" ca="1" si="437"/>
        <v/>
      </c>
      <c r="BH3457" t="str">
        <f t="shared" si="438"/>
        <v/>
      </c>
      <c r="BI3457" t="str">
        <f t="shared" si="439"/>
        <v/>
      </c>
      <c r="BJ3457" t="str">
        <f t="shared" ca="1" si="440"/>
        <v/>
      </c>
      <c r="BK3457">
        <f t="shared" si="441"/>
        <v>1900</v>
      </c>
      <c r="BL3457">
        <f t="shared" si="442"/>
        <v>1900</v>
      </c>
      <c r="BM3457" t="str">
        <f t="shared" si="443"/>
        <v/>
      </c>
      <c r="BN3457" s="69">
        <f t="shared" si="444"/>
        <v>125</v>
      </c>
      <c r="BO3457" s="1">
        <v>45825</v>
      </c>
      <c r="BP3457" s="1"/>
    </row>
    <row r="3458" spans="59:68" x14ac:dyDescent="0.25">
      <c r="BG3458" t="str">
        <f t="shared" ca="1" si="437"/>
        <v/>
      </c>
      <c r="BH3458" t="str">
        <f t="shared" si="438"/>
        <v/>
      </c>
      <c r="BI3458" t="str">
        <f t="shared" si="439"/>
        <v/>
      </c>
      <c r="BJ3458" t="str">
        <f t="shared" ca="1" si="440"/>
        <v/>
      </c>
      <c r="BK3458">
        <f t="shared" si="441"/>
        <v>1900</v>
      </c>
      <c r="BL3458">
        <f t="shared" si="442"/>
        <v>1900</v>
      </c>
      <c r="BM3458" t="str">
        <f t="shared" si="443"/>
        <v/>
      </c>
      <c r="BN3458" s="69">
        <f t="shared" si="444"/>
        <v>125</v>
      </c>
      <c r="BO3458" s="1">
        <v>45826</v>
      </c>
      <c r="BP3458" s="1"/>
    </row>
    <row r="3459" spans="59:68" x14ac:dyDescent="0.25">
      <c r="BG3459" t="str">
        <f t="shared" ref="BG3459:BG3522" ca="1" si="445">IF(A3459="","",DATEDIF(J3459,TODAY(),"y"))</f>
        <v/>
      </c>
      <c r="BH3459" t="str">
        <f t="shared" ref="BH3459:BH3522" si="446">IF(A3459="","",IF(BG3459&lt;61,"Moins de 61",IF(BG3459&lt;66,"61 à 65",IF(BG3459&lt;71,"66 à 70",IF(BG3459&lt;76,"71 à 75",IF(BG3459&lt;81,"76 à 80",IF(BG3459&lt;86,"81 à 85",IF(BG3459&lt;91,"86 à 90",IF(BG3459&lt;96,"91 à 95",IF(BG3459&lt;101,"96 à 100",IF(BG3459&gt;=101,"101 et plus","")))))))))))</f>
        <v/>
      </c>
      <c r="BI3459" t="str">
        <f t="shared" ref="BI3459:BI3522" si="447">IF(B3459="","",IF(BG3459&lt;66,"Moins de 66",IF(BG3459&lt;71,"66 à 70",IF(BG3459&lt;76,"71 à 75",IF(BG3459&lt;81,"76 à 80",IF(BG3459&gt;=81,"plus de 80",""))))))</f>
        <v/>
      </c>
      <c r="BJ3459" t="str">
        <f t="shared" ref="BJ3459:BJ3522" ca="1" si="448">IF(A3459="","",DATEDIF(L3459,TODAY(),"y"))</f>
        <v/>
      </c>
      <c r="BK3459">
        <f t="shared" ref="BK3459:BK3522" si="449">YEAR(L3459)</f>
        <v>1900</v>
      </c>
      <c r="BL3459">
        <f t="shared" ref="BL3459:BL3522" si="450">YEAR(E3459)</f>
        <v>1900</v>
      </c>
      <c r="BM3459" t="str">
        <f t="shared" ref="BM3459:BM3522" si="451">IF(A3459="","",IF(O3459="Adhérent",BG3459,""))</f>
        <v/>
      </c>
      <c r="BN3459" s="69">
        <f t="shared" ref="BN3459:BN3522" si="452">YEAR(BO3459)-YEAR(J3459)</f>
        <v>125</v>
      </c>
      <c r="BO3459" s="1">
        <v>45827</v>
      </c>
      <c r="BP3459" s="1"/>
    </row>
    <row r="3460" spans="59:68" x14ac:dyDescent="0.25">
      <c r="BG3460" t="str">
        <f t="shared" ca="1" si="445"/>
        <v/>
      </c>
      <c r="BH3460" t="str">
        <f t="shared" si="446"/>
        <v/>
      </c>
      <c r="BI3460" t="str">
        <f t="shared" si="447"/>
        <v/>
      </c>
      <c r="BJ3460" t="str">
        <f t="shared" ca="1" si="448"/>
        <v/>
      </c>
      <c r="BK3460">
        <f t="shared" si="449"/>
        <v>1900</v>
      </c>
      <c r="BL3460">
        <f t="shared" si="450"/>
        <v>1900</v>
      </c>
      <c r="BM3460" t="str">
        <f t="shared" si="451"/>
        <v/>
      </c>
      <c r="BN3460" s="69">
        <f t="shared" si="452"/>
        <v>125</v>
      </c>
      <c r="BO3460" s="1">
        <v>45828</v>
      </c>
      <c r="BP3460" s="1"/>
    </row>
    <row r="3461" spans="59:68" x14ac:dyDescent="0.25">
      <c r="BG3461" t="str">
        <f t="shared" ca="1" si="445"/>
        <v/>
      </c>
      <c r="BH3461" t="str">
        <f t="shared" si="446"/>
        <v/>
      </c>
      <c r="BI3461" t="str">
        <f t="shared" si="447"/>
        <v/>
      </c>
      <c r="BJ3461" t="str">
        <f t="shared" ca="1" si="448"/>
        <v/>
      </c>
      <c r="BK3461">
        <f t="shared" si="449"/>
        <v>1900</v>
      </c>
      <c r="BL3461">
        <f t="shared" si="450"/>
        <v>1900</v>
      </c>
      <c r="BM3461" t="str">
        <f t="shared" si="451"/>
        <v/>
      </c>
      <c r="BN3461" s="69">
        <f t="shared" si="452"/>
        <v>125</v>
      </c>
      <c r="BO3461" s="1">
        <v>45829</v>
      </c>
      <c r="BP3461" s="1"/>
    </row>
    <row r="3462" spans="59:68" x14ac:dyDescent="0.25">
      <c r="BG3462" t="str">
        <f t="shared" ca="1" si="445"/>
        <v/>
      </c>
      <c r="BH3462" t="str">
        <f t="shared" si="446"/>
        <v/>
      </c>
      <c r="BI3462" t="str">
        <f t="shared" si="447"/>
        <v/>
      </c>
      <c r="BJ3462" t="str">
        <f t="shared" ca="1" si="448"/>
        <v/>
      </c>
      <c r="BK3462">
        <f t="shared" si="449"/>
        <v>1900</v>
      </c>
      <c r="BL3462">
        <f t="shared" si="450"/>
        <v>1900</v>
      </c>
      <c r="BM3462" t="str">
        <f t="shared" si="451"/>
        <v/>
      </c>
      <c r="BN3462" s="69">
        <f t="shared" si="452"/>
        <v>125</v>
      </c>
      <c r="BO3462" s="1">
        <v>45830</v>
      </c>
      <c r="BP3462" s="1"/>
    </row>
    <row r="3463" spans="59:68" x14ac:dyDescent="0.25">
      <c r="BG3463" t="str">
        <f t="shared" ca="1" si="445"/>
        <v/>
      </c>
      <c r="BH3463" t="str">
        <f t="shared" si="446"/>
        <v/>
      </c>
      <c r="BI3463" t="str">
        <f t="shared" si="447"/>
        <v/>
      </c>
      <c r="BJ3463" t="str">
        <f t="shared" ca="1" si="448"/>
        <v/>
      </c>
      <c r="BK3463">
        <f t="shared" si="449"/>
        <v>1900</v>
      </c>
      <c r="BL3463">
        <f t="shared" si="450"/>
        <v>1900</v>
      </c>
      <c r="BM3463" t="str">
        <f t="shared" si="451"/>
        <v/>
      </c>
      <c r="BN3463" s="69">
        <f t="shared" si="452"/>
        <v>125</v>
      </c>
      <c r="BO3463" s="1">
        <v>45831</v>
      </c>
      <c r="BP3463" s="1"/>
    </row>
    <row r="3464" spans="59:68" x14ac:dyDescent="0.25">
      <c r="BG3464" t="str">
        <f t="shared" ca="1" si="445"/>
        <v/>
      </c>
      <c r="BH3464" t="str">
        <f t="shared" si="446"/>
        <v/>
      </c>
      <c r="BI3464" t="str">
        <f t="shared" si="447"/>
        <v/>
      </c>
      <c r="BJ3464" t="str">
        <f t="shared" ca="1" si="448"/>
        <v/>
      </c>
      <c r="BK3464">
        <f t="shared" si="449"/>
        <v>1900</v>
      </c>
      <c r="BL3464">
        <f t="shared" si="450"/>
        <v>1900</v>
      </c>
      <c r="BM3464" t="str">
        <f t="shared" si="451"/>
        <v/>
      </c>
      <c r="BN3464" s="69">
        <f t="shared" si="452"/>
        <v>125</v>
      </c>
      <c r="BO3464" s="1">
        <v>45832</v>
      </c>
      <c r="BP3464" s="1"/>
    </row>
    <row r="3465" spans="59:68" x14ac:dyDescent="0.25">
      <c r="BG3465" t="str">
        <f t="shared" ca="1" si="445"/>
        <v/>
      </c>
      <c r="BH3465" t="str">
        <f t="shared" si="446"/>
        <v/>
      </c>
      <c r="BI3465" t="str">
        <f t="shared" si="447"/>
        <v/>
      </c>
      <c r="BJ3465" t="str">
        <f t="shared" ca="1" si="448"/>
        <v/>
      </c>
      <c r="BK3465">
        <f t="shared" si="449"/>
        <v>1900</v>
      </c>
      <c r="BL3465">
        <f t="shared" si="450"/>
        <v>1900</v>
      </c>
      <c r="BM3465" t="str">
        <f t="shared" si="451"/>
        <v/>
      </c>
      <c r="BN3465" s="69">
        <f t="shared" si="452"/>
        <v>125</v>
      </c>
      <c r="BO3465" s="1">
        <v>45833</v>
      </c>
      <c r="BP3465" s="1"/>
    </row>
    <row r="3466" spans="59:68" x14ac:dyDescent="0.25">
      <c r="BG3466" t="str">
        <f t="shared" ca="1" si="445"/>
        <v/>
      </c>
      <c r="BH3466" t="str">
        <f t="shared" si="446"/>
        <v/>
      </c>
      <c r="BI3466" t="str">
        <f t="shared" si="447"/>
        <v/>
      </c>
      <c r="BJ3466" t="str">
        <f t="shared" ca="1" si="448"/>
        <v/>
      </c>
      <c r="BK3466">
        <f t="shared" si="449"/>
        <v>1900</v>
      </c>
      <c r="BL3466">
        <f t="shared" si="450"/>
        <v>1900</v>
      </c>
      <c r="BM3466" t="str">
        <f t="shared" si="451"/>
        <v/>
      </c>
      <c r="BN3466" s="69">
        <f t="shared" si="452"/>
        <v>125</v>
      </c>
      <c r="BO3466" s="1">
        <v>45834</v>
      </c>
      <c r="BP3466" s="1"/>
    </row>
    <row r="3467" spans="59:68" x14ac:dyDescent="0.25">
      <c r="BG3467" t="str">
        <f t="shared" ca="1" si="445"/>
        <v/>
      </c>
      <c r="BH3467" t="str">
        <f t="shared" si="446"/>
        <v/>
      </c>
      <c r="BI3467" t="str">
        <f t="shared" si="447"/>
        <v/>
      </c>
      <c r="BJ3467" t="str">
        <f t="shared" ca="1" si="448"/>
        <v/>
      </c>
      <c r="BK3467">
        <f t="shared" si="449"/>
        <v>1900</v>
      </c>
      <c r="BL3467">
        <f t="shared" si="450"/>
        <v>1900</v>
      </c>
      <c r="BM3467" t="str">
        <f t="shared" si="451"/>
        <v/>
      </c>
      <c r="BN3467" s="69">
        <f t="shared" si="452"/>
        <v>125</v>
      </c>
      <c r="BO3467" s="1">
        <v>45835</v>
      </c>
      <c r="BP3467" s="1"/>
    </row>
    <row r="3468" spans="59:68" x14ac:dyDescent="0.25">
      <c r="BG3468" t="str">
        <f t="shared" ca="1" si="445"/>
        <v/>
      </c>
      <c r="BH3468" t="str">
        <f t="shared" si="446"/>
        <v/>
      </c>
      <c r="BI3468" t="str">
        <f t="shared" si="447"/>
        <v/>
      </c>
      <c r="BJ3468" t="str">
        <f t="shared" ca="1" si="448"/>
        <v/>
      </c>
      <c r="BK3468">
        <f t="shared" si="449"/>
        <v>1900</v>
      </c>
      <c r="BL3468">
        <f t="shared" si="450"/>
        <v>1900</v>
      </c>
      <c r="BM3468" t="str">
        <f t="shared" si="451"/>
        <v/>
      </c>
      <c r="BN3468" s="69">
        <f t="shared" si="452"/>
        <v>125</v>
      </c>
      <c r="BO3468" s="1">
        <v>45836</v>
      </c>
      <c r="BP3468" s="1"/>
    </row>
    <row r="3469" spans="59:68" x14ac:dyDescent="0.25">
      <c r="BG3469" t="str">
        <f t="shared" ca="1" si="445"/>
        <v/>
      </c>
      <c r="BH3469" t="str">
        <f t="shared" si="446"/>
        <v/>
      </c>
      <c r="BI3469" t="str">
        <f t="shared" si="447"/>
        <v/>
      </c>
      <c r="BJ3469" t="str">
        <f t="shared" ca="1" si="448"/>
        <v/>
      </c>
      <c r="BK3469">
        <f t="shared" si="449"/>
        <v>1900</v>
      </c>
      <c r="BL3469">
        <f t="shared" si="450"/>
        <v>1900</v>
      </c>
      <c r="BM3469" t="str">
        <f t="shared" si="451"/>
        <v/>
      </c>
      <c r="BN3469" s="69">
        <f t="shared" si="452"/>
        <v>125</v>
      </c>
      <c r="BO3469" s="1">
        <v>45837</v>
      </c>
      <c r="BP3469" s="1"/>
    </row>
    <row r="3470" spans="59:68" x14ac:dyDescent="0.25">
      <c r="BG3470" t="str">
        <f t="shared" ca="1" si="445"/>
        <v/>
      </c>
      <c r="BH3470" t="str">
        <f t="shared" si="446"/>
        <v/>
      </c>
      <c r="BI3470" t="str">
        <f t="shared" si="447"/>
        <v/>
      </c>
      <c r="BJ3470" t="str">
        <f t="shared" ca="1" si="448"/>
        <v/>
      </c>
      <c r="BK3470">
        <f t="shared" si="449"/>
        <v>1900</v>
      </c>
      <c r="BL3470">
        <f t="shared" si="450"/>
        <v>1900</v>
      </c>
      <c r="BM3470" t="str">
        <f t="shared" si="451"/>
        <v/>
      </c>
      <c r="BN3470" s="69">
        <f t="shared" si="452"/>
        <v>125</v>
      </c>
      <c r="BO3470" s="1">
        <v>45838</v>
      </c>
      <c r="BP3470" s="1"/>
    </row>
    <row r="3471" spans="59:68" x14ac:dyDescent="0.25">
      <c r="BG3471" t="str">
        <f t="shared" ca="1" si="445"/>
        <v/>
      </c>
      <c r="BH3471" t="str">
        <f t="shared" si="446"/>
        <v/>
      </c>
      <c r="BI3471" t="str">
        <f t="shared" si="447"/>
        <v/>
      </c>
      <c r="BJ3471" t="str">
        <f t="shared" ca="1" si="448"/>
        <v/>
      </c>
      <c r="BK3471">
        <f t="shared" si="449"/>
        <v>1900</v>
      </c>
      <c r="BL3471">
        <f t="shared" si="450"/>
        <v>1900</v>
      </c>
      <c r="BM3471" t="str">
        <f t="shared" si="451"/>
        <v/>
      </c>
      <c r="BN3471" s="69">
        <f t="shared" si="452"/>
        <v>125</v>
      </c>
      <c r="BO3471" s="1">
        <v>45839</v>
      </c>
      <c r="BP3471" s="1"/>
    </row>
    <row r="3472" spans="59:68" x14ac:dyDescent="0.25">
      <c r="BG3472" t="str">
        <f t="shared" ca="1" si="445"/>
        <v/>
      </c>
      <c r="BH3472" t="str">
        <f t="shared" si="446"/>
        <v/>
      </c>
      <c r="BI3472" t="str">
        <f t="shared" si="447"/>
        <v/>
      </c>
      <c r="BJ3472" t="str">
        <f t="shared" ca="1" si="448"/>
        <v/>
      </c>
      <c r="BK3472">
        <f t="shared" si="449"/>
        <v>1900</v>
      </c>
      <c r="BL3472">
        <f t="shared" si="450"/>
        <v>1900</v>
      </c>
      <c r="BM3472" t="str">
        <f t="shared" si="451"/>
        <v/>
      </c>
      <c r="BN3472" s="69">
        <f t="shared" si="452"/>
        <v>125</v>
      </c>
      <c r="BO3472" s="1">
        <v>45840</v>
      </c>
      <c r="BP3472" s="1"/>
    </row>
    <row r="3473" spans="59:68" x14ac:dyDescent="0.25">
      <c r="BG3473" t="str">
        <f t="shared" ca="1" si="445"/>
        <v/>
      </c>
      <c r="BH3473" t="str">
        <f t="shared" si="446"/>
        <v/>
      </c>
      <c r="BI3473" t="str">
        <f t="shared" si="447"/>
        <v/>
      </c>
      <c r="BJ3473" t="str">
        <f t="shared" ca="1" si="448"/>
        <v/>
      </c>
      <c r="BK3473">
        <f t="shared" si="449"/>
        <v>1900</v>
      </c>
      <c r="BL3473">
        <f t="shared" si="450"/>
        <v>1900</v>
      </c>
      <c r="BM3473" t="str">
        <f t="shared" si="451"/>
        <v/>
      </c>
      <c r="BN3473" s="69">
        <f t="shared" si="452"/>
        <v>125</v>
      </c>
      <c r="BO3473" s="1">
        <v>45841</v>
      </c>
      <c r="BP3473" s="1"/>
    </row>
    <row r="3474" spans="59:68" x14ac:dyDescent="0.25">
      <c r="BG3474" t="str">
        <f t="shared" ca="1" si="445"/>
        <v/>
      </c>
      <c r="BH3474" t="str">
        <f t="shared" si="446"/>
        <v/>
      </c>
      <c r="BI3474" t="str">
        <f t="shared" si="447"/>
        <v/>
      </c>
      <c r="BJ3474" t="str">
        <f t="shared" ca="1" si="448"/>
        <v/>
      </c>
      <c r="BK3474">
        <f t="shared" si="449"/>
        <v>1900</v>
      </c>
      <c r="BL3474">
        <f t="shared" si="450"/>
        <v>1900</v>
      </c>
      <c r="BM3474" t="str">
        <f t="shared" si="451"/>
        <v/>
      </c>
      <c r="BN3474" s="69">
        <f t="shared" si="452"/>
        <v>125</v>
      </c>
      <c r="BO3474" s="1">
        <v>45842</v>
      </c>
      <c r="BP3474" s="1"/>
    </row>
    <row r="3475" spans="59:68" x14ac:dyDescent="0.25">
      <c r="BG3475" t="str">
        <f t="shared" ca="1" si="445"/>
        <v/>
      </c>
      <c r="BH3475" t="str">
        <f t="shared" si="446"/>
        <v/>
      </c>
      <c r="BI3475" t="str">
        <f t="shared" si="447"/>
        <v/>
      </c>
      <c r="BJ3475" t="str">
        <f t="shared" ca="1" si="448"/>
        <v/>
      </c>
      <c r="BK3475">
        <f t="shared" si="449"/>
        <v>1900</v>
      </c>
      <c r="BL3475">
        <f t="shared" si="450"/>
        <v>1900</v>
      </c>
      <c r="BM3475" t="str">
        <f t="shared" si="451"/>
        <v/>
      </c>
      <c r="BN3475" s="69">
        <f t="shared" si="452"/>
        <v>125</v>
      </c>
      <c r="BO3475" s="1">
        <v>45843</v>
      </c>
      <c r="BP3475" s="1"/>
    </row>
    <row r="3476" spans="59:68" x14ac:dyDescent="0.25">
      <c r="BG3476" t="str">
        <f t="shared" ca="1" si="445"/>
        <v/>
      </c>
      <c r="BH3476" t="str">
        <f t="shared" si="446"/>
        <v/>
      </c>
      <c r="BI3476" t="str">
        <f t="shared" si="447"/>
        <v/>
      </c>
      <c r="BJ3476" t="str">
        <f t="shared" ca="1" si="448"/>
        <v/>
      </c>
      <c r="BK3476">
        <f t="shared" si="449"/>
        <v>1900</v>
      </c>
      <c r="BL3476">
        <f t="shared" si="450"/>
        <v>1900</v>
      </c>
      <c r="BM3476" t="str">
        <f t="shared" si="451"/>
        <v/>
      </c>
      <c r="BN3476" s="69">
        <f t="shared" si="452"/>
        <v>125</v>
      </c>
      <c r="BO3476" s="1">
        <v>45844</v>
      </c>
      <c r="BP3476" s="1"/>
    </row>
    <row r="3477" spans="59:68" x14ac:dyDescent="0.25">
      <c r="BG3477" t="str">
        <f t="shared" ca="1" si="445"/>
        <v/>
      </c>
      <c r="BH3477" t="str">
        <f t="shared" si="446"/>
        <v/>
      </c>
      <c r="BI3477" t="str">
        <f t="shared" si="447"/>
        <v/>
      </c>
      <c r="BJ3477" t="str">
        <f t="shared" ca="1" si="448"/>
        <v/>
      </c>
      <c r="BK3477">
        <f t="shared" si="449"/>
        <v>1900</v>
      </c>
      <c r="BL3477">
        <f t="shared" si="450"/>
        <v>1900</v>
      </c>
      <c r="BM3477" t="str">
        <f t="shared" si="451"/>
        <v/>
      </c>
      <c r="BN3477" s="69">
        <f t="shared" si="452"/>
        <v>125</v>
      </c>
      <c r="BO3477" s="1">
        <v>45845</v>
      </c>
      <c r="BP3477" s="1"/>
    </row>
    <row r="3478" spans="59:68" x14ac:dyDescent="0.25">
      <c r="BG3478" t="str">
        <f t="shared" ca="1" si="445"/>
        <v/>
      </c>
      <c r="BH3478" t="str">
        <f t="shared" si="446"/>
        <v/>
      </c>
      <c r="BI3478" t="str">
        <f t="shared" si="447"/>
        <v/>
      </c>
      <c r="BJ3478" t="str">
        <f t="shared" ca="1" si="448"/>
        <v/>
      </c>
      <c r="BK3478">
        <f t="shared" si="449"/>
        <v>1900</v>
      </c>
      <c r="BL3478">
        <f t="shared" si="450"/>
        <v>1900</v>
      </c>
      <c r="BM3478" t="str">
        <f t="shared" si="451"/>
        <v/>
      </c>
      <c r="BN3478" s="69">
        <f t="shared" si="452"/>
        <v>125</v>
      </c>
      <c r="BO3478" s="1">
        <v>45846</v>
      </c>
      <c r="BP3478" s="1"/>
    </row>
    <row r="3479" spans="59:68" x14ac:dyDescent="0.25">
      <c r="BG3479" t="str">
        <f t="shared" ca="1" si="445"/>
        <v/>
      </c>
      <c r="BH3479" t="str">
        <f t="shared" si="446"/>
        <v/>
      </c>
      <c r="BI3479" t="str">
        <f t="shared" si="447"/>
        <v/>
      </c>
      <c r="BJ3479" t="str">
        <f t="shared" ca="1" si="448"/>
        <v/>
      </c>
      <c r="BK3479">
        <f t="shared" si="449"/>
        <v>1900</v>
      </c>
      <c r="BL3479">
        <f t="shared" si="450"/>
        <v>1900</v>
      </c>
      <c r="BM3479" t="str">
        <f t="shared" si="451"/>
        <v/>
      </c>
      <c r="BN3479" s="69">
        <f t="shared" si="452"/>
        <v>125</v>
      </c>
      <c r="BO3479" s="1">
        <v>45847</v>
      </c>
      <c r="BP3479" s="1"/>
    </row>
    <row r="3480" spans="59:68" x14ac:dyDescent="0.25">
      <c r="BG3480" t="str">
        <f t="shared" ca="1" si="445"/>
        <v/>
      </c>
      <c r="BH3480" t="str">
        <f t="shared" si="446"/>
        <v/>
      </c>
      <c r="BI3480" t="str">
        <f t="shared" si="447"/>
        <v/>
      </c>
      <c r="BJ3480" t="str">
        <f t="shared" ca="1" si="448"/>
        <v/>
      </c>
      <c r="BK3480">
        <f t="shared" si="449"/>
        <v>1900</v>
      </c>
      <c r="BL3480">
        <f t="shared" si="450"/>
        <v>1900</v>
      </c>
      <c r="BM3480" t="str">
        <f t="shared" si="451"/>
        <v/>
      </c>
      <c r="BN3480" s="69">
        <f t="shared" si="452"/>
        <v>125</v>
      </c>
      <c r="BO3480" s="1">
        <v>45848</v>
      </c>
      <c r="BP3480" s="1"/>
    </row>
    <row r="3481" spans="59:68" x14ac:dyDescent="0.25">
      <c r="BG3481" t="str">
        <f t="shared" ca="1" si="445"/>
        <v/>
      </c>
      <c r="BH3481" t="str">
        <f t="shared" si="446"/>
        <v/>
      </c>
      <c r="BI3481" t="str">
        <f t="shared" si="447"/>
        <v/>
      </c>
      <c r="BJ3481" t="str">
        <f t="shared" ca="1" si="448"/>
        <v/>
      </c>
      <c r="BK3481">
        <f t="shared" si="449"/>
        <v>1900</v>
      </c>
      <c r="BL3481">
        <f t="shared" si="450"/>
        <v>1900</v>
      </c>
      <c r="BM3481" t="str">
        <f t="shared" si="451"/>
        <v/>
      </c>
      <c r="BN3481" s="69">
        <f t="shared" si="452"/>
        <v>125</v>
      </c>
      <c r="BO3481" s="1">
        <v>45849</v>
      </c>
      <c r="BP3481" s="1"/>
    </row>
    <row r="3482" spans="59:68" x14ac:dyDescent="0.25">
      <c r="BG3482" t="str">
        <f t="shared" ca="1" si="445"/>
        <v/>
      </c>
      <c r="BH3482" t="str">
        <f t="shared" si="446"/>
        <v/>
      </c>
      <c r="BI3482" t="str">
        <f t="shared" si="447"/>
        <v/>
      </c>
      <c r="BJ3482" t="str">
        <f t="shared" ca="1" si="448"/>
        <v/>
      </c>
      <c r="BK3482">
        <f t="shared" si="449"/>
        <v>1900</v>
      </c>
      <c r="BL3482">
        <f t="shared" si="450"/>
        <v>1900</v>
      </c>
      <c r="BM3482" t="str">
        <f t="shared" si="451"/>
        <v/>
      </c>
      <c r="BN3482" s="69">
        <f t="shared" si="452"/>
        <v>125</v>
      </c>
      <c r="BO3482" s="1">
        <v>45850</v>
      </c>
      <c r="BP3482" s="1"/>
    </row>
    <row r="3483" spans="59:68" x14ac:dyDescent="0.25">
      <c r="BG3483" t="str">
        <f t="shared" ca="1" si="445"/>
        <v/>
      </c>
      <c r="BH3483" t="str">
        <f t="shared" si="446"/>
        <v/>
      </c>
      <c r="BI3483" t="str">
        <f t="shared" si="447"/>
        <v/>
      </c>
      <c r="BJ3483" t="str">
        <f t="shared" ca="1" si="448"/>
        <v/>
      </c>
      <c r="BK3483">
        <f t="shared" si="449"/>
        <v>1900</v>
      </c>
      <c r="BL3483">
        <f t="shared" si="450"/>
        <v>1900</v>
      </c>
      <c r="BM3483" t="str">
        <f t="shared" si="451"/>
        <v/>
      </c>
      <c r="BN3483" s="69">
        <f t="shared" si="452"/>
        <v>125</v>
      </c>
      <c r="BO3483" s="1">
        <v>45851</v>
      </c>
      <c r="BP3483" s="1"/>
    </row>
    <row r="3484" spans="59:68" x14ac:dyDescent="0.25">
      <c r="BG3484" t="str">
        <f t="shared" ca="1" si="445"/>
        <v/>
      </c>
      <c r="BH3484" t="str">
        <f t="shared" si="446"/>
        <v/>
      </c>
      <c r="BI3484" t="str">
        <f t="shared" si="447"/>
        <v/>
      </c>
      <c r="BJ3484" t="str">
        <f t="shared" ca="1" si="448"/>
        <v/>
      </c>
      <c r="BK3484">
        <f t="shared" si="449"/>
        <v>1900</v>
      </c>
      <c r="BL3484">
        <f t="shared" si="450"/>
        <v>1900</v>
      </c>
      <c r="BM3484" t="str">
        <f t="shared" si="451"/>
        <v/>
      </c>
      <c r="BN3484" s="69">
        <f t="shared" si="452"/>
        <v>125</v>
      </c>
      <c r="BO3484" s="1">
        <v>45852</v>
      </c>
      <c r="BP3484" s="1"/>
    </row>
    <row r="3485" spans="59:68" x14ac:dyDescent="0.25">
      <c r="BG3485" t="str">
        <f t="shared" ca="1" si="445"/>
        <v/>
      </c>
      <c r="BH3485" t="str">
        <f t="shared" si="446"/>
        <v/>
      </c>
      <c r="BI3485" t="str">
        <f t="shared" si="447"/>
        <v/>
      </c>
      <c r="BJ3485" t="str">
        <f t="shared" ca="1" si="448"/>
        <v/>
      </c>
      <c r="BK3485">
        <f t="shared" si="449"/>
        <v>1900</v>
      </c>
      <c r="BL3485">
        <f t="shared" si="450"/>
        <v>1900</v>
      </c>
      <c r="BM3485" t="str">
        <f t="shared" si="451"/>
        <v/>
      </c>
      <c r="BN3485" s="69">
        <f t="shared" si="452"/>
        <v>125</v>
      </c>
      <c r="BO3485" s="1">
        <v>45853</v>
      </c>
      <c r="BP3485" s="1"/>
    </row>
    <row r="3486" spans="59:68" x14ac:dyDescent="0.25">
      <c r="BG3486" t="str">
        <f t="shared" ca="1" si="445"/>
        <v/>
      </c>
      <c r="BH3486" t="str">
        <f t="shared" si="446"/>
        <v/>
      </c>
      <c r="BI3486" t="str">
        <f t="shared" si="447"/>
        <v/>
      </c>
      <c r="BJ3486" t="str">
        <f t="shared" ca="1" si="448"/>
        <v/>
      </c>
      <c r="BK3486">
        <f t="shared" si="449"/>
        <v>1900</v>
      </c>
      <c r="BL3486">
        <f t="shared" si="450"/>
        <v>1900</v>
      </c>
      <c r="BM3486" t="str">
        <f t="shared" si="451"/>
        <v/>
      </c>
      <c r="BN3486" s="69">
        <f t="shared" si="452"/>
        <v>125</v>
      </c>
      <c r="BO3486" s="1">
        <v>45854</v>
      </c>
      <c r="BP3486" s="1"/>
    </row>
    <row r="3487" spans="59:68" x14ac:dyDescent="0.25">
      <c r="BG3487" t="str">
        <f t="shared" ca="1" si="445"/>
        <v/>
      </c>
      <c r="BH3487" t="str">
        <f t="shared" si="446"/>
        <v/>
      </c>
      <c r="BI3487" t="str">
        <f t="shared" si="447"/>
        <v/>
      </c>
      <c r="BJ3487" t="str">
        <f t="shared" ca="1" si="448"/>
        <v/>
      </c>
      <c r="BK3487">
        <f t="shared" si="449"/>
        <v>1900</v>
      </c>
      <c r="BL3487">
        <f t="shared" si="450"/>
        <v>1900</v>
      </c>
      <c r="BM3487" t="str">
        <f t="shared" si="451"/>
        <v/>
      </c>
      <c r="BN3487" s="69">
        <f t="shared" si="452"/>
        <v>125</v>
      </c>
      <c r="BO3487" s="1">
        <v>45855</v>
      </c>
      <c r="BP3487" s="1"/>
    </row>
    <row r="3488" spans="59:68" x14ac:dyDescent="0.25">
      <c r="BG3488" t="str">
        <f t="shared" ca="1" si="445"/>
        <v/>
      </c>
      <c r="BH3488" t="str">
        <f t="shared" si="446"/>
        <v/>
      </c>
      <c r="BI3488" t="str">
        <f t="shared" si="447"/>
        <v/>
      </c>
      <c r="BJ3488" t="str">
        <f t="shared" ca="1" si="448"/>
        <v/>
      </c>
      <c r="BK3488">
        <f t="shared" si="449"/>
        <v>1900</v>
      </c>
      <c r="BL3488">
        <f t="shared" si="450"/>
        <v>1900</v>
      </c>
      <c r="BM3488" t="str">
        <f t="shared" si="451"/>
        <v/>
      </c>
      <c r="BN3488" s="69">
        <f t="shared" si="452"/>
        <v>125</v>
      </c>
      <c r="BO3488" s="1">
        <v>45856</v>
      </c>
      <c r="BP3488" s="1"/>
    </row>
    <row r="3489" spans="59:68" x14ac:dyDescent="0.25">
      <c r="BG3489" t="str">
        <f t="shared" ca="1" si="445"/>
        <v/>
      </c>
      <c r="BH3489" t="str">
        <f t="shared" si="446"/>
        <v/>
      </c>
      <c r="BI3489" t="str">
        <f t="shared" si="447"/>
        <v/>
      </c>
      <c r="BJ3489" t="str">
        <f t="shared" ca="1" si="448"/>
        <v/>
      </c>
      <c r="BK3489">
        <f t="shared" si="449"/>
        <v>1900</v>
      </c>
      <c r="BL3489">
        <f t="shared" si="450"/>
        <v>1900</v>
      </c>
      <c r="BM3489" t="str">
        <f t="shared" si="451"/>
        <v/>
      </c>
      <c r="BN3489" s="69">
        <f t="shared" si="452"/>
        <v>125</v>
      </c>
      <c r="BO3489" s="1">
        <v>45857</v>
      </c>
      <c r="BP3489" s="1"/>
    </row>
    <row r="3490" spans="59:68" x14ac:dyDescent="0.25">
      <c r="BG3490" t="str">
        <f t="shared" ca="1" si="445"/>
        <v/>
      </c>
      <c r="BH3490" t="str">
        <f t="shared" si="446"/>
        <v/>
      </c>
      <c r="BI3490" t="str">
        <f t="shared" si="447"/>
        <v/>
      </c>
      <c r="BJ3490" t="str">
        <f t="shared" ca="1" si="448"/>
        <v/>
      </c>
      <c r="BK3490">
        <f t="shared" si="449"/>
        <v>1900</v>
      </c>
      <c r="BL3490">
        <f t="shared" si="450"/>
        <v>1900</v>
      </c>
      <c r="BM3490" t="str">
        <f t="shared" si="451"/>
        <v/>
      </c>
      <c r="BN3490" s="69">
        <f t="shared" si="452"/>
        <v>125</v>
      </c>
      <c r="BO3490" s="1">
        <v>45858</v>
      </c>
      <c r="BP3490" s="1"/>
    </row>
    <row r="3491" spans="59:68" x14ac:dyDescent="0.25">
      <c r="BG3491" t="str">
        <f t="shared" ca="1" si="445"/>
        <v/>
      </c>
      <c r="BH3491" t="str">
        <f t="shared" si="446"/>
        <v/>
      </c>
      <c r="BI3491" t="str">
        <f t="shared" si="447"/>
        <v/>
      </c>
      <c r="BJ3491" t="str">
        <f t="shared" ca="1" si="448"/>
        <v/>
      </c>
      <c r="BK3491">
        <f t="shared" si="449"/>
        <v>1900</v>
      </c>
      <c r="BL3491">
        <f t="shared" si="450"/>
        <v>1900</v>
      </c>
      <c r="BM3491" t="str">
        <f t="shared" si="451"/>
        <v/>
      </c>
      <c r="BN3491" s="69">
        <f t="shared" si="452"/>
        <v>125</v>
      </c>
      <c r="BO3491" s="1">
        <v>45859</v>
      </c>
      <c r="BP3491" s="1"/>
    </row>
    <row r="3492" spans="59:68" x14ac:dyDescent="0.25">
      <c r="BG3492" t="str">
        <f t="shared" ca="1" si="445"/>
        <v/>
      </c>
      <c r="BH3492" t="str">
        <f t="shared" si="446"/>
        <v/>
      </c>
      <c r="BI3492" t="str">
        <f t="shared" si="447"/>
        <v/>
      </c>
      <c r="BJ3492" t="str">
        <f t="shared" ca="1" si="448"/>
        <v/>
      </c>
      <c r="BK3492">
        <f t="shared" si="449"/>
        <v>1900</v>
      </c>
      <c r="BL3492">
        <f t="shared" si="450"/>
        <v>1900</v>
      </c>
      <c r="BM3492" t="str">
        <f t="shared" si="451"/>
        <v/>
      </c>
      <c r="BN3492" s="69">
        <f t="shared" si="452"/>
        <v>125</v>
      </c>
      <c r="BO3492" s="1">
        <v>45860</v>
      </c>
      <c r="BP3492" s="1"/>
    </row>
    <row r="3493" spans="59:68" x14ac:dyDescent="0.25">
      <c r="BG3493" t="str">
        <f t="shared" ca="1" si="445"/>
        <v/>
      </c>
      <c r="BH3493" t="str">
        <f t="shared" si="446"/>
        <v/>
      </c>
      <c r="BI3493" t="str">
        <f t="shared" si="447"/>
        <v/>
      </c>
      <c r="BJ3493" t="str">
        <f t="shared" ca="1" si="448"/>
        <v/>
      </c>
      <c r="BK3493">
        <f t="shared" si="449"/>
        <v>1900</v>
      </c>
      <c r="BL3493">
        <f t="shared" si="450"/>
        <v>1900</v>
      </c>
      <c r="BM3493" t="str">
        <f t="shared" si="451"/>
        <v/>
      </c>
      <c r="BN3493" s="69">
        <f t="shared" si="452"/>
        <v>125</v>
      </c>
      <c r="BO3493" s="1">
        <v>45861</v>
      </c>
      <c r="BP3493" s="1"/>
    </row>
    <row r="3494" spans="59:68" x14ac:dyDescent="0.25">
      <c r="BG3494" t="str">
        <f t="shared" ca="1" si="445"/>
        <v/>
      </c>
      <c r="BH3494" t="str">
        <f t="shared" si="446"/>
        <v/>
      </c>
      <c r="BI3494" t="str">
        <f t="shared" si="447"/>
        <v/>
      </c>
      <c r="BJ3494" t="str">
        <f t="shared" ca="1" si="448"/>
        <v/>
      </c>
      <c r="BK3494">
        <f t="shared" si="449"/>
        <v>1900</v>
      </c>
      <c r="BL3494">
        <f t="shared" si="450"/>
        <v>1900</v>
      </c>
      <c r="BM3494" t="str">
        <f t="shared" si="451"/>
        <v/>
      </c>
      <c r="BN3494" s="69">
        <f t="shared" si="452"/>
        <v>125</v>
      </c>
      <c r="BO3494" s="1">
        <v>45862</v>
      </c>
      <c r="BP3494" s="1"/>
    </row>
    <row r="3495" spans="59:68" x14ac:dyDescent="0.25">
      <c r="BG3495" t="str">
        <f t="shared" ca="1" si="445"/>
        <v/>
      </c>
      <c r="BH3495" t="str">
        <f t="shared" si="446"/>
        <v/>
      </c>
      <c r="BI3495" t="str">
        <f t="shared" si="447"/>
        <v/>
      </c>
      <c r="BJ3495" t="str">
        <f t="shared" ca="1" si="448"/>
        <v/>
      </c>
      <c r="BK3495">
        <f t="shared" si="449"/>
        <v>1900</v>
      </c>
      <c r="BL3495">
        <f t="shared" si="450"/>
        <v>1900</v>
      </c>
      <c r="BM3495" t="str">
        <f t="shared" si="451"/>
        <v/>
      </c>
      <c r="BN3495" s="69">
        <f t="shared" si="452"/>
        <v>125</v>
      </c>
      <c r="BO3495" s="1">
        <v>45863</v>
      </c>
      <c r="BP3495" s="1"/>
    </row>
    <row r="3496" spans="59:68" x14ac:dyDescent="0.25">
      <c r="BG3496" t="str">
        <f t="shared" ca="1" si="445"/>
        <v/>
      </c>
      <c r="BH3496" t="str">
        <f t="shared" si="446"/>
        <v/>
      </c>
      <c r="BI3496" t="str">
        <f t="shared" si="447"/>
        <v/>
      </c>
      <c r="BJ3496" t="str">
        <f t="shared" ca="1" si="448"/>
        <v/>
      </c>
      <c r="BK3496">
        <f t="shared" si="449"/>
        <v>1900</v>
      </c>
      <c r="BL3496">
        <f t="shared" si="450"/>
        <v>1900</v>
      </c>
      <c r="BM3496" t="str">
        <f t="shared" si="451"/>
        <v/>
      </c>
      <c r="BN3496" s="69">
        <f t="shared" si="452"/>
        <v>125</v>
      </c>
      <c r="BO3496" s="1">
        <v>45864</v>
      </c>
      <c r="BP3496" s="1"/>
    </row>
    <row r="3497" spans="59:68" x14ac:dyDescent="0.25">
      <c r="BG3497" t="str">
        <f t="shared" ca="1" si="445"/>
        <v/>
      </c>
      <c r="BH3497" t="str">
        <f t="shared" si="446"/>
        <v/>
      </c>
      <c r="BI3497" t="str">
        <f t="shared" si="447"/>
        <v/>
      </c>
      <c r="BJ3497" t="str">
        <f t="shared" ca="1" si="448"/>
        <v/>
      </c>
      <c r="BK3497">
        <f t="shared" si="449"/>
        <v>1900</v>
      </c>
      <c r="BL3497">
        <f t="shared" si="450"/>
        <v>1900</v>
      </c>
      <c r="BM3497" t="str">
        <f t="shared" si="451"/>
        <v/>
      </c>
      <c r="BN3497" s="69">
        <f t="shared" si="452"/>
        <v>125</v>
      </c>
      <c r="BO3497" s="1">
        <v>45865</v>
      </c>
      <c r="BP3497" s="1"/>
    </row>
    <row r="3498" spans="59:68" x14ac:dyDescent="0.25">
      <c r="BG3498" t="str">
        <f t="shared" ca="1" si="445"/>
        <v/>
      </c>
      <c r="BH3498" t="str">
        <f t="shared" si="446"/>
        <v/>
      </c>
      <c r="BI3498" t="str">
        <f t="shared" si="447"/>
        <v/>
      </c>
      <c r="BJ3498" t="str">
        <f t="shared" ca="1" si="448"/>
        <v/>
      </c>
      <c r="BK3498">
        <f t="shared" si="449"/>
        <v>1900</v>
      </c>
      <c r="BL3498">
        <f t="shared" si="450"/>
        <v>1900</v>
      </c>
      <c r="BM3498" t="str">
        <f t="shared" si="451"/>
        <v/>
      </c>
      <c r="BN3498" s="69">
        <f t="shared" si="452"/>
        <v>125</v>
      </c>
      <c r="BO3498" s="1">
        <v>45866</v>
      </c>
      <c r="BP3498" s="1"/>
    </row>
    <row r="3499" spans="59:68" x14ac:dyDescent="0.25">
      <c r="BG3499" t="str">
        <f t="shared" ca="1" si="445"/>
        <v/>
      </c>
      <c r="BH3499" t="str">
        <f t="shared" si="446"/>
        <v/>
      </c>
      <c r="BI3499" t="str">
        <f t="shared" si="447"/>
        <v/>
      </c>
      <c r="BJ3499" t="str">
        <f t="shared" ca="1" si="448"/>
        <v/>
      </c>
      <c r="BK3499">
        <f t="shared" si="449"/>
        <v>1900</v>
      </c>
      <c r="BL3499">
        <f t="shared" si="450"/>
        <v>1900</v>
      </c>
      <c r="BM3499" t="str">
        <f t="shared" si="451"/>
        <v/>
      </c>
      <c r="BN3499" s="69">
        <f t="shared" si="452"/>
        <v>125</v>
      </c>
      <c r="BO3499" s="1">
        <v>45867</v>
      </c>
      <c r="BP3499" s="1"/>
    </row>
    <row r="3500" spans="59:68" x14ac:dyDescent="0.25">
      <c r="BG3500" t="str">
        <f t="shared" ca="1" si="445"/>
        <v/>
      </c>
      <c r="BH3500" t="str">
        <f t="shared" si="446"/>
        <v/>
      </c>
      <c r="BI3500" t="str">
        <f t="shared" si="447"/>
        <v/>
      </c>
      <c r="BJ3500" t="str">
        <f t="shared" ca="1" si="448"/>
        <v/>
      </c>
      <c r="BK3500">
        <f t="shared" si="449"/>
        <v>1900</v>
      </c>
      <c r="BL3500">
        <f t="shared" si="450"/>
        <v>1900</v>
      </c>
      <c r="BM3500" t="str">
        <f t="shared" si="451"/>
        <v/>
      </c>
      <c r="BN3500" s="69">
        <f t="shared" si="452"/>
        <v>125</v>
      </c>
      <c r="BO3500" s="1">
        <v>45868</v>
      </c>
      <c r="BP3500" s="1"/>
    </row>
    <row r="3501" spans="59:68" x14ac:dyDescent="0.25">
      <c r="BG3501" t="str">
        <f t="shared" ca="1" si="445"/>
        <v/>
      </c>
      <c r="BH3501" t="str">
        <f t="shared" si="446"/>
        <v/>
      </c>
      <c r="BI3501" t="str">
        <f t="shared" si="447"/>
        <v/>
      </c>
      <c r="BJ3501" t="str">
        <f t="shared" ca="1" si="448"/>
        <v/>
      </c>
      <c r="BK3501">
        <f t="shared" si="449"/>
        <v>1900</v>
      </c>
      <c r="BL3501">
        <f t="shared" si="450"/>
        <v>1900</v>
      </c>
      <c r="BM3501" t="str">
        <f t="shared" si="451"/>
        <v/>
      </c>
      <c r="BN3501" s="69">
        <f t="shared" si="452"/>
        <v>125</v>
      </c>
      <c r="BO3501" s="1">
        <v>45869</v>
      </c>
      <c r="BP3501" s="1"/>
    </row>
    <row r="3502" spans="59:68" x14ac:dyDescent="0.25">
      <c r="BG3502" t="str">
        <f t="shared" ca="1" si="445"/>
        <v/>
      </c>
      <c r="BH3502" t="str">
        <f t="shared" si="446"/>
        <v/>
      </c>
      <c r="BI3502" t="str">
        <f t="shared" si="447"/>
        <v/>
      </c>
      <c r="BJ3502" t="str">
        <f t="shared" ca="1" si="448"/>
        <v/>
      </c>
      <c r="BK3502">
        <f t="shared" si="449"/>
        <v>1900</v>
      </c>
      <c r="BL3502">
        <f t="shared" si="450"/>
        <v>1900</v>
      </c>
      <c r="BM3502" t="str">
        <f t="shared" si="451"/>
        <v/>
      </c>
      <c r="BN3502" s="69">
        <f t="shared" si="452"/>
        <v>125</v>
      </c>
      <c r="BO3502" s="1">
        <v>45870</v>
      </c>
      <c r="BP3502" s="1"/>
    </row>
    <row r="3503" spans="59:68" x14ac:dyDescent="0.25">
      <c r="BG3503" t="str">
        <f t="shared" ca="1" si="445"/>
        <v/>
      </c>
      <c r="BH3503" t="str">
        <f t="shared" si="446"/>
        <v/>
      </c>
      <c r="BI3503" t="str">
        <f t="shared" si="447"/>
        <v/>
      </c>
      <c r="BJ3503" t="str">
        <f t="shared" ca="1" si="448"/>
        <v/>
      </c>
      <c r="BK3503">
        <f t="shared" si="449"/>
        <v>1900</v>
      </c>
      <c r="BL3503">
        <f t="shared" si="450"/>
        <v>1900</v>
      </c>
      <c r="BM3503" t="str">
        <f t="shared" si="451"/>
        <v/>
      </c>
      <c r="BN3503" s="69">
        <f t="shared" si="452"/>
        <v>125</v>
      </c>
      <c r="BO3503" s="1">
        <v>45871</v>
      </c>
      <c r="BP3503" s="1"/>
    </row>
    <row r="3504" spans="59:68" x14ac:dyDescent="0.25">
      <c r="BG3504" t="str">
        <f t="shared" ca="1" si="445"/>
        <v/>
      </c>
      <c r="BH3504" t="str">
        <f t="shared" si="446"/>
        <v/>
      </c>
      <c r="BI3504" t="str">
        <f t="shared" si="447"/>
        <v/>
      </c>
      <c r="BJ3504" t="str">
        <f t="shared" ca="1" si="448"/>
        <v/>
      </c>
      <c r="BK3504">
        <f t="shared" si="449"/>
        <v>1900</v>
      </c>
      <c r="BL3504">
        <f t="shared" si="450"/>
        <v>1900</v>
      </c>
      <c r="BM3504" t="str">
        <f t="shared" si="451"/>
        <v/>
      </c>
      <c r="BN3504" s="69">
        <f t="shared" si="452"/>
        <v>125</v>
      </c>
      <c r="BO3504" s="1">
        <v>45872</v>
      </c>
      <c r="BP3504" s="1"/>
    </row>
    <row r="3505" spans="59:68" x14ac:dyDescent="0.25">
      <c r="BG3505" t="str">
        <f t="shared" ca="1" si="445"/>
        <v/>
      </c>
      <c r="BH3505" t="str">
        <f t="shared" si="446"/>
        <v/>
      </c>
      <c r="BI3505" t="str">
        <f t="shared" si="447"/>
        <v/>
      </c>
      <c r="BJ3505" t="str">
        <f t="shared" ca="1" si="448"/>
        <v/>
      </c>
      <c r="BK3505">
        <f t="shared" si="449"/>
        <v>1900</v>
      </c>
      <c r="BL3505">
        <f t="shared" si="450"/>
        <v>1900</v>
      </c>
      <c r="BM3505" t="str">
        <f t="shared" si="451"/>
        <v/>
      </c>
      <c r="BN3505" s="69">
        <f t="shared" si="452"/>
        <v>125</v>
      </c>
      <c r="BO3505" s="1">
        <v>45873</v>
      </c>
      <c r="BP3505" s="1"/>
    </row>
    <row r="3506" spans="59:68" x14ac:dyDescent="0.25">
      <c r="BG3506" t="str">
        <f t="shared" ca="1" si="445"/>
        <v/>
      </c>
      <c r="BH3506" t="str">
        <f t="shared" si="446"/>
        <v/>
      </c>
      <c r="BI3506" t="str">
        <f t="shared" si="447"/>
        <v/>
      </c>
      <c r="BJ3506" t="str">
        <f t="shared" ca="1" si="448"/>
        <v/>
      </c>
      <c r="BK3506">
        <f t="shared" si="449"/>
        <v>1900</v>
      </c>
      <c r="BL3506">
        <f t="shared" si="450"/>
        <v>1900</v>
      </c>
      <c r="BM3506" t="str">
        <f t="shared" si="451"/>
        <v/>
      </c>
      <c r="BN3506" s="69">
        <f t="shared" si="452"/>
        <v>125</v>
      </c>
      <c r="BO3506" s="1">
        <v>45874</v>
      </c>
      <c r="BP3506" s="1"/>
    </row>
    <row r="3507" spans="59:68" x14ac:dyDescent="0.25">
      <c r="BG3507" t="str">
        <f t="shared" ca="1" si="445"/>
        <v/>
      </c>
      <c r="BH3507" t="str">
        <f t="shared" si="446"/>
        <v/>
      </c>
      <c r="BI3507" t="str">
        <f t="shared" si="447"/>
        <v/>
      </c>
      <c r="BJ3507" t="str">
        <f t="shared" ca="1" si="448"/>
        <v/>
      </c>
      <c r="BK3507">
        <f t="shared" si="449"/>
        <v>1900</v>
      </c>
      <c r="BL3507">
        <f t="shared" si="450"/>
        <v>1900</v>
      </c>
      <c r="BM3507" t="str">
        <f t="shared" si="451"/>
        <v/>
      </c>
      <c r="BN3507" s="69">
        <f t="shared" si="452"/>
        <v>125</v>
      </c>
      <c r="BO3507" s="1">
        <v>45875</v>
      </c>
      <c r="BP3507" s="1"/>
    </row>
    <row r="3508" spans="59:68" x14ac:dyDescent="0.25">
      <c r="BG3508" t="str">
        <f t="shared" ca="1" si="445"/>
        <v/>
      </c>
      <c r="BH3508" t="str">
        <f t="shared" si="446"/>
        <v/>
      </c>
      <c r="BI3508" t="str">
        <f t="shared" si="447"/>
        <v/>
      </c>
      <c r="BJ3508" t="str">
        <f t="shared" ca="1" si="448"/>
        <v/>
      </c>
      <c r="BK3508">
        <f t="shared" si="449"/>
        <v>1900</v>
      </c>
      <c r="BL3508">
        <f t="shared" si="450"/>
        <v>1900</v>
      </c>
      <c r="BM3508" t="str">
        <f t="shared" si="451"/>
        <v/>
      </c>
      <c r="BN3508" s="69">
        <f t="shared" si="452"/>
        <v>125</v>
      </c>
      <c r="BO3508" s="1">
        <v>45876</v>
      </c>
      <c r="BP3508" s="1"/>
    </row>
    <row r="3509" spans="59:68" x14ac:dyDescent="0.25">
      <c r="BG3509" t="str">
        <f t="shared" ca="1" si="445"/>
        <v/>
      </c>
      <c r="BH3509" t="str">
        <f t="shared" si="446"/>
        <v/>
      </c>
      <c r="BI3509" t="str">
        <f t="shared" si="447"/>
        <v/>
      </c>
      <c r="BJ3509" t="str">
        <f t="shared" ca="1" si="448"/>
        <v/>
      </c>
      <c r="BK3509">
        <f t="shared" si="449"/>
        <v>1900</v>
      </c>
      <c r="BL3509">
        <f t="shared" si="450"/>
        <v>1900</v>
      </c>
      <c r="BM3509" t="str">
        <f t="shared" si="451"/>
        <v/>
      </c>
      <c r="BN3509" s="69">
        <f t="shared" si="452"/>
        <v>125</v>
      </c>
      <c r="BO3509" s="1">
        <v>45877</v>
      </c>
      <c r="BP3509" s="1"/>
    </row>
    <row r="3510" spans="59:68" x14ac:dyDescent="0.25">
      <c r="BG3510" t="str">
        <f t="shared" ca="1" si="445"/>
        <v/>
      </c>
      <c r="BH3510" t="str">
        <f t="shared" si="446"/>
        <v/>
      </c>
      <c r="BI3510" t="str">
        <f t="shared" si="447"/>
        <v/>
      </c>
      <c r="BJ3510" t="str">
        <f t="shared" ca="1" si="448"/>
        <v/>
      </c>
      <c r="BK3510">
        <f t="shared" si="449"/>
        <v>1900</v>
      </c>
      <c r="BL3510">
        <f t="shared" si="450"/>
        <v>1900</v>
      </c>
      <c r="BM3510" t="str">
        <f t="shared" si="451"/>
        <v/>
      </c>
      <c r="BN3510" s="69">
        <f t="shared" si="452"/>
        <v>125</v>
      </c>
      <c r="BO3510" s="1">
        <v>45878</v>
      </c>
      <c r="BP3510" s="1"/>
    </row>
    <row r="3511" spans="59:68" x14ac:dyDescent="0.25">
      <c r="BG3511" t="str">
        <f t="shared" ca="1" si="445"/>
        <v/>
      </c>
      <c r="BH3511" t="str">
        <f t="shared" si="446"/>
        <v/>
      </c>
      <c r="BI3511" t="str">
        <f t="shared" si="447"/>
        <v/>
      </c>
      <c r="BJ3511" t="str">
        <f t="shared" ca="1" si="448"/>
        <v/>
      </c>
      <c r="BK3511">
        <f t="shared" si="449"/>
        <v>1900</v>
      </c>
      <c r="BL3511">
        <f t="shared" si="450"/>
        <v>1900</v>
      </c>
      <c r="BM3511" t="str">
        <f t="shared" si="451"/>
        <v/>
      </c>
      <c r="BN3511" s="69">
        <f t="shared" si="452"/>
        <v>125</v>
      </c>
      <c r="BO3511" s="1">
        <v>45879</v>
      </c>
      <c r="BP3511" s="1"/>
    </row>
    <row r="3512" spans="59:68" x14ac:dyDescent="0.25">
      <c r="BG3512" t="str">
        <f t="shared" ca="1" si="445"/>
        <v/>
      </c>
      <c r="BH3512" t="str">
        <f t="shared" si="446"/>
        <v/>
      </c>
      <c r="BI3512" t="str">
        <f t="shared" si="447"/>
        <v/>
      </c>
      <c r="BJ3512" t="str">
        <f t="shared" ca="1" si="448"/>
        <v/>
      </c>
      <c r="BK3512">
        <f t="shared" si="449"/>
        <v>1900</v>
      </c>
      <c r="BL3512">
        <f t="shared" si="450"/>
        <v>1900</v>
      </c>
      <c r="BM3512" t="str">
        <f t="shared" si="451"/>
        <v/>
      </c>
      <c r="BN3512" s="69">
        <f t="shared" si="452"/>
        <v>125</v>
      </c>
      <c r="BO3512" s="1">
        <v>45880</v>
      </c>
      <c r="BP3512" s="1"/>
    </row>
    <row r="3513" spans="59:68" x14ac:dyDescent="0.25">
      <c r="BG3513" t="str">
        <f t="shared" ca="1" si="445"/>
        <v/>
      </c>
      <c r="BH3513" t="str">
        <f t="shared" si="446"/>
        <v/>
      </c>
      <c r="BI3513" t="str">
        <f t="shared" si="447"/>
        <v/>
      </c>
      <c r="BJ3513" t="str">
        <f t="shared" ca="1" si="448"/>
        <v/>
      </c>
      <c r="BK3513">
        <f t="shared" si="449"/>
        <v>1900</v>
      </c>
      <c r="BL3513">
        <f t="shared" si="450"/>
        <v>1900</v>
      </c>
      <c r="BM3513" t="str">
        <f t="shared" si="451"/>
        <v/>
      </c>
      <c r="BN3513" s="69">
        <f t="shared" si="452"/>
        <v>125</v>
      </c>
      <c r="BO3513" s="1">
        <v>45881</v>
      </c>
      <c r="BP3513" s="1"/>
    </row>
    <row r="3514" spans="59:68" x14ac:dyDescent="0.25">
      <c r="BG3514" t="str">
        <f t="shared" ca="1" si="445"/>
        <v/>
      </c>
      <c r="BH3514" t="str">
        <f t="shared" si="446"/>
        <v/>
      </c>
      <c r="BI3514" t="str">
        <f t="shared" si="447"/>
        <v/>
      </c>
      <c r="BJ3514" t="str">
        <f t="shared" ca="1" si="448"/>
        <v/>
      </c>
      <c r="BK3514">
        <f t="shared" si="449"/>
        <v>1900</v>
      </c>
      <c r="BL3514">
        <f t="shared" si="450"/>
        <v>1900</v>
      </c>
      <c r="BM3514" t="str">
        <f t="shared" si="451"/>
        <v/>
      </c>
      <c r="BN3514" s="69">
        <f t="shared" si="452"/>
        <v>125</v>
      </c>
      <c r="BO3514" s="1">
        <v>45882</v>
      </c>
      <c r="BP3514" s="1"/>
    </row>
    <row r="3515" spans="59:68" x14ac:dyDescent="0.25">
      <c r="BG3515" t="str">
        <f t="shared" ca="1" si="445"/>
        <v/>
      </c>
      <c r="BH3515" t="str">
        <f t="shared" si="446"/>
        <v/>
      </c>
      <c r="BI3515" t="str">
        <f t="shared" si="447"/>
        <v/>
      </c>
      <c r="BJ3515" t="str">
        <f t="shared" ca="1" si="448"/>
        <v/>
      </c>
      <c r="BK3515">
        <f t="shared" si="449"/>
        <v>1900</v>
      </c>
      <c r="BL3515">
        <f t="shared" si="450"/>
        <v>1900</v>
      </c>
      <c r="BM3515" t="str">
        <f t="shared" si="451"/>
        <v/>
      </c>
      <c r="BN3515" s="69">
        <f t="shared" si="452"/>
        <v>125</v>
      </c>
      <c r="BO3515" s="1">
        <v>45883</v>
      </c>
      <c r="BP3515" s="1"/>
    </row>
    <row r="3516" spans="59:68" x14ac:dyDescent="0.25">
      <c r="BG3516" t="str">
        <f t="shared" ca="1" si="445"/>
        <v/>
      </c>
      <c r="BH3516" t="str">
        <f t="shared" si="446"/>
        <v/>
      </c>
      <c r="BI3516" t="str">
        <f t="shared" si="447"/>
        <v/>
      </c>
      <c r="BJ3516" t="str">
        <f t="shared" ca="1" si="448"/>
        <v/>
      </c>
      <c r="BK3516">
        <f t="shared" si="449"/>
        <v>1900</v>
      </c>
      <c r="BL3516">
        <f t="shared" si="450"/>
        <v>1900</v>
      </c>
      <c r="BM3516" t="str">
        <f t="shared" si="451"/>
        <v/>
      </c>
      <c r="BN3516" s="69">
        <f t="shared" si="452"/>
        <v>125</v>
      </c>
      <c r="BO3516" s="1">
        <v>45884</v>
      </c>
      <c r="BP3516" s="1"/>
    </row>
    <row r="3517" spans="59:68" x14ac:dyDescent="0.25">
      <c r="BG3517" t="str">
        <f t="shared" ca="1" si="445"/>
        <v/>
      </c>
      <c r="BH3517" t="str">
        <f t="shared" si="446"/>
        <v/>
      </c>
      <c r="BI3517" t="str">
        <f t="shared" si="447"/>
        <v/>
      </c>
      <c r="BJ3517" t="str">
        <f t="shared" ca="1" si="448"/>
        <v/>
      </c>
      <c r="BK3517">
        <f t="shared" si="449"/>
        <v>1900</v>
      </c>
      <c r="BL3517">
        <f t="shared" si="450"/>
        <v>1900</v>
      </c>
      <c r="BM3517" t="str">
        <f t="shared" si="451"/>
        <v/>
      </c>
      <c r="BN3517" s="69">
        <f t="shared" si="452"/>
        <v>125</v>
      </c>
      <c r="BO3517" s="1">
        <v>45885</v>
      </c>
      <c r="BP3517" s="1"/>
    </row>
    <row r="3518" spans="59:68" x14ac:dyDescent="0.25">
      <c r="BG3518" t="str">
        <f t="shared" ca="1" si="445"/>
        <v/>
      </c>
      <c r="BH3518" t="str">
        <f t="shared" si="446"/>
        <v/>
      </c>
      <c r="BI3518" t="str">
        <f t="shared" si="447"/>
        <v/>
      </c>
      <c r="BJ3518" t="str">
        <f t="shared" ca="1" si="448"/>
        <v/>
      </c>
      <c r="BK3518">
        <f t="shared" si="449"/>
        <v>1900</v>
      </c>
      <c r="BL3518">
        <f t="shared" si="450"/>
        <v>1900</v>
      </c>
      <c r="BM3518" t="str">
        <f t="shared" si="451"/>
        <v/>
      </c>
      <c r="BN3518" s="69">
        <f t="shared" si="452"/>
        <v>125</v>
      </c>
      <c r="BO3518" s="1">
        <v>45886</v>
      </c>
      <c r="BP3518" s="1"/>
    </row>
    <row r="3519" spans="59:68" x14ac:dyDescent="0.25">
      <c r="BG3519" t="str">
        <f t="shared" ca="1" si="445"/>
        <v/>
      </c>
      <c r="BH3519" t="str">
        <f t="shared" si="446"/>
        <v/>
      </c>
      <c r="BI3519" t="str">
        <f t="shared" si="447"/>
        <v/>
      </c>
      <c r="BJ3519" t="str">
        <f t="shared" ca="1" si="448"/>
        <v/>
      </c>
      <c r="BK3519">
        <f t="shared" si="449"/>
        <v>1900</v>
      </c>
      <c r="BL3519">
        <f t="shared" si="450"/>
        <v>1900</v>
      </c>
      <c r="BM3519" t="str">
        <f t="shared" si="451"/>
        <v/>
      </c>
      <c r="BN3519" s="69">
        <f t="shared" si="452"/>
        <v>125</v>
      </c>
      <c r="BO3519" s="1">
        <v>45887</v>
      </c>
      <c r="BP3519" s="1"/>
    </row>
    <row r="3520" spans="59:68" x14ac:dyDescent="0.25">
      <c r="BG3520" t="str">
        <f t="shared" ca="1" si="445"/>
        <v/>
      </c>
      <c r="BH3520" t="str">
        <f t="shared" si="446"/>
        <v/>
      </c>
      <c r="BI3520" t="str">
        <f t="shared" si="447"/>
        <v/>
      </c>
      <c r="BJ3520" t="str">
        <f t="shared" ca="1" si="448"/>
        <v/>
      </c>
      <c r="BK3520">
        <f t="shared" si="449"/>
        <v>1900</v>
      </c>
      <c r="BL3520">
        <f t="shared" si="450"/>
        <v>1900</v>
      </c>
      <c r="BM3520" t="str">
        <f t="shared" si="451"/>
        <v/>
      </c>
      <c r="BN3520" s="69">
        <f t="shared" si="452"/>
        <v>125</v>
      </c>
      <c r="BO3520" s="1">
        <v>45888</v>
      </c>
      <c r="BP3520" s="1"/>
    </row>
    <row r="3521" spans="59:68" x14ac:dyDescent="0.25">
      <c r="BG3521" t="str">
        <f t="shared" ca="1" si="445"/>
        <v/>
      </c>
      <c r="BH3521" t="str">
        <f t="shared" si="446"/>
        <v/>
      </c>
      <c r="BI3521" t="str">
        <f t="shared" si="447"/>
        <v/>
      </c>
      <c r="BJ3521" t="str">
        <f t="shared" ca="1" si="448"/>
        <v/>
      </c>
      <c r="BK3521">
        <f t="shared" si="449"/>
        <v>1900</v>
      </c>
      <c r="BL3521">
        <f t="shared" si="450"/>
        <v>1900</v>
      </c>
      <c r="BM3521" t="str">
        <f t="shared" si="451"/>
        <v/>
      </c>
      <c r="BN3521" s="69">
        <f t="shared" si="452"/>
        <v>125</v>
      </c>
      <c r="BO3521" s="1">
        <v>45889</v>
      </c>
      <c r="BP3521" s="1"/>
    </row>
    <row r="3522" spans="59:68" x14ac:dyDescent="0.25">
      <c r="BG3522" t="str">
        <f t="shared" ca="1" si="445"/>
        <v/>
      </c>
      <c r="BH3522" t="str">
        <f t="shared" si="446"/>
        <v/>
      </c>
      <c r="BI3522" t="str">
        <f t="shared" si="447"/>
        <v/>
      </c>
      <c r="BJ3522" t="str">
        <f t="shared" ca="1" si="448"/>
        <v/>
      </c>
      <c r="BK3522">
        <f t="shared" si="449"/>
        <v>1900</v>
      </c>
      <c r="BL3522">
        <f t="shared" si="450"/>
        <v>1900</v>
      </c>
      <c r="BM3522" t="str">
        <f t="shared" si="451"/>
        <v/>
      </c>
      <c r="BN3522" s="69">
        <f t="shared" si="452"/>
        <v>125</v>
      </c>
      <c r="BO3522" s="1">
        <v>45890</v>
      </c>
      <c r="BP3522" s="1"/>
    </row>
    <row r="3523" spans="59:68" x14ac:dyDescent="0.25">
      <c r="BG3523" t="str">
        <f t="shared" ref="BG3523:BG3586" ca="1" si="453">IF(A3523="","",DATEDIF(J3523,TODAY(),"y"))</f>
        <v/>
      </c>
      <c r="BH3523" t="str">
        <f t="shared" ref="BH3523:BH3586" si="454">IF(A3523="","",IF(BG3523&lt;61,"Moins de 61",IF(BG3523&lt;66,"61 à 65",IF(BG3523&lt;71,"66 à 70",IF(BG3523&lt;76,"71 à 75",IF(BG3523&lt;81,"76 à 80",IF(BG3523&lt;86,"81 à 85",IF(BG3523&lt;91,"86 à 90",IF(BG3523&lt;96,"91 à 95",IF(BG3523&lt;101,"96 à 100",IF(BG3523&gt;=101,"101 et plus","")))))))))))</f>
        <v/>
      </c>
      <c r="BI3523" t="str">
        <f t="shared" ref="BI3523:BI3586" si="455">IF(B3523="","",IF(BG3523&lt;66,"Moins de 66",IF(BG3523&lt;71,"66 à 70",IF(BG3523&lt;76,"71 à 75",IF(BG3523&lt;81,"76 à 80",IF(BG3523&gt;=81,"plus de 80",""))))))</f>
        <v/>
      </c>
      <c r="BJ3523" t="str">
        <f t="shared" ref="BJ3523:BJ3586" ca="1" si="456">IF(A3523="","",DATEDIF(L3523,TODAY(),"y"))</f>
        <v/>
      </c>
      <c r="BK3523">
        <f t="shared" ref="BK3523:BK3586" si="457">YEAR(L3523)</f>
        <v>1900</v>
      </c>
      <c r="BL3523">
        <f t="shared" ref="BL3523:BL3586" si="458">YEAR(E3523)</f>
        <v>1900</v>
      </c>
      <c r="BM3523" t="str">
        <f t="shared" ref="BM3523:BM3586" si="459">IF(A3523="","",IF(O3523="Adhérent",BG3523,""))</f>
        <v/>
      </c>
      <c r="BN3523" s="69">
        <f t="shared" ref="BN3523:BN3586" si="460">YEAR(BO3523)-YEAR(J3523)</f>
        <v>125</v>
      </c>
      <c r="BO3523" s="1">
        <v>45891</v>
      </c>
      <c r="BP3523" s="1"/>
    </row>
    <row r="3524" spans="59:68" x14ac:dyDescent="0.25">
      <c r="BG3524" t="str">
        <f t="shared" ca="1" si="453"/>
        <v/>
      </c>
      <c r="BH3524" t="str">
        <f t="shared" si="454"/>
        <v/>
      </c>
      <c r="BI3524" t="str">
        <f t="shared" si="455"/>
        <v/>
      </c>
      <c r="BJ3524" t="str">
        <f t="shared" ca="1" si="456"/>
        <v/>
      </c>
      <c r="BK3524">
        <f t="shared" si="457"/>
        <v>1900</v>
      </c>
      <c r="BL3524">
        <f t="shared" si="458"/>
        <v>1900</v>
      </c>
      <c r="BM3524" t="str">
        <f t="shared" si="459"/>
        <v/>
      </c>
      <c r="BN3524" s="69">
        <f t="shared" si="460"/>
        <v>125</v>
      </c>
      <c r="BO3524" s="1">
        <v>45892</v>
      </c>
      <c r="BP3524" s="1"/>
    </row>
    <row r="3525" spans="59:68" x14ac:dyDescent="0.25">
      <c r="BG3525" t="str">
        <f t="shared" ca="1" si="453"/>
        <v/>
      </c>
      <c r="BH3525" t="str">
        <f t="shared" si="454"/>
        <v/>
      </c>
      <c r="BI3525" t="str">
        <f t="shared" si="455"/>
        <v/>
      </c>
      <c r="BJ3525" t="str">
        <f t="shared" ca="1" si="456"/>
        <v/>
      </c>
      <c r="BK3525">
        <f t="shared" si="457"/>
        <v>1900</v>
      </c>
      <c r="BL3525">
        <f t="shared" si="458"/>
        <v>1900</v>
      </c>
      <c r="BM3525" t="str">
        <f t="shared" si="459"/>
        <v/>
      </c>
      <c r="BN3525" s="69">
        <f t="shared" si="460"/>
        <v>125</v>
      </c>
      <c r="BO3525" s="1">
        <v>45893</v>
      </c>
      <c r="BP3525" s="1"/>
    </row>
    <row r="3526" spans="59:68" x14ac:dyDescent="0.25">
      <c r="BG3526" t="str">
        <f t="shared" ca="1" si="453"/>
        <v/>
      </c>
      <c r="BH3526" t="str">
        <f t="shared" si="454"/>
        <v/>
      </c>
      <c r="BI3526" t="str">
        <f t="shared" si="455"/>
        <v/>
      </c>
      <c r="BJ3526" t="str">
        <f t="shared" ca="1" si="456"/>
        <v/>
      </c>
      <c r="BK3526">
        <f t="shared" si="457"/>
        <v>1900</v>
      </c>
      <c r="BL3526">
        <f t="shared" si="458"/>
        <v>1900</v>
      </c>
      <c r="BM3526" t="str">
        <f t="shared" si="459"/>
        <v/>
      </c>
      <c r="BN3526" s="69">
        <f t="shared" si="460"/>
        <v>125</v>
      </c>
      <c r="BO3526" s="1">
        <v>45894</v>
      </c>
      <c r="BP3526" s="1"/>
    </row>
    <row r="3527" spans="59:68" x14ac:dyDescent="0.25">
      <c r="BG3527" t="str">
        <f t="shared" ca="1" si="453"/>
        <v/>
      </c>
      <c r="BH3527" t="str">
        <f t="shared" si="454"/>
        <v/>
      </c>
      <c r="BI3527" t="str">
        <f t="shared" si="455"/>
        <v/>
      </c>
      <c r="BJ3527" t="str">
        <f t="shared" ca="1" si="456"/>
        <v/>
      </c>
      <c r="BK3527">
        <f t="shared" si="457"/>
        <v>1900</v>
      </c>
      <c r="BL3527">
        <f t="shared" si="458"/>
        <v>1900</v>
      </c>
      <c r="BM3527" t="str">
        <f t="shared" si="459"/>
        <v/>
      </c>
      <c r="BN3527" s="69">
        <f t="shared" si="460"/>
        <v>125</v>
      </c>
      <c r="BO3527" s="1">
        <v>45895</v>
      </c>
      <c r="BP3527" s="1"/>
    </row>
    <row r="3528" spans="59:68" x14ac:dyDescent="0.25">
      <c r="BG3528" t="str">
        <f t="shared" ca="1" si="453"/>
        <v/>
      </c>
      <c r="BH3528" t="str">
        <f t="shared" si="454"/>
        <v/>
      </c>
      <c r="BI3528" t="str">
        <f t="shared" si="455"/>
        <v/>
      </c>
      <c r="BJ3528" t="str">
        <f t="shared" ca="1" si="456"/>
        <v/>
      </c>
      <c r="BK3528">
        <f t="shared" si="457"/>
        <v>1900</v>
      </c>
      <c r="BL3528">
        <f t="shared" si="458"/>
        <v>1900</v>
      </c>
      <c r="BM3528" t="str">
        <f t="shared" si="459"/>
        <v/>
      </c>
      <c r="BN3528" s="69">
        <f t="shared" si="460"/>
        <v>125</v>
      </c>
      <c r="BO3528" s="1">
        <v>45896</v>
      </c>
      <c r="BP3528" s="1"/>
    </row>
    <row r="3529" spans="59:68" x14ac:dyDescent="0.25">
      <c r="BG3529" t="str">
        <f t="shared" ca="1" si="453"/>
        <v/>
      </c>
      <c r="BH3529" t="str">
        <f t="shared" si="454"/>
        <v/>
      </c>
      <c r="BI3529" t="str">
        <f t="shared" si="455"/>
        <v/>
      </c>
      <c r="BJ3529" t="str">
        <f t="shared" ca="1" si="456"/>
        <v/>
      </c>
      <c r="BK3529">
        <f t="shared" si="457"/>
        <v>1900</v>
      </c>
      <c r="BL3529">
        <f t="shared" si="458"/>
        <v>1900</v>
      </c>
      <c r="BM3529" t="str">
        <f t="shared" si="459"/>
        <v/>
      </c>
      <c r="BN3529" s="69">
        <f t="shared" si="460"/>
        <v>125</v>
      </c>
      <c r="BO3529" s="1">
        <v>45897</v>
      </c>
      <c r="BP3529" s="1"/>
    </row>
    <row r="3530" spans="59:68" x14ac:dyDescent="0.25">
      <c r="BG3530" t="str">
        <f t="shared" ca="1" si="453"/>
        <v/>
      </c>
      <c r="BH3530" t="str">
        <f t="shared" si="454"/>
        <v/>
      </c>
      <c r="BI3530" t="str">
        <f t="shared" si="455"/>
        <v/>
      </c>
      <c r="BJ3530" t="str">
        <f t="shared" ca="1" si="456"/>
        <v/>
      </c>
      <c r="BK3530">
        <f t="shared" si="457"/>
        <v>1900</v>
      </c>
      <c r="BL3530">
        <f t="shared" si="458"/>
        <v>1900</v>
      </c>
      <c r="BM3530" t="str">
        <f t="shared" si="459"/>
        <v/>
      </c>
      <c r="BN3530" s="69">
        <f t="shared" si="460"/>
        <v>125</v>
      </c>
      <c r="BO3530" s="1">
        <v>45898</v>
      </c>
      <c r="BP3530" s="1"/>
    </row>
    <row r="3531" spans="59:68" x14ac:dyDescent="0.25">
      <c r="BG3531" t="str">
        <f t="shared" ca="1" si="453"/>
        <v/>
      </c>
      <c r="BH3531" t="str">
        <f t="shared" si="454"/>
        <v/>
      </c>
      <c r="BI3531" t="str">
        <f t="shared" si="455"/>
        <v/>
      </c>
      <c r="BJ3531" t="str">
        <f t="shared" ca="1" si="456"/>
        <v/>
      </c>
      <c r="BK3531">
        <f t="shared" si="457"/>
        <v>1900</v>
      </c>
      <c r="BL3531">
        <f t="shared" si="458"/>
        <v>1900</v>
      </c>
      <c r="BM3531" t="str">
        <f t="shared" si="459"/>
        <v/>
      </c>
      <c r="BN3531" s="69">
        <f t="shared" si="460"/>
        <v>125</v>
      </c>
      <c r="BO3531" s="1">
        <v>45899</v>
      </c>
      <c r="BP3531" s="1"/>
    </row>
    <row r="3532" spans="59:68" x14ac:dyDescent="0.25">
      <c r="BG3532" t="str">
        <f t="shared" ca="1" si="453"/>
        <v/>
      </c>
      <c r="BH3532" t="str">
        <f t="shared" si="454"/>
        <v/>
      </c>
      <c r="BI3532" t="str">
        <f t="shared" si="455"/>
        <v/>
      </c>
      <c r="BJ3532" t="str">
        <f t="shared" ca="1" si="456"/>
        <v/>
      </c>
      <c r="BK3532">
        <f t="shared" si="457"/>
        <v>1900</v>
      </c>
      <c r="BL3532">
        <f t="shared" si="458"/>
        <v>1900</v>
      </c>
      <c r="BM3532" t="str">
        <f t="shared" si="459"/>
        <v/>
      </c>
      <c r="BN3532" s="69">
        <f t="shared" si="460"/>
        <v>125</v>
      </c>
      <c r="BO3532" s="1">
        <v>45900</v>
      </c>
      <c r="BP3532" s="1"/>
    </row>
    <row r="3533" spans="59:68" x14ac:dyDescent="0.25">
      <c r="BG3533" t="str">
        <f t="shared" ca="1" si="453"/>
        <v/>
      </c>
      <c r="BH3533" t="str">
        <f t="shared" si="454"/>
        <v/>
      </c>
      <c r="BI3533" t="str">
        <f t="shared" si="455"/>
        <v/>
      </c>
      <c r="BJ3533" t="str">
        <f t="shared" ca="1" si="456"/>
        <v/>
      </c>
      <c r="BK3533">
        <f t="shared" si="457"/>
        <v>1900</v>
      </c>
      <c r="BL3533">
        <f t="shared" si="458"/>
        <v>1900</v>
      </c>
      <c r="BM3533" t="str">
        <f t="shared" si="459"/>
        <v/>
      </c>
      <c r="BN3533" s="69">
        <f t="shared" si="460"/>
        <v>125</v>
      </c>
      <c r="BO3533" s="1">
        <v>45901</v>
      </c>
      <c r="BP3533" s="1"/>
    </row>
    <row r="3534" spans="59:68" x14ac:dyDescent="0.25">
      <c r="BG3534" t="str">
        <f t="shared" ca="1" si="453"/>
        <v/>
      </c>
      <c r="BH3534" t="str">
        <f t="shared" si="454"/>
        <v/>
      </c>
      <c r="BI3534" t="str">
        <f t="shared" si="455"/>
        <v/>
      </c>
      <c r="BJ3534" t="str">
        <f t="shared" ca="1" si="456"/>
        <v/>
      </c>
      <c r="BK3534">
        <f t="shared" si="457"/>
        <v>1900</v>
      </c>
      <c r="BL3534">
        <f t="shared" si="458"/>
        <v>1900</v>
      </c>
      <c r="BM3534" t="str">
        <f t="shared" si="459"/>
        <v/>
      </c>
      <c r="BN3534" s="69">
        <f t="shared" si="460"/>
        <v>125</v>
      </c>
      <c r="BO3534" s="1">
        <v>45902</v>
      </c>
      <c r="BP3534" s="1"/>
    </row>
    <row r="3535" spans="59:68" x14ac:dyDescent="0.25">
      <c r="BG3535" t="str">
        <f t="shared" ca="1" si="453"/>
        <v/>
      </c>
      <c r="BH3535" t="str">
        <f t="shared" si="454"/>
        <v/>
      </c>
      <c r="BI3535" t="str">
        <f t="shared" si="455"/>
        <v/>
      </c>
      <c r="BJ3535" t="str">
        <f t="shared" ca="1" si="456"/>
        <v/>
      </c>
      <c r="BK3535">
        <f t="shared" si="457"/>
        <v>1900</v>
      </c>
      <c r="BL3535">
        <f t="shared" si="458"/>
        <v>1900</v>
      </c>
      <c r="BM3535" t="str">
        <f t="shared" si="459"/>
        <v/>
      </c>
      <c r="BN3535" s="69">
        <f t="shared" si="460"/>
        <v>125</v>
      </c>
      <c r="BO3535" s="1">
        <v>45903</v>
      </c>
      <c r="BP3535" s="1"/>
    </row>
    <row r="3536" spans="59:68" x14ac:dyDescent="0.25">
      <c r="BG3536" t="str">
        <f t="shared" ca="1" si="453"/>
        <v/>
      </c>
      <c r="BH3536" t="str">
        <f t="shared" si="454"/>
        <v/>
      </c>
      <c r="BI3536" t="str">
        <f t="shared" si="455"/>
        <v/>
      </c>
      <c r="BJ3536" t="str">
        <f t="shared" ca="1" si="456"/>
        <v/>
      </c>
      <c r="BK3536">
        <f t="shared" si="457"/>
        <v>1900</v>
      </c>
      <c r="BL3536">
        <f t="shared" si="458"/>
        <v>1900</v>
      </c>
      <c r="BM3536" t="str">
        <f t="shared" si="459"/>
        <v/>
      </c>
      <c r="BN3536" s="69">
        <f t="shared" si="460"/>
        <v>125</v>
      </c>
      <c r="BO3536" s="1">
        <v>45904</v>
      </c>
      <c r="BP3536" s="1"/>
    </row>
    <row r="3537" spans="59:68" x14ac:dyDescent="0.25">
      <c r="BG3537" t="str">
        <f t="shared" ca="1" si="453"/>
        <v/>
      </c>
      <c r="BH3537" t="str">
        <f t="shared" si="454"/>
        <v/>
      </c>
      <c r="BI3537" t="str">
        <f t="shared" si="455"/>
        <v/>
      </c>
      <c r="BJ3537" t="str">
        <f t="shared" ca="1" si="456"/>
        <v/>
      </c>
      <c r="BK3537">
        <f t="shared" si="457"/>
        <v>1900</v>
      </c>
      <c r="BL3537">
        <f t="shared" si="458"/>
        <v>1900</v>
      </c>
      <c r="BM3537" t="str">
        <f t="shared" si="459"/>
        <v/>
      </c>
      <c r="BN3537" s="69">
        <f t="shared" si="460"/>
        <v>125</v>
      </c>
      <c r="BO3537" s="1">
        <v>45905</v>
      </c>
      <c r="BP3537" s="1"/>
    </row>
    <row r="3538" spans="59:68" x14ac:dyDescent="0.25">
      <c r="BG3538" t="str">
        <f t="shared" ca="1" si="453"/>
        <v/>
      </c>
      <c r="BH3538" t="str">
        <f t="shared" si="454"/>
        <v/>
      </c>
      <c r="BI3538" t="str">
        <f t="shared" si="455"/>
        <v/>
      </c>
      <c r="BJ3538" t="str">
        <f t="shared" ca="1" si="456"/>
        <v/>
      </c>
      <c r="BK3538">
        <f t="shared" si="457"/>
        <v>1900</v>
      </c>
      <c r="BL3538">
        <f t="shared" si="458"/>
        <v>1900</v>
      </c>
      <c r="BM3538" t="str">
        <f t="shared" si="459"/>
        <v/>
      </c>
      <c r="BN3538" s="69">
        <f t="shared" si="460"/>
        <v>125</v>
      </c>
      <c r="BO3538" s="1">
        <v>45906</v>
      </c>
      <c r="BP3538" s="1"/>
    </row>
    <row r="3539" spans="59:68" x14ac:dyDescent="0.25">
      <c r="BG3539" t="str">
        <f t="shared" ca="1" si="453"/>
        <v/>
      </c>
      <c r="BH3539" t="str">
        <f t="shared" si="454"/>
        <v/>
      </c>
      <c r="BI3539" t="str">
        <f t="shared" si="455"/>
        <v/>
      </c>
      <c r="BJ3539" t="str">
        <f t="shared" ca="1" si="456"/>
        <v/>
      </c>
      <c r="BK3539">
        <f t="shared" si="457"/>
        <v>1900</v>
      </c>
      <c r="BL3539">
        <f t="shared" si="458"/>
        <v>1900</v>
      </c>
      <c r="BM3539" t="str">
        <f t="shared" si="459"/>
        <v/>
      </c>
      <c r="BN3539" s="69">
        <f t="shared" si="460"/>
        <v>125</v>
      </c>
      <c r="BO3539" s="1">
        <v>45907</v>
      </c>
      <c r="BP3539" s="1"/>
    </row>
    <row r="3540" spans="59:68" x14ac:dyDescent="0.25">
      <c r="BG3540" t="str">
        <f t="shared" ca="1" si="453"/>
        <v/>
      </c>
      <c r="BH3540" t="str">
        <f t="shared" si="454"/>
        <v/>
      </c>
      <c r="BI3540" t="str">
        <f t="shared" si="455"/>
        <v/>
      </c>
      <c r="BJ3540" t="str">
        <f t="shared" ca="1" si="456"/>
        <v/>
      </c>
      <c r="BK3540">
        <f t="shared" si="457"/>
        <v>1900</v>
      </c>
      <c r="BL3540">
        <f t="shared" si="458"/>
        <v>1900</v>
      </c>
      <c r="BM3540" t="str">
        <f t="shared" si="459"/>
        <v/>
      </c>
      <c r="BN3540" s="69">
        <f t="shared" si="460"/>
        <v>125</v>
      </c>
      <c r="BO3540" s="1">
        <v>45908</v>
      </c>
      <c r="BP3540" s="1"/>
    </row>
    <row r="3541" spans="59:68" x14ac:dyDescent="0.25">
      <c r="BG3541" t="str">
        <f t="shared" ca="1" si="453"/>
        <v/>
      </c>
      <c r="BH3541" t="str">
        <f t="shared" si="454"/>
        <v/>
      </c>
      <c r="BI3541" t="str">
        <f t="shared" si="455"/>
        <v/>
      </c>
      <c r="BJ3541" t="str">
        <f t="shared" ca="1" si="456"/>
        <v/>
      </c>
      <c r="BK3541">
        <f t="shared" si="457"/>
        <v>1900</v>
      </c>
      <c r="BL3541">
        <f t="shared" si="458"/>
        <v>1900</v>
      </c>
      <c r="BM3541" t="str">
        <f t="shared" si="459"/>
        <v/>
      </c>
      <c r="BN3541" s="69">
        <f t="shared" si="460"/>
        <v>125</v>
      </c>
      <c r="BO3541" s="1">
        <v>45909</v>
      </c>
      <c r="BP3541" s="1"/>
    </row>
    <row r="3542" spans="59:68" x14ac:dyDescent="0.25">
      <c r="BG3542" t="str">
        <f t="shared" ca="1" si="453"/>
        <v/>
      </c>
      <c r="BH3542" t="str">
        <f t="shared" si="454"/>
        <v/>
      </c>
      <c r="BI3542" t="str">
        <f t="shared" si="455"/>
        <v/>
      </c>
      <c r="BJ3542" t="str">
        <f t="shared" ca="1" si="456"/>
        <v/>
      </c>
      <c r="BK3542">
        <f t="shared" si="457"/>
        <v>1900</v>
      </c>
      <c r="BL3542">
        <f t="shared" si="458"/>
        <v>1900</v>
      </c>
      <c r="BM3542" t="str">
        <f t="shared" si="459"/>
        <v/>
      </c>
      <c r="BN3542" s="69">
        <f t="shared" si="460"/>
        <v>125</v>
      </c>
      <c r="BO3542" s="1">
        <v>45910</v>
      </c>
      <c r="BP3542" s="1"/>
    </row>
    <row r="3543" spans="59:68" x14ac:dyDescent="0.25">
      <c r="BG3543" t="str">
        <f t="shared" ca="1" si="453"/>
        <v/>
      </c>
      <c r="BH3543" t="str">
        <f t="shared" si="454"/>
        <v/>
      </c>
      <c r="BI3543" t="str">
        <f t="shared" si="455"/>
        <v/>
      </c>
      <c r="BJ3543" t="str">
        <f t="shared" ca="1" si="456"/>
        <v/>
      </c>
      <c r="BK3543">
        <f t="shared" si="457"/>
        <v>1900</v>
      </c>
      <c r="BL3543">
        <f t="shared" si="458"/>
        <v>1900</v>
      </c>
      <c r="BM3543" t="str">
        <f t="shared" si="459"/>
        <v/>
      </c>
      <c r="BN3543" s="69">
        <f t="shared" si="460"/>
        <v>125</v>
      </c>
      <c r="BO3543" s="1">
        <v>45911</v>
      </c>
      <c r="BP3543" s="1"/>
    </row>
    <row r="3544" spans="59:68" x14ac:dyDescent="0.25">
      <c r="BG3544" t="str">
        <f t="shared" ca="1" si="453"/>
        <v/>
      </c>
      <c r="BH3544" t="str">
        <f t="shared" si="454"/>
        <v/>
      </c>
      <c r="BI3544" t="str">
        <f t="shared" si="455"/>
        <v/>
      </c>
      <c r="BJ3544" t="str">
        <f t="shared" ca="1" si="456"/>
        <v/>
      </c>
      <c r="BK3544">
        <f t="shared" si="457"/>
        <v>1900</v>
      </c>
      <c r="BL3544">
        <f t="shared" si="458"/>
        <v>1900</v>
      </c>
      <c r="BM3544" t="str">
        <f t="shared" si="459"/>
        <v/>
      </c>
      <c r="BN3544" s="69">
        <f t="shared" si="460"/>
        <v>125</v>
      </c>
      <c r="BO3544" s="1">
        <v>45912</v>
      </c>
      <c r="BP3544" s="1"/>
    </row>
    <row r="3545" spans="59:68" x14ac:dyDescent="0.25">
      <c r="BG3545" t="str">
        <f t="shared" ca="1" si="453"/>
        <v/>
      </c>
      <c r="BH3545" t="str">
        <f t="shared" si="454"/>
        <v/>
      </c>
      <c r="BI3545" t="str">
        <f t="shared" si="455"/>
        <v/>
      </c>
      <c r="BJ3545" t="str">
        <f t="shared" ca="1" si="456"/>
        <v/>
      </c>
      <c r="BK3545">
        <f t="shared" si="457"/>
        <v>1900</v>
      </c>
      <c r="BL3545">
        <f t="shared" si="458"/>
        <v>1900</v>
      </c>
      <c r="BM3545" t="str">
        <f t="shared" si="459"/>
        <v/>
      </c>
      <c r="BN3545" s="69">
        <f t="shared" si="460"/>
        <v>125</v>
      </c>
      <c r="BO3545" s="1">
        <v>45913</v>
      </c>
      <c r="BP3545" s="1"/>
    </row>
    <row r="3546" spans="59:68" x14ac:dyDescent="0.25">
      <c r="BG3546" t="str">
        <f t="shared" ca="1" si="453"/>
        <v/>
      </c>
      <c r="BH3546" t="str">
        <f t="shared" si="454"/>
        <v/>
      </c>
      <c r="BI3546" t="str">
        <f t="shared" si="455"/>
        <v/>
      </c>
      <c r="BJ3546" t="str">
        <f t="shared" ca="1" si="456"/>
        <v/>
      </c>
      <c r="BK3546">
        <f t="shared" si="457"/>
        <v>1900</v>
      </c>
      <c r="BL3546">
        <f t="shared" si="458"/>
        <v>1900</v>
      </c>
      <c r="BM3546" t="str">
        <f t="shared" si="459"/>
        <v/>
      </c>
      <c r="BN3546" s="69">
        <f t="shared" si="460"/>
        <v>125</v>
      </c>
      <c r="BO3546" s="1">
        <v>45914</v>
      </c>
      <c r="BP3546" s="1"/>
    </row>
    <row r="3547" spans="59:68" x14ac:dyDescent="0.25">
      <c r="BG3547" t="str">
        <f t="shared" ca="1" si="453"/>
        <v/>
      </c>
      <c r="BH3547" t="str">
        <f t="shared" si="454"/>
        <v/>
      </c>
      <c r="BI3547" t="str">
        <f t="shared" si="455"/>
        <v/>
      </c>
      <c r="BJ3547" t="str">
        <f t="shared" ca="1" si="456"/>
        <v/>
      </c>
      <c r="BK3547">
        <f t="shared" si="457"/>
        <v>1900</v>
      </c>
      <c r="BL3547">
        <f t="shared" si="458"/>
        <v>1900</v>
      </c>
      <c r="BM3547" t="str">
        <f t="shared" si="459"/>
        <v/>
      </c>
      <c r="BN3547" s="69">
        <f t="shared" si="460"/>
        <v>125</v>
      </c>
      <c r="BO3547" s="1">
        <v>45915</v>
      </c>
      <c r="BP3547" s="1"/>
    </row>
    <row r="3548" spans="59:68" x14ac:dyDescent="0.25">
      <c r="BG3548" t="str">
        <f t="shared" ca="1" si="453"/>
        <v/>
      </c>
      <c r="BH3548" t="str">
        <f t="shared" si="454"/>
        <v/>
      </c>
      <c r="BI3548" t="str">
        <f t="shared" si="455"/>
        <v/>
      </c>
      <c r="BJ3548" t="str">
        <f t="shared" ca="1" si="456"/>
        <v/>
      </c>
      <c r="BK3548">
        <f t="shared" si="457"/>
        <v>1900</v>
      </c>
      <c r="BL3548">
        <f t="shared" si="458"/>
        <v>1900</v>
      </c>
      <c r="BM3548" t="str">
        <f t="shared" si="459"/>
        <v/>
      </c>
      <c r="BN3548" s="69">
        <f t="shared" si="460"/>
        <v>125</v>
      </c>
      <c r="BO3548" s="1">
        <v>45916</v>
      </c>
      <c r="BP3548" s="1"/>
    </row>
    <row r="3549" spans="59:68" x14ac:dyDescent="0.25">
      <c r="BG3549" t="str">
        <f t="shared" ca="1" si="453"/>
        <v/>
      </c>
      <c r="BH3549" t="str">
        <f t="shared" si="454"/>
        <v/>
      </c>
      <c r="BI3549" t="str">
        <f t="shared" si="455"/>
        <v/>
      </c>
      <c r="BJ3549" t="str">
        <f t="shared" ca="1" si="456"/>
        <v/>
      </c>
      <c r="BK3549">
        <f t="shared" si="457"/>
        <v>1900</v>
      </c>
      <c r="BL3549">
        <f t="shared" si="458"/>
        <v>1900</v>
      </c>
      <c r="BM3549" t="str">
        <f t="shared" si="459"/>
        <v/>
      </c>
      <c r="BN3549" s="69">
        <f t="shared" si="460"/>
        <v>125</v>
      </c>
      <c r="BO3549" s="1">
        <v>45917</v>
      </c>
      <c r="BP3549" s="1"/>
    </row>
    <row r="3550" spans="59:68" x14ac:dyDescent="0.25">
      <c r="BG3550" t="str">
        <f t="shared" ca="1" si="453"/>
        <v/>
      </c>
      <c r="BH3550" t="str">
        <f t="shared" si="454"/>
        <v/>
      </c>
      <c r="BI3550" t="str">
        <f t="shared" si="455"/>
        <v/>
      </c>
      <c r="BJ3550" t="str">
        <f t="shared" ca="1" si="456"/>
        <v/>
      </c>
      <c r="BK3550">
        <f t="shared" si="457"/>
        <v>1900</v>
      </c>
      <c r="BL3550">
        <f t="shared" si="458"/>
        <v>1900</v>
      </c>
      <c r="BM3550" t="str">
        <f t="shared" si="459"/>
        <v/>
      </c>
      <c r="BN3550" s="69">
        <f t="shared" si="460"/>
        <v>125</v>
      </c>
      <c r="BO3550" s="1">
        <v>45918</v>
      </c>
      <c r="BP3550" s="1"/>
    </row>
    <row r="3551" spans="59:68" x14ac:dyDescent="0.25">
      <c r="BG3551" t="str">
        <f t="shared" ca="1" si="453"/>
        <v/>
      </c>
      <c r="BH3551" t="str">
        <f t="shared" si="454"/>
        <v/>
      </c>
      <c r="BI3551" t="str">
        <f t="shared" si="455"/>
        <v/>
      </c>
      <c r="BJ3551" t="str">
        <f t="shared" ca="1" si="456"/>
        <v/>
      </c>
      <c r="BK3551">
        <f t="shared" si="457"/>
        <v>1900</v>
      </c>
      <c r="BL3551">
        <f t="shared" si="458"/>
        <v>1900</v>
      </c>
      <c r="BM3551" t="str">
        <f t="shared" si="459"/>
        <v/>
      </c>
      <c r="BN3551" s="69">
        <f t="shared" si="460"/>
        <v>125</v>
      </c>
      <c r="BO3551" s="1">
        <v>45919</v>
      </c>
      <c r="BP3551" s="1"/>
    </row>
    <row r="3552" spans="59:68" x14ac:dyDescent="0.25">
      <c r="BG3552" t="str">
        <f t="shared" ca="1" si="453"/>
        <v/>
      </c>
      <c r="BH3552" t="str">
        <f t="shared" si="454"/>
        <v/>
      </c>
      <c r="BI3552" t="str">
        <f t="shared" si="455"/>
        <v/>
      </c>
      <c r="BJ3552" t="str">
        <f t="shared" ca="1" si="456"/>
        <v/>
      </c>
      <c r="BK3552">
        <f t="shared" si="457"/>
        <v>1900</v>
      </c>
      <c r="BL3552">
        <f t="shared" si="458"/>
        <v>1900</v>
      </c>
      <c r="BM3552" t="str">
        <f t="shared" si="459"/>
        <v/>
      </c>
      <c r="BN3552" s="69">
        <f t="shared" si="460"/>
        <v>125</v>
      </c>
      <c r="BO3552" s="1">
        <v>45920</v>
      </c>
      <c r="BP3552" s="1"/>
    </row>
    <row r="3553" spans="59:68" x14ac:dyDescent="0.25">
      <c r="BG3553" t="str">
        <f t="shared" ca="1" si="453"/>
        <v/>
      </c>
      <c r="BH3553" t="str">
        <f t="shared" si="454"/>
        <v/>
      </c>
      <c r="BI3553" t="str">
        <f t="shared" si="455"/>
        <v/>
      </c>
      <c r="BJ3553" t="str">
        <f t="shared" ca="1" si="456"/>
        <v/>
      </c>
      <c r="BK3553">
        <f t="shared" si="457"/>
        <v>1900</v>
      </c>
      <c r="BL3553">
        <f t="shared" si="458"/>
        <v>1900</v>
      </c>
      <c r="BM3553" t="str">
        <f t="shared" si="459"/>
        <v/>
      </c>
      <c r="BN3553" s="69">
        <f t="shared" si="460"/>
        <v>125</v>
      </c>
      <c r="BO3553" s="1">
        <v>45921</v>
      </c>
      <c r="BP3553" s="1"/>
    </row>
    <row r="3554" spans="59:68" x14ac:dyDescent="0.25">
      <c r="BG3554" t="str">
        <f t="shared" ca="1" si="453"/>
        <v/>
      </c>
      <c r="BH3554" t="str">
        <f t="shared" si="454"/>
        <v/>
      </c>
      <c r="BI3554" t="str">
        <f t="shared" si="455"/>
        <v/>
      </c>
      <c r="BJ3554" t="str">
        <f t="shared" ca="1" si="456"/>
        <v/>
      </c>
      <c r="BK3554">
        <f t="shared" si="457"/>
        <v>1900</v>
      </c>
      <c r="BL3554">
        <f t="shared" si="458"/>
        <v>1900</v>
      </c>
      <c r="BM3554" t="str">
        <f t="shared" si="459"/>
        <v/>
      </c>
      <c r="BN3554" s="69">
        <f t="shared" si="460"/>
        <v>125</v>
      </c>
      <c r="BO3554" s="1">
        <v>45922</v>
      </c>
      <c r="BP3554" s="1"/>
    </row>
    <row r="3555" spans="59:68" x14ac:dyDescent="0.25">
      <c r="BG3555" t="str">
        <f t="shared" ca="1" si="453"/>
        <v/>
      </c>
      <c r="BH3555" t="str">
        <f t="shared" si="454"/>
        <v/>
      </c>
      <c r="BI3555" t="str">
        <f t="shared" si="455"/>
        <v/>
      </c>
      <c r="BJ3555" t="str">
        <f t="shared" ca="1" si="456"/>
        <v/>
      </c>
      <c r="BK3555">
        <f t="shared" si="457"/>
        <v>1900</v>
      </c>
      <c r="BL3555">
        <f t="shared" si="458"/>
        <v>1900</v>
      </c>
      <c r="BM3555" t="str">
        <f t="shared" si="459"/>
        <v/>
      </c>
      <c r="BN3555" s="69">
        <f t="shared" si="460"/>
        <v>125</v>
      </c>
      <c r="BO3555" s="1">
        <v>45923</v>
      </c>
      <c r="BP3555" s="1"/>
    </row>
    <row r="3556" spans="59:68" x14ac:dyDescent="0.25">
      <c r="BG3556" t="str">
        <f t="shared" ca="1" si="453"/>
        <v/>
      </c>
      <c r="BH3556" t="str">
        <f t="shared" si="454"/>
        <v/>
      </c>
      <c r="BI3556" t="str">
        <f t="shared" si="455"/>
        <v/>
      </c>
      <c r="BJ3556" t="str">
        <f t="shared" ca="1" si="456"/>
        <v/>
      </c>
      <c r="BK3556">
        <f t="shared" si="457"/>
        <v>1900</v>
      </c>
      <c r="BL3556">
        <f t="shared" si="458"/>
        <v>1900</v>
      </c>
      <c r="BM3556" t="str">
        <f t="shared" si="459"/>
        <v/>
      </c>
      <c r="BN3556" s="69">
        <f t="shared" si="460"/>
        <v>125</v>
      </c>
      <c r="BO3556" s="1">
        <v>45924</v>
      </c>
      <c r="BP3556" s="1"/>
    </row>
    <row r="3557" spans="59:68" x14ac:dyDescent="0.25">
      <c r="BG3557" t="str">
        <f t="shared" ca="1" si="453"/>
        <v/>
      </c>
      <c r="BH3557" t="str">
        <f t="shared" si="454"/>
        <v/>
      </c>
      <c r="BI3557" t="str">
        <f t="shared" si="455"/>
        <v/>
      </c>
      <c r="BJ3557" t="str">
        <f t="shared" ca="1" si="456"/>
        <v/>
      </c>
      <c r="BK3557">
        <f t="shared" si="457"/>
        <v>1900</v>
      </c>
      <c r="BL3557">
        <f t="shared" si="458"/>
        <v>1900</v>
      </c>
      <c r="BM3557" t="str">
        <f t="shared" si="459"/>
        <v/>
      </c>
      <c r="BN3557" s="69">
        <f t="shared" si="460"/>
        <v>125</v>
      </c>
      <c r="BO3557" s="1">
        <v>45925</v>
      </c>
      <c r="BP3557" s="1"/>
    </row>
    <row r="3558" spans="59:68" x14ac:dyDescent="0.25">
      <c r="BG3558" t="str">
        <f t="shared" ca="1" si="453"/>
        <v/>
      </c>
      <c r="BH3558" t="str">
        <f t="shared" si="454"/>
        <v/>
      </c>
      <c r="BI3558" t="str">
        <f t="shared" si="455"/>
        <v/>
      </c>
      <c r="BJ3558" t="str">
        <f t="shared" ca="1" si="456"/>
        <v/>
      </c>
      <c r="BK3558">
        <f t="shared" si="457"/>
        <v>1900</v>
      </c>
      <c r="BL3558">
        <f t="shared" si="458"/>
        <v>1900</v>
      </c>
      <c r="BM3558" t="str">
        <f t="shared" si="459"/>
        <v/>
      </c>
      <c r="BN3558" s="69">
        <f t="shared" si="460"/>
        <v>125</v>
      </c>
      <c r="BO3558" s="1">
        <v>45926</v>
      </c>
      <c r="BP3558" s="1"/>
    </row>
    <row r="3559" spans="59:68" x14ac:dyDescent="0.25">
      <c r="BG3559" t="str">
        <f t="shared" ca="1" si="453"/>
        <v/>
      </c>
      <c r="BH3559" t="str">
        <f t="shared" si="454"/>
        <v/>
      </c>
      <c r="BI3559" t="str">
        <f t="shared" si="455"/>
        <v/>
      </c>
      <c r="BJ3559" t="str">
        <f t="shared" ca="1" si="456"/>
        <v/>
      </c>
      <c r="BK3559">
        <f t="shared" si="457"/>
        <v>1900</v>
      </c>
      <c r="BL3559">
        <f t="shared" si="458"/>
        <v>1900</v>
      </c>
      <c r="BM3559" t="str">
        <f t="shared" si="459"/>
        <v/>
      </c>
      <c r="BN3559" s="69">
        <f t="shared" si="460"/>
        <v>125</v>
      </c>
      <c r="BO3559" s="1">
        <v>45927</v>
      </c>
      <c r="BP3559" s="1"/>
    </row>
    <row r="3560" spans="59:68" x14ac:dyDescent="0.25">
      <c r="BG3560" t="str">
        <f t="shared" ca="1" si="453"/>
        <v/>
      </c>
      <c r="BH3560" t="str">
        <f t="shared" si="454"/>
        <v/>
      </c>
      <c r="BI3560" t="str">
        <f t="shared" si="455"/>
        <v/>
      </c>
      <c r="BJ3560" t="str">
        <f t="shared" ca="1" si="456"/>
        <v/>
      </c>
      <c r="BK3560">
        <f t="shared" si="457"/>
        <v>1900</v>
      </c>
      <c r="BL3560">
        <f t="shared" si="458"/>
        <v>1900</v>
      </c>
      <c r="BM3560" t="str">
        <f t="shared" si="459"/>
        <v/>
      </c>
      <c r="BN3560" s="69">
        <f t="shared" si="460"/>
        <v>125</v>
      </c>
      <c r="BO3560" s="1">
        <v>45928</v>
      </c>
      <c r="BP3560" s="1"/>
    </row>
    <row r="3561" spans="59:68" x14ac:dyDescent="0.25">
      <c r="BG3561" t="str">
        <f t="shared" ca="1" si="453"/>
        <v/>
      </c>
      <c r="BH3561" t="str">
        <f t="shared" si="454"/>
        <v/>
      </c>
      <c r="BI3561" t="str">
        <f t="shared" si="455"/>
        <v/>
      </c>
      <c r="BJ3561" t="str">
        <f t="shared" ca="1" si="456"/>
        <v/>
      </c>
      <c r="BK3561">
        <f t="shared" si="457"/>
        <v>1900</v>
      </c>
      <c r="BL3561">
        <f t="shared" si="458"/>
        <v>1900</v>
      </c>
      <c r="BM3561" t="str">
        <f t="shared" si="459"/>
        <v/>
      </c>
      <c r="BN3561" s="69">
        <f t="shared" si="460"/>
        <v>125</v>
      </c>
      <c r="BO3561" s="1">
        <v>45929</v>
      </c>
      <c r="BP3561" s="1"/>
    </row>
    <row r="3562" spans="59:68" x14ac:dyDescent="0.25">
      <c r="BG3562" t="str">
        <f t="shared" ca="1" si="453"/>
        <v/>
      </c>
      <c r="BH3562" t="str">
        <f t="shared" si="454"/>
        <v/>
      </c>
      <c r="BI3562" t="str">
        <f t="shared" si="455"/>
        <v/>
      </c>
      <c r="BJ3562" t="str">
        <f t="shared" ca="1" si="456"/>
        <v/>
      </c>
      <c r="BK3562">
        <f t="shared" si="457"/>
        <v>1900</v>
      </c>
      <c r="BL3562">
        <f t="shared" si="458"/>
        <v>1900</v>
      </c>
      <c r="BM3562" t="str">
        <f t="shared" si="459"/>
        <v/>
      </c>
      <c r="BN3562" s="69">
        <f t="shared" si="460"/>
        <v>125</v>
      </c>
      <c r="BO3562" s="1">
        <v>45930</v>
      </c>
      <c r="BP3562" s="1"/>
    </row>
    <row r="3563" spans="59:68" x14ac:dyDescent="0.25">
      <c r="BG3563" t="str">
        <f t="shared" ca="1" si="453"/>
        <v/>
      </c>
      <c r="BH3563" t="str">
        <f t="shared" si="454"/>
        <v/>
      </c>
      <c r="BI3563" t="str">
        <f t="shared" si="455"/>
        <v/>
      </c>
      <c r="BJ3563" t="str">
        <f t="shared" ca="1" si="456"/>
        <v/>
      </c>
      <c r="BK3563">
        <f t="shared" si="457"/>
        <v>1900</v>
      </c>
      <c r="BL3563">
        <f t="shared" si="458"/>
        <v>1900</v>
      </c>
      <c r="BM3563" t="str">
        <f t="shared" si="459"/>
        <v/>
      </c>
      <c r="BN3563" s="69">
        <f t="shared" si="460"/>
        <v>125</v>
      </c>
      <c r="BO3563" s="1">
        <v>45931</v>
      </c>
      <c r="BP3563" s="1"/>
    </row>
    <row r="3564" spans="59:68" x14ac:dyDescent="0.25">
      <c r="BG3564" t="str">
        <f t="shared" ca="1" si="453"/>
        <v/>
      </c>
      <c r="BH3564" t="str">
        <f t="shared" si="454"/>
        <v/>
      </c>
      <c r="BI3564" t="str">
        <f t="shared" si="455"/>
        <v/>
      </c>
      <c r="BJ3564" t="str">
        <f t="shared" ca="1" si="456"/>
        <v/>
      </c>
      <c r="BK3564">
        <f t="shared" si="457"/>
        <v>1900</v>
      </c>
      <c r="BL3564">
        <f t="shared" si="458"/>
        <v>1900</v>
      </c>
      <c r="BM3564" t="str">
        <f t="shared" si="459"/>
        <v/>
      </c>
      <c r="BN3564" s="69">
        <f t="shared" si="460"/>
        <v>125</v>
      </c>
      <c r="BO3564" s="1">
        <v>45932</v>
      </c>
      <c r="BP3564" s="1"/>
    </row>
    <row r="3565" spans="59:68" x14ac:dyDescent="0.25">
      <c r="BG3565" t="str">
        <f t="shared" ca="1" si="453"/>
        <v/>
      </c>
      <c r="BH3565" t="str">
        <f t="shared" si="454"/>
        <v/>
      </c>
      <c r="BI3565" t="str">
        <f t="shared" si="455"/>
        <v/>
      </c>
      <c r="BJ3565" t="str">
        <f t="shared" ca="1" si="456"/>
        <v/>
      </c>
      <c r="BK3565">
        <f t="shared" si="457"/>
        <v>1900</v>
      </c>
      <c r="BL3565">
        <f t="shared" si="458"/>
        <v>1900</v>
      </c>
      <c r="BM3565" t="str">
        <f t="shared" si="459"/>
        <v/>
      </c>
      <c r="BN3565" s="69">
        <f t="shared" si="460"/>
        <v>125</v>
      </c>
      <c r="BO3565" s="1">
        <v>45933</v>
      </c>
      <c r="BP3565" s="1"/>
    </row>
    <row r="3566" spans="59:68" x14ac:dyDescent="0.25">
      <c r="BG3566" t="str">
        <f t="shared" ca="1" si="453"/>
        <v/>
      </c>
      <c r="BH3566" t="str">
        <f t="shared" si="454"/>
        <v/>
      </c>
      <c r="BI3566" t="str">
        <f t="shared" si="455"/>
        <v/>
      </c>
      <c r="BJ3566" t="str">
        <f t="shared" ca="1" si="456"/>
        <v/>
      </c>
      <c r="BK3566">
        <f t="shared" si="457"/>
        <v>1900</v>
      </c>
      <c r="BL3566">
        <f t="shared" si="458"/>
        <v>1900</v>
      </c>
      <c r="BM3566" t="str">
        <f t="shared" si="459"/>
        <v/>
      </c>
      <c r="BN3566" s="69">
        <f t="shared" si="460"/>
        <v>125</v>
      </c>
      <c r="BO3566" s="1">
        <v>45934</v>
      </c>
      <c r="BP3566" s="1"/>
    </row>
    <row r="3567" spans="59:68" x14ac:dyDescent="0.25">
      <c r="BG3567" t="str">
        <f t="shared" ca="1" si="453"/>
        <v/>
      </c>
      <c r="BH3567" t="str">
        <f t="shared" si="454"/>
        <v/>
      </c>
      <c r="BI3567" t="str">
        <f t="shared" si="455"/>
        <v/>
      </c>
      <c r="BJ3567" t="str">
        <f t="shared" ca="1" si="456"/>
        <v/>
      </c>
      <c r="BK3567">
        <f t="shared" si="457"/>
        <v>1900</v>
      </c>
      <c r="BL3567">
        <f t="shared" si="458"/>
        <v>1900</v>
      </c>
      <c r="BM3567" t="str">
        <f t="shared" si="459"/>
        <v/>
      </c>
      <c r="BN3567" s="69">
        <f t="shared" si="460"/>
        <v>125</v>
      </c>
      <c r="BO3567" s="1">
        <v>45935</v>
      </c>
      <c r="BP3567" s="1"/>
    </row>
    <row r="3568" spans="59:68" x14ac:dyDescent="0.25">
      <c r="BG3568" t="str">
        <f t="shared" ca="1" si="453"/>
        <v/>
      </c>
      <c r="BH3568" t="str">
        <f t="shared" si="454"/>
        <v/>
      </c>
      <c r="BI3568" t="str">
        <f t="shared" si="455"/>
        <v/>
      </c>
      <c r="BJ3568" t="str">
        <f t="shared" ca="1" si="456"/>
        <v/>
      </c>
      <c r="BK3568">
        <f t="shared" si="457"/>
        <v>1900</v>
      </c>
      <c r="BL3568">
        <f t="shared" si="458"/>
        <v>1900</v>
      </c>
      <c r="BM3568" t="str">
        <f t="shared" si="459"/>
        <v/>
      </c>
      <c r="BN3568" s="69">
        <f t="shared" si="460"/>
        <v>125</v>
      </c>
      <c r="BO3568" s="1">
        <v>45936</v>
      </c>
      <c r="BP3568" s="1"/>
    </row>
    <row r="3569" spans="59:68" x14ac:dyDescent="0.25">
      <c r="BG3569" t="str">
        <f t="shared" ca="1" si="453"/>
        <v/>
      </c>
      <c r="BH3569" t="str">
        <f t="shared" si="454"/>
        <v/>
      </c>
      <c r="BI3569" t="str">
        <f t="shared" si="455"/>
        <v/>
      </c>
      <c r="BJ3569" t="str">
        <f t="shared" ca="1" si="456"/>
        <v/>
      </c>
      <c r="BK3569">
        <f t="shared" si="457"/>
        <v>1900</v>
      </c>
      <c r="BL3569">
        <f t="shared" si="458"/>
        <v>1900</v>
      </c>
      <c r="BM3569" t="str">
        <f t="shared" si="459"/>
        <v/>
      </c>
      <c r="BN3569" s="69">
        <f t="shared" si="460"/>
        <v>125</v>
      </c>
      <c r="BO3569" s="1">
        <v>45937</v>
      </c>
      <c r="BP3569" s="1"/>
    </row>
    <row r="3570" spans="59:68" x14ac:dyDescent="0.25">
      <c r="BG3570" t="str">
        <f t="shared" ca="1" si="453"/>
        <v/>
      </c>
      <c r="BH3570" t="str">
        <f t="shared" si="454"/>
        <v/>
      </c>
      <c r="BI3570" t="str">
        <f t="shared" si="455"/>
        <v/>
      </c>
      <c r="BJ3570" t="str">
        <f t="shared" ca="1" si="456"/>
        <v/>
      </c>
      <c r="BK3570">
        <f t="shared" si="457"/>
        <v>1900</v>
      </c>
      <c r="BL3570">
        <f t="shared" si="458"/>
        <v>1900</v>
      </c>
      <c r="BM3570" t="str">
        <f t="shared" si="459"/>
        <v/>
      </c>
      <c r="BN3570" s="69">
        <f t="shared" si="460"/>
        <v>125</v>
      </c>
      <c r="BO3570" s="1">
        <v>45938</v>
      </c>
      <c r="BP3570" s="1"/>
    </row>
    <row r="3571" spans="59:68" x14ac:dyDescent="0.25">
      <c r="BG3571" t="str">
        <f t="shared" ca="1" si="453"/>
        <v/>
      </c>
      <c r="BH3571" t="str">
        <f t="shared" si="454"/>
        <v/>
      </c>
      <c r="BI3571" t="str">
        <f t="shared" si="455"/>
        <v/>
      </c>
      <c r="BJ3571" t="str">
        <f t="shared" ca="1" si="456"/>
        <v/>
      </c>
      <c r="BK3571">
        <f t="shared" si="457"/>
        <v>1900</v>
      </c>
      <c r="BL3571">
        <f t="shared" si="458"/>
        <v>1900</v>
      </c>
      <c r="BM3571" t="str">
        <f t="shared" si="459"/>
        <v/>
      </c>
      <c r="BN3571" s="69">
        <f t="shared" si="460"/>
        <v>125</v>
      </c>
      <c r="BO3571" s="1">
        <v>45939</v>
      </c>
      <c r="BP3571" s="1"/>
    </row>
    <row r="3572" spans="59:68" x14ac:dyDescent="0.25">
      <c r="BG3572" t="str">
        <f t="shared" ca="1" si="453"/>
        <v/>
      </c>
      <c r="BH3572" t="str">
        <f t="shared" si="454"/>
        <v/>
      </c>
      <c r="BI3572" t="str">
        <f t="shared" si="455"/>
        <v/>
      </c>
      <c r="BJ3572" t="str">
        <f t="shared" ca="1" si="456"/>
        <v/>
      </c>
      <c r="BK3572">
        <f t="shared" si="457"/>
        <v>1900</v>
      </c>
      <c r="BL3572">
        <f t="shared" si="458"/>
        <v>1900</v>
      </c>
      <c r="BM3572" t="str">
        <f t="shared" si="459"/>
        <v/>
      </c>
      <c r="BN3572" s="69">
        <f t="shared" si="460"/>
        <v>125</v>
      </c>
      <c r="BO3572" s="1">
        <v>45940</v>
      </c>
      <c r="BP3572" s="1"/>
    </row>
    <row r="3573" spans="59:68" x14ac:dyDescent="0.25">
      <c r="BG3573" t="str">
        <f t="shared" ca="1" si="453"/>
        <v/>
      </c>
      <c r="BH3573" t="str">
        <f t="shared" si="454"/>
        <v/>
      </c>
      <c r="BI3573" t="str">
        <f t="shared" si="455"/>
        <v/>
      </c>
      <c r="BJ3573" t="str">
        <f t="shared" ca="1" si="456"/>
        <v/>
      </c>
      <c r="BK3573">
        <f t="shared" si="457"/>
        <v>1900</v>
      </c>
      <c r="BL3573">
        <f t="shared" si="458"/>
        <v>1900</v>
      </c>
      <c r="BM3573" t="str">
        <f t="shared" si="459"/>
        <v/>
      </c>
      <c r="BN3573" s="69">
        <f t="shared" si="460"/>
        <v>125</v>
      </c>
      <c r="BO3573" s="1">
        <v>45941</v>
      </c>
      <c r="BP3573" s="1"/>
    </row>
    <row r="3574" spans="59:68" x14ac:dyDescent="0.25">
      <c r="BG3574" t="str">
        <f t="shared" ca="1" si="453"/>
        <v/>
      </c>
      <c r="BH3574" t="str">
        <f t="shared" si="454"/>
        <v/>
      </c>
      <c r="BI3574" t="str">
        <f t="shared" si="455"/>
        <v/>
      </c>
      <c r="BJ3574" t="str">
        <f t="shared" ca="1" si="456"/>
        <v/>
      </c>
      <c r="BK3574">
        <f t="shared" si="457"/>
        <v>1900</v>
      </c>
      <c r="BL3574">
        <f t="shared" si="458"/>
        <v>1900</v>
      </c>
      <c r="BM3574" t="str">
        <f t="shared" si="459"/>
        <v/>
      </c>
      <c r="BN3574" s="69">
        <f t="shared" si="460"/>
        <v>125</v>
      </c>
      <c r="BO3574" s="1">
        <v>45942</v>
      </c>
      <c r="BP3574" s="1"/>
    </row>
    <row r="3575" spans="59:68" x14ac:dyDescent="0.25">
      <c r="BG3575" t="str">
        <f t="shared" ca="1" si="453"/>
        <v/>
      </c>
      <c r="BH3575" t="str">
        <f t="shared" si="454"/>
        <v/>
      </c>
      <c r="BI3575" t="str">
        <f t="shared" si="455"/>
        <v/>
      </c>
      <c r="BJ3575" t="str">
        <f t="shared" ca="1" si="456"/>
        <v/>
      </c>
      <c r="BK3575">
        <f t="shared" si="457"/>
        <v>1900</v>
      </c>
      <c r="BL3575">
        <f t="shared" si="458"/>
        <v>1900</v>
      </c>
      <c r="BM3575" t="str">
        <f t="shared" si="459"/>
        <v/>
      </c>
      <c r="BN3575" s="69">
        <f t="shared" si="460"/>
        <v>125</v>
      </c>
      <c r="BO3575" s="1">
        <v>45943</v>
      </c>
      <c r="BP3575" s="1"/>
    </row>
    <row r="3576" spans="59:68" x14ac:dyDescent="0.25">
      <c r="BG3576" t="str">
        <f t="shared" ca="1" si="453"/>
        <v/>
      </c>
      <c r="BH3576" t="str">
        <f t="shared" si="454"/>
        <v/>
      </c>
      <c r="BI3576" t="str">
        <f t="shared" si="455"/>
        <v/>
      </c>
      <c r="BJ3576" t="str">
        <f t="shared" ca="1" si="456"/>
        <v/>
      </c>
      <c r="BK3576">
        <f t="shared" si="457"/>
        <v>1900</v>
      </c>
      <c r="BL3576">
        <f t="shared" si="458"/>
        <v>1900</v>
      </c>
      <c r="BM3576" t="str">
        <f t="shared" si="459"/>
        <v/>
      </c>
      <c r="BN3576" s="69">
        <f t="shared" si="460"/>
        <v>125</v>
      </c>
      <c r="BO3576" s="1">
        <v>45944</v>
      </c>
      <c r="BP3576" s="1"/>
    </row>
    <row r="3577" spans="59:68" x14ac:dyDescent="0.25">
      <c r="BG3577" t="str">
        <f t="shared" ca="1" si="453"/>
        <v/>
      </c>
      <c r="BH3577" t="str">
        <f t="shared" si="454"/>
        <v/>
      </c>
      <c r="BI3577" t="str">
        <f t="shared" si="455"/>
        <v/>
      </c>
      <c r="BJ3577" t="str">
        <f t="shared" ca="1" si="456"/>
        <v/>
      </c>
      <c r="BK3577">
        <f t="shared" si="457"/>
        <v>1900</v>
      </c>
      <c r="BL3577">
        <f t="shared" si="458"/>
        <v>1900</v>
      </c>
      <c r="BM3577" t="str">
        <f t="shared" si="459"/>
        <v/>
      </c>
      <c r="BN3577" s="69">
        <f t="shared" si="460"/>
        <v>125</v>
      </c>
      <c r="BO3577" s="1">
        <v>45945</v>
      </c>
      <c r="BP3577" s="1"/>
    </row>
    <row r="3578" spans="59:68" x14ac:dyDescent="0.25">
      <c r="BG3578" t="str">
        <f t="shared" ca="1" si="453"/>
        <v/>
      </c>
      <c r="BH3578" t="str">
        <f t="shared" si="454"/>
        <v/>
      </c>
      <c r="BI3578" t="str">
        <f t="shared" si="455"/>
        <v/>
      </c>
      <c r="BJ3578" t="str">
        <f t="shared" ca="1" si="456"/>
        <v/>
      </c>
      <c r="BK3578">
        <f t="shared" si="457"/>
        <v>1900</v>
      </c>
      <c r="BL3578">
        <f t="shared" si="458"/>
        <v>1900</v>
      </c>
      <c r="BM3578" t="str">
        <f t="shared" si="459"/>
        <v/>
      </c>
      <c r="BN3578" s="69">
        <f t="shared" si="460"/>
        <v>125</v>
      </c>
      <c r="BO3578" s="1">
        <v>45946</v>
      </c>
      <c r="BP3578" s="1"/>
    </row>
    <row r="3579" spans="59:68" x14ac:dyDescent="0.25">
      <c r="BG3579" t="str">
        <f t="shared" ca="1" si="453"/>
        <v/>
      </c>
      <c r="BH3579" t="str">
        <f t="shared" si="454"/>
        <v/>
      </c>
      <c r="BI3579" t="str">
        <f t="shared" si="455"/>
        <v/>
      </c>
      <c r="BJ3579" t="str">
        <f t="shared" ca="1" si="456"/>
        <v/>
      </c>
      <c r="BK3579">
        <f t="shared" si="457"/>
        <v>1900</v>
      </c>
      <c r="BL3579">
        <f t="shared" si="458"/>
        <v>1900</v>
      </c>
      <c r="BM3579" t="str">
        <f t="shared" si="459"/>
        <v/>
      </c>
      <c r="BN3579" s="69">
        <f t="shared" si="460"/>
        <v>125</v>
      </c>
      <c r="BO3579" s="1">
        <v>45947</v>
      </c>
      <c r="BP3579" s="1"/>
    </row>
    <row r="3580" spans="59:68" x14ac:dyDescent="0.25">
      <c r="BG3580" t="str">
        <f t="shared" ca="1" si="453"/>
        <v/>
      </c>
      <c r="BH3580" t="str">
        <f t="shared" si="454"/>
        <v/>
      </c>
      <c r="BI3580" t="str">
        <f t="shared" si="455"/>
        <v/>
      </c>
      <c r="BJ3580" t="str">
        <f t="shared" ca="1" si="456"/>
        <v/>
      </c>
      <c r="BK3580">
        <f t="shared" si="457"/>
        <v>1900</v>
      </c>
      <c r="BL3580">
        <f t="shared" si="458"/>
        <v>1900</v>
      </c>
      <c r="BM3580" t="str">
        <f t="shared" si="459"/>
        <v/>
      </c>
      <c r="BN3580" s="69">
        <f t="shared" si="460"/>
        <v>125</v>
      </c>
      <c r="BO3580" s="1">
        <v>45948</v>
      </c>
      <c r="BP3580" s="1"/>
    </row>
    <row r="3581" spans="59:68" x14ac:dyDescent="0.25">
      <c r="BG3581" t="str">
        <f t="shared" ca="1" si="453"/>
        <v/>
      </c>
      <c r="BH3581" t="str">
        <f t="shared" si="454"/>
        <v/>
      </c>
      <c r="BI3581" t="str">
        <f t="shared" si="455"/>
        <v/>
      </c>
      <c r="BJ3581" t="str">
        <f t="shared" ca="1" si="456"/>
        <v/>
      </c>
      <c r="BK3581">
        <f t="shared" si="457"/>
        <v>1900</v>
      </c>
      <c r="BL3581">
        <f t="shared" si="458"/>
        <v>1900</v>
      </c>
      <c r="BM3581" t="str">
        <f t="shared" si="459"/>
        <v/>
      </c>
      <c r="BN3581" s="69">
        <f t="shared" si="460"/>
        <v>125</v>
      </c>
      <c r="BO3581" s="1">
        <v>45949</v>
      </c>
      <c r="BP3581" s="1"/>
    </row>
    <row r="3582" spans="59:68" x14ac:dyDescent="0.25">
      <c r="BG3582" t="str">
        <f t="shared" ca="1" si="453"/>
        <v/>
      </c>
      <c r="BH3582" t="str">
        <f t="shared" si="454"/>
        <v/>
      </c>
      <c r="BI3582" t="str">
        <f t="shared" si="455"/>
        <v/>
      </c>
      <c r="BJ3582" t="str">
        <f t="shared" ca="1" si="456"/>
        <v/>
      </c>
      <c r="BK3582">
        <f t="shared" si="457"/>
        <v>1900</v>
      </c>
      <c r="BL3582">
        <f t="shared" si="458"/>
        <v>1900</v>
      </c>
      <c r="BM3582" t="str">
        <f t="shared" si="459"/>
        <v/>
      </c>
      <c r="BN3582" s="69">
        <f t="shared" si="460"/>
        <v>125</v>
      </c>
      <c r="BO3582" s="1">
        <v>45950</v>
      </c>
      <c r="BP3582" s="1"/>
    </row>
    <row r="3583" spans="59:68" x14ac:dyDescent="0.25">
      <c r="BG3583" t="str">
        <f t="shared" ca="1" si="453"/>
        <v/>
      </c>
      <c r="BH3583" t="str">
        <f t="shared" si="454"/>
        <v/>
      </c>
      <c r="BI3583" t="str">
        <f t="shared" si="455"/>
        <v/>
      </c>
      <c r="BJ3583" t="str">
        <f t="shared" ca="1" si="456"/>
        <v/>
      </c>
      <c r="BK3583">
        <f t="shared" si="457"/>
        <v>1900</v>
      </c>
      <c r="BL3583">
        <f t="shared" si="458"/>
        <v>1900</v>
      </c>
      <c r="BM3583" t="str">
        <f t="shared" si="459"/>
        <v/>
      </c>
      <c r="BN3583" s="69">
        <f t="shared" si="460"/>
        <v>125</v>
      </c>
      <c r="BO3583" s="1">
        <v>45951</v>
      </c>
      <c r="BP3583" s="1"/>
    </row>
    <row r="3584" spans="59:68" x14ac:dyDescent="0.25">
      <c r="BG3584" t="str">
        <f t="shared" ca="1" si="453"/>
        <v/>
      </c>
      <c r="BH3584" t="str">
        <f t="shared" si="454"/>
        <v/>
      </c>
      <c r="BI3584" t="str">
        <f t="shared" si="455"/>
        <v/>
      </c>
      <c r="BJ3584" t="str">
        <f t="shared" ca="1" si="456"/>
        <v/>
      </c>
      <c r="BK3584">
        <f t="shared" si="457"/>
        <v>1900</v>
      </c>
      <c r="BL3584">
        <f t="shared" si="458"/>
        <v>1900</v>
      </c>
      <c r="BM3584" t="str">
        <f t="shared" si="459"/>
        <v/>
      </c>
      <c r="BN3584" s="69">
        <f t="shared" si="460"/>
        <v>125</v>
      </c>
      <c r="BO3584" s="1">
        <v>45952</v>
      </c>
      <c r="BP3584" s="1"/>
    </row>
    <row r="3585" spans="59:68" x14ac:dyDescent="0.25">
      <c r="BG3585" t="str">
        <f t="shared" ca="1" si="453"/>
        <v/>
      </c>
      <c r="BH3585" t="str">
        <f t="shared" si="454"/>
        <v/>
      </c>
      <c r="BI3585" t="str">
        <f t="shared" si="455"/>
        <v/>
      </c>
      <c r="BJ3585" t="str">
        <f t="shared" ca="1" si="456"/>
        <v/>
      </c>
      <c r="BK3585">
        <f t="shared" si="457"/>
        <v>1900</v>
      </c>
      <c r="BL3585">
        <f t="shared" si="458"/>
        <v>1900</v>
      </c>
      <c r="BM3585" t="str">
        <f t="shared" si="459"/>
        <v/>
      </c>
      <c r="BN3585" s="69">
        <f t="shared" si="460"/>
        <v>125</v>
      </c>
      <c r="BO3585" s="1">
        <v>45953</v>
      </c>
      <c r="BP3585" s="1"/>
    </row>
    <row r="3586" spans="59:68" x14ac:dyDescent="0.25">
      <c r="BG3586" t="str">
        <f t="shared" ca="1" si="453"/>
        <v/>
      </c>
      <c r="BH3586" t="str">
        <f t="shared" si="454"/>
        <v/>
      </c>
      <c r="BI3586" t="str">
        <f t="shared" si="455"/>
        <v/>
      </c>
      <c r="BJ3586" t="str">
        <f t="shared" ca="1" si="456"/>
        <v/>
      </c>
      <c r="BK3586">
        <f t="shared" si="457"/>
        <v>1900</v>
      </c>
      <c r="BL3586">
        <f t="shared" si="458"/>
        <v>1900</v>
      </c>
      <c r="BM3586" t="str">
        <f t="shared" si="459"/>
        <v/>
      </c>
      <c r="BN3586" s="69">
        <f t="shared" si="460"/>
        <v>125</v>
      </c>
      <c r="BO3586" s="1">
        <v>45954</v>
      </c>
      <c r="BP3586" s="1"/>
    </row>
    <row r="3587" spans="59:68" x14ac:dyDescent="0.25">
      <c r="BG3587" t="str">
        <f t="shared" ref="BG3587:BG3650" ca="1" si="461">IF(A3587="","",DATEDIF(J3587,TODAY(),"y"))</f>
        <v/>
      </c>
      <c r="BH3587" t="str">
        <f t="shared" ref="BH3587:BH3650" si="462">IF(A3587="","",IF(BG3587&lt;61,"Moins de 61",IF(BG3587&lt;66,"61 à 65",IF(BG3587&lt;71,"66 à 70",IF(BG3587&lt;76,"71 à 75",IF(BG3587&lt;81,"76 à 80",IF(BG3587&lt;86,"81 à 85",IF(BG3587&lt;91,"86 à 90",IF(BG3587&lt;96,"91 à 95",IF(BG3587&lt;101,"96 à 100",IF(BG3587&gt;=101,"101 et plus","")))))))))))</f>
        <v/>
      </c>
      <c r="BI3587" t="str">
        <f t="shared" ref="BI3587:BI3650" si="463">IF(B3587="","",IF(BG3587&lt;66,"Moins de 66",IF(BG3587&lt;71,"66 à 70",IF(BG3587&lt;76,"71 à 75",IF(BG3587&lt;81,"76 à 80",IF(BG3587&gt;=81,"plus de 80",""))))))</f>
        <v/>
      </c>
      <c r="BJ3587" t="str">
        <f t="shared" ref="BJ3587:BJ3650" ca="1" si="464">IF(A3587="","",DATEDIF(L3587,TODAY(),"y"))</f>
        <v/>
      </c>
      <c r="BK3587">
        <f t="shared" ref="BK3587:BK3650" si="465">YEAR(L3587)</f>
        <v>1900</v>
      </c>
      <c r="BL3587">
        <f t="shared" ref="BL3587:BL3650" si="466">YEAR(E3587)</f>
        <v>1900</v>
      </c>
      <c r="BM3587" t="str">
        <f t="shared" ref="BM3587:BM3650" si="467">IF(A3587="","",IF(O3587="Adhérent",BG3587,""))</f>
        <v/>
      </c>
      <c r="BN3587" s="69">
        <f t="shared" ref="BN3587:BN3650" si="468">YEAR(BO3587)-YEAR(J3587)</f>
        <v>125</v>
      </c>
      <c r="BO3587" s="1">
        <v>45955</v>
      </c>
      <c r="BP3587" s="1"/>
    </row>
    <row r="3588" spans="59:68" x14ac:dyDescent="0.25">
      <c r="BG3588" t="str">
        <f t="shared" ca="1" si="461"/>
        <v/>
      </c>
      <c r="BH3588" t="str">
        <f t="shared" si="462"/>
        <v/>
      </c>
      <c r="BI3588" t="str">
        <f t="shared" si="463"/>
        <v/>
      </c>
      <c r="BJ3588" t="str">
        <f t="shared" ca="1" si="464"/>
        <v/>
      </c>
      <c r="BK3588">
        <f t="shared" si="465"/>
        <v>1900</v>
      </c>
      <c r="BL3588">
        <f t="shared" si="466"/>
        <v>1900</v>
      </c>
      <c r="BM3588" t="str">
        <f t="shared" si="467"/>
        <v/>
      </c>
      <c r="BN3588" s="69">
        <f t="shared" si="468"/>
        <v>125</v>
      </c>
      <c r="BO3588" s="1">
        <v>45956</v>
      </c>
      <c r="BP3588" s="1"/>
    </row>
    <row r="3589" spans="59:68" x14ac:dyDescent="0.25">
      <c r="BG3589" t="str">
        <f t="shared" ca="1" si="461"/>
        <v/>
      </c>
      <c r="BH3589" t="str">
        <f t="shared" si="462"/>
        <v/>
      </c>
      <c r="BI3589" t="str">
        <f t="shared" si="463"/>
        <v/>
      </c>
      <c r="BJ3589" t="str">
        <f t="shared" ca="1" si="464"/>
        <v/>
      </c>
      <c r="BK3589">
        <f t="shared" si="465"/>
        <v>1900</v>
      </c>
      <c r="BL3589">
        <f t="shared" si="466"/>
        <v>1900</v>
      </c>
      <c r="BM3589" t="str">
        <f t="shared" si="467"/>
        <v/>
      </c>
      <c r="BN3589" s="69">
        <f t="shared" si="468"/>
        <v>125</v>
      </c>
      <c r="BO3589" s="1">
        <v>45957</v>
      </c>
      <c r="BP3589" s="1"/>
    </row>
    <row r="3590" spans="59:68" x14ac:dyDescent="0.25">
      <c r="BG3590" t="str">
        <f t="shared" ca="1" si="461"/>
        <v/>
      </c>
      <c r="BH3590" t="str">
        <f t="shared" si="462"/>
        <v/>
      </c>
      <c r="BI3590" t="str">
        <f t="shared" si="463"/>
        <v/>
      </c>
      <c r="BJ3590" t="str">
        <f t="shared" ca="1" si="464"/>
        <v/>
      </c>
      <c r="BK3590">
        <f t="shared" si="465"/>
        <v>1900</v>
      </c>
      <c r="BL3590">
        <f t="shared" si="466"/>
        <v>1900</v>
      </c>
      <c r="BM3590" t="str">
        <f t="shared" si="467"/>
        <v/>
      </c>
      <c r="BN3590" s="69">
        <f t="shared" si="468"/>
        <v>125</v>
      </c>
      <c r="BO3590" s="1">
        <v>45958</v>
      </c>
      <c r="BP3590" s="1"/>
    </row>
    <row r="3591" spans="59:68" x14ac:dyDescent="0.25">
      <c r="BG3591" t="str">
        <f t="shared" ca="1" si="461"/>
        <v/>
      </c>
      <c r="BH3591" t="str">
        <f t="shared" si="462"/>
        <v/>
      </c>
      <c r="BI3591" t="str">
        <f t="shared" si="463"/>
        <v/>
      </c>
      <c r="BJ3591" t="str">
        <f t="shared" ca="1" si="464"/>
        <v/>
      </c>
      <c r="BK3591">
        <f t="shared" si="465"/>
        <v>1900</v>
      </c>
      <c r="BL3591">
        <f t="shared" si="466"/>
        <v>1900</v>
      </c>
      <c r="BM3591" t="str">
        <f t="shared" si="467"/>
        <v/>
      </c>
      <c r="BN3591" s="69">
        <f t="shared" si="468"/>
        <v>125</v>
      </c>
      <c r="BO3591" s="1">
        <v>45959</v>
      </c>
      <c r="BP3591" s="1"/>
    </row>
    <row r="3592" spans="59:68" x14ac:dyDescent="0.25">
      <c r="BG3592" t="str">
        <f t="shared" ca="1" si="461"/>
        <v/>
      </c>
      <c r="BH3592" t="str">
        <f t="shared" si="462"/>
        <v/>
      </c>
      <c r="BI3592" t="str">
        <f t="shared" si="463"/>
        <v/>
      </c>
      <c r="BJ3592" t="str">
        <f t="shared" ca="1" si="464"/>
        <v/>
      </c>
      <c r="BK3592">
        <f t="shared" si="465"/>
        <v>1900</v>
      </c>
      <c r="BL3592">
        <f t="shared" si="466"/>
        <v>1900</v>
      </c>
      <c r="BM3592" t="str">
        <f t="shared" si="467"/>
        <v/>
      </c>
      <c r="BN3592" s="69">
        <f t="shared" si="468"/>
        <v>125</v>
      </c>
      <c r="BO3592" s="1">
        <v>45960</v>
      </c>
      <c r="BP3592" s="1"/>
    </row>
    <row r="3593" spans="59:68" x14ac:dyDescent="0.25">
      <c r="BG3593" t="str">
        <f t="shared" ca="1" si="461"/>
        <v/>
      </c>
      <c r="BH3593" t="str">
        <f t="shared" si="462"/>
        <v/>
      </c>
      <c r="BI3593" t="str">
        <f t="shared" si="463"/>
        <v/>
      </c>
      <c r="BJ3593" t="str">
        <f t="shared" ca="1" si="464"/>
        <v/>
      </c>
      <c r="BK3593">
        <f t="shared" si="465"/>
        <v>1900</v>
      </c>
      <c r="BL3593">
        <f t="shared" si="466"/>
        <v>1900</v>
      </c>
      <c r="BM3593" t="str">
        <f t="shared" si="467"/>
        <v/>
      </c>
      <c r="BN3593" s="69">
        <f t="shared" si="468"/>
        <v>125</v>
      </c>
      <c r="BO3593" s="1">
        <v>45961</v>
      </c>
      <c r="BP3593" s="1"/>
    </row>
    <row r="3594" spans="59:68" x14ac:dyDescent="0.25">
      <c r="BG3594" t="str">
        <f t="shared" ca="1" si="461"/>
        <v/>
      </c>
      <c r="BH3594" t="str">
        <f t="shared" si="462"/>
        <v/>
      </c>
      <c r="BI3594" t="str">
        <f t="shared" si="463"/>
        <v/>
      </c>
      <c r="BJ3594" t="str">
        <f t="shared" ca="1" si="464"/>
        <v/>
      </c>
      <c r="BK3594">
        <f t="shared" si="465"/>
        <v>1900</v>
      </c>
      <c r="BL3594">
        <f t="shared" si="466"/>
        <v>1900</v>
      </c>
      <c r="BM3594" t="str">
        <f t="shared" si="467"/>
        <v/>
      </c>
      <c r="BN3594" s="69">
        <f t="shared" si="468"/>
        <v>125</v>
      </c>
      <c r="BO3594" s="1">
        <v>45962</v>
      </c>
      <c r="BP3594" s="1"/>
    </row>
    <row r="3595" spans="59:68" x14ac:dyDescent="0.25">
      <c r="BG3595" t="str">
        <f t="shared" ca="1" si="461"/>
        <v/>
      </c>
      <c r="BH3595" t="str">
        <f t="shared" si="462"/>
        <v/>
      </c>
      <c r="BI3595" t="str">
        <f t="shared" si="463"/>
        <v/>
      </c>
      <c r="BJ3595" t="str">
        <f t="shared" ca="1" si="464"/>
        <v/>
      </c>
      <c r="BK3595">
        <f t="shared" si="465"/>
        <v>1900</v>
      </c>
      <c r="BL3595">
        <f t="shared" si="466"/>
        <v>1900</v>
      </c>
      <c r="BM3595" t="str">
        <f t="shared" si="467"/>
        <v/>
      </c>
      <c r="BN3595" s="69">
        <f t="shared" si="468"/>
        <v>125</v>
      </c>
      <c r="BO3595" s="1">
        <v>45963</v>
      </c>
      <c r="BP3595" s="1"/>
    </row>
    <row r="3596" spans="59:68" x14ac:dyDescent="0.25">
      <c r="BG3596" t="str">
        <f t="shared" ca="1" si="461"/>
        <v/>
      </c>
      <c r="BH3596" t="str">
        <f t="shared" si="462"/>
        <v/>
      </c>
      <c r="BI3596" t="str">
        <f t="shared" si="463"/>
        <v/>
      </c>
      <c r="BJ3596" t="str">
        <f t="shared" ca="1" si="464"/>
        <v/>
      </c>
      <c r="BK3596">
        <f t="shared" si="465"/>
        <v>1900</v>
      </c>
      <c r="BL3596">
        <f t="shared" si="466"/>
        <v>1900</v>
      </c>
      <c r="BM3596" t="str">
        <f t="shared" si="467"/>
        <v/>
      </c>
      <c r="BN3596" s="69">
        <f t="shared" si="468"/>
        <v>125</v>
      </c>
      <c r="BO3596" s="1">
        <v>45964</v>
      </c>
      <c r="BP3596" s="1"/>
    </row>
    <row r="3597" spans="59:68" x14ac:dyDescent="0.25">
      <c r="BG3597" t="str">
        <f t="shared" ca="1" si="461"/>
        <v/>
      </c>
      <c r="BH3597" t="str">
        <f t="shared" si="462"/>
        <v/>
      </c>
      <c r="BI3597" t="str">
        <f t="shared" si="463"/>
        <v/>
      </c>
      <c r="BJ3597" t="str">
        <f t="shared" ca="1" si="464"/>
        <v/>
      </c>
      <c r="BK3597">
        <f t="shared" si="465"/>
        <v>1900</v>
      </c>
      <c r="BL3597">
        <f t="shared" si="466"/>
        <v>1900</v>
      </c>
      <c r="BM3597" t="str">
        <f t="shared" si="467"/>
        <v/>
      </c>
      <c r="BN3597" s="69">
        <f t="shared" si="468"/>
        <v>125</v>
      </c>
      <c r="BO3597" s="1">
        <v>45965</v>
      </c>
      <c r="BP3597" s="1"/>
    </row>
    <row r="3598" spans="59:68" x14ac:dyDescent="0.25">
      <c r="BG3598" t="str">
        <f t="shared" ca="1" si="461"/>
        <v/>
      </c>
      <c r="BH3598" t="str">
        <f t="shared" si="462"/>
        <v/>
      </c>
      <c r="BI3598" t="str">
        <f t="shared" si="463"/>
        <v/>
      </c>
      <c r="BJ3598" t="str">
        <f t="shared" ca="1" si="464"/>
        <v/>
      </c>
      <c r="BK3598">
        <f t="shared" si="465"/>
        <v>1900</v>
      </c>
      <c r="BL3598">
        <f t="shared" si="466"/>
        <v>1900</v>
      </c>
      <c r="BM3598" t="str">
        <f t="shared" si="467"/>
        <v/>
      </c>
      <c r="BN3598" s="69">
        <f t="shared" si="468"/>
        <v>125</v>
      </c>
      <c r="BO3598" s="1">
        <v>45966</v>
      </c>
      <c r="BP3598" s="1"/>
    </row>
    <row r="3599" spans="59:68" x14ac:dyDescent="0.25">
      <c r="BG3599" t="str">
        <f t="shared" ca="1" si="461"/>
        <v/>
      </c>
      <c r="BH3599" t="str">
        <f t="shared" si="462"/>
        <v/>
      </c>
      <c r="BI3599" t="str">
        <f t="shared" si="463"/>
        <v/>
      </c>
      <c r="BJ3599" t="str">
        <f t="shared" ca="1" si="464"/>
        <v/>
      </c>
      <c r="BK3599">
        <f t="shared" si="465"/>
        <v>1900</v>
      </c>
      <c r="BL3599">
        <f t="shared" si="466"/>
        <v>1900</v>
      </c>
      <c r="BM3599" t="str">
        <f t="shared" si="467"/>
        <v/>
      </c>
      <c r="BN3599" s="69">
        <f t="shared" si="468"/>
        <v>125</v>
      </c>
      <c r="BO3599" s="1">
        <v>45967</v>
      </c>
      <c r="BP3599" s="1"/>
    </row>
    <row r="3600" spans="59:68" x14ac:dyDescent="0.25">
      <c r="BG3600" t="str">
        <f t="shared" ca="1" si="461"/>
        <v/>
      </c>
      <c r="BH3600" t="str">
        <f t="shared" si="462"/>
        <v/>
      </c>
      <c r="BI3600" t="str">
        <f t="shared" si="463"/>
        <v/>
      </c>
      <c r="BJ3600" t="str">
        <f t="shared" ca="1" si="464"/>
        <v/>
      </c>
      <c r="BK3600">
        <f t="shared" si="465"/>
        <v>1900</v>
      </c>
      <c r="BL3600">
        <f t="shared" si="466"/>
        <v>1900</v>
      </c>
      <c r="BM3600" t="str">
        <f t="shared" si="467"/>
        <v/>
      </c>
      <c r="BN3600" s="69">
        <f t="shared" si="468"/>
        <v>125</v>
      </c>
      <c r="BO3600" s="1">
        <v>45968</v>
      </c>
      <c r="BP3600" s="1"/>
    </row>
    <row r="3601" spans="59:68" x14ac:dyDescent="0.25">
      <c r="BG3601" t="str">
        <f t="shared" ca="1" si="461"/>
        <v/>
      </c>
      <c r="BH3601" t="str">
        <f t="shared" si="462"/>
        <v/>
      </c>
      <c r="BI3601" t="str">
        <f t="shared" si="463"/>
        <v/>
      </c>
      <c r="BJ3601" t="str">
        <f t="shared" ca="1" si="464"/>
        <v/>
      </c>
      <c r="BK3601">
        <f t="shared" si="465"/>
        <v>1900</v>
      </c>
      <c r="BL3601">
        <f t="shared" si="466"/>
        <v>1900</v>
      </c>
      <c r="BM3601" t="str">
        <f t="shared" si="467"/>
        <v/>
      </c>
      <c r="BN3601" s="69">
        <f t="shared" si="468"/>
        <v>125</v>
      </c>
      <c r="BO3601" s="1">
        <v>45969</v>
      </c>
      <c r="BP3601" s="1"/>
    </row>
    <row r="3602" spans="59:68" x14ac:dyDescent="0.25">
      <c r="BG3602" t="str">
        <f t="shared" ca="1" si="461"/>
        <v/>
      </c>
      <c r="BH3602" t="str">
        <f t="shared" si="462"/>
        <v/>
      </c>
      <c r="BI3602" t="str">
        <f t="shared" si="463"/>
        <v/>
      </c>
      <c r="BJ3602" t="str">
        <f t="shared" ca="1" si="464"/>
        <v/>
      </c>
      <c r="BK3602">
        <f t="shared" si="465"/>
        <v>1900</v>
      </c>
      <c r="BL3602">
        <f t="shared" si="466"/>
        <v>1900</v>
      </c>
      <c r="BM3602" t="str">
        <f t="shared" si="467"/>
        <v/>
      </c>
      <c r="BN3602" s="69">
        <f t="shared" si="468"/>
        <v>125</v>
      </c>
      <c r="BO3602" s="1">
        <v>45970</v>
      </c>
      <c r="BP3602" s="1"/>
    </row>
    <row r="3603" spans="59:68" x14ac:dyDescent="0.25">
      <c r="BG3603" t="str">
        <f t="shared" ca="1" si="461"/>
        <v/>
      </c>
      <c r="BH3603" t="str">
        <f t="shared" si="462"/>
        <v/>
      </c>
      <c r="BI3603" t="str">
        <f t="shared" si="463"/>
        <v/>
      </c>
      <c r="BJ3603" t="str">
        <f t="shared" ca="1" si="464"/>
        <v/>
      </c>
      <c r="BK3603">
        <f t="shared" si="465"/>
        <v>1900</v>
      </c>
      <c r="BL3603">
        <f t="shared" si="466"/>
        <v>1900</v>
      </c>
      <c r="BM3603" t="str">
        <f t="shared" si="467"/>
        <v/>
      </c>
      <c r="BN3603" s="69">
        <f t="shared" si="468"/>
        <v>125</v>
      </c>
      <c r="BO3603" s="1">
        <v>45971</v>
      </c>
      <c r="BP3603" s="1"/>
    </row>
    <row r="3604" spans="59:68" x14ac:dyDescent="0.25">
      <c r="BG3604" t="str">
        <f t="shared" ca="1" si="461"/>
        <v/>
      </c>
      <c r="BH3604" t="str">
        <f t="shared" si="462"/>
        <v/>
      </c>
      <c r="BI3604" t="str">
        <f t="shared" si="463"/>
        <v/>
      </c>
      <c r="BJ3604" t="str">
        <f t="shared" ca="1" si="464"/>
        <v/>
      </c>
      <c r="BK3604">
        <f t="shared" si="465"/>
        <v>1900</v>
      </c>
      <c r="BL3604">
        <f t="shared" si="466"/>
        <v>1900</v>
      </c>
      <c r="BM3604" t="str">
        <f t="shared" si="467"/>
        <v/>
      </c>
      <c r="BN3604" s="69">
        <f t="shared" si="468"/>
        <v>125</v>
      </c>
      <c r="BO3604" s="1">
        <v>45972</v>
      </c>
      <c r="BP3604" s="1"/>
    </row>
    <row r="3605" spans="59:68" x14ac:dyDescent="0.25">
      <c r="BG3605" t="str">
        <f t="shared" ca="1" si="461"/>
        <v/>
      </c>
      <c r="BH3605" t="str">
        <f t="shared" si="462"/>
        <v/>
      </c>
      <c r="BI3605" t="str">
        <f t="shared" si="463"/>
        <v/>
      </c>
      <c r="BJ3605" t="str">
        <f t="shared" ca="1" si="464"/>
        <v/>
      </c>
      <c r="BK3605">
        <f t="shared" si="465"/>
        <v>1900</v>
      </c>
      <c r="BL3605">
        <f t="shared" si="466"/>
        <v>1900</v>
      </c>
      <c r="BM3605" t="str">
        <f t="shared" si="467"/>
        <v/>
      </c>
      <c r="BN3605" s="69">
        <f t="shared" si="468"/>
        <v>125</v>
      </c>
      <c r="BO3605" s="1">
        <v>45973</v>
      </c>
      <c r="BP3605" s="1"/>
    </row>
    <row r="3606" spans="59:68" x14ac:dyDescent="0.25">
      <c r="BG3606" t="str">
        <f t="shared" ca="1" si="461"/>
        <v/>
      </c>
      <c r="BH3606" t="str">
        <f t="shared" si="462"/>
        <v/>
      </c>
      <c r="BI3606" t="str">
        <f t="shared" si="463"/>
        <v/>
      </c>
      <c r="BJ3606" t="str">
        <f t="shared" ca="1" si="464"/>
        <v/>
      </c>
      <c r="BK3606">
        <f t="shared" si="465"/>
        <v>1900</v>
      </c>
      <c r="BL3606">
        <f t="shared" si="466"/>
        <v>1900</v>
      </c>
      <c r="BM3606" t="str">
        <f t="shared" si="467"/>
        <v/>
      </c>
      <c r="BN3606" s="69">
        <f t="shared" si="468"/>
        <v>125</v>
      </c>
      <c r="BO3606" s="1">
        <v>45974</v>
      </c>
      <c r="BP3606" s="1"/>
    </row>
    <row r="3607" spans="59:68" x14ac:dyDescent="0.25">
      <c r="BG3607" t="str">
        <f t="shared" ca="1" si="461"/>
        <v/>
      </c>
      <c r="BH3607" t="str">
        <f t="shared" si="462"/>
        <v/>
      </c>
      <c r="BI3607" t="str">
        <f t="shared" si="463"/>
        <v/>
      </c>
      <c r="BJ3607" t="str">
        <f t="shared" ca="1" si="464"/>
        <v/>
      </c>
      <c r="BK3607">
        <f t="shared" si="465"/>
        <v>1900</v>
      </c>
      <c r="BL3607">
        <f t="shared" si="466"/>
        <v>1900</v>
      </c>
      <c r="BM3607" t="str">
        <f t="shared" si="467"/>
        <v/>
      </c>
      <c r="BN3607" s="69">
        <f t="shared" si="468"/>
        <v>125</v>
      </c>
      <c r="BO3607" s="1">
        <v>45975</v>
      </c>
      <c r="BP3607" s="1"/>
    </row>
    <row r="3608" spans="59:68" x14ac:dyDescent="0.25">
      <c r="BG3608" t="str">
        <f t="shared" ca="1" si="461"/>
        <v/>
      </c>
      <c r="BH3608" t="str">
        <f t="shared" si="462"/>
        <v/>
      </c>
      <c r="BI3608" t="str">
        <f t="shared" si="463"/>
        <v/>
      </c>
      <c r="BJ3608" t="str">
        <f t="shared" ca="1" si="464"/>
        <v/>
      </c>
      <c r="BK3608">
        <f t="shared" si="465"/>
        <v>1900</v>
      </c>
      <c r="BL3608">
        <f t="shared" si="466"/>
        <v>1900</v>
      </c>
      <c r="BM3608" t="str">
        <f t="shared" si="467"/>
        <v/>
      </c>
      <c r="BN3608" s="69">
        <f t="shared" si="468"/>
        <v>125</v>
      </c>
      <c r="BO3608" s="1">
        <v>45976</v>
      </c>
      <c r="BP3608" s="1"/>
    </row>
    <row r="3609" spans="59:68" x14ac:dyDescent="0.25">
      <c r="BG3609" t="str">
        <f t="shared" ca="1" si="461"/>
        <v/>
      </c>
      <c r="BH3609" t="str">
        <f t="shared" si="462"/>
        <v/>
      </c>
      <c r="BI3609" t="str">
        <f t="shared" si="463"/>
        <v/>
      </c>
      <c r="BJ3609" t="str">
        <f t="shared" ca="1" si="464"/>
        <v/>
      </c>
      <c r="BK3609">
        <f t="shared" si="465"/>
        <v>1900</v>
      </c>
      <c r="BL3609">
        <f t="shared" si="466"/>
        <v>1900</v>
      </c>
      <c r="BM3609" t="str">
        <f t="shared" si="467"/>
        <v/>
      </c>
      <c r="BN3609" s="69">
        <f t="shared" si="468"/>
        <v>125</v>
      </c>
      <c r="BO3609" s="1">
        <v>45977</v>
      </c>
      <c r="BP3609" s="1"/>
    </row>
    <row r="3610" spans="59:68" x14ac:dyDescent="0.25">
      <c r="BG3610" t="str">
        <f t="shared" ca="1" si="461"/>
        <v/>
      </c>
      <c r="BH3610" t="str">
        <f t="shared" si="462"/>
        <v/>
      </c>
      <c r="BI3610" t="str">
        <f t="shared" si="463"/>
        <v/>
      </c>
      <c r="BJ3610" t="str">
        <f t="shared" ca="1" si="464"/>
        <v/>
      </c>
      <c r="BK3610">
        <f t="shared" si="465"/>
        <v>1900</v>
      </c>
      <c r="BL3610">
        <f t="shared" si="466"/>
        <v>1900</v>
      </c>
      <c r="BM3610" t="str">
        <f t="shared" si="467"/>
        <v/>
      </c>
      <c r="BN3610" s="69">
        <f t="shared" si="468"/>
        <v>125</v>
      </c>
      <c r="BO3610" s="1">
        <v>45978</v>
      </c>
      <c r="BP3610" s="1"/>
    </row>
    <row r="3611" spans="59:68" x14ac:dyDescent="0.25">
      <c r="BG3611" t="str">
        <f t="shared" ca="1" si="461"/>
        <v/>
      </c>
      <c r="BH3611" t="str">
        <f t="shared" si="462"/>
        <v/>
      </c>
      <c r="BI3611" t="str">
        <f t="shared" si="463"/>
        <v/>
      </c>
      <c r="BJ3611" t="str">
        <f t="shared" ca="1" si="464"/>
        <v/>
      </c>
      <c r="BK3611">
        <f t="shared" si="465"/>
        <v>1900</v>
      </c>
      <c r="BL3611">
        <f t="shared" si="466"/>
        <v>1900</v>
      </c>
      <c r="BM3611" t="str">
        <f t="shared" si="467"/>
        <v/>
      </c>
      <c r="BN3611" s="69">
        <f t="shared" si="468"/>
        <v>125</v>
      </c>
      <c r="BO3611" s="1">
        <v>45979</v>
      </c>
      <c r="BP3611" s="1"/>
    </row>
    <row r="3612" spans="59:68" x14ac:dyDescent="0.25">
      <c r="BG3612" t="str">
        <f t="shared" ca="1" si="461"/>
        <v/>
      </c>
      <c r="BH3612" t="str">
        <f t="shared" si="462"/>
        <v/>
      </c>
      <c r="BI3612" t="str">
        <f t="shared" si="463"/>
        <v/>
      </c>
      <c r="BJ3612" t="str">
        <f t="shared" ca="1" si="464"/>
        <v/>
      </c>
      <c r="BK3612">
        <f t="shared" si="465"/>
        <v>1900</v>
      </c>
      <c r="BL3612">
        <f t="shared" si="466"/>
        <v>1900</v>
      </c>
      <c r="BM3612" t="str">
        <f t="shared" si="467"/>
        <v/>
      </c>
      <c r="BN3612" s="69">
        <f t="shared" si="468"/>
        <v>125</v>
      </c>
      <c r="BO3612" s="1">
        <v>45980</v>
      </c>
      <c r="BP3612" s="1"/>
    </row>
    <row r="3613" spans="59:68" x14ac:dyDescent="0.25">
      <c r="BG3613" t="str">
        <f t="shared" ca="1" si="461"/>
        <v/>
      </c>
      <c r="BH3613" t="str">
        <f t="shared" si="462"/>
        <v/>
      </c>
      <c r="BI3613" t="str">
        <f t="shared" si="463"/>
        <v/>
      </c>
      <c r="BJ3613" t="str">
        <f t="shared" ca="1" si="464"/>
        <v/>
      </c>
      <c r="BK3613">
        <f t="shared" si="465"/>
        <v>1900</v>
      </c>
      <c r="BL3613">
        <f t="shared" si="466"/>
        <v>1900</v>
      </c>
      <c r="BM3613" t="str">
        <f t="shared" si="467"/>
        <v/>
      </c>
      <c r="BN3613" s="69">
        <f t="shared" si="468"/>
        <v>125</v>
      </c>
      <c r="BO3613" s="1">
        <v>45981</v>
      </c>
      <c r="BP3613" s="1"/>
    </row>
    <row r="3614" spans="59:68" x14ac:dyDescent="0.25">
      <c r="BG3614" t="str">
        <f t="shared" ca="1" si="461"/>
        <v/>
      </c>
      <c r="BH3614" t="str">
        <f t="shared" si="462"/>
        <v/>
      </c>
      <c r="BI3614" t="str">
        <f t="shared" si="463"/>
        <v/>
      </c>
      <c r="BJ3614" t="str">
        <f t="shared" ca="1" si="464"/>
        <v/>
      </c>
      <c r="BK3614">
        <f t="shared" si="465"/>
        <v>1900</v>
      </c>
      <c r="BL3614">
        <f t="shared" si="466"/>
        <v>1900</v>
      </c>
      <c r="BM3614" t="str">
        <f t="shared" si="467"/>
        <v/>
      </c>
      <c r="BN3614" s="69">
        <f t="shared" si="468"/>
        <v>125</v>
      </c>
      <c r="BO3614" s="1">
        <v>45982</v>
      </c>
      <c r="BP3614" s="1"/>
    </row>
    <row r="3615" spans="59:68" x14ac:dyDescent="0.25">
      <c r="BG3615" t="str">
        <f t="shared" ca="1" si="461"/>
        <v/>
      </c>
      <c r="BH3615" t="str">
        <f t="shared" si="462"/>
        <v/>
      </c>
      <c r="BI3615" t="str">
        <f t="shared" si="463"/>
        <v/>
      </c>
      <c r="BJ3615" t="str">
        <f t="shared" ca="1" si="464"/>
        <v/>
      </c>
      <c r="BK3615">
        <f t="shared" si="465"/>
        <v>1900</v>
      </c>
      <c r="BL3615">
        <f t="shared" si="466"/>
        <v>1900</v>
      </c>
      <c r="BM3615" t="str">
        <f t="shared" si="467"/>
        <v/>
      </c>
      <c r="BN3615" s="69">
        <f t="shared" si="468"/>
        <v>125</v>
      </c>
      <c r="BO3615" s="1">
        <v>45983</v>
      </c>
      <c r="BP3615" s="1"/>
    </row>
    <row r="3616" spans="59:68" x14ac:dyDescent="0.25">
      <c r="BG3616" t="str">
        <f t="shared" ca="1" si="461"/>
        <v/>
      </c>
      <c r="BH3616" t="str">
        <f t="shared" si="462"/>
        <v/>
      </c>
      <c r="BI3616" t="str">
        <f t="shared" si="463"/>
        <v/>
      </c>
      <c r="BJ3616" t="str">
        <f t="shared" ca="1" si="464"/>
        <v/>
      </c>
      <c r="BK3616">
        <f t="shared" si="465"/>
        <v>1900</v>
      </c>
      <c r="BL3616">
        <f t="shared" si="466"/>
        <v>1900</v>
      </c>
      <c r="BM3616" t="str">
        <f t="shared" si="467"/>
        <v/>
      </c>
      <c r="BN3616" s="69">
        <f t="shared" si="468"/>
        <v>125</v>
      </c>
      <c r="BO3616" s="1">
        <v>45984</v>
      </c>
      <c r="BP3616" s="1"/>
    </row>
    <row r="3617" spans="59:68" x14ac:dyDescent="0.25">
      <c r="BG3617" t="str">
        <f t="shared" ca="1" si="461"/>
        <v/>
      </c>
      <c r="BH3617" t="str">
        <f t="shared" si="462"/>
        <v/>
      </c>
      <c r="BI3617" t="str">
        <f t="shared" si="463"/>
        <v/>
      </c>
      <c r="BJ3617" t="str">
        <f t="shared" ca="1" si="464"/>
        <v/>
      </c>
      <c r="BK3617">
        <f t="shared" si="465"/>
        <v>1900</v>
      </c>
      <c r="BL3617">
        <f t="shared" si="466"/>
        <v>1900</v>
      </c>
      <c r="BM3617" t="str">
        <f t="shared" si="467"/>
        <v/>
      </c>
      <c r="BN3617" s="69">
        <f t="shared" si="468"/>
        <v>125</v>
      </c>
      <c r="BO3617" s="1">
        <v>45985</v>
      </c>
      <c r="BP3617" s="1"/>
    </row>
    <row r="3618" spans="59:68" x14ac:dyDescent="0.25">
      <c r="BG3618" t="str">
        <f t="shared" ca="1" si="461"/>
        <v/>
      </c>
      <c r="BH3618" t="str">
        <f t="shared" si="462"/>
        <v/>
      </c>
      <c r="BI3618" t="str">
        <f t="shared" si="463"/>
        <v/>
      </c>
      <c r="BJ3618" t="str">
        <f t="shared" ca="1" si="464"/>
        <v/>
      </c>
      <c r="BK3618">
        <f t="shared" si="465"/>
        <v>1900</v>
      </c>
      <c r="BL3618">
        <f t="shared" si="466"/>
        <v>1900</v>
      </c>
      <c r="BM3618" t="str">
        <f t="shared" si="467"/>
        <v/>
      </c>
      <c r="BN3618" s="69">
        <f t="shared" si="468"/>
        <v>125</v>
      </c>
      <c r="BO3618" s="1">
        <v>45986</v>
      </c>
      <c r="BP3618" s="1"/>
    </row>
    <row r="3619" spans="59:68" x14ac:dyDescent="0.25">
      <c r="BG3619" t="str">
        <f t="shared" ca="1" si="461"/>
        <v/>
      </c>
      <c r="BH3619" t="str">
        <f t="shared" si="462"/>
        <v/>
      </c>
      <c r="BI3619" t="str">
        <f t="shared" si="463"/>
        <v/>
      </c>
      <c r="BJ3619" t="str">
        <f t="shared" ca="1" si="464"/>
        <v/>
      </c>
      <c r="BK3619">
        <f t="shared" si="465"/>
        <v>1900</v>
      </c>
      <c r="BL3619">
        <f t="shared" si="466"/>
        <v>1900</v>
      </c>
      <c r="BM3619" t="str">
        <f t="shared" si="467"/>
        <v/>
      </c>
      <c r="BN3619" s="69">
        <f t="shared" si="468"/>
        <v>125</v>
      </c>
      <c r="BO3619" s="1">
        <v>45987</v>
      </c>
      <c r="BP3619" s="1"/>
    </row>
    <row r="3620" spans="59:68" x14ac:dyDescent="0.25">
      <c r="BG3620" t="str">
        <f t="shared" ca="1" si="461"/>
        <v/>
      </c>
      <c r="BH3620" t="str">
        <f t="shared" si="462"/>
        <v/>
      </c>
      <c r="BI3620" t="str">
        <f t="shared" si="463"/>
        <v/>
      </c>
      <c r="BJ3620" t="str">
        <f t="shared" ca="1" si="464"/>
        <v/>
      </c>
      <c r="BK3620">
        <f t="shared" si="465"/>
        <v>1900</v>
      </c>
      <c r="BL3620">
        <f t="shared" si="466"/>
        <v>1900</v>
      </c>
      <c r="BM3620" t="str">
        <f t="shared" si="467"/>
        <v/>
      </c>
      <c r="BN3620" s="69">
        <f t="shared" si="468"/>
        <v>125</v>
      </c>
      <c r="BO3620" s="1">
        <v>45988</v>
      </c>
      <c r="BP3620" s="1"/>
    </row>
    <row r="3621" spans="59:68" x14ac:dyDescent="0.25">
      <c r="BG3621" t="str">
        <f t="shared" ca="1" si="461"/>
        <v/>
      </c>
      <c r="BH3621" t="str">
        <f t="shared" si="462"/>
        <v/>
      </c>
      <c r="BI3621" t="str">
        <f t="shared" si="463"/>
        <v/>
      </c>
      <c r="BJ3621" t="str">
        <f t="shared" ca="1" si="464"/>
        <v/>
      </c>
      <c r="BK3621">
        <f t="shared" si="465"/>
        <v>1900</v>
      </c>
      <c r="BL3621">
        <f t="shared" si="466"/>
        <v>1900</v>
      </c>
      <c r="BM3621" t="str">
        <f t="shared" si="467"/>
        <v/>
      </c>
      <c r="BN3621" s="69">
        <f t="shared" si="468"/>
        <v>125</v>
      </c>
      <c r="BO3621" s="1">
        <v>45989</v>
      </c>
      <c r="BP3621" s="1"/>
    </row>
    <row r="3622" spans="59:68" x14ac:dyDescent="0.25">
      <c r="BG3622" t="str">
        <f t="shared" ca="1" si="461"/>
        <v/>
      </c>
      <c r="BH3622" t="str">
        <f t="shared" si="462"/>
        <v/>
      </c>
      <c r="BI3622" t="str">
        <f t="shared" si="463"/>
        <v/>
      </c>
      <c r="BJ3622" t="str">
        <f t="shared" ca="1" si="464"/>
        <v/>
      </c>
      <c r="BK3622">
        <f t="shared" si="465"/>
        <v>1900</v>
      </c>
      <c r="BL3622">
        <f t="shared" si="466"/>
        <v>1900</v>
      </c>
      <c r="BM3622" t="str">
        <f t="shared" si="467"/>
        <v/>
      </c>
      <c r="BN3622" s="69">
        <f t="shared" si="468"/>
        <v>125</v>
      </c>
      <c r="BO3622" s="1">
        <v>45990</v>
      </c>
      <c r="BP3622" s="1"/>
    </row>
    <row r="3623" spans="59:68" x14ac:dyDescent="0.25">
      <c r="BG3623" t="str">
        <f t="shared" ca="1" si="461"/>
        <v/>
      </c>
      <c r="BH3623" t="str">
        <f t="shared" si="462"/>
        <v/>
      </c>
      <c r="BI3623" t="str">
        <f t="shared" si="463"/>
        <v/>
      </c>
      <c r="BJ3623" t="str">
        <f t="shared" ca="1" si="464"/>
        <v/>
      </c>
      <c r="BK3623">
        <f t="shared" si="465"/>
        <v>1900</v>
      </c>
      <c r="BL3623">
        <f t="shared" si="466"/>
        <v>1900</v>
      </c>
      <c r="BM3623" t="str">
        <f t="shared" si="467"/>
        <v/>
      </c>
      <c r="BN3623" s="69">
        <f t="shared" si="468"/>
        <v>125</v>
      </c>
      <c r="BO3623" s="1">
        <v>45991</v>
      </c>
      <c r="BP3623" s="1"/>
    </row>
    <row r="3624" spans="59:68" x14ac:dyDescent="0.25">
      <c r="BG3624" t="str">
        <f t="shared" ca="1" si="461"/>
        <v/>
      </c>
      <c r="BH3624" t="str">
        <f t="shared" si="462"/>
        <v/>
      </c>
      <c r="BI3624" t="str">
        <f t="shared" si="463"/>
        <v/>
      </c>
      <c r="BJ3624" t="str">
        <f t="shared" ca="1" si="464"/>
        <v/>
      </c>
      <c r="BK3624">
        <f t="shared" si="465"/>
        <v>1900</v>
      </c>
      <c r="BL3624">
        <f t="shared" si="466"/>
        <v>1900</v>
      </c>
      <c r="BM3624" t="str">
        <f t="shared" si="467"/>
        <v/>
      </c>
      <c r="BN3624" s="69">
        <f t="shared" si="468"/>
        <v>125</v>
      </c>
      <c r="BO3624" s="1">
        <v>45992</v>
      </c>
      <c r="BP3624" s="1"/>
    </row>
    <row r="3625" spans="59:68" x14ac:dyDescent="0.25">
      <c r="BG3625" t="str">
        <f t="shared" ca="1" si="461"/>
        <v/>
      </c>
      <c r="BH3625" t="str">
        <f t="shared" si="462"/>
        <v/>
      </c>
      <c r="BI3625" t="str">
        <f t="shared" si="463"/>
        <v/>
      </c>
      <c r="BJ3625" t="str">
        <f t="shared" ca="1" si="464"/>
        <v/>
      </c>
      <c r="BK3625">
        <f t="shared" si="465"/>
        <v>1900</v>
      </c>
      <c r="BL3625">
        <f t="shared" si="466"/>
        <v>1900</v>
      </c>
      <c r="BM3625" t="str">
        <f t="shared" si="467"/>
        <v/>
      </c>
      <c r="BN3625" s="69">
        <f t="shared" si="468"/>
        <v>125</v>
      </c>
      <c r="BO3625" s="1">
        <v>45993</v>
      </c>
      <c r="BP3625" s="1"/>
    </row>
    <row r="3626" spans="59:68" x14ac:dyDescent="0.25">
      <c r="BG3626" t="str">
        <f t="shared" ca="1" si="461"/>
        <v/>
      </c>
      <c r="BH3626" t="str">
        <f t="shared" si="462"/>
        <v/>
      </c>
      <c r="BI3626" t="str">
        <f t="shared" si="463"/>
        <v/>
      </c>
      <c r="BJ3626" t="str">
        <f t="shared" ca="1" si="464"/>
        <v/>
      </c>
      <c r="BK3626">
        <f t="shared" si="465"/>
        <v>1900</v>
      </c>
      <c r="BL3626">
        <f t="shared" si="466"/>
        <v>1900</v>
      </c>
      <c r="BM3626" t="str">
        <f t="shared" si="467"/>
        <v/>
      </c>
      <c r="BN3626" s="69">
        <f t="shared" si="468"/>
        <v>125</v>
      </c>
      <c r="BO3626" s="1">
        <v>45994</v>
      </c>
      <c r="BP3626" s="1"/>
    </row>
    <row r="3627" spans="59:68" x14ac:dyDescent="0.25">
      <c r="BG3627" t="str">
        <f t="shared" ca="1" si="461"/>
        <v/>
      </c>
      <c r="BH3627" t="str">
        <f t="shared" si="462"/>
        <v/>
      </c>
      <c r="BI3627" t="str">
        <f t="shared" si="463"/>
        <v/>
      </c>
      <c r="BJ3627" t="str">
        <f t="shared" ca="1" si="464"/>
        <v/>
      </c>
      <c r="BK3627">
        <f t="shared" si="465"/>
        <v>1900</v>
      </c>
      <c r="BL3627">
        <f t="shared" si="466"/>
        <v>1900</v>
      </c>
      <c r="BM3627" t="str">
        <f t="shared" si="467"/>
        <v/>
      </c>
      <c r="BN3627" s="69">
        <f t="shared" si="468"/>
        <v>125</v>
      </c>
      <c r="BO3627" s="1">
        <v>45995</v>
      </c>
      <c r="BP3627" s="1"/>
    </row>
    <row r="3628" spans="59:68" x14ac:dyDescent="0.25">
      <c r="BG3628" t="str">
        <f t="shared" ca="1" si="461"/>
        <v/>
      </c>
      <c r="BH3628" t="str">
        <f t="shared" si="462"/>
        <v/>
      </c>
      <c r="BI3628" t="str">
        <f t="shared" si="463"/>
        <v/>
      </c>
      <c r="BJ3628" t="str">
        <f t="shared" ca="1" si="464"/>
        <v/>
      </c>
      <c r="BK3628">
        <f t="shared" si="465"/>
        <v>1900</v>
      </c>
      <c r="BL3628">
        <f t="shared" si="466"/>
        <v>1900</v>
      </c>
      <c r="BM3628" t="str">
        <f t="shared" si="467"/>
        <v/>
      </c>
      <c r="BN3628" s="69">
        <f t="shared" si="468"/>
        <v>125</v>
      </c>
      <c r="BO3628" s="1">
        <v>45996</v>
      </c>
      <c r="BP3628" s="1"/>
    </row>
    <row r="3629" spans="59:68" x14ac:dyDescent="0.25">
      <c r="BG3629" t="str">
        <f t="shared" ca="1" si="461"/>
        <v/>
      </c>
      <c r="BH3629" t="str">
        <f t="shared" si="462"/>
        <v/>
      </c>
      <c r="BI3629" t="str">
        <f t="shared" si="463"/>
        <v/>
      </c>
      <c r="BJ3629" t="str">
        <f t="shared" ca="1" si="464"/>
        <v/>
      </c>
      <c r="BK3629">
        <f t="shared" si="465"/>
        <v>1900</v>
      </c>
      <c r="BL3629">
        <f t="shared" si="466"/>
        <v>1900</v>
      </c>
      <c r="BM3629" t="str">
        <f t="shared" si="467"/>
        <v/>
      </c>
      <c r="BN3629" s="69">
        <f t="shared" si="468"/>
        <v>125</v>
      </c>
      <c r="BO3629" s="1">
        <v>45997</v>
      </c>
      <c r="BP3629" s="1"/>
    </row>
    <row r="3630" spans="59:68" x14ac:dyDescent="0.25">
      <c r="BG3630" t="str">
        <f t="shared" ca="1" si="461"/>
        <v/>
      </c>
      <c r="BH3630" t="str">
        <f t="shared" si="462"/>
        <v/>
      </c>
      <c r="BI3630" t="str">
        <f t="shared" si="463"/>
        <v/>
      </c>
      <c r="BJ3630" t="str">
        <f t="shared" ca="1" si="464"/>
        <v/>
      </c>
      <c r="BK3630">
        <f t="shared" si="465"/>
        <v>1900</v>
      </c>
      <c r="BL3630">
        <f t="shared" si="466"/>
        <v>1900</v>
      </c>
      <c r="BM3630" t="str">
        <f t="shared" si="467"/>
        <v/>
      </c>
      <c r="BN3630" s="69">
        <f t="shared" si="468"/>
        <v>125</v>
      </c>
      <c r="BO3630" s="1">
        <v>45998</v>
      </c>
      <c r="BP3630" s="1"/>
    </row>
    <row r="3631" spans="59:68" x14ac:dyDescent="0.25">
      <c r="BG3631" t="str">
        <f t="shared" ca="1" si="461"/>
        <v/>
      </c>
      <c r="BH3631" t="str">
        <f t="shared" si="462"/>
        <v/>
      </c>
      <c r="BI3631" t="str">
        <f t="shared" si="463"/>
        <v/>
      </c>
      <c r="BJ3631" t="str">
        <f t="shared" ca="1" si="464"/>
        <v/>
      </c>
      <c r="BK3631">
        <f t="shared" si="465"/>
        <v>1900</v>
      </c>
      <c r="BL3631">
        <f t="shared" si="466"/>
        <v>1900</v>
      </c>
      <c r="BM3631" t="str">
        <f t="shared" si="467"/>
        <v/>
      </c>
      <c r="BN3631" s="69">
        <f t="shared" si="468"/>
        <v>125</v>
      </c>
      <c r="BO3631" s="1">
        <v>45999</v>
      </c>
      <c r="BP3631" s="1"/>
    </row>
    <row r="3632" spans="59:68" x14ac:dyDescent="0.25">
      <c r="BG3632" t="str">
        <f t="shared" ca="1" si="461"/>
        <v/>
      </c>
      <c r="BH3632" t="str">
        <f t="shared" si="462"/>
        <v/>
      </c>
      <c r="BI3632" t="str">
        <f t="shared" si="463"/>
        <v/>
      </c>
      <c r="BJ3632" t="str">
        <f t="shared" ca="1" si="464"/>
        <v/>
      </c>
      <c r="BK3632">
        <f t="shared" si="465"/>
        <v>1900</v>
      </c>
      <c r="BL3632">
        <f t="shared" si="466"/>
        <v>1900</v>
      </c>
      <c r="BM3632" t="str">
        <f t="shared" si="467"/>
        <v/>
      </c>
      <c r="BN3632" s="69">
        <f t="shared" si="468"/>
        <v>125</v>
      </c>
      <c r="BO3632" s="1">
        <v>46000</v>
      </c>
      <c r="BP3632" s="1"/>
    </row>
    <row r="3633" spans="59:68" x14ac:dyDescent="0.25">
      <c r="BG3633" t="str">
        <f t="shared" ca="1" si="461"/>
        <v/>
      </c>
      <c r="BH3633" t="str">
        <f t="shared" si="462"/>
        <v/>
      </c>
      <c r="BI3633" t="str">
        <f t="shared" si="463"/>
        <v/>
      </c>
      <c r="BJ3633" t="str">
        <f t="shared" ca="1" si="464"/>
        <v/>
      </c>
      <c r="BK3633">
        <f t="shared" si="465"/>
        <v>1900</v>
      </c>
      <c r="BL3633">
        <f t="shared" si="466"/>
        <v>1900</v>
      </c>
      <c r="BM3633" t="str">
        <f t="shared" si="467"/>
        <v/>
      </c>
      <c r="BN3633" s="69">
        <f t="shared" si="468"/>
        <v>125</v>
      </c>
      <c r="BO3633" s="1">
        <v>46001</v>
      </c>
      <c r="BP3633" s="1"/>
    </row>
    <row r="3634" spans="59:68" x14ac:dyDescent="0.25">
      <c r="BG3634" t="str">
        <f t="shared" ca="1" si="461"/>
        <v/>
      </c>
      <c r="BH3634" t="str">
        <f t="shared" si="462"/>
        <v/>
      </c>
      <c r="BI3634" t="str">
        <f t="shared" si="463"/>
        <v/>
      </c>
      <c r="BJ3634" t="str">
        <f t="shared" ca="1" si="464"/>
        <v/>
      </c>
      <c r="BK3634">
        <f t="shared" si="465"/>
        <v>1900</v>
      </c>
      <c r="BL3634">
        <f t="shared" si="466"/>
        <v>1900</v>
      </c>
      <c r="BM3634" t="str">
        <f t="shared" si="467"/>
        <v/>
      </c>
      <c r="BN3634" s="69">
        <f t="shared" si="468"/>
        <v>125</v>
      </c>
      <c r="BO3634" s="1">
        <v>46002</v>
      </c>
      <c r="BP3634" s="1"/>
    </row>
    <row r="3635" spans="59:68" x14ac:dyDescent="0.25">
      <c r="BG3635" t="str">
        <f t="shared" ca="1" si="461"/>
        <v/>
      </c>
      <c r="BH3635" t="str">
        <f t="shared" si="462"/>
        <v/>
      </c>
      <c r="BI3635" t="str">
        <f t="shared" si="463"/>
        <v/>
      </c>
      <c r="BJ3635" t="str">
        <f t="shared" ca="1" si="464"/>
        <v/>
      </c>
      <c r="BK3635">
        <f t="shared" si="465"/>
        <v>1900</v>
      </c>
      <c r="BL3635">
        <f t="shared" si="466"/>
        <v>1900</v>
      </c>
      <c r="BM3635" t="str">
        <f t="shared" si="467"/>
        <v/>
      </c>
      <c r="BN3635" s="69">
        <f t="shared" si="468"/>
        <v>125</v>
      </c>
      <c r="BO3635" s="1">
        <v>46003</v>
      </c>
      <c r="BP3635" s="1"/>
    </row>
    <row r="3636" spans="59:68" x14ac:dyDescent="0.25">
      <c r="BG3636" t="str">
        <f t="shared" ca="1" si="461"/>
        <v/>
      </c>
      <c r="BH3636" t="str">
        <f t="shared" si="462"/>
        <v/>
      </c>
      <c r="BI3636" t="str">
        <f t="shared" si="463"/>
        <v/>
      </c>
      <c r="BJ3636" t="str">
        <f t="shared" ca="1" si="464"/>
        <v/>
      </c>
      <c r="BK3636">
        <f t="shared" si="465"/>
        <v>1900</v>
      </c>
      <c r="BL3636">
        <f t="shared" si="466"/>
        <v>1900</v>
      </c>
      <c r="BM3636" t="str">
        <f t="shared" si="467"/>
        <v/>
      </c>
      <c r="BN3636" s="69">
        <f t="shared" si="468"/>
        <v>125</v>
      </c>
      <c r="BO3636" s="1">
        <v>46004</v>
      </c>
      <c r="BP3636" s="1"/>
    </row>
    <row r="3637" spans="59:68" x14ac:dyDescent="0.25">
      <c r="BG3637" t="str">
        <f t="shared" ca="1" si="461"/>
        <v/>
      </c>
      <c r="BH3637" t="str">
        <f t="shared" si="462"/>
        <v/>
      </c>
      <c r="BI3637" t="str">
        <f t="shared" si="463"/>
        <v/>
      </c>
      <c r="BJ3637" t="str">
        <f t="shared" ca="1" si="464"/>
        <v/>
      </c>
      <c r="BK3637">
        <f t="shared" si="465"/>
        <v>1900</v>
      </c>
      <c r="BL3637">
        <f t="shared" si="466"/>
        <v>1900</v>
      </c>
      <c r="BM3637" t="str">
        <f t="shared" si="467"/>
        <v/>
      </c>
      <c r="BN3637" s="69">
        <f t="shared" si="468"/>
        <v>125</v>
      </c>
      <c r="BO3637" s="1">
        <v>46005</v>
      </c>
      <c r="BP3637" s="1"/>
    </row>
    <row r="3638" spans="59:68" x14ac:dyDescent="0.25">
      <c r="BG3638" t="str">
        <f t="shared" ca="1" si="461"/>
        <v/>
      </c>
      <c r="BH3638" t="str">
        <f t="shared" si="462"/>
        <v/>
      </c>
      <c r="BI3638" t="str">
        <f t="shared" si="463"/>
        <v/>
      </c>
      <c r="BJ3638" t="str">
        <f t="shared" ca="1" si="464"/>
        <v/>
      </c>
      <c r="BK3638">
        <f t="shared" si="465"/>
        <v>1900</v>
      </c>
      <c r="BL3638">
        <f t="shared" si="466"/>
        <v>1900</v>
      </c>
      <c r="BM3638" t="str">
        <f t="shared" si="467"/>
        <v/>
      </c>
      <c r="BN3638" s="69">
        <f t="shared" si="468"/>
        <v>125</v>
      </c>
      <c r="BO3638" s="1">
        <v>46006</v>
      </c>
      <c r="BP3638" s="1"/>
    </row>
    <row r="3639" spans="59:68" x14ac:dyDescent="0.25">
      <c r="BG3639" t="str">
        <f t="shared" ca="1" si="461"/>
        <v/>
      </c>
      <c r="BH3639" t="str">
        <f t="shared" si="462"/>
        <v/>
      </c>
      <c r="BI3639" t="str">
        <f t="shared" si="463"/>
        <v/>
      </c>
      <c r="BJ3639" t="str">
        <f t="shared" ca="1" si="464"/>
        <v/>
      </c>
      <c r="BK3639">
        <f t="shared" si="465"/>
        <v>1900</v>
      </c>
      <c r="BL3639">
        <f t="shared" si="466"/>
        <v>1900</v>
      </c>
      <c r="BM3639" t="str">
        <f t="shared" si="467"/>
        <v/>
      </c>
      <c r="BN3639" s="69">
        <f t="shared" si="468"/>
        <v>125</v>
      </c>
      <c r="BO3639" s="1">
        <v>46007</v>
      </c>
      <c r="BP3639" s="1"/>
    </row>
    <row r="3640" spans="59:68" x14ac:dyDescent="0.25">
      <c r="BG3640" t="str">
        <f t="shared" ca="1" si="461"/>
        <v/>
      </c>
      <c r="BH3640" t="str">
        <f t="shared" si="462"/>
        <v/>
      </c>
      <c r="BI3640" t="str">
        <f t="shared" si="463"/>
        <v/>
      </c>
      <c r="BJ3640" t="str">
        <f t="shared" ca="1" si="464"/>
        <v/>
      </c>
      <c r="BK3640">
        <f t="shared" si="465"/>
        <v>1900</v>
      </c>
      <c r="BL3640">
        <f t="shared" si="466"/>
        <v>1900</v>
      </c>
      <c r="BM3640" t="str">
        <f t="shared" si="467"/>
        <v/>
      </c>
      <c r="BN3640" s="69">
        <f t="shared" si="468"/>
        <v>125</v>
      </c>
      <c r="BO3640" s="1">
        <v>46008</v>
      </c>
      <c r="BP3640" s="1"/>
    </row>
    <row r="3641" spans="59:68" x14ac:dyDescent="0.25">
      <c r="BG3641" t="str">
        <f t="shared" ca="1" si="461"/>
        <v/>
      </c>
      <c r="BH3641" t="str">
        <f t="shared" si="462"/>
        <v/>
      </c>
      <c r="BI3641" t="str">
        <f t="shared" si="463"/>
        <v/>
      </c>
      <c r="BJ3641" t="str">
        <f t="shared" ca="1" si="464"/>
        <v/>
      </c>
      <c r="BK3641">
        <f t="shared" si="465"/>
        <v>1900</v>
      </c>
      <c r="BL3641">
        <f t="shared" si="466"/>
        <v>1900</v>
      </c>
      <c r="BM3641" t="str">
        <f t="shared" si="467"/>
        <v/>
      </c>
      <c r="BN3641" s="69">
        <f t="shared" si="468"/>
        <v>125</v>
      </c>
      <c r="BO3641" s="1">
        <v>46009</v>
      </c>
      <c r="BP3641" s="1"/>
    </row>
    <row r="3642" spans="59:68" x14ac:dyDescent="0.25">
      <c r="BG3642" t="str">
        <f t="shared" ca="1" si="461"/>
        <v/>
      </c>
      <c r="BH3642" t="str">
        <f t="shared" si="462"/>
        <v/>
      </c>
      <c r="BI3642" t="str">
        <f t="shared" si="463"/>
        <v/>
      </c>
      <c r="BJ3642" t="str">
        <f t="shared" ca="1" si="464"/>
        <v/>
      </c>
      <c r="BK3642">
        <f t="shared" si="465"/>
        <v>1900</v>
      </c>
      <c r="BL3642">
        <f t="shared" si="466"/>
        <v>1900</v>
      </c>
      <c r="BM3642" t="str">
        <f t="shared" si="467"/>
        <v/>
      </c>
      <c r="BN3642" s="69">
        <f t="shared" si="468"/>
        <v>125</v>
      </c>
      <c r="BO3642" s="1">
        <v>46010</v>
      </c>
      <c r="BP3642" s="1"/>
    </row>
    <row r="3643" spans="59:68" x14ac:dyDescent="0.25">
      <c r="BG3643" t="str">
        <f t="shared" ca="1" si="461"/>
        <v/>
      </c>
      <c r="BH3643" t="str">
        <f t="shared" si="462"/>
        <v/>
      </c>
      <c r="BI3643" t="str">
        <f t="shared" si="463"/>
        <v/>
      </c>
      <c r="BJ3643" t="str">
        <f t="shared" ca="1" si="464"/>
        <v/>
      </c>
      <c r="BK3643">
        <f t="shared" si="465"/>
        <v>1900</v>
      </c>
      <c r="BL3643">
        <f t="shared" si="466"/>
        <v>1900</v>
      </c>
      <c r="BM3643" t="str">
        <f t="shared" si="467"/>
        <v/>
      </c>
      <c r="BN3643" s="69">
        <f t="shared" si="468"/>
        <v>125</v>
      </c>
      <c r="BO3643" s="1">
        <v>46011</v>
      </c>
      <c r="BP3643" s="1"/>
    </row>
    <row r="3644" spans="59:68" x14ac:dyDescent="0.25">
      <c r="BG3644" t="str">
        <f t="shared" ca="1" si="461"/>
        <v/>
      </c>
      <c r="BH3644" t="str">
        <f t="shared" si="462"/>
        <v/>
      </c>
      <c r="BI3644" t="str">
        <f t="shared" si="463"/>
        <v/>
      </c>
      <c r="BJ3644" t="str">
        <f t="shared" ca="1" si="464"/>
        <v/>
      </c>
      <c r="BK3644">
        <f t="shared" si="465"/>
        <v>1900</v>
      </c>
      <c r="BL3644">
        <f t="shared" si="466"/>
        <v>1900</v>
      </c>
      <c r="BM3644" t="str">
        <f t="shared" si="467"/>
        <v/>
      </c>
      <c r="BN3644" s="69">
        <f t="shared" si="468"/>
        <v>125</v>
      </c>
      <c r="BO3644" s="1">
        <v>46012</v>
      </c>
      <c r="BP3644" s="1"/>
    </row>
    <row r="3645" spans="59:68" x14ac:dyDescent="0.25">
      <c r="BG3645" t="str">
        <f t="shared" ca="1" si="461"/>
        <v/>
      </c>
      <c r="BH3645" t="str">
        <f t="shared" si="462"/>
        <v/>
      </c>
      <c r="BI3645" t="str">
        <f t="shared" si="463"/>
        <v/>
      </c>
      <c r="BJ3645" t="str">
        <f t="shared" ca="1" si="464"/>
        <v/>
      </c>
      <c r="BK3645">
        <f t="shared" si="465"/>
        <v>1900</v>
      </c>
      <c r="BL3645">
        <f t="shared" si="466"/>
        <v>1900</v>
      </c>
      <c r="BM3645" t="str">
        <f t="shared" si="467"/>
        <v/>
      </c>
      <c r="BN3645" s="69">
        <f t="shared" si="468"/>
        <v>125</v>
      </c>
      <c r="BO3645" s="1">
        <v>46013</v>
      </c>
      <c r="BP3645" s="1"/>
    </row>
    <row r="3646" spans="59:68" x14ac:dyDescent="0.25">
      <c r="BG3646" t="str">
        <f t="shared" ca="1" si="461"/>
        <v/>
      </c>
      <c r="BH3646" t="str">
        <f t="shared" si="462"/>
        <v/>
      </c>
      <c r="BI3646" t="str">
        <f t="shared" si="463"/>
        <v/>
      </c>
      <c r="BJ3646" t="str">
        <f t="shared" ca="1" si="464"/>
        <v/>
      </c>
      <c r="BK3646">
        <f t="shared" si="465"/>
        <v>1900</v>
      </c>
      <c r="BL3646">
        <f t="shared" si="466"/>
        <v>1900</v>
      </c>
      <c r="BM3646" t="str">
        <f t="shared" si="467"/>
        <v/>
      </c>
      <c r="BN3646" s="69">
        <f t="shared" si="468"/>
        <v>125</v>
      </c>
      <c r="BO3646" s="1">
        <v>46014</v>
      </c>
      <c r="BP3646" s="1"/>
    </row>
    <row r="3647" spans="59:68" x14ac:dyDescent="0.25">
      <c r="BG3647" t="str">
        <f t="shared" ca="1" si="461"/>
        <v/>
      </c>
      <c r="BH3647" t="str">
        <f t="shared" si="462"/>
        <v/>
      </c>
      <c r="BI3647" t="str">
        <f t="shared" si="463"/>
        <v/>
      </c>
      <c r="BJ3647" t="str">
        <f t="shared" ca="1" si="464"/>
        <v/>
      </c>
      <c r="BK3647">
        <f t="shared" si="465"/>
        <v>1900</v>
      </c>
      <c r="BL3647">
        <f t="shared" si="466"/>
        <v>1900</v>
      </c>
      <c r="BM3647" t="str">
        <f t="shared" si="467"/>
        <v/>
      </c>
      <c r="BN3647" s="69">
        <f t="shared" si="468"/>
        <v>125</v>
      </c>
      <c r="BO3647" s="1">
        <v>46015</v>
      </c>
      <c r="BP3647" s="1"/>
    </row>
    <row r="3648" spans="59:68" x14ac:dyDescent="0.25">
      <c r="BG3648" t="str">
        <f t="shared" ca="1" si="461"/>
        <v/>
      </c>
      <c r="BH3648" t="str">
        <f t="shared" si="462"/>
        <v/>
      </c>
      <c r="BI3648" t="str">
        <f t="shared" si="463"/>
        <v/>
      </c>
      <c r="BJ3648" t="str">
        <f t="shared" ca="1" si="464"/>
        <v/>
      </c>
      <c r="BK3648">
        <f t="shared" si="465"/>
        <v>1900</v>
      </c>
      <c r="BL3648">
        <f t="shared" si="466"/>
        <v>1900</v>
      </c>
      <c r="BM3648" t="str">
        <f t="shared" si="467"/>
        <v/>
      </c>
      <c r="BN3648" s="69">
        <f t="shared" si="468"/>
        <v>125</v>
      </c>
      <c r="BO3648" s="1">
        <v>46016</v>
      </c>
      <c r="BP3648" s="1"/>
    </row>
    <row r="3649" spans="59:68" x14ac:dyDescent="0.25">
      <c r="BG3649" t="str">
        <f t="shared" ca="1" si="461"/>
        <v/>
      </c>
      <c r="BH3649" t="str">
        <f t="shared" si="462"/>
        <v/>
      </c>
      <c r="BI3649" t="str">
        <f t="shared" si="463"/>
        <v/>
      </c>
      <c r="BJ3649" t="str">
        <f t="shared" ca="1" si="464"/>
        <v/>
      </c>
      <c r="BK3649">
        <f t="shared" si="465"/>
        <v>1900</v>
      </c>
      <c r="BL3649">
        <f t="shared" si="466"/>
        <v>1900</v>
      </c>
      <c r="BM3649" t="str">
        <f t="shared" si="467"/>
        <v/>
      </c>
      <c r="BN3649" s="69">
        <f t="shared" si="468"/>
        <v>125</v>
      </c>
      <c r="BO3649" s="1">
        <v>46017</v>
      </c>
      <c r="BP3649" s="1"/>
    </row>
    <row r="3650" spans="59:68" x14ac:dyDescent="0.25">
      <c r="BG3650" t="str">
        <f t="shared" ca="1" si="461"/>
        <v/>
      </c>
      <c r="BH3650" t="str">
        <f t="shared" si="462"/>
        <v/>
      </c>
      <c r="BI3650" t="str">
        <f t="shared" si="463"/>
        <v/>
      </c>
      <c r="BJ3650" t="str">
        <f t="shared" ca="1" si="464"/>
        <v/>
      </c>
      <c r="BK3650">
        <f t="shared" si="465"/>
        <v>1900</v>
      </c>
      <c r="BL3650">
        <f t="shared" si="466"/>
        <v>1900</v>
      </c>
      <c r="BM3650" t="str">
        <f t="shared" si="467"/>
        <v/>
      </c>
      <c r="BN3650" s="69">
        <f t="shared" si="468"/>
        <v>125</v>
      </c>
      <c r="BO3650" s="1">
        <v>46018</v>
      </c>
      <c r="BP3650" s="1"/>
    </row>
    <row r="3651" spans="59:68" x14ac:dyDescent="0.25">
      <c r="BG3651" t="str">
        <f t="shared" ref="BG3651:BG3714" ca="1" si="469">IF(A3651="","",DATEDIF(J3651,TODAY(),"y"))</f>
        <v/>
      </c>
      <c r="BH3651" t="str">
        <f t="shared" ref="BH3651:BH3714" si="470">IF(A3651="","",IF(BG3651&lt;61,"Moins de 61",IF(BG3651&lt;66,"61 à 65",IF(BG3651&lt;71,"66 à 70",IF(BG3651&lt;76,"71 à 75",IF(BG3651&lt;81,"76 à 80",IF(BG3651&lt;86,"81 à 85",IF(BG3651&lt;91,"86 à 90",IF(BG3651&lt;96,"91 à 95",IF(BG3651&lt;101,"96 à 100",IF(BG3651&gt;=101,"101 et plus","")))))))))))</f>
        <v/>
      </c>
      <c r="BI3651" t="str">
        <f t="shared" ref="BI3651:BI3714" si="471">IF(B3651="","",IF(BG3651&lt;66,"Moins de 66",IF(BG3651&lt;71,"66 à 70",IF(BG3651&lt;76,"71 à 75",IF(BG3651&lt;81,"76 à 80",IF(BG3651&gt;=81,"plus de 80",""))))))</f>
        <v/>
      </c>
      <c r="BJ3651" t="str">
        <f t="shared" ref="BJ3651:BJ3714" ca="1" si="472">IF(A3651="","",DATEDIF(L3651,TODAY(),"y"))</f>
        <v/>
      </c>
      <c r="BK3651">
        <f t="shared" ref="BK3651:BK3714" si="473">YEAR(L3651)</f>
        <v>1900</v>
      </c>
      <c r="BL3651">
        <f t="shared" ref="BL3651:BL3714" si="474">YEAR(E3651)</f>
        <v>1900</v>
      </c>
      <c r="BM3651" t="str">
        <f t="shared" ref="BM3651:BM3714" si="475">IF(A3651="","",IF(O3651="Adhérent",BG3651,""))</f>
        <v/>
      </c>
      <c r="BN3651" s="69">
        <f t="shared" ref="BN3651:BN3714" si="476">YEAR(BO3651)-YEAR(J3651)</f>
        <v>125</v>
      </c>
      <c r="BO3651" s="1">
        <v>46019</v>
      </c>
      <c r="BP3651" s="1"/>
    </row>
    <row r="3652" spans="59:68" x14ac:dyDescent="0.25">
      <c r="BG3652" t="str">
        <f t="shared" ca="1" si="469"/>
        <v/>
      </c>
      <c r="BH3652" t="str">
        <f t="shared" si="470"/>
        <v/>
      </c>
      <c r="BI3652" t="str">
        <f t="shared" si="471"/>
        <v/>
      </c>
      <c r="BJ3652" t="str">
        <f t="shared" ca="1" si="472"/>
        <v/>
      </c>
      <c r="BK3652">
        <f t="shared" si="473"/>
        <v>1900</v>
      </c>
      <c r="BL3652">
        <f t="shared" si="474"/>
        <v>1900</v>
      </c>
      <c r="BM3652" t="str">
        <f t="shared" si="475"/>
        <v/>
      </c>
      <c r="BN3652" s="69">
        <f t="shared" si="476"/>
        <v>125</v>
      </c>
      <c r="BO3652" s="1">
        <v>46020</v>
      </c>
      <c r="BP3652" s="1"/>
    </row>
    <row r="3653" spans="59:68" x14ac:dyDescent="0.25">
      <c r="BG3653" t="str">
        <f t="shared" ca="1" si="469"/>
        <v/>
      </c>
      <c r="BH3653" t="str">
        <f t="shared" si="470"/>
        <v/>
      </c>
      <c r="BI3653" t="str">
        <f t="shared" si="471"/>
        <v/>
      </c>
      <c r="BJ3653" t="str">
        <f t="shared" ca="1" si="472"/>
        <v/>
      </c>
      <c r="BK3653">
        <f t="shared" si="473"/>
        <v>1900</v>
      </c>
      <c r="BL3653">
        <f t="shared" si="474"/>
        <v>1900</v>
      </c>
      <c r="BM3653" t="str">
        <f t="shared" si="475"/>
        <v/>
      </c>
      <c r="BN3653" s="69">
        <f t="shared" si="476"/>
        <v>125</v>
      </c>
      <c r="BO3653" s="1">
        <v>46021</v>
      </c>
      <c r="BP3653" s="1"/>
    </row>
    <row r="3654" spans="59:68" x14ac:dyDescent="0.25">
      <c r="BG3654" t="str">
        <f t="shared" ca="1" si="469"/>
        <v/>
      </c>
      <c r="BH3654" t="str">
        <f t="shared" si="470"/>
        <v/>
      </c>
      <c r="BI3654" t="str">
        <f t="shared" si="471"/>
        <v/>
      </c>
      <c r="BJ3654" t="str">
        <f t="shared" ca="1" si="472"/>
        <v/>
      </c>
      <c r="BK3654">
        <f t="shared" si="473"/>
        <v>1900</v>
      </c>
      <c r="BL3654">
        <f t="shared" si="474"/>
        <v>1900</v>
      </c>
      <c r="BM3654" t="str">
        <f t="shared" si="475"/>
        <v/>
      </c>
      <c r="BN3654" s="69">
        <f t="shared" si="476"/>
        <v>125</v>
      </c>
      <c r="BO3654" s="1">
        <v>46022</v>
      </c>
      <c r="BP3654" s="1"/>
    </row>
    <row r="3655" spans="59:68" x14ac:dyDescent="0.25">
      <c r="BG3655" t="str">
        <f t="shared" ca="1" si="469"/>
        <v/>
      </c>
      <c r="BH3655" t="str">
        <f t="shared" si="470"/>
        <v/>
      </c>
      <c r="BI3655" t="str">
        <f t="shared" si="471"/>
        <v/>
      </c>
      <c r="BJ3655" t="str">
        <f t="shared" ca="1" si="472"/>
        <v/>
      </c>
      <c r="BK3655">
        <f t="shared" si="473"/>
        <v>1900</v>
      </c>
      <c r="BL3655">
        <f t="shared" si="474"/>
        <v>1900</v>
      </c>
      <c r="BM3655" t="str">
        <f t="shared" si="475"/>
        <v/>
      </c>
      <c r="BN3655" s="69">
        <f t="shared" si="476"/>
        <v>126</v>
      </c>
      <c r="BO3655" s="1">
        <v>46023</v>
      </c>
      <c r="BP3655" s="1"/>
    </row>
    <row r="3656" spans="59:68" x14ac:dyDescent="0.25">
      <c r="BG3656" t="str">
        <f t="shared" ca="1" si="469"/>
        <v/>
      </c>
      <c r="BH3656" t="str">
        <f t="shared" si="470"/>
        <v/>
      </c>
      <c r="BI3656" t="str">
        <f t="shared" si="471"/>
        <v/>
      </c>
      <c r="BJ3656" t="str">
        <f t="shared" ca="1" si="472"/>
        <v/>
      </c>
      <c r="BK3656">
        <f t="shared" si="473"/>
        <v>1900</v>
      </c>
      <c r="BL3656">
        <f t="shared" si="474"/>
        <v>1900</v>
      </c>
      <c r="BM3656" t="str">
        <f t="shared" si="475"/>
        <v/>
      </c>
      <c r="BN3656" s="69">
        <f t="shared" si="476"/>
        <v>126</v>
      </c>
      <c r="BO3656" s="1">
        <v>46024</v>
      </c>
      <c r="BP3656" s="1"/>
    </row>
    <row r="3657" spans="59:68" x14ac:dyDescent="0.25">
      <c r="BG3657" t="str">
        <f t="shared" ca="1" si="469"/>
        <v/>
      </c>
      <c r="BH3657" t="str">
        <f t="shared" si="470"/>
        <v/>
      </c>
      <c r="BI3657" t="str">
        <f t="shared" si="471"/>
        <v/>
      </c>
      <c r="BJ3657" t="str">
        <f t="shared" ca="1" si="472"/>
        <v/>
      </c>
      <c r="BK3657">
        <f t="shared" si="473"/>
        <v>1900</v>
      </c>
      <c r="BL3657">
        <f t="shared" si="474"/>
        <v>1900</v>
      </c>
      <c r="BM3657" t="str">
        <f t="shared" si="475"/>
        <v/>
      </c>
      <c r="BN3657" s="69">
        <f t="shared" si="476"/>
        <v>126</v>
      </c>
      <c r="BO3657" s="1">
        <v>46025</v>
      </c>
      <c r="BP3657" s="1"/>
    </row>
    <row r="3658" spans="59:68" x14ac:dyDescent="0.25">
      <c r="BG3658" t="str">
        <f t="shared" ca="1" si="469"/>
        <v/>
      </c>
      <c r="BH3658" t="str">
        <f t="shared" si="470"/>
        <v/>
      </c>
      <c r="BI3658" t="str">
        <f t="shared" si="471"/>
        <v/>
      </c>
      <c r="BJ3658" t="str">
        <f t="shared" ca="1" si="472"/>
        <v/>
      </c>
      <c r="BK3658">
        <f t="shared" si="473"/>
        <v>1900</v>
      </c>
      <c r="BL3658">
        <f t="shared" si="474"/>
        <v>1900</v>
      </c>
      <c r="BM3658" t="str">
        <f t="shared" si="475"/>
        <v/>
      </c>
      <c r="BN3658" s="69">
        <f t="shared" si="476"/>
        <v>126</v>
      </c>
      <c r="BO3658" s="1">
        <v>46026</v>
      </c>
      <c r="BP3658" s="1"/>
    </row>
    <row r="3659" spans="59:68" x14ac:dyDescent="0.25">
      <c r="BG3659" t="str">
        <f t="shared" ca="1" si="469"/>
        <v/>
      </c>
      <c r="BH3659" t="str">
        <f t="shared" si="470"/>
        <v/>
      </c>
      <c r="BI3659" t="str">
        <f t="shared" si="471"/>
        <v/>
      </c>
      <c r="BJ3659" t="str">
        <f t="shared" ca="1" si="472"/>
        <v/>
      </c>
      <c r="BK3659">
        <f t="shared" si="473"/>
        <v>1900</v>
      </c>
      <c r="BL3659">
        <f t="shared" si="474"/>
        <v>1900</v>
      </c>
      <c r="BM3659" t="str">
        <f t="shared" si="475"/>
        <v/>
      </c>
      <c r="BN3659" s="69">
        <f t="shared" si="476"/>
        <v>126</v>
      </c>
      <c r="BO3659" s="1">
        <v>46027</v>
      </c>
      <c r="BP3659" s="1"/>
    </row>
    <row r="3660" spans="59:68" x14ac:dyDescent="0.25">
      <c r="BG3660" t="str">
        <f t="shared" ca="1" si="469"/>
        <v/>
      </c>
      <c r="BH3660" t="str">
        <f t="shared" si="470"/>
        <v/>
      </c>
      <c r="BI3660" t="str">
        <f t="shared" si="471"/>
        <v/>
      </c>
      <c r="BJ3660" t="str">
        <f t="shared" ca="1" si="472"/>
        <v/>
      </c>
      <c r="BK3660">
        <f t="shared" si="473"/>
        <v>1900</v>
      </c>
      <c r="BL3660">
        <f t="shared" si="474"/>
        <v>1900</v>
      </c>
      <c r="BM3660" t="str">
        <f t="shared" si="475"/>
        <v/>
      </c>
      <c r="BN3660" s="69">
        <f t="shared" si="476"/>
        <v>126</v>
      </c>
      <c r="BO3660" s="1">
        <v>46028</v>
      </c>
      <c r="BP3660" s="1"/>
    </row>
    <row r="3661" spans="59:68" x14ac:dyDescent="0.25">
      <c r="BG3661" t="str">
        <f t="shared" ca="1" si="469"/>
        <v/>
      </c>
      <c r="BH3661" t="str">
        <f t="shared" si="470"/>
        <v/>
      </c>
      <c r="BI3661" t="str">
        <f t="shared" si="471"/>
        <v/>
      </c>
      <c r="BJ3661" t="str">
        <f t="shared" ca="1" si="472"/>
        <v/>
      </c>
      <c r="BK3661">
        <f t="shared" si="473"/>
        <v>1900</v>
      </c>
      <c r="BL3661">
        <f t="shared" si="474"/>
        <v>1900</v>
      </c>
      <c r="BM3661" t="str">
        <f t="shared" si="475"/>
        <v/>
      </c>
      <c r="BN3661" s="69">
        <f t="shared" si="476"/>
        <v>126</v>
      </c>
      <c r="BO3661" s="1">
        <v>46029</v>
      </c>
      <c r="BP3661" s="1"/>
    </row>
    <row r="3662" spans="59:68" x14ac:dyDescent="0.25">
      <c r="BG3662" t="str">
        <f t="shared" ca="1" si="469"/>
        <v/>
      </c>
      <c r="BH3662" t="str">
        <f t="shared" si="470"/>
        <v/>
      </c>
      <c r="BI3662" t="str">
        <f t="shared" si="471"/>
        <v/>
      </c>
      <c r="BJ3662" t="str">
        <f t="shared" ca="1" si="472"/>
        <v/>
      </c>
      <c r="BK3662">
        <f t="shared" si="473"/>
        <v>1900</v>
      </c>
      <c r="BL3662">
        <f t="shared" si="474"/>
        <v>1900</v>
      </c>
      <c r="BM3662" t="str">
        <f t="shared" si="475"/>
        <v/>
      </c>
      <c r="BN3662" s="69">
        <f t="shared" si="476"/>
        <v>126</v>
      </c>
      <c r="BO3662" s="1">
        <v>46030</v>
      </c>
      <c r="BP3662" s="1"/>
    </row>
    <row r="3663" spans="59:68" x14ac:dyDescent="0.25">
      <c r="BG3663" t="str">
        <f t="shared" ca="1" si="469"/>
        <v/>
      </c>
      <c r="BH3663" t="str">
        <f t="shared" si="470"/>
        <v/>
      </c>
      <c r="BI3663" t="str">
        <f t="shared" si="471"/>
        <v/>
      </c>
      <c r="BJ3663" t="str">
        <f t="shared" ca="1" si="472"/>
        <v/>
      </c>
      <c r="BK3663">
        <f t="shared" si="473"/>
        <v>1900</v>
      </c>
      <c r="BL3663">
        <f t="shared" si="474"/>
        <v>1900</v>
      </c>
      <c r="BM3663" t="str">
        <f t="shared" si="475"/>
        <v/>
      </c>
      <c r="BN3663" s="69">
        <f t="shared" si="476"/>
        <v>126</v>
      </c>
      <c r="BO3663" s="1">
        <v>46031</v>
      </c>
      <c r="BP3663" s="1"/>
    </row>
    <row r="3664" spans="59:68" x14ac:dyDescent="0.25">
      <c r="BG3664" t="str">
        <f t="shared" ca="1" si="469"/>
        <v/>
      </c>
      <c r="BH3664" t="str">
        <f t="shared" si="470"/>
        <v/>
      </c>
      <c r="BI3664" t="str">
        <f t="shared" si="471"/>
        <v/>
      </c>
      <c r="BJ3664" t="str">
        <f t="shared" ca="1" si="472"/>
        <v/>
      </c>
      <c r="BK3664">
        <f t="shared" si="473"/>
        <v>1900</v>
      </c>
      <c r="BL3664">
        <f t="shared" si="474"/>
        <v>1900</v>
      </c>
      <c r="BM3664" t="str">
        <f t="shared" si="475"/>
        <v/>
      </c>
      <c r="BN3664" s="69">
        <f t="shared" si="476"/>
        <v>126</v>
      </c>
      <c r="BO3664" s="1">
        <v>46032</v>
      </c>
      <c r="BP3664" s="1"/>
    </row>
    <row r="3665" spans="59:68" x14ac:dyDescent="0.25">
      <c r="BG3665" t="str">
        <f t="shared" ca="1" si="469"/>
        <v/>
      </c>
      <c r="BH3665" t="str">
        <f t="shared" si="470"/>
        <v/>
      </c>
      <c r="BI3665" t="str">
        <f t="shared" si="471"/>
        <v/>
      </c>
      <c r="BJ3665" t="str">
        <f t="shared" ca="1" si="472"/>
        <v/>
      </c>
      <c r="BK3665">
        <f t="shared" si="473"/>
        <v>1900</v>
      </c>
      <c r="BL3665">
        <f t="shared" si="474"/>
        <v>1900</v>
      </c>
      <c r="BM3665" t="str">
        <f t="shared" si="475"/>
        <v/>
      </c>
      <c r="BN3665" s="69">
        <f t="shared" si="476"/>
        <v>126</v>
      </c>
      <c r="BO3665" s="1">
        <v>46033</v>
      </c>
      <c r="BP3665" s="1"/>
    </row>
    <row r="3666" spans="59:68" x14ac:dyDescent="0.25">
      <c r="BG3666" t="str">
        <f t="shared" ca="1" si="469"/>
        <v/>
      </c>
      <c r="BH3666" t="str">
        <f t="shared" si="470"/>
        <v/>
      </c>
      <c r="BI3666" t="str">
        <f t="shared" si="471"/>
        <v/>
      </c>
      <c r="BJ3666" t="str">
        <f t="shared" ca="1" si="472"/>
        <v/>
      </c>
      <c r="BK3666">
        <f t="shared" si="473"/>
        <v>1900</v>
      </c>
      <c r="BL3666">
        <f t="shared" si="474"/>
        <v>1900</v>
      </c>
      <c r="BM3666" t="str">
        <f t="shared" si="475"/>
        <v/>
      </c>
      <c r="BN3666" s="69">
        <f t="shared" si="476"/>
        <v>126</v>
      </c>
      <c r="BO3666" s="1">
        <v>46034</v>
      </c>
      <c r="BP3666" s="1"/>
    </row>
    <row r="3667" spans="59:68" x14ac:dyDescent="0.25">
      <c r="BG3667" t="str">
        <f t="shared" ca="1" si="469"/>
        <v/>
      </c>
      <c r="BH3667" t="str">
        <f t="shared" si="470"/>
        <v/>
      </c>
      <c r="BI3667" t="str">
        <f t="shared" si="471"/>
        <v/>
      </c>
      <c r="BJ3667" t="str">
        <f t="shared" ca="1" si="472"/>
        <v/>
      </c>
      <c r="BK3667">
        <f t="shared" si="473"/>
        <v>1900</v>
      </c>
      <c r="BL3667">
        <f t="shared" si="474"/>
        <v>1900</v>
      </c>
      <c r="BM3667" t="str">
        <f t="shared" si="475"/>
        <v/>
      </c>
      <c r="BN3667" s="69">
        <f t="shared" si="476"/>
        <v>126</v>
      </c>
      <c r="BO3667" s="1">
        <v>46035</v>
      </c>
      <c r="BP3667" s="1"/>
    </row>
    <row r="3668" spans="59:68" x14ac:dyDescent="0.25">
      <c r="BG3668" t="str">
        <f t="shared" ca="1" si="469"/>
        <v/>
      </c>
      <c r="BH3668" t="str">
        <f t="shared" si="470"/>
        <v/>
      </c>
      <c r="BI3668" t="str">
        <f t="shared" si="471"/>
        <v/>
      </c>
      <c r="BJ3668" t="str">
        <f t="shared" ca="1" si="472"/>
        <v/>
      </c>
      <c r="BK3668">
        <f t="shared" si="473"/>
        <v>1900</v>
      </c>
      <c r="BL3668">
        <f t="shared" si="474"/>
        <v>1900</v>
      </c>
      <c r="BM3668" t="str">
        <f t="shared" si="475"/>
        <v/>
      </c>
      <c r="BN3668" s="69">
        <f t="shared" si="476"/>
        <v>126</v>
      </c>
      <c r="BO3668" s="1">
        <v>46036</v>
      </c>
      <c r="BP3668" s="1"/>
    </row>
    <row r="3669" spans="59:68" x14ac:dyDescent="0.25">
      <c r="BG3669" t="str">
        <f t="shared" ca="1" si="469"/>
        <v/>
      </c>
      <c r="BH3669" t="str">
        <f t="shared" si="470"/>
        <v/>
      </c>
      <c r="BI3669" t="str">
        <f t="shared" si="471"/>
        <v/>
      </c>
      <c r="BJ3669" t="str">
        <f t="shared" ca="1" si="472"/>
        <v/>
      </c>
      <c r="BK3669">
        <f t="shared" si="473"/>
        <v>1900</v>
      </c>
      <c r="BL3669">
        <f t="shared" si="474"/>
        <v>1900</v>
      </c>
      <c r="BM3669" t="str">
        <f t="shared" si="475"/>
        <v/>
      </c>
      <c r="BN3669" s="69">
        <f t="shared" si="476"/>
        <v>126</v>
      </c>
      <c r="BO3669" s="1">
        <v>46037</v>
      </c>
      <c r="BP3669" s="1"/>
    </row>
    <row r="3670" spans="59:68" x14ac:dyDescent="0.25">
      <c r="BG3670" t="str">
        <f t="shared" ca="1" si="469"/>
        <v/>
      </c>
      <c r="BH3670" t="str">
        <f t="shared" si="470"/>
        <v/>
      </c>
      <c r="BI3670" t="str">
        <f t="shared" si="471"/>
        <v/>
      </c>
      <c r="BJ3670" t="str">
        <f t="shared" ca="1" si="472"/>
        <v/>
      </c>
      <c r="BK3670">
        <f t="shared" si="473"/>
        <v>1900</v>
      </c>
      <c r="BL3670">
        <f t="shared" si="474"/>
        <v>1900</v>
      </c>
      <c r="BM3670" t="str">
        <f t="shared" si="475"/>
        <v/>
      </c>
      <c r="BN3670" s="69">
        <f t="shared" si="476"/>
        <v>126</v>
      </c>
      <c r="BO3670" s="1">
        <v>46038</v>
      </c>
      <c r="BP3670" s="1"/>
    </row>
    <row r="3671" spans="59:68" x14ac:dyDescent="0.25">
      <c r="BG3671" t="str">
        <f t="shared" ca="1" si="469"/>
        <v/>
      </c>
      <c r="BH3671" t="str">
        <f t="shared" si="470"/>
        <v/>
      </c>
      <c r="BI3671" t="str">
        <f t="shared" si="471"/>
        <v/>
      </c>
      <c r="BJ3671" t="str">
        <f t="shared" ca="1" si="472"/>
        <v/>
      </c>
      <c r="BK3671">
        <f t="shared" si="473"/>
        <v>1900</v>
      </c>
      <c r="BL3671">
        <f t="shared" si="474"/>
        <v>1900</v>
      </c>
      <c r="BM3671" t="str">
        <f t="shared" si="475"/>
        <v/>
      </c>
      <c r="BN3671" s="69">
        <f t="shared" si="476"/>
        <v>126</v>
      </c>
      <c r="BO3671" s="1">
        <v>46039</v>
      </c>
      <c r="BP3671" s="1"/>
    </row>
    <row r="3672" spans="59:68" x14ac:dyDescent="0.25">
      <c r="BG3672" t="str">
        <f t="shared" ca="1" si="469"/>
        <v/>
      </c>
      <c r="BH3672" t="str">
        <f t="shared" si="470"/>
        <v/>
      </c>
      <c r="BI3672" t="str">
        <f t="shared" si="471"/>
        <v/>
      </c>
      <c r="BJ3672" t="str">
        <f t="shared" ca="1" si="472"/>
        <v/>
      </c>
      <c r="BK3672">
        <f t="shared" si="473"/>
        <v>1900</v>
      </c>
      <c r="BL3672">
        <f t="shared" si="474"/>
        <v>1900</v>
      </c>
      <c r="BM3672" t="str">
        <f t="shared" si="475"/>
        <v/>
      </c>
      <c r="BN3672" s="69">
        <f t="shared" si="476"/>
        <v>126</v>
      </c>
      <c r="BO3672" s="1">
        <v>46040</v>
      </c>
      <c r="BP3672" s="1"/>
    </row>
    <row r="3673" spans="59:68" x14ac:dyDescent="0.25">
      <c r="BG3673" t="str">
        <f t="shared" ca="1" si="469"/>
        <v/>
      </c>
      <c r="BH3673" t="str">
        <f t="shared" si="470"/>
        <v/>
      </c>
      <c r="BI3673" t="str">
        <f t="shared" si="471"/>
        <v/>
      </c>
      <c r="BJ3673" t="str">
        <f t="shared" ca="1" si="472"/>
        <v/>
      </c>
      <c r="BK3673">
        <f t="shared" si="473"/>
        <v>1900</v>
      </c>
      <c r="BL3673">
        <f t="shared" si="474"/>
        <v>1900</v>
      </c>
      <c r="BM3673" t="str">
        <f t="shared" si="475"/>
        <v/>
      </c>
      <c r="BN3673" s="69">
        <f t="shared" si="476"/>
        <v>126</v>
      </c>
      <c r="BO3673" s="1">
        <v>46041</v>
      </c>
      <c r="BP3673" s="1"/>
    </row>
    <row r="3674" spans="59:68" x14ac:dyDescent="0.25">
      <c r="BG3674" t="str">
        <f t="shared" ca="1" si="469"/>
        <v/>
      </c>
      <c r="BH3674" t="str">
        <f t="shared" si="470"/>
        <v/>
      </c>
      <c r="BI3674" t="str">
        <f t="shared" si="471"/>
        <v/>
      </c>
      <c r="BJ3674" t="str">
        <f t="shared" ca="1" si="472"/>
        <v/>
      </c>
      <c r="BK3674">
        <f t="shared" si="473"/>
        <v>1900</v>
      </c>
      <c r="BL3674">
        <f t="shared" si="474"/>
        <v>1900</v>
      </c>
      <c r="BM3674" t="str">
        <f t="shared" si="475"/>
        <v/>
      </c>
      <c r="BN3674" s="69">
        <f t="shared" si="476"/>
        <v>126</v>
      </c>
      <c r="BO3674" s="1">
        <v>46042</v>
      </c>
      <c r="BP3674" s="1"/>
    </row>
    <row r="3675" spans="59:68" x14ac:dyDescent="0.25">
      <c r="BG3675" t="str">
        <f t="shared" ca="1" si="469"/>
        <v/>
      </c>
      <c r="BH3675" t="str">
        <f t="shared" si="470"/>
        <v/>
      </c>
      <c r="BI3675" t="str">
        <f t="shared" si="471"/>
        <v/>
      </c>
      <c r="BJ3675" t="str">
        <f t="shared" ca="1" si="472"/>
        <v/>
      </c>
      <c r="BK3675">
        <f t="shared" si="473"/>
        <v>1900</v>
      </c>
      <c r="BL3675">
        <f t="shared" si="474"/>
        <v>1900</v>
      </c>
      <c r="BM3675" t="str">
        <f t="shared" si="475"/>
        <v/>
      </c>
      <c r="BN3675" s="69">
        <f t="shared" si="476"/>
        <v>126</v>
      </c>
      <c r="BO3675" s="1">
        <v>46043</v>
      </c>
      <c r="BP3675" s="1"/>
    </row>
    <row r="3676" spans="59:68" x14ac:dyDescent="0.25">
      <c r="BG3676" t="str">
        <f t="shared" ca="1" si="469"/>
        <v/>
      </c>
      <c r="BH3676" t="str">
        <f t="shared" si="470"/>
        <v/>
      </c>
      <c r="BI3676" t="str">
        <f t="shared" si="471"/>
        <v/>
      </c>
      <c r="BJ3676" t="str">
        <f t="shared" ca="1" si="472"/>
        <v/>
      </c>
      <c r="BK3676">
        <f t="shared" si="473"/>
        <v>1900</v>
      </c>
      <c r="BL3676">
        <f t="shared" si="474"/>
        <v>1900</v>
      </c>
      <c r="BM3676" t="str">
        <f t="shared" si="475"/>
        <v/>
      </c>
      <c r="BN3676" s="69">
        <f t="shared" si="476"/>
        <v>126</v>
      </c>
      <c r="BO3676" s="1">
        <v>46044</v>
      </c>
      <c r="BP3676" s="1"/>
    </row>
    <row r="3677" spans="59:68" x14ac:dyDescent="0.25">
      <c r="BG3677" t="str">
        <f t="shared" ca="1" si="469"/>
        <v/>
      </c>
      <c r="BH3677" t="str">
        <f t="shared" si="470"/>
        <v/>
      </c>
      <c r="BI3677" t="str">
        <f t="shared" si="471"/>
        <v/>
      </c>
      <c r="BJ3677" t="str">
        <f t="shared" ca="1" si="472"/>
        <v/>
      </c>
      <c r="BK3677">
        <f t="shared" si="473"/>
        <v>1900</v>
      </c>
      <c r="BL3677">
        <f t="shared" si="474"/>
        <v>1900</v>
      </c>
      <c r="BM3677" t="str">
        <f t="shared" si="475"/>
        <v/>
      </c>
      <c r="BN3677" s="69">
        <f t="shared" si="476"/>
        <v>126</v>
      </c>
      <c r="BO3677" s="1">
        <v>46045</v>
      </c>
      <c r="BP3677" s="1"/>
    </row>
    <row r="3678" spans="59:68" x14ac:dyDescent="0.25">
      <c r="BG3678" t="str">
        <f t="shared" ca="1" si="469"/>
        <v/>
      </c>
      <c r="BH3678" t="str">
        <f t="shared" si="470"/>
        <v/>
      </c>
      <c r="BI3678" t="str">
        <f t="shared" si="471"/>
        <v/>
      </c>
      <c r="BJ3678" t="str">
        <f t="shared" ca="1" si="472"/>
        <v/>
      </c>
      <c r="BK3678">
        <f t="shared" si="473"/>
        <v>1900</v>
      </c>
      <c r="BL3678">
        <f t="shared" si="474"/>
        <v>1900</v>
      </c>
      <c r="BM3678" t="str">
        <f t="shared" si="475"/>
        <v/>
      </c>
      <c r="BN3678" s="69">
        <f t="shared" si="476"/>
        <v>126</v>
      </c>
      <c r="BO3678" s="1">
        <v>46046</v>
      </c>
      <c r="BP3678" s="1"/>
    </row>
    <row r="3679" spans="59:68" x14ac:dyDescent="0.25">
      <c r="BG3679" t="str">
        <f t="shared" ca="1" si="469"/>
        <v/>
      </c>
      <c r="BH3679" t="str">
        <f t="shared" si="470"/>
        <v/>
      </c>
      <c r="BI3679" t="str">
        <f t="shared" si="471"/>
        <v/>
      </c>
      <c r="BJ3679" t="str">
        <f t="shared" ca="1" si="472"/>
        <v/>
      </c>
      <c r="BK3679">
        <f t="shared" si="473"/>
        <v>1900</v>
      </c>
      <c r="BL3679">
        <f t="shared" si="474"/>
        <v>1900</v>
      </c>
      <c r="BM3679" t="str">
        <f t="shared" si="475"/>
        <v/>
      </c>
      <c r="BN3679" s="69">
        <f t="shared" si="476"/>
        <v>126</v>
      </c>
      <c r="BO3679" s="1">
        <v>46047</v>
      </c>
      <c r="BP3679" s="1"/>
    </row>
    <row r="3680" spans="59:68" x14ac:dyDescent="0.25">
      <c r="BG3680" t="str">
        <f t="shared" ca="1" si="469"/>
        <v/>
      </c>
      <c r="BH3680" t="str">
        <f t="shared" si="470"/>
        <v/>
      </c>
      <c r="BI3680" t="str">
        <f t="shared" si="471"/>
        <v/>
      </c>
      <c r="BJ3680" t="str">
        <f t="shared" ca="1" si="472"/>
        <v/>
      </c>
      <c r="BK3680">
        <f t="shared" si="473"/>
        <v>1900</v>
      </c>
      <c r="BL3680">
        <f t="shared" si="474"/>
        <v>1900</v>
      </c>
      <c r="BM3680" t="str">
        <f t="shared" si="475"/>
        <v/>
      </c>
      <c r="BN3680" s="69">
        <f t="shared" si="476"/>
        <v>126</v>
      </c>
      <c r="BO3680" s="1">
        <v>46048</v>
      </c>
      <c r="BP3680" s="1"/>
    </row>
    <row r="3681" spans="59:68" x14ac:dyDescent="0.25">
      <c r="BG3681" t="str">
        <f t="shared" ca="1" si="469"/>
        <v/>
      </c>
      <c r="BH3681" t="str">
        <f t="shared" si="470"/>
        <v/>
      </c>
      <c r="BI3681" t="str">
        <f t="shared" si="471"/>
        <v/>
      </c>
      <c r="BJ3681" t="str">
        <f t="shared" ca="1" si="472"/>
        <v/>
      </c>
      <c r="BK3681">
        <f t="shared" si="473"/>
        <v>1900</v>
      </c>
      <c r="BL3681">
        <f t="shared" si="474"/>
        <v>1900</v>
      </c>
      <c r="BM3681" t="str">
        <f t="shared" si="475"/>
        <v/>
      </c>
      <c r="BN3681" s="69">
        <f t="shared" si="476"/>
        <v>126</v>
      </c>
      <c r="BO3681" s="1">
        <v>46049</v>
      </c>
      <c r="BP3681" s="1"/>
    </row>
    <row r="3682" spans="59:68" x14ac:dyDescent="0.25">
      <c r="BG3682" t="str">
        <f t="shared" ca="1" si="469"/>
        <v/>
      </c>
      <c r="BH3682" t="str">
        <f t="shared" si="470"/>
        <v/>
      </c>
      <c r="BI3682" t="str">
        <f t="shared" si="471"/>
        <v/>
      </c>
      <c r="BJ3682" t="str">
        <f t="shared" ca="1" si="472"/>
        <v/>
      </c>
      <c r="BK3682">
        <f t="shared" si="473"/>
        <v>1900</v>
      </c>
      <c r="BL3682">
        <f t="shared" si="474"/>
        <v>1900</v>
      </c>
      <c r="BM3682" t="str">
        <f t="shared" si="475"/>
        <v/>
      </c>
      <c r="BN3682" s="69">
        <f t="shared" si="476"/>
        <v>126</v>
      </c>
      <c r="BO3682" s="1">
        <v>46050</v>
      </c>
      <c r="BP3682" s="1"/>
    </row>
    <row r="3683" spans="59:68" x14ac:dyDescent="0.25">
      <c r="BG3683" t="str">
        <f t="shared" ca="1" si="469"/>
        <v/>
      </c>
      <c r="BH3683" t="str">
        <f t="shared" si="470"/>
        <v/>
      </c>
      <c r="BI3683" t="str">
        <f t="shared" si="471"/>
        <v/>
      </c>
      <c r="BJ3683" t="str">
        <f t="shared" ca="1" si="472"/>
        <v/>
      </c>
      <c r="BK3683">
        <f t="shared" si="473"/>
        <v>1900</v>
      </c>
      <c r="BL3683">
        <f t="shared" si="474"/>
        <v>1900</v>
      </c>
      <c r="BM3683" t="str">
        <f t="shared" si="475"/>
        <v/>
      </c>
      <c r="BN3683" s="69">
        <f t="shared" si="476"/>
        <v>126</v>
      </c>
      <c r="BO3683" s="1">
        <v>46051</v>
      </c>
      <c r="BP3683" s="1"/>
    </row>
    <row r="3684" spans="59:68" x14ac:dyDescent="0.25">
      <c r="BG3684" t="str">
        <f t="shared" ca="1" si="469"/>
        <v/>
      </c>
      <c r="BH3684" t="str">
        <f t="shared" si="470"/>
        <v/>
      </c>
      <c r="BI3684" t="str">
        <f t="shared" si="471"/>
        <v/>
      </c>
      <c r="BJ3684" t="str">
        <f t="shared" ca="1" si="472"/>
        <v/>
      </c>
      <c r="BK3684">
        <f t="shared" si="473"/>
        <v>1900</v>
      </c>
      <c r="BL3684">
        <f t="shared" si="474"/>
        <v>1900</v>
      </c>
      <c r="BM3684" t="str">
        <f t="shared" si="475"/>
        <v/>
      </c>
      <c r="BN3684" s="69">
        <f t="shared" si="476"/>
        <v>126</v>
      </c>
      <c r="BO3684" s="1">
        <v>46052</v>
      </c>
      <c r="BP3684" s="1"/>
    </row>
    <row r="3685" spans="59:68" x14ac:dyDescent="0.25">
      <c r="BG3685" t="str">
        <f t="shared" ca="1" si="469"/>
        <v/>
      </c>
      <c r="BH3685" t="str">
        <f t="shared" si="470"/>
        <v/>
      </c>
      <c r="BI3685" t="str">
        <f t="shared" si="471"/>
        <v/>
      </c>
      <c r="BJ3685" t="str">
        <f t="shared" ca="1" si="472"/>
        <v/>
      </c>
      <c r="BK3685">
        <f t="shared" si="473"/>
        <v>1900</v>
      </c>
      <c r="BL3685">
        <f t="shared" si="474"/>
        <v>1900</v>
      </c>
      <c r="BM3685" t="str">
        <f t="shared" si="475"/>
        <v/>
      </c>
      <c r="BN3685" s="69">
        <f t="shared" si="476"/>
        <v>126</v>
      </c>
      <c r="BO3685" s="1">
        <v>46053</v>
      </c>
      <c r="BP3685" s="1"/>
    </row>
    <row r="3686" spans="59:68" x14ac:dyDescent="0.25">
      <c r="BG3686" t="str">
        <f t="shared" ca="1" si="469"/>
        <v/>
      </c>
      <c r="BH3686" t="str">
        <f t="shared" si="470"/>
        <v/>
      </c>
      <c r="BI3686" t="str">
        <f t="shared" si="471"/>
        <v/>
      </c>
      <c r="BJ3686" t="str">
        <f t="shared" ca="1" si="472"/>
        <v/>
      </c>
      <c r="BK3686">
        <f t="shared" si="473"/>
        <v>1900</v>
      </c>
      <c r="BL3686">
        <f t="shared" si="474"/>
        <v>1900</v>
      </c>
      <c r="BM3686" t="str">
        <f t="shared" si="475"/>
        <v/>
      </c>
      <c r="BN3686" s="69">
        <f t="shared" si="476"/>
        <v>126</v>
      </c>
      <c r="BO3686" s="1">
        <v>46054</v>
      </c>
      <c r="BP3686" s="1"/>
    </row>
    <row r="3687" spans="59:68" x14ac:dyDescent="0.25">
      <c r="BG3687" t="str">
        <f t="shared" ca="1" si="469"/>
        <v/>
      </c>
      <c r="BH3687" t="str">
        <f t="shared" si="470"/>
        <v/>
      </c>
      <c r="BI3687" t="str">
        <f t="shared" si="471"/>
        <v/>
      </c>
      <c r="BJ3687" t="str">
        <f t="shared" ca="1" si="472"/>
        <v/>
      </c>
      <c r="BK3687">
        <f t="shared" si="473"/>
        <v>1900</v>
      </c>
      <c r="BL3687">
        <f t="shared" si="474"/>
        <v>1900</v>
      </c>
      <c r="BM3687" t="str">
        <f t="shared" si="475"/>
        <v/>
      </c>
      <c r="BN3687" s="69">
        <f t="shared" si="476"/>
        <v>126</v>
      </c>
      <c r="BO3687" s="1">
        <v>46055</v>
      </c>
      <c r="BP3687" s="1"/>
    </row>
    <row r="3688" spans="59:68" x14ac:dyDescent="0.25">
      <c r="BG3688" t="str">
        <f t="shared" ca="1" si="469"/>
        <v/>
      </c>
      <c r="BH3688" t="str">
        <f t="shared" si="470"/>
        <v/>
      </c>
      <c r="BI3688" t="str">
        <f t="shared" si="471"/>
        <v/>
      </c>
      <c r="BJ3688" t="str">
        <f t="shared" ca="1" si="472"/>
        <v/>
      </c>
      <c r="BK3688">
        <f t="shared" si="473"/>
        <v>1900</v>
      </c>
      <c r="BL3688">
        <f t="shared" si="474"/>
        <v>1900</v>
      </c>
      <c r="BM3688" t="str">
        <f t="shared" si="475"/>
        <v/>
      </c>
      <c r="BN3688" s="69">
        <f t="shared" si="476"/>
        <v>126</v>
      </c>
      <c r="BO3688" s="1">
        <v>46056</v>
      </c>
      <c r="BP3688" s="1"/>
    </row>
    <row r="3689" spans="59:68" x14ac:dyDescent="0.25">
      <c r="BG3689" t="str">
        <f t="shared" ca="1" si="469"/>
        <v/>
      </c>
      <c r="BH3689" t="str">
        <f t="shared" si="470"/>
        <v/>
      </c>
      <c r="BI3689" t="str">
        <f t="shared" si="471"/>
        <v/>
      </c>
      <c r="BJ3689" t="str">
        <f t="shared" ca="1" si="472"/>
        <v/>
      </c>
      <c r="BK3689">
        <f t="shared" si="473"/>
        <v>1900</v>
      </c>
      <c r="BL3689">
        <f t="shared" si="474"/>
        <v>1900</v>
      </c>
      <c r="BM3689" t="str">
        <f t="shared" si="475"/>
        <v/>
      </c>
      <c r="BN3689" s="69">
        <f t="shared" si="476"/>
        <v>126</v>
      </c>
      <c r="BO3689" s="1">
        <v>46057</v>
      </c>
      <c r="BP3689" s="1"/>
    </row>
    <row r="3690" spans="59:68" x14ac:dyDescent="0.25">
      <c r="BG3690" t="str">
        <f t="shared" ca="1" si="469"/>
        <v/>
      </c>
      <c r="BH3690" t="str">
        <f t="shared" si="470"/>
        <v/>
      </c>
      <c r="BI3690" t="str">
        <f t="shared" si="471"/>
        <v/>
      </c>
      <c r="BJ3690" t="str">
        <f t="shared" ca="1" si="472"/>
        <v/>
      </c>
      <c r="BK3690">
        <f t="shared" si="473"/>
        <v>1900</v>
      </c>
      <c r="BL3690">
        <f t="shared" si="474"/>
        <v>1900</v>
      </c>
      <c r="BM3690" t="str">
        <f t="shared" si="475"/>
        <v/>
      </c>
      <c r="BN3690" s="69">
        <f t="shared" si="476"/>
        <v>126</v>
      </c>
      <c r="BO3690" s="1">
        <v>46058</v>
      </c>
      <c r="BP3690" s="1"/>
    </row>
    <row r="3691" spans="59:68" x14ac:dyDescent="0.25">
      <c r="BG3691" t="str">
        <f t="shared" ca="1" si="469"/>
        <v/>
      </c>
      <c r="BH3691" t="str">
        <f t="shared" si="470"/>
        <v/>
      </c>
      <c r="BI3691" t="str">
        <f t="shared" si="471"/>
        <v/>
      </c>
      <c r="BJ3691" t="str">
        <f t="shared" ca="1" si="472"/>
        <v/>
      </c>
      <c r="BK3691">
        <f t="shared" si="473"/>
        <v>1900</v>
      </c>
      <c r="BL3691">
        <f t="shared" si="474"/>
        <v>1900</v>
      </c>
      <c r="BM3691" t="str">
        <f t="shared" si="475"/>
        <v/>
      </c>
      <c r="BN3691" s="69">
        <f t="shared" si="476"/>
        <v>126</v>
      </c>
      <c r="BO3691" s="1">
        <v>46059</v>
      </c>
      <c r="BP3691" s="1"/>
    </row>
    <row r="3692" spans="59:68" x14ac:dyDescent="0.25">
      <c r="BG3692" t="str">
        <f t="shared" ca="1" si="469"/>
        <v/>
      </c>
      <c r="BH3692" t="str">
        <f t="shared" si="470"/>
        <v/>
      </c>
      <c r="BI3692" t="str">
        <f t="shared" si="471"/>
        <v/>
      </c>
      <c r="BJ3692" t="str">
        <f t="shared" ca="1" si="472"/>
        <v/>
      </c>
      <c r="BK3692">
        <f t="shared" si="473"/>
        <v>1900</v>
      </c>
      <c r="BL3692">
        <f t="shared" si="474"/>
        <v>1900</v>
      </c>
      <c r="BM3692" t="str">
        <f t="shared" si="475"/>
        <v/>
      </c>
      <c r="BN3692" s="69">
        <f t="shared" si="476"/>
        <v>126</v>
      </c>
      <c r="BO3692" s="1">
        <v>46060</v>
      </c>
      <c r="BP3692" s="1"/>
    </row>
    <row r="3693" spans="59:68" x14ac:dyDescent="0.25">
      <c r="BG3693" t="str">
        <f t="shared" ca="1" si="469"/>
        <v/>
      </c>
      <c r="BH3693" t="str">
        <f t="shared" si="470"/>
        <v/>
      </c>
      <c r="BI3693" t="str">
        <f t="shared" si="471"/>
        <v/>
      </c>
      <c r="BJ3693" t="str">
        <f t="shared" ca="1" si="472"/>
        <v/>
      </c>
      <c r="BK3693">
        <f t="shared" si="473"/>
        <v>1900</v>
      </c>
      <c r="BL3693">
        <f t="shared" si="474"/>
        <v>1900</v>
      </c>
      <c r="BM3693" t="str">
        <f t="shared" si="475"/>
        <v/>
      </c>
      <c r="BN3693" s="69">
        <f t="shared" si="476"/>
        <v>126</v>
      </c>
      <c r="BO3693" s="1">
        <v>46061</v>
      </c>
      <c r="BP3693" s="1"/>
    </row>
    <row r="3694" spans="59:68" x14ac:dyDescent="0.25">
      <c r="BG3694" t="str">
        <f t="shared" ca="1" si="469"/>
        <v/>
      </c>
      <c r="BH3694" t="str">
        <f t="shared" si="470"/>
        <v/>
      </c>
      <c r="BI3694" t="str">
        <f t="shared" si="471"/>
        <v/>
      </c>
      <c r="BJ3694" t="str">
        <f t="shared" ca="1" si="472"/>
        <v/>
      </c>
      <c r="BK3694">
        <f t="shared" si="473"/>
        <v>1900</v>
      </c>
      <c r="BL3694">
        <f t="shared" si="474"/>
        <v>1900</v>
      </c>
      <c r="BM3694" t="str">
        <f t="shared" si="475"/>
        <v/>
      </c>
      <c r="BN3694" s="69">
        <f t="shared" si="476"/>
        <v>126</v>
      </c>
      <c r="BO3694" s="1">
        <v>46062</v>
      </c>
      <c r="BP3694" s="1"/>
    </row>
    <row r="3695" spans="59:68" x14ac:dyDescent="0.25">
      <c r="BG3695" t="str">
        <f t="shared" ca="1" si="469"/>
        <v/>
      </c>
      <c r="BH3695" t="str">
        <f t="shared" si="470"/>
        <v/>
      </c>
      <c r="BI3695" t="str">
        <f t="shared" si="471"/>
        <v/>
      </c>
      <c r="BJ3695" t="str">
        <f t="shared" ca="1" si="472"/>
        <v/>
      </c>
      <c r="BK3695">
        <f t="shared" si="473"/>
        <v>1900</v>
      </c>
      <c r="BL3695">
        <f t="shared" si="474"/>
        <v>1900</v>
      </c>
      <c r="BM3695" t="str">
        <f t="shared" si="475"/>
        <v/>
      </c>
      <c r="BN3695" s="69">
        <f t="shared" si="476"/>
        <v>126</v>
      </c>
      <c r="BO3695" s="1">
        <v>46063</v>
      </c>
      <c r="BP3695" s="1"/>
    </row>
    <row r="3696" spans="59:68" x14ac:dyDescent="0.25">
      <c r="BG3696" t="str">
        <f t="shared" ca="1" si="469"/>
        <v/>
      </c>
      <c r="BH3696" t="str">
        <f t="shared" si="470"/>
        <v/>
      </c>
      <c r="BI3696" t="str">
        <f t="shared" si="471"/>
        <v/>
      </c>
      <c r="BJ3696" t="str">
        <f t="shared" ca="1" si="472"/>
        <v/>
      </c>
      <c r="BK3696">
        <f t="shared" si="473"/>
        <v>1900</v>
      </c>
      <c r="BL3696">
        <f t="shared" si="474"/>
        <v>1900</v>
      </c>
      <c r="BM3696" t="str">
        <f t="shared" si="475"/>
        <v/>
      </c>
      <c r="BN3696" s="69">
        <f t="shared" si="476"/>
        <v>126</v>
      </c>
      <c r="BO3696" s="1">
        <v>46064</v>
      </c>
      <c r="BP3696" s="1"/>
    </row>
    <row r="3697" spans="59:68" x14ac:dyDescent="0.25">
      <c r="BG3697" t="str">
        <f t="shared" ca="1" si="469"/>
        <v/>
      </c>
      <c r="BH3697" t="str">
        <f t="shared" si="470"/>
        <v/>
      </c>
      <c r="BI3697" t="str">
        <f t="shared" si="471"/>
        <v/>
      </c>
      <c r="BJ3697" t="str">
        <f t="shared" ca="1" si="472"/>
        <v/>
      </c>
      <c r="BK3697">
        <f t="shared" si="473"/>
        <v>1900</v>
      </c>
      <c r="BL3697">
        <f t="shared" si="474"/>
        <v>1900</v>
      </c>
      <c r="BM3697" t="str">
        <f t="shared" si="475"/>
        <v/>
      </c>
      <c r="BN3697" s="69">
        <f t="shared" si="476"/>
        <v>126</v>
      </c>
      <c r="BO3697" s="1">
        <v>46065</v>
      </c>
      <c r="BP3697" s="1"/>
    </row>
    <row r="3698" spans="59:68" x14ac:dyDescent="0.25">
      <c r="BG3698" t="str">
        <f t="shared" ca="1" si="469"/>
        <v/>
      </c>
      <c r="BH3698" t="str">
        <f t="shared" si="470"/>
        <v/>
      </c>
      <c r="BI3698" t="str">
        <f t="shared" si="471"/>
        <v/>
      </c>
      <c r="BJ3698" t="str">
        <f t="shared" ca="1" si="472"/>
        <v/>
      </c>
      <c r="BK3698">
        <f t="shared" si="473"/>
        <v>1900</v>
      </c>
      <c r="BL3698">
        <f t="shared" si="474"/>
        <v>1900</v>
      </c>
      <c r="BM3698" t="str">
        <f t="shared" si="475"/>
        <v/>
      </c>
      <c r="BN3698" s="69">
        <f t="shared" si="476"/>
        <v>126</v>
      </c>
      <c r="BO3698" s="1">
        <v>46066</v>
      </c>
      <c r="BP3698" s="1"/>
    </row>
    <row r="3699" spans="59:68" x14ac:dyDescent="0.25">
      <c r="BG3699" t="str">
        <f t="shared" ca="1" si="469"/>
        <v/>
      </c>
      <c r="BH3699" t="str">
        <f t="shared" si="470"/>
        <v/>
      </c>
      <c r="BI3699" t="str">
        <f t="shared" si="471"/>
        <v/>
      </c>
      <c r="BJ3699" t="str">
        <f t="shared" ca="1" si="472"/>
        <v/>
      </c>
      <c r="BK3699">
        <f t="shared" si="473"/>
        <v>1900</v>
      </c>
      <c r="BL3699">
        <f t="shared" si="474"/>
        <v>1900</v>
      </c>
      <c r="BM3699" t="str">
        <f t="shared" si="475"/>
        <v/>
      </c>
      <c r="BN3699" s="69">
        <f t="shared" si="476"/>
        <v>126</v>
      </c>
      <c r="BO3699" s="1">
        <v>46067</v>
      </c>
      <c r="BP3699" s="1"/>
    </row>
    <row r="3700" spans="59:68" x14ac:dyDescent="0.25">
      <c r="BG3700" t="str">
        <f t="shared" ca="1" si="469"/>
        <v/>
      </c>
      <c r="BH3700" t="str">
        <f t="shared" si="470"/>
        <v/>
      </c>
      <c r="BI3700" t="str">
        <f t="shared" si="471"/>
        <v/>
      </c>
      <c r="BJ3700" t="str">
        <f t="shared" ca="1" si="472"/>
        <v/>
      </c>
      <c r="BK3700">
        <f t="shared" si="473"/>
        <v>1900</v>
      </c>
      <c r="BL3700">
        <f t="shared" si="474"/>
        <v>1900</v>
      </c>
      <c r="BM3700" t="str">
        <f t="shared" si="475"/>
        <v/>
      </c>
      <c r="BN3700" s="69">
        <f t="shared" si="476"/>
        <v>126</v>
      </c>
      <c r="BO3700" s="1">
        <v>46068</v>
      </c>
      <c r="BP3700" s="1"/>
    </row>
    <row r="3701" spans="59:68" x14ac:dyDescent="0.25">
      <c r="BG3701" t="str">
        <f t="shared" ca="1" si="469"/>
        <v/>
      </c>
      <c r="BH3701" t="str">
        <f t="shared" si="470"/>
        <v/>
      </c>
      <c r="BI3701" t="str">
        <f t="shared" si="471"/>
        <v/>
      </c>
      <c r="BJ3701" t="str">
        <f t="shared" ca="1" si="472"/>
        <v/>
      </c>
      <c r="BK3701">
        <f t="shared" si="473"/>
        <v>1900</v>
      </c>
      <c r="BL3701">
        <f t="shared" si="474"/>
        <v>1900</v>
      </c>
      <c r="BM3701" t="str">
        <f t="shared" si="475"/>
        <v/>
      </c>
      <c r="BN3701" s="69">
        <f t="shared" si="476"/>
        <v>126</v>
      </c>
      <c r="BO3701" s="1">
        <v>46069</v>
      </c>
      <c r="BP3701" s="1"/>
    </row>
    <row r="3702" spans="59:68" x14ac:dyDescent="0.25">
      <c r="BG3702" t="str">
        <f t="shared" ca="1" si="469"/>
        <v/>
      </c>
      <c r="BH3702" t="str">
        <f t="shared" si="470"/>
        <v/>
      </c>
      <c r="BI3702" t="str">
        <f t="shared" si="471"/>
        <v/>
      </c>
      <c r="BJ3702" t="str">
        <f t="shared" ca="1" si="472"/>
        <v/>
      </c>
      <c r="BK3702">
        <f t="shared" si="473"/>
        <v>1900</v>
      </c>
      <c r="BL3702">
        <f t="shared" si="474"/>
        <v>1900</v>
      </c>
      <c r="BM3702" t="str">
        <f t="shared" si="475"/>
        <v/>
      </c>
      <c r="BN3702" s="69">
        <f t="shared" si="476"/>
        <v>126</v>
      </c>
      <c r="BO3702" s="1">
        <v>46070</v>
      </c>
      <c r="BP3702" s="1"/>
    </row>
    <row r="3703" spans="59:68" x14ac:dyDescent="0.25">
      <c r="BG3703" t="str">
        <f t="shared" ca="1" si="469"/>
        <v/>
      </c>
      <c r="BH3703" t="str">
        <f t="shared" si="470"/>
        <v/>
      </c>
      <c r="BI3703" t="str">
        <f t="shared" si="471"/>
        <v/>
      </c>
      <c r="BJ3703" t="str">
        <f t="shared" ca="1" si="472"/>
        <v/>
      </c>
      <c r="BK3703">
        <f t="shared" si="473"/>
        <v>1900</v>
      </c>
      <c r="BL3703">
        <f t="shared" si="474"/>
        <v>1900</v>
      </c>
      <c r="BM3703" t="str">
        <f t="shared" si="475"/>
        <v/>
      </c>
      <c r="BN3703" s="69">
        <f t="shared" si="476"/>
        <v>126</v>
      </c>
      <c r="BO3703" s="1">
        <v>46071</v>
      </c>
      <c r="BP3703" s="1"/>
    </row>
    <row r="3704" spans="59:68" x14ac:dyDescent="0.25">
      <c r="BG3704" t="str">
        <f t="shared" ca="1" si="469"/>
        <v/>
      </c>
      <c r="BH3704" t="str">
        <f t="shared" si="470"/>
        <v/>
      </c>
      <c r="BI3704" t="str">
        <f t="shared" si="471"/>
        <v/>
      </c>
      <c r="BJ3704" t="str">
        <f t="shared" ca="1" si="472"/>
        <v/>
      </c>
      <c r="BK3704">
        <f t="shared" si="473"/>
        <v>1900</v>
      </c>
      <c r="BL3704">
        <f t="shared" si="474"/>
        <v>1900</v>
      </c>
      <c r="BM3704" t="str">
        <f t="shared" si="475"/>
        <v/>
      </c>
      <c r="BN3704" s="69">
        <f t="shared" si="476"/>
        <v>126</v>
      </c>
      <c r="BO3704" s="1">
        <v>46072</v>
      </c>
      <c r="BP3704" s="1"/>
    </row>
    <row r="3705" spans="59:68" x14ac:dyDescent="0.25">
      <c r="BG3705" t="str">
        <f t="shared" ca="1" si="469"/>
        <v/>
      </c>
      <c r="BH3705" t="str">
        <f t="shared" si="470"/>
        <v/>
      </c>
      <c r="BI3705" t="str">
        <f t="shared" si="471"/>
        <v/>
      </c>
      <c r="BJ3705" t="str">
        <f t="shared" ca="1" si="472"/>
        <v/>
      </c>
      <c r="BK3705">
        <f t="shared" si="473"/>
        <v>1900</v>
      </c>
      <c r="BL3705">
        <f t="shared" si="474"/>
        <v>1900</v>
      </c>
      <c r="BM3705" t="str">
        <f t="shared" si="475"/>
        <v/>
      </c>
      <c r="BN3705" s="69">
        <f t="shared" si="476"/>
        <v>126</v>
      </c>
      <c r="BO3705" s="1">
        <v>46073</v>
      </c>
      <c r="BP3705" s="1"/>
    </row>
    <row r="3706" spans="59:68" x14ac:dyDescent="0.25">
      <c r="BG3706" t="str">
        <f t="shared" ca="1" si="469"/>
        <v/>
      </c>
      <c r="BH3706" t="str">
        <f t="shared" si="470"/>
        <v/>
      </c>
      <c r="BI3706" t="str">
        <f t="shared" si="471"/>
        <v/>
      </c>
      <c r="BJ3706" t="str">
        <f t="shared" ca="1" si="472"/>
        <v/>
      </c>
      <c r="BK3706">
        <f t="shared" si="473"/>
        <v>1900</v>
      </c>
      <c r="BL3706">
        <f t="shared" si="474"/>
        <v>1900</v>
      </c>
      <c r="BM3706" t="str">
        <f t="shared" si="475"/>
        <v/>
      </c>
      <c r="BN3706" s="69">
        <f t="shared" si="476"/>
        <v>126</v>
      </c>
      <c r="BO3706" s="1">
        <v>46074</v>
      </c>
      <c r="BP3706" s="1"/>
    </row>
    <row r="3707" spans="59:68" x14ac:dyDescent="0.25">
      <c r="BG3707" t="str">
        <f t="shared" ca="1" si="469"/>
        <v/>
      </c>
      <c r="BH3707" t="str">
        <f t="shared" si="470"/>
        <v/>
      </c>
      <c r="BI3707" t="str">
        <f t="shared" si="471"/>
        <v/>
      </c>
      <c r="BJ3707" t="str">
        <f t="shared" ca="1" si="472"/>
        <v/>
      </c>
      <c r="BK3707">
        <f t="shared" si="473"/>
        <v>1900</v>
      </c>
      <c r="BL3707">
        <f t="shared" si="474"/>
        <v>1900</v>
      </c>
      <c r="BM3707" t="str">
        <f t="shared" si="475"/>
        <v/>
      </c>
      <c r="BN3707" s="69">
        <f t="shared" si="476"/>
        <v>126</v>
      </c>
      <c r="BO3707" s="1">
        <v>46075</v>
      </c>
      <c r="BP3707" s="1"/>
    </row>
    <row r="3708" spans="59:68" x14ac:dyDescent="0.25">
      <c r="BG3708" t="str">
        <f t="shared" ca="1" si="469"/>
        <v/>
      </c>
      <c r="BH3708" t="str">
        <f t="shared" si="470"/>
        <v/>
      </c>
      <c r="BI3708" t="str">
        <f t="shared" si="471"/>
        <v/>
      </c>
      <c r="BJ3708" t="str">
        <f t="shared" ca="1" si="472"/>
        <v/>
      </c>
      <c r="BK3708">
        <f t="shared" si="473"/>
        <v>1900</v>
      </c>
      <c r="BL3708">
        <f t="shared" si="474"/>
        <v>1900</v>
      </c>
      <c r="BM3708" t="str">
        <f t="shared" si="475"/>
        <v/>
      </c>
      <c r="BN3708" s="69">
        <f t="shared" si="476"/>
        <v>126</v>
      </c>
      <c r="BO3708" s="1">
        <v>46076</v>
      </c>
      <c r="BP3708" s="1"/>
    </row>
    <row r="3709" spans="59:68" x14ac:dyDescent="0.25">
      <c r="BG3709" t="str">
        <f t="shared" ca="1" si="469"/>
        <v/>
      </c>
      <c r="BH3709" t="str">
        <f t="shared" si="470"/>
        <v/>
      </c>
      <c r="BI3709" t="str">
        <f t="shared" si="471"/>
        <v/>
      </c>
      <c r="BJ3709" t="str">
        <f t="shared" ca="1" si="472"/>
        <v/>
      </c>
      <c r="BK3709">
        <f t="shared" si="473"/>
        <v>1900</v>
      </c>
      <c r="BL3709">
        <f t="shared" si="474"/>
        <v>1900</v>
      </c>
      <c r="BM3709" t="str">
        <f t="shared" si="475"/>
        <v/>
      </c>
      <c r="BN3709" s="69">
        <f t="shared" si="476"/>
        <v>126</v>
      </c>
      <c r="BO3709" s="1">
        <v>46077</v>
      </c>
      <c r="BP3709" s="1"/>
    </row>
    <row r="3710" spans="59:68" x14ac:dyDescent="0.25">
      <c r="BG3710" t="str">
        <f t="shared" ca="1" si="469"/>
        <v/>
      </c>
      <c r="BH3710" t="str">
        <f t="shared" si="470"/>
        <v/>
      </c>
      <c r="BI3710" t="str">
        <f t="shared" si="471"/>
        <v/>
      </c>
      <c r="BJ3710" t="str">
        <f t="shared" ca="1" si="472"/>
        <v/>
      </c>
      <c r="BK3710">
        <f t="shared" si="473"/>
        <v>1900</v>
      </c>
      <c r="BL3710">
        <f t="shared" si="474"/>
        <v>1900</v>
      </c>
      <c r="BM3710" t="str">
        <f t="shared" si="475"/>
        <v/>
      </c>
      <c r="BN3710" s="69">
        <f t="shared" si="476"/>
        <v>126</v>
      </c>
      <c r="BO3710" s="1">
        <v>46078</v>
      </c>
      <c r="BP3710" s="1"/>
    </row>
    <row r="3711" spans="59:68" x14ac:dyDescent="0.25">
      <c r="BG3711" t="str">
        <f t="shared" ca="1" si="469"/>
        <v/>
      </c>
      <c r="BH3711" t="str">
        <f t="shared" si="470"/>
        <v/>
      </c>
      <c r="BI3711" t="str">
        <f t="shared" si="471"/>
        <v/>
      </c>
      <c r="BJ3711" t="str">
        <f t="shared" ca="1" si="472"/>
        <v/>
      </c>
      <c r="BK3711">
        <f t="shared" si="473"/>
        <v>1900</v>
      </c>
      <c r="BL3711">
        <f t="shared" si="474"/>
        <v>1900</v>
      </c>
      <c r="BM3711" t="str">
        <f t="shared" si="475"/>
        <v/>
      </c>
      <c r="BN3711" s="69">
        <f t="shared" si="476"/>
        <v>126</v>
      </c>
      <c r="BO3711" s="1">
        <v>46079</v>
      </c>
      <c r="BP3711" s="1"/>
    </row>
    <row r="3712" spans="59:68" x14ac:dyDescent="0.25">
      <c r="BG3712" t="str">
        <f t="shared" ca="1" si="469"/>
        <v/>
      </c>
      <c r="BH3712" t="str">
        <f t="shared" si="470"/>
        <v/>
      </c>
      <c r="BI3712" t="str">
        <f t="shared" si="471"/>
        <v/>
      </c>
      <c r="BJ3712" t="str">
        <f t="shared" ca="1" si="472"/>
        <v/>
      </c>
      <c r="BK3712">
        <f t="shared" si="473"/>
        <v>1900</v>
      </c>
      <c r="BL3712">
        <f t="shared" si="474"/>
        <v>1900</v>
      </c>
      <c r="BM3712" t="str">
        <f t="shared" si="475"/>
        <v/>
      </c>
      <c r="BN3712" s="69">
        <f t="shared" si="476"/>
        <v>126</v>
      </c>
      <c r="BO3712" s="1">
        <v>46080</v>
      </c>
      <c r="BP3712" s="1"/>
    </row>
    <row r="3713" spans="59:68" x14ac:dyDescent="0.25">
      <c r="BG3713" t="str">
        <f t="shared" ca="1" si="469"/>
        <v/>
      </c>
      <c r="BH3713" t="str">
        <f t="shared" si="470"/>
        <v/>
      </c>
      <c r="BI3713" t="str">
        <f t="shared" si="471"/>
        <v/>
      </c>
      <c r="BJ3713" t="str">
        <f t="shared" ca="1" si="472"/>
        <v/>
      </c>
      <c r="BK3713">
        <f t="shared" si="473"/>
        <v>1900</v>
      </c>
      <c r="BL3713">
        <f t="shared" si="474"/>
        <v>1900</v>
      </c>
      <c r="BM3713" t="str">
        <f t="shared" si="475"/>
        <v/>
      </c>
      <c r="BN3713" s="69">
        <f t="shared" si="476"/>
        <v>126</v>
      </c>
      <c r="BO3713" s="1">
        <v>46081</v>
      </c>
      <c r="BP3713" s="1"/>
    </row>
    <row r="3714" spans="59:68" x14ac:dyDescent="0.25">
      <c r="BG3714" t="str">
        <f t="shared" ca="1" si="469"/>
        <v/>
      </c>
      <c r="BH3714" t="str">
        <f t="shared" si="470"/>
        <v/>
      </c>
      <c r="BI3714" t="str">
        <f t="shared" si="471"/>
        <v/>
      </c>
      <c r="BJ3714" t="str">
        <f t="shared" ca="1" si="472"/>
        <v/>
      </c>
      <c r="BK3714">
        <f t="shared" si="473"/>
        <v>1900</v>
      </c>
      <c r="BL3714">
        <f t="shared" si="474"/>
        <v>1900</v>
      </c>
      <c r="BM3714" t="str">
        <f t="shared" si="475"/>
        <v/>
      </c>
      <c r="BN3714" s="69">
        <f t="shared" si="476"/>
        <v>126</v>
      </c>
      <c r="BO3714" s="1">
        <v>46082</v>
      </c>
      <c r="BP3714" s="1"/>
    </row>
    <row r="3715" spans="59:68" x14ac:dyDescent="0.25">
      <c r="BG3715" t="str">
        <f t="shared" ref="BG3715:BG3778" ca="1" si="477">IF(A3715="","",DATEDIF(J3715,TODAY(),"y"))</f>
        <v/>
      </c>
      <c r="BH3715" t="str">
        <f t="shared" ref="BH3715:BH3778" si="478">IF(A3715="","",IF(BG3715&lt;61,"Moins de 61",IF(BG3715&lt;66,"61 à 65",IF(BG3715&lt;71,"66 à 70",IF(BG3715&lt;76,"71 à 75",IF(BG3715&lt;81,"76 à 80",IF(BG3715&lt;86,"81 à 85",IF(BG3715&lt;91,"86 à 90",IF(BG3715&lt;96,"91 à 95",IF(BG3715&lt;101,"96 à 100",IF(BG3715&gt;=101,"101 et plus","")))))))))))</f>
        <v/>
      </c>
      <c r="BI3715" t="str">
        <f t="shared" ref="BI3715:BI3778" si="479">IF(B3715="","",IF(BG3715&lt;66,"Moins de 66",IF(BG3715&lt;71,"66 à 70",IF(BG3715&lt;76,"71 à 75",IF(BG3715&lt;81,"76 à 80",IF(BG3715&gt;=81,"plus de 80",""))))))</f>
        <v/>
      </c>
      <c r="BJ3715" t="str">
        <f t="shared" ref="BJ3715:BJ3778" ca="1" si="480">IF(A3715="","",DATEDIF(L3715,TODAY(),"y"))</f>
        <v/>
      </c>
      <c r="BK3715">
        <f t="shared" ref="BK3715:BK3778" si="481">YEAR(L3715)</f>
        <v>1900</v>
      </c>
      <c r="BL3715">
        <f t="shared" ref="BL3715:BL3778" si="482">YEAR(E3715)</f>
        <v>1900</v>
      </c>
      <c r="BM3715" t="str">
        <f t="shared" ref="BM3715:BM3778" si="483">IF(A3715="","",IF(O3715="Adhérent",BG3715,""))</f>
        <v/>
      </c>
      <c r="BN3715" s="69">
        <f t="shared" ref="BN3715:BN3778" si="484">YEAR(BO3715)-YEAR(J3715)</f>
        <v>126</v>
      </c>
      <c r="BO3715" s="1">
        <v>46083</v>
      </c>
      <c r="BP3715" s="1"/>
    </row>
    <row r="3716" spans="59:68" x14ac:dyDescent="0.25">
      <c r="BG3716" t="str">
        <f t="shared" ca="1" si="477"/>
        <v/>
      </c>
      <c r="BH3716" t="str">
        <f t="shared" si="478"/>
        <v/>
      </c>
      <c r="BI3716" t="str">
        <f t="shared" si="479"/>
        <v/>
      </c>
      <c r="BJ3716" t="str">
        <f t="shared" ca="1" si="480"/>
        <v/>
      </c>
      <c r="BK3716">
        <f t="shared" si="481"/>
        <v>1900</v>
      </c>
      <c r="BL3716">
        <f t="shared" si="482"/>
        <v>1900</v>
      </c>
      <c r="BM3716" t="str">
        <f t="shared" si="483"/>
        <v/>
      </c>
      <c r="BN3716" s="69">
        <f t="shared" si="484"/>
        <v>126</v>
      </c>
      <c r="BO3716" s="1">
        <v>46084</v>
      </c>
      <c r="BP3716" s="1"/>
    </row>
    <row r="3717" spans="59:68" x14ac:dyDescent="0.25">
      <c r="BG3717" t="str">
        <f t="shared" ca="1" si="477"/>
        <v/>
      </c>
      <c r="BH3717" t="str">
        <f t="shared" si="478"/>
        <v/>
      </c>
      <c r="BI3717" t="str">
        <f t="shared" si="479"/>
        <v/>
      </c>
      <c r="BJ3717" t="str">
        <f t="shared" ca="1" si="480"/>
        <v/>
      </c>
      <c r="BK3717">
        <f t="shared" si="481"/>
        <v>1900</v>
      </c>
      <c r="BL3717">
        <f t="shared" si="482"/>
        <v>1900</v>
      </c>
      <c r="BM3717" t="str">
        <f t="shared" si="483"/>
        <v/>
      </c>
      <c r="BN3717" s="69">
        <f t="shared" si="484"/>
        <v>126</v>
      </c>
      <c r="BO3717" s="1">
        <v>46085</v>
      </c>
      <c r="BP3717" s="1"/>
    </row>
    <row r="3718" spans="59:68" x14ac:dyDescent="0.25">
      <c r="BG3718" t="str">
        <f t="shared" ca="1" si="477"/>
        <v/>
      </c>
      <c r="BH3718" t="str">
        <f t="shared" si="478"/>
        <v/>
      </c>
      <c r="BI3718" t="str">
        <f t="shared" si="479"/>
        <v/>
      </c>
      <c r="BJ3718" t="str">
        <f t="shared" ca="1" si="480"/>
        <v/>
      </c>
      <c r="BK3718">
        <f t="shared" si="481"/>
        <v>1900</v>
      </c>
      <c r="BL3718">
        <f t="shared" si="482"/>
        <v>1900</v>
      </c>
      <c r="BM3718" t="str">
        <f t="shared" si="483"/>
        <v/>
      </c>
      <c r="BN3718" s="69">
        <f t="shared" si="484"/>
        <v>126</v>
      </c>
      <c r="BO3718" s="1">
        <v>46086</v>
      </c>
      <c r="BP3718" s="1"/>
    </row>
    <row r="3719" spans="59:68" x14ac:dyDescent="0.25">
      <c r="BG3719" t="str">
        <f t="shared" ca="1" si="477"/>
        <v/>
      </c>
      <c r="BH3719" t="str">
        <f t="shared" si="478"/>
        <v/>
      </c>
      <c r="BI3719" t="str">
        <f t="shared" si="479"/>
        <v/>
      </c>
      <c r="BJ3719" t="str">
        <f t="shared" ca="1" si="480"/>
        <v/>
      </c>
      <c r="BK3719">
        <f t="shared" si="481"/>
        <v>1900</v>
      </c>
      <c r="BL3719">
        <f t="shared" si="482"/>
        <v>1900</v>
      </c>
      <c r="BM3719" t="str">
        <f t="shared" si="483"/>
        <v/>
      </c>
      <c r="BN3719" s="69">
        <f t="shared" si="484"/>
        <v>126</v>
      </c>
      <c r="BO3719" s="1">
        <v>46087</v>
      </c>
      <c r="BP3719" s="1"/>
    </row>
    <row r="3720" spans="59:68" x14ac:dyDescent="0.25">
      <c r="BG3720" t="str">
        <f t="shared" ca="1" si="477"/>
        <v/>
      </c>
      <c r="BH3720" t="str">
        <f t="shared" si="478"/>
        <v/>
      </c>
      <c r="BI3720" t="str">
        <f t="shared" si="479"/>
        <v/>
      </c>
      <c r="BJ3720" t="str">
        <f t="shared" ca="1" si="480"/>
        <v/>
      </c>
      <c r="BK3720">
        <f t="shared" si="481"/>
        <v>1900</v>
      </c>
      <c r="BL3720">
        <f t="shared" si="482"/>
        <v>1900</v>
      </c>
      <c r="BM3720" t="str">
        <f t="shared" si="483"/>
        <v/>
      </c>
      <c r="BN3720" s="69">
        <f t="shared" si="484"/>
        <v>126</v>
      </c>
      <c r="BO3720" s="1">
        <v>46088</v>
      </c>
      <c r="BP3720" s="1"/>
    </row>
    <row r="3721" spans="59:68" x14ac:dyDescent="0.25">
      <c r="BG3721" t="str">
        <f t="shared" ca="1" si="477"/>
        <v/>
      </c>
      <c r="BH3721" t="str">
        <f t="shared" si="478"/>
        <v/>
      </c>
      <c r="BI3721" t="str">
        <f t="shared" si="479"/>
        <v/>
      </c>
      <c r="BJ3721" t="str">
        <f t="shared" ca="1" si="480"/>
        <v/>
      </c>
      <c r="BK3721">
        <f t="shared" si="481"/>
        <v>1900</v>
      </c>
      <c r="BL3721">
        <f t="shared" si="482"/>
        <v>1900</v>
      </c>
      <c r="BM3721" t="str">
        <f t="shared" si="483"/>
        <v/>
      </c>
      <c r="BN3721" s="69">
        <f t="shared" si="484"/>
        <v>126</v>
      </c>
      <c r="BO3721" s="1">
        <v>46089</v>
      </c>
      <c r="BP3721" s="1"/>
    </row>
    <row r="3722" spans="59:68" x14ac:dyDescent="0.25">
      <c r="BG3722" t="str">
        <f t="shared" ca="1" si="477"/>
        <v/>
      </c>
      <c r="BH3722" t="str">
        <f t="shared" si="478"/>
        <v/>
      </c>
      <c r="BI3722" t="str">
        <f t="shared" si="479"/>
        <v/>
      </c>
      <c r="BJ3722" t="str">
        <f t="shared" ca="1" si="480"/>
        <v/>
      </c>
      <c r="BK3722">
        <f t="shared" si="481"/>
        <v>1900</v>
      </c>
      <c r="BL3722">
        <f t="shared" si="482"/>
        <v>1900</v>
      </c>
      <c r="BM3722" t="str">
        <f t="shared" si="483"/>
        <v/>
      </c>
      <c r="BN3722" s="69">
        <f t="shared" si="484"/>
        <v>126</v>
      </c>
      <c r="BO3722" s="1">
        <v>46090</v>
      </c>
      <c r="BP3722" s="1"/>
    </row>
    <row r="3723" spans="59:68" x14ac:dyDescent="0.25">
      <c r="BG3723" t="str">
        <f t="shared" ca="1" si="477"/>
        <v/>
      </c>
      <c r="BH3723" t="str">
        <f t="shared" si="478"/>
        <v/>
      </c>
      <c r="BI3723" t="str">
        <f t="shared" si="479"/>
        <v/>
      </c>
      <c r="BJ3723" t="str">
        <f t="shared" ca="1" si="480"/>
        <v/>
      </c>
      <c r="BK3723">
        <f t="shared" si="481"/>
        <v>1900</v>
      </c>
      <c r="BL3723">
        <f t="shared" si="482"/>
        <v>1900</v>
      </c>
      <c r="BM3723" t="str">
        <f t="shared" si="483"/>
        <v/>
      </c>
      <c r="BN3723" s="69">
        <f t="shared" si="484"/>
        <v>126</v>
      </c>
      <c r="BO3723" s="1">
        <v>46091</v>
      </c>
      <c r="BP3723" s="1"/>
    </row>
    <row r="3724" spans="59:68" x14ac:dyDescent="0.25">
      <c r="BG3724" t="str">
        <f t="shared" ca="1" si="477"/>
        <v/>
      </c>
      <c r="BH3724" t="str">
        <f t="shared" si="478"/>
        <v/>
      </c>
      <c r="BI3724" t="str">
        <f t="shared" si="479"/>
        <v/>
      </c>
      <c r="BJ3724" t="str">
        <f t="shared" ca="1" si="480"/>
        <v/>
      </c>
      <c r="BK3724">
        <f t="shared" si="481"/>
        <v>1900</v>
      </c>
      <c r="BL3724">
        <f t="shared" si="482"/>
        <v>1900</v>
      </c>
      <c r="BM3724" t="str">
        <f t="shared" si="483"/>
        <v/>
      </c>
      <c r="BN3724" s="69">
        <f t="shared" si="484"/>
        <v>126</v>
      </c>
      <c r="BO3724" s="1">
        <v>46092</v>
      </c>
      <c r="BP3724" s="1"/>
    </row>
    <row r="3725" spans="59:68" x14ac:dyDescent="0.25">
      <c r="BG3725" t="str">
        <f t="shared" ca="1" si="477"/>
        <v/>
      </c>
      <c r="BH3725" t="str">
        <f t="shared" si="478"/>
        <v/>
      </c>
      <c r="BI3725" t="str">
        <f t="shared" si="479"/>
        <v/>
      </c>
      <c r="BJ3725" t="str">
        <f t="shared" ca="1" si="480"/>
        <v/>
      </c>
      <c r="BK3725">
        <f t="shared" si="481"/>
        <v>1900</v>
      </c>
      <c r="BL3725">
        <f t="shared" si="482"/>
        <v>1900</v>
      </c>
      <c r="BM3725" t="str">
        <f t="shared" si="483"/>
        <v/>
      </c>
      <c r="BN3725" s="69">
        <f t="shared" si="484"/>
        <v>126</v>
      </c>
      <c r="BO3725" s="1">
        <v>46093</v>
      </c>
      <c r="BP3725" s="1"/>
    </row>
    <row r="3726" spans="59:68" x14ac:dyDescent="0.25">
      <c r="BG3726" t="str">
        <f t="shared" ca="1" si="477"/>
        <v/>
      </c>
      <c r="BH3726" t="str">
        <f t="shared" si="478"/>
        <v/>
      </c>
      <c r="BI3726" t="str">
        <f t="shared" si="479"/>
        <v/>
      </c>
      <c r="BJ3726" t="str">
        <f t="shared" ca="1" si="480"/>
        <v/>
      </c>
      <c r="BK3726">
        <f t="shared" si="481"/>
        <v>1900</v>
      </c>
      <c r="BL3726">
        <f t="shared" si="482"/>
        <v>1900</v>
      </c>
      <c r="BM3726" t="str">
        <f t="shared" si="483"/>
        <v/>
      </c>
      <c r="BN3726" s="69">
        <f t="shared" si="484"/>
        <v>126</v>
      </c>
      <c r="BO3726" s="1">
        <v>46094</v>
      </c>
      <c r="BP3726" s="1"/>
    </row>
    <row r="3727" spans="59:68" x14ac:dyDescent="0.25">
      <c r="BG3727" t="str">
        <f t="shared" ca="1" si="477"/>
        <v/>
      </c>
      <c r="BH3727" t="str">
        <f t="shared" si="478"/>
        <v/>
      </c>
      <c r="BI3727" t="str">
        <f t="shared" si="479"/>
        <v/>
      </c>
      <c r="BJ3727" t="str">
        <f t="shared" ca="1" si="480"/>
        <v/>
      </c>
      <c r="BK3727">
        <f t="shared" si="481"/>
        <v>1900</v>
      </c>
      <c r="BL3727">
        <f t="shared" si="482"/>
        <v>1900</v>
      </c>
      <c r="BM3727" t="str">
        <f t="shared" si="483"/>
        <v/>
      </c>
      <c r="BN3727" s="69">
        <f t="shared" si="484"/>
        <v>126</v>
      </c>
      <c r="BO3727" s="1">
        <v>46095</v>
      </c>
      <c r="BP3727" s="1"/>
    </row>
    <row r="3728" spans="59:68" x14ac:dyDescent="0.25">
      <c r="BG3728" t="str">
        <f t="shared" ca="1" si="477"/>
        <v/>
      </c>
      <c r="BH3728" t="str">
        <f t="shared" si="478"/>
        <v/>
      </c>
      <c r="BI3728" t="str">
        <f t="shared" si="479"/>
        <v/>
      </c>
      <c r="BJ3728" t="str">
        <f t="shared" ca="1" si="480"/>
        <v/>
      </c>
      <c r="BK3728">
        <f t="shared" si="481"/>
        <v>1900</v>
      </c>
      <c r="BL3728">
        <f t="shared" si="482"/>
        <v>1900</v>
      </c>
      <c r="BM3728" t="str">
        <f t="shared" si="483"/>
        <v/>
      </c>
      <c r="BN3728" s="69">
        <f t="shared" si="484"/>
        <v>126</v>
      </c>
      <c r="BO3728" s="1">
        <v>46096</v>
      </c>
      <c r="BP3728" s="1"/>
    </row>
    <row r="3729" spans="59:68" x14ac:dyDescent="0.25">
      <c r="BG3729" t="str">
        <f t="shared" ca="1" si="477"/>
        <v/>
      </c>
      <c r="BH3729" t="str">
        <f t="shared" si="478"/>
        <v/>
      </c>
      <c r="BI3729" t="str">
        <f t="shared" si="479"/>
        <v/>
      </c>
      <c r="BJ3729" t="str">
        <f t="shared" ca="1" si="480"/>
        <v/>
      </c>
      <c r="BK3729">
        <f t="shared" si="481"/>
        <v>1900</v>
      </c>
      <c r="BL3729">
        <f t="shared" si="482"/>
        <v>1900</v>
      </c>
      <c r="BM3729" t="str">
        <f t="shared" si="483"/>
        <v/>
      </c>
      <c r="BN3729" s="69">
        <f t="shared" si="484"/>
        <v>126</v>
      </c>
      <c r="BO3729" s="1">
        <v>46097</v>
      </c>
      <c r="BP3729" s="1"/>
    </row>
    <row r="3730" spans="59:68" x14ac:dyDescent="0.25">
      <c r="BG3730" t="str">
        <f t="shared" ca="1" si="477"/>
        <v/>
      </c>
      <c r="BH3730" t="str">
        <f t="shared" si="478"/>
        <v/>
      </c>
      <c r="BI3730" t="str">
        <f t="shared" si="479"/>
        <v/>
      </c>
      <c r="BJ3730" t="str">
        <f t="shared" ca="1" si="480"/>
        <v/>
      </c>
      <c r="BK3730">
        <f t="shared" si="481"/>
        <v>1900</v>
      </c>
      <c r="BL3730">
        <f t="shared" si="482"/>
        <v>1900</v>
      </c>
      <c r="BM3730" t="str">
        <f t="shared" si="483"/>
        <v/>
      </c>
      <c r="BN3730" s="69">
        <f t="shared" si="484"/>
        <v>126</v>
      </c>
      <c r="BO3730" s="1">
        <v>46098</v>
      </c>
      <c r="BP3730" s="1"/>
    </row>
    <row r="3731" spans="59:68" x14ac:dyDescent="0.25">
      <c r="BG3731" t="str">
        <f t="shared" ca="1" si="477"/>
        <v/>
      </c>
      <c r="BH3731" t="str">
        <f t="shared" si="478"/>
        <v/>
      </c>
      <c r="BI3731" t="str">
        <f t="shared" si="479"/>
        <v/>
      </c>
      <c r="BJ3731" t="str">
        <f t="shared" ca="1" si="480"/>
        <v/>
      </c>
      <c r="BK3731">
        <f t="shared" si="481"/>
        <v>1900</v>
      </c>
      <c r="BL3731">
        <f t="shared" si="482"/>
        <v>1900</v>
      </c>
      <c r="BM3731" t="str">
        <f t="shared" si="483"/>
        <v/>
      </c>
      <c r="BN3731" s="69">
        <f t="shared" si="484"/>
        <v>126</v>
      </c>
      <c r="BO3731" s="1">
        <v>46099</v>
      </c>
      <c r="BP3731" s="1"/>
    </row>
    <row r="3732" spans="59:68" x14ac:dyDescent="0.25">
      <c r="BG3732" t="str">
        <f t="shared" ca="1" si="477"/>
        <v/>
      </c>
      <c r="BH3732" t="str">
        <f t="shared" si="478"/>
        <v/>
      </c>
      <c r="BI3732" t="str">
        <f t="shared" si="479"/>
        <v/>
      </c>
      <c r="BJ3732" t="str">
        <f t="shared" ca="1" si="480"/>
        <v/>
      </c>
      <c r="BK3732">
        <f t="shared" si="481"/>
        <v>1900</v>
      </c>
      <c r="BL3732">
        <f t="shared" si="482"/>
        <v>1900</v>
      </c>
      <c r="BM3732" t="str">
        <f t="shared" si="483"/>
        <v/>
      </c>
      <c r="BN3732" s="69">
        <f t="shared" si="484"/>
        <v>126</v>
      </c>
      <c r="BO3732" s="1">
        <v>46100</v>
      </c>
      <c r="BP3732" s="1"/>
    </row>
    <row r="3733" spans="59:68" x14ac:dyDescent="0.25">
      <c r="BG3733" t="str">
        <f t="shared" ca="1" si="477"/>
        <v/>
      </c>
      <c r="BH3733" t="str">
        <f t="shared" si="478"/>
        <v/>
      </c>
      <c r="BI3733" t="str">
        <f t="shared" si="479"/>
        <v/>
      </c>
      <c r="BJ3733" t="str">
        <f t="shared" ca="1" si="480"/>
        <v/>
      </c>
      <c r="BK3733">
        <f t="shared" si="481"/>
        <v>1900</v>
      </c>
      <c r="BL3733">
        <f t="shared" si="482"/>
        <v>1900</v>
      </c>
      <c r="BM3733" t="str">
        <f t="shared" si="483"/>
        <v/>
      </c>
      <c r="BN3733" s="69">
        <f t="shared" si="484"/>
        <v>126</v>
      </c>
      <c r="BO3733" s="1">
        <v>46101</v>
      </c>
      <c r="BP3733" s="1"/>
    </row>
    <row r="3734" spans="59:68" x14ac:dyDescent="0.25">
      <c r="BG3734" t="str">
        <f t="shared" ca="1" si="477"/>
        <v/>
      </c>
      <c r="BH3734" t="str">
        <f t="shared" si="478"/>
        <v/>
      </c>
      <c r="BI3734" t="str">
        <f t="shared" si="479"/>
        <v/>
      </c>
      <c r="BJ3734" t="str">
        <f t="shared" ca="1" si="480"/>
        <v/>
      </c>
      <c r="BK3734">
        <f t="shared" si="481"/>
        <v>1900</v>
      </c>
      <c r="BL3734">
        <f t="shared" si="482"/>
        <v>1900</v>
      </c>
      <c r="BM3734" t="str">
        <f t="shared" si="483"/>
        <v/>
      </c>
      <c r="BN3734" s="69">
        <f t="shared" si="484"/>
        <v>126</v>
      </c>
      <c r="BO3734" s="1">
        <v>46102</v>
      </c>
      <c r="BP3734" s="1"/>
    </row>
    <row r="3735" spans="59:68" x14ac:dyDescent="0.25">
      <c r="BG3735" t="str">
        <f t="shared" ca="1" si="477"/>
        <v/>
      </c>
      <c r="BH3735" t="str">
        <f t="shared" si="478"/>
        <v/>
      </c>
      <c r="BI3735" t="str">
        <f t="shared" si="479"/>
        <v/>
      </c>
      <c r="BJ3735" t="str">
        <f t="shared" ca="1" si="480"/>
        <v/>
      </c>
      <c r="BK3735">
        <f t="shared" si="481"/>
        <v>1900</v>
      </c>
      <c r="BL3735">
        <f t="shared" si="482"/>
        <v>1900</v>
      </c>
      <c r="BM3735" t="str">
        <f t="shared" si="483"/>
        <v/>
      </c>
      <c r="BN3735" s="69">
        <f t="shared" si="484"/>
        <v>126</v>
      </c>
      <c r="BO3735" s="1">
        <v>46103</v>
      </c>
      <c r="BP3735" s="1"/>
    </row>
    <row r="3736" spans="59:68" x14ac:dyDescent="0.25">
      <c r="BG3736" t="str">
        <f t="shared" ca="1" si="477"/>
        <v/>
      </c>
      <c r="BH3736" t="str">
        <f t="shared" si="478"/>
        <v/>
      </c>
      <c r="BI3736" t="str">
        <f t="shared" si="479"/>
        <v/>
      </c>
      <c r="BJ3736" t="str">
        <f t="shared" ca="1" si="480"/>
        <v/>
      </c>
      <c r="BK3736">
        <f t="shared" si="481"/>
        <v>1900</v>
      </c>
      <c r="BL3736">
        <f t="shared" si="482"/>
        <v>1900</v>
      </c>
      <c r="BM3736" t="str">
        <f t="shared" si="483"/>
        <v/>
      </c>
      <c r="BN3736" s="69">
        <f t="shared" si="484"/>
        <v>126</v>
      </c>
      <c r="BO3736" s="1">
        <v>46104</v>
      </c>
      <c r="BP3736" s="1"/>
    </row>
    <row r="3737" spans="59:68" x14ac:dyDescent="0.25">
      <c r="BG3737" t="str">
        <f t="shared" ca="1" si="477"/>
        <v/>
      </c>
      <c r="BH3737" t="str">
        <f t="shared" si="478"/>
        <v/>
      </c>
      <c r="BI3737" t="str">
        <f t="shared" si="479"/>
        <v/>
      </c>
      <c r="BJ3737" t="str">
        <f t="shared" ca="1" si="480"/>
        <v/>
      </c>
      <c r="BK3737">
        <f t="shared" si="481"/>
        <v>1900</v>
      </c>
      <c r="BL3737">
        <f t="shared" si="482"/>
        <v>1900</v>
      </c>
      <c r="BM3737" t="str">
        <f t="shared" si="483"/>
        <v/>
      </c>
      <c r="BN3737" s="69">
        <f t="shared" si="484"/>
        <v>126</v>
      </c>
      <c r="BO3737" s="1">
        <v>46105</v>
      </c>
      <c r="BP3737" s="1"/>
    </row>
    <row r="3738" spans="59:68" x14ac:dyDescent="0.25">
      <c r="BG3738" t="str">
        <f t="shared" ca="1" si="477"/>
        <v/>
      </c>
      <c r="BH3738" t="str">
        <f t="shared" si="478"/>
        <v/>
      </c>
      <c r="BI3738" t="str">
        <f t="shared" si="479"/>
        <v/>
      </c>
      <c r="BJ3738" t="str">
        <f t="shared" ca="1" si="480"/>
        <v/>
      </c>
      <c r="BK3738">
        <f t="shared" si="481"/>
        <v>1900</v>
      </c>
      <c r="BL3738">
        <f t="shared" si="482"/>
        <v>1900</v>
      </c>
      <c r="BM3738" t="str">
        <f t="shared" si="483"/>
        <v/>
      </c>
      <c r="BN3738" s="69">
        <f t="shared" si="484"/>
        <v>126</v>
      </c>
      <c r="BO3738" s="1">
        <v>46106</v>
      </c>
      <c r="BP3738" s="1"/>
    </row>
    <row r="3739" spans="59:68" x14ac:dyDescent="0.25">
      <c r="BG3739" t="str">
        <f t="shared" ca="1" si="477"/>
        <v/>
      </c>
      <c r="BH3739" t="str">
        <f t="shared" si="478"/>
        <v/>
      </c>
      <c r="BI3739" t="str">
        <f t="shared" si="479"/>
        <v/>
      </c>
      <c r="BJ3739" t="str">
        <f t="shared" ca="1" si="480"/>
        <v/>
      </c>
      <c r="BK3739">
        <f t="shared" si="481"/>
        <v>1900</v>
      </c>
      <c r="BL3739">
        <f t="shared" si="482"/>
        <v>1900</v>
      </c>
      <c r="BM3739" t="str">
        <f t="shared" si="483"/>
        <v/>
      </c>
      <c r="BN3739" s="69">
        <f t="shared" si="484"/>
        <v>126</v>
      </c>
      <c r="BO3739" s="1">
        <v>46107</v>
      </c>
      <c r="BP3739" s="1"/>
    </row>
    <row r="3740" spans="59:68" x14ac:dyDescent="0.25">
      <c r="BG3740" t="str">
        <f t="shared" ca="1" si="477"/>
        <v/>
      </c>
      <c r="BH3740" t="str">
        <f t="shared" si="478"/>
        <v/>
      </c>
      <c r="BI3740" t="str">
        <f t="shared" si="479"/>
        <v/>
      </c>
      <c r="BJ3740" t="str">
        <f t="shared" ca="1" si="480"/>
        <v/>
      </c>
      <c r="BK3740">
        <f t="shared" si="481"/>
        <v>1900</v>
      </c>
      <c r="BL3740">
        <f t="shared" si="482"/>
        <v>1900</v>
      </c>
      <c r="BM3740" t="str">
        <f t="shared" si="483"/>
        <v/>
      </c>
      <c r="BN3740" s="69">
        <f t="shared" si="484"/>
        <v>126</v>
      </c>
      <c r="BO3740" s="1">
        <v>46108</v>
      </c>
      <c r="BP3740" s="1"/>
    </row>
    <row r="3741" spans="59:68" x14ac:dyDescent="0.25">
      <c r="BG3741" t="str">
        <f t="shared" ca="1" si="477"/>
        <v/>
      </c>
      <c r="BH3741" t="str">
        <f t="shared" si="478"/>
        <v/>
      </c>
      <c r="BI3741" t="str">
        <f t="shared" si="479"/>
        <v/>
      </c>
      <c r="BJ3741" t="str">
        <f t="shared" ca="1" si="480"/>
        <v/>
      </c>
      <c r="BK3741">
        <f t="shared" si="481"/>
        <v>1900</v>
      </c>
      <c r="BL3741">
        <f t="shared" si="482"/>
        <v>1900</v>
      </c>
      <c r="BM3741" t="str">
        <f t="shared" si="483"/>
        <v/>
      </c>
      <c r="BN3741" s="69">
        <f t="shared" si="484"/>
        <v>126</v>
      </c>
      <c r="BO3741" s="1">
        <v>46109</v>
      </c>
      <c r="BP3741" s="1"/>
    </row>
    <row r="3742" spans="59:68" x14ac:dyDescent="0.25">
      <c r="BG3742" t="str">
        <f t="shared" ca="1" si="477"/>
        <v/>
      </c>
      <c r="BH3742" t="str">
        <f t="shared" si="478"/>
        <v/>
      </c>
      <c r="BI3742" t="str">
        <f t="shared" si="479"/>
        <v/>
      </c>
      <c r="BJ3742" t="str">
        <f t="shared" ca="1" si="480"/>
        <v/>
      </c>
      <c r="BK3742">
        <f t="shared" si="481"/>
        <v>1900</v>
      </c>
      <c r="BL3742">
        <f t="shared" si="482"/>
        <v>1900</v>
      </c>
      <c r="BM3742" t="str">
        <f t="shared" si="483"/>
        <v/>
      </c>
      <c r="BN3742" s="69">
        <f t="shared" si="484"/>
        <v>126</v>
      </c>
      <c r="BO3742" s="1">
        <v>46110</v>
      </c>
      <c r="BP3742" s="1"/>
    </row>
    <row r="3743" spans="59:68" x14ac:dyDescent="0.25">
      <c r="BG3743" t="str">
        <f t="shared" ca="1" si="477"/>
        <v/>
      </c>
      <c r="BH3743" t="str">
        <f t="shared" si="478"/>
        <v/>
      </c>
      <c r="BI3743" t="str">
        <f t="shared" si="479"/>
        <v/>
      </c>
      <c r="BJ3743" t="str">
        <f t="shared" ca="1" si="480"/>
        <v/>
      </c>
      <c r="BK3743">
        <f t="shared" si="481"/>
        <v>1900</v>
      </c>
      <c r="BL3743">
        <f t="shared" si="482"/>
        <v>1900</v>
      </c>
      <c r="BM3743" t="str">
        <f t="shared" si="483"/>
        <v/>
      </c>
      <c r="BN3743" s="69">
        <f t="shared" si="484"/>
        <v>126</v>
      </c>
      <c r="BO3743" s="1">
        <v>46111</v>
      </c>
      <c r="BP3743" s="1"/>
    </row>
    <row r="3744" spans="59:68" x14ac:dyDescent="0.25">
      <c r="BG3744" t="str">
        <f t="shared" ca="1" si="477"/>
        <v/>
      </c>
      <c r="BH3744" t="str">
        <f t="shared" si="478"/>
        <v/>
      </c>
      <c r="BI3744" t="str">
        <f t="shared" si="479"/>
        <v/>
      </c>
      <c r="BJ3744" t="str">
        <f t="shared" ca="1" si="480"/>
        <v/>
      </c>
      <c r="BK3744">
        <f t="shared" si="481"/>
        <v>1900</v>
      </c>
      <c r="BL3744">
        <f t="shared" si="482"/>
        <v>1900</v>
      </c>
      <c r="BM3744" t="str">
        <f t="shared" si="483"/>
        <v/>
      </c>
      <c r="BN3744" s="69">
        <f t="shared" si="484"/>
        <v>126</v>
      </c>
      <c r="BO3744" s="1">
        <v>46112</v>
      </c>
      <c r="BP3744" s="1"/>
    </row>
    <row r="3745" spans="59:68" x14ac:dyDescent="0.25">
      <c r="BG3745" t="str">
        <f t="shared" ca="1" si="477"/>
        <v/>
      </c>
      <c r="BH3745" t="str">
        <f t="shared" si="478"/>
        <v/>
      </c>
      <c r="BI3745" t="str">
        <f t="shared" si="479"/>
        <v/>
      </c>
      <c r="BJ3745" t="str">
        <f t="shared" ca="1" si="480"/>
        <v/>
      </c>
      <c r="BK3745">
        <f t="shared" si="481"/>
        <v>1900</v>
      </c>
      <c r="BL3745">
        <f t="shared" si="482"/>
        <v>1900</v>
      </c>
      <c r="BM3745" t="str">
        <f t="shared" si="483"/>
        <v/>
      </c>
      <c r="BN3745" s="69">
        <f t="shared" si="484"/>
        <v>126</v>
      </c>
      <c r="BO3745" s="1">
        <v>46113</v>
      </c>
      <c r="BP3745" s="1"/>
    </row>
    <row r="3746" spans="59:68" x14ac:dyDescent="0.25">
      <c r="BG3746" t="str">
        <f t="shared" ca="1" si="477"/>
        <v/>
      </c>
      <c r="BH3746" t="str">
        <f t="shared" si="478"/>
        <v/>
      </c>
      <c r="BI3746" t="str">
        <f t="shared" si="479"/>
        <v/>
      </c>
      <c r="BJ3746" t="str">
        <f t="shared" ca="1" si="480"/>
        <v/>
      </c>
      <c r="BK3746">
        <f t="shared" si="481"/>
        <v>1900</v>
      </c>
      <c r="BL3746">
        <f t="shared" si="482"/>
        <v>1900</v>
      </c>
      <c r="BM3746" t="str">
        <f t="shared" si="483"/>
        <v/>
      </c>
      <c r="BN3746" s="69">
        <f t="shared" si="484"/>
        <v>126</v>
      </c>
      <c r="BO3746" s="1">
        <v>46114</v>
      </c>
      <c r="BP3746" s="1"/>
    </row>
    <row r="3747" spans="59:68" x14ac:dyDescent="0.25">
      <c r="BG3747" t="str">
        <f t="shared" ca="1" si="477"/>
        <v/>
      </c>
      <c r="BH3747" t="str">
        <f t="shared" si="478"/>
        <v/>
      </c>
      <c r="BI3747" t="str">
        <f t="shared" si="479"/>
        <v/>
      </c>
      <c r="BJ3747" t="str">
        <f t="shared" ca="1" si="480"/>
        <v/>
      </c>
      <c r="BK3747">
        <f t="shared" si="481"/>
        <v>1900</v>
      </c>
      <c r="BL3747">
        <f t="shared" si="482"/>
        <v>1900</v>
      </c>
      <c r="BM3747" t="str">
        <f t="shared" si="483"/>
        <v/>
      </c>
      <c r="BN3747" s="69">
        <f t="shared" si="484"/>
        <v>126</v>
      </c>
      <c r="BO3747" s="1">
        <v>46115</v>
      </c>
      <c r="BP3747" s="1"/>
    </row>
    <row r="3748" spans="59:68" x14ac:dyDescent="0.25">
      <c r="BG3748" t="str">
        <f t="shared" ca="1" si="477"/>
        <v/>
      </c>
      <c r="BH3748" t="str">
        <f t="shared" si="478"/>
        <v/>
      </c>
      <c r="BI3748" t="str">
        <f t="shared" si="479"/>
        <v/>
      </c>
      <c r="BJ3748" t="str">
        <f t="shared" ca="1" si="480"/>
        <v/>
      </c>
      <c r="BK3748">
        <f t="shared" si="481"/>
        <v>1900</v>
      </c>
      <c r="BL3748">
        <f t="shared" si="482"/>
        <v>1900</v>
      </c>
      <c r="BM3748" t="str">
        <f t="shared" si="483"/>
        <v/>
      </c>
      <c r="BN3748" s="69">
        <f t="shared" si="484"/>
        <v>126</v>
      </c>
      <c r="BO3748" s="1">
        <v>46116</v>
      </c>
      <c r="BP3748" s="1"/>
    </row>
    <row r="3749" spans="59:68" x14ac:dyDescent="0.25">
      <c r="BG3749" t="str">
        <f t="shared" ca="1" si="477"/>
        <v/>
      </c>
      <c r="BH3749" t="str">
        <f t="shared" si="478"/>
        <v/>
      </c>
      <c r="BI3749" t="str">
        <f t="shared" si="479"/>
        <v/>
      </c>
      <c r="BJ3749" t="str">
        <f t="shared" ca="1" si="480"/>
        <v/>
      </c>
      <c r="BK3749">
        <f t="shared" si="481"/>
        <v>1900</v>
      </c>
      <c r="BL3749">
        <f t="shared" si="482"/>
        <v>1900</v>
      </c>
      <c r="BM3749" t="str">
        <f t="shared" si="483"/>
        <v/>
      </c>
      <c r="BN3749" s="69">
        <f t="shared" si="484"/>
        <v>126</v>
      </c>
      <c r="BO3749" s="1">
        <v>46117</v>
      </c>
      <c r="BP3749" s="1"/>
    </row>
    <row r="3750" spans="59:68" x14ac:dyDescent="0.25">
      <c r="BG3750" t="str">
        <f t="shared" ca="1" si="477"/>
        <v/>
      </c>
      <c r="BH3750" t="str">
        <f t="shared" si="478"/>
        <v/>
      </c>
      <c r="BI3750" t="str">
        <f t="shared" si="479"/>
        <v/>
      </c>
      <c r="BJ3750" t="str">
        <f t="shared" ca="1" si="480"/>
        <v/>
      </c>
      <c r="BK3750">
        <f t="shared" si="481"/>
        <v>1900</v>
      </c>
      <c r="BL3750">
        <f t="shared" si="482"/>
        <v>1900</v>
      </c>
      <c r="BM3750" t="str">
        <f t="shared" si="483"/>
        <v/>
      </c>
      <c r="BN3750" s="69">
        <f t="shared" si="484"/>
        <v>126</v>
      </c>
      <c r="BO3750" s="1">
        <v>46118</v>
      </c>
      <c r="BP3750" s="1"/>
    </row>
    <row r="3751" spans="59:68" x14ac:dyDescent="0.25">
      <c r="BG3751" t="str">
        <f t="shared" ca="1" si="477"/>
        <v/>
      </c>
      <c r="BH3751" t="str">
        <f t="shared" si="478"/>
        <v/>
      </c>
      <c r="BI3751" t="str">
        <f t="shared" si="479"/>
        <v/>
      </c>
      <c r="BJ3751" t="str">
        <f t="shared" ca="1" si="480"/>
        <v/>
      </c>
      <c r="BK3751">
        <f t="shared" si="481"/>
        <v>1900</v>
      </c>
      <c r="BL3751">
        <f t="shared" si="482"/>
        <v>1900</v>
      </c>
      <c r="BM3751" t="str">
        <f t="shared" si="483"/>
        <v/>
      </c>
      <c r="BN3751" s="69">
        <f t="shared" si="484"/>
        <v>126</v>
      </c>
      <c r="BO3751" s="1">
        <v>46119</v>
      </c>
      <c r="BP3751" s="1"/>
    </row>
    <row r="3752" spans="59:68" x14ac:dyDescent="0.25">
      <c r="BG3752" t="str">
        <f t="shared" ca="1" si="477"/>
        <v/>
      </c>
      <c r="BH3752" t="str">
        <f t="shared" si="478"/>
        <v/>
      </c>
      <c r="BI3752" t="str">
        <f t="shared" si="479"/>
        <v/>
      </c>
      <c r="BJ3752" t="str">
        <f t="shared" ca="1" si="480"/>
        <v/>
      </c>
      <c r="BK3752">
        <f t="shared" si="481"/>
        <v>1900</v>
      </c>
      <c r="BL3752">
        <f t="shared" si="482"/>
        <v>1900</v>
      </c>
      <c r="BM3752" t="str">
        <f t="shared" si="483"/>
        <v/>
      </c>
      <c r="BN3752" s="69">
        <f t="shared" si="484"/>
        <v>126</v>
      </c>
      <c r="BO3752" s="1">
        <v>46120</v>
      </c>
      <c r="BP3752" s="1"/>
    </row>
    <row r="3753" spans="59:68" x14ac:dyDescent="0.25">
      <c r="BG3753" t="str">
        <f t="shared" ca="1" si="477"/>
        <v/>
      </c>
      <c r="BH3753" t="str">
        <f t="shared" si="478"/>
        <v/>
      </c>
      <c r="BI3753" t="str">
        <f t="shared" si="479"/>
        <v/>
      </c>
      <c r="BJ3753" t="str">
        <f t="shared" ca="1" si="480"/>
        <v/>
      </c>
      <c r="BK3753">
        <f t="shared" si="481"/>
        <v>1900</v>
      </c>
      <c r="BL3753">
        <f t="shared" si="482"/>
        <v>1900</v>
      </c>
      <c r="BM3753" t="str">
        <f t="shared" si="483"/>
        <v/>
      </c>
      <c r="BN3753" s="69">
        <f t="shared" si="484"/>
        <v>126</v>
      </c>
      <c r="BO3753" s="1">
        <v>46121</v>
      </c>
      <c r="BP3753" s="1"/>
    </row>
    <row r="3754" spans="59:68" x14ac:dyDescent="0.25">
      <c r="BG3754" t="str">
        <f t="shared" ca="1" si="477"/>
        <v/>
      </c>
      <c r="BH3754" t="str">
        <f t="shared" si="478"/>
        <v/>
      </c>
      <c r="BI3754" t="str">
        <f t="shared" si="479"/>
        <v/>
      </c>
      <c r="BJ3754" t="str">
        <f t="shared" ca="1" si="480"/>
        <v/>
      </c>
      <c r="BK3754">
        <f t="shared" si="481"/>
        <v>1900</v>
      </c>
      <c r="BL3754">
        <f t="shared" si="482"/>
        <v>1900</v>
      </c>
      <c r="BM3754" t="str">
        <f t="shared" si="483"/>
        <v/>
      </c>
      <c r="BN3754" s="69">
        <f t="shared" si="484"/>
        <v>126</v>
      </c>
      <c r="BO3754" s="1">
        <v>46122</v>
      </c>
      <c r="BP3754" s="1"/>
    </row>
    <row r="3755" spans="59:68" x14ac:dyDescent="0.25">
      <c r="BG3755" t="str">
        <f t="shared" ca="1" si="477"/>
        <v/>
      </c>
      <c r="BH3755" t="str">
        <f t="shared" si="478"/>
        <v/>
      </c>
      <c r="BI3755" t="str">
        <f t="shared" si="479"/>
        <v/>
      </c>
      <c r="BJ3755" t="str">
        <f t="shared" ca="1" si="480"/>
        <v/>
      </c>
      <c r="BK3755">
        <f t="shared" si="481"/>
        <v>1900</v>
      </c>
      <c r="BL3755">
        <f t="shared" si="482"/>
        <v>1900</v>
      </c>
      <c r="BM3755" t="str">
        <f t="shared" si="483"/>
        <v/>
      </c>
      <c r="BN3755" s="69">
        <f t="shared" si="484"/>
        <v>126</v>
      </c>
      <c r="BO3755" s="1">
        <v>46123</v>
      </c>
      <c r="BP3755" s="1"/>
    </row>
    <row r="3756" spans="59:68" x14ac:dyDescent="0.25">
      <c r="BG3756" t="str">
        <f t="shared" ca="1" si="477"/>
        <v/>
      </c>
      <c r="BH3756" t="str">
        <f t="shared" si="478"/>
        <v/>
      </c>
      <c r="BI3756" t="str">
        <f t="shared" si="479"/>
        <v/>
      </c>
      <c r="BJ3756" t="str">
        <f t="shared" ca="1" si="480"/>
        <v/>
      </c>
      <c r="BK3756">
        <f t="shared" si="481"/>
        <v>1900</v>
      </c>
      <c r="BL3756">
        <f t="shared" si="482"/>
        <v>1900</v>
      </c>
      <c r="BM3756" t="str">
        <f t="shared" si="483"/>
        <v/>
      </c>
      <c r="BN3756" s="69">
        <f t="shared" si="484"/>
        <v>126</v>
      </c>
      <c r="BO3756" s="1">
        <v>46124</v>
      </c>
      <c r="BP3756" s="1"/>
    </row>
    <row r="3757" spans="59:68" x14ac:dyDescent="0.25">
      <c r="BG3757" t="str">
        <f t="shared" ca="1" si="477"/>
        <v/>
      </c>
      <c r="BH3757" t="str">
        <f t="shared" si="478"/>
        <v/>
      </c>
      <c r="BI3757" t="str">
        <f t="shared" si="479"/>
        <v/>
      </c>
      <c r="BJ3757" t="str">
        <f t="shared" ca="1" si="480"/>
        <v/>
      </c>
      <c r="BK3757">
        <f t="shared" si="481"/>
        <v>1900</v>
      </c>
      <c r="BL3757">
        <f t="shared" si="482"/>
        <v>1900</v>
      </c>
      <c r="BM3757" t="str">
        <f t="shared" si="483"/>
        <v/>
      </c>
      <c r="BN3757" s="69">
        <f t="shared" si="484"/>
        <v>126</v>
      </c>
      <c r="BO3757" s="1">
        <v>46125</v>
      </c>
      <c r="BP3757" s="1"/>
    </row>
    <row r="3758" spans="59:68" x14ac:dyDescent="0.25">
      <c r="BG3758" t="str">
        <f t="shared" ca="1" si="477"/>
        <v/>
      </c>
      <c r="BH3758" t="str">
        <f t="shared" si="478"/>
        <v/>
      </c>
      <c r="BI3758" t="str">
        <f t="shared" si="479"/>
        <v/>
      </c>
      <c r="BJ3758" t="str">
        <f t="shared" ca="1" si="480"/>
        <v/>
      </c>
      <c r="BK3758">
        <f t="shared" si="481"/>
        <v>1900</v>
      </c>
      <c r="BL3758">
        <f t="shared" si="482"/>
        <v>1900</v>
      </c>
      <c r="BM3758" t="str">
        <f t="shared" si="483"/>
        <v/>
      </c>
      <c r="BN3758" s="69">
        <f t="shared" si="484"/>
        <v>126</v>
      </c>
      <c r="BO3758" s="1">
        <v>46126</v>
      </c>
      <c r="BP3758" s="1"/>
    </row>
    <row r="3759" spans="59:68" x14ac:dyDescent="0.25">
      <c r="BG3759" t="str">
        <f t="shared" ca="1" si="477"/>
        <v/>
      </c>
      <c r="BH3759" t="str">
        <f t="shared" si="478"/>
        <v/>
      </c>
      <c r="BI3759" t="str">
        <f t="shared" si="479"/>
        <v/>
      </c>
      <c r="BJ3759" t="str">
        <f t="shared" ca="1" si="480"/>
        <v/>
      </c>
      <c r="BK3759">
        <f t="shared" si="481"/>
        <v>1900</v>
      </c>
      <c r="BL3759">
        <f t="shared" si="482"/>
        <v>1900</v>
      </c>
      <c r="BM3759" t="str">
        <f t="shared" si="483"/>
        <v/>
      </c>
      <c r="BN3759" s="69">
        <f t="shared" si="484"/>
        <v>126</v>
      </c>
      <c r="BO3759" s="1">
        <v>46127</v>
      </c>
      <c r="BP3759" s="1"/>
    </row>
    <row r="3760" spans="59:68" x14ac:dyDescent="0.25">
      <c r="BG3760" t="str">
        <f t="shared" ca="1" si="477"/>
        <v/>
      </c>
      <c r="BH3760" t="str">
        <f t="shared" si="478"/>
        <v/>
      </c>
      <c r="BI3760" t="str">
        <f t="shared" si="479"/>
        <v/>
      </c>
      <c r="BJ3760" t="str">
        <f t="shared" ca="1" si="480"/>
        <v/>
      </c>
      <c r="BK3760">
        <f t="shared" si="481"/>
        <v>1900</v>
      </c>
      <c r="BL3760">
        <f t="shared" si="482"/>
        <v>1900</v>
      </c>
      <c r="BM3760" t="str">
        <f t="shared" si="483"/>
        <v/>
      </c>
      <c r="BN3760" s="69">
        <f t="shared" si="484"/>
        <v>126</v>
      </c>
      <c r="BO3760" s="1">
        <v>46128</v>
      </c>
      <c r="BP3760" s="1"/>
    </row>
    <row r="3761" spans="59:68" x14ac:dyDescent="0.25">
      <c r="BG3761" t="str">
        <f t="shared" ca="1" si="477"/>
        <v/>
      </c>
      <c r="BH3761" t="str">
        <f t="shared" si="478"/>
        <v/>
      </c>
      <c r="BI3761" t="str">
        <f t="shared" si="479"/>
        <v/>
      </c>
      <c r="BJ3761" t="str">
        <f t="shared" ca="1" si="480"/>
        <v/>
      </c>
      <c r="BK3761">
        <f t="shared" si="481"/>
        <v>1900</v>
      </c>
      <c r="BL3761">
        <f t="shared" si="482"/>
        <v>1900</v>
      </c>
      <c r="BM3761" t="str">
        <f t="shared" si="483"/>
        <v/>
      </c>
      <c r="BN3761" s="69">
        <f t="shared" si="484"/>
        <v>126</v>
      </c>
      <c r="BO3761" s="1">
        <v>46129</v>
      </c>
      <c r="BP3761" s="1"/>
    </row>
    <row r="3762" spans="59:68" x14ac:dyDescent="0.25">
      <c r="BG3762" t="str">
        <f t="shared" ca="1" si="477"/>
        <v/>
      </c>
      <c r="BH3762" t="str">
        <f t="shared" si="478"/>
        <v/>
      </c>
      <c r="BI3762" t="str">
        <f t="shared" si="479"/>
        <v/>
      </c>
      <c r="BJ3762" t="str">
        <f t="shared" ca="1" si="480"/>
        <v/>
      </c>
      <c r="BK3762">
        <f t="shared" si="481"/>
        <v>1900</v>
      </c>
      <c r="BL3762">
        <f t="shared" si="482"/>
        <v>1900</v>
      </c>
      <c r="BM3762" t="str">
        <f t="shared" si="483"/>
        <v/>
      </c>
      <c r="BN3762" s="69">
        <f t="shared" si="484"/>
        <v>126</v>
      </c>
      <c r="BO3762" s="1">
        <v>46130</v>
      </c>
      <c r="BP3762" s="1"/>
    </row>
    <row r="3763" spans="59:68" x14ac:dyDescent="0.25">
      <c r="BG3763" t="str">
        <f t="shared" ca="1" si="477"/>
        <v/>
      </c>
      <c r="BH3763" t="str">
        <f t="shared" si="478"/>
        <v/>
      </c>
      <c r="BI3763" t="str">
        <f t="shared" si="479"/>
        <v/>
      </c>
      <c r="BJ3763" t="str">
        <f t="shared" ca="1" si="480"/>
        <v/>
      </c>
      <c r="BK3763">
        <f t="shared" si="481"/>
        <v>1900</v>
      </c>
      <c r="BL3763">
        <f t="shared" si="482"/>
        <v>1900</v>
      </c>
      <c r="BM3763" t="str">
        <f t="shared" si="483"/>
        <v/>
      </c>
      <c r="BN3763" s="69">
        <f t="shared" si="484"/>
        <v>126</v>
      </c>
      <c r="BO3763" s="1">
        <v>46131</v>
      </c>
      <c r="BP3763" s="1"/>
    </row>
    <row r="3764" spans="59:68" x14ac:dyDescent="0.25">
      <c r="BG3764" t="str">
        <f t="shared" ca="1" si="477"/>
        <v/>
      </c>
      <c r="BH3764" t="str">
        <f t="shared" si="478"/>
        <v/>
      </c>
      <c r="BI3764" t="str">
        <f t="shared" si="479"/>
        <v/>
      </c>
      <c r="BJ3764" t="str">
        <f t="shared" ca="1" si="480"/>
        <v/>
      </c>
      <c r="BK3764">
        <f t="shared" si="481"/>
        <v>1900</v>
      </c>
      <c r="BL3764">
        <f t="shared" si="482"/>
        <v>1900</v>
      </c>
      <c r="BM3764" t="str">
        <f t="shared" si="483"/>
        <v/>
      </c>
      <c r="BN3764" s="69">
        <f t="shared" si="484"/>
        <v>126</v>
      </c>
      <c r="BO3764" s="1">
        <v>46132</v>
      </c>
      <c r="BP3764" s="1"/>
    </row>
    <row r="3765" spans="59:68" x14ac:dyDescent="0.25">
      <c r="BG3765" t="str">
        <f t="shared" ca="1" si="477"/>
        <v/>
      </c>
      <c r="BH3765" t="str">
        <f t="shared" si="478"/>
        <v/>
      </c>
      <c r="BI3765" t="str">
        <f t="shared" si="479"/>
        <v/>
      </c>
      <c r="BJ3765" t="str">
        <f t="shared" ca="1" si="480"/>
        <v/>
      </c>
      <c r="BK3765">
        <f t="shared" si="481"/>
        <v>1900</v>
      </c>
      <c r="BL3765">
        <f t="shared" si="482"/>
        <v>1900</v>
      </c>
      <c r="BM3765" t="str">
        <f t="shared" si="483"/>
        <v/>
      </c>
      <c r="BN3765" s="69">
        <f t="shared" si="484"/>
        <v>126</v>
      </c>
      <c r="BO3765" s="1">
        <v>46133</v>
      </c>
      <c r="BP3765" s="1"/>
    </row>
    <row r="3766" spans="59:68" x14ac:dyDescent="0.25">
      <c r="BG3766" t="str">
        <f t="shared" ca="1" si="477"/>
        <v/>
      </c>
      <c r="BH3766" t="str">
        <f t="shared" si="478"/>
        <v/>
      </c>
      <c r="BI3766" t="str">
        <f t="shared" si="479"/>
        <v/>
      </c>
      <c r="BJ3766" t="str">
        <f t="shared" ca="1" si="480"/>
        <v/>
      </c>
      <c r="BK3766">
        <f t="shared" si="481"/>
        <v>1900</v>
      </c>
      <c r="BL3766">
        <f t="shared" si="482"/>
        <v>1900</v>
      </c>
      <c r="BM3766" t="str">
        <f t="shared" si="483"/>
        <v/>
      </c>
      <c r="BN3766" s="69">
        <f t="shared" si="484"/>
        <v>126</v>
      </c>
      <c r="BO3766" s="1">
        <v>46134</v>
      </c>
      <c r="BP3766" s="1"/>
    </row>
    <row r="3767" spans="59:68" x14ac:dyDescent="0.25">
      <c r="BG3767" t="str">
        <f t="shared" ca="1" si="477"/>
        <v/>
      </c>
      <c r="BH3767" t="str">
        <f t="shared" si="478"/>
        <v/>
      </c>
      <c r="BI3767" t="str">
        <f t="shared" si="479"/>
        <v/>
      </c>
      <c r="BJ3767" t="str">
        <f t="shared" ca="1" si="480"/>
        <v/>
      </c>
      <c r="BK3767">
        <f t="shared" si="481"/>
        <v>1900</v>
      </c>
      <c r="BL3767">
        <f t="shared" si="482"/>
        <v>1900</v>
      </c>
      <c r="BM3767" t="str">
        <f t="shared" si="483"/>
        <v/>
      </c>
      <c r="BN3767" s="69">
        <f t="shared" si="484"/>
        <v>126</v>
      </c>
      <c r="BO3767" s="1">
        <v>46135</v>
      </c>
      <c r="BP3767" s="1"/>
    </row>
    <row r="3768" spans="59:68" x14ac:dyDescent="0.25">
      <c r="BG3768" t="str">
        <f t="shared" ca="1" si="477"/>
        <v/>
      </c>
      <c r="BH3768" t="str">
        <f t="shared" si="478"/>
        <v/>
      </c>
      <c r="BI3768" t="str">
        <f t="shared" si="479"/>
        <v/>
      </c>
      <c r="BJ3768" t="str">
        <f t="shared" ca="1" si="480"/>
        <v/>
      </c>
      <c r="BK3768">
        <f t="shared" si="481"/>
        <v>1900</v>
      </c>
      <c r="BL3768">
        <f t="shared" si="482"/>
        <v>1900</v>
      </c>
      <c r="BM3768" t="str">
        <f t="shared" si="483"/>
        <v/>
      </c>
      <c r="BN3768" s="69">
        <f t="shared" si="484"/>
        <v>126</v>
      </c>
      <c r="BO3768" s="1">
        <v>46136</v>
      </c>
      <c r="BP3768" s="1"/>
    </row>
    <row r="3769" spans="59:68" x14ac:dyDescent="0.25">
      <c r="BG3769" t="str">
        <f t="shared" ca="1" si="477"/>
        <v/>
      </c>
      <c r="BH3769" t="str">
        <f t="shared" si="478"/>
        <v/>
      </c>
      <c r="BI3769" t="str">
        <f t="shared" si="479"/>
        <v/>
      </c>
      <c r="BJ3769" t="str">
        <f t="shared" ca="1" si="480"/>
        <v/>
      </c>
      <c r="BK3769">
        <f t="shared" si="481"/>
        <v>1900</v>
      </c>
      <c r="BL3769">
        <f t="shared" si="482"/>
        <v>1900</v>
      </c>
      <c r="BM3769" t="str">
        <f t="shared" si="483"/>
        <v/>
      </c>
      <c r="BN3769" s="69">
        <f t="shared" si="484"/>
        <v>126</v>
      </c>
      <c r="BO3769" s="1">
        <v>46137</v>
      </c>
      <c r="BP3769" s="1"/>
    </row>
    <row r="3770" spans="59:68" x14ac:dyDescent="0.25">
      <c r="BG3770" t="str">
        <f t="shared" ca="1" si="477"/>
        <v/>
      </c>
      <c r="BH3770" t="str">
        <f t="shared" si="478"/>
        <v/>
      </c>
      <c r="BI3770" t="str">
        <f t="shared" si="479"/>
        <v/>
      </c>
      <c r="BJ3770" t="str">
        <f t="shared" ca="1" si="480"/>
        <v/>
      </c>
      <c r="BK3770">
        <f t="shared" si="481"/>
        <v>1900</v>
      </c>
      <c r="BL3770">
        <f t="shared" si="482"/>
        <v>1900</v>
      </c>
      <c r="BM3770" t="str">
        <f t="shared" si="483"/>
        <v/>
      </c>
      <c r="BN3770" s="69">
        <f t="shared" si="484"/>
        <v>126</v>
      </c>
      <c r="BO3770" s="1">
        <v>46138</v>
      </c>
      <c r="BP3770" s="1"/>
    </row>
    <row r="3771" spans="59:68" x14ac:dyDescent="0.25">
      <c r="BG3771" t="str">
        <f t="shared" ca="1" si="477"/>
        <v/>
      </c>
      <c r="BH3771" t="str">
        <f t="shared" si="478"/>
        <v/>
      </c>
      <c r="BI3771" t="str">
        <f t="shared" si="479"/>
        <v/>
      </c>
      <c r="BJ3771" t="str">
        <f t="shared" ca="1" si="480"/>
        <v/>
      </c>
      <c r="BK3771">
        <f t="shared" si="481"/>
        <v>1900</v>
      </c>
      <c r="BL3771">
        <f t="shared" si="482"/>
        <v>1900</v>
      </c>
      <c r="BM3771" t="str">
        <f t="shared" si="483"/>
        <v/>
      </c>
      <c r="BN3771" s="69">
        <f t="shared" si="484"/>
        <v>126</v>
      </c>
      <c r="BO3771" s="1">
        <v>46139</v>
      </c>
      <c r="BP3771" s="1"/>
    </row>
    <row r="3772" spans="59:68" x14ac:dyDescent="0.25">
      <c r="BG3772" t="str">
        <f t="shared" ca="1" si="477"/>
        <v/>
      </c>
      <c r="BH3772" t="str">
        <f t="shared" si="478"/>
        <v/>
      </c>
      <c r="BI3772" t="str">
        <f t="shared" si="479"/>
        <v/>
      </c>
      <c r="BJ3772" t="str">
        <f t="shared" ca="1" si="480"/>
        <v/>
      </c>
      <c r="BK3772">
        <f t="shared" si="481"/>
        <v>1900</v>
      </c>
      <c r="BL3772">
        <f t="shared" si="482"/>
        <v>1900</v>
      </c>
      <c r="BM3772" t="str">
        <f t="shared" si="483"/>
        <v/>
      </c>
      <c r="BN3772" s="69">
        <f t="shared" si="484"/>
        <v>126</v>
      </c>
      <c r="BO3772" s="1">
        <v>46140</v>
      </c>
      <c r="BP3772" s="1"/>
    </row>
    <row r="3773" spans="59:68" x14ac:dyDescent="0.25">
      <c r="BG3773" t="str">
        <f t="shared" ca="1" si="477"/>
        <v/>
      </c>
      <c r="BH3773" t="str">
        <f t="shared" si="478"/>
        <v/>
      </c>
      <c r="BI3773" t="str">
        <f t="shared" si="479"/>
        <v/>
      </c>
      <c r="BJ3773" t="str">
        <f t="shared" ca="1" si="480"/>
        <v/>
      </c>
      <c r="BK3773">
        <f t="shared" si="481"/>
        <v>1900</v>
      </c>
      <c r="BL3773">
        <f t="shared" si="482"/>
        <v>1900</v>
      </c>
      <c r="BM3773" t="str">
        <f t="shared" si="483"/>
        <v/>
      </c>
      <c r="BN3773" s="69">
        <f t="shared" si="484"/>
        <v>126</v>
      </c>
      <c r="BO3773" s="1">
        <v>46141</v>
      </c>
      <c r="BP3773" s="1"/>
    </row>
    <row r="3774" spans="59:68" x14ac:dyDescent="0.25">
      <c r="BG3774" t="str">
        <f t="shared" ca="1" si="477"/>
        <v/>
      </c>
      <c r="BH3774" t="str">
        <f t="shared" si="478"/>
        <v/>
      </c>
      <c r="BI3774" t="str">
        <f t="shared" si="479"/>
        <v/>
      </c>
      <c r="BJ3774" t="str">
        <f t="shared" ca="1" si="480"/>
        <v/>
      </c>
      <c r="BK3774">
        <f t="shared" si="481"/>
        <v>1900</v>
      </c>
      <c r="BL3774">
        <f t="shared" si="482"/>
        <v>1900</v>
      </c>
      <c r="BM3774" t="str">
        <f t="shared" si="483"/>
        <v/>
      </c>
      <c r="BN3774" s="69">
        <f t="shared" si="484"/>
        <v>126</v>
      </c>
      <c r="BO3774" s="1">
        <v>46142</v>
      </c>
      <c r="BP3774" s="1"/>
    </row>
    <row r="3775" spans="59:68" x14ac:dyDescent="0.25">
      <c r="BG3775" t="str">
        <f t="shared" ca="1" si="477"/>
        <v/>
      </c>
      <c r="BH3775" t="str">
        <f t="shared" si="478"/>
        <v/>
      </c>
      <c r="BI3775" t="str">
        <f t="shared" si="479"/>
        <v/>
      </c>
      <c r="BJ3775" t="str">
        <f t="shared" ca="1" si="480"/>
        <v/>
      </c>
      <c r="BK3775">
        <f t="shared" si="481"/>
        <v>1900</v>
      </c>
      <c r="BL3775">
        <f t="shared" si="482"/>
        <v>1900</v>
      </c>
      <c r="BM3775" t="str">
        <f t="shared" si="483"/>
        <v/>
      </c>
      <c r="BN3775" s="69">
        <f t="shared" si="484"/>
        <v>126</v>
      </c>
      <c r="BO3775" s="1">
        <v>46143</v>
      </c>
      <c r="BP3775" s="1"/>
    </row>
    <row r="3776" spans="59:68" x14ac:dyDescent="0.25">
      <c r="BG3776" t="str">
        <f t="shared" ca="1" si="477"/>
        <v/>
      </c>
      <c r="BH3776" t="str">
        <f t="shared" si="478"/>
        <v/>
      </c>
      <c r="BI3776" t="str">
        <f t="shared" si="479"/>
        <v/>
      </c>
      <c r="BJ3776" t="str">
        <f t="shared" ca="1" si="480"/>
        <v/>
      </c>
      <c r="BK3776">
        <f t="shared" si="481"/>
        <v>1900</v>
      </c>
      <c r="BL3776">
        <f t="shared" si="482"/>
        <v>1900</v>
      </c>
      <c r="BM3776" t="str">
        <f t="shared" si="483"/>
        <v/>
      </c>
      <c r="BN3776" s="69">
        <f t="shared" si="484"/>
        <v>126</v>
      </c>
      <c r="BO3776" s="1">
        <v>46144</v>
      </c>
      <c r="BP3776" s="1"/>
    </row>
    <row r="3777" spans="59:68" x14ac:dyDescent="0.25">
      <c r="BG3777" t="str">
        <f t="shared" ca="1" si="477"/>
        <v/>
      </c>
      <c r="BH3777" t="str">
        <f t="shared" si="478"/>
        <v/>
      </c>
      <c r="BI3777" t="str">
        <f t="shared" si="479"/>
        <v/>
      </c>
      <c r="BJ3777" t="str">
        <f t="shared" ca="1" si="480"/>
        <v/>
      </c>
      <c r="BK3777">
        <f t="shared" si="481"/>
        <v>1900</v>
      </c>
      <c r="BL3777">
        <f t="shared" si="482"/>
        <v>1900</v>
      </c>
      <c r="BM3777" t="str">
        <f t="shared" si="483"/>
        <v/>
      </c>
      <c r="BN3777" s="69">
        <f t="shared" si="484"/>
        <v>126</v>
      </c>
      <c r="BO3777" s="1">
        <v>46145</v>
      </c>
      <c r="BP3777" s="1"/>
    </row>
    <row r="3778" spans="59:68" x14ac:dyDescent="0.25">
      <c r="BG3778" t="str">
        <f t="shared" ca="1" si="477"/>
        <v/>
      </c>
      <c r="BH3778" t="str">
        <f t="shared" si="478"/>
        <v/>
      </c>
      <c r="BI3778" t="str">
        <f t="shared" si="479"/>
        <v/>
      </c>
      <c r="BJ3778" t="str">
        <f t="shared" ca="1" si="480"/>
        <v/>
      </c>
      <c r="BK3778">
        <f t="shared" si="481"/>
        <v>1900</v>
      </c>
      <c r="BL3778">
        <f t="shared" si="482"/>
        <v>1900</v>
      </c>
      <c r="BM3778" t="str">
        <f t="shared" si="483"/>
        <v/>
      </c>
      <c r="BN3778" s="69">
        <f t="shared" si="484"/>
        <v>126</v>
      </c>
      <c r="BO3778" s="1">
        <v>46146</v>
      </c>
      <c r="BP3778" s="1"/>
    </row>
    <row r="3779" spans="59:68" x14ac:dyDescent="0.25">
      <c r="BG3779" t="str">
        <f t="shared" ref="BG3779:BG3842" ca="1" si="485">IF(A3779="","",DATEDIF(J3779,TODAY(),"y"))</f>
        <v/>
      </c>
      <c r="BH3779" t="str">
        <f t="shared" ref="BH3779:BH3842" si="486">IF(A3779="","",IF(BG3779&lt;61,"Moins de 61",IF(BG3779&lt;66,"61 à 65",IF(BG3779&lt;71,"66 à 70",IF(BG3779&lt;76,"71 à 75",IF(BG3779&lt;81,"76 à 80",IF(BG3779&lt;86,"81 à 85",IF(BG3779&lt;91,"86 à 90",IF(BG3779&lt;96,"91 à 95",IF(BG3779&lt;101,"96 à 100",IF(BG3779&gt;=101,"101 et plus","")))))))))))</f>
        <v/>
      </c>
      <c r="BI3779" t="str">
        <f t="shared" ref="BI3779:BI3842" si="487">IF(B3779="","",IF(BG3779&lt;66,"Moins de 66",IF(BG3779&lt;71,"66 à 70",IF(BG3779&lt;76,"71 à 75",IF(BG3779&lt;81,"76 à 80",IF(BG3779&gt;=81,"plus de 80",""))))))</f>
        <v/>
      </c>
      <c r="BJ3779" t="str">
        <f t="shared" ref="BJ3779:BJ3842" ca="1" si="488">IF(A3779="","",DATEDIF(L3779,TODAY(),"y"))</f>
        <v/>
      </c>
      <c r="BK3779">
        <f t="shared" ref="BK3779:BK3842" si="489">YEAR(L3779)</f>
        <v>1900</v>
      </c>
      <c r="BL3779">
        <f t="shared" ref="BL3779:BL3842" si="490">YEAR(E3779)</f>
        <v>1900</v>
      </c>
      <c r="BM3779" t="str">
        <f t="shared" ref="BM3779:BM3842" si="491">IF(A3779="","",IF(O3779="Adhérent",BG3779,""))</f>
        <v/>
      </c>
      <c r="BN3779" s="69">
        <f t="shared" ref="BN3779:BN3842" si="492">YEAR(BO3779)-YEAR(J3779)</f>
        <v>126</v>
      </c>
      <c r="BO3779" s="1">
        <v>46147</v>
      </c>
      <c r="BP3779" s="1"/>
    </row>
    <row r="3780" spans="59:68" x14ac:dyDescent="0.25">
      <c r="BG3780" t="str">
        <f t="shared" ca="1" si="485"/>
        <v/>
      </c>
      <c r="BH3780" t="str">
        <f t="shared" si="486"/>
        <v/>
      </c>
      <c r="BI3780" t="str">
        <f t="shared" si="487"/>
        <v/>
      </c>
      <c r="BJ3780" t="str">
        <f t="shared" ca="1" si="488"/>
        <v/>
      </c>
      <c r="BK3780">
        <f t="shared" si="489"/>
        <v>1900</v>
      </c>
      <c r="BL3780">
        <f t="shared" si="490"/>
        <v>1900</v>
      </c>
      <c r="BM3780" t="str">
        <f t="shared" si="491"/>
        <v/>
      </c>
      <c r="BN3780" s="69">
        <f t="shared" si="492"/>
        <v>126</v>
      </c>
      <c r="BO3780" s="1">
        <v>46148</v>
      </c>
      <c r="BP3780" s="1"/>
    </row>
    <row r="3781" spans="59:68" x14ac:dyDescent="0.25">
      <c r="BG3781" t="str">
        <f t="shared" ca="1" si="485"/>
        <v/>
      </c>
      <c r="BH3781" t="str">
        <f t="shared" si="486"/>
        <v/>
      </c>
      <c r="BI3781" t="str">
        <f t="shared" si="487"/>
        <v/>
      </c>
      <c r="BJ3781" t="str">
        <f t="shared" ca="1" si="488"/>
        <v/>
      </c>
      <c r="BK3781">
        <f t="shared" si="489"/>
        <v>1900</v>
      </c>
      <c r="BL3781">
        <f t="shared" si="490"/>
        <v>1900</v>
      </c>
      <c r="BM3781" t="str">
        <f t="shared" si="491"/>
        <v/>
      </c>
      <c r="BN3781" s="69">
        <f t="shared" si="492"/>
        <v>126</v>
      </c>
      <c r="BO3781" s="1">
        <v>46149</v>
      </c>
      <c r="BP3781" s="1"/>
    </row>
    <row r="3782" spans="59:68" x14ac:dyDescent="0.25">
      <c r="BG3782" t="str">
        <f t="shared" ca="1" si="485"/>
        <v/>
      </c>
      <c r="BH3782" t="str">
        <f t="shared" si="486"/>
        <v/>
      </c>
      <c r="BI3782" t="str">
        <f t="shared" si="487"/>
        <v/>
      </c>
      <c r="BJ3782" t="str">
        <f t="shared" ca="1" si="488"/>
        <v/>
      </c>
      <c r="BK3782">
        <f t="shared" si="489"/>
        <v>1900</v>
      </c>
      <c r="BL3782">
        <f t="shared" si="490"/>
        <v>1900</v>
      </c>
      <c r="BM3782" t="str">
        <f t="shared" si="491"/>
        <v/>
      </c>
      <c r="BN3782" s="69">
        <f t="shared" si="492"/>
        <v>126</v>
      </c>
      <c r="BO3782" s="1">
        <v>46150</v>
      </c>
      <c r="BP3782" s="1"/>
    </row>
    <row r="3783" spans="59:68" x14ac:dyDescent="0.25">
      <c r="BG3783" t="str">
        <f t="shared" ca="1" si="485"/>
        <v/>
      </c>
      <c r="BH3783" t="str">
        <f t="shared" si="486"/>
        <v/>
      </c>
      <c r="BI3783" t="str">
        <f t="shared" si="487"/>
        <v/>
      </c>
      <c r="BJ3783" t="str">
        <f t="shared" ca="1" si="488"/>
        <v/>
      </c>
      <c r="BK3783">
        <f t="shared" si="489"/>
        <v>1900</v>
      </c>
      <c r="BL3783">
        <f t="shared" si="490"/>
        <v>1900</v>
      </c>
      <c r="BM3783" t="str">
        <f t="shared" si="491"/>
        <v/>
      </c>
      <c r="BN3783" s="69">
        <f t="shared" si="492"/>
        <v>126</v>
      </c>
      <c r="BO3783" s="1">
        <v>46151</v>
      </c>
      <c r="BP3783" s="1"/>
    </row>
    <row r="3784" spans="59:68" x14ac:dyDescent="0.25">
      <c r="BG3784" t="str">
        <f t="shared" ca="1" si="485"/>
        <v/>
      </c>
      <c r="BH3784" t="str">
        <f t="shared" si="486"/>
        <v/>
      </c>
      <c r="BI3784" t="str">
        <f t="shared" si="487"/>
        <v/>
      </c>
      <c r="BJ3784" t="str">
        <f t="shared" ca="1" si="488"/>
        <v/>
      </c>
      <c r="BK3784">
        <f t="shared" si="489"/>
        <v>1900</v>
      </c>
      <c r="BL3784">
        <f t="shared" si="490"/>
        <v>1900</v>
      </c>
      <c r="BM3784" t="str">
        <f t="shared" si="491"/>
        <v/>
      </c>
      <c r="BN3784" s="69">
        <f t="shared" si="492"/>
        <v>126</v>
      </c>
      <c r="BO3784" s="1">
        <v>46152</v>
      </c>
      <c r="BP3784" s="1"/>
    </row>
    <row r="3785" spans="59:68" x14ac:dyDescent="0.25">
      <c r="BG3785" t="str">
        <f t="shared" ca="1" si="485"/>
        <v/>
      </c>
      <c r="BH3785" t="str">
        <f t="shared" si="486"/>
        <v/>
      </c>
      <c r="BI3785" t="str">
        <f t="shared" si="487"/>
        <v/>
      </c>
      <c r="BJ3785" t="str">
        <f t="shared" ca="1" si="488"/>
        <v/>
      </c>
      <c r="BK3785">
        <f t="shared" si="489"/>
        <v>1900</v>
      </c>
      <c r="BL3785">
        <f t="shared" si="490"/>
        <v>1900</v>
      </c>
      <c r="BM3785" t="str">
        <f t="shared" si="491"/>
        <v/>
      </c>
      <c r="BN3785" s="69">
        <f t="shared" si="492"/>
        <v>126</v>
      </c>
      <c r="BO3785" s="1">
        <v>46153</v>
      </c>
      <c r="BP3785" s="1"/>
    </row>
    <row r="3786" spans="59:68" x14ac:dyDescent="0.25">
      <c r="BG3786" t="str">
        <f t="shared" ca="1" si="485"/>
        <v/>
      </c>
      <c r="BH3786" t="str">
        <f t="shared" si="486"/>
        <v/>
      </c>
      <c r="BI3786" t="str">
        <f t="shared" si="487"/>
        <v/>
      </c>
      <c r="BJ3786" t="str">
        <f t="shared" ca="1" si="488"/>
        <v/>
      </c>
      <c r="BK3786">
        <f t="shared" si="489"/>
        <v>1900</v>
      </c>
      <c r="BL3786">
        <f t="shared" si="490"/>
        <v>1900</v>
      </c>
      <c r="BM3786" t="str">
        <f t="shared" si="491"/>
        <v/>
      </c>
      <c r="BN3786" s="69">
        <f t="shared" si="492"/>
        <v>126</v>
      </c>
      <c r="BO3786" s="1">
        <v>46154</v>
      </c>
      <c r="BP3786" s="1"/>
    </row>
    <row r="3787" spans="59:68" x14ac:dyDescent="0.25">
      <c r="BG3787" t="str">
        <f t="shared" ca="1" si="485"/>
        <v/>
      </c>
      <c r="BH3787" t="str">
        <f t="shared" si="486"/>
        <v/>
      </c>
      <c r="BI3787" t="str">
        <f t="shared" si="487"/>
        <v/>
      </c>
      <c r="BJ3787" t="str">
        <f t="shared" ca="1" si="488"/>
        <v/>
      </c>
      <c r="BK3787">
        <f t="shared" si="489"/>
        <v>1900</v>
      </c>
      <c r="BL3787">
        <f t="shared" si="490"/>
        <v>1900</v>
      </c>
      <c r="BM3787" t="str">
        <f t="shared" si="491"/>
        <v/>
      </c>
      <c r="BN3787" s="69">
        <f t="shared" si="492"/>
        <v>126</v>
      </c>
      <c r="BO3787" s="1">
        <v>46155</v>
      </c>
      <c r="BP3787" s="1"/>
    </row>
    <row r="3788" spans="59:68" x14ac:dyDescent="0.25">
      <c r="BG3788" t="str">
        <f t="shared" ca="1" si="485"/>
        <v/>
      </c>
      <c r="BH3788" t="str">
        <f t="shared" si="486"/>
        <v/>
      </c>
      <c r="BI3788" t="str">
        <f t="shared" si="487"/>
        <v/>
      </c>
      <c r="BJ3788" t="str">
        <f t="shared" ca="1" si="488"/>
        <v/>
      </c>
      <c r="BK3788">
        <f t="shared" si="489"/>
        <v>1900</v>
      </c>
      <c r="BL3788">
        <f t="shared" si="490"/>
        <v>1900</v>
      </c>
      <c r="BM3788" t="str">
        <f t="shared" si="491"/>
        <v/>
      </c>
      <c r="BN3788" s="69">
        <f t="shared" si="492"/>
        <v>126</v>
      </c>
      <c r="BO3788" s="1">
        <v>46156</v>
      </c>
      <c r="BP3788" s="1"/>
    </row>
    <row r="3789" spans="59:68" x14ac:dyDescent="0.25">
      <c r="BG3789" t="str">
        <f t="shared" ca="1" si="485"/>
        <v/>
      </c>
      <c r="BH3789" t="str">
        <f t="shared" si="486"/>
        <v/>
      </c>
      <c r="BI3789" t="str">
        <f t="shared" si="487"/>
        <v/>
      </c>
      <c r="BJ3789" t="str">
        <f t="shared" ca="1" si="488"/>
        <v/>
      </c>
      <c r="BK3789">
        <f t="shared" si="489"/>
        <v>1900</v>
      </c>
      <c r="BL3789">
        <f t="shared" si="490"/>
        <v>1900</v>
      </c>
      <c r="BM3789" t="str">
        <f t="shared" si="491"/>
        <v/>
      </c>
      <c r="BN3789" s="69">
        <f t="shared" si="492"/>
        <v>126</v>
      </c>
      <c r="BO3789" s="1">
        <v>46157</v>
      </c>
      <c r="BP3789" s="1"/>
    </row>
    <row r="3790" spans="59:68" x14ac:dyDescent="0.25">
      <c r="BG3790" t="str">
        <f t="shared" ca="1" si="485"/>
        <v/>
      </c>
      <c r="BH3790" t="str">
        <f t="shared" si="486"/>
        <v/>
      </c>
      <c r="BI3790" t="str">
        <f t="shared" si="487"/>
        <v/>
      </c>
      <c r="BJ3790" t="str">
        <f t="shared" ca="1" si="488"/>
        <v/>
      </c>
      <c r="BK3790">
        <f t="shared" si="489"/>
        <v>1900</v>
      </c>
      <c r="BL3790">
        <f t="shared" si="490"/>
        <v>1900</v>
      </c>
      <c r="BM3790" t="str">
        <f t="shared" si="491"/>
        <v/>
      </c>
      <c r="BN3790" s="69">
        <f t="shared" si="492"/>
        <v>126</v>
      </c>
      <c r="BO3790" s="1">
        <v>46158</v>
      </c>
      <c r="BP3790" s="1"/>
    </row>
    <row r="3791" spans="59:68" x14ac:dyDescent="0.25">
      <c r="BG3791" t="str">
        <f t="shared" ca="1" si="485"/>
        <v/>
      </c>
      <c r="BH3791" t="str">
        <f t="shared" si="486"/>
        <v/>
      </c>
      <c r="BI3791" t="str">
        <f t="shared" si="487"/>
        <v/>
      </c>
      <c r="BJ3791" t="str">
        <f t="shared" ca="1" si="488"/>
        <v/>
      </c>
      <c r="BK3791">
        <f t="shared" si="489"/>
        <v>1900</v>
      </c>
      <c r="BL3791">
        <f t="shared" si="490"/>
        <v>1900</v>
      </c>
      <c r="BM3791" t="str">
        <f t="shared" si="491"/>
        <v/>
      </c>
      <c r="BN3791" s="69">
        <f t="shared" si="492"/>
        <v>126</v>
      </c>
      <c r="BO3791" s="1">
        <v>46159</v>
      </c>
      <c r="BP3791" s="1"/>
    </row>
    <row r="3792" spans="59:68" x14ac:dyDescent="0.25">
      <c r="BG3792" t="str">
        <f t="shared" ca="1" si="485"/>
        <v/>
      </c>
      <c r="BH3792" t="str">
        <f t="shared" si="486"/>
        <v/>
      </c>
      <c r="BI3792" t="str">
        <f t="shared" si="487"/>
        <v/>
      </c>
      <c r="BJ3792" t="str">
        <f t="shared" ca="1" si="488"/>
        <v/>
      </c>
      <c r="BK3792">
        <f t="shared" si="489"/>
        <v>1900</v>
      </c>
      <c r="BL3792">
        <f t="shared" si="490"/>
        <v>1900</v>
      </c>
      <c r="BM3792" t="str">
        <f t="shared" si="491"/>
        <v/>
      </c>
      <c r="BN3792" s="69">
        <f t="shared" si="492"/>
        <v>126</v>
      </c>
      <c r="BO3792" s="1">
        <v>46160</v>
      </c>
      <c r="BP3792" s="1"/>
    </row>
    <row r="3793" spans="59:68" x14ac:dyDescent="0.25">
      <c r="BG3793" t="str">
        <f t="shared" ca="1" si="485"/>
        <v/>
      </c>
      <c r="BH3793" t="str">
        <f t="shared" si="486"/>
        <v/>
      </c>
      <c r="BI3793" t="str">
        <f t="shared" si="487"/>
        <v/>
      </c>
      <c r="BJ3793" t="str">
        <f t="shared" ca="1" si="488"/>
        <v/>
      </c>
      <c r="BK3793">
        <f t="shared" si="489"/>
        <v>1900</v>
      </c>
      <c r="BL3793">
        <f t="shared" si="490"/>
        <v>1900</v>
      </c>
      <c r="BM3793" t="str">
        <f t="shared" si="491"/>
        <v/>
      </c>
      <c r="BN3793" s="69">
        <f t="shared" si="492"/>
        <v>126</v>
      </c>
      <c r="BO3793" s="1">
        <v>46161</v>
      </c>
      <c r="BP3793" s="1"/>
    </row>
    <row r="3794" spans="59:68" x14ac:dyDescent="0.25">
      <c r="BG3794" t="str">
        <f t="shared" ca="1" si="485"/>
        <v/>
      </c>
      <c r="BH3794" t="str">
        <f t="shared" si="486"/>
        <v/>
      </c>
      <c r="BI3794" t="str">
        <f t="shared" si="487"/>
        <v/>
      </c>
      <c r="BJ3794" t="str">
        <f t="shared" ca="1" si="488"/>
        <v/>
      </c>
      <c r="BK3794">
        <f t="shared" si="489"/>
        <v>1900</v>
      </c>
      <c r="BL3794">
        <f t="shared" si="490"/>
        <v>1900</v>
      </c>
      <c r="BM3794" t="str">
        <f t="shared" si="491"/>
        <v/>
      </c>
      <c r="BN3794" s="69">
        <f t="shared" si="492"/>
        <v>126</v>
      </c>
      <c r="BO3794" s="1">
        <v>46162</v>
      </c>
      <c r="BP3794" s="1"/>
    </row>
    <row r="3795" spans="59:68" x14ac:dyDescent="0.25">
      <c r="BG3795" t="str">
        <f t="shared" ca="1" si="485"/>
        <v/>
      </c>
      <c r="BH3795" t="str">
        <f t="shared" si="486"/>
        <v/>
      </c>
      <c r="BI3795" t="str">
        <f t="shared" si="487"/>
        <v/>
      </c>
      <c r="BJ3795" t="str">
        <f t="shared" ca="1" si="488"/>
        <v/>
      </c>
      <c r="BK3795">
        <f t="shared" si="489"/>
        <v>1900</v>
      </c>
      <c r="BL3795">
        <f t="shared" si="490"/>
        <v>1900</v>
      </c>
      <c r="BM3795" t="str">
        <f t="shared" si="491"/>
        <v/>
      </c>
      <c r="BN3795" s="69">
        <f t="shared" si="492"/>
        <v>126</v>
      </c>
      <c r="BO3795" s="1">
        <v>46163</v>
      </c>
      <c r="BP3795" s="1"/>
    </row>
    <row r="3796" spans="59:68" x14ac:dyDescent="0.25">
      <c r="BG3796" t="str">
        <f t="shared" ca="1" si="485"/>
        <v/>
      </c>
      <c r="BH3796" t="str">
        <f t="shared" si="486"/>
        <v/>
      </c>
      <c r="BI3796" t="str">
        <f t="shared" si="487"/>
        <v/>
      </c>
      <c r="BJ3796" t="str">
        <f t="shared" ca="1" si="488"/>
        <v/>
      </c>
      <c r="BK3796">
        <f t="shared" si="489"/>
        <v>1900</v>
      </c>
      <c r="BL3796">
        <f t="shared" si="490"/>
        <v>1900</v>
      </c>
      <c r="BM3796" t="str">
        <f t="shared" si="491"/>
        <v/>
      </c>
      <c r="BN3796" s="69">
        <f t="shared" si="492"/>
        <v>126</v>
      </c>
      <c r="BO3796" s="1">
        <v>46164</v>
      </c>
      <c r="BP3796" s="1"/>
    </row>
    <row r="3797" spans="59:68" x14ac:dyDescent="0.25">
      <c r="BG3797" t="str">
        <f t="shared" ca="1" si="485"/>
        <v/>
      </c>
      <c r="BH3797" t="str">
        <f t="shared" si="486"/>
        <v/>
      </c>
      <c r="BI3797" t="str">
        <f t="shared" si="487"/>
        <v/>
      </c>
      <c r="BJ3797" t="str">
        <f t="shared" ca="1" si="488"/>
        <v/>
      </c>
      <c r="BK3797">
        <f t="shared" si="489"/>
        <v>1900</v>
      </c>
      <c r="BL3797">
        <f t="shared" si="490"/>
        <v>1900</v>
      </c>
      <c r="BM3797" t="str">
        <f t="shared" si="491"/>
        <v/>
      </c>
      <c r="BN3797" s="69">
        <f t="shared" si="492"/>
        <v>126</v>
      </c>
      <c r="BO3797" s="1">
        <v>46165</v>
      </c>
      <c r="BP3797" s="1"/>
    </row>
    <row r="3798" spans="59:68" x14ac:dyDescent="0.25">
      <c r="BG3798" t="str">
        <f t="shared" ca="1" si="485"/>
        <v/>
      </c>
      <c r="BH3798" t="str">
        <f t="shared" si="486"/>
        <v/>
      </c>
      <c r="BI3798" t="str">
        <f t="shared" si="487"/>
        <v/>
      </c>
      <c r="BJ3798" t="str">
        <f t="shared" ca="1" si="488"/>
        <v/>
      </c>
      <c r="BK3798">
        <f t="shared" si="489"/>
        <v>1900</v>
      </c>
      <c r="BL3798">
        <f t="shared" si="490"/>
        <v>1900</v>
      </c>
      <c r="BM3798" t="str">
        <f t="shared" si="491"/>
        <v/>
      </c>
      <c r="BN3798" s="69">
        <f t="shared" si="492"/>
        <v>126</v>
      </c>
      <c r="BO3798" s="1">
        <v>46166</v>
      </c>
      <c r="BP3798" s="1"/>
    </row>
    <row r="3799" spans="59:68" x14ac:dyDescent="0.25">
      <c r="BG3799" t="str">
        <f t="shared" ca="1" si="485"/>
        <v/>
      </c>
      <c r="BH3799" t="str">
        <f t="shared" si="486"/>
        <v/>
      </c>
      <c r="BI3799" t="str">
        <f t="shared" si="487"/>
        <v/>
      </c>
      <c r="BJ3799" t="str">
        <f t="shared" ca="1" si="488"/>
        <v/>
      </c>
      <c r="BK3799">
        <f t="shared" si="489"/>
        <v>1900</v>
      </c>
      <c r="BL3799">
        <f t="shared" si="490"/>
        <v>1900</v>
      </c>
      <c r="BM3799" t="str">
        <f t="shared" si="491"/>
        <v/>
      </c>
      <c r="BN3799" s="69">
        <f t="shared" si="492"/>
        <v>126</v>
      </c>
      <c r="BO3799" s="1">
        <v>46167</v>
      </c>
      <c r="BP3799" s="1"/>
    </row>
    <row r="3800" spans="59:68" x14ac:dyDescent="0.25">
      <c r="BG3800" t="str">
        <f t="shared" ca="1" si="485"/>
        <v/>
      </c>
      <c r="BH3800" t="str">
        <f t="shared" si="486"/>
        <v/>
      </c>
      <c r="BI3800" t="str">
        <f t="shared" si="487"/>
        <v/>
      </c>
      <c r="BJ3800" t="str">
        <f t="shared" ca="1" si="488"/>
        <v/>
      </c>
      <c r="BK3800">
        <f t="shared" si="489"/>
        <v>1900</v>
      </c>
      <c r="BL3800">
        <f t="shared" si="490"/>
        <v>1900</v>
      </c>
      <c r="BM3800" t="str">
        <f t="shared" si="491"/>
        <v/>
      </c>
      <c r="BN3800" s="69">
        <f t="shared" si="492"/>
        <v>126</v>
      </c>
      <c r="BO3800" s="1">
        <v>46168</v>
      </c>
      <c r="BP3800" s="1"/>
    </row>
    <row r="3801" spans="59:68" x14ac:dyDescent="0.25">
      <c r="BG3801" t="str">
        <f t="shared" ca="1" si="485"/>
        <v/>
      </c>
      <c r="BH3801" t="str">
        <f t="shared" si="486"/>
        <v/>
      </c>
      <c r="BI3801" t="str">
        <f t="shared" si="487"/>
        <v/>
      </c>
      <c r="BJ3801" t="str">
        <f t="shared" ca="1" si="488"/>
        <v/>
      </c>
      <c r="BK3801">
        <f t="shared" si="489"/>
        <v>1900</v>
      </c>
      <c r="BL3801">
        <f t="shared" si="490"/>
        <v>1900</v>
      </c>
      <c r="BM3801" t="str">
        <f t="shared" si="491"/>
        <v/>
      </c>
      <c r="BN3801" s="69">
        <f t="shared" si="492"/>
        <v>126</v>
      </c>
      <c r="BO3801" s="1">
        <v>46169</v>
      </c>
      <c r="BP3801" s="1"/>
    </row>
    <row r="3802" spans="59:68" x14ac:dyDescent="0.25">
      <c r="BG3802" t="str">
        <f t="shared" ca="1" si="485"/>
        <v/>
      </c>
      <c r="BH3802" t="str">
        <f t="shared" si="486"/>
        <v/>
      </c>
      <c r="BI3802" t="str">
        <f t="shared" si="487"/>
        <v/>
      </c>
      <c r="BJ3802" t="str">
        <f t="shared" ca="1" si="488"/>
        <v/>
      </c>
      <c r="BK3802">
        <f t="shared" si="489"/>
        <v>1900</v>
      </c>
      <c r="BL3802">
        <f t="shared" si="490"/>
        <v>1900</v>
      </c>
      <c r="BM3802" t="str">
        <f t="shared" si="491"/>
        <v/>
      </c>
      <c r="BN3802" s="69">
        <f t="shared" si="492"/>
        <v>126</v>
      </c>
      <c r="BO3802" s="1">
        <v>46170</v>
      </c>
      <c r="BP3802" s="1"/>
    </row>
    <row r="3803" spans="59:68" x14ac:dyDescent="0.25">
      <c r="BG3803" t="str">
        <f t="shared" ca="1" si="485"/>
        <v/>
      </c>
      <c r="BH3803" t="str">
        <f t="shared" si="486"/>
        <v/>
      </c>
      <c r="BI3803" t="str">
        <f t="shared" si="487"/>
        <v/>
      </c>
      <c r="BJ3803" t="str">
        <f t="shared" ca="1" si="488"/>
        <v/>
      </c>
      <c r="BK3803">
        <f t="shared" si="489"/>
        <v>1900</v>
      </c>
      <c r="BL3803">
        <f t="shared" si="490"/>
        <v>1900</v>
      </c>
      <c r="BM3803" t="str">
        <f t="shared" si="491"/>
        <v/>
      </c>
      <c r="BN3803" s="69">
        <f t="shared" si="492"/>
        <v>126</v>
      </c>
      <c r="BO3803" s="1">
        <v>46171</v>
      </c>
      <c r="BP3803" s="1"/>
    </row>
    <row r="3804" spans="59:68" x14ac:dyDescent="0.25">
      <c r="BG3804" t="str">
        <f t="shared" ca="1" si="485"/>
        <v/>
      </c>
      <c r="BH3804" t="str">
        <f t="shared" si="486"/>
        <v/>
      </c>
      <c r="BI3804" t="str">
        <f t="shared" si="487"/>
        <v/>
      </c>
      <c r="BJ3804" t="str">
        <f t="shared" ca="1" si="488"/>
        <v/>
      </c>
      <c r="BK3804">
        <f t="shared" si="489"/>
        <v>1900</v>
      </c>
      <c r="BL3804">
        <f t="shared" si="490"/>
        <v>1900</v>
      </c>
      <c r="BM3804" t="str">
        <f t="shared" si="491"/>
        <v/>
      </c>
      <c r="BN3804" s="69">
        <f t="shared" si="492"/>
        <v>126</v>
      </c>
      <c r="BO3804" s="1">
        <v>46172</v>
      </c>
      <c r="BP3804" s="1"/>
    </row>
    <row r="3805" spans="59:68" x14ac:dyDescent="0.25">
      <c r="BG3805" t="str">
        <f t="shared" ca="1" si="485"/>
        <v/>
      </c>
      <c r="BH3805" t="str">
        <f t="shared" si="486"/>
        <v/>
      </c>
      <c r="BI3805" t="str">
        <f t="shared" si="487"/>
        <v/>
      </c>
      <c r="BJ3805" t="str">
        <f t="shared" ca="1" si="488"/>
        <v/>
      </c>
      <c r="BK3805">
        <f t="shared" si="489"/>
        <v>1900</v>
      </c>
      <c r="BL3805">
        <f t="shared" si="490"/>
        <v>1900</v>
      </c>
      <c r="BM3805" t="str">
        <f t="shared" si="491"/>
        <v/>
      </c>
      <c r="BN3805" s="69">
        <f t="shared" si="492"/>
        <v>126</v>
      </c>
      <c r="BO3805" s="1">
        <v>46173</v>
      </c>
      <c r="BP3805" s="1"/>
    </row>
    <row r="3806" spans="59:68" x14ac:dyDescent="0.25">
      <c r="BG3806" t="str">
        <f t="shared" ca="1" si="485"/>
        <v/>
      </c>
      <c r="BH3806" t="str">
        <f t="shared" si="486"/>
        <v/>
      </c>
      <c r="BI3806" t="str">
        <f t="shared" si="487"/>
        <v/>
      </c>
      <c r="BJ3806" t="str">
        <f t="shared" ca="1" si="488"/>
        <v/>
      </c>
      <c r="BK3806">
        <f t="shared" si="489"/>
        <v>1900</v>
      </c>
      <c r="BL3806">
        <f t="shared" si="490"/>
        <v>1900</v>
      </c>
      <c r="BM3806" t="str">
        <f t="shared" si="491"/>
        <v/>
      </c>
      <c r="BN3806" s="69">
        <f t="shared" si="492"/>
        <v>126</v>
      </c>
      <c r="BO3806" s="1">
        <v>46174</v>
      </c>
      <c r="BP3806" s="1"/>
    </row>
    <row r="3807" spans="59:68" x14ac:dyDescent="0.25">
      <c r="BG3807" t="str">
        <f t="shared" ca="1" si="485"/>
        <v/>
      </c>
      <c r="BH3807" t="str">
        <f t="shared" si="486"/>
        <v/>
      </c>
      <c r="BI3807" t="str">
        <f t="shared" si="487"/>
        <v/>
      </c>
      <c r="BJ3807" t="str">
        <f t="shared" ca="1" si="488"/>
        <v/>
      </c>
      <c r="BK3807">
        <f t="shared" si="489"/>
        <v>1900</v>
      </c>
      <c r="BL3807">
        <f t="shared" si="490"/>
        <v>1900</v>
      </c>
      <c r="BM3807" t="str">
        <f t="shared" si="491"/>
        <v/>
      </c>
      <c r="BN3807" s="69">
        <f t="shared" si="492"/>
        <v>126</v>
      </c>
      <c r="BO3807" s="1">
        <v>46175</v>
      </c>
      <c r="BP3807" s="1"/>
    </row>
    <row r="3808" spans="59:68" x14ac:dyDescent="0.25">
      <c r="BG3808" t="str">
        <f t="shared" ca="1" si="485"/>
        <v/>
      </c>
      <c r="BH3808" t="str">
        <f t="shared" si="486"/>
        <v/>
      </c>
      <c r="BI3808" t="str">
        <f t="shared" si="487"/>
        <v/>
      </c>
      <c r="BJ3808" t="str">
        <f t="shared" ca="1" si="488"/>
        <v/>
      </c>
      <c r="BK3808">
        <f t="shared" si="489"/>
        <v>1900</v>
      </c>
      <c r="BL3808">
        <f t="shared" si="490"/>
        <v>1900</v>
      </c>
      <c r="BM3808" t="str">
        <f t="shared" si="491"/>
        <v/>
      </c>
      <c r="BN3808" s="69">
        <f t="shared" si="492"/>
        <v>126</v>
      </c>
      <c r="BO3808" s="1">
        <v>46176</v>
      </c>
      <c r="BP3808" s="1"/>
    </row>
    <row r="3809" spans="59:68" x14ac:dyDescent="0.25">
      <c r="BG3809" t="str">
        <f t="shared" ca="1" si="485"/>
        <v/>
      </c>
      <c r="BH3809" t="str">
        <f t="shared" si="486"/>
        <v/>
      </c>
      <c r="BI3809" t="str">
        <f t="shared" si="487"/>
        <v/>
      </c>
      <c r="BJ3809" t="str">
        <f t="shared" ca="1" si="488"/>
        <v/>
      </c>
      <c r="BK3809">
        <f t="shared" si="489"/>
        <v>1900</v>
      </c>
      <c r="BL3809">
        <f t="shared" si="490"/>
        <v>1900</v>
      </c>
      <c r="BM3809" t="str">
        <f t="shared" si="491"/>
        <v/>
      </c>
      <c r="BN3809" s="69">
        <f t="shared" si="492"/>
        <v>126</v>
      </c>
      <c r="BO3809" s="1">
        <v>46177</v>
      </c>
      <c r="BP3809" s="1"/>
    </row>
    <row r="3810" spans="59:68" x14ac:dyDescent="0.25">
      <c r="BG3810" t="str">
        <f t="shared" ca="1" si="485"/>
        <v/>
      </c>
      <c r="BH3810" t="str">
        <f t="shared" si="486"/>
        <v/>
      </c>
      <c r="BI3810" t="str">
        <f t="shared" si="487"/>
        <v/>
      </c>
      <c r="BJ3810" t="str">
        <f t="shared" ca="1" si="488"/>
        <v/>
      </c>
      <c r="BK3810">
        <f t="shared" si="489"/>
        <v>1900</v>
      </c>
      <c r="BL3810">
        <f t="shared" si="490"/>
        <v>1900</v>
      </c>
      <c r="BM3810" t="str">
        <f t="shared" si="491"/>
        <v/>
      </c>
      <c r="BN3810" s="69">
        <f t="shared" si="492"/>
        <v>126</v>
      </c>
      <c r="BO3810" s="1">
        <v>46178</v>
      </c>
      <c r="BP3810" s="1"/>
    </row>
    <row r="3811" spans="59:68" x14ac:dyDescent="0.25">
      <c r="BG3811" t="str">
        <f t="shared" ca="1" si="485"/>
        <v/>
      </c>
      <c r="BH3811" t="str">
        <f t="shared" si="486"/>
        <v/>
      </c>
      <c r="BI3811" t="str">
        <f t="shared" si="487"/>
        <v/>
      </c>
      <c r="BJ3811" t="str">
        <f t="shared" ca="1" si="488"/>
        <v/>
      </c>
      <c r="BK3811">
        <f t="shared" si="489"/>
        <v>1900</v>
      </c>
      <c r="BL3811">
        <f t="shared" si="490"/>
        <v>1900</v>
      </c>
      <c r="BM3811" t="str">
        <f t="shared" si="491"/>
        <v/>
      </c>
      <c r="BN3811" s="69">
        <f t="shared" si="492"/>
        <v>126</v>
      </c>
      <c r="BO3811" s="1">
        <v>46179</v>
      </c>
      <c r="BP3811" s="1"/>
    </row>
    <row r="3812" spans="59:68" x14ac:dyDescent="0.25">
      <c r="BG3812" t="str">
        <f t="shared" ca="1" si="485"/>
        <v/>
      </c>
      <c r="BH3812" t="str">
        <f t="shared" si="486"/>
        <v/>
      </c>
      <c r="BI3812" t="str">
        <f t="shared" si="487"/>
        <v/>
      </c>
      <c r="BJ3812" t="str">
        <f t="shared" ca="1" si="488"/>
        <v/>
      </c>
      <c r="BK3812">
        <f t="shared" si="489"/>
        <v>1900</v>
      </c>
      <c r="BL3812">
        <f t="shared" si="490"/>
        <v>1900</v>
      </c>
      <c r="BM3812" t="str">
        <f t="shared" si="491"/>
        <v/>
      </c>
      <c r="BN3812" s="69">
        <f t="shared" si="492"/>
        <v>126</v>
      </c>
      <c r="BO3812" s="1">
        <v>46180</v>
      </c>
      <c r="BP3812" s="1"/>
    </row>
    <row r="3813" spans="59:68" x14ac:dyDescent="0.25">
      <c r="BG3813" t="str">
        <f t="shared" ca="1" si="485"/>
        <v/>
      </c>
      <c r="BH3813" t="str">
        <f t="shared" si="486"/>
        <v/>
      </c>
      <c r="BI3813" t="str">
        <f t="shared" si="487"/>
        <v/>
      </c>
      <c r="BJ3813" t="str">
        <f t="shared" ca="1" si="488"/>
        <v/>
      </c>
      <c r="BK3813">
        <f t="shared" si="489"/>
        <v>1900</v>
      </c>
      <c r="BL3813">
        <f t="shared" si="490"/>
        <v>1900</v>
      </c>
      <c r="BM3813" t="str">
        <f t="shared" si="491"/>
        <v/>
      </c>
      <c r="BN3813" s="69">
        <f t="shared" si="492"/>
        <v>126</v>
      </c>
      <c r="BO3813" s="1">
        <v>46181</v>
      </c>
      <c r="BP3813" s="1"/>
    </row>
    <row r="3814" spans="59:68" x14ac:dyDescent="0.25">
      <c r="BG3814" t="str">
        <f t="shared" ca="1" si="485"/>
        <v/>
      </c>
      <c r="BH3814" t="str">
        <f t="shared" si="486"/>
        <v/>
      </c>
      <c r="BI3814" t="str">
        <f t="shared" si="487"/>
        <v/>
      </c>
      <c r="BJ3814" t="str">
        <f t="shared" ca="1" si="488"/>
        <v/>
      </c>
      <c r="BK3814">
        <f t="shared" si="489"/>
        <v>1900</v>
      </c>
      <c r="BL3814">
        <f t="shared" si="490"/>
        <v>1900</v>
      </c>
      <c r="BM3814" t="str">
        <f t="shared" si="491"/>
        <v/>
      </c>
      <c r="BN3814" s="69">
        <f t="shared" si="492"/>
        <v>126</v>
      </c>
      <c r="BO3814" s="1">
        <v>46182</v>
      </c>
      <c r="BP3814" s="1"/>
    </row>
    <row r="3815" spans="59:68" x14ac:dyDescent="0.25">
      <c r="BG3815" t="str">
        <f t="shared" ca="1" si="485"/>
        <v/>
      </c>
      <c r="BH3815" t="str">
        <f t="shared" si="486"/>
        <v/>
      </c>
      <c r="BI3815" t="str">
        <f t="shared" si="487"/>
        <v/>
      </c>
      <c r="BJ3815" t="str">
        <f t="shared" ca="1" si="488"/>
        <v/>
      </c>
      <c r="BK3815">
        <f t="shared" si="489"/>
        <v>1900</v>
      </c>
      <c r="BL3815">
        <f t="shared" si="490"/>
        <v>1900</v>
      </c>
      <c r="BM3815" t="str">
        <f t="shared" si="491"/>
        <v/>
      </c>
      <c r="BN3815" s="69">
        <f t="shared" si="492"/>
        <v>126</v>
      </c>
      <c r="BO3815" s="1">
        <v>46183</v>
      </c>
      <c r="BP3815" s="1"/>
    </row>
    <row r="3816" spans="59:68" x14ac:dyDescent="0.25">
      <c r="BG3816" t="str">
        <f t="shared" ca="1" si="485"/>
        <v/>
      </c>
      <c r="BH3816" t="str">
        <f t="shared" si="486"/>
        <v/>
      </c>
      <c r="BI3816" t="str">
        <f t="shared" si="487"/>
        <v/>
      </c>
      <c r="BJ3816" t="str">
        <f t="shared" ca="1" si="488"/>
        <v/>
      </c>
      <c r="BK3816">
        <f t="shared" si="489"/>
        <v>1900</v>
      </c>
      <c r="BL3816">
        <f t="shared" si="490"/>
        <v>1900</v>
      </c>
      <c r="BM3816" t="str">
        <f t="shared" si="491"/>
        <v/>
      </c>
      <c r="BN3816" s="69">
        <f t="shared" si="492"/>
        <v>126</v>
      </c>
      <c r="BO3816" s="1">
        <v>46184</v>
      </c>
      <c r="BP3816" s="1"/>
    </row>
    <row r="3817" spans="59:68" x14ac:dyDescent="0.25">
      <c r="BG3817" t="str">
        <f t="shared" ca="1" si="485"/>
        <v/>
      </c>
      <c r="BH3817" t="str">
        <f t="shared" si="486"/>
        <v/>
      </c>
      <c r="BI3817" t="str">
        <f t="shared" si="487"/>
        <v/>
      </c>
      <c r="BJ3817" t="str">
        <f t="shared" ca="1" si="488"/>
        <v/>
      </c>
      <c r="BK3817">
        <f t="shared" si="489"/>
        <v>1900</v>
      </c>
      <c r="BL3817">
        <f t="shared" si="490"/>
        <v>1900</v>
      </c>
      <c r="BM3817" t="str">
        <f t="shared" si="491"/>
        <v/>
      </c>
      <c r="BN3817" s="69">
        <f t="shared" si="492"/>
        <v>126</v>
      </c>
      <c r="BO3817" s="1">
        <v>46185</v>
      </c>
      <c r="BP3817" s="1"/>
    </row>
    <row r="3818" spans="59:68" x14ac:dyDescent="0.25">
      <c r="BG3818" t="str">
        <f t="shared" ca="1" si="485"/>
        <v/>
      </c>
      <c r="BH3818" t="str">
        <f t="shared" si="486"/>
        <v/>
      </c>
      <c r="BI3818" t="str">
        <f t="shared" si="487"/>
        <v/>
      </c>
      <c r="BJ3818" t="str">
        <f t="shared" ca="1" si="488"/>
        <v/>
      </c>
      <c r="BK3818">
        <f t="shared" si="489"/>
        <v>1900</v>
      </c>
      <c r="BL3818">
        <f t="shared" si="490"/>
        <v>1900</v>
      </c>
      <c r="BM3818" t="str">
        <f t="shared" si="491"/>
        <v/>
      </c>
      <c r="BN3818" s="69">
        <f t="shared" si="492"/>
        <v>126</v>
      </c>
      <c r="BO3818" s="1">
        <v>46186</v>
      </c>
      <c r="BP3818" s="1"/>
    </row>
    <row r="3819" spans="59:68" x14ac:dyDescent="0.25">
      <c r="BG3819" t="str">
        <f t="shared" ca="1" si="485"/>
        <v/>
      </c>
      <c r="BH3819" t="str">
        <f t="shared" si="486"/>
        <v/>
      </c>
      <c r="BI3819" t="str">
        <f t="shared" si="487"/>
        <v/>
      </c>
      <c r="BJ3819" t="str">
        <f t="shared" ca="1" si="488"/>
        <v/>
      </c>
      <c r="BK3819">
        <f t="shared" si="489"/>
        <v>1900</v>
      </c>
      <c r="BL3819">
        <f t="shared" si="490"/>
        <v>1900</v>
      </c>
      <c r="BM3819" t="str">
        <f t="shared" si="491"/>
        <v/>
      </c>
      <c r="BN3819" s="69">
        <f t="shared" si="492"/>
        <v>126</v>
      </c>
      <c r="BO3819" s="1">
        <v>46187</v>
      </c>
      <c r="BP3819" s="1"/>
    </row>
    <row r="3820" spans="59:68" x14ac:dyDescent="0.25">
      <c r="BG3820" t="str">
        <f t="shared" ca="1" si="485"/>
        <v/>
      </c>
      <c r="BH3820" t="str">
        <f t="shared" si="486"/>
        <v/>
      </c>
      <c r="BI3820" t="str">
        <f t="shared" si="487"/>
        <v/>
      </c>
      <c r="BJ3820" t="str">
        <f t="shared" ca="1" si="488"/>
        <v/>
      </c>
      <c r="BK3820">
        <f t="shared" si="489"/>
        <v>1900</v>
      </c>
      <c r="BL3820">
        <f t="shared" si="490"/>
        <v>1900</v>
      </c>
      <c r="BM3820" t="str">
        <f t="shared" si="491"/>
        <v/>
      </c>
      <c r="BN3820" s="69">
        <f t="shared" si="492"/>
        <v>126</v>
      </c>
      <c r="BO3820" s="1">
        <v>46188</v>
      </c>
      <c r="BP3820" s="1"/>
    </row>
    <row r="3821" spans="59:68" x14ac:dyDescent="0.25">
      <c r="BG3821" t="str">
        <f t="shared" ca="1" si="485"/>
        <v/>
      </c>
      <c r="BH3821" t="str">
        <f t="shared" si="486"/>
        <v/>
      </c>
      <c r="BI3821" t="str">
        <f t="shared" si="487"/>
        <v/>
      </c>
      <c r="BJ3821" t="str">
        <f t="shared" ca="1" si="488"/>
        <v/>
      </c>
      <c r="BK3821">
        <f t="shared" si="489"/>
        <v>1900</v>
      </c>
      <c r="BL3821">
        <f t="shared" si="490"/>
        <v>1900</v>
      </c>
      <c r="BM3821" t="str">
        <f t="shared" si="491"/>
        <v/>
      </c>
      <c r="BN3821" s="69">
        <f t="shared" si="492"/>
        <v>126</v>
      </c>
      <c r="BO3821" s="1">
        <v>46189</v>
      </c>
      <c r="BP3821" s="1"/>
    </row>
    <row r="3822" spans="59:68" x14ac:dyDescent="0.25">
      <c r="BG3822" t="str">
        <f t="shared" ca="1" si="485"/>
        <v/>
      </c>
      <c r="BH3822" t="str">
        <f t="shared" si="486"/>
        <v/>
      </c>
      <c r="BI3822" t="str">
        <f t="shared" si="487"/>
        <v/>
      </c>
      <c r="BJ3822" t="str">
        <f t="shared" ca="1" si="488"/>
        <v/>
      </c>
      <c r="BK3822">
        <f t="shared" si="489"/>
        <v>1900</v>
      </c>
      <c r="BL3822">
        <f t="shared" si="490"/>
        <v>1900</v>
      </c>
      <c r="BM3822" t="str">
        <f t="shared" si="491"/>
        <v/>
      </c>
      <c r="BN3822" s="69">
        <f t="shared" si="492"/>
        <v>126</v>
      </c>
      <c r="BO3822" s="1">
        <v>46190</v>
      </c>
      <c r="BP3822" s="1"/>
    </row>
    <row r="3823" spans="59:68" x14ac:dyDescent="0.25">
      <c r="BG3823" t="str">
        <f t="shared" ca="1" si="485"/>
        <v/>
      </c>
      <c r="BH3823" t="str">
        <f t="shared" si="486"/>
        <v/>
      </c>
      <c r="BI3823" t="str">
        <f t="shared" si="487"/>
        <v/>
      </c>
      <c r="BJ3823" t="str">
        <f t="shared" ca="1" si="488"/>
        <v/>
      </c>
      <c r="BK3823">
        <f t="shared" si="489"/>
        <v>1900</v>
      </c>
      <c r="BL3823">
        <f t="shared" si="490"/>
        <v>1900</v>
      </c>
      <c r="BM3823" t="str">
        <f t="shared" si="491"/>
        <v/>
      </c>
      <c r="BN3823" s="69">
        <f t="shared" si="492"/>
        <v>126</v>
      </c>
      <c r="BO3823" s="1">
        <v>46191</v>
      </c>
      <c r="BP3823" s="1"/>
    </row>
    <row r="3824" spans="59:68" x14ac:dyDescent="0.25">
      <c r="BG3824" t="str">
        <f t="shared" ca="1" si="485"/>
        <v/>
      </c>
      <c r="BH3824" t="str">
        <f t="shared" si="486"/>
        <v/>
      </c>
      <c r="BI3824" t="str">
        <f t="shared" si="487"/>
        <v/>
      </c>
      <c r="BJ3824" t="str">
        <f t="shared" ca="1" si="488"/>
        <v/>
      </c>
      <c r="BK3824">
        <f t="shared" si="489"/>
        <v>1900</v>
      </c>
      <c r="BL3824">
        <f t="shared" si="490"/>
        <v>1900</v>
      </c>
      <c r="BM3824" t="str">
        <f t="shared" si="491"/>
        <v/>
      </c>
      <c r="BN3824" s="69">
        <f t="shared" si="492"/>
        <v>126</v>
      </c>
      <c r="BO3824" s="1">
        <v>46192</v>
      </c>
      <c r="BP3824" s="1"/>
    </row>
    <row r="3825" spans="59:68" x14ac:dyDescent="0.25">
      <c r="BG3825" t="str">
        <f t="shared" ca="1" si="485"/>
        <v/>
      </c>
      <c r="BH3825" t="str">
        <f t="shared" si="486"/>
        <v/>
      </c>
      <c r="BI3825" t="str">
        <f t="shared" si="487"/>
        <v/>
      </c>
      <c r="BJ3825" t="str">
        <f t="shared" ca="1" si="488"/>
        <v/>
      </c>
      <c r="BK3825">
        <f t="shared" si="489"/>
        <v>1900</v>
      </c>
      <c r="BL3825">
        <f t="shared" si="490"/>
        <v>1900</v>
      </c>
      <c r="BM3825" t="str">
        <f t="shared" si="491"/>
        <v/>
      </c>
      <c r="BN3825" s="69">
        <f t="shared" si="492"/>
        <v>126</v>
      </c>
      <c r="BO3825" s="1">
        <v>46193</v>
      </c>
      <c r="BP3825" s="1"/>
    </row>
    <row r="3826" spans="59:68" x14ac:dyDescent="0.25">
      <c r="BG3826" t="str">
        <f t="shared" ca="1" si="485"/>
        <v/>
      </c>
      <c r="BH3826" t="str">
        <f t="shared" si="486"/>
        <v/>
      </c>
      <c r="BI3826" t="str">
        <f t="shared" si="487"/>
        <v/>
      </c>
      <c r="BJ3826" t="str">
        <f t="shared" ca="1" si="488"/>
        <v/>
      </c>
      <c r="BK3826">
        <f t="shared" si="489"/>
        <v>1900</v>
      </c>
      <c r="BL3826">
        <f t="shared" si="490"/>
        <v>1900</v>
      </c>
      <c r="BM3826" t="str">
        <f t="shared" si="491"/>
        <v/>
      </c>
      <c r="BN3826" s="69">
        <f t="shared" si="492"/>
        <v>126</v>
      </c>
      <c r="BO3826" s="1">
        <v>46194</v>
      </c>
      <c r="BP3826" s="1"/>
    </row>
    <row r="3827" spans="59:68" x14ac:dyDescent="0.25">
      <c r="BG3827" t="str">
        <f t="shared" ca="1" si="485"/>
        <v/>
      </c>
      <c r="BH3827" t="str">
        <f t="shared" si="486"/>
        <v/>
      </c>
      <c r="BI3827" t="str">
        <f t="shared" si="487"/>
        <v/>
      </c>
      <c r="BJ3827" t="str">
        <f t="shared" ca="1" si="488"/>
        <v/>
      </c>
      <c r="BK3827">
        <f t="shared" si="489"/>
        <v>1900</v>
      </c>
      <c r="BL3827">
        <f t="shared" si="490"/>
        <v>1900</v>
      </c>
      <c r="BM3827" t="str">
        <f t="shared" si="491"/>
        <v/>
      </c>
      <c r="BN3827" s="69">
        <f t="shared" si="492"/>
        <v>126</v>
      </c>
      <c r="BO3827" s="1">
        <v>46195</v>
      </c>
      <c r="BP3827" s="1"/>
    </row>
    <row r="3828" spans="59:68" x14ac:dyDescent="0.25">
      <c r="BG3828" t="str">
        <f t="shared" ca="1" si="485"/>
        <v/>
      </c>
      <c r="BH3828" t="str">
        <f t="shared" si="486"/>
        <v/>
      </c>
      <c r="BI3828" t="str">
        <f t="shared" si="487"/>
        <v/>
      </c>
      <c r="BJ3828" t="str">
        <f t="shared" ca="1" si="488"/>
        <v/>
      </c>
      <c r="BK3828">
        <f t="shared" si="489"/>
        <v>1900</v>
      </c>
      <c r="BL3828">
        <f t="shared" si="490"/>
        <v>1900</v>
      </c>
      <c r="BM3828" t="str">
        <f t="shared" si="491"/>
        <v/>
      </c>
      <c r="BN3828" s="69">
        <f t="shared" si="492"/>
        <v>126</v>
      </c>
      <c r="BO3828" s="1">
        <v>46196</v>
      </c>
      <c r="BP3828" s="1"/>
    </row>
    <row r="3829" spans="59:68" x14ac:dyDescent="0.25">
      <c r="BG3829" t="str">
        <f t="shared" ca="1" si="485"/>
        <v/>
      </c>
      <c r="BH3829" t="str">
        <f t="shared" si="486"/>
        <v/>
      </c>
      <c r="BI3829" t="str">
        <f t="shared" si="487"/>
        <v/>
      </c>
      <c r="BJ3829" t="str">
        <f t="shared" ca="1" si="488"/>
        <v/>
      </c>
      <c r="BK3829">
        <f t="shared" si="489"/>
        <v>1900</v>
      </c>
      <c r="BL3829">
        <f t="shared" si="490"/>
        <v>1900</v>
      </c>
      <c r="BM3829" t="str">
        <f t="shared" si="491"/>
        <v/>
      </c>
      <c r="BN3829" s="69">
        <f t="shared" si="492"/>
        <v>126</v>
      </c>
      <c r="BO3829" s="1">
        <v>46197</v>
      </c>
      <c r="BP3829" s="1"/>
    </row>
    <row r="3830" spans="59:68" x14ac:dyDescent="0.25">
      <c r="BG3830" t="str">
        <f t="shared" ca="1" si="485"/>
        <v/>
      </c>
      <c r="BH3830" t="str">
        <f t="shared" si="486"/>
        <v/>
      </c>
      <c r="BI3830" t="str">
        <f t="shared" si="487"/>
        <v/>
      </c>
      <c r="BJ3830" t="str">
        <f t="shared" ca="1" si="488"/>
        <v/>
      </c>
      <c r="BK3830">
        <f t="shared" si="489"/>
        <v>1900</v>
      </c>
      <c r="BL3830">
        <f t="shared" si="490"/>
        <v>1900</v>
      </c>
      <c r="BM3830" t="str">
        <f t="shared" si="491"/>
        <v/>
      </c>
      <c r="BN3830" s="69">
        <f t="shared" si="492"/>
        <v>126</v>
      </c>
      <c r="BO3830" s="1">
        <v>46198</v>
      </c>
      <c r="BP3830" s="1"/>
    </row>
    <row r="3831" spans="59:68" x14ac:dyDescent="0.25">
      <c r="BG3831" t="str">
        <f t="shared" ca="1" si="485"/>
        <v/>
      </c>
      <c r="BH3831" t="str">
        <f t="shared" si="486"/>
        <v/>
      </c>
      <c r="BI3831" t="str">
        <f t="shared" si="487"/>
        <v/>
      </c>
      <c r="BJ3831" t="str">
        <f t="shared" ca="1" si="488"/>
        <v/>
      </c>
      <c r="BK3831">
        <f t="shared" si="489"/>
        <v>1900</v>
      </c>
      <c r="BL3831">
        <f t="shared" si="490"/>
        <v>1900</v>
      </c>
      <c r="BM3831" t="str">
        <f t="shared" si="491"/>
        <v/>
      </c>
      <c r="BN3831" s="69">
        <f t="shared" si="492"/>
        <v>126</v>
      </c>
      <c r="BO3831" s="1">
        <v>46199</v>
      </c>
      <c r="BP3831" s="1"/>
    </row>
    <row r="3832" spans="59:68" x14ac:dyDescent="0.25">
      <c r="BG3832" t="str">
        <f t="shared" ca="1" si="485"/>
        <v/>
      </c>
      <c r="BH3832" t="str">
        <f t="shared" si="486"/>
        <v/>
      </c>
      <c r="BI3832" t="str">
        <f t="shared" si="487"/>
        <v/>
      </c>
      <c r="BJ3832" t="str">
        <f t="shared" ca="1" si="488"/>
        <v/>
      </c>
      <c r="BK3832">
        <f t="shared" si="489"/>
        <v>1900</v>
      </c>
      <c r="BL3832">
        <f t="shared" si="490"/>
        <v>1900</v>
      </c>
      <c r="BM3832" t="str">
        <f t="shared" si="491"/>
        <v/>
      </c>
      <c r="BN3832" s="69">
        <f t="shared" si="492"/>
        <v>126</v>
      </c>
      <c r="BO3832" s="1">
        <v>46200</v>
      </c>
      <c r="BP3832" s="1"/>
    </row>
    <row r="3833" spans="59:68" x14ac:dyDescent="0.25">
      <c r="BG3833" t="str">
        <f t="shared" ca="1" si="485"/>
        <v/>
      </c>
      <c r="BH3833" t="str">
        <f t="shared" si="486"/>
        <v/>
      </c>
      <c r="BI3833" t="str">
        <f t="shared" si="487"/>
        <v/>
      </c>
      <c r="BJ3833" t="str">
        <f t="shared" ca="1" si="488"/>
        <v/>
      </c>
      <c r="BK3833">
        <f t="shared" si="489"/>
        <v>1900</v>
      </c>
      <c r="BL3833">
        <f t="shared" si="490"/>
        <v>1900</v>
      </c>
      <c r="BM3833" t="str">
        <f t="shared" si="491"/>
        <v/>
      </c>
      <c r="BN3833" s="69">
        <f t="shared" si="492"/>
        <v>126</v>
      </c>
      <c r="BO3833" s="1">
        <v>46201</v>
      </c>
      <c r="BP3833" s="1"/>
    </row>
    <row r="3834" spans="59:68" x14ac:dyDescent="0.25">
      <c r="BG3834" t="str">
        <f t="shared" ca="1" si="485"/>
        <v/>
      </c>
      <c r="BH3834" t="str">
        <f t="shared" si="486"/>
        <v/>
      </c>
      <c r="BI3834" t="str">
        <f t="shared" si="487"/>
        <v/>
      </c>
      <c r="BJ3834" t="str">
        <f t="shared" ca="1" si="488"/>
        <v/>
      </c>
      <c r="BK3834">
        <f t="shared" si="489"/>
        <v>1900</v>
      </c>
      <c r="BL3834">
        <f t="shared" si="490"/>
        <v>1900</v>
      </c>
      <c r="BM3834" t="str">
        <f t="shared" si="491"/>
        <v/>
      </c>
      <c r="BN3834" s="69">
        <f t="shared" si="492"/>
        <v>126</v>
      </c>
      <c r="BO3834" s="1">
        <v>46202</v>
      </c>
      <c r="BP3834" s="1"/>
    </row>
    <row r="3835" spans="59:68" x14ac:dyDescent="0.25">
      <c r="BG3835" t="str">
        <f t="shared" ca="1" si="485"/>
        <v/>
      </c>
      <c r="BH3835" t="str">
        <f t="shared" si="486"/>
        <v/>
      </c>
      <c r="BI3835" t="str">
        <f t="shared" si="487"/>
        <v/>
      </c>
      <c r="BJ3835" t="str">
        <f t="shared" ca="1" si="488"/>
        <v/>
      </c>
      <c r="BK3835">
        <f t="shared" si="489"/>
        <v>1900</v>
      </c>
      <c r="BL3835">
        <f t="shared" si="490"/>
        <v>1900</v>
      </c>
      <c r="BM3835" t="str">
        <f t="shared" si="491"/>
        <v/>
      </c>
      <c r="BN3835" s="69">
        <f t="shared" si="492"/>
        <v>126</v>
      </c>
      <c r="BO3835" s="1">
        <v>46203</v>
      </c>
      <c r="BP3835" s="1"/>
    </row>
    <row r="3836" spans="59:68" x14ac:dyDescent="0.25">
      <c r="BG3836" t="str">
        <f t="shared" ca="1" si="485"/>
        <v/>
      </c>
      <c r="BH3836" t="str">
        <f t="shared" si="486"/>
        <v/>
      </c>
      <c r="BI3836" t="str">
        <f t="shared" si="487"/>
        <v/>
      </c>
      <c r="BJ3836" t="str">
        <f t="shared" ca="1" si="488"/>
        <v/>
      </c>
      <c r="BK3836">
        <f t="shared" si="489"/>
        <v>1900</v>
      </c>
      <c r="BL3836">
        <f t="shared" si="490"/>
        <v>1900</v>
      </c>
      <c r="BM3836" t="str">
        <f t="shared" si="491"/>
        <v/>
      </c>
      <c r="BN3836" s="69">
        <f t="shared" si="492"/>
        <v>126</v>
      </c>
      <c r="BO3836" s="1">
        <v>46204</v>
      </c>
      <c r="BP3836" s="1"/>
    </row>
    <row r="3837" spans="59:68" x14ac:dyDescent="0.25">
      <c r="BG3837" t="str">
        <f t="shared" ca="1" si="485"/>
        <v/>
      </c>
      <c r="BH3837" t="str">
        <f t="shared" si="486"/>
        <v/>
      </c>
      <c r="BI3837" t="str">
        <f t="shared" si="487"/>
        <v/>
      </c>
      <c r="BJ3837" t="str">
        <f t="shared" ca="1" si="488"/>
        <v/>
      </c>
      <c r="BK3837">
        <f t="shared" si="489"/>
        <v>1900</v>
      </c>
      <c r="BL3837">
        <f t="shared" si="490"/>
        <v>1900</v>
      </c>
      <c r="BM3837" t="str">
        <f t="shared" si="491"/>
        <v/>
      </c>
      <c r="BN3837" s="69">
        <f t="shared" si="492"/>
        <v>126</v>
      </c>
      <c r="BO3837" s="1">
        <v>46205</v>
      </c>
      <c r="BP3837" s="1"/>
    </row>
    <row r="3838" spans="59:68" x14ac:dyDescent="0.25">
      <c r="BG3838" t="str">
        <f t="shared" ca="1" si="485"/>
        <v/>
      </c>
      <c r="BH3838" t="str">
        <f t="shared" si="486"/>
        <v/>
      </c>
      <c r="BI3838" t="str">
        <f t="shared" si="487"/>
        <v/>
      </c>
      <c r="BJ3838" t="str">
        <f t="shared" ca="1" si="488"/>
        <v/>
      </c>
      <c r="BK3838">
        <f t="shared" si="489"/>
        <v>1900</v>
      </c>
      <c r="BL3838">
        <f t="shared" si="490"/>
        <v>1900</v>
      </c>
      <c r="BM3838" t="str">
        <f t="shared" si="491"/>
        <v/>
      </c>
      <c r="BN3838" s="69">
        <f t="shared" si="492"/>
        <v>126</v>
      </c>
      <c r="BO3838" s="1">
        <v>46206</v>
      </c>
      <c r="BP3838" s="1"/>
    </row>
    <row r="3839" spans="59:68" x14ac:dyDescent="0.25">
      <c r="BG3839" t="str">
        <f t="shared" ca="1" si="485"/>
        <v/>
      </c>
      <c r="BH3839" t="str">
        <f t="shared" si="486"/>
        <v/>
      </c>
      <c r="BI3839" t="str">
        <f t="shared" si="487"/>
        <v/>
      </c>
      <c r="BJ3839" t="str">
        <f t="shared" ca="1" si="488"/>
        <v/>
      </c>
      <c r="BK3839">
        <f t="shared" si="489"/>
        <v>1900</v>
      </c>
      <c r="BL3839">
        <f t="shared" si="490"/>
        <v>1900</v>
      </c>
      <c r="BM3839" t="str">
        <f t="shared" si="491"/>
        <v/>
      </c>
      <c r="BN3839" s="69">
        <f t="shared" si="492"/>
        <v>126</v>
      </c>
      <c r="BO3839" s="1">
        <v>46207</v>
      </c>
      <c r="BP3839" s="1"/>
    </row>
    <row r="3840" spans="59:68" x14ac:dyDescent="0.25">
      <c r="BG3840" t="str">
        <f t="shared" ca="1" si="485"/>
        <v/>
      </c>
      <c r="BH3840" t="str">
        <f t="shared" si="486"/>
        <v/>
      </c>
      <c r="BI3840" t="str">
        <f t="shared" si="487"/>
        <v/>
      </c>
      <c r="BJ3840" t="str">
        <f t="shared" ca="1" si="488"/>
        <v/>
      </c>
      <c r="BK3840">
        <f t="shared" si="489"/>
        <v>1900</v>
      </c>
      <c r="BL3840">
        <f t="shared" si="490"/>
        <v>1900</v>
      </c>
      <c r="BM3840" t="str">
        <f t="shared" si="491"/>
        <v/>
      </c>
      <c r="BN3840" s="69">
        <f t="shared" si="492"/>
        <v>126</v>
      </c>
      <c r="BO3840" s="1">
        <v>46208</v>
      </c>
      <c r="BP3840" s="1"/>
    </row>
    <row r="3841" spans="59:68" x14ac:dyDescent="0.25">
      <c r="BG3841" t="str">
        <f t="shared" ca="1" si="485"/>
        <v/>
      </c>
      <c r="BH3841" t="str">
        <f t="shared" si="486"/>
        <v/>
      </c>
      <c r="BI3841" t="str">
        <f t="shared" si="487"/>
        <v/>
      </c>
      <c r="BJ3841" t="str">
        <f t="shared" ca="1" si="488"/>
        <v/>
      </c>
      <c r="BK3841">
        <f t="shared" si="489"/>
        <v>1900</v>
      </c>
      <c r="BL3841">
        <f t="shared" si="490"/>
        <v>1900</v>
      </c>
      <c r="BM3841" t="str">
        <f t="shared" si="491"/>
        <v/>
      </c>
      <c r="BN3841" s="69">
        <f t="shared" si="492"/>
        <v>126</v>
      </c>
      <c r="BO3841" s="1">
        <v>46209</v>
      </c>
      <c r="BP3841" s="1"/>
    </row>
    <row r="3842" spans="59:68" x14ac:dyDescent="0.25">
      <c r="BG3842" t="str">
        <f t="shared" ca="1" si="485"/>
        <v/>
      </c>
      <c r="BH3842" t="str">
        <f t="shared" si="486"/>
        <v/>
      </c>
      <c r="BI3842" t="str">
        <f t="shared" si="487"/>
        <v/>
      </c>
      <c r="BJ3842" t="str">
        <f t="shared" ca="1" si="488"/>
        <v/>
      </c>
      <c r="BK3842">
        <f t="shared" si="489"/>
        <v>1900</v>
      </c>
      <c r="BL3842">
        <f t="shared" si="490"/>
        <v>1900</v>
      </c>
      <c r="BM3842" t="str">
        <f t="shared" si="491"/>
        <v/>
      </c>
      <c r="BN3842" s="69">
        <f t="shared" si="492"/>
        <v>126</v>
      </c>
      <c r="BO3842" s="1">
        <v>46210</v>
      </c>
      <c r="BP3842" s="1"/>
    </row>
    <row r="3843" spans="59:68" x14ac:dyDescent="0.25">
      <c r="BG3843" t="str">
        <f t="shared" ref="BG3843:BG3906" ca="1" si="493">IF(A3843="","",DATEDIF(J3843,TODAY(),"y"))</f>
        <v/>
      </c>
      <c r="BH3843" t="str">
        <f t="shared" ref="BH3843:BH3906" si="494">IF(A3843="","",IF(BG3843&lt;61,"Moins de 61",IF(BG3843&lt;66,"61 à 65",IF(BG3843&lt;71,"66 à 70",IF(BG3843&lt;76,"71 à 75",IF(BG3843&lt;81,"76 à 80",IF(BG3843&lt;86,"81 à 85",IF(BG3843&lt;91,"86 à 90",IF(BG3843&lt;96,"91 à 95",IF(BG3843&lt;101,"96 à 100",IF(BG3843&gt;=101,"101 et plus","")))))))))))</f>
        <v/>
      </c>
      <c r="BI3843" t="str">
        <f t="shared" ref="BI3843:BI3906" si="495">IF(B3843="","",IF(BG3843&lt;66,"Moins de 66",IF(BG3843&lt;71,"66 à 70",IF(BG3843&lt;76,"71 à 75",IF(BG3843&lt;81,"76 à 80",IF(BG3843&gt;=81,"plus de 80",""))))))</f>
        <v/>
      </c>
      <c r="BJ3843" t="str">
        <f t="shared" ref="BJ3843:BJ3906" ca="1" si="496">IF(A3843="","",DATEDIF(L3843,TODAY(),"y"))</f>
        <v/>
      </c>
      <c r="BK3843">
        <f t="shared" ref="BK3843:BK3906" si="497">YEAR(L3843)</f>
        <v>1900</v>
      </c>
      <c r="BL3843">
        <f t="shared" ref="BL3843:BL3906" si="498">YEAR(E3843)</f>
        <v>1900</v>
      </c>
      <c r="BM3843" t="str">
        <f t="shared" ref="BM3843:BM3906" si="499">IF(A3843="","",IF(O3843="Adhérent",BG3843,""))</f>
        <v/>
      </c>
      <c r="BN3843" s="69">
        <f t="shared" ref="BN3843:BN3906" si="500">YEAR(BO3843)-YEAR(J3843)</f>
        <v>126</v>
      </c>
      <c r="BO3843" s="1">
        <v>46211</v>
      </c>
      <c r="BP3843" s="1"/>
    </row>
    <row r="3844" spans="59:68" x14ac:dyDescent="0.25">
      <c r="BG3844" t="str">
        <f t="shared" ca="1" si="493"/>
        <v/>
      </c>
      <c r="BH3844" t="str">
        <f t="shared" si="494"/>
        <v/>
      </c>
      <c r="BI3844" t="str">
        <f t="shared" si="495"/>
        <v/>
      </c>
      <c r="BJ3844" t="str">
        <f t="shared" ca="1" si="496"/>
        <v/>
      </c>
      <c r="BK3844">
        <f t="shared" si="497"/>
        <v>1900</v>
      </c>
      <c r="BL3844">
        <f t="shared" si="498"/>
        <v>1900</v>
      </c>
      <c r="BM3844" t="str">
        <f t="shared" si="499"/>
        <v/>
      </c>
      <c r="BN3844" s="69">
        <f t="shared" si="500"/>
        <v>126</v>
      </c>
      <c r="BO3844" s="1">
        <v>46212</v>
      </c>
      <c r="BP3844" s="1"/>
    </row>
    <row r="3845" spans="59:68" x14ac:dyDescent="0.25">
      <c r="BG3845" t="str">
        <f t="shared" ca="1" si="493"/>
        <v/>
      </c>
      <c r="BH3845" t="str">
        <f t="shared" si="494"/>
        <v/>
      </c>
      <c r="BI3845" t="str">
        <f t="shared" si="495"/>
        <v/>
      </c>
      <c r="BJ3845" t="str">
        <f t="shared" ca="1" si="496"/>
        <v/>
      </c>
      <c r="BK3845">
        <f t="shared" si="497"/>
        <v>1900</v>
      </c>
      <c r="BL3845">
        <f t="shared" si="498"/>
        <v>1900</v>
      </c>
      <c r="BM3845" t="str">
        <f t="shared" si="499"/>
        <v/>
      </c>
      <c r="BN3845" s="69">
        <f t="shared" si="500"/>
        <v>126</v>
      </c>
      <c r="BO3845" s="1">
        <v>46213</v>
      </c>
      <c r="BP3845" s="1"/>
    </row>
    <row r="3846" spans="59:68" x14ac:dyDescent="0.25">
      <c r="BG3846" t="str">
        <f t="shared" ca="1" si="493"/>
        <v/>
      </c>
      <c r="BH3846" t="str">
        <f t="shared" si="494"/>
        <v/>
      </c>
      <c r="BI3846" t="str">
        <f t="shared" si="495"/>
        <v/>
      </c>
      <c r="BJ3846" t="str">
        <f t="shared" ca="1" si="496"/>
        <v/>
      </c>
      <c r="BK3846">
        <f t="shared" si="497"/>
        <v>1900</v>
      </c>
      <c r="BL3846">
        <f t="shared" si="498"/>
        <v>1900</v>
      </c>
      <c r="BM3846" t="str">
        <f t="shared" si="499"/>
        <v/>
      </c>
      <c r="BN3846" s="69">
        <f t="shared" si="500"/>
        <v>126</v>
      </c>
      <c r="BO3846" s="1">
        <v>46214</v>
      </c>
      <c r="BP3846" s="1"/>
    </row>
    <row r="3847" spans="59:68" x14ac:dyDescent="0.25">
      <c r="BG3847" t="str">
        <f t="shared" ca="1" si="493"/>
        <v/>
      </c>
      <c r="BH3847" t="str">
        <f t="shared" si="494"/>
        <v/>
      </c>
      <c r="BI3847" t="str">
        <f t="shared" si="495"/>
        <v/>
      </c>
      <c r="BJ3847" t="str">
        <f t="shared" ca="1" si="496"/>
        <v/>
      </c>
      <c r="BK3847">
        <f t="shared" si="497"/>
        <v>1900</v>
      </c>
      <c r="BL3847">
        <f t="shared" si="498"/>
        <v>1900</v>
      </c>
      <c r="BM3847" t="str">
        <f t="shared" si="499"/>
        <v/>
      </c>
      <c r="BN3847" s="69">
        <f t="shared" si="500"/>
        <v>126</v>
      </c>
      <c r="BO3847" s="1">
        <v>46215</v>
      </c>
      <c r="BP3847" s="1"/>
    </row>
    <row r="3848" spans="59:68" x14ac:dyDescent="0.25">
      <c r="BG3848" t="str">
        <f t="shared" ca="1" si="493"/>
        <v/>
      </c>
      <c r="BH3848" t="str">
        <f t="shared" si="494"/>
        <v/>
      </c>
      <c r="BI3848" t="str">
        <f t="shared" si="495"/>
        <v/>
      </c>
      <c r="BJ3848" t="str">
        <f t="shared" ca="1" si="496"/>
        <v/>
      </c>
      <c r="BK3848">
        <f t="shared" si="497"/>
        <v>1900</v>
      </c>
      <c r="BL3848">
        <f t="shared" si="498"/>
        <v>1900</v>
      </c>
      <c r="BM3848" t="str">
        <f t="shared" si="499"/>
        <v/>
      </c>
      <c r="BN3848" s="69">
        <f t="shared" si="500"/>
        <v>126</v>
      </c>
      <c r="BO3848" s="1">
        <v>46216</v>
      </c>
      <c r="BP3848" s="1"/>
    </row>
    <row r="3849" spans="59:68" x14ac:dyDescent="0.25">
      <c r="BG3849" t="str">
        <f t="shared" ca="1" si="493"/>
        <v/>
      </c>
      <c r="BH3849" t="str">
        <f t="shared" si="494"/>
        <v/>
      </c>
      <c r="BI3849" t="str">
        <f t="shared" si="495"/>
        <v/>
      </c>
      <c r="BJ3849" t="str">
        <f t="shared" ca="1" si="496"/>
        <v/>
      </c>
      <c r="BK3849">
        <f t="shared" si="497"/>
        <v>1900</v>
      </c>
      <c r="BL3849">
        <f t="shared" si="498"/>
        <v>1900</v>
      </c>
      <c r="BM3849" t="str">
        <f t="shared" si="499"/>
        <v/>
      </c>
      <c r="BN3849" s="69">
        <f t="shared" si="500"/>
        <v>126</v>
      </c>
      <c r="BO3849" s="1">
        <v>46217</v>
      </c>
      <c r="BP3849" s="1"/>
    </row>
    <row r="3850" spans="59:68" x14ac:dyDescent="0.25">
      <c r="BG3850" t="str">
        <f t="shared" ca="1" si="493"/>
        <v/>
      </c>
      <c r="BH3850" t="str">
        <f t="shared" si="494"/>
        <v/>
      </c>
      <c r="BI3850" t="str">
        <f t="shared" si="495"/>
        <v/>
      </c>
      <c r="BJ3850" t="str">
        <f t="shared" ca="1" si="496"/>
        <v/>
      </c>
      <c r="BK3850">
        <f t="shared" si="497"/>
        <v>1900</v>
      </c>
      <c r="BL3850">
        <f t="shared" si="498"/>
        <v>1900</v>
      </c>
      <c r="BM3850" t="str">
        <f t="shared" si="499"/>
        <v/>
      </c>
      <c r="BN3850" s="69">
        <f t="shared" si="500"/>
        <v>126</v>
      </c>
      <c r="BO3850" s="1">
        <v>46218</v>
      </c>
      <c r="BP3850" s="1"/>
    </row>
    <row r="3851" spans="59:68" x14ac:dyDescent="0.25">
      <c r="BG3851" t="str">
        <f t="shared" ca="1" si="493"/>
        <v/>
      </c>
      <c r="BH3851" t="str">
        <f t="shared" si="494"/>
        <v/>
      </c>
      <c r="BI3851" t="str">
        <f t="shared" si="495"/>
        <v/>
      </c>
      <c r="BJ3851" t="str">
        <f t="shared" ca="1" si="496"/>
        <v/>
      </c>
      <c r="BK3851">
        <f t="shared" si="497"/>
        <v>1900</v>
      </c>
      <c r="BL3851">
        <f t="shared" si="498"/>
        <v>1900</v>
      </c>
      <c r="BM3851" t="str">
        <f t="shared" si="499"/>
        <v/>
      </c>
      <c r="BN3851" s="69">
        <f t="shared" si="500"/>
        <v>126</v>
      </c>
      <c r="BO3851" s="1">
        <v>46219</v>
      </c>
      <c r="BP3851" s="1"/>
    </row>
    <row r="3852" spans="59:68" x14ac:dyDescent="0.25">
      <c r="BG3852" t="str">
        <f t="shared" ca="1" si="493"/>
        <v/>
      </c>
      <c r="BH3852" t="str">
        <f t="shared" si="494"/>
        <v/>
      </c>
      <c r="BI3852" t="str">
        <f t="shared" si="495"/>
        <v/>
      </c>
      <c r="BJ3852" t="str">
        <f t="shared" ca="1" si="496"/>
        <v/>
      </c>
      <c r="BK3852">
        <f t="shared" si="497"/>
        <v>1900</v>
      </c>
      <c r="BL3852">
        <f t="shared" si="498"/>
        <v>1900</v>
      </c>
      <c r="BM3852" t="str">
        <f t="shared" si="499"/>
        <v/>
      </c>
      <c r="BN3852" s="69">
        <f t="shared" si="500"/>
        <v>126</v>
      </c>
      <c r="BO3852" s="1">
        <v>46220</v>
      </c>
      <c r="BP3852" s="1"/>
    </row>
    <row r="3853" spans="59:68" x14ac:dyDescent="0.25">
      <c r="BG3853" t="str">
        <f t="shared" ca="1" si="493"/>
        <v/>
      </c>
      <c r="BH3853" t="str">
        <f t="shared" si="494"/>
        <v/>
      </c>
      <c r="BI3853" t="str">
        <f t="shared" si="495"/>
        <v/>
      </c>
      <c r="BJ3853" t="str">
        <f t="shared" ca="1" si="496"/>
        <v/>
      </c>
      <c r="BK3853">
        <f t="shared" si="497"/>
        <v>1900</v>
      </c>
      <c r="BL3853">
        <f t="shared" si="498"/>
        <v>1900</v>
      </c>
      <c r="BM3853" t="str">
        <f t="shared" si="499"/>
        <v/>
      </c>
      <c r="BN3853" s="69">
        <f t="shared" si="500"/>
        <v>126</v>
      </c>
      <c r="BO3853" s="1">
        <v>46221</v>
      </c>
      <c r="BP3853" s="1"/>
    </row>
    <row r="3854" spans="59:68" x14ac:dyDescent="0.25">
      <c r="BG3854" t="str">
        <f t="shared" ca="1" si="493"/>
        <v/>
      </c>
      <c r="BH3854" t="str">
        <f t="shared" si="494"/>
        <v/>
      </c>
      <c r="BI3854" t="str">
        <f t="shared" si="495"/>
        <v/>
      </c>
      <c r="BJ3854" t="str">
        <f t="shared" ca="1" si="496"/>
        <v/>
      </c>
      <c r="BK3854">
        <f t="shared" si="497"/>
        <v>1900</v>
      </c>
      <c r="BL3854">
        <f t="shared" si="498"/>
        <v>1900</v>
      </c>
      <c r="BM3854" t="str">
        <f t="shared" si="499"/>
        <v/>
      </c>
      <c r="BN3854" s="69">
        <f t="shared" si="500"/>
        <v>126</v>
      </c>
      <c r="BO3854" s="1">
        <v>46222</v>
      </c>
      <c r="BP3854" s="1"/>
    </row>
    <row r="3855" spans="59:68" x14ac:dyDescent="0.25">
      <c r="BG3855" t="str">
        <f t="shared" ca="1" si="493"/>
        <v/>
      </c>
      <c r="BH3855" t="str">
        <f t="shared" si="494"/>
        <v/>
      </c>
      <c r="BI3855" t="str">
        <f t="shared" si="495"/>
        <v/>
      </c>
      <c r="BJ3855" t="str">
        <f t="shared" ca="1" si="496"/>
        <v/>
      </c>
      <c r="BK3855">
        <f t="shared" si="497"/>
        <v>1900</v>
      </c>
      <c r="BL3855">
        <f t="shared" si="498"/>
        <v>1900</v>
      </c>
      <c r="BM3855" t="str">
        <f t="shared" si="499"/>
        <v/>
      </c>
      <c r="BN3855" s="69">
        <f t="shared" si="500"/>
        <v>126</v>
      </c>
      <c r="BO3855" s="1">
        <v>46223</v>
      </c>
      <c r="BP3855" s="1"/>
    </row>
    <row r="3856" spans="59:68" x14ac:dyDescent="0.25">
      <c r="BG3856" t="str">
        <f t="shared" ca="1" si="493"/>
        <v/>
      </c>
      <c r="BH3856" t="str">
        <f t="shared" si="494"/>
        <v/>
      </c>
      <c r="BI3856" t="str">
        <f t="shared" si="495"/>
        <v/>
      </c>
      <c r="BJ3856" t="str">
        <f t="shared" ca="1" si="496"/>
        <v/>
      </c>
      <c r="BK3856">
        <f t="shared" si="497"/>
        <v>1900</v>
      </c>
      <c r="BL3856">
        <f t="shared" si="498"/>
        <v>1900</v>
      </c>
      <c r="BM3856" t="str">
        <f t="shared" si="499"/>
        <v/>
      </c>
      <c r="BN3856" s="69">
        <f t="shared" si="500"/>
        <v>126</v>
      </c>
      <c r="BO3856" s="1">
        <v>46224</v>
      </c>
      <c r="BP3856" s="1"/>
    </row>
    <row r="3857" spans="59:68" x14ac:dyDescent="0.25">
      <c r="BG3857" t="str">
        <f t="shared" ca="1" si="493"/>
        <v/>
      </c>
      <c r="BH3857" t="str">
        <f t="shared" si="494"/>
        <v/>
      </c>
      <c r="BI3857" t="str">
        <f t="shared" si="495"/>
        <v/>
      </c>
      <c r="BJ3857" t="str">
        <f t="shared" ca="1" si="496"/>
        <v/>
      </c>
      <c r="BK3857">
        <f t="shared" si="497"/>
        <v>1900</v>
      </c>
      <c r="BL3857">
        <f t="shared" si="498"/>
        <v>1900</v>
      </c>
      <c r="BM3857" t="str">
        <f t="shared" si="499"/>
        <v/>
      </c>
      <c r="BN3857" s="69">
        <f t="shared" si="500"/>
        <v>126</v>
      </c>
      <c r="BO3857" s="1">
        <v>46225</v>
      </c>
      <c r="BP3857" s="1"/>
    </row>
    <row r="3858" spans="59:68" x14ac:dyDescent="0.25">
      <c r="BG3858" t="str">
        <f t="shared" ca="1" si="493"/>
        <v/>
      </c>
      <c r="BH3858" t="str">
        <f t="shared" si="494"/>
        <v/>
      </c>
      <c r="BI3858" t="str">
        <f t="shared" si="495"/>
        <v/>
      </c>
      <c r="BJ3858" t="str">
        <f t="shared" ca="1" si="496"/>
        <v/>
      </c>
      <c r="BK3858">
        <f t="shared" si="497"/>
        <v>1900</v>
      </c>
      <c r="BL3858">
        <f t="shared" si="498"/>
        <v>1900</v>
      </c>
      <c r="BM3858" t="str">
        <f t="shared" si="499"/>
        <v/>
      </c>
      <c r="BN3858" s="69">
        <f t="shared" si="500"/>
        <v>126</v>
      </c>
      <c r="BO3858" s="1">
        <v>46226</v>
      </c>
      <c r="BP3858" s="1"/>
    </row>
    <row r="3859" spans="59:68" x14ac:dyDescent="0.25">
      <c r="BG3859" t="str">
        <f t="shared" ca="1" si="493"/>
        <v/>
      </c>
      <c r="BH3859" t="str">
        <f t="shared" si="494"/>
        <v/>
      </c>
      <c r="BI3859" t="str">
        <f t="shared" si="495"/>
        <v/>
      </c>
      <c r="BJ3859" t="str">
        <f t="shared" ca="1" si="496"/>
        <v/>
      </c>
      <c r="BK3859">
        <f t="shared" si="497"/>
        <v>1900</v>
      </c>
      <c r="BL3859">
        <f t="shared" si="498"/>
        <v>1900</v>
      </c>
      <c r="BM3859" t="str">
        <f t="shared" si="499"/>
        <v/>
      </c>
      <c r="BN3859" s="69">
        <f t="shared" si="500"/>
        <v>126</v>
      </c>
      <c r="BO3859" s="1">
        <v>46227</v>
      </c>
      <c r="BP3859" s="1"/>
    </row>
    <row r="3860" spans="59:68" x14ac:dyDescent="0.25">
      <c r="BG3860" t="str">
        <f t="shared" ca="1" si="493"/>
        <v/>
      </c>
      <c r="BH3860" t="str">
        <f t="shared" si="494"/>
        <v/>
      </c>
      <c r="BI3860" t="str">
        <f t="shared" si="495"/>
        <v/>
      </c>
      <c r="BJ3860" t="str">
        <f t="shared" ca="1" si="496"/>
        <v/>
      </c>
      <c r="BK3860">
        <f t="shared" si="497"/>
        <v>1900</v>
      </c>
      <c r="BL3860">
        <f t="shared" si="498"/>
        <v>1900</v>
      </c>
      <c r="BM3860" t="str">
        <f t="shared" si="499"/>
        <v/>
      </c>
      <c r="BN3860" s="69">
        <f t="shared" si="500"/>
        <v>126</v>
      </c>
      <c r="BO3860" s="1">
        <v>46228</v>
      </c>
      <c r="BP3860" s="1"/>
    </row>
    <row r="3861" spans="59:68" x14ac:dyDescent="0.25">
      <c r="BG3861" t="str">
        <f t="shared" ca="1" si="493"/>
        <v/>
      </c>
      <c r="BH3861" t="str">
        <f t="shared" si="494"/>
        <v/>
      </c>
      <c r="BI3861" t="str">
        <f t="shared" si="495"/>
        <v/>
      </c>
      <c r="BJ3861" t="str">
        <f t="shared" ca="1" si="496"/>
        <v/>
      </c>
      <c r="BK3861">
        <f t="shared" si="497"/>
        <v>1900</v>
      </c>
      <c r="BL3861">
        <f t="shared" si="498"/>
        <v>1900</v>
      </c>
      <c r="BM3861" t="str">
        <f t="shared" si="499"/>
        <v/>
      </c>
      <c r="BN3861" s="69">
        <f t="shared" si="500"/>
        <v>126</v>
      </c>
      <c r="BO3861" s="1">
        <v>46229</v>
      </c>
      <c r="BP3861" s="1"/>
    </row>
    <row r="3862" spans="59:68" x14ac:dyDescent="0.25">
      <c r="BG3862" t="str">
        <f t="shared" ca="1" si="493"/>
        <v/>
      </c>
      <c r="BH3862" t="str">
        <f t="shared" si="494"/>
        <v/>
      </c>
      <c r="BI3862" t="str">
        <f t="shared" si="495"/>
        <v/>
      </c>
      <c r="BJ3862" t="str">
        <f t="shared" ca="1" si="496"/>
        <v/>
      </c>
      <c r="BK3862">
        <f t="shared" si="497"/>
        <v>1900</v>
      </c>
      <c r="BL3862">
        <f t="shared" si="498"/>
        <v>1900</v>
      </c>
      <c r="BM3862" t="str">
        <f t="shared" si="499"/>
        <v/>
      </c>
      <c r="BN3862" s="69">
        <f t="shared" si="500"/>
        <v>126</v>
      </c>
      <c r="BO3862" s="1">
        <v>46230</v>
      </c>
      <c r="BP3862" s="1"/>
    </row>
    <row r="3863" spans="59:68" x14ac:dyDescent="0.25">
      <c r="BG3863" t="str">
        <f t="shared" ca="1" si="493"/>
        <v/>
      </c>
      <c r="BH3863" t="str">
        <f t="shared" si="494"/>
        <v/>
      </c>
      <c r="BI3863" t="str">
        <f t="shared" si="495"/>
        <v/>
      </c>
      <c r="BJ3863" t="str">
        <f t="shared" ca="1" si="496"/>
        <v/>
      </c>
      <c r="BK3863">
        <f t="shared" si="497"/>
        <v>1900</v>
      </c>
      <c r="BL3863">
        <f t="shared" si="498"/>
        <v>1900</v>
      </c>
      <c r="BM3863" t="str">
        <f t="shared" si="499"/>
        <v/>
      </c>
      <c r="BN3863" s="69">
        <f t="shared" si="500"/>
        <v>126</v>
      </c>
      <c r="BO3863" s="1">
        <v>46231</v>
      </c>
      <c r="BP3863" s="1"/>
    </row>
    <row r="3864" spans="59:68" x14ac:dyDescent="0.25">
      <c r="BG3864" t="str">
        <f t="shared" ca="1" si="493"/>
        <v/>
      </c>
      <c r="BH3864" t="str">
        <f t="shared" si="494"/>
        <v/>
      </c>
      <c r="BI3864" t="str">
        <f t="shared" si="495"/>
        <v/>
      </c>
      <c r="BJ3864" t="str">
        <f t="shared" ca="1" si="496"/>
        <v/>
      </c>
      <c r="BK3864">
        <f t="shared" si="497"/>
        <v>1900</v>
      </c>
      <c r="BL3864">
        <f t="shared" si="498"/>
        <v>1900</v>
      </c>
      <c r="BM3864" t="str">
        <f t="shared" si="499"/>
        <v/>
      </c>
      <c r="BN3864" s="69">
        <f t="shared" si="500"/>
        <v>126</v>
      </c>
      <c r="BO3864" s="1">
        <v>46232</v>
      </c>
      <c r="BP3864" s="1"/>
    </row>
    <row r="3865" spans="59:68" x14ac:dyDescent="0.25">
      <c r="BG3865" t="str">
        <f t="shared" ca="1" si="493"/>
        <v/>
      </c>
      <c r="BH3865" t="str">
        <f t="shared" si="494"/>
        <v/>
      </c>
      <c r="BI3865" t="str">
        <f t="shared" si="495"/>
        <v/>
      </c>
      <c r="BJ3865" t="str">
        <f t="shared" ca="1" si="496"/>
        <v/>
      </c>
      <c r="BK3865">
        <f t="shared" si="497"/>
        <v>1900</v>
      </c>
      <c r="BL3865">
        <f t="shared" si="498"/>
        <v>1900</v>
      </c>
      <c r="BM3865" t="str">
        <f t="shared" si="499"/>
        <v/>
      </c>
      <c r="BN3865" s="69">
        <f t="shared" si="500"/>
        <v>126</v>
      </c>
      <c r="BO3865" s="1">
        <v>46233</v>
      </c>
      <c r="BP3865" s="1"/>
    </row>
    <row r="3866" spans="59:68" x14ac:dyDescent="0.25">
      <c r="BG3866" t="str">
        <f t="shared" ca="1" si="493"/>
        <v/>
      </c>
      <c r="BH3866" t="str">
        <f t="shared" si="494"/>
        <v/>
      </c>
      <c r="BI3866" t="str">
        <f t="shared" si="495"/>
        <v/>
      </c>
      <c r="BJ3866" t="str">
        <f t="shared" ca="1" si="496"/>
        <v/>
      </c>
      <c r="BK3866">
        <f t="shared" si="497"/>
        <v>1900</v>
      </c>
      <c r="BL3866">
        <f t="shared" si="498"/>
        <v>1900</v>
      </c>
      <c r="BM3866" t="str">
        <f t="shared" si="499"/>
        <v/>
      </c>
      <c r="BN3866" s="69">
        <f t="shared" si="500"/>
        <v>126</v>
      </c>
      <c r="BO3866" s="1">
        <v>46234</v>
      </c>
      <c r="BP3866" s="1"/>
    </row>
    <row r="3867" spans="59:68" x14ac:dyDescent="0.25">
      <c r="BG3867" t="str">
        <f t="shared" ca="1" si="493"/>
        <v/>
      </c>
      <c r="BH3867" t="str">
        <f t="shared" si="494"/>
        <v/>
      </c>
      <c r="BI3867" t="str">
        <f t="shared" si="495"/>
        <v/>
      </c>
      <c r="BJ3867" t="str">
        <f t="shared" ca="1" si="496"/>
        <v/>
      </c>
      <c r="BK3867">
        <f t="shared" si="497"/>
        <v>1900</v>
      </c>
      <c r="BL3867">
        <f t="shared" si="498"/>
        <v>1900</v>
      </c>
      <c r="BM3867" t="str">
        <f t="shared" si="499"/>
        <v/>
      </c>
      <c r="BN3867" s="69">
        <f t="shared" si="500"/>
        <v>126</v>
      </c>
      <c r="BO3867" s="1">
        <v>46235</v>
      </c>
      <c r="BP3867" s="1"/>
    </row>
    <row r="3868" spans="59:68" x14ac:dyDescent="0.25">
      <c r="BG3868" t="str">
        <f t="shared" ca="1" si="493"/>
        <v/>
      </c>
      <c r="BH3868" t="str">
        <f t="shared" si="494"/>
        <v/>
      </c>
      <c r="BI3868" t="str">
        <f t="shared" si="495"/>
        <v/>
      </c>
      <c r="BJ3868" t="str">
        <f t="shared" ca="1" si="496"/>
        <v/>
      </c>
      <c r="BK3868">
        <f t="shared" si="497"/>
        <v>1900</v>
      </c>
      <c r="BL3868">
        <f t="shared" si="498"/>
        <v>1900</v>
      </c>
      <c r="BM3868" t="str">
        <f t="shared" si="499"/>
        <v/>
      </c>
      <c r="BN3868" s="69">
        <f t="shared" si="500"/>
        <v>126</v>
      </c>
      <c r="BO3868" s="1">
        <v>46236</v>
      </c>
      <c r="BP3868" s="1"/>
    </row>
    <row r="3869" spans="59:68" x14ac:dyDescent="0.25">
      <c r="BG3869" t="str">
        <f t="shared" ca="1" si="493"/>
        <v/>
      </c>
      <c r="BH3869" t="str">
        <f t="shared" si="494"/>
        <v/>
      </c>
      <c r="BI3869" t="str">
        <f t="shared" si="495"/>
        <v/>
      </c>
      <c r="BJ3869" t="str">
        <f t="shared" ca="1" si="496"/>
        <v/>
      </c>
      <c r="BK3869">
        <f t="shared" si="497"/>
        <v>1900</v>
      </c>
      <c r="BL3869">
        <f t="shared" si="498"/>
        <v>1900</v>
      </c>
      <c r="BM3869" t="str">
        <f t="shared" si="499"/>
        <v/>
      </c>
      <c r="BN3869" s="69">
        <f t="shared" si="500"/>
        <v>126</v>
      </c>
      <c r="BO3869" s="1">
        <v>46237</v>
      </c>
      <c r="BP3869" s="1"/>
    </row>
    <row r="3870" spans="59:68" x14ac:dyDescent="0.25">
      <c r="BG3870" t="str">
        <f t="shared" ca="1" si="493"/>
        <v/>
      </c>
      <c r="BH3870" t="str">
        <f t="shared" si="494"/>
        <v/>
      </c>
      <c r="BI3870" t="str">
        <f t="shared" si="495"/>
        <v/>
      </c>
      <c r="BJ3870" t="str">
        <f t="shared" ca="1" si="496"/>
        <v/>
      </c>
      <c r="BK3870">
        <f t="shared" si="497"/>
        <v>1900</v>
      </c>
      <c r="BL3870">
        <f t="shared" si="498"/>
        <v>1900</v>
      </c>
      <c r="BM3870" t="str">
        <f t="shared" si="499"/>
        <v/>
      </c>
      <c r="BN3870" s="69">
        <f t="shared" si="500"/>
        <v>126</v>
      </c>
      <c r="BO3870" s="1">
        <v>46238</v>
      </c>
      <c r="BP3870" s="1"/>
    </row>
    <row r="3871" spans="59:68" x14ac:dyDescent="0.25">
      <c r="BG3871" t="str">
        <f t="shared" ca="1" si="493"/>
        <v/>
      </c>
      <c r="BH3871" t="str">
        <f t="shared" si="494"/>
        <v/>
      </c>
      <c r="BI3871" t="str">
        <f t="shared" si="495"/>
        <v/>
      </c>
      <c r="BJ3871" t="str">
        <f t="shared" ca="1" si="496"/>
        <v/>
      </c>
      <c r="BK3871">
        <f t="shared" si="497"/>
        <v>1900</v>
      </c>
      <c r="BL3871">
        <f t="shared" si="498"/>
        <v>1900</v>
      </c>
      <c r="BM3871" t="str">
        <f t="shared" si="499"/>
        <v/>
      </c>
      <c r="BN3871" s="69">
        <f t="shared" si="500"/>
        <v>126</v>
      </c>
      <c r="BO3871" s="1">
        <v>46239</v>
      </c>
      <c r="BP3871" s="1"/>
    </row>
    <row r="3872" spans="59:68" x14ac:dyDescent="0.25">
      <c r="BG3872" t="str">
        <f t="shared" ca="1" si="493"/>
        <v/>
      </c>
      <c r="BH3872" t="str">
        <f t="shared" si="494"/>
        <v/>
      </c>
      <c r="BI3872" t="str">
        <f t="shared" si="495"/>
        <v/>
      </c>
      <c r="BJ3872" t="str">
        <f t="shared" ca="1" si="496"/>
        <v/>
      </c>
      <c r="BK3872">
        <f t="shared" si="497"/>
        <v>1900</v>
      </c>
      <c r="BL3872">
        <f t="shared" si="498"/>
        <v>1900</v>
      </c>
      <c r="BM3872" t="str">
        <f t="shared" si="499"/>
        <v/>
      </c>
      <c r="BN3872" s="69">
        <f t="shared" si="500"/>
        <v>126</v>
      </c>
      <c r="BO3872" s="1">
        <v>46240</v>
      </c>
      <c r="BP3872" s="1"/>
    </row>
    <row r="3873" spans="59:68" x14ac:dyDescent="0.25">
      <c r="BG3873" t="str">
        <f t="shared" ca="1" si="493"/>
        <v/>
      </c>
      <c r="BH3873" t="str">
        <f t="shared" si="494"/>
        <v/>
      </c>
      <c r="BI3873" t="str">
        <f t="shared" si="495"/>
        <v/>
      </c>
      <c r="BJ3873" t="str">
        <f t="shared" ca="1" si="496"/>
        <v/>
      </c>
      <c r="BK3873">
        <f t="shared" si="497"/>
        <v>1900</v>
      </c>
      <c r="BL3873">
        <f t="shared" si="498"/>
        <v>1900</v>
      </c>
      <c r="BM3873" t="str">
        <f t="shared" si="499"/>
        <v/>
      </c>
      <c r="BN3873" s="69">
        <f t="shared" si="500"/>
        <v>126</v>
      </c>
      <c r="BO3873" s="1">
        <v>46241</v>
      </c>
      <c r="BP3873" s="1"/>
    </row>
    <row r="3874" spans="59:68" x14ac:dyDescent="0.25">
      <c r="BG3874" t="str">
        <f t="shared" ca="1" si="493"/>
        <v/>
      </c>
      <c r="BH3874" t="str">
        <f t="shared" si="494"/>
        <v/>
      </c>
      <c r="BI3874" t="str">
        <f t="shared" si="495"/>
        <v/>
      </c>
      <c r="BJ3874" t="str">
        <f t="shared" ca="1" si="496"/>
        <v/>
      </c>
      <c r="BK3874">
        <f t="shared" si="497"/>
        <v>1900</v>
      </c>
      <c r="BL3874">
        <f t="shared" si="498"/>
        <v>1900</v>
      </c>
      <c r="BM3874" t="str">
        <f t="shared" si="499"/>
        <v/>
      </c>
      <c r="BN3874" s="69">
        <f t="shared" si="500"/>
        <v>126</v>
      </c>
      <c r="BO3874" s="1">
        <v>46242</v>
      </c>
      <c r="BP3874" s="1"/>
    </row>
    <row r="3875" spans="59:68" x14ac:dyDescent="0.25">
      <c r="BG3875" t="str">
        <f t="shared" ca="1" si="493"/>
        <v/>
      </c>
      <c r="BH3875" t="str">
        <f t="shared" si="494"/>
        <v/>
      </c>
      <c r="BI3875" t="str">
        <f t="shared" si="495"/>
        <v/>
      </c>
      <c r="BJ3875" t="str">
        <f t="shared" ca="1" si="496"/>
        <v/>
      </c>
      <c r="BK3875">
        <f t="shared" si="497"/>
        <v>1900</v>
      </c>
      <c r="BL3875">
        <f t="shared" si="498"/>
        <v>1900</v>
      </c>
      <c r="BM3875" t="str">
        <f t="shared" si="499"/>
        <v/>
      </c>
      <c r="BN3875" s="69">
        <f t="shared" si="500"/>
        <v>126</v>
      </c>
      <c r="BO3875" s="1">
        <v>46243</v>
      </c>
      <c r="BP3875" s="1"/>
    </row>
    <row r="3876" spans="59:68" x14ac:dyDescent="0.25">
      <c r="BG3876" t="str">
        <f t="shared" ca="1" si="493"/>
        <v/>
      </c>
      <c r="BH3876" t="str">
        <f t="shared" si="494"/>
        <v/>
      </c>
      <c r="BI3876" t="str">
        <f t="shared" si="495"/>
        <v/>
      </c>
      <c r="BJ3876" t="str">
        <f t="shared" ca="1" si="496"/>
        <v/>
      </c>
      <c r="BK3876">
        <f t="shared" si="497"/>
        <v>1900</v>
      </c>
      <c r="BL3876">
        <f t="shared" si="498"/>
        <v>1900</v>
      </c>
      <c r="BM3876" t="str">
        <f t="shared" si="499"/>
        <v/>
      </c>
      <c r="BN3876" s="69">
        <f t="shared" si="500"/>
        <v>126</v>
      </c>
      <c r="BO3876" s="1">
        <v>46244</v>
      </c>
      <c r="BP3876" s="1"/>
    </row>
    <row r="3877" spans="59:68" x14ac:dyDescent="0.25">
      <c r="BG3877" t="str">
        <f t="shared" ca="1" si="493"/>
        <v/>
      </c>
      <c r="BH3877" t="str">
        <f t="shared" si="494"/>
        <v/>
      </c>
      <c r="BI3877" t="str">
        <f t="shared" si="495"/>
        <v/>
      </c>
      <c r="BJ3877" t="str">
        <f t="shared" ca="1" si="496"/>
        <v/>
      </c>
      <c r="BK3877">
        <f t="shared" si="497"/>
        <v>1900</v>
      </c>
      <c r="BL3877">
        <f t="shared" si="498"/>
        <v>1900</v>
      </c>
      <c r="BM3877" t="str">
        <f t="shared" si="499"/>
        <v/>
      </c>
      <c r="BN3877" s="69">
        <f t="shared" si="500"/>
        <v>126</v>
      </c>
      <c r="BO3877" s="1">
        <v>46245</v>
      </c>
      <c r="BP3877" s="1"/>
    </row>
    <row r="3878" spans="59:68" x14ac:dyDescent="0.25">
      <c r="BG3878" t="str">
        <f t="shared" ca="1" si="493"/>
        <v/>
      </c>
      <c r="BH3878" t="str">
        <f t="shared" si="494"/>
        <v/>
      </c>
      <c r="BI3878" t="str">
        <f t="shared" si="495"/>
        <v/>
      </c>
      <c r="BJ3878" t="str">
        <f t="shared" ca="1" si="496"/>
        <v/>
      </c>
      <c r="BK3878">
        <f t="shared" si="497"/>
        <v>1900</v>
      </c>
      <c r="BL3878">
        <f t="shared" si="498"/>
        <v>1900</v>
      </c>
      <c r="BM3878" t="str">
        <f t="shared" si="499"/>
        <v/>
      </c>
      <c r="BN3878" s="69">
        <f t="shared" si="500"/>
        <v>126</v>
      </c>
      <c r="BO3878" s="1">
        <v>46246</v>
      </c>
      <c r="BP3878" s="1"/>
    </row>
    <row r="3879" spans="59:68" x14ac:dyDescent="0.25">
      <c r="BG3879" t="str">
        <f t="shared" ca="1" si="493"/>
        <v/>
      </c>
      <c r="BH3879" t="str">
        <f t="shared" si="494"/>
        <v/>
      </c>
      <c r="BI3879" t="str">
        <f t="shared" si="495"/>
        <v/>
      </c>
      <c r="BJ3879" t="str">
        <f t="shared" ca="1" si="496"/>
        <v/>
      </c>
      <c r="BK3879">
        <f t="shared" si="497"/>
        <v>1900</v>
      </c>
      <c r="BL3879">
        <f t="shared" si="498"/>
        <v>1900</v>
      </c>
      <c r="BM3879" t="str">
        <f t="shared" si="499"/>
        <v/>
      </c>
      <c r="BN3879" s="69">
        <f t="shared" si="500"/>
        <v>126</v>
      </c>
      <c r="BO3879" s="1">
        <v>46247</v>
      </c>
      <c r="BP3879" s="1"/>
    </row>
    <row r="3880" spans="59:68" x14ac:dyDescent="0.25">
      <c r="BG3880" t="str">
        <f t="shared" ca="1" si="493"/>
        <v/>
      </c>
      <c r="BH3880" t="str">
        <f t="shared" si="494"/>
        <v/>
      </c>
      <c r="BI3880" t="str">
        <f t="shared" si="495"/>
        <v/>
      </c>
      <c r="BJ3880" t="str">
        <f t="shared" ca="1" si="496"/>
        <v/>
      </c>
      <c r="BK3880">
        <f t="shared" si="497"/>
        <v>1900</v>
      </c>
      <c r="BL3880">
        <f t="shared" si="498"/>
        <v>1900</v>
      </c>
      <c r="BM3880" t="str">
        <f t="shared" si="499"/>
        <v/>
      </c>
      <c r="BN3880" s="69">
        <f t="shared" si="500"/>
        <v>126</v>
      </c>
      <c r="BO3880" s="1">
        <v>46248</v>
      </c>
      <c r="BP3880" s="1"/>
    </row>
    <row r="3881" spans="59:68" x14ac:dyDescent="0.25">
      <c r="BG3881" t="str">
        <f t="shared" ca="1" si="493"/>
        <v/>
      </c>
      <c r="BH3881" t="str">
        <f t="shared" si="494"/>
        <v/>
      </c>
      <c r="BI3881" t="str">
        <f t="shared" si="495"/>
        <v/>
      </c>
      <c r="BJ3881" t="str">
        <f t="shared" ca="1" si="496"/>
        <v/>
      </c>
      <c r="BK3881">
        <f t="shared" si="497"/>
        <v>1900</v>
      </c>
      <c r="BL3881">
        <f t="shared" si="498"/>
        <v>1900</v>
      </c>
      <c r="BM3881" t="str">
        <f t="shared" si="499"/>
        <v/>
      </c>
      <c r="BN3881" s="69">
        <f t="shared" si="500"/>
        <v>126</v>
      </c>
      <c r="BO3881" s="1">
        <v>46249</v>
      </c>
      <c r="BP3881" s="1"/>
    </row>
    <row r="3882" spans="59:68" x14ac:dyDescent="0.25">
      <c r="BG3882" t="str">
        <f t="shared" ca="1" si="493"/>
        <v/>
      </c>
      <c r="BH3882" t="str">
        <f t="shared" si="494"/>
        <v/>
      </c>
      <c r="BI3882" t="str">
        <f t="shared" si="495"/>
        <v/>
      </c>
      <c r="BJ3882" t="str">
        <f t="shared" ca="1" si="496"/>
        <v/>
      </c>
      <c r="BK3882">
        <f t="shared" si="497"/>
        <v>1900</v>
      </c>
      <c r="BL3882">
        <f t="shared" si="498"/>
        <v>1900</v>
      </c>
      <c r="BM3882" t="str">
        <f t="shared" si="499"/>
        <v/>
      </c>
      <c r="BN3882" s="69">
        <f t="shared" si="500"/>
        <v>126</v>
      </c>
      <c r="BO3882" s="1">
        <v>46250</v>
      </c>
      <c r="BP3882" s="1"/>
    </row>
    <row r="3883" spans="59:68" x14ac:dyDescent="0.25">
      <c r="BG3883" t="str">
        <f t="shared" ca="1" si="493"/>
        <v/>
      </c>
      <c r="BH3883" t="str">
        <f t="shared" si="494"/>
        <v/>
      </c>
      <c r="BI3883" t="str">
        <f t="shared" si="495"/>
        <v/>
      </c>
      <c r="BJ3883" t="str">
        <f t="shared" ca="1" si="496"/>
        <v/>
      </c>
      <c r="BK3883">
        <f t="shared" si="497"/>
        <v>1900</v>
      </c>
      <c r="BL3883">
        <f t="shared" si="498"/>
        <v>1900</v>
      </c>
      <c r="BM3883" t="str">
        <f t="shared" si="499"/>
        <v/>
      </c>
      <c r="BN3883" s="69">
        <f t="shared" si="500"/>
        <v>126</v>
      </c>
      <c r="BO3883" s="1">
        <v>46251</v>
      </c>
      <c r="BP3883" s="1"/>
    </row>
    <row r="3884" spans="59:68" x14ac:dyDescent="0.25">
      <c r="BG3884" t="str">
        <f t="shared" ca="1" si="493"/>
        <v/>
      </c>
      <c r="BH3884" t="str">
        <f t="shared" si="494"/>
        <v/>
      </c>
      <c r="BI3884" t="str">
        <f t="shared" si="495"/>
        <v/>
      </c>
      <c r="BJ3884" t="str">
        <f t="shared" ca="1" si="496"/>
        <v/>
      </c>
      <c r="BK3884">
        <f t="shared" si="497"/>
        <v>1900</v>
      </c>
      <c r="BL3884">
        <f t="shared" si="498"/>
        <v>1900</v>
      </c>
      <c r="BM3884" t="str">
        <f t="shared" si="499"/>
        <v/>
      </c>
      <c r="BN3884" s="69">
        <f t="shared" si="500"/>
        <v>126</v>
      </c>
      <c r="BO3884" s="1">
        <v>46252</v>
      </c>
      <c r="BP3884" s="1"/>
    </row>
    <row r="3885" spans="59:68" x14ac:dyDescent="0.25">
      <c r="BG3885" t="str">
        <f t="shared" ca="1" si="493"/>
        <v/>
      </c>
      <c r="BH3885" t="str">
        <f t="shared" si="494"/>
        <v/>
      </c>
      <c r="BI3885" t="str">
        <f t="shared" si="495"/>
        <v/>
      </c>
      <c r="BJ3885" t="str">
        <f t="shared" ca="1" si="496"/>
        <v/>
      </c>
      <c r="BK3885">
        <f t="shared" si="497"/>
        <v>1900</v>
      </c>
      <c r="BL3885">
        <f t="shared" si="498"/>
        <v>1900</v>
      </c>
      <c r="BM3885" t="str">
        <f t="shared" si="499"/>
        <v/>
      </c>
      <c r="BN3885" s="69">
        <f t="shared" si="500"/>
        <v>126</v>
      </c>
      <c r="BO3885" s="1">
        <v>46253</v>
      </c>
      <c r="BP3885" s="1"/>
    </row>
    <row r="3886" spans="59:68" x14ac:dyDescent="0.25">
      <c r="BG3886" t="str">
        <f t="shared" ca="1" si="493"/>
        <v/>
      </c>
      <c r="BH3886" t="str">
        <f t="shared" si="494"/>
        <v/>
      </c>
      <c r="BI3886" t="str">
        <f t="shared" si="495"/>
        <v/>
      </c>
      <c r="BJ3886" t="str">
        <f t="shared" ca="1" si="496"/>
        <v/>
      </c>
      <c r="BK3886">
        <f t="shared" si="497"/>
        <v>1900</v>
      </c>
      <c r="BL3886">
        <f t="shared" si="498"/>
        <v>1900</v>
      </c>
      <c r="BM3886" t="str">
        <f t="shared" si="499"/>
        <v/>
      </c>
      <c r="BN3886" s="69">
        <f t="shared" si="500"/>
        <v>126</v>
      </c>
      <c r="BO3886" s="1">
        <v>46254</v>
      </c>
      <c r="BP3886" s="1"/>
    </row>
    <row r="3887" spans="59:68" x14ac:dyDescent="0.25">
      <c r="BG3887" t="str">
        <f t="shared" ca="1" si="493"/>
        <v/>
      </c>
      <c r="BH3887" t="str">
        <f t="shared" si="494"/>
        <v/>
      </c>
      <c r="BI3887" t="str">
        <f t="shared" si="495"/>
        <v/>
      </c>
      <c r="BJ3887" t="str">
        <f t="shared" ca="1" si="496"/>
        <v/>
      </c>
      <c r="BK3887">
        <f t="shared" si="497"/>
        <v>1900</v>
      </c>
      <c r="BL3887">
        <f t="shared" si="498"/>
        <v>1900</v>
      </c>
      <c r="BM3887" t="str">
        <f t="shared" si="499"/>
        <v/>
      </c>
      <c r="BN3887" s="69">
        <f t="shared" si="500"/>
        <v>126</v>
      </c>
      <c r="BO3887" s="1">
        <v>46255</v>
      </c>
      <c r="BP3887" s="1"/>
    </row>
    <row r="3888" spans="59:68" x14ac:dyDescent="0.25">
      <c r="BG3888" t="str">
        <f t="shared" ca="1" si="493"/>
        <v/>
      </c>
      <c r="BH3888" t="str">
        <f t="shared" si="494"/>
        <v/>
      </c>
      <c r="BI3888" t="str">
        <f t="shared" si="495"/>
        <v/>
      </c>
      <c r="BJ3888" t="str">
        <f t="shared" ca="1" si="496"/>
        <v/>
      </c>
      <c r="BK3888">
        <f t="shared" si="497"/>
        <v>1900</v>
      </c>
      <c r="BL3888">
        <f t="shared" si="498"/>
        <v>1900</v>
      </c>
      <c r="BM3888" t="str">
        <f t="shared" si="499"/>
        <v/>
      </c>
      <c r="BN3888" s="69">
        <f t="shared" si="500"/>
        <v>126</v>
      </c>
      <c r="BO3888" s="1">
        <v>46256</v>
      </c>
      <c r="BP3888" s="1"/>
    </row>
    <row r="3889" spans="59:68" x14ac:dyDescent="0.25">
      <c r="BG3889" t="str">
        <f t="shared" ca="1" si="493"/>
        <v/>
      </c>
      <c r="BH3889" t="str">
        <f t="shared" si="494"/>
        <v/>
      </c>
      <c r="BI3889" t="str">
        <f t="shared" si="495"/>
        <v/>
      </c>
      <c r="BJ3889" t="str">
        <f t="shared" ca="1" si="496"/>
        <v/>
      </c>
      <c r="BK3889">
        <f t="shared" si="497"/>
        <v>1900</v>
      </c>
      <c r="BL3889">
        <f t="shared" si="498"/>
        <v>1900</v>
      </c>
      <c r="BM3889" t="str">
        <f t="shared" si="499"/>
        <v/>
      </c>
      <c r="BN3889" s="69">
        <f t="shared" si="500"/>
        <v>126</v>
      </c>
      <c r="BO3889" s="1">
        <v>46257</v>
      </c>
      <c r="BP3889" s="1"/>
    </row>
    <row r="3890" spans="59:68" x14ac:dyDescent="0.25">
      <c r="BG3890" t="str">
        <f t="shared" ca="1" si="493"/>
        <v/>
      </c>
      <c r="BH3890" t="str">
        <f t="shared" si="494"/>
        <v/>
      </c>
      <c r="BI3890" t="str">
        <f t="shared" si="495"/>
        <v/>
      </c>
      <c r="BJ3890" t="str">
        <f t="shared" ca="1" si="496"/>
        <v/>
      </c>
      <c r="BK3890">
        <f t="shared" si="497"/>
        <v>1900</v>
      </c>
      <c r="BL3890">
        <f t="shared" si="498"/>
        <v>1900</v>
      </c>
      <c r="BM3890" t="str">
        <f t="shared" si="499"/>
        <v/>
      </c>
      <c r="BN3890" s="69">
        <f t="shared" si="500"/>
        <v>126</v>
      </c>
      <c r="BO3890" s="1">
        <v>46258</v>
      </c>
      <c r="BP3890" s="1"/>
    </row>
    <row r="3891" spans="59:68" x14ac:dyDescent="0.25">
      <c r="BG3891" t="str">
        <f t="shared" ca="1" si="493"/>
        <v/>
      </c>
      <c r="BH3891" t="str">
        <f t="shared" si="494"/>
        <v/>
      </c>
      <c r="BI3891" t="str">
        <f t="shared" si="495"/>
        <v/>
      </c>
      <c r="BJ3891" t="str">
        <f t="shared" ca="1" si="496"/>
        <v/>
      </c>
      <c r="BK3891">
        <f t="shared" si="497"/>
        <v>1900</v>
      </c>
      <c r="BL3891">
        <f t="shared" si="498"/>
        <v>1900</v>
      </c>
      <c r="BM3891" t="str">
        <f t="shared" si="499"/>
        <v/>
      </c>
      <c r="BN3891" s="69">
        <f t="shared" si="500"/>
        <v>126</v>
      </c>
      <c r="BO3891" s="1">
        <v>46259</v>
      </c>
      <c r="BP3891" s="1"/>
    </row>
    <row r="3892" spans="59:68" x14ac:dyDescent="0.25">
      <c r="BG3892" t="str">
        <f t="shared" ca="1" si="493"/>
        <v/>
      </c>
      <c r="BH3892" t="str">
        <f t="shared" si="494"/>
        <v/>
      </c>
      <c r="BI3892" t="str">
        <f t="shared" si="495"/>
        <v/>
      </c>
      <c r="BJ3892" t="str">
        <f t="shared" ca="1" si="496"/>
        <v/>
      </c>
      <c r="BK3892">
        <f t="shared" si="497"/>
        <v>1900</v>
      </c>
      <c r="BL3892">
        <f t="shared" si="498"/>
        <v>1900</v>
      </c>
      <c r="BM3892" t="str">
        <f t="shared" si="499"/>
        <v/>
      </c>
      <c r="BN3892" s="69">
        <f t="shared" si="500"/>
        <v>126</v>
      </c>
      <c r="BO3892" s="1">
        <v>46260</v>
      </c>
      <c r="BP3892" s="1"/>
    </row>
    <row r="3893" spans="59:68" x14ac:dyDescent="0.25">
      <c r="BG3893" t="str">
        <f t="shared" ca="1" si="493"/>
        <v/>
      </c>
      <c r="BH3893" t="str">
        <f t="shared" si="494"/>
        <v/>
      </c>
      <c r="BI3893" t="str">
        <f t="shared" si="495"/>
        <v/>
      </c>
      <c r="BJ3893" t="str">
        <f t="shared" ca="1" si="496"/>
        <v/>
      </c>
      <c r="BK3893">
        <f t="shared" si="497"/>
        <v>1900</v>
      </c>
      <c r="BL3893">
        <f t="shared" si="498"/>
        <v>1900</v>
      </c>
      <c r="BM3893" t="str">
        <f t="shared" si="499"/>
        <v/>
      </c>
      <c r="BN3893" s="69">
        <f t="shared" si="500"/>
        <v>126</v>
      </c>
      <c r="BO3893" s="1">
        <v>46261</v>
      </c>
      <c r="BP3893" s="1"/>
    </row>
    <row r="3894" spans="59:68" x14ac:dyDescent="0.25">
      <c r="BG3894" t="str">
        <f t="shared" ca="1" si="493"/>
        <v/>
      </c>
      <c r="BH3894" t="str">
        <f t="shared" si="494"/>
        <v/>
      </c>
      <c r="BI3894" t="str">
        <f t="shared" si="495"/>
        <v/>
      </c>
      <c r="BJ3894" t="str">
        <f t="shared" ca="1" si="496"/>
        <v/>
      </c>
      <c r="BK3894">
        <f t="shared" si="497"/>
        <v>1900</v>
      </c>
      <c r="BL3894">
        <f t="shared" si="498"/>
        <v>1900</v>
      </c>
      <c r="BM3894" t="str">
        <f t="shared" si="499"/>
        <v/>
      </c>
      <c r="BN3894" s="69">
        <f t="shared" si="500"/>
        <v>126</v>
      </c>
      <c r="BO3894" s="1">
        <v>46262</v>
      </c>
      <c r="BP3894" s="1"/>
    </row>
    <row r="3895" spans="59:68" x14ac:dyDescent="0.25">
      <c r="BG3895" t="str">
        <f t="shared" ca="1" si="493"/>
        <v/>
      </c>
      <c r="BH3895" t="str">
        <f t="shared" si="494"/>
        <v/>
      </c>
      <c r="BI3895" t="str">
        <f t="shared" si="495"/>
        <v/>
      </c>
      <c r="BJ3895" t="str">
        <f t="shared" ca="1" si="496"/>
        <v/>
      </c>
      <c r="BK3895">
        <f t="shared" si="497"/>
        <v>1900</v>
      </c>
      <c r="BL3895">
        <f t="shared" si="498"/>
        <v>1900</v>
      </c>
      <c r="BM3895" t="str">
        <f t="shared" si="499"/>
        <v/>
      </c>
      <c r="BN3895" s="69">
        <f t="shared" si="500"/>
        <v>126</v>
      </c>
      <c r="BO3895" s="1">
        <v>46263</v>
      </c>
      <c r="BP3895" s="1"/>
    </row>
    <row r="3896" spans="59:68" x14ac:dyDescent="0.25">
      <c r="BG3896" t="str">
        <f t="shared" ca="1" si="493"/>
        <v/>
      </c>
      <c r="BH3896" t="str">
        <f t="shared" si="494"/>
        <v/>
      </c>
      <c r="BI3896" t="str">
        <f t="shared" si="495"/>
        <v/>
      </c>
      <c r="BJ3896" t="str">
        <f t="shared" ca="1" si="496"/>
        <v/>
      </c>
      <c r="BK3896">
        <f t="shared" si="497"/>
        <v>1900</v>
      </c>
      <c r="BL3896">
        <f t="shared" si="498"/>
        <v>1900</v>
      </c>
      <c r="BM3896" t="str">
        <f t="shared" si="499"/>
        <v/>
      </c>
      <c r="BN3896" s="69">
        <f t="shared" si="500"/>
        <v>126</v>
      </c>
      <c r="BO3896" s="1">
        <v>46264</v>
      </c>
      <c r="BP3896" s="1"/>
    </row>
    <row r="3897" spans="59:68" x14ac:dyDescent="0.25">
      <c r="BG3897" t="str">
        <f t="shared" ca="1" si="493"/>
        <v/>
      </c>
      <c r="BH3897" t="str">
        <f t="shared" si="494"/>
        <v/>
      </c>
      <c r="BI3897" t="str">
        <f t="shared" si="495"/>
        <v/>
      </c>
      <c r="BJ3897" t="str">
        <f t="shared" ca="1" si="496"/>
        <v/>
      </c>
      <c r="BK3897">
        <f t="shared" si="497"/>
        <v>1900</v>
      </c>
      <c r="BL3897">
        <f t="shared" si="498"/>
        <v>1900</v>
      </c>
      <c r="BM3897" t="str">
        <f t="shared" si="499"/>
        <v/>
      </c>
      <c r="BN3897" s="69">
        <f t="shared" si="500"/>
        <v>126</v>
      </c>
      <c r="BO3897" s="1">
        <v>46265</v>
      </c>
      <c r="BP3897" s="1"/>
    </row>
    <row r="3898" spans="59:68" x14ac:dyDescent="0.25">
      <c r="BG3898" t="str">
        <f t="shared" ca="1" si="493"/>
        <v/>
      </c>
      <c r="BH3898" t="str">
        <f t="shared" si="494"/>
        <v/>
      </c>
      <c r="BI3898" t="str">
        <f t="shared" si="495"/>
        <v/>
      </c>
      <c r="BJ3898" t="str">
        <f t="shared" ca="1" si="496"/>
        <v/>
      </c>
      <c r="BK3898">
        <f t="shared" si="497"/>
        <v>1900</v>
      </c>
      <c r="BL3898">
        <f t="shared" si="498"/>
        <v>1900</v>
      </c>
      <c r="BM3898" t="str">
        <f t="shared" si="499"/>
        <v/>
      </c>
      <c r="BN3898" s="69">
        <f t="shared" si="500"/>
        <v>126</v>
      </c>
      <c r="BO3898" s="1">
        <v>46266</v>
      </c>
      <c r="BP3898" s="1"/>
    </row>
    <row r="3899" spans="59:68" x14ac:dyDescent="0.25">
      <c r="BG3899" t="str">
        <f t="shared" ca="1" si="493"/>
        <v/>
      </c>
      <c r="BH3899" t="str">
        <f t="shared" si="494"/>
        <v/>
      </c>
      <c r="BI3899" t="str">
        <f t="shared" si="495"/>
        <v/>
      </c>
      <c r="BJ3899" t="str">
        <f t="shared" ca="1" si="496"/>
        <v/>
      </c>
      <c r="BK3899">
        <f t="shared" si="497"/>
        <v>1900</v>
      </c>
      <c r="BL3899">
        <f t="shared" si="498"/>
        <v>1900</v>
      </c>
      <c r="BM3899" t="str">
        <f t="shared" si="499"/>
        <v/>
      </c>
      <c r="BN3899" s="69">
        <f t="shared" si="500"/>
        <v>126</v>
      </c>
      <c r="BO3899" s="1">
        <v>46267</v>
      </c>
      <c r="BP3899" s="1"/>
    </row>
    <row r="3900" spans="59:68" x14ac:dyDescent="0.25">
      <c r="BG3900" t="str">
        <f t="shared" ca="1" si="493"/>
        <v/>
      </c>
      <c r="BH3900" t="str">
        <f t="shared" si="494"/>
        <v/>
      </c>
      <c r="BI3900" t="str">
        <f t="shared" si="495"/>
        <v/>
      </c>
      <c r="BJ3900" t="str">
        <f t="shared" ca="1" si="496"/>
        <v/>
      </c>
      <c r="BK3900">
        <f t="shared" si="497"/>
        <v>1900</v>
      </c>
      <c r="BL3900">
        <f t="shared" si="498"/>
        <v>1900</v>
      </c>
      <c r="BM3900" t="str">
        <f t="shared" si="499"/>
        <v/>
      </c>
      <c r="BN3900" s="69">
        <f t="shared" si="500"/>
        <v>126</v>
      </c>
      <c r="BO3900" s="1">
        <v>46268</v>
      </c>
      <c r="BP3900" s="1"/>
    </row>
    <row r="3901" spans="59:68" x14ac:dyDescent="0.25">
      <c r="BG3901" t="str">
        <f t="shared" ca="1" si="493"/>
        <v/>
      </c>
      <c r="BH3901" t="str">
        <f t="shared" si="494"/>
        <v/>
      </c>
      <c r="BI3901" t="str">
        <f t="shared" si="495"/>
        <v/>
      </c>
      <c r="BJ3901" t="str">
        <f t="shared" ca="1" si="496"/>
        <v/>
      </c>
      <c r="BK3901">
        <f t="shared" si="497"/>
        <v>1900</v>
      </c>
      <c r="BL3901">
        <f t="shared" si="498"/>
        <v>1900</v>
      </c>
      <c r="BM3901" t="str">
        <f t="shared" si="499"/>
        <v/>
      </c>
      <c r="BN3901" s="69">
        <f t="shared" si="500"/>
        <v>126</v>
      </c>
      <c r="BO3901" s="1">
        <v>46269</v>
      </c>
      <c r="BP3901" s="1"/>
    </row>
    <row r="3902" spans="59:68" x14ac:dyDescent="0.25">
      <c r="BG3902" t="str">
        <f t="shared" ca="1" si="493"/>
        <v/>
      </c>
      <c r="BH3902" t="str">
        <f t="shared" si="494"/>
        <v/>
      </c>
      <c r="BI3902" t="str">
        <f t="shared" si="495"/>
        <v/>
      </c>
      <c r="BJ3902" t="str">
        <f t="shared" ca="1" si="496"/>
        <v/>
      </c>
      <c r="BK3902">
        <f t="shared" si="497"/>
        <v>1900</v>
      </c>
      <c r="BL3902">
        <f t="shared" si="498"/>
        <v>1900</v>
      </c>
      <c r="BM3902" t="str">
        <f t="shared" si="499"/>
        <v/>
      </c>
      <c r="BN3902" s="69">
        <f t="shared" si="500"/>
        <v>126</v>
      </c>
      <c r="BO3902" s="1">
        <v>46270</v>
      </c>
      <c r="BP3902" s="1"/>
    </row>
    <row r="3903" spans="59:68" x14ac:dyDescent="0.25">
      <c r="BG3903" t="str">
        <f t="shared" ca="1" si="493"/>
        <v/>
      </c>
      <c r="BH3903" t="str">
        <f t="shared" si="494"/>
        <v/>
      </c>
      <c r="BI3903" t="str">
        <f t="shared" si="495"/>
        <v/>
      </c>
      <c r="BJ3903" t="str">
        <f t="shared" ca="1" si="496"/>
        <v/>
      </c>
      <c r="BK3903">
        <f t="shared" si="497"/>
        <v>1900</v>
      </c>
      <c r="BL3903">
        <f t="shared" si="498"/>
        <v>1900</v>
      </c>
      <c r="BM3903" t="str">
        <f t="shared" si="499"/>
        <v/>
      </c>
      <c r="BN3903" s="69">
        <f t="shared" si="500"/>
        <v>126</v>
      </c>
      <c r="BO3903" s="1">
        <v>46271</v>
      </c>
      <c r="BP3903" s="1"/>
    </row>
    <row r="3904" spans="59:68" x14ac:dyDescent="0.25">
      <c r="BG3904" t="str">
        <f t="shared" ca="1" si="493"/>
        <v/>
      </c>
      <c r="BH3904" t="str">
        <f t="shared" si="494"/>
        <v/>
      </c>
      <c r="BI3904" t="str">
        <f t="shared" si="495"/>
        <v/>
      </c>
      <c r="BJ3904" t="str">
        <f t="shared" ca="1" si="496"/>
        <v/>
      </c>
      <c r="BK3904">
        <f t="shared" si="497"/>
        <v>1900</v>
      </c>
      <c r="BL3904">
        <f t="shared" si="498"/>
        <v>1900</v>
      </c>
      <c r="BM3904" t="str">
        <f t="shared" si="499"/>
        <v/>
      </c>
      <c r="BN3904" s="69">
        <f t="shared" si="500"/>
        <v>126</v>
      </c>
      <c r="BO3904" s="1">
        <v>46272</v>
      </c>
      <c r="BP3904" s="1"/>
    </row>
    <row r="3905" spans="59:68" x14ac:dyDescent="0.25">
      <c r="BG3905" t="str">
        <f t="shared" ca="1" si="493"/>
        <v/>
      </c>
      <c r="BH3905" t="str">
        <f t="shared" si="494"/>
        <v/>
      </c>
      <c r="BI3905" t="str">
        <f t="shared" si="495"/>
        <v/>
      </c>
      <c r="BJ3905" t="str">
        <f t="shared" ca="1" si="496"/>
        <v/>
      </c>
      <c r="BK3905">
        <f t="shared" si="497"/>
        <v>1900</v>
      </c>
      <c r="BL3905">
        <f t="shared" si="498"/>
        <v>1900</v>
      </c>
      <c r="BM3905" t="str">
        <f t="shared" si="499"/>
        <v/>
      </c>
      <c r="BN3905" s="69">
        <f t="shared" si="500"/>
        <v>126</v>
      </c>
      <c r="BO3905" s="1">
        <v>46273</v>
      </c>
      <c r="BP3905" s="1"/>
    </row>
    <row r="3906" spans="59:68" x14ac:dyDescent="0.25">
      <c r="BG3906" t="str">
        <f t="shared" ca="1" si="493"/>
        <v/>
      </c>
      <c r="BH3906" t="str">
        <f t="shared" si="494"/>
        <v/>
      </c>
      <c r="BI3906" t="str">
        <f t="shared" si="495"/>
        <v/>
      </c>
      <c r="BJ3906" t="str">
        <f t="shared" ca="1" si="496"/>
        <v/>
      </c>
      <c r="BK3906">
        <f t="shared" si="497"/>
        <v>1900</v>
      </c>
      <c r="BL3906">
        <f t="shared" si="498"/>
        <v>1900</v>
      </c>
      <c r="BM3906" t="str">
        <f t="shared" si="499"/>
        <v/>
      </c>
      <c r="BN3906" s="69">
        <f t="shared" si="500"/>
        <v>126</v>
      </c>
      <c r="BO3906" s="1">
        <v>46274</v>
      </c>
      <c r="BP3906" s="1"/>
    </row>
    <row r="3907" spans="59:68" x14ac:dyDescent="0.25">
      <c r="BG3907" t="str">
        <f t="shared" ref="BG3907:BG3970" ca="1" si="501">IF(A3907="","",DATEDIF(J3907,TODAY(),"y"))</f>
        <v/>
      </c>
      <c r="BH3907" t="str">
        <f t="shared" ref="BH3907:BH3970" si="502">IF(A3907="","",IF(BG3907&lt;61,"Moins de 61",IF(BG3907&lt;66,"61 à 65",IF(BG3907&lt;71,"66 à 70",IF(BG3907&lt;76,"71 à 75",IF(BG3907&lt;81,"76 à 80",IF(BG3907&lt;86,"81 à 85",IF(BG3907&lt;91,"86 à 90",IF(BG3907&lt;96,"91 à 95",IF(BG3907&lt;101,"96 à 100",IF(BG3907&gt;=101,"101 et plus","")))))))))))</f>
        <v/>
      </c>
      <c r="BI3907" t="str">
        <f t="shared" ref="BI3907:BI3970" si="503">IF(B3907="","",IF(BG3907&lt;66,"Moins de 66",IF(BG3907&lt;71,"66 à 70",IF(BG3907&lt;76,"71 à 75",IF(BG3907&lt;81,"76 à 80",IF(BG3907&gt;=81,"plus de 80",""))))))</f>
        <v/>
      </c>
      <c r="BJ3907" t="str">
        <f t="shared" ref="BJ3907:BJ3970" ca="1" si="504">IF(A3907="","",DATEDIF(L3907,TODAY(),"y"))</f>
        <v/>
      </c>
      <c r="BK3907">
        <f t="shared" ref="BK3907:BK3970" si="505">YEAR(L3907)</f>
        <v>1900</v>
      </c>
      <c r="BL3907">
        <f t="shared" ref="BL3907:BL3970" si="506">YEAR(E3907)</f>
        <v>1900</v>
      </c>
      <c r="BM3907" t="str">
        <f t="shared" ref="BM3907:BM3970" si="507">IF(A3907="","",IF(O3907="Adhérent",BG3907,""))</f>
        <v/>
      </c>
      <c r="BN3907" s="69">
        <f t="shared" ref="BN3907:BN3970" si="508">YEAR(BO3907)-YEAR(J3907)</f>
        <v>126</v>
      </c>
      <c r="BO3907" s="1">
        <v>46275</v>
      </c>
      <c r="BP3907" s="1"/>
    </row>
    <row r="3908" spans="59:68" x14ac:dyDescent="0.25">
      <c r="BG3908" t="str">
        <f t="shared" ca="1" si="501"/>
        <v/>
      </c>
      <c r="BH3908" t="str">
        <f t="shared" si="502"/>
        <v/>
      </c>
      <c r="BI3908" t="str">
        <f t="shared" si="503"/>
        <v/>
      </c>
      <c r="BJ3908" t="str">
        <f t="shared" ca="1" si="504"/>
        <v/>
      </c>
      <c r="BK3908">
        <f t="shared" si="505"/>
        <v>1900</v>
      </c>
      <c r="BL3908">
        <f t="shared" si="506"/>
        <v>1900</v>
      </c>
      <c r="BM3908" t="str">
        <f t="shared" si="507"/>
        <v/>
      </c>
      <c r="BN3908" s="69">
        <f t="shared" si="508"/>
        <v>126</v>
      </c>
      <c r="BO3908" s="1">
        <v>46276</v>
      </c>
      <c r="BP3908" s="1"/>
    </row>
    <row r="3909" spans="59:68" x14ac:dyDescent="0.25">
      <c r="BG3909" t="str">
        <f t="shared" ca="1" si="501"/>
        <v/>
      </c>
      <c r="BH3909" t="str">
        <f t="shared" si="502"/>
        <v/>
      </c>
      <c r="BI3909" t="str">
        <f t="shared" si="503"/>
        <v/>
      </c>
      <c r="BJ3909" t="str">
        <f t="shared" ca="1" si="504"/>
        <v/>
      </c>
      <c r="BK3909">
        <f t="shared" si="505"/>
        <v>1900</v>
      </c>
      <c r="BL3909">
        <f t="shared" si="506"/>
        <v>1900</v>
      </c>
      <c r="BM3909" t="str">
        <f t="shared" si="507"/>
        <v/>
      </c>
      <c r="BN3909" s="69">
        <f t="shared" si="508"/>
        <v>126</v>
      </c>
      <c r="BO3909" s="1">
        <v>46277</v>
      </c>
      <c r="BP3909" s="1"/>
    </row>
    <row r="3910" spans="59:68" x14ac:dyDescent="0.25">
      <c r="BG3910" t="str">
        <f t="shared" ca="1" si="501"/>
        <v/>
      </c>
      <c r="BH3910" t="str">
        <f t="shared" si="502"/>
        <v/>
      </c>
      <c r="BI3910" t="str">
        <f t="shared" si="503"/>
        <v/>
      </c>
      <c r="BJ3910" t="str">
        <f t="shared" ca="1" si="504"/>
        <v/>
      </c>
      <c r="BK3910">
        <f t="shared" si="505"/>
        <v>1900</v>
      </c>
      <c r="BL3910">
        <f t="shared" si="506"/>
        <v>1900</v>
      </c>
      <c r="BM3910" t="str">
        <f t="shared" si="507"/>
        <v/>
      </c>
      <c r="BN3910" s="69">
        <f t="shared" si="508"/>
        <v>126</v>
      </c>
      <c r="BO3910" s="1">
        <v>46278</v>
      </c>
      <c r="BP3910" s="1"/>
    </row>
    <row r="3911" spans="59:68" x14ac:dyDescent="0.25">
      <c r="BG3911" t="str">
        <f t="shared" ca="1" si="501"/>
        <v/>
      </c>
      <c r="BH3911" t="str">
        <f t="shared" si="502"/>
        <v/>
      </c>
      <c r="BI3911" t="str">
        <f t="shared" si="503"/>
        <v/>
      </c>
      <c r="BJ3911" t="str">
        <f t="shared" ca="1" si="504"/>
        <v/>
      </c>
      <c r="BK3911">
        <f t="shared" si="505"/>
        <v>1900</v>
      </c>
      <c r="BL3911">
        <f t="shared" si="506"/>
        <v>1900</v>
      </c>
      <c r="BM3911" t="str">
        <f t="shared" si="507"/>
        <v/>
      </c>
      <c r="BN3911" s="69">
        <f t="shared" si="508"/>
        <v>126</v>
      </c>
      <c r="BO3911" s="1">
        <v>46279</v>
      </c>
      <c r="BP3911" s="1"/>
    </row>
    <row r="3912" spans="59:68" x14ac:dyDescent="0.25">
      <c r="BG3912" t="str">
        <f t="shared" ca="1" si="501"/>
        <v/>
      </c>
      <c r="BH3912" t="str">
        <f t="shared" si="502"/>
        <v/>
      </c>
      <c r="BI3912" t="str">
        <f t="shared" si="503"/>
        <v/>
      </c>
      <c r="BJ3912" t="str">
        <f t="shared" ca="1" si="504"/>
        <v/>
      </c>
      <c r="BK3912">
        <f t="shared" si="505"/>
        <v>1900</v>
      </c>
      <c r="BL3912">
        <f t="shared" si="506"/>
        <v>1900</v>
      </c>
      <c r="BM3912" t="str">
        <f t="shared" si="507"/>
        <v/>
      </c>
      <c r="BN3912" s="69">
        <f t="shared" si="508"/>
        <v>126</v>
      </c>
      <c r="BO3912" s="1">
        <v>46280</v>
      </c>
      <c r="BP3912" s="1"/>
    </row>
    <row r="3913" spans="59:68" x14ac:dyDescent="0.25">
      <c r="BG3913" t="str">
        <f t="shared" ca="1" si="501"/>
        <v/>
      </c>
      <c r="BH3913" t="str">
        <f t="shared" si="502"/>
        <v/>
      </c>
      <c r="BI3913" t="str">
        <f t="shared" si="503"/>
        <v/>
      </c>
      <c r="BJ3913" t="str">
        <f t="shared" ca="1" si="504"/>
        <v/>
      </c>
      <c r="BK3913">
        <f t="shared" si="505"/>
        <v>1900</v>
      </c>
      <c r="BL3913">
        <f t="shared" si="506"/>
        <v>1900</v>
      </c>
      <c r="BM3913" t="str">
        <f t="shared" si="507"/>
        <v/>
      </c>
      <c r="BN3913" s="69">
        <f t="shared" si="508"/>
        <v>126</v>
      </c>
      <c r="BO3913" s="1">
        <v>46281</v>
      </c>
      <c r="BP3913" s="1"/>
    </row>
    <row r="3914" spans="59:68" x14ac:dyDescent="0.25">
      <c r="BG3914" t="str">
        <f t="shared" ca="1" si="501"/>
        <v/>
      </c>
      <c r="BH3914" t="str">
        <f t="shared" si="502"/>
        <v/>
      </c>
      <c r="BI3914" t="str">
        <f t="shared" si="503"/>
        <v/>
      </c>
      <c r="BJ3914" t="str">
        <f t="shared" ca="1" si="504"/>
        <v/>
      </c>
      <c r="BK3914">
        <f t="shared" si="505"/>
        <v>1900</v>
      </c>
      <c r="BL3914">
        <f t="shared" si="506"/>
        <v>1900</v>
      </c>
      <c r="BM3914" t="str">
        <f t="shared" si="507"/>
        <v/>
      </c>
      <c r="BN3914" s="69">
        <f t="shared" si="508"/>
        <v>126</v>
      </c>
      <c r="BO3914" s="1">
        <v>46282</v>
      </c>
      <c r="BP3914" s="1"/>
    </row>
    <row r="3915" spans="59:68" x14ac:dyDescent="0.25">
      <c r="BG3915" t="str">
        <f t="shared" ca="1" si="501"/>
        <v/>
      </c>
      <c r="BH3915" t="str">
        <f t="shared" si="502"/>
        <v/>
      </c>
      <c r="BI3915" t="str">
        <f t="shared" si="503"/>
        <v/>
      </c>
      <c r="BJ3915" t="str">
        <f t="shared" ca="1" si="504"/>
        <v/>
      </c>
      <c r="BK3915">
        <f t="shared" si="505"/>
        <v>1900</v>
      </c>
      <c r="BL3915">
        <f t="shared" si="506"/>
        <v>1900</v>
      </c>
      <c r="BM3915" t="str">
        <f t="shared" si="507"/>
        <v/>
      </c>
      <c r="BN3915" s="69">
        <f t="shared" si="508"/>
        <v>126</v>
      </c>
      <c r="BO3915" s="1">
        <v>46283</v>
      </c>
      <c r="BP3915" s="1"/>
    </row>
    <row r="3916" spans="59:68" x14ac:dyDescent="0.25">
      <c r="BG3916" t="str">
        <f t="shared" ca="1" si="501"/>
        <v/>
      </c>
      <c r="BH3916" t="str">
        <f t="shared" si="502"/>
        <v/>
      </c>
      <c r="BI3916" t="str">
        <f t="shared" si="503"/>
        <v/>
      </c>
      <c r="BJ3916" t="str">
        <f t="shared" ca="1" si="504"/>
        <v/>
      </c>
      <c r="BK3916">
        <f t="shared" si="505"/>
        <v>1900</v>
      </c>
      <c r="BL3916">
        <f t="shared" si="506"/>
        <v>1900</v>
      </c>
      <c r="BM3916" t="str">
        <f t="shared" si="507"/>
        <v/>
      </c>
      <c r="BN3916" s="69">
        <f t="shared" si="508"/>
        <v>126</v>
      </c>
      <c r="BO3916" s="1">
        <v>46284</v>
      </c>
      <c r="BP3916" s="1"/>
    </row>
    <row r="3917" spans="59:68" x14ac:dyDescent="0.25">
      <c r="BG3917" t="str">
        <f t="shared" ca="1" si="501"/>
        <v/>
      </c>
      <c r="BH3917" t="str">
        <f t="shared" si="502"/>
        <v/>
      </c>
      <c r="BI3917" t="str">
        <f t="shared" si="503"/>
        <v/>
      </c>
      <c r="BJ3917" t="str">
        <f t="shared" ca="1" si="504"/>
        <v/>
      </c>
      <c r="BK3917">
        <f t="shared" si="505"/>
        <v>1900</v>
      </c>
      <c r="BL3917">
        <f t="shared" si="506"/>
        <v>1900</v>
      </c>
      <c r="BM3917" t="str">
        <f t="shared" si="507"/>
        <v/>
      </c>
      <c r="BN3917" s="69">
        <f t="shared" si="508"/>
        <v>126</v>
      </c>
      <c r="BO3917" s="1">
        <v>46285</v>
      </c>
      <c r="BP3917" s="1"/>
    </row>
    <row r="3918" spans="59:68" x14ac:dyDescent="0.25">
      <c r="BG3918" t="str">
        <f t="shared" ca="1" si="501"/>
        <v/>
      </c>
      <c r="BH3918" t="str">
        <f t="shared" si="502"/>
        <v/>
      </c>
      <c r="BI3918" t="str">
        <f t="shared" si="503"/>
        <v/>
      </c>
      <c r="BJ3918" t="str">
        <f t="shared" ca="1" si="504"/>
        <v/>
      </c>
      <c r="BK3918">
        <f t="shared" si="505"/>
        <v>1900</v>
      </c>
      <c r="BL3918">
        <f t="shared" si="506"/>
        <v>1900</v>
      </c>
      <c r="BM3918" t="str">
        <f t="shared" si="507"/>
        <v/>
      </c>
      <c r="BN3918" s="69">
        <f t="shared" si="508"/>
        <v>126</v>
      </c>
      <c r="BO3918" s="1">
        <v>46286</v>
      </c>
      <c r="BP3918" s="1"/>
    </row>
    <row r="3919" spans="59:68" x14ac:dyDescent="0.25">
      <c r="BG3919" t="str">
        <f t="shared" ca="1" si="501"/>
        <v/>
      </c>
      <c r="BH3919" t="str">
        <f t="shared" si="502"/>
        <v/>
      </c>
      <c r="BI3919" t="str">
        <f t="shared" si="503"/>
        <v/>
      </c>
      <c r="BJ3919" t="str">
        <f t="shared" ca="1" si="504"/>
        <v/>
      </c>
      <c r="BK3919">
        <f t="shared" si="505"/>
        <v>1900</v>
      </c>
      <c r="BL3919">
        <f t="shared" si="506"/>
        <v>1900</v>
      </c>
      <c r="BM3919" t="str">
        <f t="shared" si="507"/>
        <v/>
      </c>
      <c r="BN3919" s="69">
        <f t="shared" si="508"/>
        <v>126</v>
      </c>
      <c r="BO3919" s="1">
        <v>46287</v>
      </c>
      <c r="BP3919" s="1"/>
    </row>
    <row r="3920" spans="59:68" x14ac:dyDescent="0.25">
      <c r="BG3920" t="str">
        <f t="shared" ca="1" si="501"/>
        <v/>
      </c>
      <c r="BH3920" t="str">
        <f t="shared" si="502"/>
        <v/>
      </c>
      <c r="BI3920" t="str">
        <f t="shared" si="503"/>
        <v/>
      </c>
      <c r="BJ3920" t="str">
        <f t="shared" ca="1" si="504"/>
        <v/>
      </c>
      <c r="BK3920">
        <f t="shared" si="505"/>
        <v>1900</v>
      </c>
      <c r="BL3920">
        <f t="shared" si="506"/>
        <v>1900</v>
      </c>
      <c r="BM3920" t="str">
        <f t="shared" si="507"/>
        <v/>
      </c>
      <c r="BN3920" s="69">
        <f t="shared" si="508"/>
        <v>126</v>
      </c>
      <c r="BO3920" s="1">
        <v>46288</v>
      </c>
      <c r="BP3920" s="1"/>
    </row>
    <row r="3921" spans="59:68" x14ac:dyDescent="0.25">
      <c r="BG3921" t="str">
        <f t="shared" ca="1" si="501"/>
        <v/>
      </c>
      <c r="BH3921" t="str">
        <f t="shared" si="502"/>
        <v/>
      </c>
      <c r="BI3921" t="str">
        <f t="shared" si="503"/>
        <v/>
      </c>
      <c r="BJ3921" t="str">
        <f t="shared" ca="1" si="504"/>
        <v/>
      </c>
      <c r="BK3921">
        <f t="shared" si="505"/>
        <v>1900</v>
      </c>
      <c r="BL3921">
        <f t="shared" si="506"/>
        <v>1900</v>
      </c>
      <c r="BM3921" t="str">
        <f t="shared" si="507"/>
        <v/>
      </c>
      <c r="BN3921" s="69">
        <f t="shared" si="508"/>
        <v>126</v>
      </c>
      <c r="BO3921" s="1">
        <v>46289</v>
      </c>
      <c r="BP3921" s="1"/>
    </row>
    <row r="3922" spans="59:68" x14ac:dyDescent="0.25">
      <c r="BG3922" t="str">
        <f t="shared" ca="1" si="501"/>
        <v/>
      </c>
      <c r="BH3922" t="str">
        <f t="shared" si="502"/>
        <v/>
      </c>
      <c r="BI3922" t="str">
        <f t="shared" si="503"/>
        <v/>
      </c>
      <c r="BJ3922" t="str">
        <f t="shared" ca="1" si="504"/>
        <v/>
      </c>
      <c r="BK3922">
        <f t="shared" si="505"/>
        <v>1900</v>
      </c>
      <c r="BL3922">
        <f t="shared" si="506"/>
        <v>1900</v>
      </c>
      <c r="BM3922" t="str">
        <f t="shared" si="507"/>
        <v/>
      </c>
      <c r="BN3922" s="69">
        <f t="shared" si="508"/>
        <v>126</v>
      </c>
      <c r="BO3922" s="1">
        <v>46290</v>
      </c>
      <c r="BP3922" s="1"/>
    </row>
    <row r="3923" spans="59:68" x14ac:dyDescent="0.25">
      <c r="BG3923" t="str">
        <f t="shared" ca="1" si="501"/>
        <v/>
      </c>
      <c r="BH3923" t="str">
        <f t="shared" si="502"/>
        <v/>
      </c>
      <c r="BI3923" t="str">
        <f t="shared" si="503"/>
        <v/>
      </c>
      <c r="BJ3923" t="str">
        <f t="shared" ca="1" si="504"/>
        <v/>
      </c>
      <c r="BK3923">
        <f t="shared" si="505"/>
        <v>1900</v>
      </c>
      <c r="BL3923">
        <f t="shared" si="506"/>
        <v>1900</v>
      </c>
      <c r="BM3923" t="str">
        <f t="shared" si="507"/>
        <v/>
      </c>
      <c r="BN3923" s="69">
        <f t="shared" si="508"/>
        <v>126</v>
      </c>
      <c r="BO3923" s="1">
        <v>46291</v>
      </c>
      <c r="BP3923" s="1"/>
    </row>
    <row r="3924" spans="59:68" x14ac:dyDescent="0.25">
      <c r="BG3924" t="str">
        <f t="shared" ca="1" si="501"/>
        <v/>
      </c>
      <c r="BH3924" t="str">
        <f t="shared" si="502"/>
        <v/>
      </c>
      <c r="BI3924" t="str">
        <f t="shared" si="503"/>
        <v/>
      </c>
      <c r="BJ3924" t="str">
        <f t="shared" ca="1" si="504"/>
        <v/>
      </c>
      <c r="BK3924">
        <f t="shared" si="505"/>
        <v>1900</v>
      </c>
      <c r="BL3924">
        <f t="shared" si="506"/>
        <v>1900</v>
      </c>
      <c r="BM3924" t="str">
        <f t="shared" si="507"/>
        <v/>
      </c>
      <c r="BN3924" s="69">
        <f t="shared" si="508"/>
        <v>126</v>
      </c>
      <c r="BO3924" s="1">
        <v>46292</v>
      </c>
      <c r="BP3924" s="1"/>
    </row>
    <row r="3925" spans="59:68" x14ac:dyDescent="0.25">
      <c r="BG3925" t="str">
        <f t="shared" ca="1" si="501"/>
        <v/>
      </c>
      <c r="BH3925" t="str">
        <f t="shared" si="502"/>
        <v/>
      </c>
      <c r="BI3925" t="str">
        <f t="shared" si="503"/>
        <v/>
      </c>
      <c r="BJ3925" t="str">
        <f t="shared" ca="1" si="504"/>
        <v/>
      </c>
      <c r="BK3925">
        <f t="shared" si="505"/>
        <v>1900</v>
      </c>
      <c r="BL3925">
        <f t="shared" si="506"/>
        <v>1900</v>
      </c>
      <c r="BM3925" t="str">
        <f t="shared" si="507"/>
        <v/>
      </c>
      <c r="BN3925" s="69">
        <f t="shared" si="508"/>
        <v>126</v>
      </c>
      <c r="BO3925" s="1">
        <v>46293</v>
      </c>
      <c r="BP3925" s="1"/>
    </row>
    <row r="3926" spans="59:68" x14ac:dyDescent="0.25">
      <c r="BG3926" t="str">
        <f t="shared" ca="1" si="501"/>
        <v/>
      </c>
      <c r="BH3926" t="str">
        <f t="shared" si="502"/>
        <v/>
      </c>
      <c r="BI3926" t="str">
        <f t="shared" si="503"/>
        <v/>
      </c>
      <c r="BJ3926" t="str">
        <f t="shared" ca="1" si="504"/>
        <v/>
      </c>
      <c r="BK3926">
        <f t="shared" si="505"/>
        <v>1900</v>
      </c>
      <c r="BL3926">
        <f t="shared" si="506"/>
        <v>1900</v>
      </c>
      <c r="BM3926" t="str">
        <f t="shared" si="507"/>
        <v/>
      </c>
      <c r="BN3926" s="69">
        <f t="shared" si="508"/>
        <v>126</v>
      </c>
      <c r="BO3926" s="1">
        <v>46294</v>
      </c>
      <c r="BP3926" s="1"/>
    </row>
    <row r="3927" spans="59:68" x14ac:dyDescent="0.25">
      <c r="BG3927" t="str">
        <f t="shared" ca="1" si="501"/>
        <v/>
      </c>
      <c r="BH3927" t="str">
        <f t="shared" si="502"/>
        <v/>
      </c>
      <c r="BI3927" t="str">
        <f t="shared" si="503"/>
        <v/>
      </c>
      <c r="BJ3927" t="str">
        <f t="shared" ca="1" si="504"/>
        <v/>
      </c>
      <c r="BK3927">
        <f t="shared" si="505"/>
        <v>1900</v>
      </c>
      <c r="BL3927">
        <f t="shared" si="506"/>
        <v>1900</v>
      </c>
      <c r="BM3927" t="str">
        <f t="shared" si="507"/>
        <v/>
      </c>
      <c r="BN3927" s="69">
        <f t="shared" si="508"/>
        <v>126</v>
      </c>
      <c r="BO3927" s="1">
        <v>46295</v>
      </c>
      <c r="BP3927" s="1"/>
    </row>
    <row r="3928" spans="59:68" x14ac:dyDescent="0.25">
      <c r="BG3928" t="str">
        <f t="shared" ca="1" si="501"/>
        <v/>
      </c>
      <c r="BH3928" t="str">
        <f t="shared" si="502"/>
        <v/>
      </c>
      <c r="BI3928" t="str">
        <f t="shared" si="503"/>
        <v/>
      </c>
      <c r="BJ3928" t="str">
        <f t="shared" ca="1" si="504"/>
        <v/>
      </c>
      <c r="BK3928">
        <f t="shared" si="505"/>
        <v>1900</v>
      </c>
      <c r="BL3928">
        <f t="shared" si="506"/>
        <v>1900</v>
      </c>
      <c r="BM3928" t="str">
        <f t="shared" si="507"/>
        <v/>
      </c>
      <c r="BN3928" s="69">
        <f t="shared" si="508"/>
        <v>126</v>
      </c>
      <c r="BO3928" s="1">
        <v>46296</v>
      </c>
      <c r="BP3928" s="1"/>
    </row>
    <row r="3929" spans="59:68" x14ac:dyDescent="0.25">
      <c r="BG3929" t="str">
        <f t="shared" ca="1" si="501"/>
        <v/>
      </c>
      <c r="BH3929" t="str">
        <f t="shared" si="502"/>
        <v/>
      </c>
      <c r="BI3929" t="str">
        <f t="shared" si="503"/>
        <v/>
      </c>
      <c r="BJ3929" t="str">
        <f t="shared" ca="1" si="504"/>
        <v/>
      </c>
      <c r="BK3929">
        <f t="shared" si="505"/>
        <v>1900</v>
      </c>
      <c r="BL3929">
        <f t="shared" si="506"/>
        <v>1900</v>
      </c>
      <c r="BM3929" t="str">
        <f t="shared" si="507"/>
        <v/>
      </c>
      <c r="BN3929" s="69">
        <f t="shared" si="508"/>
        <v>126</v>
      </c>
      <c r="BO3929" s="1">
        <v>46297</v>
      </c>
      <c r="BP3929" s="1"/>
    </row>
    <row r="3930" spans="59:68" x14ac:dyDescent="0.25">
      <c r="BG3930" t="str">
        <f t="shared" ca="1" si="501"/>
        <v/>
      </c>
      <c r="BH3930" t="str">
        <f t="shared" si="502"/>
        <v/>
      </c>
      <c r="BI3930" t="str">
        <f t="shared" si="503"/>
        <v/>
      </c>
      <c r="BJ3930" t="str">
        <f t="shared" ca="1" si="504"/>
        <v/>
      </c>
      <c r="BK3930">
        <f t="shared" si="505"/>
        <v>1900</v>
      </c>
      <c r="BL3930">
        <f t="shared" si="506"/>
        <v>1900</v>
      </c>
      <c r="BM3930" t="str">
        <f t="shared" si="507"/>
        <v/>
      </c>
      <c r="BN3930" s="69">
        <f t="shared" si="508"/>
        <v>126</v>
      </c>
      <c r="BO3930" s="1">
        <v>46298</v>
      </c>
      <c r="BP3930" s="1"/>
    </row>
    <row r="3931" spans="59:68" x14ac:dyDescent="0.25">
      <c r="BG3931" t="str">
        <f t="shared" ca="1" si="501"/>
        <v/>
      </c>
      <c r="BH3931" t="str">
        <f t="shared" si="502"/>
        <v/>
      </c>
      <c r="BI3931" t="str">
        <f t="shared" si="503"/>
        <v/>
      </c>
      <c r="BJ3931" t="str">
        <f t="shared" ca="1" si="504"/>
        <v/>
      </c>
      <c r="BK3931">
        <f t="shared" si="505"/>
        <v>1900</v>
      </c>
      <c r="BL3931">
        <f t="shared" si="506"/>
        <v>1900</v>
      </c>
      <c r="BM3931" t="str">
        <f t="shared" si="507"/>
        <v/>
      </c>
      <c r="BN3931" s="69">
        <f t="shared" si="508"/>
        <v>126</v>
      </c>
      <c r="BO3931" s="1">
        <v>46299</v>
      </c>
      <c r="BP3931" s="1"/>
    </row>
    <row r="3932" spans="59:68" x14ac:dyDescent="0.25">
      <c r="BG3932" t="str">
        <f t="shared" ca="1" si="501"/>
        <v/>
      </c>
      <c r="BH3932" t="str">
        <f t="shared" si="502"/>
        <v/>
      </c>
      <c r="BI3932" t="str">
        <f t="shared" si="503"/>
        <v/>
      </c>
      <c r="BJ3932" t="str">
        <f t="shared" ca="1" si="504"/>
        <v/>
      </c>
      <c r="BK3932">
        <f t="shared" si="505"/>
        <v>1900</v>
      </c>
      <c r="BL3932">
        <f t="shared" si="506"/>
        <v>1900</v>
      </c>
      <c r="BM3932" t="str">
        <f t="shared" si="507"/>
        <v/>
      </c>
      <c r="BN3932" s="69">
        <f t="shared" si="508"/>
        <v>126</v>
      </c>
      <c r="BO3932" s="1">
        <v>46300</v>
      </c>
      <c r="BP3932" s="1"/>
    </row>
    <row r="3933" spans="59:68" x14ac:dyDescent="0.25">
      <c r="BG3933" t="str">
        <f t="shared" ca="1" si="501"/>
        <v/>
      </c>
      <c r="BH3933" t="str">
        <f t="shared" si="502"/>
        <v/>
      </c>
      <c r="BI3933" t="str">
        <f t="shared" si="503"/>
        <v/>
      </c>
      <c r="BJ3933" t="str">
        <f t="shared" ca="1" si="504"/>
        <v/>
      </c>
      <c r="BK3933">
        <f t="shared" si="505"/>
        <v>1900</v>
      </c>
      <c r="BL3933">
        <f t="shared" si="506"/>
        <v>1900</v>
      </c>
      <c r="BM3933" t="str">
        <f t="shared" si="507"/>
        <v/>
      </c>
      <c r="BN3933" s="69">
        <f t="shared" si="508"/>
        <v>126</v>
      </c>
      <c r="BO3933" s="1">
        <v>46301</v>
      </c>
      <c r="BP3933" s="1"/>
    </row>
    <row r="3934" spans="59:68" x14ac:dyDescent="0.25">
      <c r="BG3934" t="str">
        <f t="shared" ca="1" si="501"/>
        <v/>
      </c>
      <c r="BH3934" t="str">
        <f t="shared" si="502"/>
        <v/>
      </c>
      <c r="BI3934" t="str">
        <f t="shared" si="503"/>
        <v/>
      </c>
      <c r="BJ3934" t="str">
        <f t="shared" ca="1" si="504"/>
        <v/>
      </c>
      <c r="BK3934">
        <f t="shared" si="505"/>
        <v>1900</v>
      </c>
      <c r="BL3934">
        <f t="shared" si="506"/>
        <v>1900</v>
      </c>
      <c r="BM3934" t="str">
        <f t="shared" si="507"/>
        <v/>
      </c>
      <c r="BN3934" s="69">
        <f t="shared" si="508"/>
        <v>126</v>
      </c>
      <c r="BO3934" s="1">
        <v>46302</v>
      </c>
      <c r="BP3934" s="1"/>
    </row>
    <row r="3935" spans="59:68" x14ac:dyDescent="0.25">
      <c r="BG3935" t="str">
        <f t="shared" ca="1" si="501"/>
        <v/>
      </c>
      <c r="BH3935" t="str">
        <f t="shared" si="502"/>
        <v/>
      </c>
      <c r="BI3935" t="str">
        <f t="shared" si="503"/>
        <v/>
      </c>
      <c r="BJ3935" t="str">
        <f t="shared" ca="1" si="504"/>
        <v/>
      </c>
      <c r="BK3935">
        <f t="shared" si="505"/>
        <v>1900</v>
      </c>
      <c r="BL3935">
        <f t="shared" si="506"/>
        <v>1900</v>
      </c>
      <c r="BM3935" t="str">
        <f t="shared" si="507"/>
        <v/>
      </c>
      <c r="BN3935" s="69">
        <f t="shared" si="508"/>
        <v>126</v>
      </c>
      <c r="BO3935" s="1">
        <v>46303</v>
      </c>
      <c r="BP3935" s="1"/>
    </row>
    <row r="3936" spans="59:68" x14ac:dyDescent="0.25">
      <c r="BG3936" t="str">
        <f t="shared" ca="1" si="501"/>
        <v/>
      </c>
      <c r="BH3936" t="str">
        <f t="shared" si="502"/>
        <v/>
      </c>
      <c r="BI3936" t="str">
        <f t="shared" si="503"/>
        <v/>
      </c>
      <c r="BJ3936" t="str">
        <f t="shared" ca="1" si="504"/>
        <v/>
      </c>
      <c r="BK3936">
        <f t="shared" si="505"/>
        <v>1900</v>
      </c>
      <c r="BL3936">
        <f t="shared" si="506"/>
        <v>1900</v>
      </c>
      <c r="BM3936" t="str">
        <f t="shared" si="507"/>
        <v/>
      </c>
      <c r="BN3936" s="69">
        <f t="shared" si="508"/>
        <v>126</v>
      </c>
      <c r="BO3936" s="1">
        <v>46304</v>
      </c>
      <c r="BP3936" s="1"/>
    </row>
    <row r="3937" spans="59:68" x14ac:dyDescent="0.25">
      <c r="BG3937" t="str">
        <f t="shared" ca="1" si="501"/>
        <v/>
      </c>
      <c r="BH3937" t="str">
        <f t="shared" si="502"/>
        <v/>
      </c>
      <c r="BI3937" t="str">
        <f t="shared" si="503"/>
        <v/>
      </c>
      <c r="BJ3937" t="str">
        <f t="shared" ca="1" si="504"/>
        <v/>
      </c>
      <c r="BK3937">
        <f t="shared" si="505"/>
        <v>1900</v>
      </c>
      <c r="BL3937">
        <f t="shared" si="506"/>
        <v>1900</v>
      </c>
      <c r="BM3937" t="str">
        <f t="shared" si="507"/>
        <v/>
      </c>
      <c r="BN3937" s="69">
        <f t="shared" si="508"/>
        <v>126</v>
      </c>
      <c r="BO3937" s="1">
        <v>46305</v>
      </c>
      <c r="BP3937" s="1"/>
    </row>
    <row r="3938" spans="59:68" x14ac:dyDescent="0.25">
      <c r="BG3938" t="str">
        <f t="shared" ca="1" si="501"/>
        <v/>
      </c>
      <c r="BH3938" t="str">
        <f t="shared" si="502"/>
        <v/>
      </c>
      <c r="BI3938" t="str">
        <f t="shared" si="503"/>
        <v/>
      </c>
      <c r="BJ3938" t="str">
        <f t="shared" ca="1" si="504"/>
        <v/>
      </c>
      <c r="BK3938">
        <f t="shared" si="505"/>
        <v>1900</v>
      </c>
      <c r="BL3938">
        <f t="shared" si="506"/>
        <v>1900</v>
      </c>
      <c r="BM3938" t="str">
        <f t="shared" si="507"/>
        <v/>
      </c>
      <c r="BN3938" s="69">
        <f t="shared" si="508"/>
        <v>126</v>
      </c>
      <c r="BO3938" s="1">
        <v>46306</v>
      </c>
      <c r="BP3938" s="1"/>
    </row>
    <row r="3939" spans="59:68" x14ac:dyDescent="0.25">
      <c r="BG3939" t="str">
        <f t="shared" ca="1" si="501"/>
        <v/>
      </c>
      <c r="BH3939" t="str">
        <f t="shared" si="502"/>
        <v/>
      </c>
      <c r="BI3939" t="str">
        <f t="shared" si="503"/>
        <v/>
      </c>
      <c r="BJ3939" t="str">
        <f t="shared" ca="1" si="504"/>
        <v/>
      </c>
      <c r="BK3939">
        <f t="shared" si="505"/>
        <v>1900</v>
      </c>
      <c r="BL3939">
        <f t="shared" si="506"/>
        <v>1900</v>
      </c>
      <c r="BM3939" t="str">
        <f t="shared" si="507"/>
        <v/>
      </c>
      <c r="BN3939" s="69">
        <f t="shared" si="508"/>
        <v>126</v>
      </c>
      <c r="BO3939" s="1">
        <v>46307</v>
      </c>
      <c r="BP3939" s="1"/>
    </row>
    <row r="3940" spans="59:68" x14ac:dyDescent="0.25">
      <c r="BG3940" t="str">
        <f t="shared" ca="1" si="501"/>
        <v/>
      </c>
      <c r="BH3940" t="str">
        <f t="shared" si="502"/>
        <v/>
      </c>
      <c r="BI3940" t="str">
        <f t="shared" si="503"/>
        <v/>
      </c>
      <c r="BJ3940" t="str">
        <f t="shared" ca="1" si="504"/>
        <v/>
      </c>
      <c r="BK3940">
        <f t="shared" si="505"/>
        <v>1900</v>
      </c>
      <c r="BL3940">
        <f t="shared" si="506"/>
        <v>1900</v>
      </c>
      <c r="BM3940" t="str">
        <f t="shared" si="507"/>
        <v/>
      </c>
      <c r="BN3940" s="69">
        <f t="shared" si="508"/>
        <v>126</v>
      </c>
      <c r="BO3940" s="1">
        <v>46308</v>
      </c>
      <c r="BP3940" s="1"/>
    </row>
    <row r="3941" spans="59:68" x14ac:dyDescent="0.25">
      <c r="BG3941" t="str">
        <f t="shared" ca="1" si="501"/>
        <v/>
      </c>
      <c r="BH3941" t="str">
        <f t="shared" si="502"/>
        <v/>
      </c>
      <c r="BI3941" t="str">
        <f t="shared" si="503"/>
        <v/>
      </c>
      <c r="BJ3941" t="str">
        <f t="shared" ca="1" si="504"/>
        <v/>
      </c>
      <c r="BK3941">
        <f t="shared" si="505"/>
        <v>1900</v>
      </c>
      <c r="BL3941">
        <f t="shared" si="506"/>
        <v>1900</v>
      </c>
      <c r="BM3941" t="str">
        <f t="shared" si="507"/>
        <v/>
      </c>
      <c r="BN3941" s="69">
        <f t="shared" si="508"/>
        <v>126</v>
      </c>
      <c r="BO3941" s="1">
        <v>46309</v>
      </c>
      <c r="BP3941" s="1"/>
    </row>
    <row r="3942" spans="59:68" x14ac:dyDescent="0.25">
      <c r="BG3942" t="str">
        <f t="shared" ca="1" si="501"/>
        <v/>
      </c>
      <c r="BH3942" t="str">
        <f t="shared" si="502"/>
        <v/>
      </c>
      <c r="BI3942" t="str">
        <f t="shared" si="503"/>
        <v/>
      </c>
      <c r="BJ3942" t="str">
        <f t="shared" ca="1" si="504"/>
        <v/>
      </c>
      <c r="BK3942">
        <f t="shared" si="505"/>
        <v>1900</v>
      </c>
      <c r="BL3942">
        <f t="shared" si="506"/>
        <v>1900</v>
      </c>
      <c r="BM3942" t="str">
        <f t="shared" si="507"/>
        <v/>
      </c>
      <c r="BN3942" s="69">
        <f t="shared" si="508"/>
        <v>126</v>
      </c>
      <c r="BO3942" s="1">
        <v>46310</v>
      </c>
      <c r="BP3942" s="1"/>
    </row>
    <row r="3943" spans="59:68" x14ac:dyDescent="0.25">
      <c r="BG3943" t="str">
        <f t="shared" ca="1" si="501"/>
        <v/>
      </c>
      <c r="BH3943" t="str">
        <f t="shared" si="502"/>
        <v/>
      </c>
      <c r="BI3943" t="str">
        <f t="shared" si="503"/>
        <v/>
      </c>
      <c r="BJ3943" t="str">
        <f t="shared" ca="1" si="504"/>
        <v/>
      </c>
      <c r="BK3943">
        <f t="shared" si="505"/>
        <v>1900</v>
      </c>
      <c r="BL3943">
        <f t="shared" si="506"/>
        <v>1900</v>
      </c>
      <c r="BM3943" t="str">
        <f t="shared" si="507"/>
        <v/>
      </c>
      <c r="BN3943" s="69">
        <f t="shared" si="508"/>
        <v>126</v>
      </c>
      <c r="BO3943" s="1">
        <v>46311</v>
      </c>
      <c r="BP3943" s="1"/>
    </row>
    <row r="3944" spans="59:68" x14ac:dyDescent="0.25">
      <c r="BG3944" t="str">
        <f t="shared" ca="1" si="501"/>
        <v/>
      </c>
      <c r="BH3944" t="str">
        <f t="shared" si="502"/>
        <v/>
      </c>
      <c r="BI3944" t="str">
        <f t="shared" si="503"/>
        <v/>
      </c>
      <c r="BJ3944" t="str">
        <f t="shared" ca="1" si="504"/>
        <v/>
      </c>
      <c r="BK3944">
        <f t="shared" si="505"/>
        <v>1900</v>
      </c>
      <c r="BL3944">
        <f t="shared" si="506"/>
        <v>1900</v>
      </c>
      <c r="BM3944" t="str">
        <f t="shared" si="507"/>
        <v/>
      </c>
      <c r="BN3944" s="69">
        <f t="shared" si="508"/>
        <v>126</v>
      </c>
      <c r="BO3944" s="1">
        <v>46312</v>
      </c>
      <c r="BP3944" s="1"/>
    </row>
    <row r="3945" spans="59:68" x14ac:dyDescent="0.25">
      <c r="BG3945" t="str">
        <f t="shared" ca="1" si="501"/>
        <v/>
      </c>
      <c r="BH3945" t="str">
        <f t="shared" si="502"/>
        <v/>
      </c>
      <c r="BI3945" t="str">
        <f t="shared" si="503"/>
        <v/>
      </c>
      <c r="BJ3945" t="str">
        <f t="shared" ca="1" si="504"/>
        <v/>
      </c>
      <c r="BK3945">
        <f t="shared" si="505"/>
        <v>1900</v>
      </c>
      <c r="BL3945">
        <f t="shared" si="506"/>
        <v>1900</v>
      </c>
      <c r="BM3945" t="str">
        <f t="shared" si="507"/>
        <v/>
      </c>
      <c r="BN3945" s="69">
        <f t="shared" si="508"/>
        <v>126</v>
      </c>
      <c r="BO3945" s="1">
        <v>46313</v>
      </c>
      <c r="BP3945" s="1"/>
    </row>
    <row r="3946" spans="59:68" x14ac:dyDescent="0.25">
      <c r="BG3946" t="str">
        <f t="shared" ca="1" si="501"/>
        <v/>
      </c>
      <c r="BH3946" t="str">
        <f t="shared" si="502"/>
        <v/>
      </c>
      <c r="BI3946" t="str">
        <f t="shared" si="503"/>
        <v/>
      </c>
      <c r="BJ3946" t="str">
        <f t="shared" ca="1" si="504"/>
        <v/>
      </c>
      <c r="BK3946">
        <f t="shared" si="505"/>
        <v>1900</v>
      </c>
      <c r="BL3946">
        <f t="shared" si="506"/>
        <v>1900</v>
      </c>
      <c r="BM3946" t="str">
        <f t="shared" si="507"/>
        <v/>
      </c>
      <c r="BN3946" s="69">
        <f t="shared" si="508"/>
        <v>126</v>
      </c>
      <c r="BO3946" s="1">
        <v>46314</v>
      </c>
      <c r="BP3946" s="1"/>
    </row>
    <row r="3947" spans="59:68" x14ac:dyDescent="0.25">
      <c r="BG3947" t="str">
        <f t="shared" ca="1" si="501"/>
        <v/>
      </c>
      <c r="BH3947" t="str">
        <f t="shared" si="502"/>
        <v/>
      </c>
      <c r="BI3947" t="str">
        <f t="shared" si="503"/>
        <v/>
      </c>
      <c r="BJ3947" t="str">
        <f t="shared" ca="1" si="504"/>
        <v/>
      </c>
      <c r="BK3947">
        <f t="shared" si="505"/>
        <v>1900</v>
      </c>
      <c r="BL3947">
        <f t="shared" si="506"/>
        <v>1900</v>
      </c>
      <c r="BM3947" t="str">
        <f t="shared" si="507"/>
        <v/>
      </c>
      <c r="BN3947" s="69">
        <f t="shared" si="508"/>
        <v>126</v>
      </c>
      <c r="BO3947" s="1">
        <v>46315</v>
      </c>
      <c r="BP3947" s="1"/>
    </row>
    <row r="3948" spans="59:68" x14ac:dyDescent="0.25">
      <c r="BG3948" t="str">
        <f t="shared" ca="1" si="501"/>
        <v/>
      </c>
      <c r="BH3948" t="str">
        <f t="shared" si="502"/>
        <v/>
      </c>
      <c r="BI3948" t="str">
        <f t="shared" si="503"/>
        <v/>
      </c>
      <c r="BJ3948" t="str">
        <f t="shared" ca="1" si="504"/>
        <v/>
      </c>
      <c r="BK3948">
        <f t="shared" si="505"/>
        <v>1900</v>
      </c>
      <c r="BL3948">
        <f t="shared" si="506"/>
        <v>1900</v>
      </c>
      <c r="BM3948" t="str">
        <f t="shared" si="507"/>
        <v/>
      </c>
      <c r="BN3948" s="69">
        <f t="shared" si="508"/>
        <v>126</v>
      </c>
      <c r="BO3948" s="1">
        <v>46316</v>
      </c>
      <c r="BP3948" s="1"/>
    </row>
    <row r="3949" spans="59:68" x14ac:dyDescent="0.25">
      <c r="BG3949" t="str">
        <f t="shared" ca="1" si="501"/>
        <v/>
      </c>
      <c r="BH3949" t="str">
        <f t="shared" si="502"/>
        <v/>
      </c>
      <c r="BI3949" t="str">
        <f t="shared" si="503"/>
        <v/>
      </c>
      <c r="BJ3949" t="str">
        <f t="shared" ca="1" si="504"/>
        <v/>
      </c>
      <c r="BK3949">
        <f t="shared" si="505"/>
        <v>1900</v>
      </c>
      <c r="BL3949">
        <f t="shared" si="506"/>
        <v>1900</v>
      </c>
      <c r="BM3949" t="str">
        <f t="shared" si="507"/>
        <v/>
      </c>
      <c r="BN3949" s="69">
        <f t="shared" si="508"/>
        <v>126</v>
      </c>
      <c r="BO3949" s="1">
        <v>46317</v>
      </c>
      <c r="BP3949" s="1"/>
    </row>
    <row r="3950" spans="59:68" x14ac:dyDescent="0.25">
      <c r="BG3950" t="str">
        <f t="shared" ca="1" si="501"/>
        <v/>
      </c>
      <c r="BH3950" t="str">
        <f t="shared" si="502"/>
        <v/>
      </c>
      <c r="BI3950" t="str">
        <f t="shared" si="503"/>
        <v/>
      </c>
      <c r="BJ3950" t="str">
        <f t="shared" ca="1" si="504"/>
        <v/>
      </c>
      <c r="BK3950">
        <f t="shared" si="505"/>
        <v>1900</v>
      </c>
      <c r="BL3950">
        <f t="shared" si="506"/>
        <v>1900</v>
      </c>
      <c r="BM3950" t="str">
        <f t="shared" si="507"/>
        <v/>
      </c>
      <c r="BN3950" s="69">
        <f t="shared" si="508"/>
        <v>126</v>
      </c>
      <c r="BO3950" s="1">
        <v>46318</v>
      </c>
      <c r="BP3950" s="1"/>
    </row>
    <row r="3951" spans="59:68" x14ac:dyDescent="0.25">
      <c r="BG3951" t="str">
        <f t="shared" ca="1" si="501"/>
        <v/>
      </c>
      <c r="BH3951" t="str">
        <f t="shared" si="502"/>
        <v/>
      </c>
      <c r="BI3951" t="str">
        <f t="shared" si="503"/>
        <v/>
      </c>
      <c r="BJ3951" t="str">
        <f t="shared" ca="1" si="504"/>
        <v/>
      </c>
      <c r="BK3951">
        <f t="shared" si="505"/>
        <v>1900</v>
      </c>
      <c r="BL3951">
        <f t="shared" si="506"/>
        <v>1900</v>
      </c>
      <c r="BM3951" t="str">
        <f t="shared" si="507"/>
        <v/>
      </c>
      <c r="BN3951" s="69">
        <f t="shared" si="508"/>
        <v>126</v>
      </c>
      <c r="BO3951" s="1">
        <v>46319</v>
      </c>
      <c r="BP3951" s="1"/>
    </row>
    <row r="3952" spans="59:68" x14ac:dyDescent="0.25">
      <c r="BG3952" t="str">
        <f t="shared" ca="1" si="501"/>
        <v/>
      </c>
      <c r="BH3952" t="str">
        <f t="shared" si="502"/>
        <v/>
      </c>
      <c r="BI3952" t="str">
        <f t="shared" si="503"/>
        <v/>
      </c>
      <c r="BJ3952" t="str">
        <f t="shared" ca="1" si="504"/>
        <v/>
      </c>
      <c r="BK3952">
        <f t="shared" si="505"/>
        <v>1900</v>
      </c>
      <c r="BL3952">
        <f t="shared" si="506"/>
        <v>1900</v>
      </c>
      <c r="BM3952" t="str">
        <f t="shared" si="507"/>
        <v/>
      </c>
      <c r="BN3952" s="69">
        <f t="shared" si="508"/>
        <v>126</v>
      </c>
      <c r="BO3952" s="1">
        <v>46320</v>
      </c>
      <c r="BP3952" s="1"/>
    </row>
    <row r="3953" spans="59:68" x14ac:dyDescent="0.25">
      <c r="BG3953" t="str">
        <f t="shared" ca="1" si="501"/>
        <v/>
      </c>
      <c r="BH3953" t="str">
        <f t="shared" si="502"/>
        <v/>
      </c>
      <c r="BI3953" t="str">
        <f t="shared" si="503"/>
        <v/>
      </c>
      <c r="BJ3953" t="str">
        <f t="shared" ca="1" si="504"/>
        <v/>
      </c>
      <c r="BK3953">
        <f t="shared" si="505"/>
        <v>1900</v>
      </c>
      <c r="BL3953">
        <f t="shared" si="506"/>
        <v>1900</v>
      </c>
      <c r="BM3953" t="str">
        <f t="shared" si="507"/>
        <v/>
      </c>
      <c r="BN3953" s="69">
        <f t="shared" si="508"/>
        <v>126</v>
      </c>
      <c r="BO3953" s="1">
        <v>46321</v>
      </c>
      <c r="BP3953" s="1"/>
    </row>
    <row r="3954" spans="59:68" x14ac:dyDescent="0.25">
      <c r="BG3954" t="str">
        <f t="shared" ca="1" si="501"/>
        <v/>
      </c>
      <c r="BH3954" t="str">
        <f t="shared" si="502"/>
        <v/>
      </c>
      <c r="BI3954" t="str">
        <f t="shared" si="503"/>
        <v/>
      </c>
      <c r="BJ3954" t="str">
        <f t="shared" ca="1" si="504"/>
        <v/>
      </c>
      <c r="BK3954">
        <f t="shared" si="505"/>
        <v>1900</v>
      </c>
      <c r="BL3954">
        <f t="shared" si="506"/>
        <v>1900</v>
      </c>
      <c r="BM3954" t="str">
        <f t="shared" si="507"/>
        <v/>
      </c>
      <c r="BN3954" s="69">
        <f t="shared" si="508"/>
        <v>126</v>
      </c>
      <c r="BO3954" s="1">
        <v>46322</v>
      </c>
      <c r="BP3954" s="1"/>
    </row>
    <row r="3955" spans="59:68" x14ac:dyDescent="0.25">
      <c r="BG3955" t="str">
        <f t="shared" ca="1" si="501"/>
        <v/>
      </c>
      <c r="BH3955" t="str">
        <f t="shared" si="502"/>
        <v/>
      </c>
      <c r="BI3955" t="str">
        <f t="shared" si="503"/>
        <v/>
      </c>
      <c r="BJ3955" t="str">
        <f t="shared" ca="1" si="504"/>
        <v/>
      </c>
      <c r="BK3955">
        <f t="shared" si="505"/>
        <v>1900</v>
      </c>
      <c r="BL3955">
        <f t="shared" si="506"/>
        <v>1900</v>
      </c>
      <c r="BM3955" t="str">
        <f t="shared" si="507"/>
        <v/>
      </c>
      <c r="BN3955" s="69">
        <f t="shared" si="508"/>
        <v>126</v>
      </c>
      <c r="BO3955" s="1">
        <v>46323</v>
      </c>
      <c r="BP3955" s="1"/>
    </row>
    <row r="3956" spans="59:68" x14ac:dyDescent="0.25">
      <c r="BG3956" t="str">
        <f t="shared" ca="1" si="501"/>
        <v/>
      </c>
      <c r="BH3956" t="str">
        <f t="shared" si="502"/>
        <v/>
      </c>
      <c r="BI3956" t="str">
        <f t="shared" si="503"/>
        <v/>
      </c>
      <c r="BJ3956" t="str">
        <f t="shared" ca="1" si="504"/>
        <v/>
      </c>
      <c r="BK3956">
        <f t="shared" si="505"/>
        <v>1900</v>
      </c>
      <c r="BL3956">
        <f t="shared" si="506"/>
        <v>1900</v>
      </c>
      <c r="BM3956" t="str">
        <f t="shared" si="507"/>
        <v/>
      </c>
      <c r="BN3956" s="69">
        <f t="shared" si="508"/>
        <v>126</v>
      </c>
      <c r="BO3956" s="1">
        <v>46324</v>
      </c>
      <c r="BP3956" s="1"/>
    </row>
    <row r="3957" spans="59:68" x14ac:dyDescent="0.25">
      <c r="BG3957" t="str">
        <f t="shared" ca="1" si="501"/>
        <v/>
      </c>
      <c r="BH3957" t="str">
        <f t="shared" si="502"/>
        <v/>
      </c>
      <c r="BI3957" t="str">
        <f t="shared" si="503"/>
        <v/>
      </c>
      <c r="BJ3957" t="str">
        <f t="shared" ca="1" si="504"/>
        <v/>
      </c>
      <c r="BK3957">
        <f t="shared" si="505"/>
        <v>1900</v>
      </c>
      <c r="BL3957">
        <f t="shared" si="506"/>
        <v>1900</v>
      </c>
      <c r="BM3957" t="str">
        <f t="shared" si="507"/>
        <v/>
      </c>
      <c r="BN3957" s="69">
        <f t="shared" si="508"/>
        <v>126</v>
      </c>
      <c r="BO3957" s="1">
        <v>46325</v>
      </c>
      <c r="BP3957" s="1"/>
    </row>
    <row r="3958" spans="59:68" x14ac:dyDescent="0.25">
      <c r="BG3958" t="str">
        <f t="shared" ca="1" si="501"/>
        <v/>
      </c>
      <c r="BH3958" t="str">
        <f t="shared" si="502"/>
        <v/>
      </c>
      <c r="BI3958" t="str">
        <f t="shared" si="503"/>
        <v/>
      </c>
      <c r="BJ3958" t="str">
        <f t="shared" ca="1" si="504"/>
        <v/>
      </c>
      <c r="BK3958">
        <f t="shared" si="505"/>
        <v>1900</v>
      </c>
      <c r="BL3958">
        <f t="shared" si="506"/>
        <v>1900</v>
      </c>
      <c r="BM3958" t="str">
        <f t="shared" si="507"/>
        <v/>
      </c>
      <c r="BN3958" s="69">
        <f t="shared" si="508"/>
        <v>126</v>
      </c>
      <c r="BO3958" s="1">
        <v>46326</v>
      </c>
      <c r="BP3958" s="1"/>
    </row>
    <row r="3959" spans="59:68" x14ac:dyDescent="0.25">
      <c r="BG3959" t="str">
        <f t="shared" ca="1" si="501"/>
        <v/>
      </c>
      <c r="BH3959" t="str">
        <f t="shared" si="502"/>
        <v/>
      </c>
      <c r="BI3959" t="str">
        <f t="shared" si="503"/>
        <v/>
      </c>
      <c r="BJ3959" t="str">
        <f t="shared" ca="1" si="504"/>
        <v/>
      </c>
      <c r="BK3959">
        <f t="shared" si="505"/>
        <v>1900</v>
      </c>
      <c r="BL3959">
        <f t="shared" si="506"/>
        <v>1900</v>
      </c>
      <c r="BM3959" t="str">
        <f t="shared" si="507"/>
        <v/>
      </c>
      <c r="BN3959" s="69">
        <f t="shared" si="508"/>
        <v>126</v>
      </c>
      <c r="BO3959" s="1">
        <v>46327</v>
      </c>
      <c r="BP3959" s="1"/>
    </row>
    <row r="3960" spans="59:68" x14ac:dyDescent="0.25">
      <c r="BG3960" t="str">
        <f t="shared" ca="1" si="501"/>
        <v/>
      </c>
      <c r="BH3960" t="str">
        <f t="shared" si="502"/>
        <v/>
      </c>
      <c r="BI3960" t="str">
        <f t="shared" si="503"/>
        <v/>
      </c>
      <c r="BJ3960" t="str">
        <f t="shared" ca="1" si="504"/>
        <v/>
      </c>
      <c r="BK3960">
        <f t="shared" si="505"/>
        <v>1900</v>
      </c>
      <c r="BL3960">
        <f t="shared" si="506"/>
        <v>1900</v>
      </c>
      <c r="BM3960" t="str">
        <f t="shared" si="507"/>
        <v/>
      </c>
      <c r="BN3960" s="69">
        <f t="shared" si="508"/>
        <v>126</v>
      </c>
      <c r="BO3960" s="1">
        <v>46328</v>
      </c>
      <c r="BP3960" s="1"/>
    </row>
    <row r="3961" spans="59:68" x14ac:dyDescent="0.25">
      <c r="BG3961" t="str">
        <f t="shared" ca="1" si="501"/>
        <v/>
      </c>
      <c r="BH3961" t="str">
        <f t="shared" si="502"/>
        <v/>
      </c>
      <c r="BI3961" t="str">
        <f t="shared" si="503"/>
        <v/>
      </c>
      <c r="BJ3961" t="str">
        <f t="shared" ca="1" si="504"/>
        <v/>
      </c>
      <c r="BK3961">
        <f t="shared" si="505"/>
        <v>1900</v>
      </c>
      <c r="BL3961">
        <f t="shared" si="506"/>
        <v>1900</v>
      </c>
      <c r="BM3961" t="str">
        <f t="shared" si="507"/>
        <v/>
      </c>
      <c r="BN3961" s="69">
        <f t="shared" si="508"/>
        <v>126</v>
      </c>
      <c r="BO3961" s="1">
        <v>46329</v>
      </c>
      <c r="BP3961" s="1"/>
    </row>
    <row r="3962" spans="59:68" x14ac:dyDescent="0.25">
      <c r="BG3962" t="str">
        <f t="shared" ca="1" si="501"/>
        <v/>
      </c>
      <c r="BH3962" t="str">
        <f t="shared" si="502"/>
        <v/>
      </c>
      <c r="BI3962" t="str">
        <f t="shared" si="503"/>
        <v/>
      </c>
      <c r="BJ3962" t="str">
        <f t="shared" ca="1" si="504"/>
        <v/>
      </c>
      <c r="BK3962">
        <f t="shared" si="505"/>
        <v>1900</v>
      </c>
      <c r="BL3962">
        <f t="shared" si="506"/>
        <v>1900</v>
      </c>
      <c r="BM3962" t="str">
        <f t="shared" si="507"/>
        <v/>
      </c>
      <c r="BN3962" s="69">
        <f t="shared" si="508"/>
        <v>126</v>
      </c>
      <c r="BO3962" s="1">
        <v>46330</v>
      </c>
      <c r="BP3962" s="1"/>
    </row>
    <row r="3963" spans="59:68" x14ac:dyDescent="0.25">
      <c r="BG3963" t="str">
        <f t="shared" ca="1" si="501"/>
        <v/>
      </c>
      <c r="BH3963" t="str">
        <f t="shared" si="502"/>
        <v/>
      </c>
      <c r="BI3963" t="str">
        <f t="shared" si="503"/>
        <v/>
      </c>
      <c r="BJ3963" t="str">
        <f t="shared" ca="1" si="504"/>
        <v/>
      </c>
      <c r="BK3963">
        <f t="shared" si="505"/>
        <v>1900</v>
      </c>
      <c r="BL3963">
        <f t="shared" si="506"/>
        <v>1900</v>
      </c>
      <c r="BM3963" t="str">
        <f t="shared" si="507"/>
        <v/>
      </c>
      <c r="BN3963" s="69">
        <f t="shared" si="508"/>
        <v>126</v>
      </c>
      <c r="BO3963" s="1">
        <v>46331</v>
      </c>
      <c r="BP3963" s="1"/>
    </row>
    <row r="3964" spans="59:68" x14ac:dyDescent="0.25">
      <c r="BG3964" t="str">
        <f t="shared" ca="1" si="501"/>
        <v/>
      </c>
      <c r="BH3964" t="str">
        <f t="shared" si="502"/>
        <v/>
      </c>
      <c r="BI3964" t="str">
        <f t="shared" si="503"/>
        <v/>
      </c>
      <c r="BJ3964" t="str">
        <f t="shared" ca="1" si="504"/>
        <v/>
      </c>
      <c r="BK3964">
        <f t="shared" si="505"/>
        <v>1900</v>
      </c>
      <c r="BL3964">
        <f t="shared" si="506"/>
        <v>1900</v>
      </c>
      <c r="BM3964" t="str">
        <f t="shared" si="507"/>
        <v/>
      </c>
      <c r="BN3964" s="69">
        <f t="shared" si="508"/>
        <v>126</v>
      </c>
      <c r="BO3964" s="1">
        <v>46332</v>
      </c>
      <c r="BP3964" s="1"/>
    </row>
    <row r="3965" spans="59:68" x14ac:dyDescent="0.25">
      <c r="BG3965" t="str">
        <f t="shared" ca="1" si="501"/>
        <v/>
      </c>
      <c r="BH3965" t="str">
        <f t="shared" si="502"/>
        <v/>
      </c>
      <c r="BI3965" t="str">
        <f t="shared" si="503"/>
        <v/>
      </c>
      <c r="BJ3965" t="str">
        <f t="shared" ca="1" si="504"/>
        <v/>
      </c>
      <c r="BK3965">
        <f t="shared" si="505"/>
        <v>1900</v>
      </c>
      <c r="BL3965">
        <f t="shared" si="506"/>
        <v>1900</v>
      </c>
      <c r="BM3965" t="str">
        <f t="shared" si="507"/>
        <v/>
      </c>
      <c r="BN3965" s="69">
        <f t="shared" si="508"/>
        <v>126</v>
      </c>
      <c r="BO3965" s="1">
        <v>46333</v>
      </c>
      <c r="BP3965" s="1"/>
    </row>
    <row r="3966" spans="59:68" x14ac:dyDescent="0.25">
      <c r="BG3966" t="str">
        <f t="shared" ca="1" si="501"/>
        <v/>
      </c>
      <c r="BH3966" t="str">
        <f t="shared" si="502"/>
        <v/>
      </c>
      <c r="BI3966" t="str">
        <f t="shared" si="503"/>
        <v/>
      </c>
      <c r="BJ3966" t="str">
        <f t="shared" ca="1" si="504"/>
        <v/>
      </c>
      <c r="BK3966">
        <f t="shared" si="505"/>
        <v>1900</v>
      </c>
      <c r="BL3966">
        <f t="shared" si="506"/>
        <v>1900</v>
      </c>
      <c r="BM3966" t="str">
        <f t="shared" si="507"/>
        <v/>
      </c>
      <c r="BN3966" s="69">
        <f t="shared" si="508"/>
        <v>126</v>
      </c>
      <c r="BO3966" s="1">
        <v>46334</v>
      </c>
      <c r="BP3966" s="1"/>
    </row>
    <row r="3967" spans="59:68" x14ac:dyDescent="0.25">
      <c r="BG3967" t="str">
        <f t="shared" ca="1" si="501"/>
        <v/>
      </c>
      <c r="BH3967" t="str">
        <f t="shared" si="502"/>
        <v/>
      </c>
      <c r="BI3967" t="str">
        <f t="shared" si="503"/>
        <v/>
      </c>
      <c r="BJ3967" t="str">
        <f t="shared" ca="1" si="504"/>
        <v/>
      </c>
      <c r="BK3967">
        <f t="shared" si="505"/>
        <v>1900</v>
      </c>
      <c r="BL3967">
        <f t="shared" si="506"/>
        <v>1900</v>
      </c>
      <c r="BM3967" t="str">
        <f t="shared" si="507"/>
        <v/>
      </c>
      <c r="BN3967" s="69">
        <f t="shared" si="508"/>
        <v>126</v>
      </c>
      <c r="BO3967" s="1">
        <v>46335</v>
      </c>
      <c r="BP3967" s="1"/>
    </row>
    <row r="3968" spans="59:68" x14ac:dyDescent="0.25">
      <c r="BG3968" t="str">
        <f t="shared" ca="1" si="501"/>
        <v/>
      </c>
      <c r="BH3968" t="str">
        <f t="shared" si="502"/>
        <v/>
      </c>
      <c r="BI3968" t="str">
        <f t="shared" si="503"/>
        <v/>
      </c>
      <c r="BJ3968" t="str">
        <f t="shared" ca="1" si="504"/>
        <v/>
      </c>
      <c r="BK3968">
        <f t="shared" si="505"/>
        <v>1900</v>
      </c>
      <c r="BL3968">
        <f t="shared" si="506"/>
        <v>1900</v>
      </c>
      <c r="BM3968" t="str">
        <f t="shared" si="507"/>
        <v/>
      </c>
      <c r="BN3968" s="69">
        <f t="shared" si="508"/>
        <v>126</v>
      </c>
      <c r="BO3968" s="1">
        <v>46336</v>
      </c>
      <c r="BP3968" s="1"/>
    </row>
    <row r="3969" spans="59:68" x14ac:dyDescent="0.25">
      <c r="BG3969" t="str">
        <f t="shared" ca="1" si="501"/>
        <v/>
      </c>
      <c r="BH3969" t="str">
        <f t="shared" si="502"/>
        <v/>
      </c>
      <c r="BI3969" t="str">
        <f t="shared" si="503"/>
        <v/>
      </c>
      <c r="BJ3969" t="str">
        <f t="shared" ca="1" si="504"/>
        <v/>
      </c>
      <c r="BK3969">
        <f t="shared" si="505"/>
        <v>1900</v>
      </c>
      <c r="BL3969">
        <f t="shared" si="506"/>
        <v>1900</v>
      </c>
      <c r="BM3969" t="str">
        <f t="shared" si="507"/>
        <v/>
      </c>
      <c r="BN3969" s="69">
        <f t="shared" si="508"/>
        <v>126</v>
      </c>
      <c r="BO3969" s="1">
        <v>46337</v>
      </c>
      <c r="BP3969" s="1"/>
    </row>
    <row r="3970" spans="59:68" x14ac:dyDescent="0.25">
      <c r="BG3970" t="str">
        <f t="shared" ca="1" si="501"/>
        <v/>
      </c>
      <c r="BH3970" t="str">
        <f t="shared" si="502"/>
        <v/>
      </c>
      <c r="BI3970" t="str">
        <f t="shared" si="503"/>
        <v/>
      </c>
      <c r="BJ3970" t="str">
        <f t="shared" ca="1" si="504"/>
        <v/>
      </c>
      <c r="BK3970">
        <f t="shared" si="505"/>
        <v>1900</v>
      </c>
      <c r="BL3970">
        <f t="shared" si="506"/>
        <v>1900</v>
      </c>
      <c r="BM3970" t="str">
        <f t="shared" si="507"/>
        <v/>
      </c>
      <c r="BN3970" s="69">
        <f t="shared" si="508"/>
        <v>126</v>
      </c>
      <c r="BO3970" s="1">
        <v>46338</v>
      </c>
      <c r="BP3970" s="1"/>
    </row>
    <row r="3971" spans="59:68" x14ac:dyDescent="0.25">
      <c r="BG3971" t="str">
        <f t="shared" ref="BG3971:BG4034" ca="1" si="509">IF(A3971="","",DATEDIF(J3971,TODAY(),"y"))</f>
        <v/>
      </c>
      <c r="BH3971" t="str">
        <f t="shared" ref="BH3971:BH4034" si="510">IF(A3971="","",IF(BG3971&lt;61,"Moins de 61",IF(BG3971&lt;66,"61 à 65",IF(BG3971&lt;71,"66 à 70",IF(BG3971&lt;76,"71 à 75",IF(BG3971&lt;81,"76 à 80",IF(BG3971&lt;86,"81 à 85",IF(BG3971&lt;91,"86 à 90",IF(BG3971&lt;96,"91 à 95",IF(BG3971&lt;101,"96 à 100",IF(BG3971&gt;=101,"101 et plus","")))))))))))</f>
        <v/>
      </c>
      <c r="BI3971" t="str">
        <f t="shared" ref="BI3971:BI4034" si="511">IF(B3971="","",IF(BG3971&lt;66,"Moins de 66",IF(BG3971&lt;71,"66 à 70",IF(BG3971&lt;76,"71 à 75",IF(BG3971&lt;81,"76 à 80",IF(BG3971&gt;=81,"plus de 80",""))))))</f>
        <v/>
      </c>
      <c r="BJ3971" t="str">
        <f t="shared" ref="BJ3971:BJ4034" ca="1" si="512">IF(A3971="","",DATEDIF(L3971,TODAY(),"y"))</f>
        <v/>
      </c>
      <c r="BK3971">
        <f t="shared" ref="BK3971:BK4034" si="513">YEAR(L3971)</f>
        <v>1900</v>
      </c>
      <c r="BL3971">
        <f t="shared" ref="BL3971:BL4034" si="514">YEAR(E3971)</f>
        <v>1900</v>
      </c>
      <c r="BM3971" t="str">
        <f t="shared" ref="BM3971:BM4034" si="515">IF(A3971="","",IF(O3971="Adhérent",BG3971,""))</f>
        <v/>
      </c>
      <c r="BN3971" s="69">
        <f t="shared" ref="BN3971:BN4034" si="516">YEAR(BO3971)-YEAR(J3971)</f>
        <v>126</v>
      </c>
      <c r="BO3971" s="1">
        <v>46339</v>
      </c>
      <c r="BP3971" s="1"/>
    </row>
    <row r="3972" spans="59:68" x14ac:dyDescent="0.25">
      <c r="BG3972" t="str">
        <f t="shared" ca="1" si="509"/>
        <v/>
      </c>
      <c r="BH3972" t="str">
        <f t="shared" si="510"/>
        <v/>
      </c>
      <c r="BI3972" t="str">
        <f t="shared" si="511"/>
        <v/>
      </c>
      <c r="BJ3972" t="str">
        <f t="shared" ca="1" si="512"/>
        <v/>
      </c>
      <c r="BK3972">
        <f t="shared" si="513"/>
        <v>1900</v>
      </c>
      <c r="BL3972">
        <f t="shared" si="514"/>
        <v>1900</v>
      </c>
      <c r="BM3972" t="str">
        <f t="shared" si="515"/>
        <v/>
      </c>
      <c r="BN3972" s="69">
        <f t="shared" si="516"/>
        <v>126</v>
      </c>
      <c r="BO3972" s="1">
        <v>46340</v>
      </c>
      <c r="BP3972" s="1"/>
    </row>
    <row r="3973" spans="59:68" x14ac:dyDescent="0.25">
      <c r="BG3973" t="str">
        <f t="shared" ca="1" si="509"/>
        <v/>
      </c>
      <c r="BH3973" t="str">
        <f t="shared" si="510"/>
        <v/>
      </c>
      <c r="BI3973" t="str">
        <f t="shared" si="511"/>
        <v/>
      </c>
      <c r="BJ3973" t="str">
        <f t="shared" ca="1" si="512"/>
        <v/>
      </c>
      <c r="BK3973">
        <f t="shared" si="513"/>
        <v>1900</v>
      </c>
      <c r="BL3973">
        <f t="shared" si="514"/>
        <v>1900</v>
      </c>
      <c r="BM3973" t="str">
        <f t="shared" si="515"/>
        <v/>
      </c>
      <c r="BN3973" s="69">
        <f t="shared" si="516"/>
        <v>126</v>
      </c>
      <c r="BO3973" s="1">
        <v>46341</v>
      </c>
      <c r="BP3973" s="1"/>
    </row>
    <row r="3974" spans="59:68" x14ac:dyDescent="0.25">
      <c r="BG3974" t="str">
        <f t="shared" ca="1" si="509"/>
        <v/>
      </c>
      <c r="BH3974" t="str">
        <f t="shared" si="510"/>
        <v/>
      </c>
      <c r="BI3974" t="str">
        <f t="shared" si="511"/>
        <v/>
      </c>
      <c r="BJ3974" t="str">
        <f t="shared" ca="1" si="512"/>
        <v/>
      </c>
      <c r="BK3974">
        <f t="shared" si="513"/>
        <v>1900</v>
      </c>
      <c r="BL3974">
        <f t="shared" si="514"/>
        <v>1900</v>
      </c>
      <c r="BM3974" t="str">
        <f t="shared" si="515"/>
        <v/>
      </c>
      <c r="BN3974" s="69">
        <f t="shared" si="516"/>
        <v>126</v>
      </c>
      <c r="BO3974" s="1">
        <v>46342</v>
      </c>
      <c r="BP3974" s="1"/>
    </row>
    <row r="3975" spans="59:68" x14ac:dyDescent="0.25">
      <c r="BG3975" t="str">
        <f t="shared" ca="1" si="509"/>
        <v/>
      </c>
      <c r="BH3975" t="str">
        <f t="shared" si="510"/>
        <v/>
      </c>
      <c r="BI3975" t="str">
        <f t="shared" si="511"/>
        <v/>
      </c>
      <c r="BJ3975" t="str">
        <f t="shared" ca="1" si="512"/>
        <v/>
      </c>
      <c r="BK3975">
        <f t="shared" si="513"/>
        <v>1900</v>
      </c>
      <c r="BL3975">
        <f t="shared" si="514"/>
        <v>1900</v>
      </c>
      <c r="BM3975" t="str">
        <f t="shared" si="515"/>
        <v/>
      </c>
      <c r="BN3975" s="69">
        <f t="shared" si="516"/>
        <v>126</v>
      </c>
      <c r="BO3975" s="1">
        <v>46343</v>
      </c>
      <c r="BP3975" s="1"/>
    </row>
    <row r="3976" spans="59:68" x14ac:dyDescent="0.25">
      <c r="BG3976" t="str">
        <f t="shared" ca="1" si="509"/>
        <v/>
      </c>
      <c r="BH3976" t="str">
        <f t="shared" si="510"/>
        <v/>
      </c>
      <c r="BI3976" t="str">
        <f t="shared" si="511"/>
        <v/>
      </c>
      <c r="BJ3976" t="str">
        <f t="shared" ca="1" si="512"/>
        <v/>
      </c>
      <c r="BK3976">
        <f t="shared" si="513"/>
        <v>1900</v>
      </c>
      <c r="BL3976">
        <f t="shared" si="514"/>
        <v>1900</v>
      </c>
      <c r="BM3976" t="str">
        <f t="shared" si="515"/>
        <v/>
      </c>
      <c r="BN3976" s="69">
        <f t="shared" si="516"/>
        <v>126</v>
      </c>
      <c r="BO3976" s="1">
        <v>46344</v>
      </c>
      <c r="BP3976" s="1"/>
    </row>
    <row r="3977" spans="59:68" x14ac:dyDescent="0.25">
      <c r="BG3977" t="str">
        <f t="shared" ca="1" si="509"/>
        <v/>
      </c>
      <c r="BH3977" t="str">
        <f t="shared" si="510"/>
        <v/>
      </c>
      <c r="BI3977" t="str">
        <f t="shared" si="511"/>
        <v/>
      </c>
      <c r="BJ3977" t="str">
        <f t="shared" ca="1" si="512"/>
        <v/>
      </c>
      <c r="BK3977">
        <f t="shared" si="513"/>
        <v>1900</v>
      </c>
      <c r="BL3977">
        <f t="shared" si="514"/>
        <v>1900</v>
      </c>
      <c r="BM3977" t="str">
        <f t="shared" si="515"/>
        <v/>
      </c>
      <c r="BN3977" s="69">
        <f t="shared" si="516"/>
        <v>126</v>
      </c>
      <c r="BO3977" s="1">
        <v>46345</v>
      </c>
      <c r="BP3977" s="1"/>
    </row>
    <row r="3978" spans="59:68" x14ac:dyDescent="0.25">
      <c r="BG3978" t="str">
        <f t="shared" ca="1" si="509"/>
        <v/>
      </c>
      <c r="BH3978" t="str">
        <f t="shared" si="510"/>
        <v/>
      </c>
      <c r="BI3978" t="str">
        <f t="shared" si="511"/>
        <v/>
      </c>
      <c r="BJ3978" t="str">
        <f t="shared" ca="1" si="512"/>
        <v/>
      </c>
      <c r="BK3978">
        <f t="shared" si="513"/>
        <v>1900</v>
      </c>
      <c r="BL3978">
        <f t="shared" si="514"/>
        <v>1900</v>
      </c>
      <c r="BM3978" t="str">
        <f t="shared" si="515"/>
        <v/>
      </c>
      <c r="BN3978" s="69">
        <f t="shared" si="516"/>
        <v>126</v>
      </c>
      <c r="BO3978" s="1">
        <v>46346</v>
      </c>
      <c r="BP3978" s="1"/>
    </row>
    <row r="3979" spans="59:68" x14ac:dyDescent="0.25">
      <c r="BG3979" t="str">
        <f t="shared" ca="1" si="509"/>
        <v/>
      </c>
      <c r="BH3979" t="str">
        <f t="shared" si="510"/>
        <v/>
      </c>
      <c r="BI3979" t="str">
        <f t="shared" si="511"/>
        <v/>
      </c>
      <c r="BJ3979" t="str">
        <f t="shared" ca="1" si="512"/>
        <v/>
      </c>
      <c r="BK3979">
        <f t="shared" si="513"/>
        <v>1900</v>
      </c>
      <c r="BL3979">
        <f t="shared" si="514"/>
        <v>1900</v>
      </c>
      <c r="BM3979" t="str">
        <f t="shared" si="515"/>
        <v/>
      </c>
      <c r="BN3979" s="69">
        <f t="shared" si="516"/>
        <v>126</v>
      </c>
      <c r="BO3979" s="1">
        <v>46347</v>
      </c>
      <c r="BP3979" s="1"/>
    </row>
    <row r="3980" spans="59:68" x14ac:dyDescent="0.25">
      <c r="BG3980" t="str">
        <f t="shared" ca="1" si="509"/>
        <v/>
      </c>
      <c r="BH3980" t="str">
        <f t="shared" si="510"/>
        <v/>
      </c>
      <c r="BI3980" t="str">
        <f t="shared" si="511"/>
        <v/>
      </c>
      <c r="BJ3980" t="str">
        <f t="shared" ca="1" si="512"/>
        <v/>
      </c>
      <c r="BK3980">
        <f t="shared" si="513"/>
        <v>1900</v>
      </c>
      <c r="BL3980">
        <f t="shared" si="514"/>
        <v>1900</v>
      </c>
      <c r="BM3980" t="str">
        <f t="shared" si="515"/>
        <v/>
      </c>
      <c r="BN3980" s="69">
        <f t="shared" si="516"/>
        <v>126</v>
      </c>
      <c r="BO3980" s="1">
        <v>46348</v>
      </c>
      <c r="BP3980" s="1"/>
    </row>
    <row r="3981" spans="59:68" x14ac:dyDescent="0.25">
      <c r="BG3981" t="str">
        <f t="shared" ca="1" si="509"/>
        <v/>
      </c>
      <c r="BH3981" t="str">
        <f t="shared" si="510"/>
        <v/>
      </c>
      <c r="BI3981" t="str">
        <f t="shared" si="511"/>
        <v/>
      </c>
      <c r="BJ3981" t="str">
        <f t="shared" ca="1" si="512"/>
        <v/>
      </c>
      <c r="BK3981">
        <f t="shared" si="513"/>
        <v>1900</v>
      </c>
      <c r="BL3981">
        <f t="shared" si="514"/>
        <v>1900</v>
      </c>
      <c r="BM3981" t="str">
        <f t="shared" si="515"/>
        <v/>
      </c>
      <c r="BN3981" s="69">
        <f t="shared" si="516"/>
        <v>126</v>
      </c>
      <c r="BO3981" s="1">
        <v>46349</v>
      </c>
      <c r="BP3981" s="1"/>
    </row>
    <row r="3982" spans="59:68" x14ac:dyDescent="0.25">
      <c r="BG3982" t="str">
        <f t="shared" ca="1" si="509"/>
        <v/>
      </c>
      <c r="BH3982" t="str">
        <f t="shared" si="510"/>
        <v/>
      </c>
      <c r="BI3982" t="str">
        <f t="shared" si="511"/>
        <v/>
      </c>
      <c r="BJ3982" t="str">
        <f t="shared" ca="1" si="512"/>
        <v/>
      </c>
      <c r="BK3982">
        <f t="shared" si="513"/>
        <v>1900</v>
      </c>
      <c r="BL3982">
        <f t="shared" si="514"/>
        <v>1900</v>
      </c>
      <c r="BM3982" t="str">
        <f t="shared" si="515"/>
        <v/>
      </c>
      <c r="BN3982" s="69">
        <f t="shared" si="516"/>
        <v>126</v>
      </c>
      <c r="BO3982" s="1">
        <v>46350</v>
      </c>
      <c r="BP3982" s="1"/>
    </row>
    <row r="3983" spans="59:68" x14ac:dyDescent="0.25">
      <c r="BG3983" t="str">
        <f t="shared" ca="1" si="509"/>
        <v/>
      </c>
      <c r="BH3983" t="str">
        <f t="shared" si="510"/>
        <v/>
      </c>
      <c r="BI3983" t="str">
        <f t="shared" si="511"/>
        <v/>
      </c>
      <c r="BJ3983" t="str">
        <f t="shared" ca="1" si="512"/>
        <v/>
      </c>
      <c r="BK3983">
        <f t="shared" si="513"/>
        <v>1900</v>
      </c>
      <c r="BL3983">
        <f t="shared" si="514"/>
        <v>1900</v>
      </c>
      <c r="BM3983" t="str">
        <f t="shared" si="515"/>
        <v/>
      </c>
      <c r="BN3983" s="69">
        <f t="shared" si="516"/>
        <v>126</v>
      </c>
      <c r="BO3983" s="1">
        <v>46351</v>
      </c>
      <c r="BP3983" s="1"/>
    </row>
    <row r="3984" spans="59:68" x14ac:dyDescent="0.25">
      <c r="BG3984" t="str">
        <f t="shared" ca="1" si="509"/>
        <v/>
      </c>
      <c r="BH3984" t="str">
        <f t="shared" si="510"/>
        <v/>
      </c>
      <c r="BI3984" t="str">
        <f t="shared" si="511"/>
        <v/>
      </c>
      <c r="BJ3984" t="str">
        <f t="shared" ca="1" si="512"/>
        <v/>
      </c>
      <c r="BK3984">
        <f t="shared" si="513"/>
        <v>1900</v>
      </c>
      <c r="BL3984">
        <f t="shared" si="514"/>
        <v>1900</v>
      </c>
      <c r="BM3984" t="str">
        <f t="shared" si="515"/>
        <v/>
      </c>
      <c r="BN3984" s="69">
        <f t="shared" si="516"/>
        <v>126</v>
      </c>
      <c r="BO3984" s="1">
        <v>46352</v>
      </c>
      <c r="BP3984" s="1"/>
    </row>
    <row r="3985" spans="59:68" x14ac:dyDescent="0.25">
      <c r="BG3985" t="str">
        <f t="shared" ca="1" si="509"/>
        <v/>
      </c>
      <c r="BH3985" t="str">
        <f t="shared" si="510"/>
        <v/>
      </c>
      <c r="BI3985" t="str">
        <f t="shared" si="511"/>
        <v/>
      </c>
      <c r="BJ3985" t="str">
        <f t="shared" ca="1" si="512"/>
        <v/>
      </c>
      <c r="BK3985">
        <f t="shared" si="513"/>
        <v>1900</v>
      </c>
      <c r="BL3985">
        <f t="shared" si="514"/>
        <v>1900</v>
      </c>
      <c r="BM3985" t="str">
        <f t="shared" si="515"/>
        <v/>
      </c>
      <c r="BN3985" s="69">
        <f t="shared" si="516"/>
        <v>126</v>
      </c>
      <c r="BO3985" s="1">
        <v>46353</v>
      </c>
      <c r="BP3985" s="1"/>
    </row>
    <row r="3986" spans="59:68" x14ac:dyDescent="0.25">
      <c r="BG3986" t="str">
        <f t="shared" ca="1" si="509"/>
        <v/>
      </c>
      <c r="BH3986" t="str">
        <f t="shared" si="510"/>
        <v/>
      </c>
      <c r="BI3986" t="str">
        <f t="shared" si="511"/>
        <v/>
      </c>
      <c r="BJ3986" t="str">
        <f t="shared" ca="1" si="512"/>
        <v/>
      </c>
      <c r="BK3986">
        <f t="shared" si="513"/>
        <v>1900</v>
      </c>
      <c r="BL3986">
        <f t="shared" si="514"/>
        <v>1900</v>
      </c>
      <c r="BM3986" t="str">
        <f t="shared" si="515"/>
        <v/>
      </c>
      <c r="BN3986" s="69">
        <f t="shared" si="516"/>
        <v>126</v>
      </c>
      <c r="BO3986" s="1">
        <v>46354</v>
      </c>
      <c r="BP3986" s="1"/>
    </row>
    <row r="3987" spans="59:68" x14ac:dyDescent="0.25">
      <c r="BG3987" t="str">
        <f t="shared" ca="1" si="509"/>
        <v/>
      </c>
      <c r="BH3987" t="str">
        <f t="shared" si="510"/>
        <v/>
      </c>
      <c r="BI3987" t="str">
        <f t="shared" si="511"/>
        <v/>
      </c>
      <c r="BJ3987" t="str">
        <f t="shared" ca="1" si="512"/>
        <v/>
      </c>
      <c r="BK3987">
        <f t="shared" si="513"/>
        <v>1900</v>
      </c>
      <c r="BL3987">
        <f t="shared" si="514"/>
        <v>1900</v>
      </c>
      <c r="BM3987" t="str">
        <f t="shared" si="515"/>
        <v/>
      </c>
      <c r="BN3987" s="69">
        <f t="shared" si="516"/>
        <v>126</v>
      </c>
      <c r="BO3987" s="1">
        <v>46355</v>
      </c>
      <c r="BP3987" s="1"/>
    </row>
    <row r="3988" spans="59:68" x14ac:dyDescent="0.25">
      <c r="BG3988" t="str">
        <f t="shared" ca="1" si="509"/>
        <v/>
      </c>
      <c r="BH3988" t="str">
        <f t="shared" si="510"/>
        <v/>
      </c>
      <c r="BI3988" t="str">
        <f t="shared" si="511"/>
        <v/>
      </c>
      <c r="BJ3988" t="str">
        <f t="shared" ca="1" si="512"/>
        <v/>
      </c>
      <c r="BK3988">
        <f t="shared" si="513"/>
        <v>1900</v>
      </c>
      <c r="BL3988">
        <f t="shared" si="514"/>
        <v>1900</v>
      </c>
      <c r="BM3988" t="str">
        <f t="shared" si="515"/>
        <v/>
      </c>
      <c r="BN3988" s="69">
        <f t="shared" si="516"/>
        <v>126</v>
      </c>
      <c r="BO3988" s="1">
        <v>46356</v>
      </c>
      <c r="BP3988" s="1"/>
    </row>
    <row r="3989" spans="59:68" x14ac:dyDescent="0.25">
      <c r="BG3989" t="str">
        <f t="shared" ca="1" si="509"/>
        <v/>
      </c>
      <c r="BH3989" t="str">
        <f t="shared" si="510"/>
        <v/>
      </c>
      <c r="BI3989" t="str">
        <f t="shared" si="511"/>
        <v/>
      </c>
      <c r="BJ3989" t="str">
        <f t="shared" ca="1" si="512"/>
        <v/>
      </c>
      <c r="BK3989">
        <f t="shared" si="513"/>
        <v>1900</v>
      </c>
      <c r="BL3989">
        <f t="shared" si="514"/>
        <v>1900</v>
      </c>
      <c r="BM3989" t="str">
        <f t="shared" si="515"/>
        <v/>
      </c>
      <c r="BN3989" s="69">
        <f t="shared" si="516"/>
        <v>126</v>
      </c>
      <c r="BO3989" s="1">
        <v>46357</v>
      </c>
      <c r="BP3989" s="1"/>
    </row>
    <row r="3990" spans="59:68" x14ac:dyDescent="0.25">
      <c r="BG3990" t="str">
        <f t="shared" ca="1" si="509"/>
        <v/>
      </c>
      <c r="BH3990" t="str">
        <f t="shared" si="510"/>
        <v/>
      </c>
      <c r="BI3990" t="str">
        <f t="shared" si="511"/>
        <v/>
      </c>
      <c r="BJ3990" t="str">
        <f t="shared" ca="1" si="512"/>
        <v/>
      </c>
      <c r="BK3990">
        <f t="shared" si="513"/>
        <v>1900</v>
      </c>
      <c r="BL3990">
        <f t="shared" si="514"/>
        <v>1900</v>
      </c>
      <c r="BM3990" t="str">
        <f t="shared" si="515"/>
        <v/>
      </c>
      <c r="BN3990" s="69">
        <f t="shared" si="516"/>
        <v>126</v>
      </c>
      <c r="BO3990" s="1">
        <v>46358</v>
      </c>
      <c r="BP3990" s="1"/>
    </row>
    <row r="3991" spans="59:68" x14ac:dyDescent="0.25">
      <c r="BG3991" t="str">
        <f t="shared" ca="1" si="509"/>
        <v/>
      </c>
      <c r="BH3991" t="str">
        <f t="shared" si="510"/>
        <v/>
      </c>
      <c r="BI3991" t="str">
        <f t="shared" si="511"/>
        <v/>
      </c>
      <c r="BJ3991" t="str">
        <f t="shared" ca="1" si="512"/>
        <v/>
      </c>
      <c r="BK3991">
        <f t="shared" si="513"/>
        <v>1900</v>
      </c>
      <c r="BL3991">
        <f t="shared" si="514"/>
        <v>1900</v>
      </c>
      <c r="BM3991" t="str">
        <f t="shared" si="515"/>
        <v/>
      </c>
      <c r="BN3991" s="69">
        <f t="shared" si="516"/>
        <v>126</v>
      </c>
      <c r="BO3991" s="1">
        <v>46359</v>
      </c>
      <c r="BP3991" s="1"/>
    </row>
    <row r="3992" spans="59:68" x14ac:dyDescent="0.25">
      <c r="BG3992" t="str">
        <f t="shared" ca="1" si="509"/>
        <v/>
      </c>
      <c r="BH3992" t="str">
        <f t="shared" si="510"/>
        <v/>
      </c>
      <c r="BI3992" t="str">
        <f t="shared" si="511"/>
        <v/>
      </c>
      <c r="BJ3992" t="str">
        <f t="shared" ca="1" si="512"/>
        <v/>
      </c>
      <c r="BK3992">
        <f t="shared" si="513"/>
        <v>1900</v>
      </c>
      <c r="BL3992">
        <f t="shared" si="514"/>
        <v>1900</v>
      </c>
      <c r="BM3992" t="str">
        <f t="shared" si="515"/>
        <v/>
      </c>
      <c r="BN3992" s="69">
        <f t="shared" si="516"/>
        <v>126</v>
      </c>
      <c r="BO3992" s="1">
        <v>46360</v>
      </c>
      <c r="BP3992" s="1"/>
    </row>
    <row r="3993" spans="59:68" x14ac:dyDescent="0.25">
      <c r="BG3993" t="str">
        <f t="shared" ca="1" si="509"/>
        <v/>
      </c>
      <c r="BH3993" t="str">
        <f t="shared" si="510"/>
        <v/>
      </c>
      <c r="BI3993" t="str">
        <f t="shared" si="511"/>
        <v/>
      </c>
      <c r="BJ3993" t="str">
        <f t="shared" ca="1" si="512"/>
        <v/>
      </c>
      <c r="BK3993">
        <f t="shared" si="513"/>
        <v>1900</v>
      </c>
      <c r="BL3993">
        <f t="shared" si="514"/>
        <v>1900</v>
      </c>
      <c r="BM3993" t="str">
        <f t="shared" si="515"/>
        <v/>
      </c>
      <c r="BN3993" s="69">
        <f t="shared" si="516"/>
        <v>126</v>
      </c>
      <c r="BO3993" s="1">
        <v>46361</v>
      </c>
      <c r="BP3993" s="1"/>
    </row>
    <row r="3994" spans="59:68" x14ac:dyDescent="0.25">
      <c r="BG3994" t="str">
        <f t="shared" ca="1" si="509"/>
        <v/>
      </c>
      <c r="BH3994" t="str">
        <f t="shared" si="510"/>
        <v/>
      </c>
      <c r="BI3994" t="str">
        <f t="shared" si="511"/>
        <v/>
      </c>
      <c r="BJ3994" t="str">
        <f t="shared" ca="1" si="512"/>
        <v/>
      </c>
      <c r="BK3994">
        <f t="shared" si="513"/>
        <v>1900</v>
      </c>
      <c r="BL3994">
        <f t="shared" si="514"/>
        <v>1900</v>
      </c>
      <c r="BM3994" t="str">
        <f t="shared" si="515"/>
        <v/>
      </c>
      <c r="BN3994" s="69">
        <f t="shared" si="516"/>
        <v>126</v>
      </c>
      <c r="BO3994" s="1">
        <v>46362</v>
      </c>
      <c r="BP3994" s="1"/>
    </row>
    <row r="3995" spans="59:68" x14ac:dyDescent="0.25">
      <c r="BG3995" t="str">
        <f t="shared" ca="1" si="509"/>
        <v/>
      </c>
      <c r="BH3995" t="str">
        <f t="shared" si="510"/>
        <v/>
      </c>
      <c r="BI3995" t="str">
        <f t="shared" si="511"/>
        <v/>
      </c>
      <c r="BJ3995" t="str">
        <f t="shared" ca="1" si="512"/>
        <v/>
      </c>
      <c r="BK3995">
        <f t="shared" si="513"/>
        <v>1900</v>
      </c>
      <c r="BL3995">
        <f t="shared" si="514"/>
        <v>1900</v>
      </c>
      <c r="BM3995" t="str">
        <f t="shared" si="515"/>
        <v/>
      </c>
      <c r="BN3995" s="69">
        <f t="shared" si="516"/>
        <v>126</v>
      </c>
      <c r="BO3995" s="1">
        <v>46363</v>
      </c>
      <c r="BP3995" s="1"/>
    </row>
    <row r="3996" spans="59:68" x14ac:dyDescent="0.25">
      <c r="BG3996" t="str">
        <f t="shared" ca="1" si="509"/>
        <v/>
      </c>
      <c r="BH3996" t="str">
        <f t="shared" si="510"/>
        <v/>
      </c>
      <c r="BI3996" t="str">
        <f t="shared" si="511"/>
        <v/>
      </c>
      <c r="BJ3996" t="str">
        <f t="shared" ca="1" si="512"/>
        <v/>
      </c>
      <c r="BK3996">
        <f t="shared" si="513"/>
        <v>1900</v>
      </c>
      <c r="BL3996">
        <f t="shared" si="514"/>
        <v>1900</v>
      </c>
      <c r="BM3996" t="str">
        <f t="shared" si="515"/>
        <v/>
      </c>
      <c r="BN3996" s="69">
        <f t="shared" si="516"/>
        <v>126</v>
      </c>
      <c r="BO3996" s="1">
        <v>46364</v>
      </c>
      <c r="BP3996" s="1"/>
    </row>
    <row r="3997" spans="59:68" x14ac:dyDescent="0.25">
      <c r="BG3997" t="str">
        <f t="shared" ca="1" si="509"/>
        <v/>
      </c>
      <c r="BH3997" t="str">
        <f t="shared" si="510"/>
        <v/>
      </c>
      <c r="BI3997" t="str">
        <f t="shared" si="511"/>
        <v/>
      </c>
      <c r="BJ3997" t="str">
        <f t="shared" ca="1" si="512"/>
        <v/>
      </c>
      <c r="BK3997">
        <f t="shared" si="513"/>
        <v>1900</v>
      </c>
      <c r="BL3997">
        <f t="shared" si="514"/>
        <v>1900</v>
      </c>
      <c r="BM3997" t="str">
        <f t="shared" si="515"/>
        <v/>
      </c>
      <c r="BN3997" s="69">
        <f t="shared" si="516"/>
        <v>126</v>
      </c>
      <c r="BO3997" s="1">
        <v>46365</v>
      </c>
      <c r="BP3997" s="1"/>
    </row>
    <row r="3998" spans="59:68" x14ac:dyDescent="0.25">
      <c r="BG3998" t="str">
        <f t="shared" ca="1" si="509"/>
        <v/>
      </c>
      <c r="BH3998" t="str">
        <f t="shared" si="510"/>
        <v/>
      </c>
      <c r="BI3998" t="str">
        <f t="shared" si="511"/>
        <v/>
      </c>
      <c r="BJ3998" t="str">
        <f t="shared" ca="1" si="512"/>
        <v/>
      </c>
      <c r="BK3998">
        <f t="shared" si="513"/>
        <v>1900</v>
      </c>
      <c r="BL3998">
        <f t="shared" si="514"/>
        <v>1900</v>
      </c>
      <c r="BM3998" t="str">
        <f t="shared" si="515"/>
        <v/>
      </c>
      <c r="BN3998" s="69">
        <f t="shared" si="516"/>
        <v>126</v>
      </c>
      <c r="BO3998" s="1">
        <v>46366</v>
      </c>
      <c r="BP3998" s="1"/>
    </row>
    <row r="3999" spans="59:68" x14ac:dyDescent="0.25">
      <c r="BG3999" t="str">
        <f t="shared" ca="1" si="509"/>
        <v/>
      </c>
      <c r="BH3999" t="str">
        <f t="shared" si="510"/>
        <v/>
      </c>
      <c r="BI3999" t="str">
        <f t="shared" si="511"/>
        <v/>
      </c>
      <c r="BJ3999" t="str">
        <f t="shared" ca="1" si="512"/>
        <v/>
      </c>
      <c r="BK3999">
        <f t="shared" si="513"/>
        <v>1900</v>
      </c>
      <c r="BL3999">
        <f t="shared" si="514"/>
        <v>1900</v>
      </c>
      <c r="BM3999" t="str">
        <f t="shared" si="515"/>
        <v/>
      </c>
      <c r="BN3999" s="69">
        <f t="shared" si="516"/>
        <v>126</v>
      </c>
      <c r="BO3999" s="1">
        <v>46367</v>
      </c>
      <c r="BP3999" s="1"/>
    </row>
    <row r="4000" spans="59:68" x14ac:dyDescent="0.25">
      <c r="BG4000" t="str">
        <f t="shared" ca="1" si="509"/>
        <v/>
      </c>
      <c r="BH4000" t="str">
        <f t="shared" si="510"/>
        <v/>
      </c>
      <c r="BI4000" t="str">
        <f t="shared" si="511"/>
        <v/>
      </c>
      <c r="BJ4000" t="str">
        <f t="shared" ca="1" si="512"/>
        <v/>
      </c>
      <c r="BK4000">
        <f t="shared" si="513"/>
        <v>1900</v>
      </c>
      <c r="BL4000">
        <f t="shared" si="514"/>
        <v>1900</v>
      </c>
      <c r="BM4000" t="str">
        <f t="shared" si="515"/>
        <v/>
      </c>
      <c r="BN4000" s="69">
        <f t="shared" si="516"/>
        <v>126</v>
      </c>
      <c r="BO4000" s="1">
        <v>46368</v>
      </c>
      <c r="BP4000" s="1"/>
    </row>
    <row r="4001" spans="59:68" x14ac:dyDescent="0.25">
      <c r="BG4001" t="str">
        <f t="shared" ca="1" si="509"/>
        <v/>
      </c>
      <c r="BH4001" t="str">
        <f t="shared" si="510"/>
        <v/>
      </c>
      <c r="BI4001" t="str">
        <f t="shared" si="511"/>
        <v/>
      </c>
      <c r="BJ4001" t="str">
        <f t="shared" ca="1" si="512"/>
        <v/>
      </c>
      <c r="BK4001">
        <f t="shared" si="513"/>
        <v>1900</v>
      </c>
      <c r="BL4001">
        <f t="shared" si="514"/>
        <v>1900</v>
      </c>
      <c r="BM4001" t="str">
        <f t="shared" si="515"/>
        <v/>
      </c>
      <c r="BN4001" s="69">
        <f t="shared" si="516"/>
        <v>126</v>
      </c>
      <c r="BO4001" s="1">
        <v>46369</v>
      </c>
      <c r="BP4001" s="1"/>
    </row>
    <row r="4002" spans="59:68" x14ac:dyDescent="0.25">
      <c r="BG4002" t="str">
        <f t="shared" ca="1" si="509"/>
        <v/>
      </c>
      <c r="BH4002" t="str">
        <f t="shared" si="510"/>
        <v/>
      </c>
      <c r="BI4002" t="str">
        <f t="shared" si="511"/>
        <v/>
      </c>
      <c r="BJ4002" t="str">
        <f t="shared" ca="1" si="512"/>
        <v/>
      </c>
      <c r="BK4002">
        <f t="shared" si="513"/>
        <v>1900</v>
      </c>
      <c r="BL4002">
        <f t="shared" si="514"/>
        <v>1900</v>
      </c>
      <c r="BM4002" t="str">
        <f t="shared" si="515"/>
        <v/>
      </c>
      <c r="BN4002" s="69">
        <f t="shared" si="516"/>
        <v>126</v>
      </c>
      <c r="BO4002" s="1">
        <v>46370</v>
      </c>
      <c r="BP4002" s="1"/>
    </row>
    <row r="4003" spans="59:68" x14ac:dyDescent="0.25">
      <c r="BG4003" t="str">
        <f t="shared" ca="1" si="509"/>
        <v/>
      </c>
      <c r="BH4003" t="str">
        <f t="shared" si="510"/>
        <v/>
      </c>
      <c r="BI4003" t="str">
        <f t="shared" si="511"/>
        <v/>
      </c>
      <c r="BJ4003" t="str">
        <f t="shared" ca="1" si="512"/>
        <v/>
      </c>
      <c r="BK4003">
        <f t="shared" si="513"/>
        <v>1900</v>
      </c>
      <c r="BL4003">
        <f t="shared" si="514"/>
        <v>1900</v>
      </c>
      <c r="BM4003" t="str">
        <f t="shared" si="515"/>
        <v/>
      </c>
      <c r="BN4003" s="69">
        <f t="shared" si="516"/>
        <v>126</v>
      </c>
      <c r="BO4003" s="1">
        <v>46371</v>
      </c>
      <c r="BP4003" s="1"/>
    </row>
    <row r="4004" spans="59:68" x14ac:dyDescent="0.25">
      <c r="BG4004" t="str">
        <f t="shared" ca="1" si="509"/>
        <v/>
      </c>
      <c r="BH4004" t="str">
        <f t="shared" si="510"/>
        <v/>
      </c>
      <c r="BI4004" t="str">
        <f t="shared" si="511"/>
        <v/>
      </c>
      <c r="BJ4004" t="str">
        <f t="shared" ca="1" si="512"/>
        <v/>
      </c>
      <c r="BK4004">
        <f t="shared" si="513"/>
        <v>1900</v>
      </c>
      <c r="BL4004">
        <f t="shared" si="514"/>
        <v>1900</v>
      </c>
      <c r="BM4004" t="str">
        <f t="shared" si="515"/>
        <v/>
      </c>
      <c r="BN4004" s="69">
        <f t="shared" si="516"/>
        <v>126</v>
      </c>
      <c r="BO4004" s="1">
        <v>46372</v>
      </c>
      <c r="BP4004" s="1"/>
    </row>
    <row r="4005" spans="59:68" x14ac:dyDescent="0.25">
      <c r="BG4005" t="str">
        <f t="shared" ca="1" si="509"/>
        <v/>
      </c>
      <c r="BH4005" t="str">
        <f t="shared" si="510"/>
        <v/>
      </c>
      <c r="BI4005" t="str">
        <f t="shared" si="511"/>
        <v/>
      </c>
      <c r="BJ4005" t="str">
        <f t="shared" ca="1" si="512"/>
        <v/>
      </c>
      <c r="BK4005">
        <f t="shared" si="513"/>
        <v>1900</v>
      </c>
      <c r="BL4005">
        <f t="shared" si="514"/>
        <v>1900</v>
      </c>
      <c r="BM4005" t="str">
        <f t="shared" si="515"/>
        <v/>
      </c>
      <c r="BN4005" s="69">
        <f t="shared" si="516"/>
        <v>126</v>
      </c>
      <c r="BO4005" s="1">
        <v>46373</v>
      </c>
      <c r="BP4005" s="1"/>
    </row>
    <row r="4006" spans="59:68" x14ac:dyDescent="0.25">
      <c r="BG4006" t="str">
        <f t="shared" ca="1" si="509"/>
        <v/>
      </c>
      <c r="BH4006" t="str">
        <f t="shared" si="510"/>
        <v/>
      </c>
      <c r="BI4006" t="str">
        <f t="shared" si="511"/>
        <v/>
      </c>
      <c r="BJ4006" t="str">
        <f t="shared" ca="1" si="512"/>
        <v/>
      </c>
      <c r="BK4006">
        <f t="shared" si="513"/>
        <v>1900</v>
      </c>
      <c r="BL4006">
        <f t="shared" si="514"/>
        <v>1900</v>
      </c>
      <c r="BM4006" t="str">
        <f t="shared" si="515"/>
        <v/>
      </c>
      <c r="BN4006" s="69">
        <f t="shared" si="516"/>
        <v>126</v>
      </c>
      <c r="BO4006" s="1">
        <v>46374</v>
      </c>
      <c r="BP4006" s="1"/>
    </row>
    <row r="4007" spans="59:68" x14ac:dyDescent="0.25">
      <c r="BG4007" t="str">
        <f t="shared" ca="1" si="509"/>
        <v/>
      </c>
      <c r="BH4007" t="str">
        <f t="shared" si="510"/>
        <v/>
      </c>
      <c r="BI4007" t="str">
        <f t="shared" si="511"/>
        <v/>
      </c>
      <c r="BJ4007" t="str">
        <f t="shared" ca="1" si="512"/>
        <v/>
      </c>
      <c r="BK4007">
        <f t="shared" si="513"/>
        <v>1900</v>
      </c>
      <c r="BL4007">
        <f t="shared" si="514"/>
        <v>1900</v>
      </c>
      <c r="BM4007" t="str">
        <f t="shared" si="515"/>
        <v/>
      </c>
      <c r="BN4007" s="69">
        <f t="shared" si="516"/>
        <v>126</v>
      </c>
      <c r="BO4007" s="1">
        <v>46375</v>
      </c>
      <c r="BP4007" s="1"/>
    </row>
    <row r="4008" spans="59:68" x14ac:dyDescent="0.25">
      <c r="BG4008" t="str">
        <f t="shared" ca="1" si="509"/>
        <v/>
      </c>
      <c r="BH4008" t="str">
        <f t="shared" si="510"/>
        <v/>
      </c>
      <c r="BI4008" t="str">
        <f t="shared" si="511"/>
        <v/>
      </c>
      <c r="BJ4008" t="str">
        <f t="shared" ca="1" si="512"/>
        <v/>
      </c>
      <c r="BK4008">
        <f t="shared" si="513"/>
        <v>1900</v>
      </c>
      <c r="BL4008">
        <f t="shared" si="514"/>
        <v>1900</v>
      </c>
      <c r="BM4008" t="str">
        <f t="shared" si="515"/>
        <v/>
      </c>
      <c r="BN4008" s="69">
        <f t="shared" si="516"/>
        <v>126</v>
      </c>
      <c r="BO4008" s="1">
        <v>46376</v>
      </c>
      <c r="BP4008" s="1"/>
    </row>
    <row r="4009" spans="59:68" x14ac:dyDescent="0.25">
      <c r="BG4009" t="str">
        <f t="shared" ca="1" si="509"/>
        <v/>
      </c>
      <c r="BH4009" t="str">
        <f t="shared" si="510"/>
        <v/>
      </c>
      <c r="BI4009" t="str">
        <f t="shared" si="511"/>
        <v/>
      </c>
      <c r="BJ4009" t="str">
        <f t="shared" ca="1" si="512"/>
        <v/>
      </c>
      <c r="BK4009">
        <f t="shared" si="513"/>
        <v>1900</v>
      </c>
      <c r="BL4009">
        <f t="shared" si="514"/>
        <v>1900</v>
      </c>
      <c r="BM4009" t="str">
        <f t="shared" si="515"/>
        <v/>
      </c>
      <c r="BN4009" s="69">
        <f t="shared" si="516"/>
        <v>126</v>
      </c>
      <c r="BO4009" s="1">
        <v>46377</v>
      </c>
      <c r="BP4009" s="1"/>
    </row>
    <row r="4010" spans="59:68" x14ac:dyDescent="0.25">
      <c r="BG4010" t="str">
        <f t="shared" ca="1" si="509"/>
        <v/>
      </c>
      <c r="BH4010" t="str">
        <f t="shared" si="510"/>
        <v/>
      </c>
      <c r="BI4010" t="str">
        <f t="shared" si="511"/>
        <v/>
      </c>
      <c r="BJ4010" t="str">
        <f t="shared" ca="1" si="512"/>
        <v/>
      </c>
      <c r="BK4010">
        <f t="shared" si="513"/>
        <v>1900</v>
      </c>
      <c r="BL4010">
        <f t="shared" si="514"/>
        <v>1900</v>
      </c>
      <c r="BM4010" t="str">
        <f t="shared" si="515"/>
        <v/>
      </c>
      <c r="BN4010" s="69">
        <f t="shared" si="516"/>
        <v>126</v>
      </c>
      <c r="BO4010" s="1">
        <v>46378</v>
      </c>
      <c r="BP4010" s="1"/>
    </row>
    <row r="4011" spans="59:68" x14ac:dyDescent="0.25">
      <c r="BG4011" t="str">
        <f t="shared" ca="1" si="509"/>
        <v/>
      </c>
      <c r="BH4011" t="str">
        <f t="shared" si="510"/>
        <v/>
      </c>
      <c r="BI4011" t="str">
        <f t="shared" si="511"/>
        <v/>
      </c>
      <c r="BJ4011" t="str">
        <f t="shared" ca="1" si="512"/>
        <v/>
      </c>
      <c r="BK4011">
        <f t="shared" si="513"/>
        <v>1900</v>
      </c>
      <c r="BL4011">
        <f t="shared" si="514"/>
        <v>1900</v>
      </c>
      <c r="BM4011" t="str">
        <f t="shared" si="515"/>
        <v/>
      </c>
      <c r="BN4011" s="69">
        <f t="shared" si="516"/>
        <v>126</v>
      </c>
      <c r="BO4011" s="1">
        <v>46379</v>
      </c>
      <c r="BP4011" s="1"/>
    </row>
    <row r="4012" spans="59:68" x14ac:dyDescent="0.25">
      <c r="BG4012" t="str">
        <f t="shared" ca="1" si="509"/>
        <v/>
      </c>
      <c r="BH4012" t="str">
        <f t="shared" si="510"/>
        <v/>
      </c>
      <c r="BI4012" t="str">
        <f t="shared" si="511"/>
        <v/>
      </c>
      <c r="BJ4012" t="str">
        <f t="shared" ca="1" si="512"/>
        <v/>
      </c>
      <c r="BK4012">
        <f t="shared" si="513"/>
        <v>1900</v>
      </c>
      <c r="BL4012">
        <f t="shared" si="514"/>
        <v>1900</v>
      </c>
      <c r="BM4012" t="str">
        <f t="shared" si="515"/>
        <v/>
      </c>
      <c r="BN4012" s="69">
        <f t="shared" si="516"/>
        <v>126</v>
      </c>
      <c r="BO4012" s="1">
        <v>46380</v>
      </c>
      <c r="BP4012" s="1"/>
    </row>
    <row r="4013" spans="59:68" x14ac:dyDescent="0.25">
      <c r="BG4013" t="str">
        <f t="shared" ca="1" si="509"/>
        <v/>
      </c>
      <c r="BH4013" t="str">
        <f t="shared" si="510"/>
        <v/>
      </c>
      <c r="BI4013" t="str">
        <f t="shared" si="511"/>
        <v/>
      </c>
      <c r="BJ4013" t="str">
        <f t="shared" ca="1" si="512"/>
        <v/>
      </c>
      <c r="BK4013">
        <f t="shared" si="513"/>
        <v>1900</v>
      </c>
      <c r="BL4013">
        <f t="shared" si="514"/>
        <v>1900</v>
      </c>
      <c r="BM4013" t="str">
        <f t="shared" si="515"/>
        <v/>
      </c>
      <c r="BN4013" s="69">
        <f t="shared" si="516"/>
        <v>126</v>
      </c>
      <c r="BO4013" s="1">
        <v>46381</v>
      </c>
      <c r="BP4013" s="1"/>
    </row>
    <row r="4014" spans="59:68" x14ac:dyDescent="0.25">
      <c r="BG4014" t="str">
        <f t="shared" ca="1" si="509"/>
        <v/>
      </c>
      <c r="BH4014" t="str">
        <f t="shared" si="510"/>
        <v/>
      </c>
      <c r="BI4014" t="str">
        <f t="shared" si="511"/>
        <v/>
      </c>
      <c r="BJ4014" t="str">
        <f t="shared" ca="1" si="512"/>
        <v/>
      </c>
      <c r="BK4014">
        <f t="shared" si="513"/>
        <v>1900</v>
      </c>
      <c r="BL4014">
        <f t="shared" si="514"/>
        <v>1900</v>
      </c>
      <c r="BM4014" t="str">
        <f t="shared" si="515"/>
        <v/>
      </c>
      <c r="BN4014" s="69">
        <f t="shared" si="516"/>
        <v>126</v>
      </c>
      <c r="BO4014" s="1">
        <v>46382</v>
      </c>
      <c r="BP4014" s="1"/>
    </row>
    <row r="4015" spans="59:68" x14ac:dyDescent="0.25">
      <c r="BG4015" t="str">
        <f t="shared" ca="1" si="509"/>
        <v/>
      </c>
      <c r="BH4015" t="str">
        <f t="shared" si="510"/>
        <v/>
      </c>
      <c r="BI4015" t="str">
        <f t="shared" si="511"/>
        <v/>
      </c>
      <c r="BJ4015" t="str">
        <f t="shared" ca="1" si="512"/>
        <v/>
      </c>
      <c r="BK4015">
        <f t="shared" si="513"/>
        <v>1900</v>
      </c>
      <c r="BL4015">
        <f t="shared" si="514"/>
        <v>1900</v>
      </c>
      <c r="BM4015" t="str">
        <f t="shared" si="515"/>
        <v/>
      </c>
      <c r="BN4015" s="69">
        <f t="shared" si="516"/>
        <v>126</v>
      </c>
      <c r="BO4015" s="1">
        <v>46383</v>
      </c>
      <c r="BP4015" s="1"/>
    </row>
    <row r="4016" spans="59:68" x14ac:dyDescent="0.25">
      <c r="BG4016" t="str">
        <f t="shared" ca="1" si="509"/>
        <v/>
      </c>
      <c r="BH4016" t="str">
        <f t="shared" si="510"/>
        <v/>
      </c>
      <c r="BI4016" t="str">
        <f t="shared" si="511"/>
        <v/>
      </c>
      <c r="BJ4016" t="str">
        <f t="shared" ca="1" si="512"/>
        <v/>
      </c>
      <c r="BK4016">
        <f t="shared" si="513"/>
        <v>1900</v>
      </c>
      <c r="BL4016">
        <f t="shared" si="514"/>
        <v>1900</v>
      </c>
      <c r="BM4016" t="str">
        <f t="shared" si="515"/>
        <v/>
      </c>
      <c r="BN4016" s="69">
        <f t="shared" si="516"/>
        <v>126</v>
      </c>
      <c r="BO4016" s="1">
        <v>46384</v>
      </c>
      <c r="BP4016" s="1"/>
    </row>
    <row r="4017" spans="59:68" x14ac:dyDescent="0.25">
      <c r="BG4017" t="str">
        <f t="shared" ca="1" si="509"/>
        <v/>
      </c>
      <c r="BH4017" t="str">
        <f t="shared" si="510"/>
        <v/>
      </c>
      <c r="BI4017" t="str">
        <f t="shared" si="511"/>
        <v/>
      </c>
      <c r="BJ4017" t="str">
        <f t="shared" ca="1" si="512"/>
        <v/>
      </c>
      <c r="BK4017">
        <f t="shared" si="513"/>
        <v>1900</v>
      </c>
      <c r="BL4017">
        <f t="shared" si="514"/>
        <v>1900</v>
      </c>
      <c r="BM4017" t="str">
        <f t="shared" si="515"/>
        <v/>
      </c>
      <c r="BN4017" s="69">
        <f t="shared" si="516"/>
        <v>126</v>
      </c>
      <c r="BO4017" s="1">
        <v>46385</v>
      </c>
      <c r="BP4017" s="1"/>
    </row>
    <row r="4018" spans="59:68" x14ac:dyDescent="0.25">
      <c r="BG4018" t="str">
        <f t="shared" ca="1" si="509"/>
        <v/>
      </c>
      <c r="BH4018" t="str">
        <f t="shared" si="510"/>
        <v/>
      </c>
      <c r="BI4018" t="str">
        <f t="shared" si="511"/>
        <v/>
      </c>
      <c r="BJ4018" t="str">
        <f t="shared" ca="1" si="512"/>
        <v/>
      </c>
      <c r="BK4018">
        <f t="shared" si="513"/>
        <v>1900</v>
      </c>
      <c r="BL4018">
        <f t="shared" si="514"/>
        <v>1900</v>
      </c>
      <c r="BM4018" t="str">
        <f t="shared" si="515"/>
        <v/>
      </c>
      <c r="BN4018" s="69">
        <f t="shared" si="516"/>
        <v>126</v>
      </c>
      <c r="BO4018" s="1">
        <v>46386</v>
      </c>
      <c r="BP4018" s="1"/>
    </row>
    <row r="4019" spans="59:68" x14ac:dyDescent="0.25">
      <c r="BG4019" t="str">
        <f t="shared" ca="1" si="509"/>
        <v/>
      </c>
      <c r="BH4019" t="str">
        <f t="shared" si="510"/>
        <v/>
      </c>
      <c r="BI4019" t="str">
        <f t="shared" si="511"/>
        <v/>
      </c>
      <c r="BJ4019" t="str">
        <f t="shared" ca="1" si="512"/>
        <v/>
      </c>
      <c r="BK4019">
        <f t="shared" si="513"/>
        <v>1900</v>
      </c>
      <c r="BL4019">
        <f t="shared" si="514"/>
        <v>1900</v>
      </c>
      <c r="BM4019" t="str">
        <f t="shared" si="515"/>
        <v/>
      </c>
      <c r="BN4019" s="69">
        <f t="shared" si="516"/>
        <v>126</v>
      </c>
      <c r="BO4019" s="1">
        <v>46387</v>
      </c>
      <c r="BP4019" s="1"/>
    </row>
    <row r="4020" spans="59:68" x14ac:dyDescent="0.25">
      <c r="BG4020" t="str">
        <f t="shared" ca="1" si="509"/>
        <v/>
      </c>
      <c r="BH4020" t="str">
        <f t="shared" si="510"/>
        <v/>
      </c>
      <c r="BI4020" t="str">
        <f t="shared" si="511"/>
        <v/>
      </c>
      <c r="BJ4020" t="str">
        <f t="shared" ca="1" si="512"/>
        <v/>
      </c>
      <c r="BK4020">
        <f t="shared" si="513"/>
        <v>1900</v>
      </c>
      <c r="BL4020">
        <f t="shared" si="514"/>
        <v>1900</v>
      </c>
      <c r="BM4020" t="str">
        <f t="shared" si="515"/>
        <v/>
      </c>
      <c r="BN4020" s="69">
        <f t="shared" si="516"/>
        <v>127</v>
      </c>
      <c r="BO4020" s="1">
        <v>46388</v>
      </c>
      <c r="BP4020" s="1"/>
    </row>
    <row r="4021" spans="59:68" x14ac:dyDescent="0.25">
      <c r="BG4021" t="str">
        <f t="shared" ca="1" si="509"/>
        <v/>
      </c>
      <c r="BH4021" t="str">
        <f t="shared" si="510"/>
        <v/>
      </c>
      <c r="BI4021" t="str">
        <f t="shared" si="511"/>
        <v/>
      </c>
      <c r="BJ4021" t="str">
        <f t="shared" ca="1" si="512"/>
        <v/>
      </c>
      <c r="BK4021">
        <f t="shared" si="513"/>
        <v>1900</v>
      </c>
      <c r="BL4021">
        <f t="shared" si="514"/>
        <v>1900</v>
      </c>
      <c r="BM4021" t="str">
        <f t="shared" si="515"/>
        <v/>
      </c>
      <c r="BN4021" s="69">
        <f t="shared" si="516"/>
        <v>127</v>
      </c>
      <c r="BO4021" s="1">
        <v>46389</v>
      </c>
      <c r="BP4021" s="1"/>
    </row>
    <row r="4022" spans="59:68" x14ac:dyDescent="0.25">
      <c r="BG4022" t="str">
        <f t="shared" ca="1" si="509"/>
        <v/>
      </c>
      <c r="BH4022" t="str">
        <f t="shared" si="510"/>
        <v/>
      </c>
      <c r="BI4022" t="str">
        <f t="shared" si="511"/>
        <v/>
      </c>
      <c r="BJ4022" t="str">
        <f t="shared" ca="1" si="512"/>
        <v/>
      </c>
      <c r="BK4022">
        <f t="shared" si="513"/>
        <v>1900</v>
      </c>
      <c r="BL4022">
        <f t="shared" si="514"/>
        <v>1900</v>
      </c>
      <c r="BM4022" t="str">
        <f t="shared" si="515"/>
        <v/>
      </c>
      <c r="BN4022" s="69">
        <f t="shared" si="516"/>
        <v>127</v>
      </c>
      <c r="BO4022" s="1">
        <v>46390</v>
      </c>
      <c r="BP4022" s="1"/>
    </row>
    <row r="4023" spans="59:68" x14ac:dyDescent="0.25">
      <c r="BG4023" t="str">
        <f t="shared" ca="1" si="509"/>
        <v/>
      </c>
      <c r="BH4023" t="str">
        <f t="shared" si="510"/>
        <v/>
      </c>
      <c r="BI4023" t="str">
        <f t="shared" si="511"/>
        <v/>
      </c>
      <c r="BJ4023" t="str">
        <f t="shared" ca="1" si="512"/>
        <v/>
      </c>
      <c r="BK4023">
        <f t="shared" si="513"/>
        <v>1900</v>
      </c>
      <c r="BL4023">
        <f t="shared" si="514"/>
        <v>1900</v>
      </c>
      <c r="BM4023" t="str">
        <f t="shared" si="515"/>
        <v/>
      </c>
      <c r="BN4023" s="69">
        <f t="shared" si="516"/>
        <v>127</v>
      </c>
      <c r="BO4023" s="1">
        <v>46391</v>
      </c>
      <c r="BP4023" s="1"/>
    </row>
    <row r="4024" spans="59:68" x14ac:dyDescent="0.25">
      <c r="BG4024" t="str">
        <f t="shared" ca="1" si="509"/>
        <v/>
      </c>
      <c r="BH4024" t="str">
        <f t="shared" si="510"/>
        <v/>
      </c>
      <c r="BI4024" t="str">
        <f t="shared" si="511"/>
        <v/>
      </c>
      <c r="BJ4024" t="str">
        <f t="shared" ca="1" si="512"/>
        <v/>
      </c>
      <c r="BK4024">
        <f t="shared" si="513"/>
        <v>1900</v>
      </c>
      <c r="BL4024">
        <f t="shared" si="514"/>
        <v>1900</v>
      </c>
      <c r="BM4024" t="str">
        <f t="shared" si="515"/>
        <v/>
      </c>
      <c r="BN4024" s="69">
        <f t="shared" si="516"/>
        <v>127</v>
      </c>
      <c r="BO4024" s="1">
        <v>46392</v>
      </c>
      <c r="BP4024" s="1"/>
    </row>
    <row r="4025" spans="59:68" x14ac:dyDescent="0.25">
      <c r="BG4025" t="str">
        <f t="shared" ca="1" si="509"/>
        <v/>
      </c>
      <c r="BH4025" t="str">
        <f t="shared" si="510"/>
        <v/>
      </c>
      <c r="BI4025" t="str">
        <f t="shared" si="511"/>
        <v/>
      </c>
      <c r="BJ4025" t="str">
        <f t="shared" ca="1" si="512"/>
        <v/>
      </c>
      <c r="BK4025">
        <f t="shared" si="513"/>
        <v>1900</v>
      </c>
      <c r="BL4025">
        <f t="shared" si="514"/>
        <v>1900</v>
      </c>
      <c r="BM4025" t="str">
        <f t="shared" si="515"/>
        <v/>
      </c>
      <c r="BN4025" s="69">
        <f t="shared" si="516"/>
        <v>127</v>
      </c>
      <c r="BO4025" s="1">
        <v>46393</v>
      </c>
      <c r="BP4025" s="1"/>
    </row>
    <row r="4026" spans="59:68" x14ac:dyDescent="0.25">
      <c r="BG4026" t="str">
        <f t="shared" ca="1" si="509"/>
        <v/>
      </c>
      <c r="BH4026" t="str">
        <f t="shared" si="510"/>
        <v/>
      </c>
      <c r="BI4026" t="str">
        <f t="shared" si="511"/>
        <v/>
      </c>
      <c r="BJ4026" t="str">
        <f t="shared" ca="1" si="512"/>
        <v/>
      </c>
      <c r="BK4026">
        <f t="shared" si="513"/>
        <v>1900</v>
      </c>
      <c r="BL4026">
        <f t="shared" si="514"/>
        <v>1900</v>
      </c>
      <c r="BM4026" t="str">
        <f t="shared" si="515"/>
        <v/>
      </c>
      <c r="BN4026" s="69">
        <f t="shared" si="516"/>
        <v>127</v>
      </c>
      <c r="BO4026" s="1">
        <v>46394</v>
      </c>
      <c r="BP4026" s="1"/>
    </row>
    <row r="4027" spans="59:68" x14ac:dyDescent="0.25">
      <c r="BG4027" t="str">
        <f t="shared" ca="1" si="509"/>
        <v/>
      </c>
      <c r="BH4027" t="str">
        <f t="shared" si="510"/>
        <v/>
      </c>
      <c r="BI4027" t="str">
        <f t="shared" si="511"/>
        <v/>
      </c>
      <c r="BJ4027" t="str">
        <f t="shared" ca="1" si="512"/>
        <v/>
      </c>
      <c r="BK4027">
        <f t="shared" si="513"/>
        <v>1900</v>
      </c>
      <c r="BL4027">
        <f t="shared" si="514"/>
        <v>1900</v>
      </c>
      <c r="BM4027" t="str">
        <f t="shared" si="515"/>
        <v/>
      </c>
      <c r="BN4027" s="69">
        <f t="shared" si="516"/>
        <v>127</v>
      </c>
      <c r="BO4027" s="1">
        <v>46395</v>
      </c>
      <c r="BP4027" s="1"/>
    </row>
    <row r="4028" spans="59:68" x14ac:dyDescent="0.25">
      <c r="BG4028" t="str">
        <f t="shared" ca="1" si="509"/>
        <v/>
      </c>
      <c r="BH4028" t="str">
        <f t="shared" si="510"/>
        <v/>
      </c>
      <c r="BI4028" t="str">
        <f t="shared" si="511"/>
        <v/>
      </c>
      <c r="BJ4028" t="str">
        <f t="shared" ca="1" si="512"/>
        <v/>
      </c>
      <c r="BK4028">
        <f t="shared" si="513"/>
        <v>1900</v>
      </c>
      <c r="BL4028">
        <f t="shared" si="514"/>
        <v>1900</v>
      </c>
      <c r="BM4028" t="str">
        <f t="shared" si="515"/>
        <v/>
      </c>
      <c r="BN4028" s="69">
        <f t="shared" si="516"/>
        <v>127</v>
      </c>
      <c r="BO4028" s="1">
        <v>46396</v>
      </c>
      <c r="BP4028" s="1"/>
    </row>
    <row r="4029" spans="59:68" x14ac:dyDescent="0.25">
      <c r="BG4029" t="str">
        <f t="shared" ca="1" si="509"/>
        <v/>
      </c>
      <c r="BH4029" t="str">
        <f t="shared" si="510"/>
        <v/>
      </c>
      <c r="BI4029" t="str">
        <f t="shared" si="511"/>
        <v/>
      </c>
      <c r="BJ4029" t="str">
        <f t="shared" ca="1" si="512"/>
        <v/>
      </c>
      <c r="BK4029">
        <f t="shared" si="513"/>
        <v>1900</v>
      </c>
      <c r="BL4029">
        <f t="shared" si="514"/>
        <v>1900</v>
      </c>
      <c r="BM4029" t="str">
        <f t="shared" si="515"/>
        <v/>
      </c>
      <c r="BN4029" s="69">
        <f t="shared" si="516"/>
        <v>127</v>
      </c>
      <c r="BO4029" s="1">
        <v>46397</v>
      </c>
      <c r="BP4029" s="1"/>
    </row>
    <row r="4030" spans="59:68" x14ac:dyDescent="0.25">
      <c r="BG4030" t="str">
        <f t="shared" ca="1" si="509"/>
        <v/>
      </c>
      <c r="BH4030" t="str">
        <f t="shared" si="510"/>
        <v/>
      </c>
      <c r="BI4030" t="str">
        <f t="shared" si="511"/>
        <v/>
      </c>
      <c r="BJ4030" t="str">
        <f t="shared" ca="1" si="512"/>
        <v/>
      </c>
      <c r="BK4030">
        <f t="shared" si="513"/>
        <v>1900</v>
      </c>
      <c r="BL4030">
        <f t="shared" si="514"/>
        <v>1900</v>
      </c>
      <c r="BM4030" t="str">
        <f t="shared" si="515"/>
        <v/>
      </c>
      <c r="BN4030" s="69">
        <f t="shared" si="516"/>
        <v>127</v>
      </c>
      <c r="BO4030" s="1">
        <v>46398</v>
      </c>
      <c r="BP4030" s="1"/>
    </row>
    <row r="4031" spans="59:68" x14ac:dyDescent="0.25">
      <c r="BG4031" t="str">
        <f t="shared" ca="1" si="509"/>
        <v/>
      </c>
      <c r="BH4031" t="str">
        <f t="shared" si="510"/>
        <v/>
      </c>
      <c r="BI4031" t="str">
        <f t="shared" si="511"/>
        <v/>
      </c>
      <c r="BJ4031" t="str">
        <f t="shared" ca="1" si="512"/>
        <v/>
      </c>
      <c r="BK4031">
        <f t="shared" si="513"/>
        <v>1900</v>
      </c>
      <c r="BL4031">
        <f t="shared" si="514"/>
        <v>1900</v>
      </c>
      <c r="BM4031" t="str">
        <f t="shared" si="515"/>
        <v/>
      </c>
      <c r="BN4031" s="69">
        <f t="shared" si="516"/>
        <v>127</v>
      </c>
      <c r="BO4031" s="1">
        <v>46399</v>
      </c>
      <c r="BP4031" s="1"/>
    </row>
    <row r="4032" spans="59:68" x14ac:dyDescent="0.25">
      <c r="BG4032" t="str">
        <f t="shared" ca="1" si="509"/>
        <v/>
      </c>
      <c r="BH4032" t="str">
        <f t="shared" si="510"/>
        <v/>
      </c>
      <c r="BI4032" t="str">
        <f t="shared" si="511"/>
        <v/>
      </c>
      <c r="BJ4032" t="str">
        <f t="shared" ca="1" si="512"/>
        <v/>
      </c>
      <c r="BK4032">
        <f t="shared" si="513"/>
        <v>1900</v>
      </c>
      <c r="BL4032">
        <f t="shared" si="514"/>
        <v>1900</v>
      </c>
      <c r="BM4032" t="str">
        <f t="shared" si="515"/>
        <v/>
      </c>
      <c r="BN4032" s="69">
        <f t="shared" si="516"/>
        <v>127</v>
      </c>
      <c r="BO4032" s="1">
        <v>46400</v>
      </c>
      <c r="BP4032" s="1"/>
    </row>
    <row r="4033" spans="59:68" x14ac:dyDescent="0.25">
      <c r="BG4033" t="str">
        <f t="shared" ca="1" si="509"/>
        <v/>
      </c>
      <c r="BH4033" t="str">
        <f t="shared" si="510"/>
        <v/>
      </c>
      <c r="BI4033" t="str">
        <f t="shared" si="511"/>
        <v/>
      </c>
      <c r="BJ4033" t="str">
        <f t="shared" ca="1" si="512"/>
        <v/>
      </c>
      <c r="BK4033">
        <f t="shared" si="513"/>
        <v>1900</v>
      </c>
      <c r="BL4033">
        <f t="shared" si="514"/>
        <v>1900</v>
      </c>
      <c r="BM4033" t="str">
        <f t="shared" si="515"/>
        <v/>
      </c>
      <c r="BN4033" s="69">
        <f t="shared" si="516"/>
        <v>127</v>
      </c>
      <c r="BO4033" s="1">
        <v>46401</v>
      </c>
      <c r="BP4033" s="1"/>
    </row>
    <row r="4034" spans="59:68" x14ac:dyDescent="0.25">
      <c r="BG4034" t="str">
        <f t="shared" ca="1" si="509"/>
        <v/>
      </c>
      <c r="BH4034" t="str">
        <f t="shared" si="510"/>
        <v/>
      </c>
      <c r="BI4034" t="str">
        <f t="shared" si="511"/>
        <v/>
      </c>
      <c r="BJ4034" t="str">
        <f t="shared" ca="1" si="512"/>
        <v/>
      </c>
      <c r="BK4034">
        <f t="shared" si="513"/>
        <v>1900</v>
      </c>
      <c r="BL4034">
        <f t="shared" si="514"/>
        <v>1900</v>
      </c>
      <c r="BM4034" t="str">
        <f t="shared" si="515"/>
        <v/>
      </c>
      <c r="BN4034" s="69">
        <f t="shared" si="516"/>
        <v>127</v>
      </c>
      <c r="BO4034" s="1">
        <v>46402</v>
      </c>
      <c r="BP4034" s="1"/>
    </row>
    <row r="4035" spans="59:68" x14ac:dyDescent="0.25">
      <c r="BG4035" t="str">
        <f t="shared" ref="BG4035:BG4098" ca="1" si="517">IF(A4035="","",DATEDIF(J4035,TODAY(),"y"))</f>
        <v/>
      </c>
      <c r="BH4035" t="str">
        <f t="shared" ref="BH4035:BH4098" si="518">IF(A4035="","",IF(BG4035&lt;61,"Moins de 61",IF(BG4035&lt;66,"61 à 65",IF(BG4035&lt;71,"66 à 70",IF(BG4035&lt;76,"71 à 75",IF(BG4035&lt;81,"76 à 80",IF(BG4035&lt;86,"81 à 85",IF(BG4035&lt;91,"86 à 90",IF(BG4035&lt;96,"91 à 95",IF(BG4035&lt;101,"96 à 100",IF(BG4035&gt;=101,"101 et plus","")))))))))))</f>
        <v/>
      </c>
      <c r="BI4035" t="str">
        <f t="shared" ref="BI4035:BI4098" si="519">IF(B4035="","",IF(BG4035&lt;66,"Moins de 66",IF(BG4035&lt;71,"66 à 70",IF(BG4035&lt;76,"71 à 75",IF(BG4035&lt;81,"76 à 80",IF(BG4035&gt;=81,"plus de 80",""))))))</f>
        <v/>
      </c>
      <c r="BJ4035" t="str">
        <f t="shared" ref="BJ4035:BJ4098" ca="1" si="520">IF(A4035="","",DATEDIF(L4035,TODAY(),"y"))</f>
        <v/>
      </c>
      <c r="BK4035">
        <f t="shared" ref="BK4035:BK4098" si="521">YEAR(L4035)</f>
        <v>1900</v>
      </c>
      <c r="BL4035">
        <f t="shared" ref="BL4035:BL4098" si="522">YEAR(E4035)</f>
        <v>1900</v>
      </c>
      <c r="BM4035" t="str">
        <f t="shared" ref="BM4035:BM4098" si="523">IF(A4035="","",IF(O4035="Adhérent",BG4035,""))</f>
        <v/>
      </c>
      <c r="BN4035" s="69">
        <f t="shared" ref="BN4035:BN4098" si="524">YEAR(BO4035)-YEAR(J4035)</f>
        <v>127</v>
      </c>
      <c r="BO4035" s="1">
        <v>46403</v>
      </c>
      <c r="BP4035" s="1"/>
    </row>
    <row r="4036" spans="59:68" x14ac:dyDescent="0.25">
      <c r="BG4036" t="str">
        <f t="shared" ca="1" si="517"/>
        <v/>
      </c>
      <c r="BH4036" t="str">
        <f t="shared" si="518"/>
        <v/>
      </c>
      <c r="BI4036" t="str">
        <f t="shared" si="519"/>
        <v/>
      </c>
      <c r="BJ4036" t="str">
        <f t="shared" ca="1" si="520"/>
        <v/>
      </c>
      <c r="BK4036">
        <f t="shared" si="521"/>
        <v>1900</v>
      </c>
      <c r="BL4036">
        <f t="shared" si="522"/>
        <v>1900</v>
      </c>
      <c r="BM4036" t="str">
        <f t="shared" si="523"/>
        <v/>
      </c>
      <c r="BN4036" s="69">
        <f t="shared" si="524"/>
        <v>127</v>
      </c>
      <c r="BO4036" s="1">
        <v>46404</v>
      </c>
      <c r="BP4036" s="1"/>
    </row>
    <row r="4037" spans="59:68" x14ac:dyDescent="0.25">
      <c r="BG4037" t="str">
        <f t="shared" ca="1" si="517"/>
        <v/>
      </c>
      <c r="BH4037" t="str">
        <f t="shared" si="518"/>
        <v/>
      </c>
      <c r="BI4037" t="str">
        <f t="shared" si="519"/>
        <v/>
      </c>
      <c r="BJ4037" t="str">
        <f t="shared" ca="1" si="520"/>
        <v/>
      </c>
      <c r="BK4037">
        <f t="shared" si="521"/>
        <v>1900</v>
      </c>
      <c r="BL4037">
        <f t="shared" si="522"/>
        <v>1900</v>
      </c>
      <c r="BM4037" t="str">
        <f t="shared" si="523"/>
        <v/>
      </c>
      <c r="BN4037" s="69">
        <f t="shared" si="524"/>
        <v>127</v>
      </c>
      <c r="BO4037" s="1">
        <v>46405</v>
      </c>
      <c r="BP4037" s="1"/>
    </row>
    <row r="4038" spans="59:68" x14ac:dyDescent="0.25">
      <c r="BG4038" t="str">
        <f t="shared" ca="1" si="517"/>
        <v/>
      </c>
      <c r="BH4038" t="str">
        <f t="shared" si="518"/>
        <v/>
      </c>
      <c r="BI4038" t="str">
        <f t="shared" si="519"/>
        <v/>
      </c>
      <c r="BJ4038" t="str">
        <f t="shared" ca="1" si="520"/>
        <v/>
      </c>
      <c r="BK4038">
        <f t="shared" si="521"/>
        <v>1900</v>
      </c>
      <c r="BL4038">
        <f t="shared" si="522"/>
        <v>1900</v>
      </c>
      <c r="BM4038" t="str">
        <f t="shared" si="523"/>
        <v/>
      </c>
      <c r="BN4038" s="69">
        <f t="shared" si="524"/>
        <v>127</v>
      </c>
      <c r="BO4038" s="1">
        <v>46406</v>
      </c>
      <c r="BP4038" s="1"/>
    </row>
    <row r="4039" spans="59:68" x14ac:dyDescent="0.25">
      <c r="BG4039" t="str">
        <f t="shared" ca="1" si="517"/>
        <v/>
      </c>
      <c r="BH4039" t="str">
        <f t="shared" si="518"/>
        <v/>
      </c>
      <c r="BI4039" t="str">
        <f t="shared" si="519"/>
        <v/>
      </c>
      <c r="BJ4039" t="str">
        <f t="shared" ca="1" si="520"/>
        <v/>
      </c>
      <c r="BK4039">
        <f t="shared" si="521"/>
        <v>1900</v>
      </c>
      <c r="BL4039">
        <f t="shared" si="522"/>
        <v>1900</v>
      </c>
      <c r="BM4039" t="str">
        <f t="shared" si="523"/>
        <v/>
      </c>
      <c r="BN4039" s="69">
        <f t="shared" si="524"/>
        <v>127</v>
      </c>
      <c r="BO4039" s="1">
        <v>46407</v>
      </c>
      <c r="BP4039" s="1"/>
    </row>
    <row r="4040" spans="59:68" x14ac:dyDescent="0.25">
      <c r="BG4040" t="str">
        <f t="shared" ca="1" si="517"/>
        <v/>
      </c>
      <c r="BH4040" t="str">
        <f t="shared" si="518"/>
        <v/>
      </c>
      <c r="BI4040" t="str">
        <f t="shared" si="519"/>
        <v/>
      </c>
      <c r="BJ4040" t="str">
        <f t="shared" ca="1" si="520"/>
        <v/>
      </c>
      <c r="BK4040">
        <f t="shared" si="521"/>
        <v>1900</v>
      </c>
      <c r="BL4040">
        <f t="shared" si="522"/>
        <v>1900</v>
      </c>
      <c r="BM4040" t="str">
        <f t="shared" si="523"/>
        <v/>
      </c>
      <c r="BN4040" s="69">
        <f t="shared" si="524"/>
        <v>127</v>
      </c>
      <c r="BO4040" s="1">
        <v>46408</v>
      </c>
      <c r="BP4040" s="1"/>
    </row>
    <row r="4041" spans="59:68" x14ac:dyDescent="0.25">
      <c r="BG4041" t="str">
        <f t="shared" ca="1" si="517"/>
        <v/>
      </c>
      <c r="BH4041" t="str">
        <f t="shared" si="518"/>
        <v/>
      </c>
      <c r="BI4041" t="str">
        <f t="shared" si="519"/>
        <v/>
      </c>
      <c r="BJ4041" t="str">
        <f t="shared" ca="1" si="520"/>
        <v/>
      </c>
      <c r="BK4041">
        <f t="shared" si="521"/>
        <v>1900</v>
      </c>
      <c r="BL4041">
        <f t="shared" si="522"/>
        <v>1900</v>
      </c>
      <c r="BM4041" t="str">
        <f t="shared" si="523"/>
        <v/>
      </c>
      <c r="BN4041" s="69">
        <f t="shared" si="524"/>
        <v>127</v>
      </c>
      <c r="BO4041" s="1">
        <v>46409</v>
      </c>
      <c r="BP4041" s="1"/>
    </row>
    <row r="4042" spans="59:68" x14ac:dyDescent="0.25">
      <c r="BG4042" t="str">
        <f t="shared" ca="1" si="517"/>
        <v/>
      </c>
      <c r="BH4042" t="str">
        <f t="shared" si="518"/>
        <v/>
      </c>
      <c r="BI4042" t="str">
        <f t="shared" si="519"/>
        <v/>
      </c>
      <c r="BJ4042" t="str">
        <f t="shared" ca="1" si="520"/>
        <v/>
      </c>
      <c r="BK4042">
        <f t="shared" si="521"/>
        <v>1900</v>
      </c>
      <c r="BL4042">
        <f t="shared" si="522"/>
        <v>1900</v>
      </c>
      <c r="BM4042" t="str">
        <f t="shared" si="523"/>
        <v/>
      </c>
      <c r="BN4042" s="69">
        <f t="shared" si="524"/>
        <v>127</v>
      </c>
      <c r="BO4042" s="1">
        <v>46410</v>
      </c>
      <c r="BP4042" s="1"/>
    </row>
    <row r="4043" spans="59:68" x14ac:dyDescent="0.25">
      <c r="BG4043" t="str">
        <f t="shared" ca="1" si="517"/>
        <v/>
      </c>
      <c r="BH4043" t="str">
        <f t="shared" si="518"/>
        <v/>
      </c>
      <c r="BI4043" t="str">
        <f t="shared" si="519"/>
        <v/>
      </c>
      <c r="BJ4043" t="str">
        <f t="shared" ca="1" si="520"/>
        <v/>
      </c>
      <c r="BK4043">
        <f t="shared" si="521"/>
        <v>1900</v>
      </c>
      <c r="BL4043">
        <f t="shared" si="522"/>
        <v>1900</v>
      </c>
      <c r="BM4043" t="str">
        <f t="shared" si="523"/>
        <v/>
      </c>
      <c r="BN4043" s="69">
        <f t="shared" si="524"/>
        <v>127</v>
      </c>
      <c r="BO4043" s="1">
        <v>46411</v>
      </c>
      <c r="BP4043" s="1"/>
    </row>
    <row r="4044" spans="59:68" x14ac:dyDescent="0.25">
      <c r="BG4044" t="str">
        <f t="shared" ca="1" si="517"/>
        <v/>
      </c>
      <c r="BH4044" t="str">
        <f t="shared" si="518"/>
        <v/>
      </c>
      <c r="BI4044" t="str">
        <f t="shared" si="519"/>
        <v/>
      </c>
      <c r="BJ4044" t="str">
        <f t="shared" ca="1" si="520"/>
        <v/>
      </c>
      <c r="BK4044">
        <f t="shared" si="521"/>
        <v>1900</v>
      </c>
      <c r="BL4044">
        <f t="shared" si="522"/>
        <v>1900</v>
      </c>
      <c r="BM4044" t="str">
        <f t="shared" si="523"/>
        <v/>
      </c>
      <c r="BN4044" s="69">
        <f t="shared" si="524"/>
        <v>127</v>
      </c>
      <c r="BO4044" s="1">
        <v>46412</v>
      </c>
      <c r="BP4044" s="1"/>
    </row>
    <row r="4045" spans="59:68" x14ac:dyDescent="0.25">
      <c r="BG4045" t="str">
        <f t="shared" ca="1" si="517"/>
        <v/>
      </c>
      <c r="BH4045" t="str">
        <f t="shared" si="518"/>
        <v/>
      </c>
      <c r="BI4045" t="str">
        <f t="shared" si="519"/>
        <v/>
      </c>
      <c r="BJ4045" t="str">
        <f t="shared" ca="1" si="520"/>
        <v/>
      </c>
      <c r="BK4045">
        <f t="shared" si="521"/>
        <v>1900</v>
      </c>
      <c r="BL4045">
        <f t="shared" si="522"/>
        <v>1900</v>
      </c>
      <c r="BM4045" t="str">
        <f t="shared" si="523"/>
        <v/>
      </c>
      <c r="BN4045" s="69">
        <f t="shared" si="524"/>
        <v>127</v>
      </c>
      <c r="BO4045" s="1">
        <v>46413</v>
      </c>
      <c r="BP4045" s="1"/>
    </row>
    <row r="4046" spans="59:68" x14ac:dyDescent="0.25">
      <c r="BG4046" t="str">
        <f t="shared" ca="1" si="517"/>
        <v/>
      </c>
      <c r="BH4046" t="str">
        <f t="shared" si="518"/>
        <v/>
      </c>
      <c r="BI4046" t="str">
        <f t="shared" si="519"/>
        <v/>
      </c>
      <c r="BJ4046" t="str">
        <f t="shared" ca="1" si="520"/>
        <v/>
      </c>
      <c r="BK4046">
        <f t="shared" si="521"/>
        <v>1900</v>
      </c>
      <c r="BL4046">
        <f t="shared" si="522"/>
        <v>1900</v>
      </c>
      <c r="BM4046" t="str">
        <f t="shared" si="523"/>
        <v/>
      </c>
      <c r="BN4046" s="69">
        <f t="shared" si="524"/>
        <v>127</v>
      </c>
      <c r="BO4046" s="1">
        <v>46414</v>
      </c>
      <c r="BP4046" s="1"/>
    </row>
    <row r="4047" spans="59:68" x14ac:dyDescent="0.25">
      <c r="BG4047" t="str">
        <f t="shared" ca="1" si="517"/>
        <v/>
      </c>
      <c r="BH4047" t="str">
        <f t="shared" si="518"/>
        <v/>
      </c>
      <c r="BI4047" t="str">
        <f t="shared" si="519"/>
        <v/>
      </c>
      <c r="BJ4047" t="str">
        <f t="shared" ca="1" si="520"/>
        <v/>
      </c>
      <c r="BK4047">
        <f t="shared" si="521"/>
        <v>1900</v>
      </c>
      <c r="BL4047">
        <f t="shared" si="522"/>
        <v>1900</v>
      </c>
      <c r="BM4047" t="str">
        <f t="shared" si="523"/>
        <v/>
      </c>
      <c r="BN4047" s="69">
        <f t="shared" si="524"/>
        <v>127</v>
      </c>
      <c r="BO4047" s="1">
        <v>46415</v>
      </c>
      <c r="BP4047" s="1"/>
    </row>
    <row r="4048" spans="59:68" x14ac:dyDescent="0.25">
      <c r="BG4048" t="str">
        <f t="shared" ca="1" si="517"/>
        <v/>
      </c>
      <c r="BH4048" t="str">
        <f t="shared" si="518"/>
        <v/>
      </c>
      <c r="BI4048" t="str">
        <f t="shared" si="519"/>
        <v/>
      </c>
      <c r="BJ4048" t="str">
        <f t="shared" ca="1" si="520"/>
        <v/>
      </c>
      <c r="BK4048">
        <f t="shared" si="521"/>
        <v>1900</v>
      </c>
      <c r="BL4048">
        <f t="shared" si="522"/>
        <v>1900</v>
      </c>
      <c r="BM4048" t="str">
        <f t="shared" si="523"/>
        <v/>
      </c>
      <c r="BN4048" s="69">
        <f t="shared" si="524"/>
        <v>127</v>
      </c>
      <c r="BO4048" s="1">
        <v>46416</v>
      </c>
      <c r="BP4048" s="1"/>
    </row>
    <row r="4049" spans="59:68" x14ac:dyDescent="0.25">
      <c r="BG4049" t="str">
        <f t="shared" ca="1" si="517"/>
        <v/>
      </c>
      <c r="BH4049" t="str">
        <f t="shared" si="518"/>
        <v/>
      </c>
      <c r="BI4049" t="str">
        <f t="shared" si="519"/>
        <v/>
      </c>
      <c r="BJ4049" t="str">
        <f t="shared" ca="1" si="520"/>
        <v/>
      </c>
      <c r="BK4049">
        <f t="shared" si="521"/>
        <v>1900</v>
      </c>
      <c r="BL4049">
        <f t="shared" si="522"/>
        <v>1900</v>
      </c>
      <c r="BM4049" t="str">
        <f t="shared" si="523"/>
        <v/>
      </c>
      <c r="BN4049" s="69">
        <f t="shared" si="524"/>
        <v>127</v>
      </c>
      <c r="BO4049" s="1">
        <v>46417</v>
      </c>
      <c r="BP4049" s="1"/>
    </row>
    <row r="4050" spans="59:68" x14ac:dyDescent="0.25">
      <c r="BG4050" t="str">
        <f t="shared" ca="1" si="517"/>
        <v/>
      </c>
      <c r="BH4050" t="str">
        <f t="shared" si="518"/>
        <v/>
      </c>
      <c r="BI4050" t="str">
        <f t="shared" si="519"/>
        <v/>
      </c>
      <c r="BJ4050" t="str">
        <f t="shared" ca="1" si="520"/>
        <v/>
      </c>
      <c r="BK4050">
        <f t="shared" si="521"/>
        <v>1900</v>
      </c>
      <c r="BL4050">
        <f t="shared" si="522"/>
        <v>1900</v>
      </c>
      <c r="BM4050" t="str">
        <f t="shared" si="523"/>
        <v/>
      </c>
      <c r="BN4050" s="69">
        <f t="shared" si="524"/>
        <v>127</v>
      </c>
      <c r="BO4050" s="1">
        <v>46418</v>
      </c>
      <c r="BP4050" s="1"/>
    </row>
    <row r="4051" spans="59:68" x14ac:dyDescent="0.25">
      <c r="BG4051" t="str">
        <f t="shared" ca="1" si="517"/>
        <v/>
      </c>
      <c r="BH4051" t="str">
        <f t="shared" si="518"/>
        <v/>
      </c>
      <c r="BI4051" t="str">
        <f t="shared" si="519"/>
        <v/>
      </c>
      <c r="BJ4051" t="str">
        <f t="shared" ca="1" si="520"/>
        <v/>
      </c>
      <c r="BK4051">
        <f t="shared" si="521"/>
        <v>1900</v>
      </c>
      <c r="BL4051">
        <f t="shared" si="522"/>
        <v>1900</v>
      </c>
      <c r="BM4051" t="str">
        <f t="shared" si="523"/>
        <v/>
      </c>
      <c r="BN4051" s="69">
        <f t="shared" si="524"/>
        <v>127</v>
      </c>
      <c r="BO4051" s="1">
        <v>46419</v>
      </c>
      <c r="BP4051" s="1"/>
    </row>
    <row r="4052" spans="59:68" x14ac:dyDescent="0.25">
      <c r="BG4052" t="str">
        <f t="shared" ca="1" si="517"/>
        <v/>
      </c>
      <c r="BH4052" t="str">
        <f t="shared" si="518"/>
        <v/>
      </c>
      <c r="BI4052" t="str">
        <f t="shared" si="519"/>
        <v/>
      </c>
      <c r="BJ4052" t="str">
        <f t="shared" ca="1" si="520"/>
        <v/>
      </c>
      <c r="BK4052">
        <f t="shared" si="521"/>
        <v>1900</v>
      </c>
      <c r="BL4052">
        <f t="shared" si="522"/>
        <v>1900</v>
      </c>
      <c r="BM4052" t="str">
        <f t="shared" si="523"/>
        <v/>
      </c>
      <c r="BN4052" s="69">
        <f t="shared" si="524"/>
        <v>127</v>
      </c>
      <c r="BO4052" s="1">
        <v>46420</v>
      </c>
      <c r="BP4052" s="1"/>
    </row>
    <row r="4053" spans="59:68" x14ac:dyDescent="0.25">
      <c r="BG4053" t="str">
        <f t="shared" ca="1" si="517"/>
        <v/>
      </c>
      <c r="BH4053" t="str">
        <f t="shared" si="518"/>
        <v/>
      </c>
      <c r="BI4053" t="str">
        <f t="shared" si="519"/>
        <v/>
      </c>
      <c r="BJ4053" t="str">
        <f t="shared" ca="1" si="520"/>
        <v/>
      </c>
      <c r="BK4053">
        <f t="shared" si="521"/>
        <v>1900</v>
      </c>
      <c r="BL4053">
        <f t="shared" si="522"/>
        <v>1900</v>
      </c>
      <c r="BM4053" t="str">
        <f t="shared" si="523"/>
        <v/>
      </c>
      <c r="BN4053" s="69">
        <f t="shared" si="524"/>
        <v>127</v>
      </c>
      <c r="BO4053" s="1">
        <v>46421</v>
      </c>
      <c r="BP4053" s="1"/>
    </row>
    <row r="4054" spans="59:68" x14ac:dyDescent="0.25">
      <c r="BG4054" t="str">
        <f t="shared" ca="1" si="517"/>
        <v/>
      </c>
      <c r="BH4054" t="str">
        <f t="shared" si="518"/>
        <v/>
      </c>
      <c r="BI4054" t="str">
        <f t="shared" si="519"/>
        <v/>
      </c>
      <c r="BJ4054" t="str">
        <f t="shared" ca="1" si="520"/>
        <v/>
      </c>
      <c r="BK4054">
        <f t="shared" si="521"/>
        <v>1900</v>
      </c>
      <c r="BL4054">
        <f t="shared" si="522"/>
        <v>1900</v>
      </c>
      <c r="BM4054" t="str">
        <f t="shared" si="523"/>
        <v/>
      </c>
      <c r="BN4054" s="69">
        <f t="shared" si="524"/>
        <v>127</v>
      </c>
      <c r="BO4054" s="1">
        <v>46422</v>
      </c>
      <c r="BP4054" s="1"/>
    </row>
    <row r="4055" spans="59:68" x14ac:dyDescent="0.25">
      <c r="BG4055" t="str">
        <f t="shared" ca="1" si="517"/>
        <v/>
      </c>
      <c r="BH4055" t="str">
        <f t="shared" si="518"/>
        <v/>
      </c>
      <c r="BI4055" t="str">
        <f t="shared" si="519"/>
        <v/>
      </c>
      <c r="BJ4055" t="str">
        <f t="shared" ca="1" si="520"/>
        <v/>
      </c>
      <c r="BK4055">
        <f t="shared" si="521"/>
        <v>1900</v>
      </c>
      <c r="BL4055">
        <f t="shared" si="522"/>
        <v>1900</v>
      </c>
      <c r="BM4055" t="str">
        <f t="shared" si="523"/>
        <v/>
      </c>
      <c r="BN4055" s="69">
        <f t="shared" si="524"/>
        <v>127</v>
      </c>
      <c r="BO4055" s="1">
        <v>46423</v>
      </c>
      <c r="BP4055" s="1"/>
    </row>
    <row r="4056" spans="59:68" x14ac:dyDescent="0.25">
      <c r="BG4056" t="str">
        <f t="shared" ca="1" si="517"/>
        <v/>
      </c>
      <c r="BH4056" t="str">
        <f t="shared" si="518"/>
        <v/>
      </c>
      <c r="BI4056" t="str">
        <f t="shared" si="519"/>
        <v/>
      </c>
      <c r="BJ4056" t="str">
        <f t="shared" ca="1" si="520"/>
        <v/>
      </c>
      <c r="BK4056">
        <f t="shared" si="521"/>
        <v>1900</v>
      </c>
      <c r="BL4056">
        <f t="shared" si="522"/>
        <v>1900</v>
      </c>
      <c r="BM4056" t="str">
        <f t="shared" si="523"/>
        <v/>
      </c>
      <c r="BN4056" s="69">
        <f t="shared" si="524"/>
        <v>127</v>
      </c>
      <c r="BO4056" s="1">
        <v>46424</v>
      </c>
      <c r="BP4056" s="1"/>
    </row>
    <row r="4057" spans="59:68" x14ac:dyDescent="0.25">
      <c r="BG4057" t="str">
        <f t="shared" ca="1" si="517"/>
        <v/>
      </c>
      <c r="BH4057" t="str">
        <f t="shared" si="518"/>
        <v/>
      </c>
      <c r="BI4057" t="str">
        <f t="shared" si="519"/>
        <v/>
      </c>
      <c r="BJ4057" t="str">
        <f t="shared" ca="1" si="520"/>
        <v/>
      </c>
      <c r="BK4057">
        <f t="shared" si="521"/>
        <v>1900</v>
      </c>
      <c r="BL4057">
        <f t="shared" si="522"/>
        <v>1900</v>
      </c>
      <c r="BM4057" t="str">
        <f t="shared" si="523"/>
        <v/>
      </c>
      <c r="BN4057" s="69">
        <f t="shared" si="524"/>
        <v>127</v>
      </c>
      <c r="BO4057" s="1">
        <v>46425</v>
      </c>
      <c r="BP4057" s="1"/>
    </row>
    <row r="4058" spans="59:68" x14ac:dyDescent="0.25">
      <c r="BG4058" t="str">
        <f t="shared" ca="1" si="517"/>
        <v/>
      </c>
      <c r="BH4058" t="str">
        <f t="shared" si="518"/>
        <v/>
      </c>
      <c r="BI4058" t="str">
        <f t="shared" si="519"/>
        <v/>
      </c>
      <c r="BJ4058" t="str">
        <f t="shared" ca="1" si="520"/>
        <v/>
      </c>
      <c r="BK4058">
        <f t="shared" si="521"/>
        <v>1900</v>
      </c>
      <c r="BL4058">
        <f t="shared" si="522"/>
        <v>1900</v>
      </c>
      <c r="BM4058" t="str">
        <f t="shared" si="523"/>
        <v/>
      </c>
      <c r="BN4058" s="69">
        <f t="shared" si="524"/>
        <v>127</v>
      </c>
      <c r="BO4058" s="1">
        <v>46426</v>
      </c>
      <c r="BP4058" s="1"/>
    </row>
    <row r="4059" spans="59:68" x14ac:dyDescent="0.25">
      <c r="BG4059" t="str">
        <f t="shared" ca="1" si="517"/>
        <v/>
      </c>
      <c r="BH4059" t="str">
        <f t="shared" si="518"/>
        <v/>
      </c>
      <c r="BI4059" t="str">
        <f t="shared" si="519"/>
        <v/>
      </c>
      <c r="BJ4059" t="str">
        <f t="shared" ca="1" si="520"/>
        <v/>
      </c>
      <c r="BK4059">
        <f t="shared" si="521"/>
        <v>1900</v>
      </c>
      <c r="BL4059">
        <f t="shared" si="522"/>
        <v>1900</v>
      </c>
      <c r="BM4059" t="str">
        <f t="shared" si="523"/>
        <v/>
      </c>
      <c r="BN4059" s="69">
        <f t="shared" si="524"/>
        <v>127</v>
      </c>
      <c r="BO4059" s="1">
        <v>46427</v>
      </c>
      <c r="BP4059" s="1"/>
    </row>
    <row r="4060" spans="59:68" x14ac:dyDescent="0.25">
      <c r="BG4060" t="str">
        <f t="shared" ca="1" si="517"/>
        <v/>
      </c>
      <c r="BH4060" t="str">
        <f t="shared" si="518"/>
        <v/>
      </c>
      <c r="BI4060" t="str">
        <f t="shared" si="519"/>
        <v/>
      </c>
      <c r="BJ4060" t="str">
        <f t="shared" ca="1" si="520"/>
        <v/>
      </c>
      <c r="BK4060">
        <f t="shared" si="521"/>
        <v>1900</v>
      </c>
      <c r="BL4060">
        <f t="shared" si="522"/>
        <v>1900</v>
      </c>
      <c r="BM4060" t="str">
        <f t="shared" si="523"/>
        <v/>
      </c>
      <c r="BN4060" s="69">
        <f t="shared" si="524"/>
        <v>127</v>
      </c>
      <c r="BO4060" s="1">
        <v>46428</v>
      </c>
      <c r="BP4060" s="1"/>
    </row>
    <row r="4061" spans="59:68" x14ac:dyDescent="0.25">
      <c r="BG4061" t="str">
        <f t="shared" ca="1" si="517"/>
        <v/>
      </c>
      <c r="BH4061" t="str">
        <f t="shared" si="518"/>
        <v/>
      </c>
      <c r="BI4061" t="str">
        <f t="shared" si="519"/>
        <v/>
      </c>
      <c r="BJ4061" t="str">
        <f t="shared" ca="1" si="520"/>
        <v/>
      </c>
      <c r="BK4061">
        <f t="shared" si="521"/>
        <v>1900</v>
      </c>
      <c r="BL4061">
        <f t="shared" si="522"/>
        <v>1900</v>
      </c>
      <c r="BM4061" t="str">
        <f t="shared" si="523"/>
        <v/>
      </c>
      <c r="BN4061" s="69">
        <f t="shared" si="524"/>
        <v>127</v>
      </c>
      <c r="BO4061" s="1">
        <v>46429</v>
      </c>
      <c r="BP4061" s="1"/>
    </row>
    <row r="4062" spans="59:68" x14ac:dyDescent="0.25">
      <c r="BG4062" t="str">
        <f t="shared" ca="1" si="517"/>
        <v/>
      </c>
      <c r="BH4062" t="str">
        <f t="shared" si="518"/>
        <v/>
      </c>
      <c r="BI4062" t="str">
        <f t="shared" si="519"/>
        <v/>
      </c>
      <c r="BJ4062" t="str">
        <f t="shared" ca="1" si="520"/>
        <v/>
      </c>
      <c r="BK4062">
        <f t="shared" si="521"/>
        <v>1900</v>
      </c>
      <c r="BL4062">
        <f t="shared" si="522"/>
        <v>1900</v>
      </c>
      <c r="BM4062" t="str">
        <f t="shared" si="523"/>
        <v/>
      </c>
      <c r="BN4062" s="69">
        <f t="shared" si="524"/>
        <v>127</v>
      </c>
      <c r="BO4062" s="1">
        <v>46430</v>
      </c>
      <c r="BP4062" s="1"/>
    </row>
    <row r="4063" spans="59:68" x14ac:dyDescent="0.25">
      <c r="BG4063" t="str">
        <f t="shared" ca="1" si="517"/>
        <v/>
      </c>
      <c r="BH4063" t="str">
        <f t="shared" si="518"/>
        <v/>
      </c>
      <c r="BI4063" t="str">
        <f t="shared" si="519"/>
        <v/>
      </c>
      <c r="BJ4063" t="str">
        <f t="shared" ca="1" si="520"/>
        <v/>
      </c>
      <c r="BK4063">
        <f t="shared" si="521"/>
        <v>1900</v>
      </c>
      <c r="BL4063">
        <f t="shared" si="522"/>
        <v>1900</v>
      </c>
      <c r="BM4063" t="str">
        <f t="shared" si="523"/>
        <v/>
      </c>
      <c r="BN4063" s="69">
        <f t="shared" si="524"/>
        <v>127</v>
      </c>
      <c r="BO4063" s="1">
        <v>46431</v>
      </c>
      <c r="BP4063" s="1"/>
    </row>
    <row r="4064" spans="59:68" x14ac:dyDescent="0.25">
      <c r="BG4064" t="str">
        <f t="shared" ca="1" si="517"/>
        <v/>
      </c>
      <c r="BH4064" t="str">
        <f t="shared" si="518"/>
        <v/>
      </c>
      <c r="BI4064" t="str">
        <f t="shared" si="519"/>
        <v/>
      </c>
      <c r="BJ4064" t="str">
        <f t="shared" ca="1" si="520"/>
        <v/>
      </c>
      <c r="BK4064">
        <f t="shared" si="521"/>
        <v>1900</v>
      </c>
      <c r="BL4064">
        <f t="shared" si="522"/>
        <v>1900</v>
      </c>
      <c r="BM4064" t="str">
        <f t="shared" si="523"/>
        <v/>
      </c>
      <c r="BN4064" s="69">
        <f t="shared" si="524"/>
        <v>127</v>
      </c>
      <c r="BO4064" s="1">
        <v>46432</v>
      </c>
      <c r="BP4064" s="1"/>
    </row>
    <row r="4065" spans="59:68" x14ac:dyDescent="0.25">
      <c r="BG4065" t="str">
        <f t="shared" ca="1" si="517"/>
        <v/>
      </c>
      <c r="BH4065" t="str">
        <f t="shared" si="518"/>
        <v/>
      </c>
      <c r="BI4065" t="str">
        <f t="shared" si="519"/>
        <v/>
      </c>
      <c r="BJ4065" t="str">
        <f t="shared" ca="1" si="520"/>
        <v/>
      </c>
      <c r="BK4065">
        <f t="shared" si="521"/>
        <v>1900</v>
      </c>
      <c r="BL4065">
        <f t="shared" si="522"/>
        <v>1900</v>
      </c>
      <c r="BM4065" t="str">
        <f t="shared" si="523"/>
        <v/>
      </c>
      <c r="BN4065" s="69">
        <f t="shared" si="524"/>
        <v>127</v>
      </c>
      <c r="BO4065" s="1">
        <v>46433</v>
      </c>
      <c r="BP4065" s="1"/>
    </row>
    <row r="4066" spans="59:68" x14ac:dyDescent="0.25">
      <c r="BG4066" t="str">
        <f t="shared" ca="1" si="517"/>
        <v/>
      </c>
      <c r="BH4066" t="str">
        <f t="shared" si="518"/>
        <v/>
      </c>
      <c r="BI4066" t="str">
        <f t="shared" si="519"/>
        <v/>
      </c>
      <c r="BJ4066" t="str">
        <f t="shared" ca="1" si="520"/>
        <v/>
      </c>
      <c r="BK4066">
        <f t="shared" si="521"/>
        <v>1900</v>
      </c>
      <c r="BL4066">
        <f t="shared" si="522"/>
        <v>1900</v>
      </c>
      <c r="BM4066" t="str">
        <f t="shared" si="523"/>
        <v/>
      </c>
      <c r="BN4066" s="69">
        <f t="shared" si="524"/>
        <v>127</v>
      </c>
      <c r="BO4066" s="1">
        <v>46434</v>
      </c>
      <c r="BP4066" s="1"/>
    </row>
    <row r="4067" spans="59:68" x14ac:dyDescent="0.25">
      <c r="BG4067" t="str">
        <f t="shared" ca="1" si="517"/>
        <v/>
      </c>
      <c r="BH4067" t="str">
        <f t="shared" si="518"/>
        <v/>
      </c>
      <c r="BI4067" t="str">
        <f t="shared" si="519"/>
        <v/>
      </c>
      <c r="BJ4067" t="str">
        <f t="shared" ca="1" si="520"/>
        <v/>
      </c>
      <c r="BK4067">
        <f t="shared" si="521"/>
        <v>1900</v>
      </c>
      <c r="BL4067">
        <f t="shared" si="522"/>
        <v>1900</v>
      </c>
      <c r="BM4067" t="str">
        <f t="shared" si="523"/>
        <v/>
      </c>
      <c r="BN4067" s="69">
        <f t="shared" si="524"/>
        <v>127</v>
      </c>
      <c r="BO4067" s="1">
        <v>46435</v>
      </c>
      <c r="BP4067" s="1"/>
    </row>
    <row r="4068" spans="59:68" x14ac:dyDescent="0.25">
      <c r="BG4068" t="str">
        <f t="shared" ca="1" si="517"/>
        <v/>
      </c>
      <c r="BH4068" t="str">
        <f t="shared" si="518"/>
        <v/>
      </c>
      <c r="BI4068" t="str">
        <f t="shared" si="519"/>
        <v/>
      </c>
      <c r="BJ4068" t="str">
        <f t="shared" ca="1" si="520"/>
        <v/>
      </c>
      <c r="BK4068">
        <f t="shared" si="521"/>
        <v>1900</v>
      </c>
      <c r="BL4068">
        <f t="shared" si="522"/>
        <v>1900</v>
      </c>
      <c r="BM4068" t="str">
        <f t="shared" si="523"/>
        <v/>
      </c>
      <c r="BN4068" s="69">
        <f t="shared" si="524"/>
        <v>127</v>
      </c>
      <c r="BO4068" s="1">
        <v>46436</v>
      </c>
      <c r="BP4068" s="1"/>
    </row>
    <row r="4069" spans="59:68" x14ac:dyDescent="0.25">
      <c r="BG4069" t="str">
        <f t="shared" ca="1" si="517"/>
        <v/>
      </c>
      <c r="BH4069" t="str">
        <f t="shared" si="518"/>
        <v/>
      </c>
      <c r="BI4069" t="str">
        <f t="shared" si="519"/>
        <v/>
      </c>
      <c r="BJ4069" t="str">
        <f t="shared" ca="1" si="520"/>
        <v/>
      </c>
      <c r="BK4069">
        <f t="shared" si="521"/>
        <v>1900</v>
      </c>
      <c r="BL4069">
        <f t="shared" si="522"/>
        <v>1900</v>
      </c>
      <c r="BM4069" t="str">
        <f t="shared" si="523"/>
        <v/>
      </c>
      <c r="BN4069" s="69">
        <f t="shared" si="524"/>
        <v>127</v>
      </c>
      <c r="BO4069" s="1">
        <v>46437</v>
      </c>
      <c r="BP4069" s="1"/>
    </row>
    <row r="4070" spans="59:68" x14ac:dyDescent="0.25">
      <c r="BG4070" t="str">
        <f t="shared" ca="1" si="517"/>
        <v/>
      </c>
      <c r="BH4070" t="str">
        <f t="shared" si="518"/>
        <v/>
      </c>
      <c r="BI4070" t="str">
        <f t="shared" si="519"/>
        <v/>
      </c>
      <c r="BJ4070" t="str">
        <f t="shared" ca="1" si="520"/>
        <v/>
      </c>
      <c r="BK4070">
        <f t="shared" si="521"/>
        <v>1900</v>
      </c>
      <c r="BL4070">
        <f t="shared" si="522"/>
        <v>1900</v>
      </c>
      <c r="BM4070" t="str">
        <f t="shared" si="523"/>
        <v/>
      </c>
      <c r="BN4070" s="69">
        <f t="shared" si="524"/>
        <v>127</v>
      </c>
      <c r="BO4070" s="1">
        <v>46438</v>
      </c>
      <c r="BP4070" s="1"/>
    </row>
    <row r="4071" spans="59:68" x14ac:dyDescent="0.25">
      <c r="BG4071" t="str">
        <f t="shared" ca="1" si="517"/>
        <v/>
      </c>
      <c r="BH4071" t="str">
        <f t="shared" si="518"/>
        <v/>
      </c>
      <c r="BI4071" t="str">
        <f t="shared" si="519"/>
        <v/>
      </c>
      <c r="BJ4071" t="str">
        <f t="shared" ca="1" si="520"/>
        <v/>
      </c>
      <c r="BK4071">
        <f t="shared" si="521"/>
        <v>1900</v>
      </c>
      <c r="BL4071">
        <f t="shared" si="522"/>
        <v>1900</v>
      </c>
      <c r="BM4071" t="str">
        <f t="shared" si="523"/>
        <v/>
      </c>
      <c r="BN4071" s="69">
        <f t="shared" si="524"/>
        <v>127</v>
      </c>
      <c r="BO4071" s="1">
        <v>46439</v>
      </c>
      <c r="BP4071" s="1"/>
    </row>
    <row r="4072" spans="59:68" x14ac:dyDescent="0.25">
      <c r="BG4072" t="str">
        <f t="shared" ca="1" si="517"/>
        <v/>
      </c>
      <c r="BH4072" t="str">
        <f t="shared" si="518"/>
        <v/>
      </c>
      <c r="BI4072" t="str">
        <f t="shared" si="519"/>
        <v/>
      </c>
      <c r="BJ4072" t="str">
        <f t="shared" ca="1" si="520"/>
        <v/>
      </c>
      <c r="BK4072">
        <f t="shared" si="521"/>
        <v>1900</v>
      </c>
      <c r="BL4072">
        <f t="shared" si="522"/>
        <v>1900</v>
      </c>
      <c r="BM4072" t="str">
        <f t="shared" si="523"/>
        <v/>
      </c>
      <c r="BN4072" s="69">
        <f t="shared" si="524"/>
        <v>127</v>
      </c>
      <c r="BO4072" s="1">
        <v>46440</v>
      </c>
      <c r="BP4072" s="1"/>
    </row>
    <row r="4073" spans="59:68" x14ac:dyDescent="0.25">
      <c r="BG4073" t="str">
        <f t="shared" ca="1" si="517"/>
        <v/>
      </c>
      <c r="BH4073" t="str">
        <f t="shared" si="518"/>
        <v/>
      </c>
      <c r="BI4073" t="str">
        <f t="shared" si="519"/>
        <v/>
      </c>
      <c r="BJ4073" t="str">
        <f t="shared" ca="1" si="520"/>
        <v/>
      </c>
      <c r="BK4073">
        <f t="shared" si="521"/>
        <v>1900</v>
      </c>
      <c r="BL4073">
        <f t="shared" si="522"/>
        <v>1900</v>
      </c>
      <c r="BM4073" t="str">
        <f t="shared" si="523"/>
        <v/>
      </c>
      <c r="BN4073" s="69">
        <f t="shared" si="524"/>
        <v>127</v>
      </c>
      <c r="BO4073" s="1">
        <v>46441</v>
      </c>
      <c r="BP4073" s="1"/>
    </row>
    <row r="4074" spans="59:68" x14ac:dyDescent="0.25">
      <c r="BG4074" t="str">
        <f t="shared" ca="1" si="517"/>
        <v/>
      </c>
      <c r="BH4074" t="str">
        <f t="shared" si="518"/>
        <v/>
      </c>
      <c r="BI4074" t="str">
        <f t="shared" si="519"/>
        <v/>
      </c>
      <c r="BJ4074" t="str">
        <f t="shared" ca="1" si="520"/>
        <v/>
      </c>
      <c r="BK4074">
        <f t="shared" si="521"/>
        <v>1900</v>
      </c>
      <c r="BL4074">
        <f t="shared" si="522"/>
        <v>1900</v>
      </c>
      <c r="BM4074" t="str">
        <f t="shared" si="523"/>
        <v/>
      </c>
      <c r="BN4074" s="69">
        <f t="shared" si="524"/>
        <v>127</v>
      </c>
      <c r="BO4074" s="1">
        <v>46442</v>
      </c>
      <c r="BP4074" s="1"/>
    </row>
    <row r="4075" spans="59:68" x14ac:dyDescent="0.25">
      <c r="BG4075" t="str">
        <f t="shared" ca="1" si="517"/>
        <v/>
      </c>
      <c r="BH4075" t="str">
        <f t="shared" si="518"/>
        <v/>
      </c>
      <c r="BI4075" t="str">
        <f t="shared" si="519"/>
        <v/>
      </c>
      <c r="BJ4075" t="str">
        <f t="shared" ca="1" si="520"/>
        <v/>
      </c>
      <c r="BK4075">
        <f t="shared" si="521"/>
        <v>1900</v>
      </c>
      <c r="BL4075">
        <f t="shared" si="522"/>
        <v>1900</v>
      </c>
      <c r="BM4075" t="str">
        <f t="shared" si="523"/>
        <v/>
      </c>
      <c r="BN4075" s="69">
        <f t="shared" si="524"/>
        <v>127</v>
      </c>
      <c r="BO4075" s="1">
        <v>46443</v>
      </c>
      <c r="BP4075" s="1"/>
    </row>
    <row r="4076" spans="59:68" x14ac:dyDescent="0.25">
      <c r="BG4076" t="str">
        <f t="shared" ca="1" si="517"/>
        <v/>
      </c>
      <c r="BH4076" t="str">
        <f t="shared" si="518"/>
        <v/>
      </c>
      <c r="BI4076" t="str">
        <f t="shared" si="519"/>
        <v/>
      </c>
      <c r="BJ4076" t="str">
        <f t="shared" ca="1" si="520"/>
        <v/>
      </c>
      <c r="BK4076">
        <f t="shared" si="521"/>
        <v>1900</v>
      </c>
      <c r="BL4076">
        <f t="shared" si="522"/>
        <v>1900</v>
      </c>
      <c r="BM4076" t="str">
        <f t="shared" si="523"/>
        <v/>
      </c>
      <c r="BN4076" s="69">
        <f t="shared" si="524"/>
        <v>127</v>
      </c>
      <c r="BO4076" s="1">
        <v>46444</v>
      </c>
      <c r="BP4076" s="1"/>
    </row>
    <row r="4077" spans="59:68" x14ac:dyDescent="0.25">
      <c r="BG4077" t="str">
        <f t="shared" ca="1" si="517"/>
        <v/>
      </c>
      <c r="BH4077" t="str">
        <f t="shared" si="518"/>
        <v/>
      </c>
      <c r="BI4077" t="str">
        <f t="shared" si="519"/>
        <v/>
      </c>
      <c r="BJ4077" t="str">
        <f t="shared" ca="1" si="520"/>
        <v/>
      </c>
      <c r="BK4077">
        <f t="shared" si="521"/>
        <v>1900</v>
      </c>
      <c r="BL4077">
        <f t="shared" si="522"/>
        <v>1900</v>
      </c>
      <c r="BM4077" t="str">
        <f t="shared" si="523"/>
        <v/>
      </c>
      <c r="BN4077" s="69">
        <f t="shared" si="524"/>
        <v>127</v>
      </c>
      <c r="BO4077" s="1">
        <v>46445</v>
      </c>
      <c r="BP4077" s="1"/>
    </row>
    <row r="4078" spans="59:68" x14ac:dyDescent="0.25">
      <c r="BG4078" t="str">
        <f t="shared" ca="1" si="517"/>
        <v/>
      </c>
      <c r="BH4078" t="str">
        <f t="shared" si="518"/>
        <v/>
      </c>
      <c r="BI4078" t="str">
        <f t="shared" si="519"/>
        <v/>
      </c>
      <c r="BJ4078" t="str">
        <f t="shared" ca="1" si="520"/>
        <v/>
      </c>
      <c r="BK4078">
        <f t="shared" si="521"/>
        <v>1900</v>
      </c>
      <c r="BL4078">
        <f t="shared" si="522"/>
        <v>1900</v>
      </c>
      <c r="BM4078" t="str">
        <f t="shared" si="523"/>
        <v/>
      </c>
      <c r="BN4078" s="69">
        <f t="shared" si="524"/>
        <v>127</v>
      </c>
      <c r="BO4078" s="1">
        <v>46446</v>
      </c>
      <c r="BP4078" s="1"/>
    </row>
    <row r="4079" spans="59:68" x14ac:dyDescent="0.25">
      <c r="BG4079" t="str">
        <f t="shared" ca="1" si="517"/>
        <v/>
      </c>
      <c r="BH4079" t="str">
        <f t="shared" si="518"/>
        <v/>
      </c>
      <c r="BI4079" t="str">
        <f t="shared" si="519"/>
        <v/>
      </c>
      <c r="BJ4079" t="str">
        <f t="shared" ca="1" si="520"/>
        <v/>
      </c>
      <c r="BK4079">
        <f t="shared" si="521"/>
        <v>1900</v>
      </c>
      <c r="BL4079">
        <f t="shared" si="522"/>
        <v>1900</v>
      </c>
      <c r="BM4079" t="str">
        <f t="shared" si="523"/>
        <v/>
      </c>
      <c r="BN4079" s="69">
        <f t="shared" si="524"/>
        <v>127</v>
      </c>
      <c r="BO4079" s="1">
        <v>46447</v>
      </c>
      <c r="BP4079" s="1"/>
    </row>
    <row r="4080" spans="59:68" x14ac:dyDescent="0.25">
      <c r="BG4080" t="str">
        <f t="shared" ca="1" si="517"/>
        <v/>
      </c>
      <c r="BH4080" t="str">
        <f t="shared" si="518"/>
        <v/>
      </c>
      <c r="BI4080" t="str">
        <f t="shared" si="519"/>
        <v/>
      </c>
      <c r="BJ4080" t="str">
        <f t="shared" ca="1" si="520"/>
        <v/>
      </c>
      <c r="BK4080">
        <f t="shared" si="521"/>
        <v>1900</v>
      </c>
      <c r="BL4080">
        <f t="shared" si="522"/>
        <v>1900</v>
      </c>
      <c r="BM4080" t="str">
        <f t="shared" si="523"/>
        <v/>
      </c>
      <c r="BN4080" s="69">
        <f t="shared" si="524"/>
        <v>127</v>
      </c>
      <c r="BO4080" s="1">
        <v>46448</v>
      </c>
      <c r="BP4080" s="1"/>
    </row>
    <row r="4081" spans="59:68" x14ac:dyDescent="0.25">
      <c r="BG4081" t="str">
        <f t="shared" ca="1" si="517"/>
        <v/>
      </c>
      <c r="BH4081" t="str">
        <f t="shared" si="518"/>
        <v/>
      </c>
      <c r="BI4081" t="str">
        <f t="shared" si="519"/>
        <v/>
      </c>
      <c r="BJ4081" t="str">
        <f t="shared" ca="1" si="520"/>
        <v/>
      </c>
      <c r="BK4081">
        <f t="shared" si="521"/>
        <v>1900</v>
      </c>
      <c r="BL4081">
        <f t="shared" si="522"/>
        <v>1900</v>
      </c>
      <c r="BM4081" t="str">
        <f t="shared" si="523"/>
        <v/>
      </c>
      <c r="BN4081" s="69">
        <f t="shared" si="524"/>
        <v>127</v>
      </c>
      <c r="BO4081" s="1">
        <v>46449</v>
      </c>
      <c r="BP4081" s="1"/>
    </row>
    <row r="4082" spans="59:68" x14ac:dyDescent="0.25">
      <c r="BG4082" t="str">
        <f t="shared" ca="1" si="517"/>
        <v/>
      </c>
      <c r="BH4082" t="str">
        <f t="shared" si="518"/>
        <v/>
      </c>
      <c r="BI4082" t="str">
        <f t="shared" si="519"/>
        <v/>
      </c>
      <c r="BJ4082" t="str">
        <f t="shared" ca="1" si="520"/>
        <v/>
      </c>
      <c r="BK4082">
        <f t="shared" si="521"/>
        <v>1900</v>
      </c>
      <c r="BL4082">
        <f t="shared" si="522"/>
        <v>1900</v>
      </c>
      <c r="BM4082" t="str">
        <f t="shared" si="523"/>
        <v/>
      </c>
      <c r="BN4082" s="69">
        <f t="shared" si="524"/>
        <v>127</v>
      </c>
      <c r="BO4082" s="1">
        <v>46450</v>
      </c>
      <c r="BP4082" s="1"/>
    </row>
    <row r="4083" spans="59:68" x14ac:dyDescent="0.25">
      <c r="BG4083" t="str">
        <f t="shared" ca="1" si="517"/>
        <v/>
      </c>
      <c r="BH4083" t="str">
        <f t="shared" si="518"/>
        <v/>
      </c>
      <c r="BI4083" t="str">
        <f t="shared" si="519"/>
        <v/>
      </c>
      <c r="BJ4083" t="str">
        <f t="shared" ca="1" si="520"/>
        <v/>
      </c>
      <c r="BK4083">
        <f t="shared" si="521"/>
        <v>1900</v>
      </c>
      <c r="BL4083">
        <f t="shared" si="522"/>
        <v>1900</v>
      </c>
      <c r="BM4083" t="str">
        <f t="shared" si="523"/>
        <v/>
      </c>
      <c r="BN4083" s="69">
        <f t="shared" si="524"/>
        <v>127</v>
      </c>
      <c r="BO4083" s="1">
        <v>46451</v>
      </c>
      <c r="BP4083" s="1"/>
    </row>
    <row r="4084" spans="59:68" x14ac:dyDescent="0.25">
      <c r="BG4084" t="str">
        <f t="shared" ca="1" si="517"/>
        <v/>
      </c>
      <c r="BH4084" t="str">
        <f t="shared" si="518"/>
        <v/>
      </c>
      <c r="BI4084" t="str">
        <f t="shared" si="519"/>
        <v/>
      </c>
      <c r="BJ4084" t="str">
        <f t="shared" ca="1" si="520"/>
        <v/>
      </c>
      <c r="BK4084">
        <f t="shared" si="521"/>
        <v>1900</v>
      </c>
      <c r="BL4084">
        <f t="shared" si="522"/>
        <v>1900</v>
      </c>
      <c r="BM4084" t="str">
        <f t="shared" si="523"/>
        <v/>
      </c>
      <c r="BN4084" s="69">
        <f t="shared" si="524"/>
        <v>127</v>
      </c>
      <c r="BO4084" s="1">
        <v>46452</v>
      </c>
      <c r="BP4084" s="1"/>
    </row>
    <row r="4085" spans="59:68" x14ac:dyDescent="0.25">
      <c r="BG4085" t="str">
        <f t="shared" ca="1" si="517"/>
        <v/>
      </c>
      <c r="BH4085" t="str">
        <f t="shared" si="518"/>
        <v/>
      </c>
      <c r="BI4085" t="str">
        <f t="shared" si="519"/>
        <v/>
      </c>
      <c r="BJ4085" t="str">
        <f t="shared" ca="1" si="520"/>
        <v/>
      </c>
      <c r="BK4085">
        <f t="shared" si="521"/>
        <v>1900</v>
      </c>
      <c r="BL4085">
        <f t="shared" si="522"/>
        <v>1900</v>
      </c>
      <c r="BM4085" t="str">
        <f t="shared" si="523"/>
        <v/>
      </c>
      <c r="BN4085" s="69">
        <f t="shared" si="524"/>
        <v>127</v>
      </c>
      <c r="BO4085" s="1">
        <v>46453</v>
      </c>
      <c r="BP4085" s="1"/>
    </row>
    <row r="4086" spans="59:68" x14ac:dyDescent="0.25">
      <c r="BG4086" t="str">
        <f t="shared" ca="1" si="517"/>
        <v/>
      </c>
      <c r="BH4086" t="str">
        <f t="shared" si="518"/>
        <v/>
      </c>
      <c r="BI4086" t="str">
        <f t="shared" si="519"/>
        <v/>
      </c>
      <c r="BJ4086" t="str">
        <f t="shared" ca="1" si="520"/>
        <v/>
      </c>
      <c r="BK4086">
        <f t="shared" si="521"/>
        <v>1900</v>
      </c>
      <c r="BL4086">
        <f t="shared" si="522"/>
        <v>1900</v>
      </c>
      <c r="BM4086" t="str">
        <f t="shared" si="523"/>
        <v/>
      </c>
      <c r="BN4086" s="69">
        <f t="shared" si="524"/>
        <v>127</v>
      </c>
      <c r="BO4086" s="1">
        <v>46454</v>
      </c>
      <c r="BP4086" s="1"/>
    </row>
    <row r="4087" spans="59:68" x14ac:dyDescent="0.25">
      <c r="BG4087" t="str">
        <f t="shared" ca="1" si="517"/>
        <v/>
      </c>
      <c r="BH4087" t="str">
        <f t="shared" si="518"/>
        <v/>
      </c>
      <c r="BI4087" t="str">
        <f t="shared" si="519"/>
        <v/>
      </c>
      <c r="BJ4087" t="str">
        <f t="shared" ca="1" si="520"/>
        <v/>
      </c>
      <c r="BK4087">
        <f t="shared" si="521"/>
        <v>1900</v>
      </c>
      <c r="BL4087">
        <f t="shared" si="522"/>
        <v>1900</v>
      </c>
      <c r="BM4087" t="str">
        <f t="shared" si="523"/>
        <v/>
      </c>
      <c r="BN4087" s="69">
        <f t="shared" si="524"/>
        <v>127</v>
      </c>
      <c r="BO4087" s="1">
        <v>46455</v>
      </c>
      <c r="BP4087" s="1"/>
    </row>
    <row r="4088" spans="59:68" x14ac:dyDescent="0.25">
      <c r="BG4088" t="str">
        <f t="shared" ca="1" si="517"/>
        <v/>
      </c>
      <c r="BH4088" t="str">
        <f t="shared" si="518"/>
        <v/>
      </c>
      <c r="BI4088" t="str">
        <f t="shared" si="519"/>
        <v/>
      </c>
      <c r="BJ4088" t="str">
        <f t="shared" ca="1" si="520"/>
        <v/>
      </c>
      <c r="BK4088">
        <f t="shared" si="521"/>
        <v>1900</v>
      </c>
      <c r="BL4088">
        <f t="shared" si="522"/>
        <v>1900</v>
      </c>
      <c r="BM4088" t="str">
        <f t="shared" si="523"/>
        <v/>
      </c>
      <c r="BN4088" s="69">
        <f t="shared" si="524"/>
        <v>127</v>
      </c>
      <c r="BO4088" s="1">
        <v>46456</v>
      </c>
      <c r="BP4088" s="1"/>
    </row>
    <row r="4089" spans="59:68" x14ac:dyDescent="0.25">
      <c r="BG4089" t="str">
        <f t="shared" ca="1" si="517"/>
        <v/>
      </c>
      <c r="BH4089" t="str">
        <f t="shared" si="518"/>
        <v/>
      </c>
      <c r="BI4089" t="str">
        <f t="shared" si="519"/>
        <v/>
      </c>
      <c r="BJ4089" t="str">
        <f t="shared" ca="1" si="520"/>
        <v/>
      </c>
      <c r="BK4089">
        <f t="shared" si="521"/>
        <v>1900</v>
      </c>
      <c r="BL4089">
        <f t="shared" si="522"/>
        <v>1900</v>
      </c>
      <c r="BM4089" t="str">
        <f t="shared" si="523"/>
        <v/>
      </c>
      <c r="BN4089" s="69">
        <f t="shared" si="524"/>
        <v>127</v>
      </c>
      <c r="BO4089" s="1">
        <v>46457</v>
      </c>
      <c r="BP4089" s="1"/>
    </row>
    <row r="4090" spans="59:68" x14ac:dyDescent="0.25">
      <c r="BG4090" t="str">
        <f t="shared" ca="1" si="517"/>
        <v/>
      </c>
      <c r="BH4090" t="str">
        <f t="shared" si="518"/>
        <v/>
      </c>
      <c r="BI4090" t="str">
        <f t="shared" si="519"/>
        <v/>
      </c>
      <c r="BJ4090" t="str">
        <f t="shared" ca="1" si="520"/>
        <v/>
      </c>
      <c r="BK4090">
        <f t="shared" si="521"/>
        <v>1900</v>
      </c>
      <c r="BL4090">
        <f t="shared" si="522"/>
        <v>1900</v>
      </c>
      <c r="BM4090" t="str">
        <f t="shared" si="523"/>
        <v/>
      </c>
      <c r="BN4090" s="69">
        <f t="shared" si="524"/>
        <v>127</v>
      </c>
      <c r="BO4090" s="1">
        <v>46458</v>
      </c>
      <c r="BP4090" s="1"/>
    </row>
    <row r="4091" spans="59:68" x14ac:dyDescent="0.25">
      <c r="BG4091" t="str">
        <f t="shared" ca="1" si="517"/>
        <v/>
      </c>
      <c r="BH4091" t="str">
        <f t="shared" si="518"/>
        <v/>
      </c>
      <c r="BI4091" t="str">
        <f t="shared" si="519"/>
        <v/>
      </c>
      <c r="BJ4091" t="str">
        <f t="shared" ca="1" si="520"/>
        <v/>
      </c>
      <c r="BK4091">
        <f t="shared" si="521"/>
        <v>1900</v>
      </c>
      <c r="BL4091">
        <f t="shared" si="522"/>
        <v>1900</v>
      </c>
      <c r="BM4091" t="str">
        <f t="shared" si="523"/>
        <v/>
      </c>
      <c r="BN4091" s="69">
        <f t="shared" si="524"/>
        <v>127</v>
      </c>
      <c r="BO4091" s="1">
        <v>46459</v>
      </c>
      <c r="BP4091" s="1"/>
    </row>
    <row r="4092" spans="59:68" x14ac:dyDescent="0.25">
      <c r="BG4092" t="str">
        <f t="shared" ca="1" si="517"/>
        <v/>
      </c>
      <c r="BH4092" t="str">
        <f t="shared" si="518"/>
        <v/>
      </c>
      <c r="BI4092" t="str">
        <f t="shared" si="519"/>
        <v/>
      </c>
      <c r="BJ4092" t="str">
        <f t="shared" ca="1" si="520"/>
        <v/>
      </c>
      <c r="BK4092">
        <f t="shared" si="521"/>
        <v>1900</v>
      </c>
      <c r="BL4092">
        <f t="shared" si="522"/>
        <v>1900</v>
      </c>
      <c r="BM4092" t="str">
        <f t="shared" si="523"/>
        <v/>
      </c>
      <c r="BN4092" s="69">
        <f t="shared" si="524"/>
        <v>127</v>
      </c>
      <c r="BO4092" s="1">
        <v>46460</v>
      </c>
      <c r="BP4092" s="1"/>
    </row>
    <row r="4093" spans="59:68" x14ac:dyDescent="0.25">
      <c r="BG4093" t="str">
        <f t="shared" ca="1" si="517"/>
        <v/>
      </c>
      <c r="BH4093" t="str">
        <f t="shared" si="518"/>
        <v/>
      </c>
      <c r="BI4093" t="str">
        <f t="shared" si="519"/>
        <v/>
      </c>
      <c r="BJ4093" t="str">
        <f t="shared" ca="1" si="520"/>
        <v/>
      </c>
      <c r="BK4093">
        <f t="shared" si="521"/>
        <v>1900</v>
      </c>
      <c r="BL4093">
        <f t="shared" si="522"/>
        <v>1900</v>
      </c>
      <c r="BM4093" t="str">
        <f t="shared" si="523"/>
        <v/>
      </c>
      <c r="BN4093" s="69">
        <f t="shared" si="524"/>
        <v>127</v>
      </c>
      <c r="BO4093" s="1">
        <v>46461</v>
      </c>
      <c r="BP4093" s="1"/>
    </row>
    <row r="4094" spans="59:68" x14ac:dyDescent="0.25">
      <c r="BG4094" t="str">
        <f t="shared" ca="1" si="517"/>
        <v/>
      </c>
      <c r="BH4094" t="str">
        <f t="shared" si="518"/>
        <v/>
      </c>
      <c r="BI4094" t="str">
        <f t="shared" si="519"/>
        <v/>
      </c>
      <c r="BJ4094" t="str">
        <f t="shared" ca="1" si="520"/>
        <v/>
      </c>
      <c r="BK4094">
        <f t="shared" si="521"/>
        <v>1900</v>
      </c>
      <c r="BL4094">
        <f t="shared" si="522"/>
        <v>1900</v>
      </c>
      <c r="BM4094" t="str">
        <f t="shared" si="523"/>
        <v/>
      </c>
      <c r="BN4094" s="69">
        <f t="shared" si="524"/>
        <v>127</v>
      </c>
      <c r="BO4094" s="1">
        <v>46462</v>
      </c>
      <c r="BP4094" s="1"/>
    </row>
    <row r="4095" spans="59:68" x14ac:dyDescent="0.25">
      <c r="BG4095" t="str">
        <f t="shared" ca="1" si="517"/>
        <v/>
      </c>
      <c r="BH4095" t="str">
        <f t="shared" si="518"/>
        <v/>
      </c>
      <c r="BI4095" t="str">
        <f t="shared" si="519"/>
        <v/>
      </c>
      <c r="BJ4095" t="str">
        <f t="shared" ca="1" si="520"/>
        <v/>
      </c>
      <c r="BK4095">
        <f t="shared" si="521"/>
        <v>1900</v>
      </c>
      <c r="BL4095">
        <f t="shared" si="522"/>
        <v>1900</v>
      </c>
      <c r="BM4095" t="str">
        <f t="shared" si="523"/>
        <v/>
      </c>
      <c r="BN4095" s="69">
        <f t="shared" si="524"/>
        <v>127</v>
      </c>
      <c r="BO4095" s="1">
        <v>46463</v>
      </c>
      <c r="BP4095" s="1"/>
    </row>
    <row r="4096" spans="59:68" x14ac:dyDescent="0.25">
      <c r="BG4096" t="str">
        <f t="shared" ca="1" si="517"/>
        <v/>
      </c>
      <c r="BH4096" t="str">
        <f t="shared" si="518"/>
        <v/>
      </c>
      <c r="BI4096" t="str">
        <f t="shared" si="519"/>
        <v/>
      </c>
      <c r="BJ4096" t="str">
        <f t="shared" ca="1" si="520"/>
        <v/>
      </c>
      <c r="BK4096">
        <f t="shared" si="521"/>
        <v>1900</v>
      </c>
      <c r="BL4096">
        <f t="shared" si="522"/>
        <v>1900</v>
      </c>
      <c r="BM4096" t="str">
        <f t="shared" si="523"/>
        <v/>
      </c>
      <c r="BN4096" s="69">
        <f t="shared" si="524"/>
        <v>127</v>
      </c>
      <c r="BO4096" s="1">
        <v>46464</v>
      </c>
      <c r="BP4096" s="1"/>
    </row>
    <row r="4097" spans="59:68" x14ac:dyDescent="0.25">
      <c r="BG4097" t="str">
        <f t="shared" ca="1" si="517"/>
        <v/>
      </c>
      <c r="BH4097" t="str">
        <f t="shared" si="518"/>
        <v/>
      </c>
      <c r="BI4097" t="str">
        <f t="shared" si="519"/>
        <v/>
      </c>
      <c r="BJ4097" t="str">
        <f t="shared" ca="1" si="520"/>
        <v/>
      </c>
      <c r="BK4097">
        <f t="shared" si="521"/>
        <v>1900</v>
      </c>
      <c r="BL4097">
        <f t="shared" si="522"/>
        <v>1900</v>
      </c>
      <c r="BM4097" t="str">
        <f t="shared" si="523"/>
        <v/>
      </c>
      <c r="BN4097" s="69">
        <f t="shared" si="524"/>
        <v>127</v>
      </c>
      <c r="BO4097" s="1">
        <v>46465</v>
      </c>
      <c r="BP4097" s="1"/>
    </row>
    <row r="4098" spans="59:68" x14ac:dyDescent="0.25">
      <c r="BG4098" t="str">
        <f t="shared" ca="1" si="517"/>
        <v/>
      </c>
      <c r="BH4098" t="str">
        <f t="shared" si="518"/>
        <v/>
      </c>
      <c r="BI4098" t="str">
        <f t="shared" si="519"/>
        <v/>
      </c>
      <c r="BJ4098" t="str">
        <f t="shared" ca="1" si="520"/>
        <v/>
      </c>
      <c r="BK4098">
        <f t="shared" si="521"/>
        <v>1900</v>
      </c>
      <c r="BL4098">
        <f t="shared" si="522"/>
        <v>1900</v>
      </c>
      <c r="BM4098" t="str">
        <f t="shared" si="523"/>
        <v/>
      </c>
      <c r="BN4098" s="69">
        <f t="shared" si="524"/>
        <v>127</v>
      </c>
      <c r="BO4098" s="1">
        <v>46466</v>
      </c>
      <c r="BP4098" s="1"/>
    </row>
    <row r="4099" spans="59:68" x14ac:dyDescent="0.25">
      <c r="BG4099" t="str">
        <f t="shared" ref="BG4099:BG4162" ca="1" si="525">IF(A4099="","",DATEDIF(J4099,TODAY(),"y"))</f>
        <v/>
      </c>
      <c r="BH4099" t="str">
        <f t="shared" ref="BH4099:BH4162" si="526">IF(A4099="","",IF(BG4099&lt;61,"Moins de 61",IF(BG4099&lt;66,"61 à 65",IF(BG4099&lt;71,"66 à 70",IF(BG4099&lt;76,"71 à 75",IF(BG4099&lt;81,"76 à 80",IF(BG4099&lt;86,"81 à 85",IF(BG4099&lt;91,"86 à 90",IF(BG4099&lt;96,"91 à 95",IF(BG4099&lt;101,"96 à 100",IF(BG4099&gt;=101,"101 et plus","")))))))))))</f>
        <v/>
      </c>
      <c r="BI4099" t="str">
        <f t="shared" ref="BI4099:BI4162" si="527">IF(B4099="","",IF(BG4099&lt;66,"Moins de 66",IF(BG4099&lt;71,"66 à 70",IF(BG4099&lt;76,"71 à 75",IF(BG4099&lt;81,"76 à 80",IF(BG4099&gt;=81,"plus de 80",""))))))</f>
        <v/>
      </c>
      <c r="BJ4099" t="str">
        <f t="shared" ref="BJ4099:BJ4162" ca="1" si="528">IF(A4099="","",DATEDIF(L4099,TODAY(),"y"))</f>
        <v/>
      </c>
      <c r="BK4099">
        <f t="shared" ref="BK4099:BK4162" si="529">YEAR(L4099)</f>
        <v>1900</v>
      </c>
      <c r="BL4099">
        <f t="shared" ref="BL4099:BL4162" si="530">YEAR(E4099)</f>
        <v>1900</v>
      </c>
      <c r="BM4099" t="str">
        <f t="shared" ref="BM4099:BM4162" si="531">IF(A4099="","",IF(O4099="Adhérent",BG4099,""))</f>
        <v/>
      </c>
      <c r="BN4099" s="69">
        <f t="shared" ref="BN4099:BN4162" si="532">YEAR(BO4099)-YEAR(J4099)</f>
        <v>127</v>
      </c>
      <c r="BO4099" s="1">
        <v>46467</v>
      </c>
      <c r="BP4099" s="1"/>
    </row>
    <row r="4100" spans="59:68" x14ac:dyDescent="0.25">
      <c r="BG4100" t="str">
        <f t="shared" ca="1" si="525"/>
        <v/>
      </c>
      <c r="BH4100" t="str">
        <f t="shared" si="526"/>
        <v/>
      </c>
      <c r="BI4100" t="str">
        <f t="shared" si="527"/>
        <v/>
      </c>
      <c r="BJ4100" t="str">
        <f t="shared" ca="1" si="528"/>
        <v/>
      </c>
      <c r="BK4100">
        <f t="shared" si="529"/>
        <v>1900</v>
      </c>
      <c r="BL4100">
        <f t="shared" si="530"/>
        <v>1900</v>
      </c>
      <c r="BM4100" t="str">
        <f t="shared" si="531"/>
        <v/>
      </c>
      <c r="BN4100" s="69">
        <f t="shared" si="532"/>
        <v>127</v>
      </c>
      <c r="BO4100" s="1">
        <v>46468</v>
      </c>
      <c r="BP4100" s="1"/>
    </row>
    <row r="4101" spans="59:68" x14ac:dyDescent="0.25">
      <c r="BG4101" t="str">
        <f t="shared" ca="1" si="525"/>
        <v/>
      </c>
      <c r="BH4101" t="str">
        <f t="shared" si="526"/>
        <v/>
      </c>
      <c r="BI4101" t="str">
        <f t="shared" si="527"/>
        <v/>
      </c>
      <c r="BJ4101" t="str">
        <f t="shared" ca="1" si="528"/>
        <v/>
      </c>
      <c r="BK4101">
        <f t="shared" si="529"/>
        <v>1900</v>
      </c>
      <c r="BL4101">
        <f t="shared" si="530"/>
        <v>1900</v>
      </c>
      <c r="BM4101" t="str">
        <f t="shared" si="531"/>
        <v/>
      </c>
      <c r="BN4101" s="69">
        <f t="shared" si="532"/>
        <v>127</v>
      </c>
      <c r="BO4101" s="1">
        <v>46469</v>
      </c>
      <c r="BP4101" s="1"/>
    </row>
    <row r="4102" spans="59:68" x14ac:dyDescent="0.25">
      <c r="BG4102" t="str">
        <f t="shared" ca="1" si="525"/>
        <v/>
      </c>
      <c r="BH4102" t="str">
        <f t="shared" si="526"/>
        <v/>
      </c>
      <c r="BI4102" t="str">
        <f t="shared" si="527"/>
        <v/>
      </c>
      <c r="BJ4102" t="str">
        <f t="shared" ca="1" si="528"/>
        <v/>
      </c>
      <c r="BK4102">
        <f t="shared" si="529"/>
        <v>1900</v>
      </c>
      <c r="BL4102">
        <f t="shared" si="530"/>
        <v>1900</v>
      </c>
      <c r="BM4102" t="str">
        <f t="shared" si="531"/>
        <v/>
      </c>
      <c r="BN4102" s="69">
        <f t="shared" si="532"/>
        <v>127</v>
      </c>
      <c r="BO4102" s="1">
        <v>46470</v>
      </c>
      <c r="BP4102" s="1"/>
    </row>
    <row r="4103" spans="59:68" x14ac:dyDescent="0.25">
      <c r="BG4103" t="str">
        <f t="shared" ca="1" si="525"/>
        <v/>
      </c>
      <c r="BH4103" t="str">
        <f t="shared" si="526"/>
        <v/>
      </c>
      <c r="BI4103" t="str">
        <f t="shared" si="527"/>
        <v/>
      </c>
      <c r="BJ4103" t="str">
        <f t="shared" ca="1" si="528"/>
        <v/>
      </c>
      <c r="BK4103">
        <f t="shared" si="529"/>
        <v>1900</v>
      </c>
      <c r="BL4103">
        <f t="shared" si="530"/>
        <v>1900</v>
      </c>
      <c r="BM4103" t="str">
        <f t="shared" si="531"/>
        <v/>
      </c>
      <c r="BN4103" s="69">
        <f t="shared" si="532"/>
        <v>127</v>
      </c>
      <c r="BO4103" s="1">
        <v>46471</v>
      </c>
      <c r="BP4103" s="1"/>
    </row>
    <row r="4104" spans="59:68" x14ac:dyDescent="0.25">
      <c r="BG4104" t="str">
        <f t="shared" ca="1" si="525"/>
        <v/>
      </c>
      <c r="BH4104" t="str">
        <f t="shared" si="526"/>
        <v/>
      </c>
      <c r="BI4104" t="str">
        <f t="shared" si="527"/>
        <v/>
      </c>
      <c r="BJ4104" t="str">
        <f t="shared" ca="1" si="528"/>
        <v/>
      </c>
      <c r="BK4104">
        <f t="shared" si="529"/>
        <v>1900</v>
      </c>
      <c r="BL4104">
        <f t="shared" si="530"/>
        <v>1900</v>
      </c>
      <c r="BM4104" t="str">
        <f t="shared" si="531"/>
        <v/>
      </c>
      <c r="BN4104" s="69">
        <f t="shared" si="532"/>
        <v>127</v>
      </c>
      <c r="BO4104" s="1">
        <v>46472</v>
      </c>
      <c r="BP4104" s="1"/>
    </row>
    <row r="4105" spans="59:68" x14ac:dyDescent="0.25">
      <c r="BG4105" t="str">
        <f t="shared" ca="1" si="525"/>
        <v/>
      </c>
      <c r="BH4105" t="str">
        <f t="shared" si="526"/>
        <v/>
      </c>
      <c r="BI4105" t="str">
        <f t="shared" si="527"/>
        <v/>
      </c>
      <c r="BJ4105" t="str">
        <f t="shared" ca="1" si="528"/>
        <v/>
      </c>
      <c r="BK4105">
        <f t="shared" si="529"/>
        <v>1900</v>
      </c>
      <c r="BL4105">
        <f t="shared" si="530"/>
        <v>1900</v>
      </c>
      <c r="BM4105" t="str">
        <f t="shared" si="531"/>
        <v/>
      </c>
      <c r="BN4105" s="69">
        <f t="shared" si="532"/>
        <v>127</v>
      </c>
      <c r="BO4105" s="1">
        <v>46473</v>
      </c>
      <c r="BP4105" s="1"/>
    </row>
    <row r="4106" spans="59:68" x14ac:dyDescent="0.25">
      <c r="BG4106" t="str">
        <f t="shared" ca="1" si="525"/>
        <v/>
      </c>
      <c r="BH4106" t="str">
        <f t="shared" si="526"/>
        <v/>
      </c>
      <c r="BI4106" t="str">
        <f t="shared" si="527"/>
        <v/>
      </c>
      <c r="BJ4106" t="str">
        <f t="shared" ca="1" si="528"/>
        <v/>
      </c>
      <c r="BK4106">
        <f t="shared" si="529"/>
        <v>1900</v>
      </c>
      <c r="BL4106">
        <f t="shared" si="530"/>
        <v>1900</v>
      </c>
      <c r="BM4106" t="str">
        <f t="shared" si="531"/>
        <v/>
      </c>
      <c r="BN4106" s="69">
        <f t="shared" si="532"/>
        <v>127</v>
      </c>
      <c r="BO4106" s="1">
        <v>46474</v>
      </c>
      <c r="BP4106" s="1"/>
    </row>
    <row r="4107" spans="59:68" x14ac:dyDescent="0.25">
      <c r="BG4107" t="str">
        <f t="shared" ca="1" si="525"/>
        <v/>
      </c>
      <c r="BH4107" t="str">
        <f t="shared" si="526"/>
        <v/>
      </c>
      <c r="BI4107" t="str">
        <f t="shared" si="527"/>
        <v/>
      </c>
      <c r="BJ4107" t="str">
        <f t="shared" ca="1" si="528"/>
        <v/>
      </c>
      <c r="BK4107">
        <f t="shared" si="529"/>
        <v>1900</v>
      </c>
      <c r="BL4107">
        <f t="shared" si="530"/>
        <v>1900</v>
      </c>
      <c r="BM4107" t="str">
        <f t="shared" si="531"/>
        <v/>
      </c>
      <c r="BN4107" s="69">
        <f t="shared" si="532"/>
        <v>127</v>
      </c>
      <c r="BO4107" s="1">
        <v>46475</v>
      </c>
      <c r="BP4107" s="1"/>
    </row>
    <row r="4108" spans="59:68" x14ac:dyDescent="0.25">
      <c r="BG4108" t="str">
        <f t="shared" ca="1" si="525"/>
        <v/>
      </c>
      <c r="BH4108" t="str">
        <f t="shared" si="526"/>
        <v/>
      </c>
      <c r="BI4108" t="str">
        <f t="shared" si="527"/>
        <v/>
      </c>
      <c r="BJ4108" t="str">
        <f t="shared" ca="1" si="528"/>
        <v/>
      </c>
      <c r="BK4108">
        <f t="shared" si="529"/>
        <v>1900</v>
      </c>
      <c r="BL4108">
        <f t="shared" si="530"/>
        <v>1900</v>
      </c>
      <c r="BM4108" t="str">
        <f t="shared" si="531"/>
        <v/>
      </c>
      <c r="BN4108" s="69">
        <f t="shared" si="532"/>
        <v>127</v>
      </c>
      <c r="BO4108" s="1">
        <v>46476</v>
      </c>
      <c r="BP4108" s="1"/>
    </row>
    <row r="4109" spans="59:68" x14ac:dyDescent="0.25">
      <c r="BG4109" t="str">
        <f t="shared" ca="1" si="525"/>
        <v/>
      </c>
      <c r="BH4109" t="str">
        <f t="shared" si="526"/>
        <v/>
      </c>
      <c r="BI4109" t="str">
        <f t="shared" si="527"/>
        <v/>
      </c>
      <c r="BJ4109" t="str">
        <f t="shared" ca="1" si="528"/>
        <v/>
      </c>
      <c r="BK4109">
        <f t="shared" si="529"/>
        <v>1900</v>
      </c>
      <c r="BL4109">
        <f t="shared" si="530"/>
        <v>1900</v>
      </c>
      <c r="BM4109" t="str">
        <f t="shared" si="531"/>
        <v/>
      </c>
      <c r="BN4109" s="69">
        <f t="shared" si="532"/>
        <v>127</v>
      </c>
      <c r="BO4109" s="1">
        <v>46477</v>
      </c>
      <c r="BP4109" s="1"/>
    </row>
    <row r="4110" spans="59:68" x14ac:dyDescent="0.25">
      <c r="BG4110" t="str">
        <f t="shared" ca="1" si="525"/>
        <v/>
      </c>
      <c r="BH4110" t="str">
        <f t="shared" si="526"/>
        <v/>
      </c>
      <c r="BI4110" t="str">
        <f t="shared" si="527"/>
        <v/>
      </c>
      <c r="BJ4110" t="str">
        <f t="shared" ca="1" si="528"/>
        <v/>
      </c>
      <c r="BK4110">
        <f t="shared" si="529"/>
        <v>1900</v>
      </c>
      <c r="BL4110">
        <f t="shared" si="530"/>
        <v>1900</v>
      </c>
      <c r="BM4110" t="str">
        <f t="shared" si="531"/>
        <v/>
      </c>
      <c r="BN4110" s="69">
        <f t="shared" si="532"/>
        <v>127</v>
      </c>
      <c r="BO4110" s="1">
        <v>46478</v>
      </c>
      <c r="BP4110" s="1"/>
    </row>
    <row r="4111" spans="59:68" x14ac:dyDescent="0.25">
      <c r="BG4111" t="str">
        <f t="shared" ca="1" si="525"/>
        <v/>
      </c>
      <c r="BH4111" t="str">
        <f t="shared" si="526"/>
        <v/>
      </c>
      <c r="BI4111" t="str">
        <f t="shared" si="527"/>
        <v/>
      </c>
      <c r="BJ4111" t="str">
        <f t="shared" ca="1" si="528"/>
        <v/>
      </c>
      <c r="BK4111">
        <f t="shared" si="529"/>
        <v>1900</v>
      </c>
      <c r="BL4111">
        <f t="shared" si="530"/>
        <v>1900</v>
      </c>
      <c r="BM4111" t="str">
        <f t="shared" si="531"/>
        <v/>
      </c>
      <c r="BN4111" s="69">
        <f t="shared" si="532"/>
        <v>127</v>
      </c>
      <c r="BO4111" s="1">
        <v>46479</v>
      </c>
      <c r="BP4111" s="1"/>
    </row>
    <row r="4112" spans="59:68" x14ac:dyDescent="0.25">
      <c r="BG4112" t="str">
        <f t="shared" ca="1" si="525"/>
        <v/>
      </c>
      <c r="BH4112" t="str">
        <f t="shared" si="526"/>
        <v/>
      </c>
      <c r="BI4112" t="str">
        <f t="shared" si="527"/>
        <v/>
      </c>
      <c r="BJ4112" t="str">
        <f t="shared" ca="1" si="528"/>
        <v/>
      </c>
      <c r="BK4112">
        <f t="shared" si="529"/>
        <v>1900</v>
      </c>
      <c r="BL4112">
        <f t="shared" si="530"/>
        <v>1900</v>
      </c>
      <c r="BM4112" t="str">
        <f t="shared" si="531"/>
        <v/>
      </c>
      <c r="BN4112" s="69">
        <f t="shared" si="532"/>
        <v>127</v>
      </c>
      <c r="BO4112" s="1">
        <v>46480</v>
      </c>
      <c r="BP4112" s="1"/>
    </row>
    <row r="4113" spans="59:68" x14ac:dyDescent="0.25">
      <c r="BG4113" t="str">
        <f t="shared" ca="1" si="525"/>
        <v/>
      </c>
      <c r="BH4113" t="str">
        <f t="shared" si="526"/>
        <v/>
      </c>
      <c r="BI4113" t="str">
        <f t="shared" si="527"/>
        <v/>
      </c>
      <c r="BJ4113" t="str">
        <f t="shared" ca="1" si="528"/>
        <v/>
      </c>
      <c r="BK4113">
        <f t="shared" si="529"/>
        <v>1900</v>
      </c>
      <c r="BL4113">
        <f t="shared" si="530"/>
        <v>1900</v>
      </c>
      <c r="BM4113" t="str">
        <f t="shared" si="531"/>
        <v/>
      </c>
      <c r="BN4113" s="69">
        <f t="shared" si="532"/>
        <v>127</v>
      </c>
      <c r="BO4113" s="1">
        <v>46481</v>
      </c>
      <c r="BP4113" s="1"/>
    </row>
    <row r="4114" spans="59:68" x14ac:dyDescent="0.25">
      <c r="BG4114" t="str">
        <f t="shared" ca="1" si="525"/>
        <v/>
      </c>
      <c r="BH4114" t="str">
        <f t="shared" si="526"/>
        <v/>
      </c>
      <c r="BI4114" t="str">
        <f t="shared" si="527"/>
        <v/>
      </c>
      <c r="BJ4114" t="str">
        <f t="shared" ca="1" si="528"/>
        <v/>
      </c>
      <c r="BK4114">
        <f t="shared" si="529"/>
        <v>1900</v>
      </c>
      <c r="BL4114">
        <f t="shared" si="530"/>
        <v>1900</v>
      </c>
      <c r="BM4114" t="str">
        <f t="shared" si="531"/>
        <v/>
      </c>
      <c r="BN4114" s="69">
        <f t="shared" si="532"/>
        <v>127</v>
      </c>
      <c r="BO4114" s="1">
        <v>46482</v>
      </c>
      <c r="BP4114" s="1"/>
    </row>
    <row r="4115" spans="59:68" x14ac:dyDescent="0.25">
      <c r="BG4115" t="str">
        <f t="shared" ca="1" si="525"/>
        <v/>
      </c>
      <c r="BH4115" t="str">
        <f t="shared" si="526"/>
        <v/>
      </c>
      <c r="BI4115" t="str">
        <f t="shared" si="527"/>
        <v/>
      </c>
      <c r="BJ4115" t="str">
        <f t="shared" ca="1" si="528"/>
        <v/>
      </c>
      <c r="BK4115">
        <f t="shared" si="529"/>
        <v>1900</v>
      </c>
      <c r="BL4115">
        <f t="shared" si="530"/>
        <v>1900</v>
      </c>
      <c r="BM4115" t="str">
        <f t="shared" si="531"/>
        <v/>
      </c>
      <c r="BN4115" s="69">
        <f t="shared" si="532"/>
        <v>127</v>
      </c>
      <c r="BO4115" s="1">
        <v>46483</v>
      </c>
      <c r="BP4115" s="1"/>
    </row>
    <row r="4116" spans="59:68" x14ac:dyDescent="0.25">
      <c r="BG4116" t="str">
        <f t="shared" ca="1" si="525"/>
        <v/>
      </c>
      <c r="BH4116" t="str">
        <f t="shared" si="526"/>
        <v/>
      </c>
      <c r="BI4116" t="str">
        <f t="shared" si="527"/>
        <v/>
      </c>
      <c r="BJ4116" t="str">
        <f t="shared" ca="1" si="528"/>
        <v/>
      </c>
      <c r="BK4116">
        <f t="shared" si="529"/>
        <v>1900</v>
      </c>
      <c r="BL4116">
        <f t="shared" si="530"/>
        <v>1900</v>
      </c>
      <c r="BM4116" t="str">
        <f t="shared" si="531"/>
        <v/>
      </c>
      <c r="BN4116" s="69">
        <f t="shared" si="532"/>
        <v>127</v>
      </c>
      <c r="BO4116" s="1">
        <v>46484</v>
      </c>
      <c r="BP4116" s="1"/>
    </row>
    <row r="4117" spans="59:68" x14ac:dyDescent="0.25">
      <c r="BG4117" t="str">
        <f t="shared" ca="1" si="525"/>
        <v/>
      </c>
      <c r="BH4117" t="str">
        <f t="shared" si="526"/>
        <v/>
      </c>
      <c r="BI4117" t="str">
        <f t="shared" si="527"/>
        <v/>
      </c>
      <c r="BJ4117" t="str">
        <f t="shared" ca="1" si="528"/>
        <v/>
      </c>
      <c r="BK4117">
        <f t="shared" si="529"/>
        <v>1900</v>
      </c>
      <c r="BL4117">
        <f t="shared" si="530"/>
        <v>1900</v>
      </c>
      <c r="BM4117" t="str">
        <f t="shared" si="531"/>
        <v/>
      </c>
      <c r="BN4117" s="69">
        <f t="shared" si="532"/>
        <v>127</v>
      </c>
      <c r="BO4117" s="1">
        <v>46485</v>
      </c>
      <c r="BP4117" s="1"/>
    </row>
    <row r="4118" spans="59:68" x14ac:dyDescent="0.25">
      <c r="BG4118" t="str">
        <f t="shared" ca="1" si="525"/>
        <v/>
      </c>
      <c r="BH4118" t="str">
        <f t="shared" si="526"/>
        <v/>
      </c>
      <c r="BI4118" t="str">
        <f t="shared" si="527"/>
        <v/>
      </c>
      <c r="BJ4118" t="str">
        <f t="shared" ca="1" si="528"/>
        <v/>
      </c>
      <c r="BK4118">
        <f t="shared" si="529"/>
        <v>1900</v>
      </c>
      <c r="BL4118">
        <f t="shared" si="530"/>
        <v>1900</v>
      </c>
      <c r="BM4118" t="str">
        <f t="shared" si="531"/>
        <v/>
      </c>
      <c r="BN4118" s="69">
        <f t="shared" si="532"/>
        <v>127</v>
      </c>
      <c r="BO4118" s="1">
        <v>46486</v>
      </c>
      <c r="BP4118" s="1"/>
    </row>
    <row r="4119" spans="59:68" x14ac:dyDescent="0.25">
      <c r="BG4119" t="str">
        <f t="shared" ca="1" si="525"/>
        <v/>
      </c>
      <c r="BH4119" t="str">
        <f t="shared" si="526"/>
        <v/>
      </c>
      <c r="BI4119" t="str">
        <f t="shared" si="527"/>
        <v/>
      </c>
      <c r="BJ4119" t="str">
        <f t="shared" ca="1" si="528"/>
        <v/>
      </c>
      <c r="BK4119">
        <f t="shared" si="529"/>
        <v>1900</v>
      </c>
      <c r="BL4119">
        <f t="shared" si="530"/>
        <v>1900</v>
      </c>
      <c r="BM4119" t="str">
        <f t="shared" si="531"/>
        <v/>
      </c>
      <c r="BN4119" s="69">
        <f t="shared" si="532"/>
        <v>127</v>
      </c>
      <c r="BO4119" s="1">
        <v>46487</v>
      </c>
      <c r="BP4119" s="1"/>
    </row>
    <row r="4120" spans="59:68" x14ac:dyDescent="0.25">
      <c r="BG4120" t="str">
        <f t="shared" ca="1" si="525"/>
        <v/>
      </c>
      <c r="BH4120" t="str">
        <f t="shared" si="526"/>
        <v/>
      </c>
      <c r="BI4120" t="str">
        <f t="shared" si="527"/>
        <v/>
      </c>
      <c r="BJ4120" t="str">
        <f t="shared" ca="1" si="528"/>
        <v/>
      </c>
      <c r="BK4120">
        <f t="shared" si="529"/>
        <v>1900</v>
      </c>
      <c r="BL4120">
        <f t="shared" si="530"/>
        <v>1900</v>
      </c>
      <c r="BM4120" t="str">
        <f t="shared" si="531"/>
        <v/>
      </c>
      <c r="BN4120" s="69">
        <f t="shared" si="532"/>
        <v>127</v>
      </c>
      <c r="BO4120" s="1">
        <v>46488</v>
      </c>
      <c r="BP4120" s="1"/>
    </row>
    <row r="4121" spans="59:68" x14ac:dyDescent="0.25">
      <c r="BG4121" t="str">
        <f t="shared" ca="1" si="525"/>
        <v/>
      </c>
      <c r="BH4121" t="str">
        <f t="shared" si="526"/>
        <v/>
      </c>
      <c r="BI4121" t="str">
        <f t="shared" si="527"/>
        <v/>
      </c>
      <c r="BJ4121" t="str">
        <f t="shared" ca="1" si="528"/>
        <v/>
      </c>
      <c r="BK4121">
        <f t="shared" si="529"/>
        <v>1900</v>
      </c>
      <c r="BL4121">
        <f t="shared" si="530"/>
        <v>1900</v>
      </c>
      <c r="BM4121" t="str">
        <f t="shared" si="531"/>
        <v/>
      </c>
      <c r="BN4121" s="69">
        <f t="shared" si="532"/>
        <v>127</v>
      </c>
      <c r="BO4121" s="1">
        <v>46489</v>
      </c>
      <c r="BP4121" s="1"/>
    </row>
    <row r="4122" spans="59:68" x14ac:dyDescent="0.25">
      <c r="BG4122" t="str">
        <f t="shared" ca="1" si="525"/>
        <v/>
      </c>
      <c r="BH4122" t="str">
        <f t="shared" si="526"/>
        <v/>
      </c>
      <c r="BI4122" t="str">
        <f t="shared" si="527"/>
        <v/>
      </c>
      <c r="BJ4122" t="str">
        <f t="shared" ca="1" si="528"/>
        <v/>
      </c>
      <c r="BK4122">
        <f t="shared" si="529"/>
        <v>1900</v>
      </c>
      <c r="BL4122">
        <f t="shared" si="530"/>
        <v>1900</v>
      </c>
      <c r="BM4122" t="str">
        <f t="shared" si="531"/>
        <v/>
      </c>
      <c r="BN4122" s="69">
        <f t="shared" si="532"/>
        <v>127</v>
      </c>
      <c r="BO4122" s="1">
        <v>46490</v>
      </c>
      <c r="BP4122" s="1"/>
    </row>
    <row r="4123" spans="59:68" x14ac:dyDescent="0.25">
      <c r="BG4123" t="str">
        <f t="shared" ca="1" si="525"/>
        <v/>
      </c>
      <c r="BH4123" t="str">
        <f t="shared" si="526"/>
        <v/>
      </c>
      <c r="BI4123" t="str">
        <f t="shared" si="527"/>
        <v/>
      </c>
      <c r="BJ4123" t="str">
        <f t="shared" ca="1" si="528"/>
        <v/>
      </c>
      <c r="BK4123">
        <f t="shared" si="529"/>
        <v>1900</v>
      </c>
      <c r="BL4123">
        <f t="shared" si="530"/>
        <v>1900</v>
      </c>
      <c r="BM4123" t="str">
        <f t="shared" si="531"/>
        <v/>
      </c>
      <c r="BN4123" s="69">
        <f t="shared" si="532"/>
        <v>127</v>
      </c>
      <c r="BO4123" s="1">
        <v>46491</v>
      </c>
      <c r="BP4123" s="1"/>
    </row>
    <row r="4124" spans="59:68" x14ac:dyDescent="0.25">
      <c r="BG4124" t="str">
        <f t="shared" ca="1" si="525"/>
        <v/>
      </c>
      <c r="BH4124" t="str">
        <f t="shared" si="526"/>
        <v/>
      </c>
      <c r="BI4124" t="str">
        <f t="shared" si="527"/>
        <v/>
      </c>
      <c r="BJ4124" t="str">
        <f t="shared" ca="1" si="528"/>
        <v/>
      </c>
      <c r="BK4124">
        <f t="shared" si="529"/>
        <v>1900</v>
      </c>
      <c r="BL4124">
        <f t="shared" si="530"/>
        <v>1900</v>
      </c>
      <c r="BM4124" t="str">
        <f t="shared" si="531"/>
        <v/>
      </c>
      <c r="BN4124" s="69">
        <f t="shared" si="532"/>
        <v>127</v>
      </c>
      <c r="BO4124" s="1">
        <v>46492</v>
      </c>
      <c r="BP4124" s="1"/>
    </row>
    <row r="4125" spans="59:68" x14ac:dyDescent="0.25">
      <c r="BG4125" t="str">
        <f t="shared" ca="1" si="525"/>
        <v/>
      </c>
      <c r="BH4125" t="str">
        <f t="shared" si="526"/>
        <v/>
      </c>
      <c r="BI4125" t="str">
        <f t="shared" si="527"/>
        <v/>
      </c>
      <c r="BJ4125" t="str">
        <f t="shared" ca="1" si="528"/>
        <v/>
      </c>
      <c r="BK4125">
        <f t="shared" si="529"/>
        <v>1900</v>
      </c>
      <c r="BL4125">
        <f t="shared" si="530"/>
        <v>1900</v>
      </c>
      <c r="BM4125" t="str">
        <f t="shared" si="531"/>
        <v/>
      </c>
      <c r="BN4125" s="69">
        <f t="shared" si="532"/>
        <v>127</v>
      </c>
      <c r="BO4125" s="1">
        <v>46493</v>
      </c>
      <c r="BP4125" s="1"/>
    </row>
    <row r="4126" spans="59:68" x14ac:dyDescent="0.25">
      <c r="BG4126" t="str">
        <f t="shared" ca="1" si="525"/>
        <v/>
      </c>
      <c r="BH4126" t="str">
        <f t="shared" si="526"/>
        <v/>
      </c>
      <c r="BI4126" t="str">
        <f t="shared" si="527"/>
        <v/>
      </c>
      <c r="BJ4126" t="str">
        <f t="shared" ca="1" si="528"/>
        <v/>
      </c>
      <c r="BK4126">
        <f t="shared" si="529"/>
        <v>1900</v>
      </c>
      <c r="BL4126">
        <f t="shared" si="530"/>
        <v>1900</v>
      </c>
      <c r="BM4126" t="str">
        <f t="shared" si="531"/>
        <v/>
      </c>
      <c r="BN4126" s="69">
        <f t="shared" si="532"/>
        <v>127</v>
      </c>
      <c r="BO4126" s="1">
        <v>46494</v>
      </c>
      <c r="BP4126" s="1"/>
    </row>
    <row r="4127" spans="59:68" x14ac:dyDescent="0.25">
      <c r="BG4127" t="str">
        <f t="shared" ca="1" si="525"/>
        <v/>
      </c>
      <c r="BH4127" t="str">
        <f t="shared" si="526"/>
        <v/>
      </c>
      <c r="BI4127" t="str">
        <f t="shared" si="527"/>
        <v/>
      </c>
      <c r="BJ4127" t="str">
        <f t="shared" ca="1" si="528"/>
        <v/>
      </c>
      <c r="BK4127">
        <f t="shared" si="529"/>
        <v>1900</v>
      </c>
      <c r="BL4127">
        <f t="shared" si="530"/>
        <v>1900</v>
      </c>
      <c r="BM4127" t="str">
        <f t="shared" si="531"/>
        <v/>
      </c>
      <c r="BN4127" s="69">
        <f t="shared" si="532"/>
        <v>127</v>
      </c>
      <c r="BO4127" s="1">
        <v>46495</v>
      </c>
      <c r="BP4127" s="1"/>
    </row>
    <row r="4128" spans="59:68" x14ac:dyDescent="0.25">
      <c r="BG4128" t="str">
        <f t="shared" ca="1" si="525"/>
        <v/>
      </c>
      <c r="BH4128" t="str">
        <f t="shared" si="526"/>
        <v/>
      </c>
      <c r="BI4128" t="str">
        <f t="shared" si="527"/>
        <v/>
      </c>
      <c r="BJ4128" t="str">
        <f t="shared" ca="1" si="528"/>
        <v/>
      </c>
      <c r="BK4128">
        <f t="shared" si="529"/>
        <v>1900</v>
      </c>
      <c r="BL4128">
        <f t="shared" si="530"/>
        <v>1900</v>
      </c>
      <c r="BM4128" t="str">
        <f t="shared" si="531"/>
        <v/>
      </c>
      <c r="BN4128" s="69">
        <f t="shared" si="532"/>
        <v>127</v>
      </c>
      <c r="BO4128" s="1">
        <v>46496</v>
      </c>
      <c r="BP4128" s="1"/>
    </row>
    <row r="4129" spans="59:68" x14ac:dyDescent="0.25">
      <c r="BG4129" t="str">
        <f t="shared" ca="1" si="525"/>
        <v/>
      </c>
      <c r="BH4129" t="str">
        <f t="shared" si="526"/>
        <v/>
      </c>
      <c r="BI4129" t="str">
        <f t="shared" si="527"/>
        <v/>
      </c>
      <c r="BJ4129" t="str">
        <f t="shared" ca="1" si="528"/>
        <v/>
      </c>
      <c r="BK4129">
        <f t="shared" si="529"/>
        <v>1900</v>
      </c>
      <c r="BL4129">
        <f t="shared" si="530"/>
        <v>1900</v>
      </c>
      <c r="BM4129" t="str">
        <f t="shared" si="531"/>
        <v/>
      </c>
      <c r="BN4129" s="69">
        <f t="shared" si="532"/>
        <v>127</v>
      </c>
      <c r="BO4129" s="1">
        <v>46497</v>
      </c>
      <c r="BP4129" s="1"/>
    </row>
    <row r="4130" spans="59:68" x14ac:dyDescent="0.25">
      <c r="BG4130" t="str">
        <f t="shared" ca="1" si="525"/>
        <v/>
      </c>
      <c r="BH4130" t="str">
        <f t="shared" si="526"/>
        <v/>
      </c>
      <c r="BI4130" t="str">
        <f t="shared" si="527"/>
        <v/>
      </c>
      <c r="BJ4130" t="str">
        <f t="shared" ca="1" si="528"/>
        <v/>
      </c>
      <c r="BK4130">
        <f t="shared" si="529"/>
        <v>1900</v>
      </c>
      <c r="BL4130">
        <f t="shared" si="530"/>
        <v>1900</v>
      </c>
      <c r="BM4130" t="str">
        <f t="shared" si="531"/>
        <v/>
      </c>
      <c r="BN4130" s="69">
        <f t="shared" si="532"/>
        <v>127</v>
      </c>
      <c r="BO4130" s="1">
        <v>46498</v>
      </c>
      <c r="BP4130" s="1"/>
    </row>
    <row r="4131" spans="59:68" x14ac:dyDescent="0.25">
      <c r="BG4131" t="str">
        <f t="shared" ca="1" si="525"/>
        <v/>
      </c>
      <c r="BH4131" t="str">
        <f t="shared" si="526"/>
        <v/>
      </c>
      <c r="BI4131" t="str">
        <f t="shared" si="527"/>
        <v/>
      </c>
      <c r="BJ4131" t="str">
        <f t="shared" ca="1" si="528"/>
        <v/>
      </c>
      <c r="BK4131">
        <f t="shared" si="529"/>
        <v>1900</v>
      </c>
      <c r="BL4131">
        <f t="shared" si="530"/>
        <v>1900</v>
      </c>
      <c r="BM4131" t="str">
        <f t="shared" si="531"/>
        <v/>
      </c>
      <c r="BN4131" s="69">
        <f t="shared" si="532"/>
        <v>127</v>
      </c>
      <c r="BO4131" s="1">
        <v>46499</v>
      </c>
      <c r="BP4131" s="1"/>
    </row>
    <row r="4132" spans="59:68" x14ac:dyDescent="0.25">
      <c r="BG4132" t="str">
        <f t="shared" ca="1" si="525"/>
        <v/>
      </c>
      <c r="BH4132" t="str">
        <f t="shared" si="526"/>
        <v/>
      </c>
      <c r="BI4132" t="str">
        <f t="shared" si="527"/>
        <v/>
      </c>
      <c r="BJ4132" t="str">
        <f t="shared" ca="1" si="528"/>
        <v/>
      </c>
      <c r="BK4132">
        <f t="shared" si="529"/>
        <v>1900</v>
      </c>
      <c r="BL4132">
        <f t="shared" si="530"/>
        <v>1900</v>
      </c>
      <c r="BM4132" t="str">
        <f t="shared" si="531"/>
        <v/>
      </c>
      <c r="BN4132" s="69">
        <f t="shared" si="532"/>
        <v>127</v>
      </c>
      <c r="BO4132" s="1">
        <v>46500</v>
      </c>
      <c r="BP4132" s="1"/>
    </row>
    <row r="4133" spans="59:68" x14ac:dyDescent="0.25">
      <c r="BG4133" t="str">
        <f t="shared" ca="1" si="525"/>
        <v/>
      </c>
      <c r="BH4133" t="str">
        <f t="shared" si="526"/>
        <v/>
      </c>
      <c r="BI4133" t="str">
        <f t="shared" si="527"/>
        <v/>
      </c>
      <c r="BJ4133" t="str">
        <f t="shared" ca="1" si="528"/>
        <v/>
      </c>
      <c r="BK4133">
        <f t="shared" si="529"/>
        <v>1900</v>
      </c>
      <c r="BL4133">
        <f t="shared" si="530"/>
        <v>1900</v>
      </c>
      <c r="BM4133" t="str">
        <f t="shared" si="531"/>
        <v/>
      </c>
      <c r="BN4133" s="69">
        <f t="shared" si="532"/>
        <v>127</v>
      </c>
      <c r="BO4133" s="1">
        <v>46501</v>
      </c>
      <c r="BP4133" s="1"/>
    </row>
    <row r="4134" spans="59:68" x14ac:dyDescent="0.25">
      <c r="BG4134" t="str">
        <f t="shared" ca="1" si="525"/>
        <v/>
      </c>
      <c r="BH4134" t="str">
        <f t="shared" si="526"/>
        <v/>
      </c>
      <c r="BI4134" t="str">
        <f t="shared" si="527"/>
        <v/>
      </c>
      <c r="BJ4134" t="str">
        <f t="shared" ca="1" si="528"/>
        <v/>
      </c>
      <c r="BK4134">
        <f t="shared" si="529"/>
        <v>1900</v>
      </c>
      <c r="BL4134">
        <f t="shared" si="530"/>
        <v>1900</v>
      </c>
      <c r="BM4134" t="str">
        <f t="shared" si="531"/>
        <v/>
      </c>
      <c r="BN4134" s="69">
        <f t="shared" si="532"/>
        <v>127</v>
      </c>
      <c r="BO4134" s="1">
        <v>46502</v>
      </c>
      <c r="BP4134" s="1"/>
    </row>
    <row r="4135" spans="59:68" x14ac:dyDescent="0.25">
      <c r="BG4135" t="str">
        <f t="shared" ca="1" si="525"/>
        <v/>
      </c>
      <c r="BH4135" t="str">
        <f t="shared" si="526"/>
        <v/>
      </c>
      <c r="BI4135" t="str">
        <f t="shared" si="527"/>
        <v/>
      </c>
      <c r="BJ4135" t="str">
        <f t="shared" ca="1" si="528"/>
        <v/>
      </c>
      <c r="BK4135">
        <f t="shared" si="529"/>
        <v>1900</v>
      </c>
      <c r="BL4135">
        <f t="shared" si="530"/>
        <v>1900</v>
      </c>
      <c r="BM4135" t="str">
        <f t="shared" si="531"/>
        <v/>
      </c>
      <c r="BN4135" s="69">
        <f t="shared" si="532"/>
        <v>127</v>
      </c>
      <c r="BO4135" s="1">
        <v>46503</v>
      </c>
      <c r="BP4135" s="1"/>
    </row>
    <row r="4136" spans="59:68" x14ac:dyDescent="0.25">
      <c r="BG4136" t="str">
        <f t="shared" ca="1" si="525"/>
        <v/>
      </c>
      <c r="BH4136" t="str">
        <f t="shared" si="526"/>
        <v/>
      </c>
      <c r="BI4136" t="str">
        <f t="shared" si="527"/>
        <v/>
      </c>
      <c r="BJ4136" t="str">
        <f t="shared" ca="1" si="528"/>
        <v/>
      </c>
      <c r="BK4136">
        <f t="shared" si="529"/>
        <v>1900</v>
      </c>
      <c r="BL4136">
        <f t="shared" si="530"/>
        <v>1900</v>
      </c>
      <c r="BM4136" t="str">
        <f t="shared" si="531"/>
        <v/>
      </c>
      <c r="BN4136" s="69">
        <f t="shared" si="532"/>
        <v>127</v>
      </c>
      <c r="BO4136" s="1">
        <v>46504</v>
      </c>
      <c r="BP4136" s="1"/>
    </row>
    <row r="4137" spans="59:68" x14ac:dyDescent="0.25">
      <c r="BG4137" t="str">
        <f t="shared" ca="1" si="525"/>
        <v/>
      </c>
      <c r="BH4137" t="str">
        <f t="shared" si="526"/>
        <v/>
      </c>
      <c r="BI4137" t="str">
        <f t="shared" si="527"/>
        <v/>
      </c>
      <c r="BJ4137" t="str">
        <f t="shared" ca="1" si="528"/>
        <v/>
      </c>
      <c r="BK4137">
        <f t="shared" si="529"/>
        <v>1900</v>
      </c>
      <c r="BL4137">
        <f t="shared" si="530"/>
        <v>1900</v>
      </c>
      <c r="BM4137" t="str">
        <f t="shared" si="531"/>
        <v/>
      </c>
      <c r="BN4137" s="69">
        <f t="shared" si="532"/>
        <v>127</v>
      </c>
      <c r="BO4137" s="1">
        <v>46505</v>
      </c>
      <c r="BP4137" s="1"/>
    </row>
    <row r="4138" spans="59:68" x14ac:dyDescent="0.25">
      <c r="BG4138" t="str">
        <f t="shared" ca="1" si="525"/>
        <v/>
      </c>
      <c r="BH4138" t="str">
        <f t="shared" si="526"/>
        <v/>
      </c>
      <c r="BI4138" t="str">
        <f t="shared" si="527"/>
        <v/>
      </c>
      <c r="BJ4138" t="str">
        <f t="shared" ca="1" si="528"/>
        <v/>
      </c>
      <c r="BK4138">
        <f t="shared" si="529"/>
        <v>1900</v>
      </c>
      <c r="BL4138">
        <f t="shared" si="530"/>
        <v>1900</v>
      </c>
      <c r="BM4138" t="str">
        <f t="shared" si="531"/>
        <v/>
      </c>
      <c r="BN4138" s="69">
        <f t="shared" si="532"/>
        <v>127</v>
      </c>
      <c r="BO4138" s="1">
        <v>46506</v>
      </c>
      <c r="BP4138" s="1"/>
    </row>
    <row r="4139" spans="59:68" x14ac:dyDescent="0.25">
      <c r="BG4139" t="str">
        <f t="shared" ca="1" si="525"/>
        <v/>
      </c>
      <c r="BH4139" t="str">
        <f t="shared" si="526"/>
        <v/>
      </c>
      <c r="BI4139" t="str">
        <f t="shared" si="527"/>
        <v/>
      </c>
      <c r="BJ4139" t="str">
        <f t="shared" ca="1" si="528"/>
        <v/>
      </c>
      <c r="BK4139">
        <f t="shared" si="529"/>
        <v>1900</v>
      </c>
      <c r="BL4139">
        <f t="shared" si="530"/>
        <v>1900</v>
      </c>
      <c r="BM4139" t="str">
        <f t="shared" si="531"/>
        <v/>
      </c>
      <c r="BN4139" s="69">
        <f t="shared" si="532"/>
        <v>127</v>
      </c>
      <c r="BO4139" s="1">
        <v>46507</v>
      </c>
      <c r="BP4139" s="1"/>
    </row>
    <row r="4140" spans="59:68" x14ac:dyDescent="0.25">
      <c r="BG4140" t="str">
        <f t="shared" ca="1" si="525"/>
        <v/>
      </c>
      <c r="BH4140" t="str">
        <f t="shared" si="526"/>
        <v/>
      </c>
      <c r="BI4140" t="str">
        <f t="shared" si="527"/>
        <v/>
      </c>
      <c r="BJ4140" t="str">
        <f t="shared" ca="1" si="528"/>
        <v/>
      </c>
      <c r="BK4140">
        <f t="shared" si="529"/>
        <v>1900</v>
      </c>
      <c r="BL4140">
        <f t="shared" si="530"/>
        <v>1900</v>
      </c>
      <c r="BM4140" t="str">
        <f t="shared" si="531"/>
        <v/>
      </c>
      <c r="BN4140" s="69">
        <f t="shared" si="532"/>
        <v>127</v>
      </c>
      <c r="BO4140" s="1">
        <v>46508</v>
      </c>
      <c r="BP4140" s="1"/>
    </row>
    <row r="4141" spans="59:68" x14ac:dyDescent="0.25">
      <c r="BG4141" t="str">
        <f t="shared" ca="1" si="525"/>
        <v/>
      </c>
      <c r="BH4141" t="str">
        <f t="shared" si="526"/>
        <v/>
      </c>
      <c r="BI4141" t="str">
        <f t="shared" si="527"/>
        <v/>
      </c>
      <c r="BJ4141" t="str">
        <f t="shared" ca="1" si="528"/>
        <v/>
      </c>
      <c r="BK4141">
        <f t="shared" si="529"/>
        <v>1900</v>
      </c>
      <c r="BL4141">
        <f t="shared" si="530"/>
        <v>1900</v>
      </c>
      <c r="BM4141" t="str">
        <f t="shared" si="531"/>
        <v/>
      </c>
      <c r="BN4141" s="69">
        <f t="shared" si="532"/>
        <v>127</v>
      </c>
      <c r="BO4141" s="1">
        <v>46509</v>
      </c>
      <c r="BP4141" s="1"/>
    </row>
    <row r="4142" spans="59:68" x14ac:dyDescent="0.25">
      <c r="BG4142" t="str">
        <f t="shared" ca="1" si="525"/>
        <v/>
      </c>
      <c r="BH4142" t="str">
        <f t="shared" si="526"/>
        <v/>
      </c>
      <c r="BI4142" t="str">
        <f t="shared" si="527"/>
        <v/>
      </c>
      <c r="BJ4142" t="str">
        <f t="shared" ca="1" si="528"/>
        <v/>
      </c>
      <c r="BK4142">
        <f t="shared" si="529"/>
        <v>1900</v>
      </c>
      <c r="BL4142">
        <f t="shared" si="530"/>
        <v>1900</v>
      </c>
      <c r="BM4142" t="str">
        <f t="shared" si="531"/>
        <v/>
      </c>
      <c r="BN4142" s="69">
        <f t="shared" si="532"/>
        <v>127</v>
      </c>
      <c r="BO4142" s="1">
        <v>46510</v>
      </c>
      <c r="BP4142" s="1"/>
    </row>
    <row r="4143" spans="59:68" x14ac:dyDescent="0.25">
      <c r="BG4143" t="str">
        <f t="shared" ca="1" si="525"/>
        <v/>
      </c>
      <c r="BH4143" t="str">
        <f t="shared" si="526"/>
        <v/>
      </c>
      <c r="BI4143" t="str">
        <f t="shared" si="527"/>
        <v/>
      </c>
      <c r="BJ4143" t="str">
        <f t="shared" ca="1" si="528"/>
        <v/>
      </c>
      <c r="BK4143">
        <f t="shared" si="529"/>
        <v>1900</v>
      </c>
      <c r="BL4143">
        <f t="shared" si="530"/>
        <v>1900</v>
      </c>
      <c r="BM4143" t="str">
        <f t="shared" si="531"/>
        <v/>
      </c>
      <c r="BN4143" s="69">
        <f t="shared" si="532"/>
        <v>127</v>
      </c>
      <c r="BO4143" s="1">
        <v>46511</v>
      </c>
      <c r="BP4143" s="1"/>
    </row>
    <row r="4144" spans="59:68" x14ac:dyDescent="0.25">
      <c r="BG4144" t="str">
        <f t="shared" ca="1" si="525"/>
        <v/>
      </c>
      <c r="BH4144" t="str">
        <f t="shared" si="526"/>
        <v/>
      </c>
      <c r="BI4144" t="str">
        <f t="shared" si="527"/>
        <v/>
      </c>
      <c r="BJ4144" t="str">
        <f t="shared" ca="1" si="528"/>
        <v/>
      </c>
      <c r="BK4144">
        <f t="shared" si="529"/>
        <v>1900</v>
      </c>
      <c r="BL4144">
        <f t="shared" si="530"/>
        <v>1900</v>
      </c>
      <c r="BM4144" t="str">
        <f t="shared" si="531"/>
        <v/>
      </c>
      <c r="BN4144" s="69">
        <f t="shared" si="532"/>
        <v>127</v>
      </c>
      <c r="BO4144" s="1">
        <v>46512</v>
      </c>
      <c r="BP4144" s="1"/>
    </row>
    <row r="4145" spans="59:68" x14ac:dyDescent="0.25">
      <c r="BG4145" t="str">
        <f t="shared" ca="1" si="525"/>
        <v/>
      </c>
      <c r="BH4145" t="str">
        <f t="shared" si="526"/>
        <v/>
      </c>
      <c r="BI4145" t="str">
        <f t="shared" si="527"/>
        <v/>
      </c>
      <c r="BJ4145" t="str">
        <f t="shared" ca="1" si="528"/>
        <v/>
      </c>
      <c r="BK4145">
        <f t="shared" si="529"/>
        <v>1900</v>
      </c>
      <c r="BL4145">
        <f t="shared" si="530"/>
        <v>1900</v>
      </c>
      <c r="BM4145" t="str">
        <f t="shared" si="531"/>
        <v/>
      </c>
      <c r="BN4145" s="69">
        <f t="shared" si="532"/>
        <v>127</v>
      </c>
      <c r="BO4145" s="1">
        <v>46513</v>
      </c>
      <c r="BP4145" s="1"/>
    </row>
    <row r="4146" spans="59:68" x14ac:dyDescent="0.25">
      <c r="BG4146" t="str">
        <f t="shared" ca="1" si="525"/>
        <v/>
      </c>
      <c r="BH4146" t="str">
        <f t="shared" si="526"/>
        <v/>
      </c>
      <c r="BI4146" t="str">
        <f t="shared" si="527"/>
        <v/>
      </c>
      <c r="BJ4146" t="str">
        <f t="shared" ca="1" si="528"/>
        <v/>
      </c>
      <c r="BK4146">
        <f t="shared" si="529"/>
        <v>1900</v>
      </c>
      <c r="BL4146">
        <f t="shared" si="530"/>
        <v>1900</v>
      </c>
      <c r="BM4146" t="str">
        <f t="shared" si="531"/>
        <v/>
      </c>
      <c r="BN4146" s="69">
        <f t="shared" si="532"/>
        <v>127</v>
      </c>
      <c r="BO4146" s="1">
        <v>46514</v>
      </c>
      <c r="BP4146" s="1"/>
    </row>
    <row r="4147" spans="59:68" x14ac:dyDescent="0.25">
      <c r="BG4147" t="str">
        <f t="shared" ca="1" si="525"/>
        <v/>
      </c>
      <c r="BH4147" t="str">
        <f t="shared" si="526"/>
        <v/>
      </c>
      <c r="BI4147" t="str">
        <f t="shared" si="527"/>
        <v/>
      </c>
      <c r="BJ4147" t="str">
        <f t="shared" ca="1" si="528"/>
        <v/>
      </c>
      <c r="BK4147">
        <f t="shared" si="529"/>
        <v>1900</v>
      </c>
      <c r="BL4147">
        <f t="shared" si="530"/>
        <v>1900</v>
      </c>
      <c r="BM4147" t="str">
        <f t="shared" si="531"/>
        <v/>
      </c>
      <c r="BN4147" s="69">
        <f t="shared" si="532"/>
        <v>127</v>
      </c>
      <c r="BO4147" s="1">
        <v>46515</v>
      </c>
      <c r="BP4147" s="1"/>
    </row>
    <row r="4148" spans="59:68" x14ac:dyDescent="0.25">
      <c r="BG4148" t="str">
        <f t="shared" ca="1" si="525"/>
        <v/>
      </c>
      <c r="BH4148" t="str">
        <f t="shared" si="526"/>
        <v/>
      </c>
      <c r="BI4148" t="str">
        <f t="shared" si="527"/>
        <v/>
      </c>
      <c r="BJ4148" t="str">
        <f t="shared" ca="1" si="528"/>
        <v/>
      </c>
      <c r="BK4148">
        <f t="shared" si="529"/>
        <v>1900</v>
      </c>
      <c r="BL4148">
        <f t="shared" si="530"/>
        <v>1900</v>
      </c>
      <c r="BM4148" t="str">
        <f t="shared" si="531"/>
        <v/>
      </c>
      <c r="BN4148" s="69">
        <f t="shared" si="532"/>
        <v>127</v>
      </c>
      <c r="BO4148" s="1">
        <v>46516</v>
      </c>
      <c r="BP4148" s="1"/>
    </row>
    <row r="4149" spans="59:68" x14ac:dyDescent="0.25">
      <c r="BG4149" t="str">
        <f t="shared" ca="1" si="525"/>
        <v/>
      </c>
      <c r="BH4149" t="str">
        <f t="shared" si="526"/>
        <v/>
      </c>
      <c r="BI4149" t="str">
        <f t="shared" si="527"/>
        <v/>
      </c>
      <c r="BJ4149" t="str">
        <f t="shared" ca="1" si="528"/>
        <v/>
      </c>
      <c r="BK4149">
        <f t="shared" si="529"/>
        <v>1900</v>
      </c>
      <c r="BL4149">
        <f t="shared" si="530"/>
        <v>1900</v>
      </c>
      <c r="BM4149" t="str">
        <f t="shared" si="531"/>
        <v/>
      </c>
      <c r="BN4149" s="69">
        <f t="shared" si="532"/>
        <v>127</v>
      </c>
      <c r="BO4149" s="1">
        <v>46517</v>
      </c>
      <c r="BP4149" s="1"/>
    </row>
    <row r="4150" spans="59:68" x14ac:dyDescent="0.25">
      <c r="BG4150" t="str">
        <f t="shared" ca="1" si="525"/>
        <v/>
      </c>
      <c r="BH4150" t="str">
        <f t="shared" si="526"/>
        <v/>
      </c>
      <c r="BI4150" t="str">
        <f t="shared" si="527"/>
        <v/>
      </c>
      <c r="BJ4150" t="str">
        <f t="shared" ca="1" si="528"/>
        <v/>
      </c>
      <c r="BK4150">
        <f t="shared" si="529"/>
        <v>1900</v>
      </c>
      <c r="BL4150">
        <f t="shared" si="530"/>
        <v>1900</v>
      </c>
      <c r="BM4150" t="str">
        <f t="shared" si="531"/>
        <v/>
      </c>
      <c r="BN4150" s="69">
        <f t="shared" si="532"/>
        <v>127</v>
      </c>
      <c r="BO4150" s="1">
        <v>46518</v>
      </c>
      <c r="BP4150" s="1"/>
    </row>
    <row r="4151" spans="59:68" x14ac:dyDescent="0.25">
      <c r="BG4151" t="str">
        <f t="shared" ca="1" si="525"/>
        <v/>
      </c>
      <c r="BH4151" t="str">
        <f t="shared" si="526"/>
        <v/>
      </c>
      <c r="BI4151" t="str">
        <f t="shared" si="527"/>
        <v/>
      </c>
      <c r="BJ4151" t="str">
        <f t="shared" ca="1" si="528"/>
        <v/>
      </c>
      <c r="BK4151">
        <f t="shared" si="529"/>
        <v>1900</v>
      </c>
      <c r="BL4151">
        <f t="shared" si="530"/>
        <v>1900</v>
      </c>
      <c r="BM4151" t="str">
        <f t="shared" si="531"/>
        <v/>
      </c>
      <c r="BN4151" s="69">
        <f t="shared" si="532"/>
        <v>127</v>
      </c>
      <c r="BO4151" s="1">
        <v>46519</v>
      </c>
      <c r="BP4151" s="1"/>
    </row>
    <row r="4152" spans="59:68" x14ac:dyDescent="0.25">
      <c r="BG4152" t="str">
        <f t="shared" ca="1" si="525"/>
        <v/>
      </c>
      <c r="BH4152" t="str">
        <f t="shared" si="526"/>
        <v/>
      </c>
      <c r="BI4152" t="str">
        <f t="shared" si="527"/>
        <v/>
      </c>
      <c r="BJ4152" t="str">
        <f t="shared" ca="1" si="528"/>
        <v/>
      </c>
      <c r="BK4152">
        <f t="shared" si="529"/>
        <v>1900</v>
      </c>
      <c r="BL4152">
        <f t="shared" si="530"/>
        <v>1900</v>
      </c>
      <c r="BM4152" t="str">
        <f t="shared" si="531"/>
        <v/>
      </c>
      <c r="BN4152" s="69">
        <f t="shared" si="532"/>
        <v>127</v>
      </c>
      <c r="BO4152" s="1">
        <v>46520</v>
      </c>
      <c r="BP4152" s="1"/>
    </row>
    <row r="4153" spans="59:68" x14ac:dyDescent="0.25">
      <c r="BG4153" t="str">
        <f t="shared" ca="1" si="525"/>
        <v/>
      </c>
      <c r="BH4153" t="str">
        <f t="shared" si="526"/>
        <v/>
      </c>
      <c r="BI4153" t="str">
        <f t="shared" si="527"/>
        <v/>
      </c>
      <c r="BJ4153" t="str">
        <f t="shared" ca="1" si="528"/>
        <v/>
      </c>
      <c r="BK4153">
        <f t="shared" si="529"/>
        <v>1900</v>
      </c>
      <c r="BL4153">
        <f t="shared" si="530"/>
        <v>1900</v>
      </c>
      <c r="BM4153" t="str">
        <f t="shared" si="531"/>
        <v/>
      </c>
      <c r="BN4153" s="69">
        <f t="shared" si="532"/>
        <v>127</v>
      </c>
      <c r="BO4153" s="1">
        <v>46521</v>
      </c>
      <c r="BP4153" s="1"/>
    </row>
    <row r="4154" spans="59:68" x14ac:dyDescent="0.25">
      <c r="BG4154" t="str">
        <f t="shared" ca="1" si="525"/>
        <v/>
      </c>
      <c r="BH4154" t="str">
        <f t="shared" si="526"/>
        <v/>
      </c>
      <c r="BI4154" t="str">
        <f t="shared" si="527"/>
        <v/>
      </c>
      <c r="BJ4154" t="str">
        <f t="shared" ca="1" si="528"/>
        <v/>
      </c>
      <c r="BK4154">
        <f t="shared" si="529"/>
        <v>1900</v>
      </c>
      <c r="BL4154">
        <f t="shared" si="530"/>
        <v>1900</v>
      </c>
      <c r="BM4154" t="str">
        <f t="shared" si="531"/>
        <v/>
      </c>
      <c r="BN4154" s="69">
        <f t="shared" si="532"/>
        <v>127</v>
      </c>
      <c r="BO4154" s="1">
        <v>46522</v>
      </c>
      <c r="BP4154" s="1"/>
    </row>
    <row r="4155" spans="59:68" x14ac:dyDescent="0.25">
      <c r="BG4155" t="str">
        <f t="shared" ca="1" si="525"/>
        <v/>
      </c>
      <c r="BH4155" t="str">
        <f t="shared" si="526"/>
        <v/>
      </c>
      <c r="BI4155" t="str">
        <f t="shared" si="527"/>
        <v/>
      </c>
      <c r="BJ4155" t="str">
        <f t="shared" ca="1" si="528"/>
        <v/>
      </c>
      <c r="BK4155">
        <f t="shared" si="529"/>
        <v>1900</v>
      </c>
      <c r="BL4155">
        <f t="shared" si="530"/>
        <v>1900</v>
      </c>
      <c r="BM4155" t="str">
        <f t="shared" si="531"/>
        <v/>
      </c>
      <c r="BN4155" s="69">
        <f t="shared" si="532"/>
        <v>127</v>
      </c>
      <c r="BO4155" s="1">
        <v>46523</v>
      </c>
      <c r="BP4155" s="1"/>
    </row>
    <row r="4156" spans="59:68" x14ac:dyDescent="0.25">
      <c r="BG4156" t="str">
        <f t="shared" ca="1" si="525"/>
        <v/>
      </c>
      <c r="BH4156" t="str">
        <f t="shared" si="526"/>
        <v/>
      </c>
      <c r="BI4156" t="str">
        <f t="shared" si="527"/>
        <v/>
      </c>
      <c r="BJ4156" t="str">
        <f t="shared" ca="1" si="528"/>
        <v/>
      </c>
      <c r="BK4156">
        <f t="shared" si="529"/>
        <v>1900</v>
      </c>
      <c r="BL4156">
        <f t="shared" si="530"/>
        <v>1900</v>
      </c>
      <c r="BM4156" t="str">
        <f t="shared" si="531"/>
        <v/>
      </c>
      <c r="BN4156" s="69">
        <f t="shared" si="532"/>
        <v>127</v>
      </c>
      <c r="BO4156" s="1">
        <v>46524</v>
      </c>
      <c r="BP4156" s="1"/>
    </row>
    <row r="4157" spans="59:68" x14ac:dyDescent="0.25">
      <c r="BG4157" t="str">
        <f t="shared" ca="1" si="525"/>
        <v/>
      </c>
      <c r="BH4157" t="str">
        <f t="shared" si="526"/>
        <v/>
      </c>
      <c r="BI4157" t="str">
        <f t="shared" si="527"/>
        <v/>
      </c>
      <c r="BJ4157" t="str">
        <f t="shared" ca="1" si="528"/>
        <v/>
      </c>
      <c r="BK4157">
        <f t="shared" si="529"/>
        <v>1900</v>
      </c>
      <c r="BL4157">
        <f t="shared" si="530"/>
        <v>1900</v>
      </c>
      <c r="BM4157" t="str">
        <f t="shared" si="531"/>
        <v/>
      </c>
      <c r="BN4157" s="69">
        <f t="shared" si="532"/>
        <v>127</v>
      </c>
      <c r="BO4157" s="1">
        <v>46525</v>
      </c>
      <c r="BP4157" s="1"/>
    </row>
    <row r="4158" spans="59:68" x14ac:dyDescent="0.25">
      <c r="BG4158" t="str">
        <f t="shared" ca="1" si="525"/>
        <v/>
      </c>
      <c r="BH4158" t="str">
        <f t="shared" si="526"/>
        <v/>
      </c>
      <c r="BI4158" t="str">
        <f t="shared" si="527"/>
        <v/>
      </c>
      <c r="BJ4158" t="str">
        <f t="shared" ca="1" si="528"/>
        <v/>
      </c>
      <c r="BK4158">
        <f t="shared" si="529"/>
        <v>1900</v>
      </c>
      <c r="BL4158">
        <f t="shared" si="530"/>
        <v>1900</v>
      </c>
      <c r="BM4158" t="str">
        <f t="shared" si="531"/>
        <v/>
      </c>
      <c r="BN4158" s="69">
        <f t="shared" si="532"/>
        <v>127</v>
      </c>
      <c r="BO4158" s="1">
        <v>46526</v>
      </c>
      <c r="BP4158" s="1"/>
    </row>
    <row r="4159" spans="59:68" x14ac:dyDescent="0.25">
      <c r="BG4159" t="str">
        <f t="shared" ca="1" si="525"/>
        <v/>
      </c>
      <c r="BH4159" t="str">
        <f t="shared" si="526"/>
        <v/>
      </c>
      <c r="BI4159" t="str">
        <f t="shared" si="527"/>
        <v/>
      </c>
      <c r="BJ4159" t="str">
        <f t="shared" ca="1" si="528"/>
        <v/>
      </c>
      <c r="BK4159">
        <f t="shared" si="529"/>
        <v>1900</v>
      </c>
      <c r="BL4159">
        <f t="shared" si="530"/>
        <v>1900</v>
      </c>
      <c r="BM4159" t="str">
        <f t="shared" si="531"/>
        <v/>
      </c>
      <c r="BN4159" s="69">
        <f t="shared" si="532"/>
        <v>127</v>
      </c>
      <c r="BO4159" s="1">
        <v>46527</v>
      </c>
      <c r="BP4159" s="1"/>
    </row>
    <row r="4160" spans="59:68" x14ac:dyDescent="0.25">
      <c r="BG4160" t="str">
        <f t="shared" ca="1" si="525"/>
        <v/>
      </c>
      <c r="BH4160" t="str">
        <f t="shared" si="526"/>
        <v/>
      </c>
      <c r="BI4160" t="str">
        <f t="shared" si="527"/>
        <v/>
      </c>
      <c r="BJ4160" t="str">
        <f t="shared" ca="1" si="528"/>
        <v/>
      </c>
      <c r="BK4160">
        <f t="shared" si="529"/>
        <v>1900</v>
      </c>
      <c r="BL4160">
        <f t="shared" si="530"/>
        <v>1900</v>
      </c>
      <c r="BM4160" t="str">
        <f t="shared" si="531"/>
        <v/>
      </c>
      <c r="BN4160" s="69">
        <f t="shared" si="532"/>
        <v>127</v>
      </c>
      <c r="BO4160" s="1">
        <v>46528</v>
      </c>
      <c r="BP4160" s="1"/>
    </row>
    <row r="4161" spans="59:68" x14ac:dyDescent="0.25">
      <c r="BG4161" t="str">
        <f t="shared" ca="1" si="525"/>
        <v/>
      </c>
      <c r="BH4161" t="str">
        <f t="shared" si="526"/>
        <v/>
      </c>
      <c r="BI4161" t="str">
        <f t="shared" si="527"/>
        <v/>
      </c>
      <c r="BJ4161" t="str">
        <f t="shared" ca="1" si="528"/>
        <v/>
      </c>
      <c r="BK4161">
        <f t="shared" si="529"/>
        <v>1900</v>
      </c>
      <c r="BL4161">
        <f t="shared" si="530"/>
        <v>1900</v>
      </c>
      <c r="BM4161" t="str">
        <f t="shared" si="531"/>
        <v/>
      </c>
      <c r="BN4161" s="69">
        <f t="shared" si="532"/>
        <v>127</v>
      </c>
      <c r="BO4161" s="1">
        <v>46529</v>
      </c>
      <c r="BP4161" s="1"/>
    </row>
    <row r="4162" spans="59:68" x14ac:dyDescent="0.25">
      <c r="BG4162" t="str">
        <f t="shared" ca="1" si="525"/>
        <v/>
      </c>
      <c r="BH4162" t="str">
        <f t="shared" si="526"/>
        <v/>
      </c>
      <c r="BI4162" t="str">
        <f t="shared" si="527"/>
        <v/>
      </c>
      <c r="BJ4162" t="str">
        <f t="shared" ca="1" si="528"/>
        <v/>
      </c>
      <c r="BK4162">
        <f t="shared" si="529"/>
        <v>1900</v>
      </c>
      <c r="BL4162">
        <f t="shared" si="530"/>
        <v>1900</v>
      </c>
      <c r="BM4162" t="str">
        <f t="shared" si="531"/>
        <v/>
      </c>
      <c r="BN4162" s="69">
        <f t="shared" si="532"/>
        <v>127</v>
      </c>
      <c r="BO4162" s="1">
        <v>46530</v>
      </c>
      <c r="BP4162" s="1"/>
    </row>
    <row r="4163" spans="59:68" x14ac:dyDescent="0.25">
      <c r="BG4163" t="str">
        <f t="shared" ref="BG4163:BG4226" ca="1" si="533">IF(A4163="","",DATEDIF(J4163,TODAY(),"y"))</f>
        <v/>
      </c>
      <c r="BH4163" t="str">
        <f t="shared" ref="BH4163:BH4226" si="534">IF(A4163="","",IF(BG4163&lt;61,"Moins de 61",IF(BG4163&lt;66,"61 à 65",IF(BG4163&lt;71,"66 à 70",IF(BG4163&lt;76,"71 à 75",IF(BG4163&lt;81,"76 à 80",IF(BG4163&lt;86,"81 à 85",IF(BG4163&lt;91,"86 à 90",IF(BG4163&lt;96,"91 à 95",IF(BG4163&lt;101,"96 à 100",IF(BG4163&gt;=101,"101 et plus","")))))))))))</f>
        <v/>
      </c>
      <c r="BI4163" t="str">
        <f t="shared" ref="BI4163:BI4226" si="535">IF(B4163="","",IF(BG4163&lt;66,"Moins de 66",IF(BG4163&lt;71,"66 à 70",IF(BG4163&lt;76,"71 à 75",IF(BG4163&lt;81,"76 à 80",IF(BG4163&gt;=81,"plus de 80",""))))))</f>
        <v/>
      </c>
      <c r="BJ4163" t="str">
        <f t="shared" ref="BJ4163:BJ4226" ca="1" si="536">IF(A4163="","",DATEDIF(L4163,TODAY(),"y"))</f>
        <v/>
      </c>
      <c r="BK4163">
        <f t="shared" ref="BK4163:BK4226" si="537">YEAR(L4163)</f>
        <v>1900</v>
      </c>
      <c r="BL4163">
        <f t="shared" ref="BL4163:BL4226" si="538">YEAR(E4163)</f>
        <v>1900</v>
      </c>
      <c r="BM4163" t="str">
        <f t="shared" ref="BM4163:BM4226" si="539">IF(A4163="","",IF(O4163="Adhérent",BG4163,""))</f>
        <v/>
      </c>
      <c r="BN4163" s="69">
        <f t="shared" ref="BN4163:BN4226" si="540">YEAR(BO4163)-YEAR(J4163)</f>
        <v>127</v>
      </c>
      <c r="BO4163" s="1">
        <v>46531</v>
      </c>
      <c r="BP4163" s="1"/>
    </row>
    <row r="4164" spans="59:68" x14ac:dyDescent="0.25">
      <c r="BG4164" t="str">
        <f t="shared" ca="1" si="533"/>
        <v/>
      </c>
      <c r="BH4164" t="str">
        <f t="shared" si="534"/>
        <v/>
      </c>
      <c r="BI4164" t="str">
        <f t="shared" si="535"/>
        <v/>
      </c>
      <c r="BJ4164" t="str">
        <f t="shared" ca="1" si="536"/>
        <v/>
      </c>
      <c r="BK4164">
        <f t="shared" si="537"/>
        <v>1900</v>
      </c>
      <c r="BL4164">
        <f t="shared" si="538"/>
        <v>1900</v>
      </c>
      <c r="BM4164" t="str">
        <f t="shared" si="539"/>
        <v/>
      </c>
      <c r="BN4164" s="69">
        <f t="shared" si="540"/>
        <v>127</v>
      </c>
      <c r="BO4164" s="1">
        <v>46532</v>
      </c>
      <c r="BP4164" s="1"/>
    </row>
    <row r="4165" spans="59:68" x14ac:dyDescent="0.25">
      <c r="BG4165" t="str">
        <f t="shared" ca="1" si="533"/>
        <v/>
      </c>
      <c r="BH4165" t="str">
        <f t="shared" si="534"/>
        <v/>
      </c>
      <c r="BI4165" t="str">
        <f t="shared" si="535"/>
        <v/>
      </c>
      <c r="BJ4165" t="str">
        <f t="shared" ca="1" si="536"/>
        <v/>
      </c>
      <c r="BK4165">
        <f t="shared" si="537"/>
        <v>1900</v>
      </c>
      <c r="BL4165">
        <f t="shared" si="538"/>
        <v>1900</v>
      </c>
      <c r="BM4165" t="str">
        <f t="shared" si="539"/>
        <v/>
      </c>
      <c r="BN4165" s="69">
        <f t="shared" si="540"/>
        <v>127</v>
      </c>
      <c r="BO4165" s="1">
        <v>46533</v>
      </c>
      <c r="BP4165" s="1"/>
    </row>
    <row r="4166" spans="59:68" x14ac:dyDescent="0.25">
      <c r="BG4166" t="str">
        <f t="shared" ca="1" si="533"/>
        <v/>
      </c>
      <c r="BH4166" t="str">
        <f t="shared" si="534"/>
        <v/>
      </c>
      <c r="BI4166" t="str">
        <f t="shared" si="535"/>
        <v/>
      </c>
      <c r="BJ4166" t="str">
        <f t="shared" ca="1" si="536"/>
        <v/>
      </c>
      <c r="BK4166">
        <f t="shared" si="537"/>
        <v>1900</v>
      </c>
      <c r="BL4166">
        <f t="shared" si="538"/>
        <v>1900</v>
      </c>
      <c r="BM4166" t="str">
        <f t="shared" si="539"/>
        <v/>
      </c>
      <c r="BN4166" s="69">
        <f t="shared" si="540"/>
        <v>127</v>
      </c>
      <c r="BO4166" s="1">
        <v>46534</v>
      </c>
      <c r="BP4166" s="1"/>
    </row>
    <row r="4167" spans="59:68" x14ac:dyDescent="0.25">
      <c r="BG4167" t="str">
        <f t="shared" ca="1" si="533"/>
        <v/>
      </c>
      <c r="BH4167" t="str">
        <f t="shared" si="534"/>
        <v/>
      </c>
      <c r="BI4167" t="str">
        <f t="shared" si="535"/>
        <v/>
      </c>
      <c r="BJ4167" t="str">
        <f t="shared" ca="1" si="536"/>
        <v/>
      </c>
      <c r="BK4167">
        <f t="shared" si="537"/>
        <v>1900</v>
      </c>
      <c r="BL4167">
        <f t="shared" si="538"/>
        <v>1900</v>
      </c>
      <c r="BM4167" t="str">
        <f t="shared" si="539"/>
        <v/>
      </c>
      <c r="BN4167" s="69">
        <f t="shared" si="540"/>
        <v>127</v>
      </c>
      <c r="BO4167" s="1">
        <v>46535</v>
      </c>
      <c r="BP4167" s="1"/>
    </row>
    <row r="4168" spans="59:68" x14ac:dyDescent="0.25">
      <c r="BG4168" t="str">
        <f t="shared" ca="1" si="533"/>
        <v/>
      </c>
      <c r="BH4168" t="str">
        <f t="shared" si="534"/>
        <v/>
      </c>
      <c r="BI4168" t="str">
        <f t="shared" si="535"/>
        <v/>
      </c>
      <c r="BJ4168" t="str">
        <f t="shared" ca="1" si="536"/>
        <v/>
      </c>
      <c r="BK4168">
        <f t="shared" si="537"/>
        <v>1900</v>
      </c>
      <c r="BL4168">
        <f t="shared" si="538"/>
        <v>1900</v>
      </c>
      <c r="BM4168" t="str">
        <f t="shared" si="539"/>
        <v/>
      </c>
      <c r="BN4168" s="69">
        <f t="shared" si="540"/>
        <v>127</v>
      </c>
      <c r="BO4168" s="1">
        <v>46536</v>
      </c>
      <c r="BP4168" s="1"/>
    </row>
    <row r="4169" spans="59:68" x14ac:dyDescent="0.25">
      <c r="BG4169" t="str">
        <f t="shared" ca="1" si="533"/>
        <v/>
      </c>
      <c r="BH4169" t="str">
        <f t="shared" si="534"/>
        <v/>
      </c>
      <c r="BI4169" t="str">
        <f t="shared" si="535"/>
        <v/>
      </c>
      <c r="BJ4169" t="str">
        <f t="shared" ca="1" si="536"/>
        <v/>
      </c>
      <c r="BK4169">
        <f t="shared" si="537"/>
        <v>1900</v>
      </c>
      <c r="BL4169">
        <f t="shared" si="538"/>
        <v>1900</v>
      </c>
      <c r="BM4169" t="str">
        <f t="shared" si="539"/>
        <v/>
      </c>
      <c r="BN4169" s="69">
        <f t="shared" si="540"/>
        <v>127</v>
      </c>
      <c r="BO4169" s="1">
        <v>46537</v>
      </c>
      <c r="BP4169" s="1"/>
    </row>
    <row r="4170" spans="59:68" x14ac:dyDescent="0.25">
      <c r="BG4170" t="str">
        <f t="shared" ca="1" si="533"/>
        <v/>
      </c>
      <c r="BH4170" t="str">
        <f t="shared" si="534"/>
        <v/>
      </c>
      <c r="BI4170" t="str">
        <f t="shared" si="535"/>
        <v/>
      </c>
      <c r="BJ4170" t="str">
        <f t="shared" ca="1" si="536"/>
        <v/>
      </c>
      <c r="BK4170">
        <f t="shared" si="537"/>
        <v>1900</v>
      </c>
      <c r="BL4170">
        <f t="shared" si="538"/>
        <v>1900</v>
      </c>
      <c r="BM4170" t="str">
        <f t="shared" si="539"/>
        <v/>
      </c>
      <c r="BN4170" s="69">
        <f t="shared" si="540"/>
        <v>127</v>
      </c>
      <c r="BO4170" s="1">
        <v>46538</v>
      </c>
      <c r="BP4170" s="1"/>
    </row>
    <row r="4171" spans="59:68" x14ac:dyDescent="0.25">
      <c r="BG4171" t="str">
        <f t="shared" ca="1" si="533"/>
        <v/>
      </c>
      <c r="BH4171" t="str">
        <f t="shared" si="534"/>
        <v/>
      </c>
      <c r="BI4171" t="str">
        <f t="shared" si="535"/>
        <v/>
      </c>
      <c r="BJ4171" t="str">
        <f t="shared" ca="1" si="536"/>
        <v/>
      </c>
      <c r="BK4171">
        <f t="shared" si="537"/>
        <v>1900</v>
      </c>
      <c r="BL4171">
        <f t="shared" si="538"/>
        <v>1900</v>
      </c>
      <c r="BM4171" t="str">
        <f t="shared" si="539"/>
        <v/>
      </c>
      <c r="BN4171" s="69">
        <f t="shared" si="540"/>
        <v>127</v>
      </c>
      <c r="BO4171" s="1">
        <v>46539</v>
      </c>
      <c r="BP4171" s="1"/>
    </row>
    <row r="4172" spans="59:68" x14ac:dyDescent="0.25">
      <c r="BG4172" t="str">
        <f t="shared" ca="1" si="533"/>
        <v/>
      </c>
      <c r="BH4172" t="str">
        <f t="shared" si="534"/>
        <v/>
      </c>
      <c r="BI4172" t="str">
        <f t="shared" si="535"/>
        <v/>
      </c>
      <c r="BJ4172" t="str">
        <f t="shared" ca="1" si="536"/>
        <v/>
      </c>
      <c r="BK4172">
        <f t="shared" si="537"/>
        <v>1900</v>
      </c>
      <c r="BL4172">
        <f t="shared" si="538"/>
        <v>1900</v>
      </c>
      <c r="BM4172" t="str">
        <f t="shared" si="539"/>
        <v/>
      </c>
      <c r="BN4172" s="69">
        <f t="shared" si="540"/>
        <v>127</v>
      </c>
      <c r="BO4172" s="1">
        <v>46540</v>
      </c>
      <c r="BP4172" s="1"/>
    </row>
    <row r="4173" spans="59:68" x14ac:dyDescent="0.25">
      <c r="BG4173" t="str">
        <f t="shared" ca="1" si="533"/>
        <v/>
      </c>
      <c r="BH4173" t="str">
        <f t="shared" si="534"/>
        <v/>
      </c>
      <c r="BI4173" t="str">
        <f t="shared" si="535"/>
        <v/>
      </c>
      <c r="BJ4173" t="str">
        <f t="shared" ca="1" si="536"/>
        <v/>
      </c>
      <c r="BK4173">
        <f t="shared" si="537"/>
        <v>1900</v>
      </c>
      <c r="BL4173">
        <f t="shared" si="538"/>
        <v>1900</v>
      </c>
      <c r="BM4173" t="str">
        <f t="shared" si="539"/>
        <v/>
      </c>
      <c r="BN4173" s="69">
        <f t="shared" si="540"/>
        <v>127</v>
      </c>
      <c r="BO4173" s="1">
        <v>46541</v>
      </c>
      <c r="BP4173" s="1"/>
    </row>
    <row r="4174" spans="59:68" x14ac:dyDescent="0.25">
      <c r="BG4174" t="str">
        <f t="shared" ca="1" si="533"/>
        <v/>
      </c>
      <c r="BH4174" t="str">
        <f t="shared" si="534"/>
        <v/>
      </c>
      <c r="BI4174" t="str">
        <f t="shared" si="535"/>
        <v/>
      </c>
      <c r="BJ4174" t="str">
        <f t="shared" ca="1" si="536"/>
        <v/>
      </c>
      <c r="BK4174">
        <f t="shared" si="537"/>
        <v>1900</v>
      </c>
      <c r="BL4174">
        <f t="shared" si="538"/>
        <v>1900</v>
      </c>
      <c r="BM4174" t="str">
        <f t="shared" si="539"/>
        <v/>
      </c>
      <c r="BN4174" s="69">
        <f t="shared" si="540"/>
        <v>127</v>
      </c>
      <c r="BO4174" s="1">
        <v>46542</v>
      </c>
      <c r="BP4174" s="1"/>
    </row>
    <row r="4175" spans="59:68" x14ac:dyDescent="0.25">
      <c r="BG4175" t="str">
        <f t="shared" ca="1" si="533"/>
        <v/>
      </c>
      <c r="BH4175" t="str">
        <f t="shared" si="534"/>
        <v/>
      </c>
      <c r="BI4175" t="str">
        <f t="shared" si="535"/>
        <v/>
      </c>
      <c r="BJ4175" t="str">
        <f t="shared" ca="1" si="536"/>
        <v/>
      </c>
      <c r="BK4175">
        <f t="shared" si="537"/>
        <v>1900</v>
      </c>
      <c r="BL4175">
        <f t="shared" si="538"/>
        <v>1900</v>
      </c>
      <c r="BM4175" t="str">
        <f t="shared" si="539"/>
        <v/>
      </c>
      <c r="BN4175" s="69">
        <f t="shared" si="540"/>
        <v>127</v>
      </c>
      <c r="BO4175" s="1">
        <v>46543</v>
      </c>
      <c r="BP4175" s="1"/>
    </row>
    <row r="4176" spans="59:68" x14ac:dyDescent="0.25">
      <c r="BG4176" t="str">
        <f t="shared" ca="1" si="533"/>
        <v/>
      </c>
      <c r="BH4176" t="str">
        <f t="shared" si="534"/>
        <v/>
      </c>
      <c r="BI4176" t="str">
        <f t="shared" si="535"/>
        <v/>
      </c>
      <c r="BJ4176" t="str">
        <f t="shared" ca="1" si="536"/>
        <v/>
      </c>
      <c r="BK4176">
        <f t="shared" si="537"/>
        <v>1900</v>
      </c>
      <c r="BL4176">
        <f t="shared" si="538"/>
        <v>1900</v>
      </c>
      <c r="BM4176" t="str">
        <f t="shared" si="539"/>
        <v/>
      </c>
      <c r="BN4176" s="69">
        <f t="shared" si="540"/>
        <v>127</v>
      </c>
      <c r="BO4176" s="1">
        <v>46544</v>
      </c>
      <c r="BP4176" s="1"/>
    </row>
    <row r="4177" spans="59:68" x14ac:dyDescent="0.25">
      <c r="BG4177" t="str">
        <f t="shared" ca="1" si="533"/>
        <v/>
      </c>
      <c r="BH4177" t="str">
        <f t="shared" si="534"/>
        <v/>
      </c>
      <c r="BI4177" t="str">
        <f t="shared" si="535"/>
        <v/>
      </c>
      <c r="BJ4177" t="str">
        <f t="shared" ca="1" si="536"/>
        <v/>
      </c>
      <c r="BK4177">
        <f t="shared" si="537"/>
        <v>1900</v>
      </c>
      <c r="BL4177">
        <f t="shared" si="538"/>
        <v>1900</v>
      </c>
      <c r="BM4177" t="str">
        <f t="shared" si="539"/>
        <v/>
      </c>
      <c r="BN4177" s="69">
        <f t="shared" si="540"/>
        <v>127</v>
      </c>
      <c r="BO4177" s="1">
        <v>46545</v>
      </c>
      <c r="BP4177" s="1"/>
    </row>
    <row r="4178" spans="59:68" x14ac:dyDescent="0.25">
      <c r="BG4178" t="str">
        <f t="shared" ca="1" si="533"/>
        <v/>
      </c>
      <c r="BH4178" t="str">
        <f t="shared" si="534"/>
        <v/>
      </c>
      <c r="BI4178" t="str">
        <f t="shared" si="535"/>
        <v/>
      </c>
      <c r="BJ4178" t="str">
        <f t="shared" ca="1" si="536"/>
        <v/>
      </c>
      <c r="BK4178">
        <f t="shared" si="537"/>
        <v>1900</v>
      </c>
      <c r="BL4178">
        <f t="shared" si="538"/>
        <v>1900</v>
      </c>
      <c r="BM4178" t="str">
        <f t="shared" si="539"/>
        <v/>
      </c>
      <c r="BN4178" s="69">
        <f t="shared" si="540"/>
        <v>127</v>
      </c>
      <c r="BO4178" s="1">
        <v>46546</v>
      </c>
      <c r="BP4178" s="1"/>
    </row>
    <row r="4179" spans="59:68" x14ac:dyDescent="0.25">
      <c r="BG4179" t="str">
        <f t="shared" ca="1" si="533"/>
        <v/>
      </c>
      <c r="BH4179" t="str">
        <f t="shared" si="534"/>
        <v/>
      </c>
      <c r="BI4179" t="str">
        <f t="shared" si="535"/>
        <v/>
      </c>
      <c r="BJ4179" t="str">
        <f t="shared" ca="1" si="536"/>
        <v/>
      </c>
      <c r="BK4179">
        <f t="shared" si="537"/>
        <v>1900</v>
      </c>
      <c r="BL4179">
        <f t="shared" si="538"/>
        <v>1900</v>
      </c>
      <c r="BM4179" t="str">
        <f t="shared" si="539"/>
        <v/>
      </c>
      <c r="BN4179" s="69">
        <f t="shared" si="540"/>
        <v>127</v>
      </c>
      <c r="BO4179" s="1">
        <v>46547</v>
      </c>
      <c r="BP4179" s="1"/>
    </row>
    <row r="4180" spans="59:68" x14ac:dyDescent="0.25">
      <c r="BG4180" t="str">
        <f t="shared" ca="1" si="533"/>
        <v/>
      </c>
      <c r="BH4180" t="str">
        <f t="shared" si="534"/>
        <v/>
      </c>
      <c r="BI4180" t="str">
        <f t="shared" si="535"/>
        <v/>
      </c>
      <c r="BJ4180" t="str">
        <f t="shared" ca="1" si="536"/>
        <v/>
      </c>
      <c r="BK4180">
        <f t="shared" si="537"/>
        <v>1900</v>
      </c>
      <c r="BL4180">
        <f t="shared" si="538"/>
        <v>1900</v>
      </c>
      <c r="BM4180" t="str">
        <f t="shared" si="539"/>
        <v/>
      </c>
      <c r="BN4180" s="69">
        <f t="shared" si="540"/>
        <v>127</v>
      </c>
      <c r="BO4180" s="1">
        <v>46548</v>
      </c>
      <c r="BP4180" s="1"/>
    </row>
    <row r="4181" spans="59:68" x14ac:dyDescent="0.25">
      <c r="BG4181" t="str">
        <f t="shared" ca="1" si="533"/>
        <v/>
      </c>
      <c r="BH4181" t="str">
        <f t="shared" si="534"/>
        <v/>
      </c>
      <c r="BI4181" t="str">
        <f t="shared" si="535"/>
        <v/>
      </c>
      <c r="BJ4181" t="str">
        <f t="shared" ca="1" si="536"/>
        <v/>
      </c>
      <c r="BK4181">
        <f t="shared" si="537"/>
        <v>1900</v>
      </c>
      <c r="BL4181">
        <f t="shared" si="538"/>
        <v>1900</v>
      </c>
      <c r="BM4181" t="str">
        <f t="shared" si="539"/>
        <v/>
      </c>
      <c r="BN4181" s="69">
        <f t="shared" si="540"/>
        <v>127</v>
      </c>
      <c r="BO4181" s="1">
        <v>46549</v>
      </c>
      <c r="BP4181" s="1"/>
    </row>
    <row r="4182" spans="59:68" x14ac:dyDescent="0.25">
      <c r="BG4182" t="str">
        <f t="shared" ca="1" si="533"/>
        <v/>
      </c>
      <c r="BH4182" t="str">
        <f t="shared" si="534"/>
        <v/>
      </c>
      <c r="BI4182" t="str">
        <f t="shared" si="535"/>
        <v/>
      </c>
      <c r="BJ4182" t="str">
        <f t="shared" ca="1" si="536"/>
        <v/>
      </c>
      <c r="BK4182">
        <f t="shared" si="537"/>
        <v>1900</v>
      </c>
      <c r="BL4182">
        <f t="shared" si="538"/>
        <v>1900</v>
      </c>
      <c r="BM4182" t="str">
        <f t="shared" si="539"/>
        <v/>
      </c>
      <c r="BN4182" s="69">
        <f t="shared" si="540"/>
        <v>127</v>
      </c>
      <c r="BO4182" s="1">
        <v>46550</v>
      </c>
      <c r="BP4182" s="1"/>
    </row>
    <row r="4183" spans="59:68" x14ac:dyDescent="0.25">
      <c r="BG4183" t="str">
        <f t="shared" ca="1" si="533"/>
        <v/>
      </c>
      <c r="BH4183" t="str">
        <f t="shared" si="534"/>
        <v/>
      </c>
      <c r="BI4183" t="str">
        <f t="shared" si="535"/>
        <v/>
      </c>
      <c r="BJ4183" t="str">
        <f t="shared" ca="1" si="536"/>
        <v/>
      </c>
      <c r="BK4183">
        <f t="shared" si="537"/>
        <v>1900</v>
      </c>
      <c r="BL4183">
        <f t="shared" si="538"/>
        <v>1900</v>
      </c>
      <c r="BM4183" t="str">
        <f t="shared" si="539"/>
        <v/>
      </c>
      <c r="BN4183" s="69">
        <f t="shared" si="540"/>
        <v>127</v>
      </c>
      <c r="BO4183" s="1">
        <v>46551</v>
      </c>
      <c r="BP4183" s="1"/>
    </row>
    <row r="4184" spans="59:68" x14ac:dyDescent="0.25">
      <c r="BG4184" t="str">
        <f t="shared" ca="1" si="533"/>
        <v/>
      </c>
      <c r="BH4184" t="str">
        <f t="shared" si="534"/>
        <v/>
      </c>
      <c r="BI4184" t="str">
        <f t="shared" si="535"/>
        <v/>
      </c>
      <c r="BJ4184" t="str">
        <f t="shared" ca="1" si="536"/>
        <v/>
      </c>
      <c r="BK4184">
        <f t="shared" si="537"/>
        <v>1900</v>
      </c>
      <c r="BL4184">
        <f t="shared" si="538"/>
        <v>1900</v>
      </c>
      <c r="BM4184" t="str">
        <f t="shared" si="539"/>
        <v/>
      </c>
      <c r="BN4184" s="69">
        <f t="shared" si="540"/>
        <v>127</v>
      </c>
      <c r="BO4184" s="1">
        <v>46552</v>
      </c>
      <c r="BP4184" s="1"/>
    </row>
    <row r="4185" spans="59:68" x14ac:dyDescent="0.25">
      <c r="BG4185" t="str">
        <f t="shared" ca="1" si="533"/>
        <v/>
      </c>
      <c r="BH4185" t="str">
        <f t="shared" si="534"/>
        <v/>
      </c>
      <c r="BI4185" t="str">
        <f t="shared" si="535"/>
        <v/>
      </c>
      <c r="BJ4185" t="str">
        <f t="shared" ca="1" si="536"/>
        <v/>
      </c>
      <c r="BK4185">
        <f t="shared" si="537"/>
        <v>1900</v>
      </c>
      <c r="BL4185">
        <f t="shared" si="538"/>
        <v>1900</v>
      </c>
      <c r="BM4185" t="str">
        <f t="shared" si="539"/>
        <v/>
      </c>
      <c r="BN4185" s="69">
        <f t="shared" si="540"/>
        <v>127</v>
      </c>
      <c r="BO4185" s="1">
        <v>46553</v>
      </c>
      <c r="BP4185" s="1"/>
    </row>
    <row r="4186" spans="59:68" x14ac:dyDescent="0.25">
      <c r="BG4186" t="str">
        <f t="shared" ca="1" si="533"/>
        <v/>
      </c>
      <c r="BH4186" t="str">
        <f t="shared" si="534"/>
        <v/>
      </c>
      <c r="BI4186" t="str">
        <f t="shared" si="535"/>
        <v/>
      </c>
      <c r="BJ4186" t="str">
        <f t="shared" ca="1" si="536"/>
        <v/>
      </c>
      <c r="BK4186">
        <f t="shared" si="537"/>
        <v>1900</v>
      </c>
      <c r="BL4186">
        <f t="shared" si="538"/>
        <v>1900</v>
      </c>
      <c r="BM4186" t="str">
        <f t="shared" si="539"/>
        <v/>
      </c>
      <c r="BN4186" s="69">
        <f t="shared" si="540"/>
        <v>127</v>
      </c>
      <c r="BO4186" s="1">
        <v>46554</v>
      </c>
      <c r="BP4186" s="1"/>
    </row>
    <row r="4187" spans="59:68" x14ac:dyDescent="0.25">
      <c r="BG4187" t="str">
        <f t="shared" ca="1" si="533"/>
        <v/>
      </c>
      <c r="BH4187" t="str">
        <f t="shared" si="534"/>
        <v/>
      </c>
      <c r="BI4187" t="str">
        <f t="shared" si="535"/>
        <v/>
      </c>
      <c r="BJ4187" t="str">
        <f t="shared" ca="1" si="536"/>
        <v/>
      </c>
      <c r="BK4187">
        <f t="shared" si="537"/>
        <v>1900</v>
      </c>
      <c r="BL4187">
        <f t="shared" si="538"/>
        <v>1900</v>
      </c>
      <c r="BM4187" t="str">
        <f t="shared" si="539"/>
        <v/>
      </c>
      <c r="BN4187" s="69">
        <f t="shared" si="540"/>
        <v>127</v>
      </c>
      <c r="BO4187" s="1">
        <v>46555</v>
      </c>
      <c r="BP4187" s="1"/>
    </row>
    <row r="4188" spans="59:68" x14ac:dyDescent="0.25">
      <c r="BG4188" t="str">
        <f t="shared" ca="1" si="533"/>
        <v/>
      </c>
      <c r="BH4188" t="str">
        <f t="shared" si="534"/>
        <v/>
      </c>
      <c r="BI4188" t="str">
        <f t="shared" si="535"/>
        <v/>
      </c>
      <c r="BJ4188" t="str">
        <f t="shared" ca="1" si="536"/>
        <v/>
      </c>
      <c r="BK4188">
        <f t="shared" si="537"/>
        <v>1900</v>
      </c>
      <c r="BL4188">
        <f t="shared" si="538"/>
        <v>1900</v>
      </c>
      <c r="BM4188" t="str">
        <f t="shared" si="539"/>
        <v/>
      </c>
      <c r="BN4188" s="69">
        <f t="shared" si="540"/>
        <v>127</v>
      </c>
      <c r="BO4188" s="1">
        <v>46556</v>
      </c>
      <c r="BP4188" s="1"/>
    </row>
    <row r="4189" spans="59:68" x14ac:dyDescent="0.25">
      <c r="BG4189" t="str">
        <f t="shared" ca="1" si="533"/>
        <v/>
      </c>
      <c r="BH4189" t="str">
        <f t="shared" si="534"/>
        <v/>
      </c>
      <c r="BI4189" t="str">
        <f t="shared" si="535"/>
        <v/>
      </c>
      <c r="BJ4189" t="str">
        <f t="shared" ca="1" si="536"/>
        <v/>
      </c>
      <c r="BK4189">
        <f t="shared" si="537"/>
        <v>1900</v>
      </c>
      <c r="BL4189">
        <f t="shared" si="538"/>
        <v>1900</v>
      </c>
      <c r="BM4189" t="str">
        <f t="shared" si="539"/>
        <v/>
      </c>
      <c r="BN4189" s="69">
        <f t="shared" si="540"/>
        <v>127</v>
      </c>
      <c r="BO4189" s="1">
        <v>46557</v>
      </c>
      <c r="BP4189" s="1"/>
    </row>
    <row r="4190" spans="59:68" x14ac:dyDescent="0.25">
      <c r="BG4190" t="str">
        <f t="shared" ca="1" si="533"/>
        <v/>
      </c>
      <c r="BH4190" t="str">
        <f t="shared" si="534"/>
        <v/>
      </c>
      <c r="BI4190" t="str">
        <f t="shared" si="535"/>
        <v/>
      </c>
      <c r="BJ4190" t="str">
        <f t="shared" ca="1" si="536"/>
        <v/>
      </c>
      <c r="BK4190">
        <f t="shared" si="537"/>
        <v>1900</v>
      </c>
      <c r="BL4190">
        <f t="shared" si="538"/>
        <v>1900</v>
      </c>
      <c r="BM4190" t="str">
        <f t="shared" si="539"/>
        <v/>
      </c>
      <c r="BN4190" s="69">
        <f t="shared" si="540"/>
        <v>127</v>
      </c>
      <c r="BO4190" s="1">
        <v>46558</v>
      </c>
      <c r="BP4190" s="1"/>
    </row>
    <row r="4191" spans="59:68" x14ac:dyDescent="0.25">
      <c r="BG4191" t="str">
        <f t="shared" ca="1" si="533"/>
        <v/>
      </c>
      <c r="BH4191" t="str">
        <f t="shared" si="534"/>
        <v/>
      </c>
      <c r="BI4191" t="str">
        <f t="shared" si="535"/>
        <v/>
      </c>
      <c r="BJ4191" t="str">
        <f t="shared" ca="1" si="536"/>
        <v/>
      </c>
      <c r="BK4191">
        <f t="shared" si="537"/>
        <v>1900</v>
      </c>
      <c r="BL4191">
        <f t="shared" si="538"/>
        <v>1900</v>
      </c>
      <c r="BM4191" t="str">
        <f t="shared" si="539"/>
        <v/>
      </c>
      <c r="BN4191" s="69">
        <f t="shared" si="540"/>
        <v>127</v>
      </c>
      <c r="BO4191" s="1">
        <v>46559</v>
      </c>
      <c r="BP4191" s="1"/>
    </row>
    <row r="4192" spans="59:68" x14ac:dyDescent="0.25">
      <c r="BG4192" t="str">
        <f t="shared" ca="1" si="533"/>
        <v/>
      </c>
      <c r="BH4192" t="str">
        <f t="shared" si="534"/>
        <v/>
      </c>
      <c r="BI4192" t="str">
        <f t="shared" si="535"/>
        <v/>
      </c>
      <c r="BJ4192" t="str">
        <f t="shared" ca="1" si="536"/>
        <v/>
      </c>
      <c r="BK4192">
        <f t="shared" si="537"/>
        <v>1900</v>
      </c>
      <c r="BL4192">
        <f t="shared" si="538"/>
        <v>1900</v>
      </c>
      <c r="BM4192" t="str">
        <f t="shared" si="539"/>
        <v/>
      </c>
      <c r="BN4192" s="69">
        <f t="shared" si="540"/>
        <v>127</v>
      </c>
      <c r="BO4192" s="1">
        <v>46560</v>
      </c>
      <c r="BP4192" s="1"/>
    </row>
    <row r="4193" spans="59:68" x14ac:dyDescent="0.25">
      <c r="BG4193" t="str">
        <f t="shared" ca="1" si="533"/>
        <v/>
      </c>
      <c r="BH4193" t="str">
        <f t="shared" si="534"/>
        <v/>
      </c>
      <c r="BI4193" t="str">
        <f t="shared" si="535"/>
        <v/>
      </c>
      <c r="BJ4193" t="str">
        <f t="shared" ca="1" si="536"/>
        <v/>
      </c>
      <c r="BK4193">
        <f t="shared" si="537"/>
        <v>1900</v>
      </c>
      <c r="BL4193">
        <f t="shared" si="538"/>
        <v>1900</v>
      </c>
      <c r="BM4193" t="str">
        <f t="shared" si="539"/>
        <v/>
      </c>
      <c r="BN4193" s="69">
        <f t="shared" si="540"/>
        <v>127</v>
      </c>
      <c r="BO4193" s="1">
        <v>46561</v>
      </c>
      <c r="BP4193" s="1"/>
    </row>
    <row r="4194" spans="59:68" x14ac:dyDescent="0.25">
      <c r="BG4194" t="str">
        <f t="shared" ca="1" si="533"/>
        <v/>
      </c>
      <c r="BH4194" t="str">
        <f t="shared" si="534"/>
        <v/>
      </c>
      <c r="BI4194" t="str">
        <f t="shared" si="535"/>
        <v/>
      </c>
      <c r="BJ4194" t="str">
        <f t="shared" ca="1" si="536"/>
        <v/>
      </c>
      <c r="BK4194">
        <f t="shared" si="537"/>
        <v>1900</v>
      </c>
      <c r="BL4194">
        <f t="shared" si="538"/>
        <v>1900</v>
      </c>
      <c r="BM4194" t="str">
        <f t="shared" si="539"/>
        <v/>
      </c>
      <c r="BN4194" s="69">
        <f t="shared" si="540"/>
        <v>127</v>
      </c>
      <c r="BO4194" s="1">
        <v>46562</v>
      </c>
      <c r="BP4194" s="1"/>
    </row>
    <row r="4195" spans="59:68" x14ac:dyDescent="0.25">
      <c r="BG4195" t="str">
        <f t="shared" ca="1" si="533"/>
        <v/>
      </c>
      <c r="BH4195" t="str">
        <f t="shared" si="534"/>
        <v/>
      </c>
      <c r="BI4195" t="str">
        <f t="shared" si="535"/>
        <v/>
      </c>
      <c r="BJ4195" t="str">
        <f t="shared" ca="1" si="536"/>
        <v/>
      </c>
      <c r="BK4195">
        <f t="shared" si="537"/>
        <v>1900</v>
      </c>
      <c r="BL4195">
        <f t="shared" si="538"/>
        <v>1900</v>
      </c>
      <c r="BM4195" t="str">
        <f t="shared" si="539"/>
        <v/>
      </c>
      <c r="BN4195" s="69">
        <f t="shared" si="540"/>
        <v>127</v>
      </c>
      <c r="BO4195" s="1">
        <v>46563</v>
      </c>
      <c r="BP4195" s="1"/>
    </row>
    <row r="4196" spans="59:68" x14ac:dyDescent="0.25">
      <c r="BG4196" t="str">
        <f t="shared" ca="1" si="533"/>
        <v/>
      </c>
      <c r="BH4196" t="str">
        <f t="shared" si="534"/>
        <v/>
      </c>
      <c r="BI4196" t="str">
        <f t="shared" si="535"/>
        <v/>
      </c>
      <c r="BJ4196" t="str">
        <f t="shared" ca="1" si="536"/>
        <v/>
      </c>
      <c r="BK4196">
        <f t="shared" si="537"/>
        <v>1900</v>
      </c>
      <c r="BL4196">
        <f t="shared" si="538"/>
        <v>1900</v>
      </c>
      <c r="BM4196" t="str">
        <f t="shared" si="539"/>
        <v/>
      </c>
      <c r="BN4196" s="69">
        <f t="shared" si="540"/>
        <v>127</v>
      </c>
      <c r="BO4196" s="1">
        <v>46564</v>
      </c>
      <c r="BP4196" s="1"/>
    </row>
    <row r="4197" spans="59:68" x14ac:dyDescent="0.25">
      <c r="BG4197" t="str">
        <f t="shared" ca="1" si="533"/>
        <v/>
      </c>
      <c r="BH4197" t="str">
        <f t="shared" si="534"/>
        <v/>
      </c>
      <c r="BI4197" t="str">
        <f t="shared" si="535"/>
        <v/>
      </c>
      <c r="BJ4197" t="str">
        <f t="shared" ca="1" si="536"/>
        <v/>
      </c>
      <c r="BK4197">
        <f t="shared" si="537"/>
        <v>1900</v>
      </c>
      <c r="BL4197">
        <f t="shared" si="538"/>
        <v>1900</v>
      </c>
      <c r="BM4197" t="str">
        <f t="shared" si="539"/>
        <v/>
      </c>
      <c r="BN4197" s="69">
        <f t="shared" si="540"/>
        <v>127</v>
      </c>
      <c r="BO4197" s="1">
        <v>46565</v>
      </c>
      <c r="BP4197" s="1"/>
    </row>
    <row r="4198" spans="59:68" x14ac:dyDescent="0.25">
      <c r="BG4198" t="str">
        <f t="shared" ca="1" si="533"/>
        <v/>
      </c>
      <c r="BH4198" t="str">
        <f t="shared" si="534"/>
        <v/>
      </c>
      <c r="BI4198" t="str">
        <f t="shared" si="535"/>
        <v/>
      </c>
      <c r="BJ4198" t="str">
        <f t="shared" ca="1" si="536"/>
        <v/>
      </c>
      <c r="BK4198">
        <f t="shared" si="537"/>
        <v>1900</v>
      </c>
      <c r="BL4198">
        <f t="shared" si="538"/>
        <v>1900</v>
      </c>
      <c r="BM4198" t="str">
        <f t="shared" si="539"/>
        <v/>
      </c>
      <c r="BN4198" s="69">
        <f t="shared" si="540"/>
        <v>127</v>
      </c>
      <c r="BO4198" s="1">
        <v>46566</v>
      </c>
      <c r="BP4198" s="1"/>
    </row>
    <row r="4199" spans="59:68" x14ac:dyDescent="0.25">
      <c r="BG4199" t="str">
        <f t="shared" ca="1" si="533"/>
        <v/>
      </c>
      <c r="BH4199" t="str">
        <f t="shared" si="534"/>
        <v/>
      </c>
      <c r="BI4199" t="str">
        <f t="shared" si="535"/>
        <v/>
      </c>
      <c r="BJ4199" t="str">
        <f t="shared" ca="1" si="536"/>
        <v/>
      </c>
      <c r="BK4199">
        <f t="shared" si="537"/>
        <v>1900</v>
      </c>
      <c r="BL4199">
        <f t="shared" si="538"/>
        <v>1900</v>
      </c>
      <c r="BM4199" t="str">
        <f t="shared" si="539"/>
        <v/>
      </c>
      <c r="BN4199" s="69">
        <f t="shared" si="540"/>
        <v>127</v>
      </c>
      <c r="BO4199" s="1">
        <v>46567</v>
      </c>
      <c r="BP4199" s="1"/>
    </row>
    <row r="4200" spans="59:68" x14ac:dyDescent="0.25">
      <c r="BG4200" t="str">
        <f t="shared" ca="1" si="533"/>
        <v/>
      </c>
      <c r="BH4200" t="str">
        <f t="shared" si="534"/>
        <v/>
      </c>
      <c r="BI4200" t="str">
        <f t="shared" si="535"/>
        <v/>
      </c>
      <c r="BJ4200" t="str">
        <f t="shared" ca="1" si="536"/>
        <v/>
      </c>
      <c r="BK4200">
        <f t="shared" si="537"/>
        <v>1900</v>
      </c>
      <c r="BL4200">
        <f t="shared" si="538"/>
        <v>1900</v>
      </c>
      <c r="BM4200" t="str">
        <f t="shared" si="539"/>
        <v/>
      </c>
      <c r="BN4200" s="69">
        <f t="shared" si="540"/>
        <v>127</v>
      </c>
      <c r="BO4200" s="1">
        <v>46568</v>
      </c>
      <c r="BP4200" s="1"/>
    </row>
    <row r="4201" spans="59:68" x14ac:dyDescent="0.25">
      <c r="BG4201" t="str">
        <f t="shared" ca="1" si="533"/>
        <v/>
      </c>
      <c r="BH4201" t="str">
        <f t="shared" si="534"/>
        <v/>
      </c>
      <c r="BI4201" t="str">
        <f t="shared" si="535"/>
        <v/>
      </c>
      <c r="BJ4201" t="str">
        <f t="shared" ca="1" si="536"/>
        <v/>
      </c>
      <c r="BK4201">
        <f t="shared" si="537"/>
        <v>1900</v>
      </c>
      <c r="BL4201">
        <f t="shared" si="538"/>
        <v>1900</v>
      </c>
      <c r="BM4201" t="str">
        <f t="shared" si="539"/>
        <v/>
      </c>
      <c r="BN4201" s="69">
        <f t="shared" si="540"/>
        <v>127</v>
      </c>
      <c r="BO4201" s="1">
        <v>46569</v>
      </c>
      <c r="BP4201" s="1"/>
    </row>
    <row r="4202" spans="59:68" x14ac:dyDescent="0.25">
      <c r="BG4202" t="str">
        <f t="shared" ca="1" si="533"/>
        <v/>
      </c>
      <c r="BH4202" t="str">
        <f t="shared" si="534"/>
        <v/>
      </c>
      <c r="BI4202" t="str">
        <f t="shared" si="535"/>
        <v/>
      </c>
      <c r="BJ4202" t="str">
        <f t="shared" ca="1" si="536"/>
        <v/>
      </c>
      <c r="BK4202">
        <f t="shared" si="537"/>
        <v>1900</v>
      </c>
      <c r="BL4202">
        <f t="shared" si="538"/>
        <v>1900</v>
      </c>
      <c r="BM4202" t="str">
        <f t="shared" si="539"/>
        <v/>
      </c>
      <c r="BN4202" s="69">
        <f t="shared" si="540"/>
        <v>127</v>
      </c>
      <c r="BO4202" s="1">
        <v>46570</v>
      </c>
      <c r="BP4202" s="1"/>
    </row>
    <row r="4203" spans="59:68" x14ac:dyDescent="0.25">
      <c r="BG4203" t="str">
        <f t="shared" ca="1" si="533"/>
        <v/>
      </c>
      <c r="BH4203" t="str">
        <f t="shared" si="534"/>
        <v/>
      </c>
      <c r="BI4203" t="str">
        <f t="shared" si="535"/>
        <v/>
      </c>
      <c r="BJ4203" t="str">
        <f t="shared" ca="1" si="536"/>
        <v/>
      </c>
      <c r="BK4203">
        <f t="shared" si="537"/>
        <v>1900</v>
      </c>
      <c r="BL4203">
        <f t="shared" si="538"/>
        <v>1900</v>
      </c>
      <c r="BM4203" t="str">
        <f t="shared" si="539"/>
        <v/>
      </c>
      <c r="BN4203" s="69">
        <f t="shared" si="540"/>
        <v>127</v>
      </c>
      <c r="BO4203" s="1">
        <v>46571</v>
      </c>
      <c r="BP4203" s="1"/>
    </row>
    <row r="4204" spans="59:68" x14ac:dyDescent="0.25">
      <c r="BG4204" t="str">
        <f t="shared" ca="1" si="533"/>
        <v/>
      </c>
      <c r="BH4204" t="str">
        <f t="shared" si="534"/>
        <v/>
      </c>
      <c r="BI4204" t="str">
        <f t="shared" si="535"/>
        <v/>
      </c>
      <c r="BJ4204" t="str">
        <f t="shared" ca="1" si="536"/>
        <v/>
      </c>
      <c r="BK4204">
        <f t="shared" si="537"/>
        <v>1900</v>
      </c>
      <c r="BL4204">
        <f t="shared" si="538"/>
        <v>1900</v>
      </c>
      <c r="BM4204" t="str">
        <f t="shared" si="539"/>
        <v/>
      </c>
      <c r="BN4204" s="69">
        <f t="shared" si="540"/>
        <v>127</v>
      </c>
      <c r="BO4204" s="1">
        <v>46572</v>
      </c>
      <c r="BP4204" s="1"/>
    </row>
    <row r="4205" spans="59:68" x14ac:dyDescent="0.25">
      <c r="BG4205" t="str">
        <f t="shared" ca="1" si="533"/>
        <v/>
      </c>
      <c r="BH4205" t="str">
        <f t="shared" si="534"/>
        <v/>
      </c>
      <c r="BI4205" t="str">
        <f t="shared" si="535"/>
        <v/>
      </c>
      <c r="BJ4205" t="str">
        <f t="shared" ca="1" si="536"/>
        <v/>
      </c>
      <c r="BK4205">
        <f t="shared" si="537"/>
        <v>1900</v>
      </c>
      <c r="BL4205">
        <f t="shared" si="538"/>
        <v>1900</v>
      </c>
      <c r="BM4205" t="str">
        <f t="shared" si="539"/>
        <v/>
      </c>
      <c r="BN4205" s="69">
        <f t="shared" si="540"/>
        <v>127</v>
      </c>
      <c r="BO4205" s="1">
        <v>46573</v>
      </c>
      <c r="BP4205" s="1"/>
    </row>
    <row r="4206" spans="59:68" x14ac:dyDescent="0.25">
      <c r="BG4206" t="str">
        <f t="shared" ca="1" si="533"/>
        <v/>
      </c>
      <c r="BH4206" t="str">
        <f t="shared" si="534"/>
        <v/>
      </c>
      <c r="BI4206" t="str">
        <f t="shared" si="535"/>
        <v/>
      </c>
      <c r="BJ4206" t="str">
        <f t="shared" ca="1" si="536"/>
        <v/>
      </c>
      <c r="BK4206">
        <f t="shared" si="537"/>
        <v>1900</v>
      </c>
      <c r="BL4206">
        <f t="shared" si="538"/>
        <v>1900</v>
      </c>
      <c r="BM4206" t="str">
        <f t="shared" si="539"/>
        <v/>
      </c>
      <c r="BN4206" s="69">
        <f t="shared" si="540"/>
        <v>127</v>
      </c>
      <c r="BO4206" s="1">
        <v>46574</v>
      </c>
      <c r="BP4206" s="1"/>
    </row>
    <row r="4207" spans="59:68" x14ac:dyDescent="0.25">
      <c r="BG4207" t="str">
        <f t="shared" ca="1" si="533"/>
        <v/>
      </c>
      <c r="BH4207" t="str">
        <f t="shared" si="534"/>
        <v/>
      </c>
      <c r="BI4207" t="str">
        <f t="shared" si="535"/>
        <v/>
      </c>
      <c r="BJ4207" t="str">
        <f t="shared" ca="1" si="536"/>
        <v/>
      </c>
      <c r="BK4207">
        <f t="shared" si="537"/>
        <v>1900</v>
      </c>
      <c r="BL4207">
        <f t="shared" si="538"/>
        <v>1900</v>
      </c>
      <c r="BM4207" t="str">
        <f t="shared" si="539"/>
        <v/>
      </c>
      <c r="BN4207" s="69">
        <f t="shared" si="540"/>
        <v>127</v>
      </c>
      <c r="BO4207" s="1">
        <v>46575</v>
      </c>
      <c r="BP4207" s="1"/>
    </row>
    <row r="4208" spans="59:68" x14ac:dyDescent="0.25">
      <c r="BG4208" t="str">
        <f t="shared" ca="1" si="533"/>
        <v/>
      </c>
      <c r="BH4208" t="str">
        <f t="shared" si="534"/>
        <v/>
      </c>
      <c r="BI4208" t="str">
        <f t="shared" si="535"/>
        <v/>
      </c>
      <c r="BJ4208" t="str">
        <f t="shared" ca="1" si="536"/>
        <v/>
      </c>
      <c r="BK4208">
        <f t="shared" si="537"/>
        <v>1900</v>
      </c>
      <c r="BL4208">
        <f t="shared" si="538"/>
        <v>1900</v>
      </c>
      <c r="BM4208" t="str">
        <f t="shared" si="539"/>
        <v/>
      </c>
      <c r="BN4208" s="69">
        <f t="shared" si="540"/>
        <v>127</v>
      </c>
      <c r="BO4208" s="1">
        <v>46576</v>
      </c>
      <c r="BP4208" s="1"/>
    </row>
    <row r="4209" spans="59:68" x14ac:dyDescent="0.25">
      <c r="BG4209" t="str">
        <f t="shared" ca="1" si="533"/>
        <v/>
      </c>
      <c r="BH4209" t="str">
        <f t="shared" si="534"/>
        <v/>
      </c>
      <c r="BI4209" t="str">
        <f t="shared" si="535"/>
        <v/>
      </c>
      <c r="BJ4209" t="str">
        <f t="shared" ca="1" si="536"/>
        <v/>
      </c>
      <c r="BK4209">
        <f t="shared" si="537"/>
        <v>1900</v>
      </c>
      <c r="BL4209">
        <f t="shared" si="538"/>
        <v>1900</v>
      </c>
      <c r="BM4209" t="str">
        <f t="shared" si="539"/>
        <v/>
      </c>
      <c r="BN4209" s="69">
        <f t="shared" si="540"/>
        <v>127</v>
      </c>
      <c r="BO4209" s="1">
        <v>46577</v>
      </c>
      <c r="BP4209" s="1"/>
    </row>
    <row r="4210" spans="59:68" x14ac:dyDescent="0.25">
      <c r="BG4210" t="str">
        <f t="shared" ca="1" si="533"/>
        <v/>
      </c>
      <c r="BH4210" t="str">
        <f t="shared" si="534"/>
        <v/>
      </c>
      <c r="BI4210" t="str">
        <f t="shared" si="535"/>
        <v/>
      </c>
      <c r="BJ4210" t="str">
        <f t="shared" ca="1" si="536"/>
        <v/>
      </c>
      <c r="BK4210">
        <f t="shared" si="537"/>
        <v>1900</v>
      </c>
      <c r="BL4210">
        <f t="shared" si="538"/>
        <v>1900</v>
      </c>
      <c r="BM4210" t="str">
        <f t="shared" si="539"/>
        <v/>
      </c>
      <c r="BN4210" s="69">
        <f t="shared" si="540"/>
        <v>127</v>
      </c>
      <c r="BO4210" s="1">
        <v>46578</v>
      </c>
      <c r="BP4210" s="1"/>
    </row>
    <row r="4211" spans="59:68" x14ac:dyDescent="0.25">
      <c r="BG4211" t="str">
        <f t="shared" ca="1" si="533"/>
        <v/>
      </c>
      <c r="BH4211" t="str">
        <f t="shared" si="534"/>
        <v/>
      </c>
      <c r="BI4211" t="str">
        <f t="shared" si="535"/>
        <v/>
      </c>
      <c r="BJ4211" t="str">
        <f t="shared" ca="1" si="536"/>
        <v/>
      </c>
      <c r="BK4211">
        <f t="shared" si="537"/>
        <v>1900</v>
      </c>
      <c r="BL4211">
        <f t="shared" si="538"/>
        <v>1900</v>
      </c>
      <c r="BM4211" t="str">
        <f t="shared" si="539"/>
        <v/>
      </c>
      <c r="BN4211" s="69">
        <f t="shared" si="540"/>
        <v>127</v>
      </c>
      <c r="BO4211" s="1">
        <v>46579</v>
      </c>
      <c r="BP4211" s="1"/>
    </row>
    <row r="4212" spans="59:68" x14ac:dyDescent="0.25">
      <c r="BG4212" t="str">
        <f t="shared" ca="1" si="533"/>
        <v/>
      </c>
      <c r="BH4212" t="str">
        <f t="shared" si="534"/>
        <v/>
      </c>
      <c r="BI4212" t="str">
        <f t="shared" si="535"/>
        <v/>
      </c>
      <c r="BJ4212" t="str">
        <f t="shared" ca="1" si="536"/>
        <v/>
      </c>
      <c r="BK4212">
        <f t="shared" si="537"/>
        <v>1900</v>
      </c>
      <c r="BL4212">
        <f t="shared" si="538"/>
        <v>1900</v>
      </c>
      <c r="BM4212" t="str">
        <f t="shared" si="539"/>
        <v/>
      </c>
      <c r="BN4212" s="69">
        <f t="shared" si="540"/>
        <v>127</v>
      </c>
      <c r="BO4212" s="1">
        <v>46580</v>
      </c>
      <c r="BP4212" s="1"/>
    </row>
    <row r="4213" spans="59:68" x14ac:dyDescent="0.25">
      <c r="BG4213" t="str">
        <f t="shared" ca="1" si="533"/>
        <v/>
      </c>
      <c r="BH4213" t="str">
        <f t="shared" si="534"/>
        <v/>
      </c>
      <c r="BI4213" t="str">
        <f t="shared" si="535"/>
        <v/>
      </c>
      <c r="BJ4213" t="str">
        <f t="shared" ca="1" si="536"/>
        <v/>
      </c>
      <c r="BK4213">
        <f t="shared" si="537"/>
        <v>1900</v>
      </c>
      <c r="BL4213">
        <f t="shared" si="538"/>
        <v>1900</v>
      </c>
      <c r="BM4213" t="str">
        <f t="shared" si="539"/>
        <v/>
      </c>
      <c r="BN4213" s="69">
        <f t="shared" si="540"/>
        <v>127</v>
      </c>
      <c r="BO4213" s="1">
        <v>46581</v>
      </c>
      <c r="BP4213" s="1"/>
    </row>
    <row r="4214" spans="59:68" x14ac:dyDescent="0.25">
      <c r="BG4214" t="str">
        <f t="shared" ca="1" si="533"/>
        <v/>
      </c>
      <c r="BH4214" t="str">
        <f t="shared" si="534"/>
        <v/>
      </c>
      <c r="BI4214" t="str">
        <f t="shared" si="535"/>
        <v/>
      </c>
      <c r="BJ4214" t="str">
        <f t="shared" ca="1" si="536"/>
        <v/>
      </c>
      <c r="BK4214">
        <f t="shared" si="537"/>
        <v>1900</v>
      </c>
      <c r="BL4214">
        <f t="shared" si="538"/>
        <v>1900</v>
      </c>
      <c r="BM4214" t="str">
        <f t="shared" si="539"/>
        <v/>
      </c>
      <c r="BN4214" s="69">
        <f t="shared" si="540"/>
        <v>127</v>
      </c>
      <c r="BO4214" s="1">
        <v>46582</v>
      </c>
      <c r="BP4214" s="1"/>
    </row>
    <row r="4215" spans="59:68" x14ac:dyDescent="0.25">
      <c r="BG4215" t="str">
        <f t="shared" ca="1" si="533"/>
        <v/>
      </c>
      <c r="BH4215" t="str">
        <f t="shared" si="534"/>
        <v/>
      </c>
      <c r="BI4215" t="str">
        <f t="shared" si="535"/>
        <v/>
      </c>
      <c r="BJ4215" t="str">
        <f t="shared" ca="1" si="536"/>
        <v/>
      </c>
      <c r="BK4215">
        <f t="shared" si="537"/>
        <v>1900</v>
      </c>
      <c r="BL4215">
        <f t="shared" si="538"/>
        <v>1900</v>
      </c>
      <c r="BM4215" t="str">
        <f t="shared" si="539"/>
        <v/>
      </c>
      <c r="BN4215" s="69">
        <f t="shared" si="540"/>
        <v>127</v>
      </c>
      <c r="BO4215" s="1">
        <v>46583</v>
      </c>
      <c r="BP4215" s="1"/>
    </row>
    <row r="4216" spans="59:68" x14ac:dyDescent="0.25">
      <c r="BG4216" t="str">
        <f t="shared" ca="1" si="533"/>
        <v/>
      </c>
      <c r="BH4216" t="str">
        <f t="shared" si="534"/>
        <v/>
      </c>
      <c r="BI4216" t="str">
        <f t="shared" si="535"/>
        <v/>
      </c>
      <c r="BJ4216" t="str">
        <f t="shared" ca="1" si="536"/>
        <v/>
      </c>
      <c r="BK4216">
        <f t="shared" si="537"/>
        <v>1900</v>
      </c>
      <c r="BL4216">
        <f t="shared" si="538"/>
        <v>1900</v>
      </c>
      <c r="BM4216" t="str">
        <f t="shared" si="539"/>
        <v/>
      </c>
      <c r="BN4216" s="69">
        <f t="shared" si="540"/>
        <v>127</v>
      </c>
      <c r="BO4216" s="1">
        <v>46584</v>
      </c>
      <c r="BP4216" s="1"/>
    </row>
    <row r="4217" spans="59:68" x14ac:dyDescent="0.25">
      <c r="BG4217" t="str">
        <f t="shared" ca="1" si="533"/>
        <v/>
      </c>
      <c r="BH4217" t="str">
        <f t="shared" si="534"/>
        <v/>
      </c>
      <c r="BI4217" t="str">
        <f t="shared" si="535"/>
        <v/>
      </c>
      <c r="BJ4217" t="str">
        <f t="shared" ca="1" si="536"/>
        <v/>
      </c>
      <c r="BK4217">
        <f t="shared" si="537"/>
        <v>1900</v>
      </c>
      <c r="BL4217">
        <f t="shared" si="538"/>
        <v>1900</v>
      </c>
      <c r="BM4217" t="str">
        <f t="shared" si="539"/>
        <v/>
      </c>
      <c r="BN4217" s="69">
        <f t="shared" si="540"/>
        <v>127</v>
      </c>
      <c r="BO4217" s="1">
        <v>46585</v>
      </c>
      <c r="BP4217" s="1"/>
    </row>
    <row r="4218" spans="59:68" x14ac:dyDescent="0.25">
      <c r="BG4218" t="str">
        <f t="shared" ca="1" si="533"/>
        <v/>
      </c>
      <c r="BH4218" t="str">
        <f t="shared" si="534"/>
        <v/>
      </c>
      <c r="BI4218" t="str">
        <f t="shared" si="535"/>
        <v/>
      </c>
      <c r="BJ4218" t="str">
        <f t="shared" ca="1" si="536"/>
        <v/>
      </c>
      <c r="BK4218">
        <f t="shared" si="537"/>
        <v>1900</v>
      </c>
      <c r="BL4218">
        <f t="shared" si="538"/>
        <v>1900</v>
      </c>
      <c r="BM4218" t="str">
        <f t="shared" si="539"/>
        <v/>
      </c>
      <c r="BN4218" s="69">
        <f t="shared" si="540"/>
        <v>127</v>
      </c>
      <c r="BO4218" s="1">
        <v>46586</v>
      </c>
      <c r="BP4218" s="1"/>
    </row>
    <row r="4219" spans="59:68" x14ac:dyDescent="0.25">
      <c r="BG4219" t="str">
        <f t="shared" ca="1" si="533"/>
        <v/>
      </c>
      <c r="BH4219" t="str">
        <f t="shared" si="534"/>
        <v/>
      </c>
      <c r="BI4219" t="str">
        <f t="shared" si="535"/>
        <v/>
      </c>
      <c r="BJ4219" t="str">
        <f t="shared" ca="1" si="536"/>
        <v/>
      </c>
      <c r="BK4219">
        <f t="shared" si="537"/>
        <v>1900</v>
      </c>
      <c r="BL4219">
        <f t="shared" si="538"/>
        <v>1900</v>
      </c>
      <c r="BM4219" t="str">
        <f t="shared" si="539"/>
        <v/>
      </c>
      <c r="BN4219" s="69">
        <f t="shared" si="540"/>
        <v>127</v>
      </c>
      <c r="BO4219" s="1">
        <v>46587</v>
      </c>
      <c r="BP4219" s="1"/>
    </row>
    <row r="4220" spans="59:68" x14ac:dyDescent="0.25">
      <c r="BG4220" t="str">
        <f t="shared" ca="1" si="533"/>
        <v/>
      </c>
      <c r="BH4220" t="str">
        <f t="shared" si="534"/>
        <v/>
      </c>
      <c r="BI4220" t="str">
        <f t="shared" si="535"/>
        <v/>
      </c>
      <c r="BJ4220" t="str">
        <f t="shared" ca="1" si="536"/>
        <v/>
      </c>
      <c r="BK4220">
        <f t="shared" si="537"/>
        <v>1900</v>
      </c>
      <c r="BL4220">
        <f t="shared" si="538"/>
        <v>1900</v>
      </c>
      <c r="BM4220" t="str">
        <f t="shared" si="539"/>
        <v/>
      </c>
      <c r="BN4220" s="69">
        <f t="shared" si="540"/>
        <v>127</v>
      </c>
      <c r="BO4220" s="1">
        <v>46588</v>
      </c>
      <c r="BP4220" s="1"/>
    </row>
    <row r="4221" spans="59:68" x14ac:dyDescent="0.25">
      <c r="BG4221" t="str">
        <f t="shared" ca="1" si="533"/>
        <v/>
      </c>
      <c r="BH4221" t="str">
        <f t="shared" si="534"/>
        <v/>
      </c>
      <c r="BI4221" t="str">
        <f t="shared" si="535"/>
        <v/>
      </c>
      <c r="BJ4221" t="str">
        <f t="shared" ca="1" si="536"/>
        <v/>
      </c>
      <c r="BK4221">
        <f t="shared" si="537"/>
        <v>1900</v>
      </c>
      <c r="BL4221">
        <f t="shared" si="538"/>
        <v>1900</v>
      </c>
      <c r="BM4221" t="str">
        <f t="shared" si="539"/>
        <v/>
      </c>
      <c r="BN4221" s="69">
        <f t="shared" si="540"/>
        <v>127</v>
      </c>
      <c r="BO4221" s="1">
        <v>46589</v>
      </c>
      <c r="BP4221" s="1"/>
    </row>
    <row r="4222" spans="59:68" x14ac:dyDescent="0.25">
      <c r="BG4222" t="str">
        <f t="shared" ca="1" si="533"/>
        <v/>
      </c>
      <c r="BH4222" t="str">
        <f t="shared" si="534"/>
        <v/>
      </c>
      <c r="BI4222" t="str">
        <f t="shared" si="535"/>
        <v/>
      </c>
      <c r="BJ4222" t="str">
        <f t="shared" ca="1" si="536"/>
        <v/>
      </c>
      <c r="BK4222">
        <f t="shared" si="537"/>
        <v>1900</v>
      </c>
      <c r="BL4222">
        <f t="shared" si="538"/>
        <v>1900</v>
      </c>
      <c r="BM4222" t="str">
        <f t="shared" si="539"/>
        <v/>
      </c>
      <c r="BN4222" s="69">
        <f t="shared" si="540"/>
        <v>127</v>
      </c>
      <c r="BO4222" s="1">
        <v>46590</v>
      </c>
      <c r="BP4222" s="1"/>
    </row>
    <row r="4223" spans="59:68" x14ac:dyDescent="0.25">
      <c r="BG4223" t="str">
        <f t="shared" ca="1" si="533"/>
        <v/>
      </c>
      <c r="BH4223" t="str">
        <f t="shared" si="534"/>
        <v/>
      </c>
      <c r="BI4223" t="str">
        <f t="shared" si="535"/>
        <v/>
      </c>
      <c r="BJ4223" t="str">
        <f t="shared" ca="1" si="536"/>
        <v/>
      </c>
      <c r="BK4223">
        <f t="shared" si="537"/>
        <v>1900</v>
      </c>
      <c r="BL4223">
        <f t="shared" si="538"/>
        <v>1900</v>
      </c>
      <c r="BM4223" t="str">
        <f t="shared" si="539"/>
        <v/>
      </c>
      <c r="BN4223" s="69">
        <f t="shared" si="540"/>
        <v>127</v>
      </c>
      <c r="BO4223" s="1">
        <v>46591</v>
      </c>
      <c r="BP4223" s="1"/>
    </row>
    <row r="4224" spans="59:68" x14ac:dyDescent="0.25">
      <c r="BG4224" t="str">
        <f t="shared" ca="1" si="533"/>
        <v/>
      </c>
      <c r="BH4224" t="str">
        <f t="shared" si="534"/>
        <v/>
      </c>
      <c r="BI4224" t="str">
        <f t="shared" si="535"/>
        <v/>
      </c>
      <c r="BJ4224" t="str">
        <f t="shared" ca="1" si="536"/>
        <v/>
      </c>
      <c r="BK4224">
        <f t="shared" si="537"/>
        <v>1900</v>
      </c>
      <c r="BL4224">
        <f t="shared" si="538"/>
        <v>1900</v>
      </c>
      <c r="BM4224" t="str">
        <f t="shared" si="539"/>
        <v/>
      </c>
      <c r="BN4224" s="69">
        <f t="shared" si="540"/>
        <v>127</v>
      </c>
      <c r="BO4224" s="1">
        <v>46592</v>
      </c>
      <c r="BP4224" s="1"/>
    </row>
    <row r="4225" spans="59:68" x14ac:dyDescent="0.25">
      <c r="BG4225" t="str">
        <f t="shared" ca="1" si="533"/>
        <v/>
      </c>
      <c r="BH4225" t="str">
        <f t="shared" si="534"/>
        <v/>
      </c>
      <c r="BI4225" t="str">
        <f t="shared" si="535"/>
        <v/>
      </c>
      <c r="BJ4225" t="str">
        <f t="shared" ca="1" si="536"/>
        <v/>
      </c>
      <c r="BK4225">
        <f t="shared" si="537"/>
        <v>1900</v>
      </c>
      <c r="BL4225">
        <f t="shared" si="538"/>
        <v>1900</v>
      </c>
      <c r="BM4225" t="str">
        <f t="shared" si="539"/>
        <v/>
      </c>
      <c r="BN4225" s="69">
        <f t="shared" si="540"/>
        <v>127</v>
      </c>
      <c r="BO4225" s="1">
        <v>46593</v>
      </c>
      <c r="BP4225" s="1"/>
    </row>
    <row r="4226" spans="59:68" x14ac:dyDescent="0.25">
      <c r="BG4226" t="str">
        <f t="shared" ca="1" si="533"/>
        <v/>
      </c>
      <c r="BH4226" t="str">
        <f t="shared" si="534"/>
        <v/>
      </c>
      <c r="BI4226" t="str">
        <f t="shared" si="535"/>
        <v/>
      </c>
      <c r="BJ4226" t="str">
        <f t="shared" ca="1" si="536"/>
        <v/>
      </c>
      <c r="BK4226">
        <f t="shared" si="537"/>
        <v>1900</v>
      </c>
      <c r="BL4226">
        <f t="shared" si="538"/>
        <v>1900</v>
      </c>
      <c r="BM4226" t="str">
        <f t="shared" si="539"/>
        <v/>
      </c>
      <c r="BN4226" s="69">
        <f t="shared" si="540"/>
        <v>127</v>
      </c>
      <c r="BO4226" s="1">
        <v>46594</v>
      </c>
      <c r="BP4226" s="1"/>
    </row>
    <row r="4227" spans="59:68" x14ac:dyDescent="0.25">
      <c r="BG4227" t="str">
        <f t="shared" ref="BG4227:BG4290" ca="1" si="541">IF(A4227="","",DATEDIF(J4227,TODAY(),"y"))</f>
        <v/>
      </c>
      <c r="BH4227" t="str">
        <f t="shared" ref="BH4227:BH4290" si="542">IF(A4227="","",IF(BG4227&lt;61,"Moins de 61",IF(BG4227&lt;66,"61 à 65",IF(BG4227&lt;71,"66 à 70",IF(BG4227&lt;76,"71 à 75",IF(BG4227&lt;81,"76 à 80",IF(BG4227&lt;86,"81 à 85",IF(BG4227&lt;91,"86 à 90",IF(BG4227&lt;96,"91 à 95",IF(BG4227&lt;101,"96 à 100",IF(BG4227&gt;=101,"101 et plus","")))))))))))</f>
        <v/>
      </c>
      <c r="BI4227" t="str">
        <f t="shared" ref="BI4227:BI4290" si="543">IF(B4227="","",IF(BG4227&lt;66,"Moins de 66",IF(BG4227&lt;71,"66 à 70",IF(BG4227&lt;76,"71 à 75",IF(BG4227&lt;81,"76 à 80",IF(BG4227&gt;=81,"plus de 80",""))))))</f>
        <v/>
      </c>
      <c r="BJ4227" t="str">
        <f t="shared" ref="BJ4227:BJ4290" ca="1" si="544">IF(A4227="","",DATEDIF(L4227,TODAY(),"y"))</f>
        <v/>
      </c>
      <c r="BK4227">
        <f t="shared" ref="BK4227:BK4290" si="545">YEAR(L4227)</f>
        <v>1900</v>
      </c>
      <c r="BL4227">
        <f t="shared" ref="BL4227:BL4290" si="546">YEAR(E4227)</f>
        <v>1900</v>
      </c>
      <c r="BM4227" t="str">
        <f t="shared" ref="BM4227:BM4290" si="547">IF(A4227="","",IF(O4227="Adhérent",BG4227,""))</f>
        <v/>
      </c>
      <c r="BN4227" s="69">
        <f t="shared" ref="BN4227:BN4290" si="548">YEAR(BO4227)-YEAR(J4227)</f>
        <v>127</v>
      </c>
      <c r="BO4227" s="1">
        <v>46595</v>
      </c>
      <c r="BP4227" s="1"/>
    </row>
    <row r="4228" spans="59:68" x14ac:dyDescent="0.25">
      <c r="BG4228" t="str">
        <f t="shared" ca="1" si="541"/>
        <v/>
      </c>
      <c r="BH4228" t="str">
        <f t="shared" si="542"/>
        <v/>
      </c>
      <c r="BI4228" t="str">
        <f t="shared" si="543"/>
        <v/>
      </c>
      <c r="BJ4228" t="str">
        <f t="shared" ca="1" si="544"/>
        <v/>
      </c>
      <c r="BK4228">
        <f t="shared" si="545"/>
        <v>1900</v>
      </c>
      <c r="BL4228">
        <f t="shared" si="546"/>
        <v>1900</v>
      </c>
      <c r="BM4228" t="str">
        <f t="shared" si="547"/>
        <v/>
      </c>
      <c r="BN4228" s="69">
        <f t="shared" si="548"/>
        <v>127</v>
      </c>
      <c r="BO4228" s="1">
        <v>46596</v>
      </c>
      <c r="BP4228" s="1"/>
    </row>
    <row r="4229" spans="59:68" x14ac:dyDescent="0.25">
      <c r="BG4229" t="str">
        <f t="shared" ca="1" si="541"/>
        <v/>
      </c>
      <c r="BH4229" t="str">
        <f t="shared" si="542"/>
        <v/>
      </c>
      <c r="BI4229" t="str">
        <f t="shared" si="543"/>
        <v/>
      </c>
      <c r="BJ4229" t="str">
        <f t="shared" ca="1" si="544"/>
        <v/>
      </c>
      <c r="BK4229">
        <f t="shared" si="545"/>
        <v>1900</v>
      </c>
      <c r="BL4229">
        <f t="shared" si="546"/>
        <v>1900</v>
      </c>
      <c r="BM4229" t="str">
        <f t="shared" si="547"/>
        <v/>
      </c>
      <c r="BN4229" s="69">
        <f t="shared" si="548"/>
        <v>127</v>
      </c>
      <c r="BO4229" s="1">
        <v>46597</v>
      </c>
      <c r="BP4229" s="1"/>
    </row>
    <row r="4230" spans="59:68" x14ac:dyDescent="0.25">
      <c r="BG4230" t="str">
        <f t="shared" ca="1" si="541"/>
        <v/>
      </c>
      <c r="BH4230" t="str">
        <f t="shared" si="542"/>
        <v/>
      </c>
      <c r="BI4230" t="str">
        <f t="shared" si="543"/>
        <v/>
      </c>
      <c r="BJ4230" t="str">
        <f t="shared" ca="1" si="544"/>
        <v/>
      </c>
      <c r="BK4230">
        <f t="shared" si="545"/>
        <v>1900</v>
      </c>
      <c r="BL4230">
        <f t="shared" si="546"/>
        <v>1900</v>
      </c>
      <c r="BM4230" t="str">
        <f t="shared" si="547"/>
        <v/>
      </c>
      <c r="BN4230" s="69">
        <f t="shared" si="548"/>
        <v>127</v>
      </c>
      <c r="BO4230" s="1">
        <v>46598</v>
      </c>
      <c r="BP4230" s="1"/>
    </row>
    <row r="4231" spans="59:68" x14ac:dyDescent="0.25">
      <c r="BG4231" t="str">
        <f t="shared" ca="1" si="541"/>
        <v/>
      </c>
      <c r="BH4231" t="str">
        <f t="shared" si="542"/>
        <v/>
      </c>
      <c r="BI4231" t="str">
        <f t="shared" si="543"/>
        <v/>
      </c>
      <c r="BJ4231" t="str">
        <f t="shared" ca="1" si="544"/>
        <v/>
      </c>
      <c r="BK4231">
        <f t="shared" si="545"/>
        <v>1900</v>
      </c>
      <c r="BL4231">
        <f t="shared" si="546"/>
        <v>1900</v>
      </c>
      <c r="BM4231" t="str">
        <f t="shared" si="547"/>
        <v/>
      </c>
      <c r="BN4231" s="69">
        <f t="shared" si="548"/>
        <v>127</v>
      </c>
      <c r="BO4231" s="1">
        <v>46599</v>
      </c>
      <c r="BP4231" s="1"/>
    </row>
    <row r="4232" spans="59:68" x14ac:dyDescent="0.25">
      <c r="BG4232" t="str">
        <f t="shared" ca="1" si="541"/>
        <v/>
      </c>
      <c r="BH4232" t="str">
        <f t="shared" si="542"/>
        <v/>
      </c>
      <c r="BI4232" t="str">
        <f t="shared" si="543"/>
        <v/>
      </c>
      <c r="BJ4232" t="str">
        <f t="shared" ca="1" si="544"/>
        <v/>
      </c>
      <c r="BK4232">
        <f t="shared" si="545"/>
        <v>1900</v>
      </c>
      <c r="BL4232">
        <f t="shared" si="546"/>
        <v>1900</v>
      </c>
      <c r="BM4232" t="str">
        <f t="shared" si="547"/>
        <v/>
      </c>
      <c r="BN4232" s="69">
        <f t="shared" si="548"/>
        <v>127</v>
      </c>
      <c r="BO4232" s="1">
        <v>46600</v>
      </c>
      <c r="BP4232" s="1"/>
    </row>
    <row r="4233" spans="59:68" x14ac:dyDescent="0.25">
      <c r="BG4233" t="str">
        <f t="shared" ca="1" si="541"/>
        <v/>
      </c>
      <c r="BH4233" t="str">
        <f t="shared" si="542"/>
        <v/>
      </c>
      <c r="BI4233" t="str">
        <f t="shared" si="543"/>
        <v/>
      </c>
      <c r="BJ4233" t="str">
        <f t="shared" ca="1" si="544"/>
        <v/>
      </c>
      <c r="BK4233">
        <f t="shared" si="545"/>
        <v>1900</v>
      </c>
      <c r="BL4233">
        <f t="shared" si="546"/>
        <v>1900</v>
      </c>
      <c r="BM4233" t="str">
        <f t="shared" si="547"/>
        <v/>
      </c>
      <c r="BN4233" s="69">
        <f t="shared" si="548"/>
        <v>127</v>
      </c>
      <c r="BO4233" s="1">
        <v>46601</v>
      </c>
      <c r="BP4233" s="1"/>
    </row>
    <row r="4234" spans="59:68" x14ac:dyDescent="0.25">
      <c r="BG4234" t="str">
        <f t="shared" ca="1" si="541"/>
        <v/>
      </c>
      <c r="BH4234" t="str">
        <f t="shared" si="542"/>
        <v/>
      </c>
      <c r="BI4234" t="str">
        <f t="shared" si="543"/>
        <v/>
      </c>
      <c r="BJ4234" t="str">
        <f t="shared" ca="1" si="544"/>
        <v/>
      </c>
      <c r="BK4234">
        <f t="shared" si="545"/>
        <v>1900</v>
      </c>
      <c r="BL4234">
        <f t="shared" si="546"/>
        <v>1900</v>
      </c>
      <c r="BM4234" t="str">
        <f t="shared" si="547"/>
        <v/>
      </c>
      <c r="BN4234" s="69">
        <f t="shared" si="548"/>
        <v>127</v>
      </c>
      <c r="BO4234" s="1">
        <v>46602</v>
      </c>
      <c r="BP4234" s="1"/>
    </row>
    <row r="4235" spans="59:68" x14ac:dyDescent="0.25">
      <c r="BG4235" t="str">
        <f t="shared" ca="1" si="541"/>
        <v/>
      </c>
      <c r="BH4235" t="str">
        <f t="shared" si="542"/>
        <v/>
      </c>
      <c r="BI4235" t="str">
        <f t="shared" si="543"/>
        <v/>
      </c>
      <c r="BJ4235" t="str">
        <f t="shared" ca="1" si="544"/>
        <v/>
      </c>
      <c r="BK4235">
        <f t="shared" si="545"/>
        <v>1900</v>
      </c>
      <c r="BL4235">
        <f t="shared" si="546"/>
        <v>1900</v>
      </c>
      <c r="BM4235" t="str">
        <f t="shared" si="547"/>
        <v/>
      </c>
      <c r="BN4235" s="69">
        <f t="shared" si="548"/>
        <v>127</v>
      </c>
      <c r="BO4235" s="1">
        <v>46603</v>
      </c>
      <c r="BP4235" s="1"/>
    </row>
    <row r="4236" spans="59:68" x14ac:dyDescent="0.25">
      <c r="BG4236" t="str">
        <f t="shared" ca="1" si="541"/>
        <v/>
      </c>
      <c r="BH4236" t="str">
        <f t="shared" si="542"/>
        <v/>
      </c>
      <c r="BI4236" t="str">
        <f t="shared" si="543"/>
        <v/>
      </c>
      <c r="BJ4236" t="str">
        <f t="shared" ca="1" si="544"/>
        <v/>
      </c>
      <c r="BK4236">
        <f t="shared" si="545"/>
        <v>1900</v>
      </c>
      <c r="BL4236">
        <f t="shared" si="546"/>
        <v>1900</v>
      </c>
      <c r="BM4236" t="str">
        <f t="shared" si="547"/>
        <v/>
      </c>
      <c r="BN4236" s="69">
        <f t="shared" si="548"/>
        <v>127</v>
      </c>
      <c r="BO4236" s="1">
        <v>46604</v>
      </c>
      <c r="BP4236" s="1"/>
    </row>
    <row r="4237" spans="59:68" x14ac:dyDescent="0.25">
      <c r="BG4237" t="str">
        <f t="shared" ca="1" si="541"/>
        <v/>
      </c>
      <c r="BH4237" t="str">
        <f t="shared" si="542"/>
        <v/>
      </c>
      <c r="BI4237" t="str">
        <f t="shared" si="543"/>
        <v/>
      </c>
      <c r="BJ4237" t="str">
        <f t="shared" ca="1" si="544"/>
        <v/>
      </c>
      <c r="BK4237">
        <f t="shared" si="545"/>
        <v>1900</v>
      </c>
      <c r="BL4237">
        <f t="shared" si="546"/>
        <v>1900</v>
      </c>
      <c r="BM4237" t="str">
        <f t="shared" si="547"/>
        <v/>
      </c>
      <c r="BN4237" s="69">
        <f t="shared" si="548"/>
        <v>127</v>
      </c>
      <c r="BO4237" s="1">
        <v>46605</v>
      </c>
      <c r="BP4237" s="1"/>
    </row>
    <row r="4238" spans="59:68" x14ac:dyDescent="0.25">
      <c r="BG4238" t="str">
        <f t="shared" ca="1" si="541"/>
        <v/>
      </c>
      <c r="BH4238" t="str">
        <f t="shared" si="542"/>
        <v/>
      </c>
      <c r="BI4238" t="str">
        <f t="shared" si="543"/>
        <v/>
      </c>
      <c r="BJ4238" t="str">
        <f t="shared" ca="1" si="544"/>
        <v/>
      </c>
      <c r="BK4238">
        <f t="shared" si="545"/>
        <v>1900</v>
      </c>
      <c r="BL4238">
        <f t="shared" si="546"/>
        <v>1900</v>
      </c>
      <c r="BM4238" t="str">
        <f t="shared" si="547"/>
        <v/>
      </c>
      <c r="BN4238" s="69">
        <f t="shared" si="548"/>
        <v>127</v>
      </c>
      <c r="BO4238" s="1">
        <v>46606</v>
      </c>
      <c r="BP4238" s="1"/>
    </row>
    <row r="4239" spans="59:68" x14ac:dyDescent="0.25">
      <c r="BG4239" t="str">
        <f t="shared" ca="1" si="541"/>
        <v/>
      </c>
      <c r="BH4239" t="str">
        <f t="shared" si="542"/>
        <v/>
      </c>
      <c r="BI4239" t="str">
        <f t="shared" si="543"/>
        <v/>
      </c>
      <c r="BJ4239" t="str">
        <f t="shared" ca="1" si="544"/>
        <v/>
      </c>
      <c r="BK4239">
        <f t="shared" si="545"/>
        <v>1900</v>
      </c>
      <c r="BL4239">
        <f t="shared" si="546"/>
        <v>1900</v>
      </c>
      <c r="BM4239" t="str">
        <f t="shared" si="547"/>
        <v/>
      </c>
      <c r="BN4239" s="69">
        <f t="shared" si="548"/>
        <v>127</v>
      </c>
      <c r="BO4239" s="1">
        <v>46607</v>
      </c>
      <c r="BP4239" s="1"/>
    </row>
    <row r="4240" spans="59:68" x14ac:dyDescent="0.25">
      <c r="BG4240" t="str">
        <f t="shared" ca="1" si="541"/>
        <v/>
      </c>
      <c r="BH4240" t="str">
        <f t="shared" si="542"/>
        <v/>
      </c>
      <c r="BI4240" t="str">
        <f t="shared" si="543"/>
        <v/>
      </c>
      <c r="BJ4240" t="str">
        <f t="shared" ca="1" si="544"/>
        <v/>
      </c>
      <c r="BK4240">
        <f t="shared" si="545"/>
        <v>1900</v>
      </c>
      <c r="BL4240">
        <f t="shared" si="546"/>
        <v>1900</v>
      </c>
      <c r="BM4240" t="str">
        <f t="shared" si="547"/>
        <v/>
      </c>
      <c r="BN4240" s="69">
        <f t="shared" si="548"/>
        <v>127</v>
      </c>
      <c r="BO4240" s="1">
        <v>46608</v>
      </c>
      <c r="BP4240" s="1"/>
    </row>
    <row r="4241" spans="59:68" x14ac:dyDescent="0.25">
      <c r="BG4241" t="str">
        <f t="shared" ca="1" si="541"/>
        <v/>
      </c>
      <c r="BH4241" t="str">
        <f t="shared" si="542"/>
        <v/>
      </c>
      <c r="BI4241" t="str">
        <f t="shared" si="543"/>
        <v/>
      </c>
      <c r="BJ4241" t="str">
        <f t="shared" ca="1" si="544"/>
        <v/>
      </c>
      <c r="BK4241">
        <f t="shared" si="545"/>
        <v>1900</v>
      </c>
      <c r="BL4241">
        <f t="shared" si="546"/>
        <v>1900</v>
      </c>
      <c r="BM4241" t="str">
        <f t="shared" si="547"/>
        <v/>
      </c>
      <c r="BN4241" s="69">
        <f t="shared" si="548"/>
        <v>127</v>
      </c>
      <c r="BO4241" s="1">
        <v>46609</v>
      </c>
      <c r="BP4241" s="1"/>
    </row>
    <row r="4242" spans="59:68" x14ac:dyDescent="0.25">
      <c r="BG4242" t="str">
        <f t="shared" ca="1" si="541"/>
        <v/>
      </c>
      <c r="BH4242" t="str">
        <f t="shared" si="542"/>
        <v/>
      </c>
      <c r="BI4242" t="str">
        <f t="shared" si="543"/>
        <v/>
      </c>
      <c r="BJ4242" t="str">
        <f t="shared" ca="1" si="544"/>
        <v/>
      </c>
      <c r="BK4242">
        <f t="shared" si="545"/>
        <v>1900</v>
      </c>
      <c r="BL4242">
        <f t="shared" si="546"/>
        <v>1900</v>
      </c>
      <c r="BM4242" t="str">
        <f t="shared" si="547"/>
        <v/>
      </c>
      <c r="BN4242" s="69">
        <f t="shared" si="548"/>
        <v>127</v>
      </c>
      <c r="BO4242" s="1">
        <v>46610</v>
      </c>
      <c r="BP4242" s="1"/>
    </row>
    <row r="4243" spans="59:68" x14ac:dyDescent="0.25">
      <c r="BG4243" t="str">
        <f t="shared" ca="1" si="541"/>
        <v/>
      </c>
      <c r="BH4243" t="str">
        <f t="shared" si="542"/>
        <v/>
      </c>
      <c r="BI4243" t="str">
        <f t="shared" si="543"/>
        <v/>
      </c>
      <c r="BJ4243" t="str">
        <f t="shared" ca="1" si="544"/>
        <v/>
      </c>
      <c r="BK4243">
        <f t="shared" si="545"/>
        <v>1900</v>
      </c>
      <c r="BL4243">
        <f t="shared" si="546"/>
        <v>1900</v>
      </c>
      <c r="BM4243" t="str">
        <f t="shared" si="547"/>
        <v/>
      </c>
      <c r="BN4243" s="69">
        <f t="shared" si="548"/>
        <v>127</v>
      </c>
      <c r="BO4243" s="1">
        <v>46611</v>
      </c>
      <c r="BP4243" s="1"/>
    </row>
    <row r="4244" spans="59:68" x14ac:dyDescent="0.25">
      <c r="BG4244" t="str">
        <f t="shared" ca="1" si="541"/>
        <v/>
      </c>
      <c r="BH4244" t="str">
        <f t="shared" si="542"/>
        <v/>
      </c>
      <c r="BI4244" t="str">
        <f t="shared" si="543"/>
        <v/>
      </c>
      <c r="BJ4244" t="str">
        <f t="shared" ca="1" si="544"/>
        <v/>
      </c>
      <c r="BK4244">
        <f t="shared" si="545"/>
        <v>1900</v>
      </c>
      <c r="BL4244">
        <f t="shared" si="546"/>
        <v>1900</v>
      </c>
      <c r="BM4244" t="str">
        <f t="shared" si="547"/>
        <v/>
      </c>
      <c r="BN4244" s="69">
        <f t="shared" si="548"/>
        <v>127</v>
      </c>
      <c r="BO4244" s="1">
        <v>46612</v>
      </c>
      <c r="BP4244" s="1"/>
    </row>
    <row r="4245" spans="59:68" x14ac:dyDescent="0.25">
      <c r="BG4245" t="str">
        <f t="shared" ca="1" si="541"/>
        <v/>
      </c>
      <c r="BH4245" t="str">
        <f t="shared" si="542"/>
        <v/>
      </c>
      <c r="BI4245" t="str">
        <f t="shared" si="543"/>
        <v/>
      </c>
      <c r="BJ4245" t="str">
        <f t="shared" ca="1" si="544"/>
        <v/>
      </c>
      <c r="BK4245">
        <f t="shared" si="545"/>
        <v>1900</v>
      </c>
      <c r="BL4245">
        <f t="shared" si="546"/>
        <v>1900</v>
      </c>
      <c r="BM4245" t="str">
        <f t="shared" si="547"/>
        <v/>
      </c>
      <c r="BN4245" s="69">
        <f t="shared" si="548"/>
        <v>127</v>
      </c>
      <c r="BO4245" s="1">
        <v>46613</v>
      </c>
      <c r="BP4245" s="1"/>
    </row>
    <row r="4246" spans="59:68" x14ac:dyDescent="0.25">
      <c r="BG4246" t="str">
        <f t="shared" ca="1" si="541"/>
        <v/>
      </c>
      <c r="BH4246" t="str">
        <f t="shared" si="542"/>
        <v/>
      </c>
      <c r="BI4246" t="str">
        <f t="shared" si="543"/>
        <v/>
      </c>
      <c r="BJ4246" t="str">
        <f t="shared" ca="1" si="544"/>
        <v/>
      </c>
      <c r="BK4246">
        <f t="shared" si="545"/>
        <v>1900</v>
      </c>
      <c r="BL4246">
        <f t="shared" si="546"/>
        <v>1900</v>
      </c>
      <c r="BM4246" t="str">
        <f t="shared" si="547"/>
        <v/>
      </c>
      <c r="BN4246" s="69">
        <f t="shared" si="548"/>
        <v>127</v>
      </c>
      <c r="BO4246" s="1">
        <v>46614</v>
      </c>
      <c r="BP4246" s="1"/>
    </row>
    <row r="4247" spans="59:68" x14ac:dyDescent="0.25">
      <c r="BG4247" t="str">
        <f t="shared" ca="1" si="541"/>
        <v/>
      </c>
      <c r="BH4247" t="str">
        <f t="shared" si="542"/>
        <v/>
      </c>
      <c r="BI4247" t="str">
        <f t="shared" si="543"/>
        <v/>
      </c>
      <c r="BJ4247" t="str">
        <f t="shared" ca="1" si="544"/>
        <v/>
      </c>
      <c r="BK4247">
        <f t="shared" si="545"/>
        <v>1900</v>
      </c>
      <c r="BL4247">
        <f t="shared" si="546"/>
        <v>1900</v>
      </c>
      <c r="BM4247" t="str">
        <f t="shared" si="547"/>
        <v/>
      </c>
      <c r="BN4247" s="69">
        <f t="shared" si="548"/>
        <v>127</v>
      </c>
      <c r="BO4247" s="1">
        <v>46615</v>
      </c>
      <c r="BP4247" s="1"/>
    </row>
    <row r="4248" spans="59:68" x14ac:dyDescent="0.25">
      <c r="BG4248" t="str">
        <f t="shared" ca="1" si="541"/>
        <v/>
      </c>
      <c r="BH4248" t="str">
        <f t="shared" si="542"/>
        <v/>
      </c>
      <c r="BI4248" t="str">
        <f t="shared" si="543"/>
        <v/>
      </c>
      <c r="BJ4248" t="str">
        <f t="shared" ca="1" si="544"/>
        <v/>
      </c>
      <c r="BK4248">
        <f t="shared" si="545"/>
        <v>1900</v>
      </c>
      <c r="BL4248">
        <f t="shared" si="546"/>
        <v>1900</v>
      </c>
      <c r="BM4248" t="str">
        <f t="shared" si="547"/>
        <v/>
      </c>
      <c r="BN4248" s="69">
        <f t="shared" si="548"/>
        <v>127</v>
      </c>
      <c r="BO4248" s="1">
        <v>46616</v>
      </c>
      <c r="BP4248" s="1"/>
    </row>
    <row r="4249" spans="59:68" x14ac:dyDescent="0.25">
      <c r="BG4249" t="str">
        <f t="shared" ca="1" si="541"/>
        <v/>
      </c>
      <c r="BH4249" t="str">
        <f t="shared" si="542"/>
        <v/>
      </c>
      <c r="BI4249" t="str">
        <f t="shared" si="543"/>
        <v/>
      </c>
      <c r="BJ4249" t="str">
        <f t="shared" ca="1" si="544"/>
        <v/>
      </c>
      <c r="BK4249">
        <f t="shared" si="545"/>
        <v>1900</v>
      </c>
      <c r="BL4249">
        <f t="shared" si="546"/>
        <v>1900</v>
      </c>
      <c r="BM4249" t="str">
        <f t="shared" si="547"/>
        <v/>
      </c>
      <c r="BN4249" s="69">
        <f t="shared" si="548"/>
        <v>127</v>
      </c>
      <c r="BO4249" s="1">
        <v>46617</v>
      </c>
      <c r="BP4249" s="1"/>
    </row>
    <row r="4250" spans="59:68" x14ac:dyDescent="0.25">
      <c r="BG4250" t="str">
        <f t="shared" ca="1" si="541"/>
        <v/>
      </c>
      <c r="BH4250" t="str">
        <f t="shared" si="542"/>
        <v/>
      </c>
      <c r="BI4250" t="str">
        <f t="shared" si="543"/>
        <v/>
      </c>
      <c r="BJ4250" t="str">
        <f t="shared" ca="1" si="544"/>
        <v/>
      </c>
      <c r="BK4250">
        <f t="shared" si="545"/>
        <v>1900</v>
      </c>
      <c r="BL4250">
        <f t="shared" si="546"/>
        <v>1900</v>
      </c>
      <c r="BM4250" t="str">
        <f t="shared" si="547"/>
        <v/>
      </c>
      <c r="BN4250" s="69">
        <f t="shared" si="548"/>
        <v>127</v>
      </c>
      <c r="BO4250" s="1">
        <v>46618</v>
      </c>
      <c r="BP4250" s="1"/>
    </row>
    <row r="4251" spans="59:68" x14ac:dyDescent="0.25">
      <c r="BG4251" t="str">
        <f t="shared" ca="1" si="541"/>
        <v/>
      </c>
      <c r="BH4251" t="str">
        <f t="shared" si="542"/>
        <v/>
      </c>
      <c r="BI4251" t="str">
        <f t="shared" si="543"/>
        <v/>
      </c>
      <c r="BJ4251" t="str">
        <f t="shared" ca="1" si="544"/>
        <v/>
      </c>
      <c r="BK4251">
        <f t="shared" si="545"/>
        <v>1900</v>
      </c>
      <c r="BL4251">
        <f t="shared" si="546"/>
        <v>1900</v>
      </c>
      <c r="BM4251" t="str">
        <f t="shared" si="547"/>
        <v/>
      </c>
      <c r="BN4251" s="69">
        <f t="shared" si="548"/>
        <v>127</v>
      </c>
      <c r="BO4251" s="1">
        <v>46619</v>
      </c>
      <c r="BP4251" s="1"/>
    </row>
    <row r="4252" spans="59:68" x14ac:dyDescent="0.25">
      <c r="BG4252" t="str">
        <f t="shared" ca="1" si="541"/>
        <v/>
      </c>
      <c r="BH4252" t="str">
        <f t="shared" si="542"/>
        <v/>
      </c>
      <c r="BI4252" t="str">
        <f t="shared" si="543"/>
        <v/>
      </c>
      <c r="BJ4252" t="str">
        <f t="shared" ca="1" si="544"/>
        <v/>
      </c>
      <c r="BK4252">
        <f t="shared" si="545"/>
        <v>1900</v>
      </c>
      <c r="BL4252">
        <f t="shared" si="546"/>
        <v>1900</v>
      </c>
      <c r="BM4252" t="str">
        <f t="shared" si="547"/>
        <v/>
      </c>
      <c r="BN4252" s="69">
        <f t="shared" si="548"/>
        <v>127</v>
      </c>
      <c r="BO4252" s="1">
        <v>46620</v>
      </c>
      <c r="BP4252" s="1"/>
    </row>
    <row r="4253" spans="59:68" x14ac:dyDescent="0.25">
      <c r="BG4253" t="str">
        <f t="shared" ca="1" si="541"/>
        <v/>
      </c>
      <c r="BH4253" t="str">
        <f t="shared" si="542"/>
        <v/>
      </c>
      <c r="BI4253" t="str">
        <f t="shared" si="543"/>
        <v/>
      </c>
      <c r="BJ4253" t="str">
        <f t="shared" ca="1" si="544"/>
        <v/>
      </c>
      <c r="BK4253">
        <f t="shared" si="545"/>
        <v>1900</v>
      </c>
      <c r="BL4253">
        <f t="shared" si="546"/>
        <v>1900</v>
      </c>
      <c r="BM4253" t="str">
        <f t="shared" si="547"/>
        <v/>
      </c>
      <c r="BN4253" s="69">
        <f t="shared" si="548"/>
        <v>127</v>
      </c>
      <c r="BO4253" s="1">
        <v>46621</v>
      </c>
      <c r="BP4253" s="1"/>
    </row>
    <row r="4254" spans="59:68" x14ac:dyDescent="0.25">
      <c r="BG4254" t="str">
        <f t="shared" ca="1" si="541"/>
        <v/>
      </c>
      <c r="BH4254" t="str">
        <f t="shared" si="542"/>
        <v/>
      </c>
      <c r="BI4254" t="str">
        <f t="shared" si="543"/>
        <v/>
      </c>
      <c r="BJ4254" t="str">
        <f t="shared" ca="1" si="544"/>
        <v/>
      </c>
      <c r="BK4254">
        <f t="shared" si="545"/>
        <v>1900</v>
      </c>
      <c r="BL4254">
        <f t="shared" si="546"/>
        <v>1900</v>
      </c>
      <c r="BM4254" t="str">
        <f t="shared" si="547"/>
        <v/>
      </c>
      <c r="BN4254" s="69">
        <f t="shared" si="548"/>
        <v>127</v>
      </c>
      <c r="BO4254" s="1">
        <v>46622</v>
      </c>
      <c r="BP4254" s="1"/>
    </row>
    <row r="4255" spans="59:68" x14ac:dyDescent="0.25">
      <c r="BG4255" t="str">
        <f t="shared" ca="1" si="541"/>
        <v/>
      </c>
      <c r="BH4255" t="str">
        <f t="shared" si="542"/>
        <v/>
      </c>
      <c r="BI4255" t="str">
        <f t="shared" si="543"/>
        <v/>
      </c>
      <c r="BJ4255" t="str">
        <f t="shared" ca="1" si="544"/>
        <v/>
      </c>
      <c r="BK4255">
        <f t="shared" si="545"/>
        <v>1900</v>
      </c>
      <c r="BL4255">
        <f t="shared" si="546"/>
        <v>1900</v>
      </c>
      <c r="BM4255" t="str">
        <f t="shared" si="547"/>
        <v/>
      </c>
      <c r="BN4255" s="69">
        <f t="shared" si="548"/>
        <v>127</v>
      </c>
      <c r="BO4255" s="1">
        <v>46623</v>
      </c>
      <c r="BP4255" s="1"/>
    </row>
    <row r="4256" spans="59:68" x14ac:dyDescent="0.25">
      <c r="BG4256" t="str">
        <f t="shared" ca="1" si="541"/>
        <v/>
      </c>
      <c r="BH4256" t="str">
        <f t="shared" si="542"/>
        <v/>
      </c>
      <c r="BI4256" t="str">
        <f t="shared" si="543"/>
        <v/>
      </c>
      <c r="BJ4256" t="str">
        <f t="shared" ca="1" si="544"/>
        <v/>
      </c>
      <c r="BK4256">
        <f t="shared" si="545"/>
        <v>1900</v>
      </c>
      <c r="BL4256">
        <f t="shared" si="546"/>
        <v>1900</v>
      </c>
      <c r="BM4256" t="str">
        <f t="shared" si="547"/>
        <v/>
      </c>
      <c r="BN4256" s="69">
        <f t="shared" si="548"/>
        <v>127</v>
      </c>
      <c r="BO4256" s="1">
        <v>46624</v>
      </c>
      <c r="BP4256" s="1"/>
    </row>
    <row r="4257" spans="59:68" x14ac:dyDescent="0.25">
      <c r="BG4257" t="str">
        <f t="shared" ca="1" si="541"/>
        <v/>
      </c>
      <c r="BH4257" t="str">
        <f t="shared" si="542"/>
        <v/>
      </c>
      <c r="BI4257" t="str">
        <f t="shared" si="543"/>
        <v/>
      </c>
      <c r="BJ4257" t="str">
        <f t="shared" ca="1" si="544"/>
        <v/>
      </c>
      <c r="BK4257">
        <f t="shared" si="545"/>
        <v>1900</v>
      </c>
      <c r="BL4257">
        <f t="shared" si="546"/>
        <v>1900</v>
      </c>
      <c r="BM4257" t="str">
        <f t="shared" si="547"/>
        <v/>
      </c>
      <c r="BN4257" s="69">
        <f t="shared" si="548"/>
        <v>127</v>
      </c>
      <c r="BO4257" s="1">
        <v>46625</v>
      </c>
      <c r="BP4257" s="1"/>
    </row>
    <row r="4258" spans="59:68" x14ac:dyDescent="0.25">
      <c r="BG4258" t="str">
        <f t="shared" ca="1" si="541"/>
        <v/>
      </c>
      <c r="BH4258" t="str">
        <f t="shared" si="542"/>
        <v/>
      </c>
      <c r="BI4258" t="str">
        <f t="shared" si="543"/>
        <v/>
      </c>
      <c r="BJ4258" t="str">
        <f t="shared" ca="1" si="544"/>
        <v/>
      </c>
      <c r="BK4258">
        <f t="shared" si="545"/>
        <v>1900</v>
      </c>
      <c r="BL4258">
        <f t="shared" si="546"/>
        <v>1900</v>
      </c>
      <c r="BM4258" t="str">
        <f t="shared" si="547"/>
        <v/>
      </c>
      <c r="BN4258" s="69">
        <f t="shared" si="548"/>
        <v>127</v>
      </c>
      <c r="BO4258" s="1">
        <v>46626</v>
      </c>
      <c r="BP4258" s="1"/>
    </row>
    <row r="4259" spans="59:68" x14ac:dyDescent="0.25">
      <c r="BG4259" t="str">
        <f t="shared" ca="1" si="541"/>
        <v/>
      </c>
      <c r="BH4259" t="str">
        <f t="shared" si="542"/>
        <v/>
      </c>
      <c r="BI4259" t="str">
        <f t="shared" si="543"/>
        <v/>
      </c>
      <c r="BJ4259" t="str">
        <f t="shared" ca="1" si="544"/>
        <v/>
      </c>
      <c r="BK4259">
        <f t="shared" si="545"/>
        <v>1900</v>
      </c>
      <c r="BL4259">
        <f t="shared" si="546"/>
        <v>1900</v>
      </c>
      <c r="BM4259" t="str">
        <f t="shared" si="547"/>
        <v/>
      </c>
      <c r="BN4259" s="69">
        <f t="shared" si="548"/>
        <v>127</v>
      </c>
      <c r="BO4259" s="1">
        <v>46627</v>
      </c>
      <c r="BP4259" s="1"/>
    </row>
    <row r="4260" spans="59:68" x14ac:dyDescent="0.25">
      <c r="BG4260" t="str">
        <f t="shared" ca="1" si="541"/>
        <v/>
      </c>
      <c r="BH4260" t="str">
        <f t="shared" si="542"/>
        <v/>
      </c>
      <c r="BI4260" t="str">
        <f t="shared" si="543"/>
        <v/>
      </c>
      <c r="BJ4260" t="str">
        <f t="shared" ca="1" si="544"/>
        <v/>
      </c>
      <c r="BK4260">
        <f t="shared" si="545"/>
        <v>1900</v>
      </c>
      <c r="BL4260">
        <f t="shared" si="546"/>
        <v>1900</v>
      </c>
      <c r="BM4260" t="str">
        <f t="shared" si="547"/>
        <v/>
      </c>
      <c r="BN4260" s="69">
        <f t="shared" si="548"/>
        <v>127</v>
      </c>
      <c r="BO4260" s="1">
        <v>46628</v>
      </c>
      <c r="BP4260" s="1"/>
    </row>
    <row r="4261" spans="59:68" x14ac:dyDescent="0.25">
      <c r="BG4261" t="str">
        <f t="shared" ca="1" si="541"/>
        <v/>
      </c>
      <c r="BH4261" t="str">
        <f t="shared" si="542"/>
        <v/>
      </c>
      <c r="BI4261" t="str">
        <f t="shared" si="543"/>
        <v/>
      </c>
      <c r="BJ4261" t="str">
        <f t="shared" ca="1" si="544"/>
        <v/>
      </c>
      <c r="BK4261">
        <f t="shared" si="545"/>
        <v>1900</v>
      </c>
      <c r="BL4261">
        <f t="shared" si="546"/>
        <v>1900</v>
      </c>
      <c r="BM4261" t="str">
        <f t="shared" si="547"/>
        <v/>
      </c>
      <c r="BN4261" s="69">
        <f t="shared" si="548"/>
        <v>127</v>
      </c>
      <c r="BO4261" s="1">
        <v>46629</v>
      </c>
      <c r="BP4261" s="1"/>
    </row>
    <row r="4262" spans="59:68" x14ac:dyDescent="0.25">
      <c r="BG4262" t="str">
        <f t="shared" ca="1" si="541"/>
        <v/>
      </c>
      <c r="BH4262" t="str">
        <f t="shared" si="542"/>
        <v/>
      </c>
      <c r="BI4262" t="str">
        <f t="shared" si="543"/>
        <v/>
      </c>
      <c r="BJ4262" t="str">
        <f t="shared" ca="1" si="544"/>
        <v/>
      </c>
      <c r="BK4262">
        <f t="shared" si="545"/>
        <v>1900</v>
      </c>
      <c r="BL4262">
        <f t="shared" si="546"/>
        <v>1900</v>
      </c>
      <c r="BM4262" t="str">
        <f t="shared" si="547"/>
        <v/>
      </c>
      <c r="BN4262" s="69">
        <f t="shared" si="548"/>
        <v>127</v>
      </c>
      <c r="BO4262" s="1">
        <v>46630</v>
      </c>
      <c r="BP4262" s="1"/>
    </row>
    <row r="4263" spans="59:68" x14ac:dyDescent="0.25">
      <c r="BG4263" t="str">
        <f t="shared" ca="1" si="541"/>
        <v/>
      </c>
      <c r="BH4263" t="str">
        <f t="shared" si="542"/>
        <v/>
      </c>
      <c r="BI4263" t="str">
        <f t="shared" si="543"/>
        <v/>
      </c>
      <c r="BJ4263" t="str">
        <f t="shared" ca="1" si="544"/>
        <v/>
      </c>
      <c r="BK4263">
        <f t="shared" si="545"/>
        <v>1900</v>
      </c>
      <c r="BL4263">
        <f t="shared" si="546"/>
        <v>1900</v>
      </c>
      <c r="BM4263" t="str">
        <f t="shared" si="547"/>
        <v/>
      </c>
      <c r="BN4263" s="69">
        <f t="shared" si="548"/>
        <v>127</v>
      </c>
      <c r="BO4263" s="1">
        <v>46631</v>
      </c>
      <c r="BP4263" s="1"/>
    </row>
    <row r="4264" spans="59:68" x14ac:dyDescent="0.25">
      <c r="BG4264" t="str">
        <f t="shared" ca="1" si="541"/>
        <v/>
      </c>
      <c r="BH4264" t="str">
        <f t="shared" si="542"/>
        <v/>
      </c>
      <c r="BI4264" t="str">
        <f t="shared" si="543"/>
        <v/>
      </c>
      <c r="BJ4264" t="str">
        <f t="shared" ca="1" si="544"/>
        <v/>
      </c>
      <c r="BK4264">
        <f t="shared" si="545"/>
        <v>1900</v>
      </c>
      <c r="BL4264">
        <f t="shared" si="546"/>
        <v>1900</v>
      </c>
      <c r="BM4264" t="str">
        <f t="shared" si="547"/>
        <v/>
      </c>
      <c r="BN4264" s="69">
        <f t="shared" si="548"/>
        <v>127</v>
      </c>
      <c r="BO4264" s="1">
        <v>46632</v>
      </c>
      <c r="BP4264" s="1"/>
    </row>
    <row r="4265" spans="59:68" x14ac:dyDescent="0.25">
      <c r="BG4265" t="str">
        <f t="shared" ca="1" si="541"/>
        <v/>
      </c>
      <c r="BH4265" t="str">
        <f t="shared" si="542"/>
        <v/>
      </c>
      <c r="BI4265" t="str">
        <f t="shared" si="543"/>
        <v/>
      </c>
      <c r="BJ4265" t="str">
        <f t="shared" ca="1" si="544"/>
        <v/>
      </c>
      <c r="BK4265">
        <f t="shared" si="545"/>
        <v>1900</v>
      </c>
      <c r="BL4265">
        <f t="shared" si="546"/>
        <v>1900</v>
      </c>
      <c r="BM4265" t="str">
        <f t="shared" si="547"/>
        <v/>
      </c>
      <c r="BN4265" s="69">
        <f t="shared" si="548"/>
        <v>127</v>
      </c>
      <c r="BO4265" s="1">
        <v>46633</v>
      </c>
      <c r="BP4265" s="1"/>
    </row>
    <row r="4266" spans="59:68" x14ac:dyDescent="0.25">
      <c r="BG4266" t="str">
        <f t="shared" ca="1" si="541"/>
        <v/>
      </c>
      <c r="BH4266" t="str">
        <f t="shared" si="542"/>
        <v/>
      </c>
      <c r="BI4266" t="str">
        <f t="shared" si="543"/>
        <v/>
      </c>
      <c r="BJ4266" t="str">
        <f t="shared" ca="1" si="544"/>
        <v/>
      </c>
      <c r="BK4266">
        <f t="shared" si="545"/>
        <v>1900</v>
      </c>
      <c r="BL4266">
        <f t="shared" si="546"/>
        <v>1900</v>
      </c>
      <c r="BM4266" t="str">
        <f t="shared" si="547"/>
        <v/>
      </c>
      <c r="BN4266" s="69">
        <f t="shared" si="548"/>
        <v>127</v>
      </c>
      <c r="BO4266" s="1">
        <v>46634</v>
      </c>
      <c r="BP4266" s="1"/>
    </row>
    <row r="4267" spans="59:68" x14ac:dyDescent="0.25">
      <c r="BG4267" t="str">
        <f t="shared" ca="1" si="541"/>
        <v/>
      </c>
      <c r="BH4267" t="str">
        <f t="shared" si="542"/>
        <v/>
      </c>
      <c r="BI4267" t="str">
        <f t="shared" si="543"/>
        <v/>
      </c>
      <c r="BJ4267" t="str">
        <f t="shared" ca="1" si="544"/>
        <v/>
      </c>
      <c r="BK4267">
        <f t="shared" si="545"/>
        <v>1900</v>
      </c>
      <c r="BL4267">
        <f t="shared" si="546"/>
        <v>1900</v>
      </c>
      <c r="BM4267" t="str">
        <f t="shared" si="547"/>
        <v/>
      </c>
      <c r="BN4267" s="69">
        <f t="shared" si="548"/>
        <v>127</v>
      </c>
      <c r="BO4267" s="1">
        <v>46635</v>
      </c>
      <c r="BP4267" s="1"/>
    </row>
    <row r="4268" spans="59:68" x14ac:dyDescent="0.25">
      <c r="BG4268" t="str">
        <f t="shared" ca="1" si="541"/>
        <v/>
      </c>
      <c r="BH4268" t="str">
        <f t="shared" si="542"/>
        <v/>
      </c>
      <c r="BI4268" t="str">
        <f t="shared" si="543"/>
        <v/>
      </c>
      <c r="BJ4268" t="str">
        <f t="shared" ca="1" si="544"/>
        <v/>
      </c>
      <c r="BK4268">
        <f t="shared" si="545"/>
        <v>1900</v>
      </c>
      <c r="BL4268">
        <f t="shared" si="546"/>
        <v>1900</v>
      </c>
      <c r="BM4268" t="str">
        <f t="shared" si="547"/>
        <v/>
      </c>
      <c r="BN4268" s="69">
        <f t="shared" si="548"/>
        <v>127</v>
      </c>
      <c r="BO4268" s="1">
        <v>46636</v>
      </c>
      <c r="BP4268" s="1"/>
    </row>
    <row r="4269" spans="59:68" x14ac:dyDescent="0.25">
      <c r="BG4269" t="str">
        <f t="shared" ca="1" si="541"/>
        <v/>
      </c>
      <c r="BH4269" t="str">
        <f t="shared" si="542"/>
        <v/>
      </c>
      <c r="BI4269" t="str">
        <f t="shared" si="543"/>
        <v/>
      </c>
      <c r="BJ4269" t="str">
        <f t="shared" ca="1" si="544"/>
        <v/>
      </c>
      <c r="BK4269">
        <f t="shared" si="545"/>
        <v>1900</v>
      </c>
      <c r="BL4269">
        <f t="shared" si="546"/>
        <v>1900</v>
      </c>
      <c r="BM4269" t="str">
        <f t="shared" si="547"/>
        <v/>
      </c>
      <c r="BN4269" s="69">
        <f t="shared" si="548"/>
        <v>127</v>
      </c>
      <c r="BO4269" s="1">
        <v>46637</v>
      </c>
      <c r="BP4269" s="1"/>
    </row>
    <row r="4270" spans="59:68" x14ac:dyDescent="0.25">
      <c r="BG4270" t="str">
        <f t="shared" ca="1" si="541"/>
        <v/>
      </c>
      <c r="BH4270" t="str">
        <f t="shared" si="542"/>
        <v/>
      </c>
      <c r="BI4270" t="str">
        <f t="shared" si="543"/>
        <v/>
      </c>
      <c r="BJ4270" t="str">
        <f t="shared" ca="1" si="544"/>
        <v/>
      </c>
      <c r="BK4270">
        <f t="shared" si="545"/>
        <v>1900</v>
      </c>
      <c r="BL4270">
        <f t="shared" si="546"/>
        <v>1900</v>
      </c>
      <c r="BM4270" t="str">
        <f t="shared" si="547"/>
        <v/>
      </c>
      <c r="BN4270" s="69">
        <f t="shared" si="548"/>
        <v>127</v>
      </c>
      <c r="BO4270" s="1">
        <v>46638</v>
      </c>
      <c r="BP4270" s="1"/>
    </row>
    <row r="4271" spans="59:68" x14ac:dyDescent="0.25">
      <c r="BG4271" t="str">
        <f t="shared" ca="1" si="541"/>
        <v/>
      </c>
      <c r="BH4271" t="str">
        <f t="shared" si="542"/>
        <v/>
      </c>
      <c r="BI4271" t="str">
        <f t="shared" si="543"/>
        <v/>
      </c>
      <c r="BJ4271" t="str">
        <f t="shared" ca="1" si="544"/>
        <v/>
      </c>
      <c r="BK4271">
        <f t="shared" si="545"/>
        <v>1900</v>
      </c>
      <c r="BL4271">
        <f t="shared" si="546"/>
        <v>1900</v>
      </c>
      <c r="BM4271" t="str">
        <f t="shared" si="547"/>
        <v/>
      </c>
      <c r="BN4271" s="69">
        <f t="shared" si="548"/>
        <v>127</v>
      </c>
      <c r="BO4271" s="1">
        <v>46639</v>
      </c>
      <c r="BP4271" s="1"/>
    </row>
    <row r="4272" spans="59:68" x14ac:dyDescent="0.25">
      <c r="BG4272" t="str">
        <f t="shared" ca="1" si="541"/>
        <v/>
      </c>
      <c r="BH4272" t="str">
        <f t="shared" si="542"/>
        <v/>
      </c>
      <c r="BI4272" t="str">
        <f t="shared" si="543"/>
        <v/>
      </c>
      <c r="BJ4272" t="str">
        <f t="shared" ca="1" si="544"/>
        <v/>
      </c>
      <c r="BK4272">
        <f t="shared" si="545"/>
        <v>1900</v>
      </c>
      <c r="BL4272">
        <f t="shared" si="546"/>
        <v>1900</v>
      </c>
      <c r="BM4272" t="str">
        <f t="shared" si="547"/>
        <v/>
      </c>
      <c r="BN4272" s="69">
        <f t="shared" si="548"/>
        <v>127</v>
      </c>
      <c r="BO4272" s="1">
        <v>46640</v>
      </c>
      <c r="BP4272" s="1"/>
    </row>
    <row r="4273" spans="59:68" x14ac:dyDescent="0.25">
      <c r="BG4273" t="str">
        <f t="shared" ca="1" si="541"/>
        <v/>
      </c>
      <c r="BH4273" t="str">
        <f t="shared" si="542"/>
        <v/>
      </c>
      <c r="BI4273" t="str">
        <f t="shared" si="543"/>
        <v/>
      </c>
      <c r="BJ4273" t="str">
        <f t="shared" ca="1" si="544"/>
        <v/>
      </c>
      <c r="BK4273">
        <f t="shared" si="545"/>
        <v>1900</v>
      </c>
      <c r="BL4273">
        <f t="shared" si="546"/>
        <v>1900</v>
      </c>
      <c r="BM4273" t="str">
        <f t="shared" si="547"/>
        <v/>
      </c>
      <c r="BN4273" s="69">
        <f t="shared" si="548"/>
        <v>127</v>
      </c>
      <c r="BO4273" s="1">
        <v>46641</v>
      </c>
      <c r="BP4273" s="1"/>
    </row>
    <row r="4274" spans="59:68" x14ac:dyDescent="0.25">
      <c r="BG4274" t="str">
        <f t="shared" ca="1" si="541"/>
        <v/>
      </c>
      <c r="BH4274" t="str">
        <f t="shared" si="542"/>
        <v/>
      </c>
      <c r="BI4274" t="str">
        <f t="shared" si="543"/>
        <v/>
      </c>
      <c r="BJ4274" t="str">
        <f t="shared" ca="1" si="544"/>
        <v/>
      </c>
      <c r="BK4274">
        <f t="shared" si="545"/>
        <v>1900</v>
      </c>
      <c r="BL4274">
        <f t="shared" si="546"/>
        <v>1900</v>
      </c>
      <c r="BM4274" t="str">
        <f t="shared" si="547"/>
        <v/>
      </c>
      <c r="BN4274" s="69">
        <f t="shared" si="548"/>
        <v>127</v>
      </c>
      <c r="BO4274" s="1">
        <v>46642</v>
      </c>
      <c r="BP4274" s="1"/>
    </row>
    <row r="4275" spans="59:68" x14ac:dyDescent="0.25">
      <c r="BG4275" t="str">
        <f t="shared" ca="1" si="541"/>
        <v/>
      </c>
      <c r="BH4275" t="str">
        <f t="shared" si="542"/>
        <v/>
      </c>
      <c r="BI4275" t="str">
        <f t="shared" si="543"/>
        <v/>
      </c>
      <c r="BJ4275" t="str">
        <f t="shared" ca="1" si="544"/>
        <v/>
      </c>
      <c r="BK4275">
        <f t="shared" si="545"/>
        <v>1900</v>
      </c>
      <c r="BL4275">
        <f t="shared" si="546"/>
        <v>1900</v>
      </c>
      <c r="BM4275" t="str">
        <f t="shared" si="547"/>
        <v/>
      </c>
      <c r="BN4275" s="69">
        <f t="shared" si="548"/>
        <v>127</v>
      </c>
      <c r="BO4275" s="1">
        <v>46643</v>
      </c>
      <c r="BP4275" s="1"/>
    </row>
    <row r="4276" spans="59:68" x14ac:dyDescent="0.25">
      <c r="BG4276" t="str">
        <f t="shared" ca="1" si="541"/>
        <v/>
      </c>
      <c r="BH4276" t="str">
        <f t="shared" si="542"/>
        <v/>
      </c>
      <c r="BI4276" t="str">
        <f t="shared" si="543"/>
        <v/>
      </c>
      <c r="BJ4276" t="str">
        <f t="shared" ca="1" si="544"/>
        <v/>
      </c>
      <c r="BK4276">
        <f t="shared" si="545"/>
        <v>1900</v>
      </c>
      <c r="BL4276">
        <f t="shared" si="546"/>
        <v>1900</v>
      </c>
      <c r="BM4276" t="str">
        <f t="shared" si="547"/>
        <v/>
      </c>
      <c r="BN4276" s="69">
        <f t="shared" si="548"/>
        <v>127</v>
      </c>
      <c r="BO4276" s="1">
        <v>46644</v>
      </c>
      <c r="BP4276" s="1"/>
    </row>
    <row r="4277" spans="59:68" x14ac:dyDescent="0.25">
      <c r="BG4277" t="str">
        <f t="shared" ca="1" si="541"/>
        <v/>
      </c>
      <c r="BH4277" t="str">
        <f t="shared" si="542"/>
        <v/>
      </c>
      <c r="BI4277" t="str">
        <f t="shared" si="543"/>
        <v/>
      </c>
      <c r="BJ4277" t="str">
        <f t="shared" ca="1" si="544"/>
        <v/>
      </c>
      <c r="BK4277">
        <f t="shared" si="545"/>
        <v>1900</v>
      </c>
      <c r="BL4277">
        <f t="shared" si="546"/>
        <v>1900</v>
      </c>
      <c r="BM4277" t="str">
        <f t="shared" si="547"/>
        <v/>
      </c>
      <c r="BN4277" s="69">
        <f t="shared" si="548"/>
        <v>127</v>
      </c>
      <c r="BO4277" s="1">
        <v>46645</v>
      </c>
      <c r="BP4277" s="1"/>
    </row>
    <row r="4278" spans="59:68" x14ac:dyDescent="0.25">
      <c r="BG4278" t="str">
        <f t="shared" ca="1" si="541"/>
        <v/>
      </c>
      <c r="BH4278" t="str">
        <f t="shared" si="542"/>
        <v/>
      </c>
      <c r="BI4278" t="str">
        <f t="shared" si="543"/>
        <v/>
      </c>
      <c r="BJ4278" t="str">
        <f t="shared" ca="1" si="544"/>
        <v/>
      </c>
      <c r="BK4278">
        <f t="shared" si="545"/>
        <v>1900</v>
      </c>
      <c r="BL4278">
        <f t="shared" si="546"/>
        <v>1900</v>
      </c>
      <c r="BM4278" t="str">
        <f t="shared" si="547"/>
        <v/>
      </c>
      <c r="BN4278" s="69">
        <f t="shared" si="548"/>
        <v>127</v>
      </c>
      <c r="BO4278" s="1">
        <v>46646</v>
      </c>
      <c r="BP4278" s="1"/>
    </row>
    <row r="4279" spans="59:68" x14ac:dyDescent="0.25">
      <c r="BG4279" t="str">
        <f t="shared" ca="1" si="541"/>
        <v/>
      </c>
      <c r="BH4279" t="str">
        <f t="shared" si="542"/>
        <v/>
      </c>
      <c r="BI4279" t="str">
        <f t="shared" si="543"/>
        <v/>
      </c>
      <c r="BJ4279" t="str">
        <f t="shared" ca="1" si="544"/>
        <v/>
      </c>
      <c r="BK4279">
        <f t="shared" si="545"/>
        <v>1900</v>
      </c>
      <c r="BL4279">
        <f t="shared" si="546"/>
        <v>1900</v>
      </c>
      <c r="BM4279" t="str">
        <f t="shared" si="547"/>
        <v/>
      </c>
      <c r="BN4279" s="69">
        <f t="shared" si="548"/>
        <v>127</v>
      </c>
      <c r="BO4279" s="1">
        <v>46647</v>
      </c>
      <c r="BP4279" s="1"/>
    </row>
    <row r="4280" spans="59:68" x14ac:dyDescent="0.25">
      <c r="BG4280" t="str">
        <f t="shared" ca="1" si="541"/>
        <v/>
      </c>
      <c r="BH4280" t="str">
        <f t="shared" si="542"/>
        <v/>
      </c>
      <c r="BI4280" t="str">
        <f t="shared" si="543"/>
        <v/>
      </c>
      <c r="BJ4280" t="str">
        <f t="shared" ca="1" si="544"/>
        <v/>
      </c>
      <c r="BK4280">
        <f t="shared" si="545"/>
        <v>1900</v>
      </c>
      <c r="BL4280">
        <f t="shared" si="546"/>
        <v>1900</v>
      </c>
      <c r="BM4280" t="str">
        <f t="shared" si="547"/>
        <v/>
      </c>
      <c r="BN4280" s="69">
        <f t="shared" si="548"/>
        <v>127</v>
      </c>
      <c r="BO4280" s="1">
        <v>46648</v>
      </c>
      <c r="BP4280" s="1"/>
    </row>
    <row r="4281" spans="59:68" x14ac:dyDescent="0.25">
      <c r="BG4281" t="str">
        <f t="shared" ca="1" si="541"/>
        <v/>
      </c>
      <c r="BH4281" t="str">
        <f t="shared" si="542"/>
        <v/>
      </c>
      <c r="BI4281" t="str">
        <f t="shared" si="543"/>
        <v/>
      </c>
      <c r="BJ4281" t="str">
        <f t="shared" ca="1" si="544"/>
        <v/>
      </c>
      <c r="BK4281">
        <f t="shared" si="545"/>
        <v>1900</v>
      </c>
      <c r="BL4281">
        <f t="shared" si="546"/>
        <v>1900</v>
      </c>
      <c r="BM4281" t="str">
        <f t="shared" si="547"/>
        <v/>
      </c>
      <c r="BN4281" s="69">
        <f t="shared" si="548"/>
        <v>127</v>
      </c>
      <c r="BO4281" s="1">
        <v>46649</v>
      </c>
      <c r="BP4281" s="1"/>
    </row>
    <row r="4282" spans="59:68" x14ac:dyDescent="0.25">
      <c r="BG4282" t="str">
        <f t="shared" ca="1" si="541"/>
        <v/>
      </c>
      <c r="BH4282" t="str">
        <f t="shared" si="542"/>
        <v/>
      </c>
      <c r="BI4282" t="str">
        <f t="shared" si="543"/>
        <v/>
      </c>
      <c r="BJ4282" t="str">
        <f t="shared" ca="1" si="544"/>
        <v/>
      </c>
      <c r="BK4282">
        <f t="shared" si="545"/>
        <v>1900</v>
      </c>
      <c r="BL4282">
        <f t="shared" si="546"/>
        <v>1900</v>
      </c>
      <c r="BM4282" t="str">
        <f t="shared" si="547"/>
        <v/>
      </c>
      <c r="BN4282" s="69">
        <f t="shared" si="548"/>
        <v>127</v>
      </c>
      <c r="BO4282" s="1">
        <v>46650</v>
      </c>
      <c r="BP4282" s="1"/>
    </row>
    <row r="4283" spans="59:68" x14ac:dyDescent="0.25">
      <c r="BG4283" t="str">
        <f t="shared" ca="1" si="541"/>
        <v/>
      </c>
      <c r="BH4283" t="str">
        <f t="shared" si="542"/>
        <v/>
      </c>
      <c r="BI4283" t="str">
        <f t="shared" si="543"/>
        <v/>
      </c>
      <c r="BJ4283" t="str">
        <f t="shared" ca="1" si="544"/>
        <v/>
      </c>
      <c r="BK4283">
        <f t="shared" si="545"/>
        <v>1900</v>
      </c>
      <c r="BL4283">
        <f t="shared" si="546"/>
        <v>1900</v>
      </c>
      <c r="BM4283" t="str">
        <f t="shared" si="547"/>
        <v/>
      </c>
      <c r="BN4283" s="69">
        <f t="shared" si="548"/>
        <v>127</v>
      </c>
      <c r="BO4283" s="1">
        <v>46651</v>
      </c>
      <c r="BP4283" s="1"/>
    </row>
    <row r="4284" spans="59:68" x14ac:dyDescent="0.25">
      <c r="BG4284" t="str">
        <f t="shared" ca="1" si="541"/>
        <v/>
      </c>
      <c r="BH4284" t="str">
        <f t="shared" si="542"/>
        <v/>
      </c>
      <c r="BI4284" t="str">
        <f t="shared" si="543"/>
        <v/>
      </c>
      <c r="BJ4284" t="str">
        <f t="shared" ca="1" si="544"/>
        <v/>
      </c>
      <c r="BK4284">
        <f t="shared" si="545"/>
        <v>1900</v>
      </c>
      <c r="BL4284">
        <f t="shared" si="546"/>
        <v>1900</v>
      </c>
      <c r="BM4284" t="str">
        <f t="shared" si="547"/>
        <v/>
      </c>
      <c r="BN4284" s="69">
        <f t="shared" si="548"/>
        <v>127</v>
      </c>
      <c r="BO4284" s="1">
        <v>46652</v>
      </c>
      <c r="BP4284" s="1"/>
    </row>
    <row r="4285" spans="59:68" x14ac:dyDescent="0.25">
      <c r="BG4285" t="str">
        <f t="shared" ca="1" si="541"/>
        <v/>
      </c>
      <c r="BH4285" t="str">
        <f t="shared" si="542"/>
        <v/>
      </c>
      <c r="BI4285" t="str">
        <f t="shared" si="543"/>
        <v/>
      </c>
      <c r="BJ4285" t="str">
        <f t="shared" ca="1" si="544"/>
        <v/>
      </c>
      <c r="BK4285">
        <f t="shared" si="545"/>
        <v>1900</v>
      </c>
      <c r="BL4285">
        <f t="shared" si="546"/>
        <v>1900</v>
      </c>
      <c r="BM4285" t="str">
        <f t="shared" si="547"/>
        <v/>
      </c>
      <c r="BN4285" s="69">
        <f t="shared" si="548"/>
        <v>127</v>
      </c>
      <c r="BO4285" s="1">
        <v>46653</v>
      </c>
      <c r="BP4285" s="1"/>
    </row>
    <row r="4286" spans="59:68" x14ac:dyDescent="0.25">
      <c r="BG4286" t="str">
        <f t="shared" ca="1" si="541"/>
        <v/>
      </c>
      <c r="BH4286" t="str">
        <f t="shared" si="542"/>
        <v/>
      </c>
      <c r="BI4286" t="str">
        <f t="shared" si="543"/>
        <v/>
      </c>
      <c r="BJ4286" t="str">
        <f t="shared" ca="1" si="544"/>
        <v/>
      </c>
      <c r="BK4286">
        <f t="shared" si="545"/>
        <v>1900</v>
      </c>
      <c r="BL4286">
        <f t="shared" si="546"/>
        <v>1900</v>
      </c>
      <c r="BM4286" t="str">
        <f t="shared" si="547"/>
        <v/>
      </c>
      <c r="BN4286" s="69">
        <f t="shared" si="548"/>
        <v>127</v>
      </c>
      <c r="BO4286" s="1">
        <v>46654</v>
      </c>
      <c r="BP4286" s="1"/>
    </row>
    <row r="4287" spans="59:68" x14ac:dyDescent="0.25">
      <c r="BG4287" t="str">
        <f t="shared" ca="1" si="541"/>
        <v/>
      </c>
      <c r="BH4287" t="str">
        <f t="shared" si="542"/>
        <v/>
      </c>
      <c r="BI4287" t="str">
        <f t="shared" si="543"/>
        <v/>
      </c>
      <c r="BJ4287" t="str">
        <f t="shared" ca="1" si="544"/>
        <v/>
      </c>
      <c r="BK4287">
        <f t="shared" si="545"/>
        <v>1900</v>
      </c>
      <c r="BL4287">
        <f t="shared" si="546"/>
        <v>1900</v>
      </c>
      <c r="BM4287" t="str">
        <f t="shared" si="547"/>
        <v/>
      </c>
      <c r="BN4287" s="69">
        <f t="shared" si="548"/>
        <v>127</v>
      </c>
      <c r="BO4287" s="1">
        <v>46655</v>
      </c>
      <c r="BP4287" s="1"/>
    </row>
    <row r="4288" spans="59:68" x14ac:dyDescent="0.25">
      <c r="BG4288" t="str">
        <f t="shared" ca="1" si="541"/>
        <v/>
      </c>
      <c r="BH4288" t="str">
        <f t="shared" si="542"/>
        <v/>
      </c>
      <c r="BI4288" t="str">
        <f t="shared" si="543"/>
        <v/>
      </c>
      <c r="BJ4288" t="str">
        <f t="shared" ca="1" si="544"/>
        <v/>
      </c>
      <c r="BK4288">
        <f t="shared" si="545"/>
        <v>1900</v>
      </c>
      <c r="BL4288">
        <f t="shared" si="546"/>
        <v>1900</v>
      </c>
      <c r="BM4288" t="str">
        <f t="shared" si="547"/>
        <v/>
      </c>
      <c r="BN4288" s="69">
        <f t="shared" si="548"/>
        <v>127</v>
      </c>
      <c r="BO4288" s="1">
        <v>46656</v>
      </c>
      <c r="BP4288" s="1"/>
    </row>
    <row r="4289" spans="59:68" x14ac:dyDescent="0.25">
      <c r="BG4289" t="str">
        <f t="shared" ca="1" si="541"/>
        <v/>
      </c>
      <c r="BH4289" t="str">
        <f t="shared" si="542"/>
        <v/>
      </c>
      <c r="BI4289" t="str">
        <f t="shared" si="543"/>
        <v/>
      </c>
      <c r="BJ4289" t="str">
        <f t="shared" ca="1" si="544"/>
        <v/>
      </c>
      <c r="BK4289">
        <f t="shared" si="545"/>
        <v>1900</v>
      </c>
      <c r="BL4289">
        <f t="shared" si="546"/>
        <v>1900</v>
      </c>
      <c r="BM4289" t="str">
        <f t="shared" si="547"/>
        <v/>
      </c>
      <c r="BN4289" s="69">
        <f t="shared" si="548"/>
        <v>127</v>
      </c>
      <c r="BO4289" s="1">
        <v>46657</v>
      </c>
      <c r="BP4289" s="1"/>
    </row>
    <row r="4290" spans="59:68" x14ac:dyDescent="0.25">
      <c r="BG4290" t="str">
        <f t="shared" ca="1" si="541"/>
        <v/>
      </c>
      <c r="BH4290" t="str">
        <f t="shared" si="542"/>
        <v/>
      </c>
      <c r="BI4290" t="str">
        <f t="shared" si="543"/>
        <v/>
      </c>
      <c r="BJ4290" t="str">
        <f t="shared" ca="1" si="544"/>
        <v/>
      </c>
      <c r="BK4290">
        <f t="shared" si="545"/>
        <v>1900</v>
      </c>
      <c r="BL4290">
        <f t="shared" si="546"/>
        <v>1900</v>
      </c>
      <c r="BM4290" t="str">
        <f t="shared" si="547"/>
        <v/>
      </c>
      <c r="BN4290" s="69">
        <f t="shared" si="548"/>
        <v>127</v>
      </c>
      <c r="BO4290" s="1">
        <v>46658</v>
      </c>
      <c r="BP4290" s="1"/>
    </row>
    <row r="4291" spans="59:68" x14ac:dyDescent="0.25">
      <c r="BG4291" t="str">
        <f t="shared" ref="BG4291:BG4354" ca="1" si="549">IF(A4291="","",DATEDIF(J4291,TODAY(),"y"))</f>
        <v/>
      </c>
      <c r="BH4291" t="str">
        <f t="shared" ref="BH4291:BH4354" si="550">IF(A4291="","",IF(BG4291&lt;61,"Moins de 61",IF(BG4291&lt;66,"61 à 65",IF(BG4291&lt;71,"66 à 70",IF(BG4291&lt;76,"71 à 75",IF(BG4291&lt;81,"76 à 80",IF(BG4291&lt;86,"81 à 85",IF(BG4291&lt;91,"86 à 90",IF(BG4291&lt;96,"91 à 95",IF(BG4291&lt;101,"96 à 100",IF(BG4291&gt;=101,"101 et plus","")))))))))))</f>
        <v/>
      </c>
      <c r="BI4291" t="str">
        <f t="shared" ref="BI4291:BI4354" si="551">IF(B4291="","",IF(BG4291&lt;66,"Moins de 66",IF(BG4291&lt;71,"66 à 70",IF(BG4291&lt;76,"71 à 75",IF(BG4291&lt;81,"76 à 80",IF(BG4291&gt;=81,"plus de 80",""))))))</f>
        <v/>
      </c>
      <c r="BJ4291" t="str">
        <f t="shared" ref="BJ4291:BJ4354" ca="1" si="552">IF(A4291="","",DATEDIF(L4291,TODAY(),"y"))</f>
        <v/>
      </c>
      <c r="BK4291">
        <f t="shared" ref="BK4291:BK4354" si="553">YEAR(L4291)</f>
        <v>1900</v>
      </c>
      <c r="BL4291">
        <f t="shared" ref="BL4291:BL4354" si="554">YEAR(E4291)</f>
        <v>1900</v>
      </c>
      <c r="BM4291" t="str">
        <f t="shared" ref="BM4291:BM4354" si="555">IF(A4291="","",IF(O4291="Adhérent",BG4291,""))</f>
        <v/>
      </c>
      <c r="BN4291" s="69">
        <f t="shared" ref="BN4291:BN4354" si="556">YEAR(BO4291)-YEAR(J4291)</f>
        <v>127</v>
      </c>
      <c r="BO4291" s="1">
        <v>46659</v>
      </c>
      <c r="BP4291" s="1"/>
    </row>
    <row r="4292" spans="59:68" x14ac:dyDescent="0.25">
      <c r="BG4292" t="str">
        <f t="shared" ca="1" si="549"/>
        <v/>
      </c>
      <c r="BH4292" t="str">
        <f t="shared" si="550"/>
        <v/>
      </c>
      <c r="BI4292" t="str">
        <f t="shared" si="551"/>
        <v/>
      </c>
      <c r="BJ4292" t="str">
        <f t="shared" ca="1" si="552"/>
        <v/>
      </c>
      <c r="BK4292">
        <f t="shared" si="553"/>
        <v>1900</v>
      </c>
      <c r="BL4292">
        <f t="shared" si="554"/>
        <v>1900</v>
      </c>
      <c r="BM4292" t="str">
        <f t="shared" si="555"/>
        <v/>
      </c>
      <c r="BN4292" s="69">
        <f t="shared" si="556"/>
        <v>127</v>
      </c>
      <c r="BO4292" s="1">
        <v>46660</v>
      </c>
      <c r="BP4292" s="1"/>
    </row>
    <row r="4293" spans="59:68" x14ac:dyDescent="0.25">
      <c r="BG4293" t="str">
        <f t="shared" ca="1" si="549"/>
        <v/>
      </c>
      <c r="BH4293" t="str">
        <f t="shared" si="550"/>
        <v/>
      </c>
      <c r="BI4293" t="str">
        <f t="shared" si="551"/>
        <v/>
      </c>
      <c r="BJ4293" t="str">
        <f t="shared" ca="1" si="552"/>
        <v/>
      </c>
      <c r="BK4293">
        <f t="shared" si="553"/>
        <v>1900</v>
      </c>
      <c r="BL4293">
        <f t="shared" si="554"/>
        <v>1900</v>
      </c>
      <c r="BM4293" t="str">
        <f t="shared" si="555"/>
        <v/>
      </c>
      <c r="BN4293" s="69">
        <f t="shared" si="556"/>
        <v>127</v>
      </c>
      <c r="BO4293" s="1">
        <v>46661</v>
      </c>
      <c r="BP4293" s="1"/>
    </row>
    <row r="4294" spans="59:68" x14ac:dyDescent="0.25">
      <c r="BG4294" t="str">
        <f t="shared" ca="1" si="549"/>
        <v/>
      </c>
      <c r="BH4294" t="str">
        <f t="shared" si="550"/>
        <v/>
      </c>
      <c r="BI4294" t="str">
        <f t="shared" si="551"/>
        <v/>
      </c>
      <c r="BJ4294" t="str">
        <f t="shared" ca="1" si="552"/>
        <v/>
      </c>
      <c r="BK4294">
        <f t="shared" si="553"/>
        <v>1900</v>
      </c>
      <c r="BL4294">
        <f t="shared" si="554"/>
        <v>1900</v>
      </c>
      <c r="BM4294" t="str">
        <f t="shared" si="555"/>
        <v/>
      </c>
      <c r="BN4294" s="69">
        <f t="shared" si="556"/>
        <v>127</v>
      </c>
      <c r="BO4294" s="1">
        <v>46662</v>
      </c>
      <c r="BP4294" s="1"/>
    </row>
    <row r="4295" spans="59:68" x14ac:dyDescent="0.25">
      <c r="BG4295" t="str">
        <f t="shared" ca="1" si="549"/>
        <v/>
      </c>
      <c r="BH4295" t="str">
        <f t="shared" si="550"/>
        <v/>
      </c>
      <c r="BI4295" t="str">
        <f t="shared" si="551"/>
        <v/>
      </c>
      <c r="BJ4295" t="str">
        <f t="shared" ca="1" si="552"/>
        <v/>
      </c>
      <c r="BK4295">
        <f t="shared" si="553"/>
        <v>1900</v>
      </c>
      <c r="BL4295">
        <f t="shared" si="554"/>
        <v>1900</v>
      </c>
      <c r="BM4295" t="str">
        <f t="shared" si="555"/>
        <v/>
      </c>
      <c r="BN4295" s="69">
        <f t="shared" si="556"/>
        <v>127</v>
      </c>
      <c r="BO4295" s="1">
        <v>46663</v>
      </c>
      <c r="BP4295" s="1"/>
    </row>
    <row r="4296" spans="59:68" x14ac:dyDescent="0.25">
      <c r="BG4296" t="str">
        <f t="shared" ca="1" si="549"/>
        <v/>
      </c>
      <c r="BH4296" t="str">
        <f t="shared" si="550"/>
        <v/>
      </c>
      <c r="BI4296" t="str">
        <f t="shared" si="551"/>
        <v/>
      </c>
      <c r="BJ4296" t="str">
        <f t="shared" ca="1" si="552"/>
        <v/>
      </c>
      <c r="BK4296">
        <f t="shared" si="553"/>
        <v>1900</v>
      </c>
      <c r="BL4296">
        <f t="shared" si="554"/>
        <v>1900</v>
      </c>
      <c r="BM4296" t="str">
        <f t="shared" si="555"/>
        <v/>
      </c>
      <c r="BN4296" s="69">
        <f t="shared" si="556"/>
        <v>127</v>
      </c>
      <c r="BO4296" s="1">
        <v>46664</v>
      </c>
      <c r="BP4296" s="1"/>
    </row>
    <row r="4297" spans="59:68" x14ac:dyDescent="0.25">
      <c r="BG4297" t="str">
        <f t="shared" ca="1" si="549"/>
        <v/>
      </c>
      <c r="BH4297" t="str">
        <f t="shared" si="550"/>
        <v/>
      </c>
      <c r="BI4297" t="str">
        <f t="shared" si="551"/>
        <v/>
      </c>
      <c r="BJ4297" t="str">
        <f t="shared" ca="1" si="552"/>
        <v/>
      </c>
      <c r="BK4297">
        <f t="shared" si="553"/>
        <v>1900</v>
      </c>
      <c r="BL4297">
        <f t="shared" si="554"/>
        <v>1900</v>
      </c>
      <c r="BM4297" t="str">
        <f t="shared" si="555"/>
        <v/>
      </c>
      <c r="BN4297" s="69">
        <f t="shared" si="556"/>
        <v>127</v>
      </c>
      <c r="BO4297" s="1">
        <v>46665</v>
      </c>
      <c r="BP4297" s="1"/>
    </row>
    <row r="4298" spans="59:68" x14ac:dyDescent="0.25">
      <c r="BG4298" t="str">
        <f t="shared" ca="1" si="549"/>
        <v/>
      </c>
      <c r="BH4298" t="str">
        <f t="shared" si="550"/>
        <v/>
      </c>
      <c r="BI4298" t="str">
        <f t="shared" si="551"/>
        <v/>
      </c>
      <c r="BJ4298" t="str">
        <f t="shared" ca="1" si="552"/>
        <v/>
      </c>
      <c r="BK4298">
        <f t="shared" si="553"/>
        <v>1900</v>
      </c>
      <c r="BL4298">
        <f t="shared" si="554"/>
        <v>1900</v>
      </c>
      <c r="BM4298" t="str">
        <f t="shared" si="555"/>
        <v/>
      </c>
      <c r="BN4298" s="69">
        <f t="shared" si="556"/>
        <v>127</v>
      </c>
      <c r="BO4298" s="1">
        <v>46666</v>
      </c>
      <c r="BP4298" s="1"/>
    </row>
    <row r="4299" spans="59:68" x14ac:dyDescent="0.25">
      <c r="BG4299" t="str">
        <f t="shared" ca="1" si="549"/>
        <v/>
      </c>
      <c r="BH4299" t="str">
        <f t="shared" si="550"/>
        <v/>
      </c>
      <c r="BI4299" t="str">
        <f t="shared" si="551"/>
        <v/>
      </c>
      <c r="BJ4299" t="str">
        <f t="shared" ca="1" si="552"/>
        <v/>
      </c>
      <c r="BK4299">
        <f t="shared" si="553"/>
        <v>1900</v>
      </c>
      <c r="BL4299">
        <f t="shared" si="554"/>
        <v>1900</v>
      </c>
      <c r="BM4299" t="str">
        <f t="shared" si="555"/>
        <v/>
      </c>
      <c r="BN4299" s="69">
        <f t="shared" si="556"/>
        <v>127</v>
      </c>
      <c r="BO4299" s="1">
        <v>46667</v>
      </c>
      <c r="BP4299" s="1"/>
    </row>
    <row r="4300" spans="59:68" x14ac:dyDescent="0.25">
      <c r="BG4300" t="str">
        <f t="shared" ca="1" si="549"/>
        <v/>
      </c>
      <c r="BH4300" t="str">
        <f t="shared" si="550"/>
        <v/>
      </c>
      <c r="BI4300" t="str">
        <f t="shared" si="551"/>
        <v/>
      </c>
      <c r="BJ4300" t="str">
        <f t="shared" ca="1" si="552"/>
        <v/>
      </c>
      <c r="BK4300">
        <f t="shared" si="553"/>
        <v>1900</v>
      </c>
      <c r="BL4300">
        <f t="shared" si="554"/>
        <v>1900</v>
      </c>
      <c r="BM4300" t="str">
        <f t="shared" si="555"/>
        <v/>
      </c>
      <c r="BN4300" s="69">
        <f t="shared" si="556"/>
        <v>127</v>
      </c>
      <c r="BO4300" s="1">
        <v>46668</v>
      </c>
      <c r="BP4300" s="1"/>
    </row>
    <row r="4301" spans="59:68" x14ac:dyDescent="0.25">
      <c r="BG4301" t="str">
        <f t="shared" ca="1" si="549"/>
        <v/>
      </c>
      <c r="BH4301" t="str">
        <f t="shared" si="550"/>
        <v/>
      </c>
      <c r="BI4301" t="str">
        <f t="shared" si="551"/>
        <v/>
      </c>
      <c r="BJ4301" t="str">
        <f t="shared" ca="1" si="552"/>
        <v/>
      </c>
      <c r="BK4301">
        <f t="shared" si="553"/>
        <v>1900</v>
      </c>
      <c r="BL4301">
        <f t="shared" si="554"/>
        <v>1900</v>
      </c>
      <c r="BM4301" t="str">
        <f t="shared" si="555"/>
        <v/>
      </c>
      <c r="BN4301" s="69">
        <f t="shared" si="556"/>
        <v>127</v>
      </c>
      <c r="BO4301" s="1">
        <v>46669</v>
      </c>
      <c r="BP4301" s="1"/>
    </row>
    <row r="4302" spans="59:68" x14ac:dyDescent="0.25">
      <c r="BG4302" t="str">
        <f t="shared" ca="1" si="549"/>
        <v/>
      </c>
      <c r="BH4302" t="str">
        <f t="shared" si="550"/>
        <v/>
      </c>
      <c r="BI4302" t="str">
        <f t="shared" si="551"/>
        <v/>
      </c>
      <c r="BJ4302" t="str">
        <f t="shared" ca="1" si="552"/>
        <v/>
      </c>
      <c r="BK4302">
        <f t="shared" si="553"/>
        <v>1900</v>
      </c>
      <c r="BL4302">
        <f t="shared" si="554"/>
        <v>1900</v>
      </c>
      <c r="BM4302" t="str">
        <f t="shared" si="555"/>
        <v/>
      </c>
      <c r="BN4302" s="69">
        <f t="shared" si="556"/>
        <v>127</v>
      </c>
      <c r="BO4302" s="1">
        <v>46670</v>
      </c>
      <c r="BP4302" s="1"/>
    </row>
    <row r="4303" spans="59:68" x14ac:dyDescent="0.25">
      <c r="BG4303" t="str">
        <f t="shared" ca="1" si="549"/>
        <v/>
      </c>
      <c r="BH4303" t="str">
        <f t="shared" si="550"/>
        <v/>
      </c>
      <c r="BI4303" t="str">
        <f t="shared" si="551"/>
        <v/>
      </c>
      <c r="BJ4303" t="str">
        <f t="shared" ca="1" si="552"/>
        <v/>
      </c>
      <c r="BK4303">
        <f t="shared" si="553"/>
        <v>1900</v>
      </c>
      <c r="BL4303">
        <f t="shared" si="554"/>
        <v>1900</v>
      </c>
      <c r="BM4303" t="str">
        <f t="shared" si="555"/>
        <v/>
      </c>
      <c r="BN4303" s="69">
        <f t="shared" si="556"/>
        <v>127</v>
      </c>
      <c r="BO4303" s="1">
        <v>46671</v>
      </c>
      <c r="BP4303" s="1"/>
    </row>
    <row r="4304" spans="59:68" x14ac:dyDescent="0.25">
      <c r="BG4304" t="str">
        <f t="shared" ca="1" si="549"/>
        <v/>
      </c>
      <c r="BH4304" t="str">
        <f t="shared" si="550"/>
        <v/>
      </c>
      <c r="BI4304" t="str">
        <f t="shared" si="551"/>
        <v/>
      </c>
      <c r="BJ4304" t="str">
        <f t="shared" ca="1" si="552"/>
        <v/>
      </c>
      <c r="BK4304">
        <f t="shared" si="553"/>
        <v>1900</v>
      </c>
      <c r="BL4304">
        <f t="shared" si="554"/>
        <v>1900</v>
      </c>
      <c r="BM4304" t="str">
        <f t="shared" si="555"/>
        <v/>
      </c>
      <c r="BN4304" s="69">
        <f t="shared" si="556"/>
        <v>127</v>
      </c>
      <c r="BO4304" s="1">
        <v>46672</v>
      </c>
      <c r="BP4304" s="1"/>
    </row>
    <row r="4305" spans="59:68" x14ac:dyDescent="0.25">
      <c r="BG4305" t="str">
        <f t="shared" ca="1" si="549"/>
        <v/>
      </c>
      <c r="BH4305" t="str">
        <f t="shared" si="550"/>
        <v/>
      </c>
      <c r="BI4305" t="str">
        <f t="shared" si="551"/>
        <v/>
      </c>
      <c r="BJ4305" t="str">
        <f t="shared" ca="1" si="552"/>
        <v/>
      </c>
      <c r="BK4305">
        <f t="shared" si="553"/>
        <v>1900</v>
      </c>
      <c r="BL4305">
        <f t="shared" si="554"/>
        <v>1900</v>
      </c>
      <c r="BM4305" t="str">
        <f t="shared" si="555"/>
        <v/>
      </c>
      <c r="BN4305" s="69">
        <f t="shared" si="556"/>
        <v>127</v>
      </c>
      <c r="BO4305" s="1">
        <v>46673</v>
      </c>
      <c r="BP4305" s="1"/>
    </row>
    <row r="4306" spans="59:68" x14ac:dyDescent="0.25">
      <c r="BG4306" t="str">
        <f t="shared" ca="1" si="549"/>
        <v/>
      </c>
      <c r="BH4306" t="str">
        <f t="shared" si="550"/>
        <v/>
      </c>
      <c r="BI4306" t="str">
        <f t="shared" si="551"/>
        <v/>
      </c>
      <c r="BJ4306" t="str">
        <f t="shared" ca="1" si="552"/>
        <v/>
      </c>
      <c r="BK4306">
        <f t="shared" si="553"/>
        <v>1900</v>
      </c>
      <c r="BL4306">
        <f t="shared" si="554"/>
        <v>1900</v>
      </c>
      <c r="BM4306" t="str">
        <f t="shared" si="555"/>
        <v/>
      </c>
      <c r="BN4306" s="69">
        <f t="shared" si="556"/>
        <v>127</v>
      </c>
      <c r="BO4306" s="1">
        <v>46674</v>
      </c>
      <c r="BP4306" s="1"/>
    </row>
    <row r="4307" spans="59:68" x14ac:dyDescent="0.25">
      <c r="BG4307" t="str">
        <f t="shared" ca="1" si="549"/>
        <v/>
      </c>
      <c r="BH4307" t="str">
        <f t="shared" si="550"/>
        <v/>
      </c>
      <c r="BI4307" t="str">
        <f t="shared" si="551"/>
        <v/>
      </c>
      <c r="BJ4307" t="str">
        <f t="shared" ca="1" si="552"/>
        <v/>
      </c>
      <c r="BK4307">
        <f t="shared" si="553"/>
        <v>1900</v>
      </c>
      <c r="BL4307">
        <f t="shared" si="554"/>
        <v>1900</v>
      </c>
      <c r="BM4307" t="str">
        <f t="shared" si="555"/>
        <v/>
      </c>
      <c r="BN4307" s="69">
        <f t="shared" si="556"/>
        <v>127</v>
      </c>
      <c r="BO4307" s="1">
        <v>46675</v>
      </c>
      <c r="BP4307" s="1"/>
    </row>
    <row r="4308" spans="59:68" x14ac:dyDescent="0.25">
      <c r="BG4308" t="str">
        <f t="shared" ca="1" si="549"/>
        <v/>
      </c>
      <c r="BH4308" t="str">
        <f t="shared" si="550"/>
        <v/>
      </c>
      <c r="BI4308" t="str">
        <f t="shared" si="551"/>
        <v/>
      </c>
      <c r="BJ4308" t="str">
        <f t="shared" ca="1" si="552"/>
        <v/>
      </c>
      <c r="BK4308">
        <f t="shared" si="553"/>
        <v>1900</v>
      </c>
      <c r="BL4308">
        <f t="shared" si="554"/>
        <v>1900</v>
      </c>
      <c r="BM4308" t="str">
        <f t="shared" si="555"/>
        <v/>
      </c>
      <c r="BN4308" s="69">
        <f t="shared" si="556"/>
        <v>127</v>
      </c>
      <c r="BO4308" s="1">
        <v>46676</v>
      </c>
      <c r="BP4308" s="1"/>
    </row>
    <row r="4309" spans="59:68" x14ac:dyDescent="0.25">
      <c r="BG4309" t="str">
        <f t="shared" ca="1" si="549"/>
        <v/>
      </c>
      <c r="BH4309" t="str">
        <f t="shared" si="550"/>
        <v/>
      </c>
      <c r="BI4309" t="str">
        <f t="shared" si="551"/>
        <v/>
      </c>
      <c r="BJ4309" t="str">
        <f t="shared" ca="1" si="552"/>
        <v/>
      </c>
      <c r="BK4309">
        <f t="shared" si="553"/>
        <v>1900</v>
      </c>
      <c r="BL4309">
        <f t="shared" si="554"/>
        <v>1900</v>
      </c>
      <c r="BM4309" t="str">
        <f t="shared" si="555"/>
        <v/>
      </c>
      <c r="BN4309" s="69">
        <f t="shared" si="556"/>
        <v>127</v>
      </c>
      <c r="BO4309" s="1">
        <v>46677</v>
      </c>
      <c r="BP4309" s="1"/>
    </row>
    <row r="4310" spans="59:68" x14ac:dyDescent="0.25">
      <c r="BG4310" t="str">
        <f t="shared" ca="1" si="549"/>
        <v/>
      </c>
      <c r="BH4310" t="str">
        <f t="shared" si="550"/>
        <v/>
      </c>
      <c r="BI4310" t="str">
        <f t="shared" si="551"/>
        <v/>
      </c>
      <c r="BJ4310" t="str">
        <f t="shared" ca="1" si="552"/>
        <v/>
      </c>
      <c r="BK4310">
        <f t="shared" si="553"/>
        <v>1900</v>
      </c>
      <c r="BL4310">
        <f t="shared" si="554"/>
        <v>1900</v>
      </c>
      <c r="BM4310" t="str">
        <f t="shared" si="555"/>
        <v/>
      </c>
      <c r="BN4310" s="69">
        <f t="shared" si="556"/>
        <v>127</v>
      </c>
      <c r="BO4310" s="1">
        <v>46678</v>
      </c>
      <c r="BP4310" s="1"/>
    </row>
    <row r="4311" spans="59:68" x14ac:dyDescent="0.25">
      <c r="BG4311" t="str">
        <f t="shared" ca="1" si="549"/>
        <v/>
      </c>
      <c r="BH4311" t="str">
        <f t="shared" si="550"/>
        <v/>
      </c>
      <c r="BI4311" t="str">
        <f t="shared" si="551"/>
        <v/>
      </c>
      <c r="BJ4311" t="str">
        <f t="shared" ca="1" si="552"/>
        <v/>
      </c>
      <c r="BK4311">
        <f t="shared" si="553"/>
        <v>1900</v>
      </c>
      <c r="BL4311">
        <f t="shared" si="554"/>
        <v>1900</v>
      </c>
      <c r="BM4311" t="str">
        <f t="shared" si="555"/>
        <v/>
      </c>
      <c r="BN4311" s="69">
        <f t="shared" si="556"/>
        <v>127</v>
      </c>
      <c r="BO4311" s="1">
        <v>46679</v>
      </c>
      <c r="BP4311" s="1"/>
    </row>
    <row r="4312" spans="59:68" x14ac:dyDescent="0.25">
      <c r="BG4312" t="str">
        <f t="shared" ca="1" si="549"/>
        <v/>
      </c>
      <c r="BH4312" t="str">
        <f t="shared" si="550"/>
        <v/>
      </c>
      <c r="BI4312" t="str">
        <f t="shared" si="551"/>
        <v/>
      </c>
      <c r="BJ4312" t="str">
        <f t="shared" ca="1" si="552"/>
        <v/>
      </c>
      <c r="BK4312">
        <f t="shared" si="553"/>
        <v>1900</v>
      </c>
      <c r="BL4312">
        <f t="shared" si="554"/>
        <v>1900</v>
      </c>
      <c r="BM4312" t="str">
        <f t="shared" si="555"/>
        <v/>
      </c>
      <c r="BN4312" s="69">
        <f t="shared" si="556"/>
        <v>127</v>
      </c>
      <c r="BO4312" s="1">
        <v>46680</v>
      </c>
      <c r="BP4312" s="1"/>
    </row>
    <row r="4313" spans="59:68" x14ac:dyDescent="0.25">
      <c r="BG4313" t="str">
        <f t="shared" ca="1" si="549"/>
        <v/>
      </c>
      <c r="BH4313" t="str">
        <f t="shared" si="550"/>
        <v/>
      </c>
      <c r="BI4313" t="str">
        <f t="shared" si="551"/>
        <v/>
      </c>
      <c r="BJ4313" t="str">
        <f t="shared" ca="1" si="552"/>
        <v/>
      </c>
      <c r="BK4313">
        <f t="shared" si="553"/>
        <v>1900</v>
      </c>
      <c r="BL4313">
        <f t="shared" si="554"/>
        <v>1900</v>
      </c>
      <c r="BM4313" t="str">
        <f t="shared" si="555"/>
        <v/>
      </c>
      <c r="BN4313" s="69">
        <f t="shared" si="556"/>
        <v>127</v>
      </c>
      <c r="BO4313" s="1">
        <v>46681</v>
      </c>
      <c r="BP4313" s="1"/>
    </row>
    <row r="4314" spans="59:68" x14ac:dyDescent="0.25">
      <c r="BG4314" t="str">
        <f t="shared" ca="1" si="549"/>
        <v/>
      </c>
      <c r="BH4314" t="str">
        <f t="shared" si="550"/>
        <v/>
      </c>
      <c r="BI4314" t="str">
        <f t="shared" si="551"/>
        <v/>
      </c>
      <c r="BJ4314" t="str">
        <f t="shared" ca="1" si="552"/>
        <v/>
      </c>
      <c r="BK4314">
        <f t="shared" si="553"/>
        <v>1900</v>
      </c>
      <c r="BL4314">
        <f t="shared" si="554"/>
        <v>1900</v>
      </c>
      <c r="BM4314" t="str">
        <f t="shared" si="555"/>
        <v/>
      </c>
      <c r="BN4314" s="69">
        <f t="shared" si="556"/>
        <v>127</v>
      </c>
      <c r="BO4314" s="1">
        <v>46682</v>
      </c>
      <c r="BP4314" s="1"/>
    </row>
    <row r="4315" spans="59:68" x14ac:dyDescent="0.25">
      <c r="BG4315" t="str">
        <f t="shared" ca="1" si="549"/>
        <v/>
      </c>
      <c r="BH4315" t="str">
        <f t="shared" si="550"/>
        <v/>
      </c>
      <c r="BI4315" t="str">
        <f t="shared" si="551"/>
        <v/>
      </c>
      <c r="BJ4315" t="str">
        <f t="shared" ca="1" si="552"/>
        <v/>
      </c>
      <c r="BK4315">
        <f t="shared" si="553"/>
        <v>1900</v>
      </c>
      <c r="BL4315">
        <f t="shared" si="554"/>
        <v>1900</v>
      </c>
      <c r="BM4315" t="str">
        <f t="shared" si="555"/>
        <v/>
      </c>
      <c r="BN4315" s="69">
        <f t="shared" si="556"/>
        <v>127</v>
      </c>
      <c r="BO4315" s="1">
        <v>46683</v>
      </c>
      <c r="BP4315" s="1"/>
    </row>
    <row r="4316" spans="59:68" x14ac:dyDescent="0.25">
      <c r="BG4316" t="str">
        <f t="shared" ca="1" si="549"/>
        <v/>
      </c>
      <c r="BH4316" t="str">
        <f t="shared" si="550"/>
        <v/>
      </c>
      <c r="BI4316" t="str">
        <f t="shared" si="551"/>
        <v/>
      </c>
      <c r="BJ4316" t="str">
        <f t="shared" ca="1" si="552"/>
        <v/>
      </c>
      <c r="BK4316">
        <f t="shared" si="553"/>
        <v>1900</v>
      </c>
      <c r="BL4316">
        <f t="shared" si="554"/>
        <v>1900</v>
      </c>
      <c r="BM4316" t="str">
        <f t="shared" si="555"/>
        <v/>
      </c>
      <c r="BN4316" s="69">
        <f t="shared" si="556"/>
        <v>127</v>
      </c>
      <c r="BO4316" s="1">
        <v>46684</v>
      </c>
      <c r="BP4316" s="1"/>
    </row>
    <row r="4317" spans="59:68" x14ac:dyDescent="0.25">
      <c r="BG4317" t="str">
        <f t="shared" ca="1" si="549"/>
        <v/>
      </c>
      <c r="BH4317" t="str">
        <f t="shared" si="550"/>
        <v/>
      </c>
      <c r="BI4317" t="str">
        <f t="shared" si="551"/>
        <v/>
      </c>
      <c r="BJ4317" t="str">
        <f t="shared" ca="1" si="552"/>
        <v/>
      </c>
      <c r="BK4317">
        <f t="shared" si="553"/>
        <v>1900</v>
      </c>
      <c r="BL4317">
        <f t="shared" si="554"/>
        <v>1900</v>
      </c>
      <c r="BM4317" t="str">
        <f t="shared" si="555"/>
        <v/>
      </c>
      <c r="BN4317" s="69">
        <f t="shared" si="556"/>
        <v>127</v>
      </c>
      <c r="BO4317" s="1">
        <v>46685</v>
      </c>
      <c r="BP4317" s="1"/>
    </row>
    <row r="4318" spans="59:68" x14ac:dyDescent="0.25">
      <c r="BG4318" t="str">
        <f t="shared" ca="1" si="549"/>
        <v/>
      </c>
      <c r="BH4318" t="str">
        <f t="shared" si="550"/>
        <v/>
      </c>
      <c r="BI4318" t="str">
        <f t="shared" si="551"/>
        <v/>
      </c>
      <c r="BJ4318" t="str">
        <f t="shared" ca="1" si="552"/>
        <v/>
      </c>
      <c r="BK4318">
        <f t="shared" si="553"/>
        <v>1900</v>
      </c>
      <c r="BL4318">
        <f t="shared" si="554"/>
        <v>1900</v>
      </c>
      <c r="BM4318" t="str">
        <f t="shared" si="555"/>
        <v/>
      </c>
      <c r="BN4318" s="69">
        <f t="shared" si="556"/>
        <v>127</v>
      </c>
      <c r="BO4318" s="1">
        <v>46686</v>
      </c>
      <c r="BP4318" s="1"/>
    </row>
    <row r="4319" spans="59:68" x14ac:dyDescent="0.25">
      <c r="BG4319" t="str">
        <f t="shared" ca="1" si="549"/>
        <v/>
      </c>
      <c r="BH4319" t="str">
        <f t="shared" si="550"/>
        <v/>
      </c>
      <c r="BI4319" t="str">
        <f t="shared" si="551"/>
        <v/>
      </c>
      <c r="BJ4319" t="str">
        <f t="shared" ca="1" si="552"/>
        <v/>
      </c>
      <c r="BK4319">
        <f t="shared" si="553"/>
        <v>1900</v>
      </c>
      <c r="BL4319">
        <f t="shared" si="554"/>
        <v>1900</v>
      </c>
      <c r="BM4319" t="str">
        <f t="shared" si="555"/>
        <v/>
      </c>
      <c r="BN4319" s="69">
        <f t="shared" si="556"/>
        <v>127</v>
      </c>
      <c r="BO4319" s="1">
        <v>46687</v>
      </c>
      <c r="BP4319" s="1"/>
    </row>
    <row r="4320" spans="59:68" x14ac:dyDescent="0.25">
      <c r="BG4320" t="str">
        <f t="shared" ca="1" si="549"/>
        <v/>
      </c>
      <c r="BH4320" t="str">
        <f t="shared" si="550"/>
        <v/>
      </c>
      <c r="BI4320" t="str">
        <f t="shared" si="551"/>
        <v/>
      </c>
      <c r="BJ4320" t="str">
        <f t="shared" ca="1" si="552"/>
        <v/>
      </c>
      <c r="BK4320">
        <f t="shared" si="553"/>
        <v>1900</v>
      </c>
      <c r="BL4320">
        <f t="shared" si="554"/>
        <v>1900</v>
      </c>
      <c r="BM4320" t="str">
        <f t="shared" si="555"/>
        <v/>
      </c>
      <c r="BN4320" s="69">
        <f t="shared" si="556"/>
        <v>127</v>
      </c>
      <c r="BO4320" s="1">
        <v>46688</v>
      </c>
      <c r="BP4320" s="1"/>
    </row>
    <row r="4321" spans="59:68" x14ac:dyDescent="0.25">
      <c r="BG4321" t="str">
        <f t="shared" ca="1" si="549"/>
        <v/>
      </c>
      <c r="BH4321" t="str">
        <f t="shared" si="550"/>
        <v/>
      </c>
      <c r="BI4321" t="str">
        <f t="shared" si="551"/>
        <v/>
      </c>
      <c r="BJ4321" t="str">
        <f t="shared" ca="1" si="552"/>
        <v/>
      </c>
      <c r="BK4321">
        <f t="shared" si="553"/>
        <v>1900</v>
      </c>
      <c r="BL4321">
        <f t="shared" si="554"/>
        <v>1900</v>
      </c>
      <c r="BM4321" t="str">
        <f t="shared" si="555"/>
        <v/>
      </c>
      <c r="BN4321" s="69">
        <f t="shared" si="556"/>
        <v>127</v>
      </c>
      <c r="BO4321" s="1">
        <v>46689</v>
      </c>
      <c r="BP4321" s="1"/>
    </row>
    <row r="4322" spans="59:68" x14ac:dyDescent="0.25">
      <c r="BG4322" t="str">
        <f t="shared" ca="1" si="549"/>
        <v/>
      </c>
      <c r="BH4322" t="str">
        <f t="shared" si="550"/>
        <v/>
      </c>
      <c r="BI4322" t="str">
        <f t="shared" si="551"/>
        <v/>
      </c>
      <c r="BJ4322" t="str">
        <f t="shared" ca="1" si="552"/>
        <v/>
      </c>
      <c r="BK4322">
        <f t="shared" si="553"/>
        <v>1900</v>
      </c>
      <c r="BL4322">
        <f t="shared" si="554"/>
        <v>1900</v>
      </c>
      <c r="BM4322" t="str">
        <f t="shared" si="555"/>
        <v/>
      </c>
      <c r="BN4322" s="69">
        <f t="shared" si="556"/>
        <v>127</v>
      </c>
      <c r="BO4322" s="1">
        <v>46690</v>
      </c>
      <c r="BP4322" s="1"/>
    </row>
    <row r="4323" spans="59:68" x14ac:dyDescent="0.25">
      <c r="BG4323" t="str">
        <f t="shared" ca="1" si="549"/>
        <v/>
      </c>
      <c r="BH4323" t="str">
        <f t="shared" si="550"/>
        <v/>
      </c>
      <c r="BI4323" t="str">
        <f t="shared" si="551"/>
        <v/>
      </c>
      <c r="BJ4323" t="str">
        <f t="shared" ca="1" si="552"/>
        <v/>
      </c>
      <c r="BK4323">
        <f t="shared" si="553"/>
        <v>1900</v>
      </c>
      <c r="BL4323">
        <f t="shared" si="554"/>
        <v>1900</v>
      </c>
      <c r="BM4323" t="str">
        <f t="shared" si="555"/>
        <v/>
      </c>
      <c r="BN4323" s="69">
        <f t="shared" si="556"/>
        <v>127</v>
      </c>
      <c r="BO4323" s="1">
        <v>46691</v>
      </c>
      <c r="BP4323" s="1"/>
    </row>
    <row r="4324" spans="59:68" x14ac:dyDescent="0.25">
      <c r="BG4324" t="str">
        <f t="shared" ca="1" si="549"/>
        <v/>
      </c>
      <c r="BH4324" t="str">
        <f t="shared" si="550"/>
        <v/>
      </c>
      <c r="BI4324" t="str">
        <f t="shared" si="551"/>
        <v/>
      </c>
      <c r="BJ4324" t="str">
        <f t="shared" ca="1" si="552"/>
        <v/>
      </c>
      <c r="BK4324">
        <f t="shared" si="553"/>
        <v>1900</v>
      </c>
      <c r="BL4324">
        <f t="shared" si="554"/>
        <v>1900</v>
      </c>
      <c r="BM4324" t="str">
        <f t="shared" si="555"/>
        <v/>
      </c>
      <c r="BN4324" s="69">
        <f t="shared" si="556"/>
        <v>127</v>
      </c>
      <c r="BO4324" s="1">
        <v>46692</v>
      </c>
      <c r="BP4324" s="1"/>
    </row>
    <row r="4325" spans="59:68" x14ac:dyDescent="0.25">
      <c r="BG4325" t="str">
        <f t="shared" ca="1" si="549"/>
        <v/>
      </c>
      <c r="BH4325" t="str">
        <f t="shared" si="550"/>
        <v/>
      </c>
      <c r="BI4325" t="str">
        <f t="shared" si="551"/>
        <v/>
      </c>
      <c r="BJ4325" t="str">
        <f t="shared" ca="1" si="552"/>
        <v/>
      </c>
      <c r="BK4325">
        <f t="shared" si="553"/>
        <v>1900</v>
      </c>
      <c r="BL4325">
        <f t="shared" si="554"/>
        <v>1900</v>
      </c>
      <c r="BM4325" t="str">
        <f t="shared" si="555"/>
        <v/>
      </c>
      <c r="BN4325" s="69">
        <f t="shared" si="556"/>
        <v>127</v>
      </c>
      <c r="BO4325" s="1">
        <v>46693</v>
      </c>
      <c r="BP4325" s="1"/>
    </row>
    <row r="4326" spans="59:68" x14ac:dyDescent="0.25">
      <c r="BG4326" t="str">
        <f t="shared" ca="1" si="549"/>
        <v/>
      </c>
      <c r="BH4326" t="str">
        <f t="shared" si="550"/>
        <v/>
      </c>
      <c r="BI4326" t="str">
        <f t="shared" si="551"/>
        <v/>
      </c>
      <c r="BJ4326" t="str">
        <f t="shared" ca="1" si="552"/>
        <v/>
      </c>
      <c r="BK4326">
        <f t="shared" si="553"/>
        <v>1900</v>
      </c>
      <c r="BL4326">
        <f t="shared" si="554"/>
        <v>1900</v>
      </c>
      <c r="BM4326" t="str">
        <f t="shared" si="555"/>
        <v/>
      </c>
      <c r="BN4326" s="69">
        <f t="shared" si="556"/>
        <v>127</v>
      </c>
      <c r="BO4326" s="1">
        <v>46694</v>
      </c>
      <c r="BP4326" s="1"/>
    </row>
    <row r="4327" spans="59:68" x14ac:dyDescent="0.25">
      <c r="BG4327" t="str">
        <f t="shared" ca="1" si="549"/>
        <v/>
      </c>
      <c r="BH4327" t="str">
        <f t="shared" si="550"/>
        <v/>
      </c>
      <c r="BI4327" t="str">
        <f t="shared" si="551"/>
        <v/>
      </c>
      <c r="BJ4327" t="str">
        <f t="shared" ca="1" si="552"/>
        <v/>
      </c>
      <c r="BK4327">
        <f t="shared" si="553"/>
        <v>1900</v>
      </c>
      <c r="BL4327">
        <f t="shared" si="554"/>
        <v>1900</v>
      </c>
      <c r="BM4327" t="str">
        <f t="shared" si="555"/>
        <v/>
      </c>
      <c r="BN4327" s="69">
        <f t="shared" si="556"/>
        <v>127</v>
      </c>
      <c r="BO4327" s="1">
        <v>46695</v>
      </c>
      <c r="BP4327" s="1"/>
    </row>
    <row r="4328" spans="59:68" x14ac:dyDescent="0.25">
      <c r="BG4328" t="str">
        <f t="shared" ca="1" si="549"/>
        <v/>
      </c>
      <c r="BH4328" t="str">
        <f t="shared" si="550"/>
        <v/>
      </c>
      <c r="BI4328" t="str">
        <f t="shared" si="551"/>
        <v/>
      </c>
      <c r="BJ4328" t="str">
        <f t="shared" ca="1" si="552"/>
        <v/>
      </c>
      <c r="BK4328">
        <f t="shared" si="553"/>
        <v>1900</v>
      </c>
      <c r="BL4328">
        <f t="shared" si="554"/>
        <v>1900</v>
      </c>
      <c r="BM4328" t="str">
        <f t="shared" si="555"/>
        <v/>
      </c>
      <c r="BN4328" s="69">
        <f t="shared" si="556"/>
        <v>127</v>
      </c>
      <c r="BO4328" s="1">
        <v>46696</v>
      </c>
      <c r="BP4328" s="1"/>
    </row>
    <row r="4329" spans="59:68" x14ac:dyDescent="0.25">
      <c r="BG4329" t="str">
        <f t="shared" ca="1" si="549"/>
        <v/>
      </c>
      <c r="BH4329" t="str">
        <f t="shared" si="550"/>
        <v/>
      </c>
      <c r="BI4329" t="str">
        <f t="shared" si="551"/>
        <v/>
      </c>
      <c r="BJ4329" t="str">
        <f t="shared" ca="1" si="552"/>
        <v/>
      </c>
      <c r="BK4329">
        <f t="shared" si="553"/>
        <v>1900</v>
      </c>
      <c r="BL4329">
        <f t="shared" si="554"/>
        <v>1900</v>
      </c>
      <c r="BM4329" t="str">
        <f t="shared" si="555"/>
        <v/>
      </c>
      <c r="BN4329" s="69">
        <f t="shared" si="556"/>
        <v>127</v>
      </c>
      <c r="BO4329" s="1">
        <v>46697</v>
      </c>
      <c r="BP4329" s="1"/>
    </row>
    <row r="4330" spans="59:68" x14ac:dyDescent="0.25">
      <c r="BG4330" t="str">
        <f t="shared" ca="1" si="549"/>
        <v/>
      </c>
      <c r="BH4330" t="str">
        <f t="shared" si="550"/>
        <v/>
      </c>
      <c r="BI4330" t="str">
        <f t="shared" si="551"/>
        <v/>
      </c>
      <c r="BJ4330" t="str">
        <f t="shared" ca="1" si="552"/>
        <v/>
      </c>
      <c r="BK4330">
        <f t="shared" si="553"/>
        <v>1900</v>
      </c>
      <c r="BL4330">
        <f t="shared" si="554"/>
        <v>1900</v>
      </c>
      <c r="BM4330" t="str">
        <f t="shared" si="555"/>
        <v/>
      </c>
      <c r="BN4330" s="69">
        <f t="shared" si="556"/>
        <v>127</v>
      </c>
      <c r="BO4330" s="1">
        <v>46698</v>
      </c>
      <c r="BP4330" s="1"/>
    </row>
    <row r="4331" spans="59:68" x14ac:dyDescent="0.25">
      <c r="BG4331" t="str">
        <f t="shared" ca="1" si="549"/>
        <v/>
      </c>
      <c r="BH4331" t="str">
        <f t="shared" si="550"/>
        <v/>
      </c>
      <c r="BI4331" t="str">
        <f t="shared" si="551"/>
        <v/>
      </c>
      <c r="BJ4331" t="str">
        <f t="shared" ca="1" si="552"/>
        <v/>
      </c>
      <c r="BK4331">
        <f t="shared" si="553"/>
        <v>1900</v>
      </c>
      <c r="BL4331">
        <f t="shared" si="554"/>
        <v>1900</v>
      </c>
      <c r="BM4331" t="str">
        <f t="shared" si="555"/>
        <v/>
      </c>
      <c r="BN4331" s="69">
        <f t="shared" si="556"/>
        <v>127</v>
      </c>
      <c r="BO4331" s="1">
        <v>46699</v>
      </c>
      <c r="BP4331" s="1"/>
    </row>
    <row r="4332" spans="59:68" x14ac:dyDescent="0.25">
      <c r="BG4332" t="str">
        <f t="shared" ca="1" si="549"/>
        <v/>
      </c>
      <c r="BH4332" t="str">
        <f t="shared" si="550"/>
        <v/>
      </c>
      <c r="BI4332" t="str">
        <f t="shared" si="551"/>
        <v/>
      </c>
      <c r="BJ4332" t="str">
        <f t="shared" ca="1" si="552"/>
        <v/>
      </c>
      <c r="BK4332">
        <f t="shared" si="553"/>
        <v>1900</v>
      </c>
      <c r="BL4332">
        <f t="shared" si="554"/>
        <v>1900</v>
      </c>
      <c r="BM4332" t="str">
        <f t="shared" si="555"/>
        <v/>
      </c>
      <c r="BN4332" s="69">
        <f t="shared" si="556"/>
        <v>127</v>
      </c>
      <c r="BO4332" s="1">
        <v>46700</v>
      </c>
      <c r="BP4332" s="1"/>
    </row>
    <row r="4333" spans="59:68" x14ac:dyDescent="0.25">
      <c r="BG4333" t="str">
        <f t="shared" ca="1" si="549"/>
        <v/>
      </c>
      <c r="BH4333" t="str">
        <f t="shared" si="550"/>
        <v/>
      </c>
      <c r="BI4333" t="str">
        <f t="shared" si="551"/>
        <v/>
      </c>
      <c r="BJ4333" t="str">
        <f t="shared" ca="1" si="552"/>
        <v/>
      </c>
      <c r="BK4333">
        <f t="shared" si="553"/>
        <v>1900</v>
      </c>
      <c r="BL4333">
        <f t="shared" si="554"/>
        <v>1900</v>
      </c>
      <c r="BM4333" t="str">
        <f t="shared" si="555"/>
        <v/>
      </c>
      <c r="BN4333" s="69">
        <f t="shared" si="556"/>
        <v>127</v>
      </c>
      <c r="BO4333" s="1">
        <v>46701</v>
      </c>
      <c r="BP4333" s="1"/>
    </row>
    <row r="4334" spans="59:68" x14ac:dyDescent="0.25">
      <c r="BG4334" t="str">
        <f t="shared" ca="1" si="549"/>
        <v/>
      </c>
      <c r="BH4334" t="str">
        <f t="shared" si="550"/>
        <v/>
      </c>
      <c r="BI4334" t="str">
        <f t="shared" si="551"/>
        <v/>
      </c>
      <c r="BJ4334" t="str">
        <f t="shared" ca="1" si="552"/>
        <v/>
      </c>
      <c r="BK4334">
        <f t="shared" si="553"/>
        <v>1900</v>
      </c>
      <c r="BL4334">
        <f t="shared" si="554"/>
        <v>1900</v>
      </c>
      <c r="BM4334" t="str">
        <f t="shared" si="555"/>
        <v/>
      </c>
      <c r="BN4334" s="69">
        <f t="shared" si="556"/>
        <v>127</v>
      </c>
      <c r="BO4334" s="1">
        <v>46702</v>
      </c>
      <c r="BP4334" s="1"/>
    </row>
    <row r="4335" spans="59:68" x14ac:dyDescent="0.25">
      <c r="BG4335" t="str">
        <f t="shared" ca="1" si="549"/>
        <v/>
      </c>
      <c r="BH4335" t="str">
        <f t="shared" si="550"/>
        <v/>
      </c>
      <c r="BI4335" t="str">
        <f t="shared" si="551"/>
        <v/>
      </c>
      <c r="BJ4335" t="str">
        <f t="shared" ca="1" si="552"/>
        <v/>
      </c>
      <c r="BK4335">
        <f t="shared" si="553"/>
        <v>1900</v>
      </c>
      <c r="BL4335">
        <f t="shared" si="554"/>
        <v>1900</v>
      </c>
      <c r="BM4335" t="str">
        <f t="shared" si="555"/>
        <v/>
      </c>
      <c r="BN4335" s="69">
        <f t="shared" si="556"/>
        <v>127</v>
      </c>
      <c r="BO4335" s="1">
        <v>46703</v>
      </c>
      <c r="BP4335" s="1"/>
    </row>
    <row r="4336" spans="59:68" x14ac:dyDescent="0.25">
      <c r="BG4336" t="str">
        <f t="shared" ca="1" si="549"/>
        <v/>
      </c>
      <c r="BH4336" t="str">
        <f t="shared" si="550"/>
        <v/>
      </c>
      <c r="BI4336" t="str">
        <f t="shared" si="551"/>
        <v/>
      </c>
      <c r="BJ4336" t="str">
        <f t="shared" ca="1" si="552"/>
        <v/>
      </c>
      <c r="BK4336">
        <f t="shared" si="553"/>
        <v>1900</v>
      </c>
      <c r="BL4336">
        <f t="shared" si="554"/>
        <v>1900</v>
      </c>
      <c r="BM4336" t="str">
        <f t="shared" si="555"/>
        <v/>
      </c>
      <c r="BN4336" s="69">
        <f t="shared" si="556"/>
        <v>127</v>
      </c>
      <c r="BO4336" s="1">
        <v>46704</v>
      </c>
      <c r="BP4336" s="1"/>
    </row>
    <row r="4337" spans="59:68" x14ac:dyDescent="0.25">
      <c r="BG4337" t="str">
        <f t="shared" ca="1" si="549"/>
        <v/>
      </c>
      <c r="BH4337" t="str">
        <f t="shared" si="550"/>
        <v/>
      </c>
      <c r="BI4337" t="str">
        <f t="shared" si="551"/>
        <v/>
      </c>
      <c r="BJ4337" t="str">
        <f t="shared" ca="1" si="552"/>
        <v/>
      </c>
      <c r="BK4337">
        <f t="shared" si="553"/>
        <v>1900</v>
      </c>
      <c r="BL4337">
        <f t="shared" si="554"/>
        <v>1900</v>
      </c>
      <c r="BM4337" t="str">
        <f t="shared" si="555"/>
        <v/>
      </c>
      <c r="BN4337" s="69">
        <f t="shared" si="556"/>
        <v>127</v>
      </c>
      <c r="BO4337" s="1">
        <v>46705</v>
      </c>
      <c r="BP4337" s="1"/>
    </row>
    <row r="4338" spans="59:68" x14ac:dyDescent="0.25">
      <c r="BG4338" t="str">
        <f t="shared" ca="1" si="549"/>
        <v/>
      </c>
      <c r="BH4338" t="str">
        <f t="shared" si="550"/>
        <v/>
      </c>
      <c r="BI4338" t="str">
        <f t="shared" si="551"/>
        <v/>
      </c>
      <c r="BJ4338" t="str">
        <f t="shared" ca="1" si="552"/>
        <v/>
      </c>
      <c r="BK4338">
        <f t="shared" si="553"/>
        <v>1900</v>
      </c>
      <c r="BL4338">
        <f t="shared" si="554"/>
        <v>1900</v>
      </c>
      <c r="BM4338" t="str">
        <f t="shared" si="555"/>
        <v/>
      </c>
      <c r="BN4338" s="69">
        <f t="shared" si="556"/>
        <v>127</v>
      </c>
      <c r="BO4338" s="1">
        <v>46706</v>
      </c>
      <c r="BP4338" s="1"/>
    </row>
    <row r="4339" spans="59:68" x14ac:dyDescent="0.25">
      <c r="BG4339" t="str">
        <f t="shared" ca="1" si="549"/>
        <v/>
      </c>
      <c r="BH4339" t="str">
        <f t="shared" si="550"/>
        <v/>
      </c>
      <c r="BI4339" t="str">
        <f t="shared" si="551"/>
        <v/>
      </c>
      <c r="BJ4339" t="str">
        <f t="shared" ca="1" si="552"/>
        <v/>
      </c>
      <c r="BK4339">
        <f t="shared" si="553"/>
        <v>1900</v>
      </c>
      <c r="BL4339">
        <f t="shared" si="554"/>
        <v>1900</v>
      </c>
      <c r="BM4339" t="str">
        <f t="shared" si="555"/>
        <v/>
      </c>
      <c r="BN4339" s="69">
        <f t="shared" si="556"/>
        <v>127</v>
      </c>
      <c r="BO4339" s="1">
        <v>46707</v>
      </c>
      <c r="BP4339" s="1"/>
    </row>
    <row r="4340" spans="59:68" x14ac:dyDescent="0.25">
      <c r="BG4340" t="str">
        <f t="shared" ca="1" si="549"/>
        <v/>
      </c>
      <c r="BH4340" t="str">
        <f t="shared" si="550"/>
        <v/>
      </c>
      <c r="BI4340" t="str">
        <f t="shared" si="551"/>
        <v/>
      </c>
      <c r="BJ4340" t="str">
        <f t="shared" ca="1" si="552"/>
        <v/>
      </c>
      <c r="BK4340">
        <f t="shared" si="553"/>
        <v>1900</v>
      </c>
      <c r="BL4340">
        <f t="shared" si="554"/>
        <v>1900</v>
      </c>
      <c r="BM4340" t="str">
        <f t="shared" si="555"/>
        <v/>
      </c>
      <c r="BN4340" s="69">
        <f t="shared" si="556"/>
        <v>127</v>
      </c>
      <c r="BO4340" s="1">
        <v>46708</v>
      </c>
      <c r="BP4340" s="1"/>
    </row>
    <row r="4341" spans="59:68" x14ac:dyDescent="0.25">
      <c r="BG4341" t="str">
        <f t="shared" ca="1" si="549"/>
        <v/>
      </c>
      <c r="BH4341" t="str">
        <f t="shared" si="550"/>
        <v/>
      </c>
      <c r="BI4341" t="str">
        <f t="shared" si="551"/>
        <v/>
      </c>
      <c r="BJ4341" t="str">
        <f t="shared" ca="1" si="552"/>
        <v/>
      </c>
      <c r="BK4341">
        <f t="shared" si="553"/>
        <v>1900</v>
      </c>
      <c r="BL4341">
        <f t="shared" si="554"/>
        <v>1900</v>
      </c>
      <c r="BM4341" t="str">
        <f t="shared" si="555"/>
        <v/>
      </c>
      <c r="BN4341" s="69">
        <f t="shared" si="556"/>
        <v>127</v>
      </c>
      <c r="BO4341" s="1">
        <v>46709</v>
      </c>
      <c r="BP4341" s="1"/>
    </row>
    <row r="4342" spans="59:68" x14ac:dyDescent="0.25">
      <c r="BG4342" t="str">
        <f t="shared" ca="1" si="549"/>
        <v/>
      </c>
      <c r="BH4342" t="str">
        <f t="shared" si="550"/>
        <v/>
      </c>
      <c r="BI4342" t="str">
        <f t="shared" si="551"/>
        <v/>
      </c>
      <c r="BJ4342" t="str">
        <f t="shared" ca="1" si="552"/>
        <v/>
      </c>
      <c r="BK4342">
        <f t="shared" si="553"/>
        <v>1900</v>
      </c>
      <c r="BL4342">
        <f t="shared" si="554"/>
        <v>1900</v>
      </c>
      <c r="BM4342" t="str">
        <f t="shared" si="555"/>
        <v/>
      </c>
      <c r="BN4342" s="69">
        <f t="shared" si="556"/>
        <v>127</v>
      </c>
      <c r="BO4342" s="1">
        <v>46710</v>
      </c>
      <c r="BP4342" s="1"/>
    </row>
    <row r="4343" spans="59:68" x14ac:dyDescent="0.25">
      <c r="BG4343" t="str">
        <f t="shared" ca="1" si="549"/>
        <v/>
      </c>
      <c r="BH4343" t="str">
        <f t="shared" si="550"/>
        <v/>
      </c>
      <c r="BI4343" t="str">
        <f t="shared" si="551"/>
        <v/>
      </c>
      <c r="BJ4343" t="str">
        <f t="shared" ca="1" si="552"/>
        <v/>
      </c>
      <c r="BK4343">
        <f t="shared" si="553"/>
        <v>1900</v>
      </c>
      <c r="BL4343">
        <f t="shared" si="554"/>
        <v>1900</v>
      </c>
      <c r="BM4343" t="str">
        <f t="shared" si="555"/>
        <v/>
      </c>
      <c r="BN4343" s="69">
        <f t="shared" si="556"/>
        <v>127</v>
      </c>
      <c r="BO4343" s="1">
        <v>46711</v>
      </c>
      <c r="BP4343" s="1"/>
    </row>
    <row r="4344" spans="59:68" x14ac:dyDescent="0.25">
      <c r="BG4344" t="str">
        <f t="shared" ca="1" si="549"/>
        <v/>
      </c>
      <c r="BH4344" t="str">
        <f t="shared" si="550"/>
        <v/>
      </c>
      <c r="BI4344" t="str">
        <f t="shared" si="551"/>
        <v/>
      </c>
      <c r="BJ4344" t="str">
        <f t="shared" ca="1" si="552"/>
        <v/>
      </c>
      <c r="BK4344">
        <f t="shared" si="553"/>
        <v>1900</v>
      </c>
      <c r="BL4344">
        <f t="shared" si="554"/>
        <v>1900</v>
      </c>
      <c r="BM4344" t="str">
        <f t="shared" si="555"/>
        <v/>
      </c>
      <c r="BN4344" s="69">
        <f t="shared" si="556"/>
        <v>127</v>
      </c>
      <c r="BO4344" s="1">
        <v>46712</v>
      </c>
      <c r="BP4344" s="1"/>
    </row>
    <row r="4345" spans="59:68" x14ac:dyDescent="0.25">
      <c r="BG4345" t="str">
        <f t="shared" ca="1" si="549"/>
        <v/>
      </c>
      <c r="BH4345" t="str">
        <f t="shared" si="550"/>
        <v/>
      </c>
      <c r="BI4345" t="str">
        <f t="shared" si="551"/>
        <v/>
      </c>
      <c r="BJ4345" t="str">
        <f t="shared" ca="1" si="552"/>
        <v/>
      </c>
      <c r="BK4345">
        <f t="shared" si="553"/>
        <v>1900</v>
      </c>
      <c r="BL4345">
        <f t="shared" si="554"/>
        <v>1900</v>
      </c>
      <c r="BM4345" t="str">
        <f t="shared" si="555"/>
        <v/>
      </c>
      <c r="BN4345" s="69">
        <f t="shared" si="556"/>
        <v>127</v>
      </c>
      <c r="BO4345" s="1">
        <v>46713</v>
      </c>
      <c r="BP4345" s="1"/>
    </row>
    <row r="4346" spans="59:68" x14ac:dyDescent="0.25">
      <c r="BG4346" t="str">
        <f t="shared" ca="1" si="549"/>
        <v/>
      </c>
      <c r="BH4346" t="str">
        <f t="shared" si="550"/>
        <v/>
      </c>
      <c r="BI4346" t="str">
        <f t="shared" si="551"/>
        <v/>
      </c>
      <c r="BJ4346" t="str">
        <f t="shared" ca="1" si="552"/>
        <v/>
      </c>
      <c r="BK4346">
        <f t="shared" si="553"/>
        <v>1900</v>
      </c>
      <c r="BL4346">
        <f t="shared" si="554"/>
        <v>1900</v>
      </c>
      <c r="BM4346" t="str">
        <f t="shared" si="555"/>
        <v/>
      </c>
      <c r="BN4346" s="69">
        <f t="shared" si="556"/>
        <v>127</v>
      </c>
      <c r="BO4346" s="1">
        <v>46714</v>
      </c>
      <c r="BP4346" s="1"/>
    </row>
    <row r="4347" spans="59:68" x14ac:dyDescent="0.25">
      <c r="BG4347" t="str">
        <f t="shared" ca="1" si="549"/>
        <v/>
      </c>
      <c r="BH4347" t="str">
        <f t="shared" si="550"/>
        <v/>
      </c>
      <c r="BI4347" t="str">
        <f t="shared" si="551"/>
        <v/>
      </c>
      <c r="BJ4347" t="str">
        <f t="shared" ca="1" si="552"/>
        <v/>
      </c>
      <c r="BK4347">
        <f t="shared" si="553"/>
        <v>1900</v>
      </c>
      <c r="BL4347">
        <f t="shared" si="554"/>
        <v>1900</v>
      </c>
      <c r="BM4347" t="str">
        <f t="shared" si="555"/>
        <v/>
      </c>
      <c r="BN4347" s="69">
        <f t="shared" si="556"/>
        <v>127</v>
      </c>
      <c r="BO4347" s="1">
        <v>46715</v>
      </c>
      <c r="BP4347" s="1"/>
    </row>
    <row r="4348" spans="59:68" x14ac:dyDescent="0.25">
      <c r="BG4348" t="str">
        <f t="shared" ca="1" si="549"/>
        <v/>
      </c>
      <c r="BH4348" t="str">
        <f t="shared" si="550"/>
        <v/>
      </c>
      <c r="BI4348" t="str">
        <f t="shared" si="551"/>
        <v/>
      </c>
      <c r="BJ4348" t="str">
        <f t="shared" ca="1" si="552"/>
        <v/>
      </c>
      <c r="BK4348">
        <f t="shared" si="553"/>
        <v>1900</v>
      </c>
      <c r="BL4348">
        <f t="shared" si="554"/>
        <v>1900</v>
      </c>
      <c r="BM4348" t="str">
        <f t="shared" si="555"/>
        <v/>
      </c>
      <c r="BN4348" s="69">
        <f t="shared" si="556"/>
        <v>127</v>
      </c>
      <c r="BO4348" s="1">
        <v>46716</v>
      </c>
      <c r="BP4348" s="1"/>
    </row>
    <row r="4349" spans="59:68" x14ac:dyDescent="0.25">
      <c r="BG4349" t="str">
        <f t="shared" ca="1" si="549"/>
        <v/>
      </c>
      <c r="BH4349" t="str">
        <f t="shared" si="550"/>
        <v/>
      </c>
      <c r="BI4349" t="str">
        <f t="shared" si="551"/>
        <v/>
      </c>
      <c r="BJ4349" t="str">
        <f t="shared" ca="1" si="552"/>
        <v/>
      </c>
      <c r="BK4349">
        <f t="shared" si="553"/>
        <v>1900</v>
      </c>
      <c r="BL4349">
        <f t="shared" si="554"/>
        <v>1900</v>
      </c>
      <c r="BM4349" t="str">
        <f t="shared" si="555"/>
        <v/>
      </c>
      <c r="BN4349" s="69">
        <f t="shared" si="556"/>
        <v>127</v>
      </c>
      <c r="BO4349" s="1">
        <v>46717</v>
      </c>
      <c r="BP4349" s="1"/>
    </row>
    <row r="4350" spans="59:68" x14ac:dyDescent="0.25">
      <c r="BG4350" t="str">
        <f t="shared" ca="1" si="549"/>
        <v/>
      </c>
      <c r="BH4350" t="str">
        <f t="shared" si="550"/>
        <v/>
      </c>
      <c r="BI4350" t="str">
        <f t="shared" si="551"/>
        <v/>
      </c>
      <c r="BJ4350" t="str">
        <f t="shared" ca="1" si="552"/>
        <v/>
      </c>
      <c r="BK4350">
        <f t="shared" si="553"/>
        <v>1900</v>
      </c>
      <c r="BL4350">
        <f t="shared" si="554"/>
        <v>1900</v>
      </c>
      <c r="BM4350" t="str">
        <f t="shared" si="555"/>
        <v/>
      </c>
      <c r="BN4350" s="69">
        <f t="shared" si="556"/>
        <v>127</v>
      </c>
      <c r="BO4350" s="1">
        <v>46718</v>
      </c>
      <c r="BP4350" s="1"/>
    </row>
    <row r="4351" spans="59:68" x14ac:dyDescent="0.25">
      <c r="BG4351" t="str">
        <f t="shared" ca="1" si="549"/>
        <v/>
      </c>
      <c r="BH4351" t="str">
        <f t="shared" si="550"/>
        <v/>
      </c>
      <c r="BI4351" t="str">
        <f t="shared" si="551"/>
        <v/>
      </c>
      <c r="BJ4351" t="str">
        <f t="shared" ca="1" si="552"/>
        <v/>
      </c>
      <c r="BK4351">
        <f t="shared" si="553"/>
        <v>1900</v>
      </c>
      <c r="BL4351">
        <f t="shared" si="554"/>
        <v>1900</v>
      </c>
      <c r="BM4351" t="str">
        <f t="shared" si="555"/>
        <v/>
      </c>
      <c r="BN4351" s="69">
        <f t="shared" si="556"/>
        <v>127</v>
      </c>
      <c r="BO4351" s="1">
        <v>46719</v>
      </c>
      <c r="BP4351" s="1"/>
    </row>
    <row r="4352" spans="59:68" x14ac:dyDescent="0.25">
      <c r="BG4352" t="str">
        <f t="shared" ca="1" si="549"/>
        <v/>
      </c>
      <c r="BH4352" t="str">
        <f t="shared" si="550"/>
        <v/>
      </c>
      <c r="BI4352" t="str">
        <f t="shared" si="551"/>
        <v/>
      </c>
      <c r="BJ4352" t="str">
        <f t="shared" ca="1" si="552"/>
        <v/>
      </c>
      <c r="BK4352">
        <f t="shared" si="553"/>
        <v>1900</v>
      </c>
      <c r="BL4352">
        <f t="shared" si="554"/>
        <v>1900</v>
      </c>
      <c r="BM4352" t="str">
        <f t="shared" si="555"/>
        <v/>
      </c>
      <c r="BN4352" s="69">
        <f t="shared" si="556"/>
        <v>127</v>
      </c>
      <c r="BO4352" s="1">
        <v>46720</v>
      </c>
      <c r="BP4352" s="1"/>
    </row>
    <row r="4353" spans="59:68" x14ac:dyDescent="0.25">
      <c r="BG4353" t="str">
        <f t="shared" ca="1" si="549"/>
        <v/>
      </c>
      <c r="BH4353" t="str">
        <f t="shared" si="550"/>
        <v/>
      </c>
      <c r="BI4353" t="str">
        <f t="shared" si="551"/>
        <v/>
      </c>
      <c r="BJ4353" t="str">
        <f t="shared" ca="1" si="552"/>
        <v/>
      </c>
      <c r="BK4353">
        <f t="shared" si="553"/>
        <v>1900</v>
      </c>
      <c r="BL4353">
        <f t="shared" si="554"/>
        <v>1900</v>
      </c>
      <c r="BM4353" t="str">
        <f t="shared" si="555"/>
        <v/>
      </c>
      <c r="BN4353" s="69">
        <f t="shared" si="556"/>
        <v>127</v>
      </c>
      <c r="BO4353" s="1">
        <v>46721</v>
      </c>
      <c r="BP4353" s="1"/>
    </row>
    <row r="4354" spans="59:68" x14ac:dyDescent="0.25">
      <c r="BG4354" t="str">
        <f t="shared" ca="1" si="549"/>
        <v/>
      </c>
      <c r="BH4354" t="str">
        <f t="shared" si="550"/>
        <v/>
      </c>
      <c r="BI4354" t="str">
        <f t="shared" si="551"/>
        <v/>
      </c>
      <c r="BJ4354" t="str">
        <f t="shared" ca="1" si="552"/>
        <v/>
      </c>
      <c r="BK4354">
        <f t="shared" si="553"/>
        <v>1900</v>
      </c>
      <c r="BL4354">
        <f t="shared" si="554"/>
        <v>1900</v>
      </c>
      <c r="BM4354" t="str">
        <f t="shared" si="555"/>
        <v/>
      </c>
      <c r="BN4354" s="69">
        <f t="shared" si="556"/>
        <v>127</v>
      </c>
      <c r="BO4354" s="1">
        <v>46722</v>
      </c>
      <c r="BP4354" s="1"/>
    </row>
    <row r="4355" spans="59:68" x14ac:dyDescent="0.25">
      <c r="BG4355" t="str">
        <f t="shared" ref="BG4355:BG4418" ca="1" si="557">IF(A4355="","",DATEDIF(J4355,TODAY(),"y"))</f>
        <v/>
      </c>
      <c r="BH4355" t="str">
        <f t="shared" ref="BH4355:BH4418" si="558">IF(A4355="","",IF(BG4355&lt;61,"Moins de 61",IF(BG4355&lt;66,"61 à 65",IF(BG4355&lt;71,"66 à 70",IF(BG4355&lt;76,"71 à 75",IF(BG4355&lt;81,"76 à 80",IF(BG4355&lt;86,"81 à 85",IF(BG4355&lt;91,"86 à 90",IF(BG4355&lt;96,"91 à 95",IF(BG4355&lt;101,"96 à 100",IF(BG4355&gt;=101,"101 et plus","")))))))))))</f>
        <v/>
      </c>
      <c r="BI4355" t="str">
        <f t="shared" ref="BI4355:BI4418" si="559">IF(B4355="","",IF(BG4355&lt;66,"Moins de 66",IF(BG4355&lt;71,"66 à 70",IF(BG4355&lt;76,"71 à 75",IF(BG4355&lt;81,"76 à 80",IF(BG4355&gt;=81,"plus de 80",""))))))</f>
        <v/>
      </c>
      <c r="BJ4355" t="str">
        <f t="shared" ref="BJ4355:BJ4418" ca="1" si="560">IF(A4355="","",DATEDIF(L4355,TODAY(),"y"))</f>
        <v/>
      </c>
      <c r="BK4355">
        <f t="shared" ref="BK4355:BK4418" si="561">YEAR(L4355)</f>
        <v>1900</v>
      </c>
      <c r="BL4355">
        <f t="shared" ref="BL4355:BL4418" si="562">YEAR(E4355)</f>
        <v>1900</v>
      </c>
      <c r="BM4355" t="str">
        <f t="shared" ref="BM4355:BM4418" si="563">IF(A4355="","",IF(O4355="Adhérent",BG4355,""))</f>
        <v/>
      </c>
      <c r="BN4355" s="69">
        <f t="shared" ref="BN4355:BN4418" si="564">YEAR(BO4355)-YEAR(J4355)</f>
        <v>127</v>
      </c>
      <c r="BO4355" s="1">
        <v>46723</v>
      </c>
      <c r="BP4355" s="1"/>
    </row>
    <row r="4356" spans="59:68" x14ac:dyDescent="0.25">
      <c r="BG4356" t="str">
        <f t="shared" ca="1" si="557"/>
        <v/>
      </c>
      <c r="BH4356" t="str">
        <f t="shared" si="558"/>
        <v/>
      </c>
      <c r="BI4356" t="str">
        <f t="shared" si="559"/>
        <v/>
      </c>
      <c r="BJ4356" t="str">
        <f t="shared" ca="1" si="560"/>
        <v/>
      </c>
      <c r="BK4356">
        <f t="shared" si="561"/>
        <v>1900</v>
      </c>
      <c r="BL4356">
        <f t="shared" si="562"/>
        <v>1900</v>
      </c>
      <c r="BM4356" t="str">
        <f t="shared" si="563"/>
        <v/>
      </c>
      <c r="BN4356" s="69">
        <f t="shared" si="564"/>
        <v>127</v>
      </c>
      <c r="BO4356" s="1">
        <v>46724</v>
      </c>
      <c r="BP4356" s="1"/>
    </row>
    <row r="4357" spans="59:68" x14ac:dyDescent="0.25">
      <c r="BG4357" t="str">
        <f t="shared" ca="1" si="557"/>
        <v/>
      </c>
      <c r="BH4357" t="str">
        <f t="shared" si="558"/>
        <v/>
      </c>
      <c r="BI4357" t="str">
        <f t="shared" si="559"/>
        <v/>
      </c>
      <c r="BJ4357" t="str">
        <f t="shared" ca="1" si="560"/>
        <v/>
      </c>
      <c r="BK4357">
        <f t="shared" si="561"/>
        <v>1900</v>
      </c>
      <c r="BL4357">
        <f t="shared" si="562"/>
        <v>1900</v>
      </c>
      <c r="BM4357" t="str">
        <f t="shared" si="563"/>
        <v/>
      </c>
      <c r="BN4357" s="69">
        <f t="shared" si="564"/>
        <v>127</v>
      </c>
      <c r="BO4357" s="1">
        <v>46725</v>
      </c>
      <c r="BP4357" s="1"/>
    </row>
    <row r="4358" spans="59:68" x14ac:dyDescent="0.25">
      <c r="BG4358" t="str">
        <f t="shared" ca="1" si="557"/>
        <v/>
      </c>
      <c r="BH4358" t="str">
        <f t="shared" si="558"/>
        <v/>
      </c>
      <c r="BI4358" t="str">
        <f t="shared" si="559"/>
        <v/>
      </c>
      <c r="BJ4358" t="str">
        <f t="shared" ca="1" si="560"/>
        <v/>
      </c>
      <c r="BK4358">
        <f t="shared" si="561"/>
        <v>1900</v>
      </c>
      <c r="BL4358">
        <f t="shared" si="562"/>
        <v>1900</v>
      </c>
      <c r="BM4358" t="str">
        <f t="shared" si="563"/>
        <v/>
      </c>
      <c r="BN4358" s="69">
        <f t="shared" si="564"/>
        <v>127</v>
      </c>
      <c r="BO4358" s="1">
        <v>46726</v>
      </c>
      <c r="BP4358" s="1"/>
    </row>
    <row r="4359" spans="59:68" x14ac:dyDescent="0.25">
      <c r="BG4359" t="str">
        <f t="shared" ca="1" si="557"/>
        <v/>
      </c>
      <c r="BH4359" t="str">
        <f t="shared" si="558"/>
        <v/>
      </c>
      <c r="BI4359" t="str">
        <f t="shared" si="559"/>
        <v/>
      </c>
      <c r="BJ4359" t="str">
        <f t="shared" ca="1" si="560"/>
        <v/>
      </c>
      <c r="BK4359">
        <f t="shared" si="561"/>
        <v>1900</v>
      </c>
      <c r="BL4359">
        <f t="shared" si="562"/>
        <v>1900</v>
      </c>
      <c r="BM4359" t="str">
        <f t="shared" si="563"/>
        <v/>
      </c>
      <c r="BN4359" s="69">
        <f t="shared" si="564"/>
        <v>127</v>
      </c>
      <c r="BO4359" s="1">
        <v>46727</v>
      </c>
      <c r="BP4359" s="1"/>
    </row>
    <row r="4360" spans="59:68" x14ac:dyDescent="0.25">
      <c r="BG4360" t="str">
        <f t="shared" ca="1" si="557"/>
        <v/>
      </c>
      <c r="BH4360" t="str">
        <f t="shared" si="558"/>
        <v/>
      </c>
      <c r="BI4360" t="str">
        <f t="shared" si="559"/>
        <v/>
      </c>
      <c r="BJ4360" t="str">
        <f t="shared" ca="1" si="560"/>
        <v/>
      </c>
      <c r="BK4360">
        <f t="shared" si="561"/>
        <v>1900</v>
      </c>
      <c r="BL4360">
        <f t="shared" si="562"/>
        <v>1900</v>
      </c>
      <c r="BM4360" t="str">
        <f t="shared" si="563"/>
        <v/>
      </c>
      <c r="BN4360" s="69">
        <f t="shared" si="564"/>
        <v>127</v>
      </c>
      <c r="BO4360" s="1">
        <v>46728</v>
      </c>
      <c r="BP4360" s="1"/>
    </row>
    <row r="4361" spans="59:68" x14ac:dyDescent="0.25">
      <c r="BG4361" t="str">
        <f t="shared" ca="1" si="557"/>
        <v/>
      </c>
      <c r="BH4361" t="str">
        <f t="shared" si="558"/>
        <v/>
      </c>
      <c r="BI4361" t="str">
        <f t="shared" si="559"/>
        <v/>
      </c>
      <c r="BJ4361" t="str">
        <f t="shared" ca="1" si="560"/>
        <v/>
      </c>
      <c r="BK4361">
        <f t="shared" si="561"/>
        <v>1900</v>
      </c>
      <c r="BL4361">
        <f t="shared" si="562"/>
        <v>1900</v>
      </c>
      <c r="BM4361" t="str">
        <f t="shared" si="563"/>
        <v/>
      </c>
      <c r="BN4361" s="69">
        <f t="shared" si="564"/>
        <v>127</v>
      </c>
      <c r="BO4361" s="1">
        <v>46729</v>
      </c>
      <c r="BP4361" s="1"/>
    </row>
    <row r="4362" spans="59:68" x14ac:dyDescent="0.25">
      <c r="BG4362" t="str">
        <f t="shared" ca="1" si="557"/>
        <v/>
      </c>
      <c r="BH4362" t="str">
        <f t="shared" si="558"/>
        <v/>
      </c>
      <c r="BI4362" t="str">
        <f t="shared" si="559"/>
        <v/>
      </c>
      <c r="BJ4362" t="str">
        <f t="shared" ca="1" si="560"/>
        <v/>
      </c>
      <c r="BK4362">
        <f t="shared" si="561"/>
        <v>1900</v>
      </c>
      <c r="BL4362">
        <f t="shared" si="562"/>
        <v>1900</v>
      </c>
      <c r="BM4362" t="str">
        <f t="shared" si="563"/>
        <v/>
      </c>
      <c r="BN4362" s="69">
        <f t="shared" si="564"/>
        <v>127</v>
      </c>
      <c r="BO4362" s="1">
        <v>46730</v>
      </c>
      <c r="BP4362" s="1"/>
    </row>
    <row r="4363" spans="59:68" x14ac:dyDescent="0.25">
      <c r="BG4363" t="str">
        <f t="shared" ca="1" si="557"/>
        <v/>
      </c>
      <c r="BH4363" t="str">
        <f t="shared" si="558"/>
        <v/>
      </c>
      <c r="BI4363" t="str">
        <f t="shared" si="559"/>
        <v/>
      </c>
      <c r="BJ4363" t="str">
        <f t="shared" ca="1" si="560"/>
        <v/>
      </c>
      <c r="BK4363">
        <f t="shared" si="561"/>
        <v>1900</v>
      </c>
      <c r="BL4363">
        <f t="shared" si="562"/>
        <v>1900</v>
      </c>
      <c r="BM4363" t="str">
        <f t="shared" si="563"/>
        <v/>
      </c>
      <c r="BN4363" s="69">
        <f t="shared" si="564"/>
        <v>127</v>
      </c>
      <c r="BO4363" s="1">
        <v>46731</v>
      </c>
      <c r="BP4363" s="1"/>
    </row>
    <row r="4364" spans="59:68" x14ac:dyDescent="0.25">
      <c r="BG4364" t="str">
        <f t="shared" ca="1" si="557"/>
        <v/>
      </c>
      <c r="BH4364" t="str">
        <f t="shared" si="558"/>
        <v/>
      </c>
      <c r="BI4364" t="str">
        <f t="shared" si="559"/>
        <v/>
      </c>
      <c r="BJ4364" t="str">
        <f t="shared" ca="1" si="560"/>
        <v/>
      </c>
      <c r="BK4364">
        <f t="shared" si="561"/>
        <v>1900</v>
      </c>
      <c r="BL4364">
        <f t="shared" si="562"/>
        <v>1900</v>
      </c>
      <c r="BM4364" t="str">
        <f t="shared" si="563"/>
        <v/>
      </c>
      <c r="BN4364" s="69">
        <f t="shared" si="564"/>
        <v>127</v>
      </c>
      <c r="BO4364" s="1">
        <v>46732</v>
      </c>
      <c r="BP4364" s="1"/>
    </row>
    <row r="4365" spans="59:68" x14ac:dyDescent="0.25">
      <c r="BG4365" t="str">
        <f t="shared" ca="1" si="557"/>
        <v/>
      </c>
      <c r="BH4365" t="str">
        <f t="shared" si="558"/>
        <v/>
      </c>
      <c r="BI4365" t="str">
        <f t="shared" si="559"/>
        <v/>
      </c>
      <c r="BJ4365" t="str">
        <f t="shared" ca="1" si="560"/>
        <v/>
      </c>
      <c r="BK4365">
        <f t="shared" si="561"/>
        <v>1900</v>
      </c>
      <c r="BL4365">
        <f t="shared" si="562"/>
        <v>1900</v>
      </c>
      <c r="BM4365" t="str">
        <f t="shared" si="563"/>
        <v/>
      </c>
      <c r="BN4365" s="69">
        <f t="shared" si="564"/>
        <v>127</v>
      </c>
      <c r="BO4365" s="1">
        <v>46733</v>
      </c>
      <c r="BP4365" s="1"/>
    </row>
    <row r="4366" spans="59:68" x14ac:dyDescent="0.25">
      <c r="BG4366" t="str">
        <f t="shared" ca="1" si="557"/>
        <v/>
      </c>
      <c r="BH4366" t="str">
        <f t="shared" si="558"/>
        <v/>
      </c>
      <c r="BI4366" t="str">
        <f t="shared" si="559"/>
        <v/>
      </c>
      <c r="BJ4366" t="str">
        <f t="shared" ca="1" si="560"/>
        <v/>
      </c>
      <c r="BK4366">
        <f t="shared" si="561"/>
        <v>1900</v>
      </c>
      <c r="BL4366">
        <f t="shared" si="562"/>
        <v>1900</v>
      </c>
      <c r="BM4366" t="str">
        <f t="shared" si="563"/>
        <v/>
      </c>
      <c r="BN4366" s="69">
        <f t="shared" si="564"/>
        <v>127</v>
      </c>
      <c r="BO4366" s="1">
        <v>46734</v>
      </c>
      <c r="BP4366" s="1"/>
    </row>
    <row r="4367" spans="59:68" x14ac:dyDescent="0.25">
      <c r="BG4367" t="str">
        <f t="shared" ca="1" si="557"/>
        <v/>
      </c>
      <c r="BH4367" t="str">
        <f t="shared" si="558"/>
        <v/>
      </c>
      <c r="BI4367" t="str">
        <f t="shared" si="559"/>
        <v/>
      </c>
      <c r="BJ4367" t="str">
        <f t="shared" ca="1" si="560"/>
        <v/>
      </c>
      <c r="BK4367">
        <f t="shared" si="561"/>
        <v>1900</v>
      </c>
      <c r="BL4367">
        <f t="shared" si="562"/>
        <v>1900</v>
      </c>
      <c r="BM4367" t="str">
        <f t="shared" si="563"/>
        <v/>
      </c>
      <c r="BN4367" s="69">
        <f t="shared" si="564"/>
        <v>127</v>
      </c>
      <c r="BO4367" s="1">
        <v>46735</v>
      </c>
      <c r="BP4367" s="1"/>
    </row>
    <row r="4368" spans="59:68" x14ac:dyDescent="0.25">
      <c r="BG4368" t="str">
        <f t="shared" ca="1" si="557"/>
        <v/>
      </c>
      <c r="BH4368" t="str">
        <f t="shared" si="558"/>
        <v/>
      </c>
      <c r="BI4368" t="str">
        <f t="shared" si="559"/>
        <v/>
      </c>
      <c r="BJ4368" t="str">
        <f t="shared" ca="1" si="560"/>
        <v/>
      </c>
      <c r="BK4368">
        <f t="shared" si="561"/>
        <v>1900</v>
      </c>
      <c r="BL4368">
        <f t="shared" si="562"/>
        <v>1900</v>
      </c>
      <c r="BM4368" t="str">
        <f t="shared" si="563"/>
        <v/>
      </c>
      <c r="BN4368" s="69">
        <f t="shared" si="564"/>
        <v>127</v>
      </c>
      <c r="BO4368" s="1">
        <v>46736</v>
      </c>
      <c r="BP4368" s="1"/>
    </row>
    <row r="4369" spans="59:68" x14ac:dyDescent="0.25">
      <c r="BG4369" t="str">
        <f t="shared" ca="1" si="557"/>
        <v/>
      </c>
      <c r="BH4369" t="str">
        <f t="shared" si="558"/>
        <v/>
      </c>
      <c r="BI4369" t="str">
        <f t="shared" si="559"/>
        <v/>
      </c>
      <c r="BJ4369" t="str">
        <f t="shared" ca="1" si="560"/>
        <v/>
      </c>
      <c r="BK4369">
        <f t="shared" si="561"/>
        <v>1900</v>
      </c>
      <c r="BL4369">
        <f t="shared" si="562"/>
        <v>1900</v>
      </c>
      <c r="BM4369" t="str">
        <f t="shared" si="563"/>
        <v/>
      </c>
      <c r="BN4369" s="69">
        <f t="shared" si="564"/>
        <v>127</v>
      </c>
      <c r="BO4369" s="1">
        <v>46737</v>
      </c>
      <c r="BP4369" s="1"/>
    </row>
    <row r="4370" spans="59:68" x14ac:dyDescent="0.25">
      <c r="BG4370" t="str">
        <f t="shared" ca="1" si="557"/>
        <v/>
      </c>
      <c r="BH4370" t="str">
        <f t="shared" si="558"/>
        <v/>
      </c>
      <c r="BI4370" t="str">
        <f t="shared" si="559"/>
        <v/>
      </c>
      <c r="BJ4370" t="str">
        <f t="shared" ca="1" si="560"/>
        <v/>
      </c>
      <c r="BK4370">
        <f t="shared" si="561"/>
        <v>1900</v>
      </c>
      <c r="BL4370">
        <f t="shared" si="562"/>
        <v>1900</v>
      </c>
      <c r="BM4370" t="str">
        <f t="shared" si="563"/>
        <v/>
      </c>
      <c r="BN4370" s="69">
        <f t="shared" si="564"/>
        <v>127</v>
      </c>
      <c r="BO4370" s="1">
        <v>46738</v>
      </c>
      <c r="BP4370" s="1"/>
    </row>
    <row r="4371" spans="59:68" x14ac:dyDescent="0.25">
      <c r="BG4371" t="str">
        <f t="shared" ca="1" si="557"/>
        <v/>
      </c>
      <c r="BH4371" t="str">
        <f t="shared" si="558"/>
        <v/>
      </c>
      <c r="BI4371" t="str">
        <f t="shared" si="559"/>
        <v/>
      </c>
      <c r="BJ4371" t="str">
        <f t="shared" ca="1" si="560"/>
        <v/>
      </c>
      <c r="BK4371">
        <f t="shared" si="561"/>
        <v>1900</v>
      </c>
      <c r="BL4371">
        <f t="shared" si="562"/>
        <v>1900</v>
      </c>
      <c r="BM4371" t="str">
        <f t="shared" si="563"/>
        <v/>
      </c>
      <c r="BN4371" s="69">
        <f t="shared" si="564"/>
        <v>127</v>
      </c>
      <c r="BO4371" s="1">
        <v>46739</v>
      </c>
      <c r="BP4371" s="1"/>
    </row>
    <row r="4372" spans="59:68" x14ac:dyDescent="0.25">
      <c r="BG4372" t="str">
        <f t="shared" ca="1" si="557"/>
        <v/>
      </c>
      <c r="BH4372" t="str">
        <f t="shared" si="558"/>
        <v/>
      </c>
      <c r="BI4372" t="str">
        <f t="shared" si="559"/>
        <v/>
      </c>
      <c r="BJ4372" t="str">
        <f t="shared" ca="1" si="560"/>
        <v/>
      </c>
      <c r="BK4372">
        <f t="shared" si="561"/>
        <v>1900</v>
      </c>
      <c r="BL4372">
        <f t="shared" si="562"/>
        <v>1900</v>
      </c>
      <c r="BM4372" t="str">
        <f t="shared" si="563"/>
        <v/>
      </c>
      <c r="BN4372" s="69">
        <f t="shared" si="564"/>
        <v>127</v>
      </c>
      <c r="BO4372" s="1">
        <v>46740</v>
      </c>
      <c r="BP4372" s="1"/>
    </row>
    <row r="4373" spans="59:68" x14ac:dyDescent="0.25">
      <c r="BG4373" t="str">
        <f t="shared" ca="1" si="557"/>
        <v/>
      </c>
      <c r="BH4373" t="str">
        <f t="shared" si="558"/>
        <v/>
      </c>
      <c r="BI4373" t="str">
        <f t="shared" si="559"/>
        <v/>
      </c>
      <c r="BJ4373" t="str">
        <f t="shared" ca="1" si="560"/>
        <v/>
      </c>
      <c r="BK4373">
        <f t="shared" si="561"/>
        <v>1900</v>
      </c>
      <c r="BL4373">
        <f t="shared" si="562"/>
        <v>1900</v>
      </c>
      <c r="BM4373" t="str">
        <f t="shared" si="563"/>
        <v/>
      </c>
      <c r="BN4373" s="69">
        <f t="shared" si="564"/>
        <v>127</v>
      </c>
      <c r="BO4373" s="1">
        <v>46741</v>
      </c>
      <c r="BP4373" s="1"/>
    </row>
    <row r="4374" spans="59:68" x14ac:dyDescent="0.25">
      <c r="BG4374" t="str">
        <f t="shared" ca="1" si="557"/>
        <v/>
      </c>
      <c r="BH4374" t="str">
        <f t="shared" si="558"/>
        <v/>
      </c>
      <c r="BI4374" t="str">
        <f t="shared" si="559"/>
        <v/>
      </c>
      <c r="BJ4374" t="str">
        <f t="shared" ca="1" si="560"/>
        <v/>
      </c>
      <c r="BK4374">
        <f t="shared" si="561"/>
        <v>1900</v>
      </c>
      <c r="BL4374">
        <f t="shared" si="562"/>
        <v>1900</v>
      </c>
      <c r="BM4374" t="str">
        <f t="shared" si="563"/>
        <v/>
      </c>
      <c r="BN4374" s="69">
        <f t="shared" si="564"/>
        <v>127</v>
      </c>
      <c r="BO4374" s="1">
        <v>46742</v>
      </c>
      <c r="BP4374" s="1"/>
    </row>
    <row r="4375" spans="59:68" x14ac:dyDescent="0.25">
      <c r="BG4375" t="str">
        <f t="shared" ca="1" si="557"/>
        <v/>
      </c>
      <c r="BH4375" t="str">
        <f t="shared" si="558"/>
        <v/>
      </c>
      <c r="BI4375" t="str">
        <f t="shared" si="559"/>
        <v/>
      </c>
      <c r="BJ4375" t="str">
        <f t="shared" ca="1" si="560"/>
        <v/>
      </c>
      <c r="BK4375">
        <f t="shared" si="561"/>
        <v>1900</v>
      </c>
      <c r="BL4375">
        <f t="shared" si="562"/>
        <v>1900</v>
      </c>
      <c r="BM4375" t="str">
        <f t="shared" si="563"/>
        <v/>
      </c>
      <c r="BN4375" s="69">
        <f t="shared" si="564"/>
        <v>127</v>
      </c>
      <c r="BO4375" s="1">
        <v>46743</v>
      </c>
      <c r="BP4375" s="1"/>
    </row>
    <row r="4376" spans="59:68" x14ac:dyDescent="0.25">
      <c r="BG4376" t="str">
        <f t="shared" ca="1" si="557"/>
        <v/>
      </c>
      <c r="BH4376" t="str">
        <f t="shared" si="558"/>
        <v/>
      </c>
      <c r="BI4376" t="str">
        <f t="shared" si="559"/>
        <v/>
      </c>
      <c r="BJ4376" t="str">
        <f t="shared" ca="1" si="560"/>
        <v/>
      </c>
      <c r="BK4376">
        <f t="shared" si="561"/>
        <v>1900</v>
      </c>
      <c r="BL4376">
        <f t="shared" si="562"/>
        <v>1900</v>
      </c>
      <c r="BM4376" t="str">
        <f t="shared" si="563"/>
        <v/>
      </c>
      <c r="BN4376" s="69">
        <f t="shared" si="564"/>
        <v>127</v>
      </c>
      <c r="BO4376" s="1">
        <v>46744</v>
      </c>
      <c r="BP4376" s="1"/>
    </row>
    <row r="4377" spans="59:68" x14ac:dyDescent="0.25">
      <c r="BG4377" t="str">
        <f t="shared" ca="1" si="557"/>
        <v/>
      </c>
      <c r="BH4377" t="str">
        <f t="shared" si="558"/>
        <v/>
      </c>
      <c r="BI4377" t="str">
        <f t="shared" si="559"/>
        <v/>
      </c>
      <c r="BJ4377" t="str">
        <f t="shared" ca="1" si="560"/>
        <v/>
      </c>
      <c r="BK4377">
        <f t="shared" si="561"/>
        <v>1900</v>
      </c>
      <c r="BL4377">
        <f t="shared" si="562"/>
        <v>1900</v>
      </c>
      <c r="BM4377" t="str">
        <f t="shared" si="563"/>
        <v/>
      </c>
      <c r="BN4377" s="69">
        <f t="shared" si="564"/>
        <v>127</v>
      </c>
      <c r="BO4377" s="1">
        <v>46745</v>
      </c>
      <c r="BP4377" s="1"/>
    </row>
    <row r="4378" spans="59:68" x14ac:dyDescent="0.25">
      <c r="BG4378" t="str">
        <f t="shared" ca="1" si="557"/>
        <v/>
      </c>
      <c r="BH4378" t="str">
        <f t="shared" si="558"/>
        <v/>
      </c>
      <c r="BI4378" t="str">
        <f t="shared" si="559"/>
        <v/>
      </c>
      <c r="BJ4378" t="str">
        <f t="shared" ca="1" si="560"/>
        <v/>
      </c>
      <c r="BK4378">
        <f t="shared" si="561"/>
        <v>1900</v>
      </c>
      <c r="BL4378">
        <f t="shared" si="562"/>
        <v>1900</v>
      </c>
      <c r="BM4378" t="str">
        <f t="shared" si="563"/>
        <v/>
      </c>
      <c r="BN4378" s="69">
        <f t="shared" si="564"/>
        <v>127</v>
      </c>
      <c r="BO4378" s="1">
        <v>46746</v>
      </c>
      <c r="BP4378" s="1"/>
    </row>
    <row r="4379" spans="59:68" x14ac:dyDescent="0.25">
      <c r="BG4379" t="str">
        <f t="shared" ca="1" si="557"/>
        <v/>
      </c>
      <c r="BH4379" t="str">
        <f t="shared" si="558"/>
        <v/>
      </c>
      <c r="BI4379" t="str">
        <f t="shared" si="559"/>
        <v/>
      </c>
      <c r="BJ4379" t="str">
        <f t="shared" ca="1" si="560"/>
        <v/>
      </c>
      <c r="BK4379">
        <f t="shared" si="561"/>
        <v>1900</v>
      </c>
      <c r="BL4379">
        <f t="shared" si="562"/>
        <v>1900</v>
      </c>
      <c r="BM4379" t="str">
        <f t="shared" si="563"/>
        <v/>
      </c>
      <c r="BN4379" s="69">
        <f t="shared" si="564"/>
        <v>127</v>
      </c>
      <c r="BO4379" s="1">
        <v>46747</v>
      </c>
      <c r="BP4379" s="1"/>
    </row>
    <row r="4380" spans="59:68" x14ac:dyDescent="0.25">
      <c r="BG4380" t="str">
        <f t="shared" ca="1" si="557"/>
        <v/>
      </c>
      <c r="BH4380" t="str">
        <f t="shared" si="558"/>
        <v/>
      </c>
      <c r="BI4380" t="str">
        <f t="shared" si="559"/>
        <v/>
      </c>
      <c r="BJ4380" t="str">
        <f t="shared" ca="1" si="560"/>
        <v/>
      </c>
      <c r="BK4380">
        <f t="shared" si="561"/>
        <v>1900</v>
      </c>
      <c r="BL4380">
        <f t="shared" si="562"/>
        <v>1900</v>
      </c>
      <c r="BM4380" t="str">
        <f t="shared" si="563"/>
        <v/>
      </c>
      <c r="BN4380" s="69">
        <f t="shared" si="564"/>
        <v>127</v>
      </c>
      <c r="BO4380" s="1">
        <v>46748</v>
      </c>
      <c r="BP4380" s="1"/>
    </row>
    <row r="4381" spans="59:68" x14ac:dyDescent="0.25">
      <c r="BG4381" t="str">
        <f t="shared" ca="1" si="557"/>
        <v/>
      </c>
      <c r="BH4381" t="str">
        <f t="shared" si="558"/>
        <v/>
      </c>
      <c r="BI4381" t="str">
        <f t="shared" si="559"/>
        <v/>
      </c>
      <c r="BJ4381" t="str">
        <f t="shared" ca="1" si="560"/>
        <v/>
      </c>
      <c r="BK4381">
        <f t="shared" si="561"/>
        <v>1900</v>
      </c>
      <c r="BL4381">
        <f t="shared" si="562"/>
        <v>1900</v>
      </c>
      <c r="BM4381" t="str">
        <f t="shared" si="563"/>
        <v/>
      </c>
      <c r="BN4381" s="69">
        <f t="shared" si="564"/>
        <v>127</v>
      </c>
      <c r="BO4381" s="1">
        <v>46749</v>
      </c>
      <c r="BP4381" s="1"/>
    </row>
    <row r="4382" spans="59:68" x14ac:dyDescent="0.25">
      <c r="BG4382" t="str">
        <f t="shared" ca="1" si="557"/>
        <v/>
      </c>
      <c r="BH4382" t="str">
        <f t="shared" si="558"/>
        <v/>
      </c>
      <c r="BI4382" t="str">
        <f t="shared" si="559"/>
        <v/>
      </c>
      <c r="BJ4382" t="str">
        <f t="shared" ca="1" si="560"/>
        <v/>
      </c>
      <c r="BK4382">
        <f t="shared" si="561"/>
        <v>1900</v>
      </c>
      <c r="BL4382">
        <f t="shared" si="562"/>
        <v>1900</v>
      </c>
      <c r="BM4382" t="str">
        <f t="shared" si="563"/>
        <v/>
      </c>
      <c r="BN4382" s="69">
        <f t="shared" si="564"/>
        <v>127</v>
      </c>
      <c r="BO4382" s="1">
        <v>46750</v>
      </c>
      <c r="BP4382" s="1"/>
    </row>
    <row r="4383" spans="59:68" x14ac:dyDescent="0.25">
      <c r="BG4383" t="str">
        <f t="shared" ca="1" si="557"/>
        <v/>
      </c>
      <c r="BH4383" t="str">
        <f t="shared" si="558"/>
        <v/>
      </c>
      <c r="BI4383" t="str">
        <f t="shared" si="559"/>
        <v/>
      </c>
      <c r="BJ4383" t="str">
        <f t="shared" ca="1" si="560"/>
        <v/>
      </c>
      <c r="BK4383">
        <f t="shared" si="561"/>
        <v>1900</v>
      </c>
      <c r="BL4383">
        <f t="shared" si="562"/>
        <v>1900</v>
      </c>
      <c r="BM4383" t="str">
        <f t="shared" si="563"/>
        <v/>
      </c>
      <c r="BN4383" s="69">
        <f t="shared" si="564"/>
        <v>127</v>
      </c>
      <c r="BO4383" s="1">
        <v>46751</v>
      </c>
      <c r="BP4383" s="1"/>
    </row>
    <row r="4384" spans="59:68" x14ac:dyDescent="0.25">
      <c r="BG4384" t="str">
        <f t="shared" ca="1" si="557"/>
        <v/>
      </c>
      <c r="BH4384" t="str">
        <f t="shared" si="558"/>
        <v/>
      </c>
      <c r="BI4384" t="str">
        <f t="shared" si="559"/>
        <v/>
      </c>
      <c r="BJ4384" t="str">
        <f t="shared" ca="1" si="560"/>
        <v/>
      </c>
      <c r="BK4384">
        <f t="shared" si="561"/>
        <v>1900</v>
      </c>
      <c r="BL4384">
        <f t="shared" si="562"/>
        <v>1900</v>
      </c>
      <c r="BM4384" t="str">
        <f t="shared" si="563"/>
        <v/>
      </c>
      <c r="BN4384" s="69">
        <f t="shared" si="564"/>
        <v>127</v>
      </c>
      <c r="BO4384" s="1">
        <v>46752</v>
      </c>
      <c r="BP4384" s="1"/>
    </row>
    <row r="4385" spans="59:68" x14ac:dyDescent="0.25">
      <c r="BG4385" t="str">
        <f t="shared" ca="1" si="557"/>
        <v/>
      </c>
      <c r="BH4385" t="str">
        <f t="shared" si="558"/>
        <v/>
      </c>
      <c r="BI4385" t="str">
        <f t="shared" si="559"/>
        <v/>
      </c>
      <c r="BJ4385" t="str">
        <f t="shared" ca="1" si="560"/>
        <v/>
      </c>
      <c r="BK4385">
        <f t="shared" si="561"/>
        <v>1900</v>
      </c>
      <c r="BL4385">
        <f t="shared" si="562"/>
        <v>1900</v>
      </c>
      <c r="BM4385" t="str">
        <f t="shared" si="563"/>
        <v/>
      </c>
      <c r="BN4385" s="69">
        <f t="shared" si="564"/>
        <v>128</v>
      </c>
      <c r="BO4385" s="1">
        <v>46753</v>
      </c>
      <c r="BP4385" s="1"/>
    </row>
    <row r="4386" spans="59:68" x14ac:dyDescent="0.25">
      <c r="BG4386" t="str">
        <f t="shared" ca="1" si="557"/>
        <v/>
      </c>
      <c r="BH4386" t="str">
        <f t="shared" si="558"/>
        <v/>
      </c>
      <c r="BI4386" t="str">
        <f t="shared" si="559"/>
        <v/>
      </c>
      <c r="BJ4386" t="str">
        <f t="shared" ca="1" si="560"/>
        <v/>
      </c>
      <c r="BK4386">
        <f t="shared" si="561"/>
        <v>1900</v>
      </c>
      <c r="BL4386">
        <f t="shared" si="562"/>
        <v>1900</v>
      </c>
      <c r="BM4386" t="str">
        <f t="shared" si="563"/>
        <v/>
      </c>
      <c r="BN4386" s="69">
        <f t="shared" si="564"/>
        <v>128</v>
      </c>
      <c r="BO4386" s="1">
        <v>46754</v>
      </c>
      <c r="BP4386" s="1"/>
    </row>
    <row r="4387" spans="59:68" x14ac:dyDescent="0.25">
      <c r="BG4387" t="str">
        <f t="shared" ca="1" si="557"/>
        <v/>
      </c>
      <c r="BH4387" t="str">
        <f t="shared" si="558"/>
        <v/>
      </c>
      <c r="BI4387" t="str">
        <f t="shared" si="559"/>
        <v/>
      </c>
      <c r="BJ4387" t="str">
        <f t="shared" ca="1" si="560"/>
        <v/>
      </c>
      <c r="BK4387">
        <f t="shared" si="561"/>
        <v>1900</v>
      </c>
      <c r="BL4387">
        <f t="shared" si="562"/>
        <v>1900</v>
      </c>
      <c r="BM4387" t="str">
        <f t="shared" si="563"/>
        <v/>
      </c>
      <c r="BN4387" s="69">
        <f t="shared" si="564"/>
        <v>128</v>
      </c>
      <c r="BO4387" s="1">
        <v>46755</v>
      </c>
      <c r="BP4387" s="1"/>
    </row>
    <row r="4388" spans="59:68" x14ac:dyDescent="0.25">
      <c r="BG4388" t="str">
        <f t="shared" ca="1" si="557"/>
        <v/>
      </c>
      <c r="BH4388" t="str">
        <f t="shared" si="558"/>
        <v/>
      </c>
      <c r="BI4388" t="str">
        <f t="shared" si="559"/>
        <v/>
      </c>
      <c r="BJ4388" t="str">
        <f t="shared" ca="1" si="560"/>
        <v/>
      </c>
      <c r="BK4388">
        <f t="shared" si="561"/>
        <v>1900</v>
      </c>
      <c r="BL4388">
        <f t="shared" si="562"/>
        <v>1900</v>
      </c>
      <c r="BM4388" t="str">
        <f t="shared" si="563"/>
        <v/>
      </c>
      <c r="BN4388" s="69">
        <f t="shared" si="564"/>
        <v>128</v>
      </c>
      <c r="BO4388" s="1">
        <v>46756</v>
      </c>
      <c r="BP4388" s="1"/>
    </row>
    <row r="4389" spans="59:68" x14ac:dyDescent="0.25">
      <c r="BG4389" t="str">
        <f t="shared" ca="1" si="557"/>
        <v/>
      </c>
      <c r="BH4389" t="str">
        <f t="shared" si="558"/>
        <v/>
      </c>
      <c r="BI4389" t="str">
        <f t="shared" si="559"/>
        <v/>
      </c>
      <c r="BJ4389" t="str">
        <f t="shared" ca="1" si="560"/>
        <v/>
      </c>
      <c r="BK4389">
        <f t="shared" si="561"/>
        <v>1900</v>
      </c>
      <c r="BL4389">
        <f t="shared" si="562"/>
        <v>1900</v>
      </c>
      <c r="BM4389" t="str">
        <f t="shared" si="563"/>
        <v/>
      </c>
      <c r="BN4389" s="69">
        <f t="shared" si="564"/>
        <v>128</v>
      </c>
      <c r="BO4389" s="1">
        <v>46757</v>
      </c>
      <c r="BP4389" s="1"/>
    </row>
    <row r="4390" spans="59:68" x14ac:dyDescent="0.25">
      <c r="BG4390" t="str">
        <f t="shared" ca="1" si="557"/>
        <v/>
      </c>
      <c r="BH4390" t="str">
        <f t="shared" si="558"/>
        <v/>
      </c>
      <c r="BI4390" t="str">
        <f t="shared" si="559"/>
        <v/>
      </c>
      <c r="BJ4390" t="str">
        <f t="shared" ca="1" si="560"/>
        <v/>
      </c>
      <c r="BK4390">
        <f t="shared" si="561"/>
        <v>1900</v>
      </c>
      <c r="BL4390">
        <f t="shared" si="562"/>
        <v>1900</v>
      </c>
      <c r="BM4390" t="str">
        <f t="shared" si="563"/>
        <v/>
      </c>
      <c r="BN4390" s="69">
        <f t="shared" si="564"/>
        <v>128</v>
      </c>
      <c r="BO4390" s="1">
        <v>46758</v>
      </c>
      <c r="BP4390" s="1"/>
    </row>
    <row r="4391" spans="59:68" x14ac:dyDescent="0.25">
      <c r="BG4391" t="str">
        <f t="shared" ca="1" si="557"/>
        <v/>
      </c>
      <c r="BH4391" t="str">
        <f t="shared" si="558"/>
        <v/>
      </c>
      <c r="BI4391" t="str">
        <f t="shared" si="559"/>
        <v/>
      </c>
      <c r="BJ4391" t="str">
        <f t="shared" ca="1" si="560"/>
        <v/>
      </c>
      <c r="BK4391">
        <f t="shared" si="561"/>
        <v>1900</v>
      </c>
      <c r="BL4391">
        <f t="shared" si="562"/>
        <v>1900</v>
      </c>
      <c r="BM4391" t="str">
        <f t="shared" si="563"/>
        <v/>
      </c>
      <c r="BN4391" s="69">
        <f t="shared" si="564"/>
        <v>128</v>
      </c>
      <c r="BO4391" s="1">
        <v>46759</v>
      </c>
      <c r="BP4391" s="1"/>
    </row>
    <row r="4392" spans="59:68" x14ac:dyDescent="0.25">
      <c r="BG4392" t="str">
        <f t="shared" ca="1" si="557"/>
        <v/>
      </c>
      <c r="BH4392" t="str">
        <f t="shared" si="558"/>
        <v/>
      </c>
      <c r="BI4392" t="str">
        <f t="shared" si="559"/>
        <v/>
      </c>
      <c r="BJ4392" t="str">
        <f t="shared" ca="1" si="560"/>
        <v/>
      </c>
      <c r="BK4392">
        <f t="shared" si="561"/>
        <v>1900</v>
      </c>
      <c r="BL4392">
        <f t="shared" si="562"/>
        <v>1900</v>
      </c>
      <c r="BM4392" t="str">
        <f t="shared" si="563"/>
        <v/>
      </c>
      <c r="BN4392" s="69">
        <f t="shared" si="564"/>
        <v>128</v>
      </c>
      <c r="BO4392" s="1">
        <v>46760</v>
      </c>
      <c r="BP4392" s="1"/>
    </row>
    <row r="4393" spans="59:68" x14ac:dyDescent="0.25">
      <c r="BG4393" t="str">
        <f t="shared" ca="1" si="557"/>
        <v/>
      </c>
      <c r="BH4393" t="str">
        <f t="shared" si="558"/>
        <v/>
      </c>
      <c r="BI4393" t="str">
        <f t="shared" si="559"/>
        <v/>
      </c>
      <c r="BJ4393" t="str">
        <f t="shared" ca="1" si="560"/>
        <v/>
      </c>
      <c r="BK4393">
        <f t="shared" si="561"/>
        <v>1900</v>
      </c>
      <c r="BL4393">
        <f t="shared" si="562"/>
        <v>1900</v>
      </c>
      <c r="BM4393" t="str">
        <f t="shared" si="563"/>
        <v/>
      </c>
      <c r="BN4393" s="69">
        <f t="shared" si="564"/>
        <v>128</v>
      </c>
      <c r="BO4393" s="1">
        <v>46761</v>
      </c>
      <c r="BP4393" s="1"/>
    </row>
    <row r="4394" spans="59:68" x14ac:dyDescent="0.25">
      <c r="BG4394" t="str">
        <f t="shared" ca="1" si="557"/>
        <v/>
      </c>
      <c r="BH4394" t="str">
        <f t="shared" si="558"/>
        <v/>
      </c>
      <c r="BI4394" t="str">
        <f t="shared" si="559"/>
        <v/>
      </c>
      <c r="BJ4394" t="str">
        <f t="shared" ca="1" si="560"/>
        <v/>
      </c>
      <c r="BK4394">
        <f t="shared" si="561"/>
        <v>1900</v>
      </c>
      <c r="BL4394">
        <f t="shared" si="562"/>
        <v>1900</v>
      </c>
      <c r="BM4394" t="str">
        <f t="shared" si="563"/>
        <v/>
      </c>
      <c r="BN4394" s="69">
        <f t="shared" si="564"/>
        <v>128</v>
      </c>
      <c r="BO4394" s="1">
        <v>46762</v>
      </c>
      <c r="BP4394" s="1"/>
    </row>
    <row r="4395" spans="59:68" x14ac:dyDescent="0.25">
      <c r="BG4395" t="str">
        <f t="shared" ca="1" si="557"/>
        <v/>
      </c>
      <c r="BH4395" t="str">
        <f t="shared" si="558"/>
        <v/>
      </c>
      <c r="BI4395" t="str">
        <f t="shared" si="559"/>
        <v/>
      </c>
      <c r="BJ4395" t="str">
        <f t="shared" ca="1" si="560"/>
        <v/>
      </c>
      <c r="BK4395">
        <f t="shared" si="561"/>
        <v>1900</v>
      </c>
      <c r="BL4395">
        <f t="shared" si="562"/>
        <v>1900</v>
      </c>
      <c r="BM4395" t="str">
        <f t="shared" si="563"/>
        <v/>
      </c>
      <c r="BN4395" s="69">
        <f t="shared" si="564"/>
        <v>128</v>
      </c>
      <c r="BO4395" s="1">
        <v>46763</v>
      </c>
      <c r="BP4395" s="1"/>
    </row>
    <row r="4396" spans="59:68" x14ac:dyDescent="0.25">
      <c r="BG4396" t="str">
        <f t="shared" ca="1" si="557"/>
        <v/>
      </c>
      <c r="BH4396" t="str">
        <f t="shared" si="558"/>
        <v/>
      </c>
      <c r="BI4396" t="str">
        <f t="shared" si="559"/>
        <v/>
      </c>
      <c r="BJ4396" t="str">
        <f t="shared" ca="1" si="560"/>
        <v/>
      </c>
      <c r="BK4396">
        <f t="shared" si="561"/>
        <v>1900</v>
      </c>
      <c r="BL4396">
        <f t="shared" si="562"/>
        <v>1900</v>
      </c>
      <c r="BM4396" t="str">
        <f t="shared" si="563"/>
        <v/>
      </c>
      <c r="BN4396" s="69">
        <f t="shared" si="564"/>
        <v>128</v>
      </c>
      <c r="BO4396" s="1">
        <v>46764</v>
      </c>
      <c r="BP4396" s="1"/>
    </row>
    <row r="4397" spans="59:68" x14ac:dyDescent="0.25">
      <c r="BG4397" t="str">
        <f t="shared" ca="1" si="557"/>
        <v/>
      </c>
      <c r="BH4397" t="str">
        <f t="shared" si="558"/>
        <v/>
      </c>
      <c r="BI4397" t="str">
        <f t="shared" si="559"/>
        <v/>
      </c>
      <c r="BJ4397" t="str">
        <f t="shared" ca="1" si="560"/>
        <v/>
      </c>
      <c r="BK4397">
        <f t="shared" si="561"/>
        <v>1900</v>
      </c>
      <c r="BL4397">
        <f t="shared" si="562"/>
        <v>1900</v>
      </c>
      <c r="BM4397" t="str">
        <f t="shared" si="563"/>
        <v/>
      </c>
      <c r="BN4397" s="69">
        <f t="shared" si="564"/>
        <v>128</v>
      </c>
      <c r="BO4397" s="1">
        <v>46765</v>
      </c>
      <c r="BP4397" s="1"/>
    </row>
    <row r="4398" spans="59:68" x14ac:dyDescent="0.25">
      <c r="BG4398" t="str">
        <f t="shared" ca="1" si="557"/>
        <v/>
      </c>
      <c r="BH4398" t="str">
        <f t="shared" si="558"/>
        <v/>
      </c>
      <c r="BI4398" t="str">
        <f t="shared" si="559"/>
        <v/>
      </c>
      <c r="BJ4398" t="str">
        <f t="shared" ca="1" si="560"/>
        <v/>
      </c>
      <c r="BK4398">
        <f t="shared" si="561"/>
        <v>1900</v>
      </c>
      <c r="BL4398">
        <f t="shared" si="562"/>
        <v>1900</v>
      </c>
      <c r="BM4398" t="str">
        <f t="shared" si="563"/>
        <v/>
      </c>
      <c r="BN4398" s="69">
        <f t="shared" si="564"/>
        <v>128</v>
      </c>
      <c r="BO4398" s="1">
        <v>46766</v>
      </c>
      <c r="BP4398" s="1"/>
    </row>
    <row r="4399" spans="59:68" x14ac:dyDescent="0.25">
      <c r="BG4399" t="str">
        <f t="shared" ca="1" si="557"/>
        <v/>
      </c>
      <c r="BH4399" t="str">
        <f t="shared" si="558"/>
        <v/>
      </c>
      <c r="BI4399" t="str">
        <f t="shared" si="559"/>
        <v/>
      </c>
      <c r="BJ4399" t="str">
        <f t="shared" ca="1" si="560"/>
        <v/>
      </c>
      <c r="BK4399">
        <f t="shared" si="561"/>
        <v>1900</v>
      </c>
      <c r="BL4399">
        <f t="shared" si="562"/>
        <v>1900</v>
      </c>
      <c r="BM4399" t="str">
        <f t="shared" si="563"/>
        <v/>
      </c>
      <c r="BN4399" s="69">
        <f t="shared" si="564"/>
        <v>128</v>
      </c>
      <c r="BO4399" s="1">
        <v>46767</v>
      </c>
      <c r="BP4399" s="1"/>
    </row>
    <row r="4400" spans="59:68" x14ac:dyDescent="0.25">
      <c r="BG4400" t="str">
        <f t="shared" ca="1" si="557"/>
        <v/>
      </c>
      <c r="BH4400" t="str">
        <f t="shared" si="558"/>
        <v/>
      </c>
      <c r="BI4400" t="str">
        <f t="shared" si="559"/>
        <v/>
      </c>
      <c r="BJ4400" t="str">
        <f t="shared" ca="1" si="560"/>
        <v/>
      </c>
      <c r="BK4400">
        <f t="shared" si="561"/>
        <v>1900</v>
      </c>
      <c r="BL4400">
        <f t="shared" si="562"/>
        <v>1900</v>
      </c>
      <c r="BM4400" t="str">
        <f t="shared" si="563"/>
        <v/>
      </c>
      <c r="BN4400" s="69">
        <f t="shared" si="564"/>
        <v>128</v>
      </c>
      <c r="BO4400" s="1">
        <v>46768</v>
      </c>
      <c r="BP4400" s="1"/>
    </row>
    <row r="4401" spans="59:68" x14ac:dyDescent="0.25">
      <c r="BG4401" t="str">
        <f t="shared" ca="1" si="557"/>
        <v/>
      </c>
      <c r="BH4401" t="str">
        <f t="shared" si="558"/>
        <v/>
      </c>
      <c r="BI4401" t="str">
        <f t="shared" si="559"/>
        <v/>
      </c>
      <c r="BJ4401" t="str">
        <f t="shared" ca="1" si="560"/>
        <v/>
      </c>
      <c r="BK4401">
        <f t="shared" si="561"/>
        <v>1900</v>
      </c>
      <c r="BL4401">
        <f t="shared" si="562"/>
        <v>1900</v>
      </c>
      <c r="BM4401" t="str">
        <f t="shared" si="563"/>
        <v/>
      </c>
      <c r="BN4401" s="69">
        <f t="shared" si="564"/>
        <v>128</v>
      </c>
      <c r="BO4401" s="1">
        <v>46769</v>
      </c>
      <c r="BP4401" s="1"/>
    </row>
    <row r="4402" spans="59:68" x14ac:dyDescent="0.25">
      <c r="BG4402" t="str">
        <f t="shared" ca="1" si="557"/>
        <v/>
      </c>
      <c r="BH4402" t="str">
        <f t="shared" si="558"/>
        <v/>
      </c>
      <c r="BI4402" t="str">
        <f t="shared" si="559"/>
        <v/>
      </c>
      <c r="BJ4402" t="str">
        <f t="shared" ca="1" si="560"/>
        <v/>
      </c>
      <c r="BK4402">
        <f t="shared" si="561"/>
        <v>1900</v>
      </c>
      <c r="BL4402">
        <f t="shared" si="562"/>
        <v>1900</v>
      </c>
      <c r="BM4402" t="str">
        <f t="shared" si="563"/>
        <v/>
      </c>
      <c r="BN4402" s="69">
        <f t="shared" si="564"/>
        <v>128</v>
      </c>
      <c r="BO4402" s="1">
        <v>46770</v>
      </c>
      <c r="BP4402" s="1"/>
    </row>
    <row r="4403" spans="59:68" x14ac:dyDescent="0.25">
      <c r="BG4403" t="str">
        <f t="shared" ca="1" si="557"/>
        <v/>
      </c>
      <c r="BH4403" t="str">
        <f t="shared" si="558"/>
        <v/>
      </c>
      <c r="BI4403" t="str">
        <f t="shared" si="559"/>
        <v/>
      </c>
      <c r="BJ4403" t="str">
        <f t="shared" ca="1" si="560"/>
        <v/>
      </c>
      <c r="BK4403">
        <f t="shared" si="561"/>
        <v>1900</v>
      </c>
      <c r="BL4403">
        <f t="shared" si="562"/>
        <v>1900</v>
      </c>
      <c r="BM4403" t="str">
        <f t="shared" si="563"/>
        <v/>
      </c>
      <c r="BN4403" s="69">
        <f t="shared" si="564"/>
        <v>128</v>
      </c>
      <c r="BO4403" s="1">
        <v>46771</v>
      </c>
      <c r="BP4403" s="1"/>
    </row>
    <row r="4404" spans="59:68" x14ac:dyDescent="0.25">
      <c r="BG4404" t="str">
        <f t="shared" ca="1" si="557"/>
        <v/>
      </c>
      <c r="BH4404" t="str">
        <f t="shared" si="558"/>
        <v/>
      </c>
      <c r="BI4404" t="str">
        <f t="shared" si="559"/>
        <v/>
      </c>
      <c r="BJ4404" t="str">
        <f t="shared" ca="1" si="560"/>
        <v/>
      </c>
      <c r="BK4404">
        <f t="shared" si="561"/>
        <v>1900</v>
      </c>
      <c r="BL4404">
        <f t="shared" si="562"/>
        <v>1900</v>
      </c>
      <c r="BM4404" t="str">
        <f t="shared" si="563"/>
        <v/>
      </c>
      <c r="BN4404" s="69">
        <f t="shared" si="564"/>
        <v>128</v>
      </c>
      <c r="BO4404" s="1">
        <v>46772</v>
      </c>
      <c r="BP4404" s="1"/>
    </row>
    <row r="4405" spans="59:68" x14ac:dyDescent="0.25">
      <c r="BG4405" t="str">
        <f t="shared" ca="1" si="557"/>
        <v/>
      </c>
      <c r="BH4405" t="str">
        <f t="shared" si="558"/>
        <v/>
      </c>
      <c r="BI4405" t="str">
        <f t="shared" si="559"/>
        <v/>
      </c>
      <c r="BJ4405" t="str">
        <f t="shared" ca="1" si="560"/>
        <v/>
      </c>
      <c r="BK4405">
        <f t="shared" si="561"/>
        <v>1900</v>
      </c>
      <c r="BL4405">
        <f t="shared" si="562"/>
        <v>1900</v>
      </c>
      <c r="BM4405" t="str">
        <f t="shared" si="563"/>
        <v/>
      </c>
      <c r="BN4405" s="69">
        <f t="shared" si="564"/>
        <v>128</v>
      </c>
      <c r="BO4405" s="1">
        <v>46773</v>
      </c>
      <c r="BP4405" s="1"/>
    </row>
    <row r="4406" spans="59:68" x14ac:dyDescent="0.25">
      <c r="BG4406" t="str">
        <f t="shared" ca="1" si="557"/>
        <v/>
      </c>
      <c r="BH4406" t="str">
        <f t="shared" si="558"/>
        <v/>
      </c>
      <c r="BI4406" t="str">
        <f t="shared" si="559"/>
        <v/>
      </c>
      <c r="BJ4406" t="str">
        <f t="shared" ca="1" si="560"/>
        <v/>
      </c>
      <c r="BK4406">
        <f t="shared" si="561"/>
        <v>1900</v>
      </c>
      <c r="BL4406">
        <f t="shared" si="562"/>
        <v>1900</v>
      </c>
      <c r="BM4406" t="str">
        <f t="shared" si="563"/>
        <v/>
      </c>
      <c r="BN4406" s="69">
        <f t="shared" si="564"/>
        <v>128</v>
      </c>
      <c r="BO4406" s="1">
        <v>46774</v>
      </c>
      <c r="BP4406" s="1"/>
    </row>
    <row r="4407" spans="59:68" x14ac:dyDescent="0.25">
      <c r="BG4407" t="str">
        <f t="shared" ca="1" si="557"/>
        <v/>
      </c>
      <c r="BH4407" t="str">
        <f t="shared" si="558"/>
        <v/>
      </c>
      <c r="BI4407" t="str">
        <f t="shared" si="559"/>
        <v/>
      </c>
      <c r="BJ4407" t="str">
        <f t="shared" ca="1" si="560"/>
        <v/>
      </c>
      <c r="BK4407">
        <f t="shared" si="561"/>
        <v>1900</v>
      </c>
      <c r="BL4407">
        <f t="shared" si="562"/>
        <v>1900</v>
      </c>
      <c r="BM4407" t="str">
        <f t="shared" si="563"/>
        <v/>
      </c>
      <c r="BN4407" s="69">
        <f t="shared" si="564"/>
        <v>128</v>
      </c>
      <c r="BO4407" s="1">
        <v>46775</v>
      </c>
      <c r="BP4407" s="1"/>
    </row>
    <row r="4408" spans="59:68" x14ac:dyDescent="0.25">
      <c r="BG4408" t="str">
        <f t="shared" ca="1" si="557"/>
        <v/>
      </c>
      <c r="BH4408" t="str">
        <f t="shared" si="558"/>
        <v/>
      </c>
      <c r="BI4408" t="str">
        <f t="shared" si="559"/>
        <v/>
      </c>
      <c r="BJ4408" t="str">
        <f t="shared" ca="1" si="560"/>
        <v/>
      </c>
      <c r="BK4408">
        <f t="shared" si="561"/>
        <v>1900</v>
      </c>
      <c r="BL4408">
        <f t="shared" si="562"/>
        <v>1900</v>
      </c>
      <c r="BM4408" t="str">
        <f t="shared" si="563"/>
        <v/>
      </c>
      <c r="BN4408" s="69">
        <f t="shared" si="564"/>
        <v>128</v>
      </c>
      <c r="BO4408" s="1">
        <v>46776</v>
      </c>
      <c r="BP4408" s="1"/>
    </row>
    <row r="4409" spans="59:68" x14ac:dyDescent="0.25">
      <c r="BG4409" t="str">
        <f t="shared" ca="1" si="557"/>
        <v/>
      </c>
      <c r="BH4409" t="str">
        <f t="shared" si="558"/>
        <v/>
      </c>
      <c r="BI4409" t="str">
        <f t="shared" si="559"/>
        <v/>
      </c>
      <c r="BJ4409" t="str">
        <f t="shared" ca="1" si="560"/>
        <v/>
      </c>
      <c r="BK4409">
        <f t="shared" si="561"/>
        <v>1900</v>
      </c>
      <c r="BL4409">
        <f t="shared" si="562"/>
        <v>1900</v>
      </c>
      <c r="BM4409" t="str">
        <f t="shared" si="563"/>
        <v/>
      </c>
      <c r="BN4409" s="69">
        <f t="shared" si="564"/>
        <v>128</v>
      </c>
      <c r="BO4409" s="1">
        <v>46777</v>
      </c>
      <c r="BP4409" s="1"/>
    </row>
    <row r="4410" spans="59:68" x14ac:dyDescent="0.25">
      <c r="BG4410" t="str">
        <f t="shared" ca="1" si="557"/>
        <v/>
      </c>
      <c r="BH4410" t="str">
        <f t="shared" si="558"/>
        <v/>
      </c>
      <c r="BI4410" t="str">
        <f t="shared" si="559"/>
        <v/>
      </c>
      <c r="BJ4410" t="str">
        <f t="shared" ca="1" si="560"/>
        <v/>
      </c>
      <c r="BK4410">
        <f t="shared" si="561"/>
        <v>1900</v>
      </c>
      <c r="BL4410">
        <f t="shared" si="562"/>
        <v>1900</v>
      </c>
      <c r="BM4410" t="str">
        <f t="shared" si="563"/>
        <v/>
      </c>
      <c r="BN4410" s="69">
        <f t="shared" si="564"/>
        <v>128</v>
      </c>
      <c r="BO4410" s="1">
        <v>46778</v>
      </c>
      <c r="BP4410" s="1"/>
    </row>
    <row r="4411" spans="59:68" x14ac:dyDescent="0.25">
      <c r="BG4411" t="str">
        <f t="shared" ca="1" si="557"/>
        <v/>
      </c>
      <c r="BH4411" t="str">
        <f t="shared" si="558"/>
        <v/>
      </c>
      <c r="BI4411" t="str">
        <f t="shared" si="559"/>
        <v/>
      </c>
      <c r="BJ4411" t="str">
        <f t="shared" ca="1" si="560"/>
        <v/>
      </c>
      <c r="BK4411">
        <f t="shared" si="561"/>
        <v>1900</v>
      </c>
      <c r="BL4411">
        <f t="shared" si="562"/>
        <v>1900</v>
      </c>
      <c r="BM4411" t="str">
        <f t="shared" si="563"/>
        <v/>
      </c>
      <c r="BN4411" s="69">
        <f t="shared" si="564"/>
        <v>128</v>
      </c>
      <c r="BO4411" s="1">
        <v>46779</v>
      </c>
      <c r="BP4411" s="1"/>
    </row>
    <row r="4412" spans="59:68" x14ac:dyDescent="0.25">
      <c r="BG4412" t="str">
        <f t="shared" ca="1" si="557"/>
        <v/>
      </c>
      <c r="BH4412" t="str">
        <f t="shared" si="558"/>
        <v/>
      </c>
      <c r="BI4412" t="str">
        <f t="shared" si="559"/>
        <v/>
      </c>
      <c r="BJ4412" t="str">
        <f t="shared" ca="1" si="560"/>
        <v/>
      </c>
      <c r="BK4412">
        <f t="shared" si="561"/>
        <v>1900</v>
      </c>
      <c r="BL4412">
        <f t="shared" si="562"/>
        <v>1900</v>
      </c>
      <c r="BM4412" t="str">
        <f t="shared" si="563"/>
        <v/>
      </c>
      <c r="BN4412" s="69">
        <f t="shared" si="564"/>
        <v>128</v>
      </c>
      <c r="BO4412" s="1">
        <v>46780</v>
      </c>
      <c r="BP4412" s="1"/>
    </row>
    <row r="4413" spans="59:68" x14ac:dyDescent="0.25">
      <c r="BG4413" t="str">
        <f t="shared" ca="1" si="557"/>
        <v/>
      </c>
      <c r="BH4413" t="str">
        <f t="shared" si="558"/>
        <v/>
      </c>
      <c r="BI4413" t="str">
        <f t="shared" si="559"/>
        <v/>
      </c>
      <c r="BJ4413" t="str">
        <f t="shared" ca="1" si="560"/>
        <v/>
      </c>
      <c r="BK4413">
        <f t="shared" si="561"/>
        <v>1900</v>
      </c>
      <c r="BL4413">
        <f t="shared" si="562"/>
        <v>1900</v>
      </c>
      <c r="BM4413" t="str">
        <f t="shared" si="563"/>
        <v/>
      </c>
      <c r="BN4413" s="69">
        <f t="shared" si="564"/>
        <v>128</v>
      </c>
      <c r="BO4413" s="1">
        <v>46781</v>
      </c>
      <c r="BP4413" s="1"/>
    </row>
    <row r="4414" spans="59:68" x14ac:dyDescent="0.25">
      <c r="BG4414" t="str">
        <f t="shared" ca="1" si="557"/>
        <v/>
      </c>
      <c r="BH4414" t="str">
        <f t="shared" si="558"/>
        <v/>
      </c>
      <c r="BI4414" t="str">
        <f t="shared" si="559"/>
        <v/>
      </c>
      <c r="BJ4414" t="str">
        <f t="shared" ca="1" si="560"/>
        <v/>
      </c>
      <c r="BK4414">
        <f t="shared" si="561"/>
        <v>1900</v>
      </c>
      <c r="BL4414">
        <f t="shared" si="562"/>
        <v>1900</v>
      </c>
      <c r="BM4414" t="str">
        <f t="shared" si="563"/>
        <v/>
      </c>
      <c r="BN4414" s="69">
        <f t="shared" si="564"/>
        <v>128</v>
      </c>
      <c r="BO4414" s="1">
        <v>46782</v>
      </c>
      <c r="BP4414" s="1"/>
    </row>
    <row r="4415" spans="59:68" x14ac:dyDescent="0.25">
      <c r="BG4415" t="str">
        <f t="shared" ca="1" si="557"/>
        <v/>
      </c>
      <c r="BH4415" t="str">
        <f t="shared" si="558"/>
        <v/>
      </c>
      <c r="BI4415" t="str">
        <f t="shared" si="559"/>
        <v/>
      </c>
      <c r="BJ4415" t="str">
        <f t="shared" ca="1" si="560"/>
        <v/>
      </c>
      <c r="BK4415">
        <f t="shared" si="561"/>
        <v>1900</v>
      </c>
      <c r="BL4415">
        <f t="shared" si="562"/>
        <v>1900</v>
      </c>
      <c r="BM4415" t="str">
        <f t="shared" si="563"/>
        <v/>
      </c>
      <c r="BN4415" s="69">
        <f t="shared" si="564"/>
        <v>128</v>
      </c>
      <c r="BO4415" s="1">
        <v>46783</v>
      </c>
      <c r="BP4415" s="1"/>
    </row>
    <row r="4416" spans="59:68" x14ac:dyDescent="0.25">
      <c r="BG4416" t="str">
        <f t="shared" ca="1" si="557"/>
        <v/>
      </c>
      <c r="BH4416" t="str">
        <f t="shared" si="558"/>
        <v/>
      </c>
      <c r="BI4416" t="str">
        <f t="shared" si="559"/>
        <v/>
      </c>
      <c r="BJ4416" t="str">
        <f t="shared" ca="1" si="560"/>
        <v/>
      </c>
      <c r="BK4416">
        <f t="shared" si="561"/>
        <v>1900</v>
      </c>
      <c r="BL4416">
        <f t="shared" si="562"/>
        <v>1900</v>
      </c>
      <c r="BM4416" t="str">
        <f t="shared" si="563"/>
        <v/>
      </c>
      <c r="BN4416" s="69">
        <f t="shared" si="564"/>
        <v>128</v>
      </c>
      <c r="BO4416" s="1">
        <v>46784</v>
      </c>
      <c r="BP4416" s="1"/>
    </row>
    <row r="4417" spans="59:68" x14ac:dyDescent="0.25">
      <c r="BG4417" t="str">
        <f t="shared" ca="1" si="557"/>
        <v/>
      </c>
      <c r="BH4417" t="str">
        <f t="shared" si="558"/>
        <v/>
      </c>
      <c r="BI4417" t="str">
        <f t="shared" si="559"/>
        <v/>
      </c>
      <c r="BJ4417" t="str">
        <f t="shared" ca="1" si="560"/>
        <v/>
      </c>
      <c r="BK4417">
        <f t="shared" si="561"/>
        <v>1900</v>
      </c>
      <c r="BL4417">
        <f t="shared" si="562"/>
        <v>1900</v>
      </c>
      <c r="BM4417" t="str">
        <f t="shared" si="563"/>
        <v/>
      </c>
      <c r="BN4417" s="69">
        <f t="shared" si="564"/>
        <v>128</v>
      </c>
      <c r="BO4417" s="1">
        <v>46785</v>
      </c>
      <c r="BP4417" s="1"/>
    </row>
    <row r="4418" spans="59:68" x14ac:dyDescent="0.25">
      <c r="BG4418" t="str">
        <f t="shared" ca="1" si="557"/>
        <v/>
      </c>
      <c r="BH4418" t="str">
        <f t="shared" si="558"/>
        <v/>
      </c>
      <c r="BI4418" t="str">
        <f t="shared" si="559"/>
        <v/>
      </c>
      <c r="BJ4418" t="str">
        <f t="shared" ca="1" si="560"/>
        <v/>
      </c>
      <c r="BK4418">
        <f t="shared" si="561"/>
        <v>1900</v>
      </c>
      <c r="BL4418">
        <f t="shared" si="562"/>
        <v>1900</v>
      </c>
      <c r="BM4418" t="str">
        <f t="shared" si="563"/>
        <v/>
      </c>
      <c r="BN4418" s="69">
        <f t="shared" si="564"/>
        <v>128</v>
      </c>
      <c r="BO4418" s="1">
        <v>46786</v>
      </c>
      <c r="BP4418" s="1"/>
    </row>
    <row r="4419" spans="59:68" x14ac:dyDescent="0.25">
      <c r="BG4419" t="str">
        <f t="shared" ref="BG4419:BG4482" ca="1" si="565">IF(A4419="","",DATEDIF(J4419,TODAY(),"y"))</f>
        <v/>
      </c>
      <c r="BH4419" t="str">
        <f t="shared" ref="BH4419:BH4482" si="566">IF(A4419="","",IF(BG4419&lt;61,"Moins de 61",IF(BG4419&lt;66,"61 à 65",IF(BG4419&lt;71,"66 à 70",IF(BG4419&lt;76,"71 à 75",IF(BG4419&lt;81,"76 à 80",IF(BG4419&lt;86,"81 à 85",IF(BG4419&lt;91,"86 à 90",IF(BG4419&lt;96,"91 à 95",IF(BG4419&lt;101,"96 à 100",IF(BG4419&gt;=101,"101 et plus","")))))))))))</f>
        <v/>
      </c>
      <c r="BI4419" t="str">
        <f t="shared" ref="BI4419:BI4482" si="567">IF(B4419="","",IF(BG4419&lt;66,"Moins de 66",IF(BG4419&lt;71,"66 à 70",IF(BG4419&lt;76,"71 à 75",IF(BG4419&lt;81,"76 à 80",IF(BG4419&gt;=81,"plus de 80",""))))))</f>
        <v/>
      </c>
      <c r="BJ4419" t="str">
        <f t="shared" ref="BJ4419:BJ4482" ca="1" si="568">IF(A4419="","",DATEDIF(L4419,TODAY(),"y"))</f>
        <v/>
      </c>
      <c r="BK4419">
        <f t="shared" ref="BK4419:BK4482" si="569">YEAR(L4419)</f>
        <v>1900</v>
      </c>
      <c r="BL4419">
        <f t="shared" ref="BL4419:BL4482" si="570">YEAR(E4419)</f>
        <v>1900</v>
      </c>
      <c r="BM4419" t="str">
        <f t="shared" ref="BM4419:BM4482" si="571">IF(A4419="","",IF(O4419="Adhérent",BG4419,""))</f>
        <v/>
      </c>
      <c r="BN4419" s="69">
        <f t="shared" ref="BN4419:BN4482" si="572">YEAR(BO4419)-YEAR(J4419)</f>
        <v>128</v>
      </c>
      <c r="BO4419" s="1">
        <v>46787</v>
      </c>
      <c r="BP4419" s="1"/>
    </row>
    <row r="4420" spans="59:68" x14ac:dyDescent="0.25">
      <c r="BG4420" t="str">
        <f t="shared" ca="1" si="565"/>
        <v/>
      </c>
      <c r="BH4420" t="str">
        <f t="shared" si="566"/>
        <v/>
      </c>
      <c r="BI4420" t="str">
        <f t="shared" si="567"/>
        <v/>
      </c>
      <c r="BJ4420" t="str">
        <f t="shared" ca="1" si="568"/>
        <v/>
      </c>
      <c r="BK4420">
        <f t="shared" si="569"/>
        <v>1900</v>
      </c>
      <c r="BL4420">
        <f t="shared" si="570"/>
        <v>1900</v>
      </c>
      <c r="BM4420" t="str">
        <f t="shared" si="571"/>
        <v/>
      </c>
      <c r="BN4420" s="69">
        <f t="shared" si="572"/>
        <v>128</v>
      </c>
      <c r="BO4420" s="1">
        <v>46788</v>
      </c>
      <c r="BP4420" s="1"/>
    </row>
    <row r="4421" spans="59:68" x14ac:dyDescent="0.25">
      <c r="BG4421" t="str">
        <f t="shared" ca="1" si="565"/>
        <v/>
      </c>
      <c r="BH4421" t="str">
        <f t="shared" si="566"/>
        <v/>
      </c>
      <c r="BI4421" t="str">
        <f t="shared" si="567"/>
        <v/>
      </c>
      <c r="BJ4421" t="str">
        <f t="shared" ca="1" si="568"/>
        <v/>
      </c>
      <c r="BK4421">
        <f t="shared" si="569"/>
        <v>1900</v>
      </c>
      <c r="BL4421">
        <f t="shared" si="570"/>
        <v>1900</v>
      </c>
      <c r="BM4421" t="str">
        <f t="shared" si="571"/>
        <v/>
      </c>
      <c r="BN4421" s="69">
        <f t="shared" si="572"/>
        <v>128</v>
      </c>
      <c r="BO4421" s="1">
        <v>46789</v>
      </c>
      <c r="BP4421" s="1"/>
    </row>
    <row r="4422" spans="59:68" x14ac:dyDescent="0.25">
      <c r="BG4422" t="str">
        <f t="shared" ca="1" si="565"/>
        <v/>
      </c>
      <c r="BH4422" t="str">
        <f t="shared" si="566"/>
        <v/>
      </c>
      <c r="BI4422" t="str">
        <f t="shared" si="567"/>
        <v/>
      </c>
      <c r="BJ4422" t="str">
        <f t="shared" ca="1" si="568"/>
        <v/>
      </c>
      <c r="BK4422">
        <f t="shared" si="569"/>
        <v>1900</v>
      </c>
      <c r="BL4422">
        <f t="shared" si="570"/>
        <v>1900</v>
      </c>
      <c r="BM4422" t="str">
        <f t="shared" si="571"/>
        <v/>
      </c>
      <c r="BN4422" s="69">
        <f t="shared" si="572"/>
        <v>128</v>
      </c>
      <c r="BO4422" s="1">
        <v>46790</v>
      </c>
      <c r="BP4422" s="1"/>
    </row>
    <row r="4423" spans="59:68" x14ac:dyDescent="0.25">
      <c r="BG4423" t="str">
        <f t="shared" ca="1" si="565"/>
        <v/>
      </c>
      <c r="BH4423" t="str">
        <f t="shared" si="566"/>
        <v/>
      </c>
      <c r="BI4423" t="str">
        <f t="shared" si="567"/>
        <v/>
      </c>
      <c r="BJ4423" t="str">
        <f t="shared" ca="1" si="568"/>
        <v/>
      </c>
      <c r="BK4423">
        <f t="shared" si="569"/>
        <v>1900</v>
      </c>
      <c r="BL4423">
        <f t="shared" si="570"/>
        <v>1900</v>
      </c>
      <c r="BM4423" t="str">
        <f t="shared" si="571"/>
        <v/>
      </c>
      <c r="BN4423" s="69">
        <f t="shared" si="572"/>
        <v>128</v>
      </c>
      <c r="BO4423" s="1">
        <v>46791</v>
      </c>
      <c r="BP4423" s="1"/>
    </row>
    <row r="4424" spans="59:68" x14ac:dyDescent="0.25">
      <c r="BG4424" t="str">
        <f t="shared" ca="1" si="565"/>
        <v/>
      </c>
      <c r="BH4424" t="str">
        <f t="shared" si="566"/>
        <v/>
      </c>
      <c r="BI4424" t="str">
        <f t="shared" si="567"/>
        <v/>
      </c>
      <c r="BJ4424" t="str">
        <f t="shared" ca="1" si="568"/>
        <v/>
      </c>
      <c r="BK4424">
        <f t="shared" si="569"/>
        <v>1900</v>
      </c>
      <c r="BL4424">
        <f t="shared" si="570"/>
        <v>1900</v>
      </c>
      <c r="BM4424" t="str">
        <f t="shared" si="571"/>
        <v/>
      </c>
      <c r="BN4424" s="69">
        <f t="shared" si="572"/>
        <v>128</v>
      </c>
      <c r="BO4424" s="1">
        <v>46792</v>
      </c>
      <c r="BP4424" s="1"/>
    </row>
    <row r="4425" spans="59:68" x14ac:dyDescent="0.25">
      <c r="BG4425" t="str">
        <f t="shared" ca="1" si="565"/>
        <v/>
      </c>
      <c r="BH4425" t="str">
        <f t="shared" si="566"/>
        <v/>
      </c>
      <c r="BI4425" t="str">
        <f t="shared" si="567"/>
        <v/>
      </c>
      <c r="BJ4425" t="str">
        <f t="shared" ca="1" si="568"/>
        <v/>
      </c>
      <c r="BK4425">
        <f t="shared" si="569"/>
        <v>1900</v>
      </c>
      <c r="BL4425">
        <f t="shared" si="570"/>
        <v>1900</v>
      </c>
      <c r="BM4425" t="str">
        <f t="shared" si="571"/>
        <v/>
      </c>
      <c r="BN4425" s="69">
        <f t="shared" si="572"/>
        <v>128</v>
      </c>
      <c r="BO4425" s="1">
        <v>46793</v>
      </c>
      <c r="BP4425" s="1"/>
    </row>
    <row r="4426" spans="59:68" x14ac:dyDescent="0.25">
      <c r="BG4426" t="str">
        <f t="shared" ca="1" si="565"/>
        <v/>
      </c>
      <c r="BH4426" t="str">
        <f t="shared" si="566"/>
        <v/>
      </c>
      <c r="BI4426" t="str">
        <f t="shared" si="567"/>
        <v/>
      </c>
      <c r="BJ4426" t="str">
        <f t="shared" ca="1" si="568"/>
        <v/>
      </c>
      <c r="BK4426">
        <f t="shared" si="569"/>
        <v>1900</v>
      </c>
      <c r="BL4426">
        <f t="shared" si="570"/>
        <v>1900</v>
      </c>
      <c r="BM4426" t="str">
        <f t="shared" si="571"/>
        <v/>
      </c>
      <c r="BN4426" s="69">
        <f t="shared" si="572"/>
        <v>128</v>
      </c>
      <c r="BO4426" s="1">
        <v>46794</v>
      </c>
      <c r="BP4426" s="1"/>
    </row>
    <row r="4427" spans="59:68" x14ac:dyDescent="0.25">
      <c r="BG4427" t="str">
        <f t="shared" ca="1" si="565"/>
        <v/>
      </c>
      <c r="BH4427" t="str">
        <f t="shared" si="566"/>
        <v/>
      </c>
      <c r="BI4427" t="str">
        <f t="shared" si="567"/>
        <v/>
      </c>
      <c r="BJ4427" t="str">
        <f t="shared" ca="1" si="568"/>
        <v/>
      </c>
      <c r="BK4427">
        <f t="shared" si="569"/>
        <v>1900</v>
      </c>
      <c r="BL4427">
        <f t="shared" si="570"/>
        <v>1900</v>
      </c>
      <c r="BM4427" t="str">
        <f t="shared" si="571"/>
        <v/>
      </c>
      <c r="BN4427" s="69">
        <f t="shared" si="572"/>
        <v>128</v>
      </c>
      <c r="BO4427" s="1">
        <v>46795</v>
      </c>
      <c r="BP4427" s="1"/>
    </row>
    <row r="4428" spans="59:68" x14ac:dyDescent="0.25">
      <c r="BG4428" t="str">
        <f t="shared" ca="1" si="565"/>
        <v/>
      </c>
      <c r="BH4428" t="str">
        <f t="shared" si="566"/>
        <v/>
      </c>
      <c r="BI4428" t="str">
        <f t="shared" si="567"/>
        <v/>
      </c>
      <c r="BJ4428" t="str">
        <f t="shared" ca="1" si="568"/>
        <v/>
      </c>
      <c r="BK4428">
        <f t="shared" si="569"/>
        <v>1900</v>
      </c>
      <c r="BL4428">
        <f t="shared" si="570"/>
        <v>1900</v>
      </c>
      <c r="BM4428" t="str">
        <f t="shared" si="571"/>
        <v/>
      </c>
      <c r="BN4428" s="69">
        <f t="shared" si="572"/>
        <v>128</v>
      </c>
      <c r="BO4428" s="1">
        <v>46796</v>
      </c>
      <c r="BP4428" s="1"/>
    </row>
    <row r="4429" spans="59:68" x14ac:dyDescent="0.25">
      <c r="BG4429" t="str">
        <f t="shared" ca="1" si="565"/>
        <v/>
      </c>
      <c r="BH4429" t="str">
        <f t="shared" si="566"/>
        <v/>
      </c>
      <c r="BI4429" t="str">
        <f t="shared" si="567"/>
        <v/>
      </c>
      <c r="BJ4429" t="str">
        <f t="shared" ca="1" si="568"/>
        <v/>
      </c>
      <c r="BK4429">
        <f t="shared" si="569"/>
        <v>1900</v>
      </c>
      <c r="BL4429">
        <f t="shared" si="570"/>
        <v>1900</v>
      </c>
      <c r="BM4429" t="str">
        <f t="shared" si="571"/>
        <v/>
      </c>
      <c r="BN4429" s="69">
        <f t="shared" si="572"/>
        <v>128</v>
      </c>
      <c r="BO4429" s="1">
        <v>46797</v>
      </c>
      <c r="BP4429" s="1"/>
    </row>
    <row r="4430" spans="59:68" x14ac:dyDescent="0.25">
      <c r="BG4430" t="str">
        <f t="shared" ca="1" si="565"/>
        <v/>
      </c>
      <c r="BH4430" t="str">
        <f t="shared" si="566"/>
        <v/>
      </c>
      <c r="BI4430" t="str">
        <f t="shared" si="567"/>
        <v/>
      </c>
      <c r="BJ4430" t="str">
        <f t="shared" ca="1" si="568"/>
        <v/>
      </c>
      <c r="BK4430">
        <f t="shared" si="569"/>
        <v>1900</v>
      </c>
      <c r="BL4430">
        <f t="shared" si="570"/>
        <v>1900</v>
      </c>
      <c r="BM4430" t="str">
        <f t="shared" si="571"/>
        <v/>
      </c>
      <c r="BN4430" s="69">
        <f t="shared" si="572"/>
        <v>128</v>
      </c>
      <c r="BO4430" s="1">
        <v>46798</v>
      </c>
      <c r="BP4430" s="1"/>
    </row>
    <row r="4431" spans="59:68" x14ac:dyDescent="0.25">
      <c r="BG4431" t="str">
        <f t="shared" ca="1" si="565"/>
        <v/>
      </c>
      <c r="BH4431" t="str">
        <f t="shared" si="566"/>
        <v/>
      </c>
      <c r="BI4431" t="str">
        <f t="shared" si="567"/>
        <v/>
      </c>
      <c r="BJ4431" t="str">
        <f t="shared" ca="1" si="568"/>
        <v/>
      </c>
      <c r="BK4431">
        <f t="shared" si="569"/>
        <v>1900</v>
      </c>
      <c r="BL4431">
        <f t="shared" si="570"/>
        <v>1900</v>
      </c>
      <c r="BM4431" t="str">
        <f t="shared" si="571"/>
        <v/>
      </c>
      <c r="BN4431" s="69">
        <f t="shared" si="572"/>
        <v>128</v>
      </c>
      <c r="BO4431" s="1">
        <v>46799</v>
      </c>
      <c r="BP4431" s="1"/>
    </row>
    <row r="4432" spans="59:68" x14ac:dyDescent="0.25">
      <c r="BG4432" t="str">
        <f t="shared" ca="1" si="565"/>
        <v/>
      </c>
      <c r="BH4432" t="str">
        <f t="shared" si="566"/>
        <v/>
      </c>
      <c r="BI4432" t="str">
        <f t="shared" si="567"/>
        <v/>
      </c>
      <c r="BJ4432" t="str">
        <f t="shared" ca="1" si="568"/>
        <v/>
      </c>
      <c r="BK4432">
        <f t="shared" si="569"/>
        <v>1900</v>
      </c>
      <c r="BL4432">
        <f t="shared" si="570"/>
        <v>1900</v>
      </c>
      <c r="BM4432" t="str">
        <f t="shared" si="571"/>
        <v/>
      </c>
      <c r="BN4432" s="69">
        <f t="shared" si="572"/>
        <v>128</v>
      </c>
      <c r="BO4432" s="1">
        <v>46800</v>
      </c>
      <c r="BP4432" s="1"/>
    </row>
    <row r="4433" spans="59:68" x14ac:dyDescent="0.25">
      <c r="BG4433" t="str">
        <f t="shared" ca="1" si="565"/>
        <v/>
      </c>
      <c r="BH4433" t="str">
        <f t="shared" si="566"/>
        <v/>
      </c>
      <c r="BI4433" t="str">
        <f t="shared" si="567"/>
        <v/>
      </c>
      <c r="BJ4433" t="str">
        <f t="shared" ca="1" si="568"/>
        <v/>
      </c>
      <c r="BK4433">
        <f t="shared" si="569"/>
        <v>1900</v>
      </c>
      <c r="BL4433">
        <f t="shared" si="570"/>
        <v>1900</v>
      </c>
      <c r="BM4433" t="str">
        <f t="shared" si="571"/>
        <v/>
      </c>
      <c r="BN4433" s="69">
        <f t="shared" si="572"/>
        <v>128</v>
      </c>
      <c r="BO4433" s="1">
        <v>46801</v>
      </c>
      <c r="BP4433" s="1"/>
    </row>
    <row r="4434" spans="59:68" x14ac:dyDescent="0.25">
      <c r="BG4434" t="str">
        <f t="shared" ca="1" si="565"/>
        <v/>
      </c>
      <c r="BH4434" t="str">
        <f t="shared" si="566"/>
        <v/>
      </c>
      <c r="BI4434" t="str">
        <f t="shared" si="567"/>
        <v/>
      </c>
      <c r="BJ4434" t="str">
        <f t="shared" ca="1" si="568"/>
        <v/>
      </c>
      <c r="BK4434">
        <f t="shared" si="569"/>
        <v>1900</v>
      </c>
      <c r="BL4434">
        <f t="shared" si="570"/>
        <v>1900</v>
      </c>
      <c r="BM4434" t="str">
        <f t="shared" si="571"/>
        <v/>
      </c>
      <c r="BN4434" s="69">
        <f t="shared" si="572"/>
        <v>128</v>
      </c>
      <c r="BO4434" s="1">
        <v>46802</v>
      </c>
      <c r="BP4434" s="1"/>
    </row>
    <row r="4435" spans="59:68" x14ac:dyDescent="0.25">
      <c r="BG4435" t="str">
        <f t="shared" ca="1" si="565"/>
        <v/>
      </c>
      <c r="BH4435" t="str">
        <f t="shared" si="566"/>
        <v/>
      </c>
      <c r="BI4435" t="str">
        <f t="shared" si="567"/>
        <v/>
      </c>
      <c r="BJ4435" t="str">
        <f t="shared" ca="1" si="568"/>
        <v/>
      </c>
      <c r="BK4435">
        <f t="shared" si="569"/>
        <v>1900</v>
      </c>
      <c r="BL4435">
        <f t="shared" si="570"/>
        <v>1900</v>
      </c>
      <c r="BM4435" t="str">
        <f t="shared" si="571"/>
        <v/>
      </c>
      <c r="BN4435" s="69">
        <f t="shared" si="572"/>
        <v>128</v>
      </c>
      <c r="BO4435" s="1">
        <v>46803</v>
      </c>
      <c r="BP4435" s="1"/>
    </row>
    <row r="4436" spans="59:68" x14ac:dyDescent="0.25">
      <c r="BG4436" t="str">
        <f t="shared" ca="1" si="565"/>
        <v/>
      </c>
      <c r="BH4436" t="str">
        <f t="shared" si="566"/>
        <v/>
      </c>
      <c r="BI4436" t="str">
        <f t="shared" si="567"/>
        <v/>
      </c>
      <c r="BJ4436" t="str">
        <f t="shared" ca="1" si="568"/>
        <v/>
      </c>
      <c r="BK4436">
        <f t="shared" si="569"/>
        <v>1900</v>
      </c>
      <c r="BL4436">
        <f t="shared" si="570"/>
        <v>1900</v>
      </c>
      <c r="BM4436" t="str">
        <f t="shared" si="571"/>
        <v/>
      </c>
      <c r="BN4436" s="69">
        <f t="shared" si="572"/>
        <v>128</v>
      </c>
      <c r="BO4436" s="1">
        <v>46804</v>
      </c>
      <c r="BP4436" s="1"/>
    </row>
    <row r="4437" spans="59:68" x14ac:dyDescent="0.25">
      <c r="BG4437" t="str">
        <f t="shared" ca="1" si="565"/>
        <v/>
      </c>
      <c r="BH4437" t="str">
        <f t="shared" si="566"/>
        <v/>
      </c>
      <c r="BI4437" t="str">
        <f t="shared" si="567"/>
        <v/>
      </c>
      <c r="BJ4437" t="str">
        <f t="shared" ca="1" si="568"/>
        <v/>
      </c>
      <c r="BK4437">
        <f t="shared" si="569"/>
        <v>1900</v>
      </c>
      <c r="BL4437">
        <f t="shared" si="570"/>
        <v>1900</v>
      </c>
      <c r="BM4437" t="str">
        <f t="shared" si="571"/>
        <v/>
      </c>
      <c r="BN4437" s="69">
        <f t="shared" si="572"/>
        <v>128</v>
      </c>
      <c r="BO4437" s="1">
        <v>46805</v>
      </c>
      <c r="BP4437" s="1"/>
    </row>
    <row r="4438" spans="59:68" x14ac:dyDescent="0.25">
      <c r="BG4438" t="str">
        <f t="shared" ca="1" si="565"/>
        <v/>
      </c>
      <c r="BH4438" t="str">
        <f t="shared" si="566"/>
        <v/>
      </c>
      <c r="BI4438" t="str">
        <f t="shared" si="567"/>
        <v/>
      </c>
      <c r="BJ4438" t="str">
        <f t="shared" ca="1" si="568"/>
        <v/>
      </c>
      <c r="BK4438">
        <f t="shared" si="569"/>
        <v>1900</v>
      </c>
      <c r="BL4438">
        <f t="shared" si="570"/>
        <v>1900</v>
      </c>
      <c r="BM4438" t="str">
        <f t="shared" si="571"/>
        <v/>
      </c>
      <c r="BN4438" s="69">
        <f t="shared" si="572"/>
        <v>128</v>
      </c>
      <c r="BO4438" s="1">
        <v>46806</v>
      </c>
      <c r="BP4438" s="1"/>
    </row>
    <row r="4439" spans="59:68" x14ac:dyDescent="0.25">
      <c r="BG4439" t="str">
        <f t="shared" ca="1" si="565"/>
        <v/>
      </c>
      <c r="BH4439" t="str">
        <f t="shared" si="566"/>
        <v/>
      </c>
      <c r="BI4439" t="str">
        <f t="shared" si="567"/>
        <v/>
      </c>
      <c r="BJ4439" t="str">
        <f t="shared" ca="1" si="568"/>
        <v/>
      </c>
      <c r="BK4439">
        <f t="shared" si="569"/>
        <v>1900</v>
      </c>
      <c r="BL4439">
        <f t="shared" si="570"/>
        <v>1900</v>
      </c>
      <c r="BM4439" t="str">
        <f t="shared" si="571"/>
        <v/>
      </c>
      <c r="BN4439" s="69">
        <f t="shared" si="572"/>
        <v>128</v>
      </c>
      <c r="BO4439" s="1">
        <v>46807</v>
      </c>
      <c r="BP4439" s="1"/>
    </row>
    <row r="4440" spans="59:68" x14ac:dyDescent="0.25">
      <c r="BG4440" t="str">
        <f t="shared" ca="1" si="565"/>
        <v/>
      </c>
      <c r="BH4440" t="str">
        <f t="shared" si="566"/>
        <v/>
      </c>
      <c r="BI4440" t="str">
        <f t="shared" si="567"/>
        <v/>
      </c>
      <c r="BJ4440" t="str">
        <f t="shared" ca="1" si="568"/>
        <v/>
      </c>
      <c r="BK4440">
        <f t="shared" si="569"/>
        <v>1900</v>
      </c>
      <c r="BL4440">
        <f t="shared" si="570"/>
        <v>1900</v>
      </c>
      <c r="BM4440" t="str">
        <f t="shared" si="571"/>
        <v/>
      </c>
      <c r="BN4440" s="69">
        <f t="shared" si="572"/>
        <v>128</v>
      </c>
      <c r="BO4440" s="1">
        <v>46808</v>
      </c>
      <c r="BP4440" s="1"/>
    </row>
    <row r="4441" spans="59:68" x14ac:dyDescent="0.25">
      <c r="BG4441" t="str">
        <f t="shared" ca="1" si="565"/>
        <v/>
      </c>
      <c r="BH4441" t="str">
        <f t="shared" si="566"/>
        <v/>
      </c>
      <c r="BI4441" t="str">
        <f t="shared" si="567"/>
        <v/>
      </c>
      <c r="BJ4441" t="str">
        <f t="shared" ca="1" si="568"/>
        <v/>
      </c>
      <c r="BK4441">
        <f t="shared" si="569"/>
        <v>1900</v>
      </c>
      <c r="BL4441">
        <f t="shared" si="570"/>
        <v>1900</v>
      </c>
      <c r="BM4441" t="str">
        <f t="shared" si="571"/>
        <v/>
      </c>
      <c r="BN4441" s="69">
        <f t="shared" si="572"/>
        <v>128</v>
      </c>
      <c r="BO4441" s="1">
        <v>46809</v>
      </c>
      <c r="BP4441" s="1"/>
    </row>
    <row r="4442" spans="59:68" x14ac:dyDescent="0.25">
      <c r="BG4442" t="str">
        <f t="shared" ca="1" si="565"/>
        <v/>
      </c>
      <c r="BH4442" t="str">
        <f t="shared" si="566"/>
        <v/>
      </c>
      <c r="BI4442" t="str">
        <f t="shared" si="567"/>
        <v/>
      </c>
      <c r="BJ4442" t="str">
        <f t="shared" ca="1" si="568"/>
        <v/>
      </c>
      <c r="BK4442">
        <f t="shared" si="569"/>
        <v>1900</v>
      </c>
      <c r="BL4442">
        <f t="shared" si="570"/>
        <v>1900</v>
      </c>
      <c r="BM4442" t="str">
        <f t="shared" si="571"/>
        <v/>
      </c>
      <c r="BN4442" s="69">
        <f t="shared" si="572"/>
        <v>128</v>
      </c>
      <c r="BO4442" s="1">
        <v>46810</v>
      </c>
      <c r="BP4442" s="1"/>
    </row>
    <row r="4443" spans="59:68" x14ac:dyDescent="0.25">
      <c r="BG4443" t="str">
        <f t="shared" ca="1" si="565"/>
        <v/>
      </c>
      <c r="BH4443" t="str">
        <f t="shared" si="566"/>
        <v/>
      </c>
      <c r="BI4443" t="str">
        <f t="shared" si="567"/>
        <v/>
      </c>
      <c r="BJ4443" t="str">
        <f t="shared" ca="1" si="568"/>
        <v/>
      </c>
      <c r="BK4443">
        <f t="shared" si="569"/>
        <v>1900</v>
      </c>
      <c r="BL4443">
        <f t="shared" si="570"/>
        <v>1900</v>
      </c>
      <c r="BM4443" t="str">
        <f t="shared" si="571"/>
        <v/>
      </c>
      <c r="BN4443" s="69">
        <f t="shared" si="572"/>
        <v>128</v>
      </c>
      <c r="BO4443" s="1">
        <v>46811</v>
      </c>
      <c r="BP4443" s="1"/>
    </row>
    <row r="4444" spans="59:68" x14ac:dyDescent="0.25">
      <c r="BG4444" t="str">
        <f t="shared" ca="1" si="565"/>
        <v/>
      </c>
      <c r="BH4444" t="str">
        <f t="shared" si="566"/>
        <v/>
      </c>
      <c r="BI4444" t="str">
        <f t="shared" si="567"/>
        <v/>
      </c>
      <c r="BJ4444" t="str">
        <f t="shared" ca="1" si="568"/>
        <v/>
      </c>
      <c r="BK4444">
        <f t="shared" si="569"/>
        <v>1900</v>
      </c>
      <c r="BL4444">
        <f t="shared" si="570"/>
        <v>1900</v>
      </c>
      <c r="BM4444" t="str">
        <f t="shared" si="571"/>
        <v/>
      </c>
      <c r="BN4444" s="69">
        <f t="shared" si="572"/>
        <v>128</v>
      </c>
      <c r="BO4444" s="1">
        <v>46812</v>
      </c>
      <c r="BP4444" s="1"/>
    </row>
    <row r="4445" spans="59:68" x14ac:dyDescent="0.25">
      <c r="BG4445" t="str">
        <f t="shared" ca="1" si="565"/>
        <v/>
      </c>
      <c r="BH4445" t="str">
        <f t="shared" si="566"/>
        <v/>
      </c>
      <c r="BI4445" t="str">
        <f t="shared" si="567"/>
        <v/>
      </c>
      <c r="BJ4445" t="str">
        <f t="shared" ca="1" si="568"/>
        <v/>
      </c>
      <c r="BK4445">
        <f t="shared" si="569"/>
        <v>1900</v>
      </c>
      <c r="BL4445">
        <f t="shared" si="570"/>
        <v>1900</v>
      </c>
      <c r="BM4445" t="str">
        <f t="shared" si="571"/>
        <v/>
      </c>
      <c r="BN4445" s="69">
        <f t="shared" si="572"/>
        <v>128</v>
      </c>
      <c r="BO4445" s="1">
        <v>46813</v>
      </c>
      <c r="BP4445" s="1"/>
    </row>
    <row r="4446" spans="59:68" x14ac:dyDescent="0.25">
      <c r="BG4446" t="str">
        <f t="shared" ca="1" si="565"/>
        <v/>
      </c>
      <c r="BH4446" t="str">
        <f t="shared" si="566"/>
        <v/>
      </c>
      <c r="BI4446" t="str">
        <f t="shared" si="567"/>
        <v/>
      </c>
      <c r="BJ4446" t="str">
        <f t="shared" ca="1" si="568"/>
        <v/>
      </c>
      <c r="BK4446">
        <f t="shared" si="569"/>
        <v>1900</v>
      </c>
      <c r="BL4446">
        <f t="shared" si="570"/>
        <v>1900</v>
      </c>
      <c r="BM4446" t="str">
        <f t="shared" si="571"/>
        <v/>
      </c>
      <c r="BN4446" s="69">
        <f t="shared" si="572"/>
        <v>128</v>
      </c>
      <c r="BO4446" s="1">
        <v>46814</v>
      </c>
      <c r="BP4446" s="1"/>
    </row>
    <row r="4447" spans="59:68" x14ac:dyDescent="0.25">
      <c r="BG4447" t="str">
        <f t="shared" ca="1" si="565"/>
        <v/>
      </c>
      <c r="BH4447" t="str">
        <f t="shared" si="566"/>
        <v/>
      </c>
      <c r="BI4447" t="str">
        <f t="shared" si="567"/>
        <v/>
      </c>
      <c r="BJ4447" t="str">
        <f t="shared" ca="1" si="568"/>
        <v/>
      </c>
      <c r="BK4447">
        <f t="shared" si="569"/>
        <v>1900</v>
      </c>
      <c r="BL4447">
        <f t="shared" si="570"/>
        <v>1900</v>
      </c>
      <c r="BM4447" t="str">
        <f t="shared" si="571"/>
        <v/>
      </c>
      <c r="BN4447" s="69">
        <f t="shared" si="572"/>
        <v>128</v>
      </c>
      <c r="BO4447" s="1">
        <v>46815</v>
      </c>
      <c r="BP4447" s="1"/>
    </row>
    <row r="4448" spans="59:68" x14ac:dyDescent="0.25">
      <c r="BG4448" t="str">
        <f t="shared" ca="1" si="565"/>
        <v/>
      </c>
      <c r="BH4448" t="str">
        <f t="shared" si="566"/>
        <v/>
      </c>
      <c r="BI4448" t="str">
        <f t="shared" si="567"/>
        <v/>
      </c>
      <c r="BJ4448" t="str">
        <f t="shared" ca="1" si="568"/>
        <v/>
      </c>
      <c r="BK4448">
        <f t="shared" si="569"/>
        <v>1900</v>
      </c>
      <c r="BL4448">
        <f t="shared" si="570"/>
        <v>1900</v>
      </c>
      <c r="BM4448" t="str">
        <f t="shared" si="571"/>
        <v/>
      </c>
      <c r="BN4448" s="69">
        <f t="shared" si="572"/>
        <v>128</v>
      </c>
      <c r="BO4448" s="1">
        <v>46816</v>
      </c>
      <c r="BP4448" s="1"/>
    </row>
    <row r="4449" spans="59:68" x14ac:dyDescent="0.25">
      <c r="BG4449" t="str">
        <f t="shared" ca="1" si="565"/>
        <v/>
      </c>
      <c r="BH4449" t="str">
        <f t="shared" si="566"/>
        <v/>
      </c>
      <c r="BI4449" t="str">
        <f t="shared" si="567"/>
        <v/>
      </c>
      <c r="BJ4449" t="str">
        <f t="shared" ca="1" si="568"/>
        <v/>
      </c>
      <c r="BK4449">
        <f t="shared" si="569"/>
        <v>1900</v>
      </c>
      <c r="BL4449">
        <f t="shared" si="570"/>
        <v>1900</v>
      </c>
      <c r="BM4449" t="str">
        <f t="shared" si="571"/>
        <v/>
      </c>
      <c r="BN4449" s="69">
        <f t="shared" si="572"/>
        <v>128</v>
      </c>
      <c r="BO4449" s="1">
        <v>46817</v>
      </c>
      <c r="BP4449" s="1"/>
    </row>
    <row r="4450" spans="59:68" x14ac:dyDescent="0.25">
      <c r="BG4450" t="str">
        <f t="shared" ca="1" si="565"/>
        <v/>
      </c>
      <c r="BH4450" t="str">
        <f t="shared" si="566"/>
        <v/>
      </c>
      <c r="BI4450" t="str">
        <f t="shared" si="567"/>
        <v/>
      </c>
      <c r="BJ4450" t="str">
        <f t="shared" ca="1" si="568"/>
        <v/>
      </c>
      <c r="BK4450">
        <f t="shared" si="569"/>
        <v>1900</v>
      </c>
      <c r="BL4450">
        <f t="shared" si="570"/>
        <v>1900</v>
      </c>
      <c r="BM4450" t="str">
        <f t="shared" si="571"/>
        <v/>
      </c>
      <c r="BN4450" s="69">
        <f t="shared" si="572"/>
        <v>128</v>
      </c>
      <c r="BO4450" s="1">
        <v>46818</v>
      </c>
      <c r="BP4450" s="1"/>
    </row>
    <row r="4451" spans="59:68" x14ac:dyDescent="0.25">
      <c r="BG4451" t="str">
        <f t="shared" ca="1" si="565"/>
        <v/>
      </c>
      <c r="BH4451" t="str">
        <f t="shared" si="566"/>
        <v/>
      </c>
      <c r="BI4451" t="str">
        <f t="shared" si="567"/>
        <v/>
      </c>
      <c r="BJ4451" t="str">
        <f t="shared" ca="1" si="568"/>
        <v/>
      </c>
      <c r="BK4451">
        <f t="shared" si="569"/>
        <v>1900</v>
      </c>
      <c r="BL4451">
        <f t="shared" si="570"/>
        <v>1900</v>
      </c>
      <c r="BM4451" t="str">
        <f t="shared" si="571"/>
        <v/>
      </c>
      <c r="BN4451" s="69">
        <f t="shared" si="572"/>
        <v>128</v>
      </c>
      <c r="BO4451" s="1">
        <v>46819</v>
      </c>
      <c r="BP4451" s="1"/>
    </row>
    <row r="4452" spans="59:68" x14ac:dyDescent="0.25">
      <c r="BG4452" t="str">
        <f t="shared" ca="1" si="565"/>
        <v/>
      </c>
      <c r="BH4452" t="str">
        <f t="shared" si="566"/>
        <v/>
      </c>
      <c r="BI4452" t="str">
        <f t="shared" si="567"/>
        <v/>
      </c>
      <c r="BJ4452" t="str">
        <f t="shared" ca="1" si="568"/>
        <v/>
      </c>
      <c r="BK4452">
        <f t="shared" si="569"/>
        <v>1900</v>
      </c>
      <c r="BL4452">
        <f t="shared" si="570"/>
        <v>1900</v>
      </c>
      <c r="BM4452" t="str">
        <f t="shared" si="571"/>
        <v/>
      </c>
      <c r="BN4452" s="69">
        <f t="shared" si="572"/>
        <v>128</v>
      </c>
      <c r="BO4452" s="1">
        <v>46820</v>
      </c>
      <c r="BP4452" s="1"/>
    </row>
    <row r="4453" spans="59:68" x14ac:dyDescent="0.25">
      <c r="BG4453" t="str">
        <f t="shared" ca="1" si="565"/>
        <v/>
      </c>
      <c r="BH4453" t="str">
        <f t="shared" si="566"/>
        <v/>
      </c>
      <c r="BI4453" t="str">
        <f t="shared" si="567"/>
        <v/>
      </c>
      <c r="BJ4453" t="str">
        <f t="shared" ca="1" si="568"/>
        <v/>
      </c>
      <c r="BK4453">
        <f t="shared" si="569"/>
        <v>1900</v>
      </c>
      <c r="BL4453">
        <f t="shared" si="570"/>
        <v>1900</v>
      </c>
      <c r="BM4453" t="str">
        <f t="shared" si="571"/>
        <v/>
      </c>
      <c r="BN4453" s="69">
        <f t="shared" si="572"/>
        <v>128</v>
      </c>
      <c r="BO4453" s="1">
        <v>46821</v>
      </c>
      <c r="BP4453" s="1"/>
    </row>
    <row r="4454" spans="59:68" x14ac:dyDescent="0.25">
      <c r="BG4454" t="str">
        <f t="shared" ca="1" si="565"/>
        <v/>
      </c>
      <c r="BH4454" t="str">
        <f t="shared" si="566"/>
        <v/>
      </c>
      <c r="BI4454" t="str">
        <f t="shared" si="567"/>
        <v/>
      </c>
      <c r="BJ4454" t="str">
        <f t="shared" ca="1" si="568"/>
        <v/>
      </c>
      <c r="BK4454">
        <f t="shared" si="569"/>
        <v>1900</v>
      </c>
      <c r="BL4454">
        <f t="shared" si="570"/>
        <v>1900</v>
      </c>
      <c r="BM4454" t="str">
        <f t="shared" si="571"/>
        <v/>
      </c>
      <c r="BN4454" s="69">
        <f t="shared" si="572"/>
        <v>128</v>
      </c>
      <c r="BO4454" s="1">
        <v>46822</v>
      </c>
      <c r="BP4454" s="1"/>
    </row>
    <row r="4455" spans="59:68" x14ac:dyDescent="0.25">
      <c r="BG4455" t="str">
        <f t="shared" ca="1" si="565"/>
        <v/>
      </c>
      <c r="BH4455" t="str">
        <f t="shared" si="566"/>
        <v/>
      </c>
      <c r="BI4455" t="str">
        <f t="shared" si="567"/>
        <v/>
      </c>
      <c r="BJ4455" t="str">
        <f t="shared" ca="1" si="568"/>
        <v/>
      </c>
      <c r="BK4455">
        <f t="shared" si="569"/>
        <v>1900</v>
      </c>
      <c r="BL4455">
        <f t="shared" si="570"/>
        <v>1900</v>
      </c>
      <c r="BM4455" t="str">
        <f t="shared" si="571"/>
        <v/>
      </c>
      <c r="BN4455" s="69">
        <f t="shared" si="572"/>
        <v>128</v>
      </c>
      <c r="BO4455" s="1">
        <v>46823</v>
      </c>
      <c r="BP4455" s="1"/>
    </row>
    <row r="4456" spans="59:68" x14ac:dyDescent="0.25">
      <c r="BG4456" t="str">
        <f t="shared" ca="1" si="565"/>
        <v/>
      </c>
      <c r="BH4456" t="str">
        <f t="shared" si="566"/>
        <v/>
      </c>
      <c r="BI4456" t="str">
        <f t="shared" si="567"/>
        <v/>
      </c>
      <c r="BJ4456" t="str">
        <f t="shared" ca="1" si="568"/>
        <v/>
      </c>
      <c r="BK4456">
        <f t="shared" si="569"/>
        <v>1900</v>
      </c>
      <c r="BL4456">
        <f t="shared" si="570"/>
        <v>1900</v>
      </c>
      <c r="BM4456" t="str">
        <f t="shared" si="571"/>
        <v/>
      </c>
      <c r="BN4456" s="69">
        <f t="shared" si="572"/>
        <v>128</v>
      </c>
      <c r="BO4456" s="1">
        <v>46824</v>
      </c>
      <c r="BP4456" s="1"/>
    </row>
    <row r="4457" spans="59:68" x14ac:dyDescent="0.25">
      <c r="BG4457" t="str">
        <f t="shared" ca="1" si="565"/>
        <v/>
      </c>
      <c r="BH4457" t="str">
        <f t="shared" si="566"/>
        <v/>
      </c>
      <c r="BI4457" t="str">
        <f t="shared" si="567"/>
        <v/>
      </c>
      <c r="BJ4457" t="str">
        <f t="shared" ca="1" si="568"/>
        <v/>
      </c>
      <c r="BK4457">
        <f t="shared" si="569"/>
        <v>1900</v>
      </c>
      <c r="BL4457">
        <f t="shared" si="570"/>
        <v>1900</v>
      </c>
      <c r="BM4457" t="str">
        <f t="shared" si="571"/>
        <v/>
      </c>
      <c r="BN4457" s="69">
        <f t="shared" si="572"/>
        <v>128</v>
      </c>
      <c r="BO4457" s="1">
        <v>46825</v>
      </c>
      <c r="BP4457" s="1"/>
    </row>
    <row r="4458" spans="59:68" x14ac:dyDescent="0.25">
      <c r="BG4458" t="str">
        <f t="shared" ca="1" si="565"/>
        <v/>
      </c>
      <c r="BH4458" t="str">
        <f t="shared" si="566"/>
        <v/>
      </c>
      <c r="BI4458" t="str">
        <f t="shared" si="567"/>
        <v/>
      </c>
      <c r="BJ4458" t="str">
        <f t="shared" ca="1" si="568"/>
        <v/>
      </c>
      <c r="BK4458">
        <f t="shared" si="569"/>
        <v>1900</v>
      </c>
      <c r="BL4458">
        <f t="shared" si="570"/>
        <v>1900</v>
      </c>
      <c r="BM4458" t="str">
        <f t="shared" si="571"/>
        <v/>
      </c>
      <c r="BN4458" s="69">
        <f t="shared" si="572"/>
        <v>128</v>
      </c>
      <c r="BO4458" s="1">
        <v>46826</v>
      </c>
      <c r="BP4458" s="1"/>
    </row>
    <row r="4459" spans="59:68" x14ac:dyDescent="0.25">
      <c r="BG4459" t="str">
        <f t="shared" ca="1" si="565"/>
        <v/>
      </c>
      <c r="BH4459" t="str">
        <f t="shared" si="566"/>
        <v/>
      </c>
      <c r="BI4459" t="str">
        <f t="shared" si="567"/>
        <v/>
      </c>
      <c r="BJ4459" t="str">
        <f t="shared" ca="1" si="568"/>
        <v/>
      </c>
      <c r="BK4459">
        <f t="shared" si="569"/>
        <v>1900</v>
      </c>
      <c r="BL4459">
        <f t="shared" si="570"/>
        <v>1900</v>
      </c>
      <c r="BM4459" t="str">
        <f t="shared" si="571"/>
        <v/>
      </c>
      <c r="BN4459" s="69">
        <f t="shared" si="572"/>
        <v>128</v>
      </c>
      <c r="BO4459" s="1">
        <v>46827</v>
      </c>
      <c r="BP4459" s="1"/>
    </row>
    <row r="4460" spans="59:68" x14ac:dyDescent="0.25">
      <c r="BG4460" t="str">
        <f t="shared" ca="1" si="565"/>
        <v/>
      </c>
      <c r="BH4460" t="str">
        <f t="shared" si="566"/>
        <v/>
      </c>
      <c r="BI4460" t="str">
        <f t="shared" si="567"/>
        <v/>
      </c>
      <c r="BJ4460" t="str">
        <f t="shared" ca="1" si="568"/>
        <v/>
      </c>
      <c r="BK4460">
        <f t="shared" si="569"/>
        <v>1900</v>
      </c>
      <c r="BL4460">
        <f t="shared" si="570"/>
        <v>1900</v>
      </c>
      <c r="BM4460" t="str">
        <f t="shared" si="571"/>
        <v/>
      </c>
      <c r="BN4460" s="69">
        <f t="shared" si="572"/>
        <v>128</v>
      </c>
      <c r="BO4460" s="1">
        <v>46828</v>
      </c>
      <c r="BP4460" s="1"/>
    </row>
    <row r="4461" spans="59:68" x14ac:dyDescent="0.25">
      <c r="BG4461" t="str">
        <f t="shared" ca="1" si="565"/>
        <v/>
      </c>
      <c r="BH4461" t="str">
        <f t="shared" si="566"/>
        <v/>
      </c>
      <c r="BI4461" t="str">
        <f t="shared" si="567"/>
        <v/>
      </c>
      <c r="BJ4461" t="str">
        <f t="shared" ca="1" si="568"/>
        <v/>
      </c>
      <c r="BK4461">
        <f t="shared" si="569"/>
        <v>1900</v>
      </c>
      <c r="BL4461">
        <f t="shared" si="570"/>
        <v>1900</v>
      </c>
      <c r="BM4461" t="str">
        <f t="shared" si="571"/>
        <v/>
      </c>
      <c r="BN4461" s="69">
        <f t="shared" si="572"/>
        <v>128</v>
      </c>
      <c r="BO4461" s="1">
        <v>46829</v>
      </c>
      <c r="BP4461" s="1"/>
    </row>
    <row r="4462" spans="59:68" x14ac:dyDescent="0.25">
      <c r="BG4462" t="str">
        <f t="shared" ca="1" si="565"/>
        <v/>
      </c>
      <c r="BH4462" t="str">
        <f t="shared" si="566"/>
        <v/>
      </c>
      <c r="BI4462" t="str">
        <f t="shared" si="567"/>
        <v/>
      </c>
      <c r="BJ4462" t="str">
        <f t="shared" ca="1" si="568"/>
        <v/>
      </c>
      <c r="BK4462">
        <f t="shared" si="569"/>
        <v>1900</v>
      </c>
      <c r="BL4462">
        <f t="shared" si="570"/>
        <v>1900</v>
      </c>
      <c r="BM4462" t="str">
        <f t="shared" si="571"/>
        <v/>
      </c>
      <c r="BN4462" s="69">
        <f t="shared" si="572"/>
        <v>128</v>
      </c>
      <c r="BO4462" s="1">
        <v>46830</v>
      </c>
      <c r="BP4462" s="1"/>
    </row>
    <row r="4463" spans="59:68" x14ac:dyDescent="0.25">
      <c r="BG4463" t="str">
        <f t="shared" ca="1" si="565"/>
        <v/>
      </c>
      <c r="BH4463" t="str">
        <f t="shared" si="566"/>
        <v/>
      </c>
      <c r="BI4463" t="str">
        <f t="shared" si="567"/>
        <v/>
      </c>
      <c r="BJ4463" t="str">
        <f t="shared" ca="1" si="568"/>
        <v/>
      </c>
      <c r="BK4463">
        <f t="shared" si="569"/>
        <v>1900</v>
      </c>
      <c r="BL4463">
        <f t="shared" si="570"/>
        <v>1900</v>
      </c>
      <c r="BM4463" t="str">
        <f t="shared" si="571"/>
        <v/>
      </c>
      <c r="BN4463" s="69">
        <f t="shared" si="572"/>
        <v>128</v>
      </c>
      <c r="BO4463" s="1">
        <v>46831</v>
      </c>
      <c r="BP4463" s="1"/>
    </row>
    <row r="4464" spans="59:68" x14ac:dyDescent="0.25">
      <c r="BG4464" t="str">
        <f t="shared" ca="1" si="565"/>
        <v/>
      </c>
      <c r="BH4464" t="str">
        <f t="shared" si="566"/>
        <v/>
      </c>
      <c r="BI4464" t="str">
        <f t="shared" si="567"/>
        <v/>
      </c>
      <c r="BJ4464" t="str">
        <f t="shared" ca="1" si="568"/>
        <v/>
      </c>
      <c r="BK4464">
        <f t="shared" si="569"/>
        <v>1900</v>
      </c>
      <c r="BL4464">
        <f t="shared" si="570"/>
        <v>1900</v>
      </c>
      <c r="BM4464" t="str">
        <f t="shared" si="571"/>
        <v/>
      </c>
      <c r="BN4464" s="69">
        <f t="shared" si="572"/>
        <v>128</v>
      </c>
      <c r="BO4464" s="1">
        <v>46832</v>
      </c>
      <c r="BP4464" s="1"/>
    </row>
    <row r="4465" spans="59:68" x14ac:dyDescent="0.25">
      <c r="BG4465" t="str">
        <f t="shared" ca="1" si="565"/>
        <v/>
      </c>
      <c r="BH4465" t="str">
        <f t="shared" si="566"/>
        <v/>
      </c>
      <c r="BI4465" t="str">
        <f t="shared" si="567"/>
        <v/>
      </c>
      <c r="BJ4465" t="str">
        <f t="shared" ca="1" si="568"/>
        <v/>
      </c>
      <c r="BK4465">
        <f t="shared" si="569"/>
        <v>1900</v>
      </c>
      <c r="BL4465">
        <f t="shared" si="570"/>
        <v>1900</v>
      </c>
      <c r="BM4465" t="str">
        <f t="shared" si="571"/>
        <v/>
      </c>
      <c r="BN4465" s="69">
        <f t="shared" si="572"/>
        <v>128</v>
      </c>
      <c r="BO4465" s="1">
        <v>46833</v>
      </c>
      <c r="BP4465" s="1"/>
    </row>
    <row r="4466" spans="59:68" x14ac:dyDescent="0.25">
      <c r="BG4466" t="str">
        <f t="shared" ca="1" si="565"/>
        <v/>
      </c>
      <c r="BH4466" t="str">
        <f t="shared" si="566"/>
        <v/>
      </c>
      <c r="BI4466" t="str">
        <f t="shared" si="567"/>
        <v/>
      </c>
      <c r="BJ4466" t="str">
        <f t="shared" ca="1" si="568"/>
        <v/>
      </c>
      <c r="BK4466">
        <f t="shared" si="569"/>
        <v>1900</v>
      </c>
      <c r="BL4466">
        <f t="shared" si="570"/>
        <v>1900</v>
      </c>
      <c r="BM4466" t="str">
        <f t="shared" si="571"/>
        <v/>
      </c>
      <c r="BN4466" s="69">
        <f t="shared" si="572"/>
        <v>128</v>
      </c>
      <c r="BO4466" s="1">
        <v>46834</v>
      </c>
      <c r="BP4466" s="1"/>
    </row>
    <row r="4467" spans="59:68" x14ac:dyDescent="0.25">
      <c r="BG4467" t="str">
        <f t="shared" ca="1" si="565"/>
        <v/>
      </c>
      <c r="BH4467" t="str">
        <f t="shared" si="566"/>
        <v/>
      </c>
      <c r="BI4467" t="str">
        <f t="shared" si="567"/>
        <v/>
      </c>
      <c r="BJ4467" t="str">
        <f t="shared" ca="1" si="568"/>
        <v/>
      </c>
      <c r="BK4467">
        <f t="shared" si="569"/>
        <v>1900</v>
      </c>
      <c r="BL4467">
        <f t="shared" si="570"/>
        <v>1900</v>
      </c>
      <c r="BM4467" t="str">
        <f t="shared" si="571"/>
        <v/>
      </c>
      <c r="BN4467" s="69">
        <f t="shared" si="572"/>
        <v>128</v>
      </c>
      <c r="BO4467" s="1">
        <v>46835</v>
      </c>
      <c r="BP4467" s="1"/>
    </row>
    <row r="4468" spans="59:68" x14ac:dyDescent="0.25">
      <c r="BG4468" t="str">
        <f t="shared" ca="1" si="565"/>
        <v/>
      </c>
      <c r="BH4468" t="str">
        <f t="shared" si="566"/>
        <v/>
      </c>
      <c r="BI4468" t="str">
        <f t="shared" si="567"/>
        <v/>
      </c>
      <c r="BJ4468" t="str">
        <f t="shared" ca="1" si="568"/>
        <v/>
      </c>
      <c r="BK4468">
        <f t="shared" si="569"/>
        <v>1900</v>
      </c>
      <c r="BL4468">
        <f t="shared" si="570"/>
        <v>1900</v>
      </c>
      <c r="BM4468" t="str">
        <f t="shared" si="571"/>
        <v/>
      </c>
      <c r="BN4468" s="69">
        <f t="shared" si="572"/>
        <v>128</v>
      </c>
      <c r="BO4468" s="1">
        <v>46836</v>
      </c>
      <c r="BP4468" s="1"/>
    </row>
    <row r="4469" spans="59:68" x14ac:dyDescent="0.25">
      <c r="BG4469" t="str">
        <f t="shared" ca="1" si="565"/>
        <v/>
      </c>
      <c r="BH4469" t="str">
        <f t="shared" si="566"/>
        <v/>
      </c>
      <c r="BI4469" t="str">
        <f t="shared" si="567"/>
        <v/>
      </c>
      <c r="BJ4469" t="str">
        <f t="shared" ca="1" si="568"/>
        <v/>
      </c>
      <c r="BK4469">
        <f t="shared" si="569"/>
        <v>1900</v>
      </c>
      <c r="BL4469">
        <f t="shared" si="570"/>
        <v>1900</v>
      </c>
      <c r="BM4469" t="str">
        <f t="shared" si="571"/>
        <v/>
      </c>
      <c r="BN4469" s="69">
        <f t="shared" si="572"/>
        <v>128</v>
      </c>
      <c r="BO4469" s="1">
        <v>46837</v>
      </c>
      <c r="BP4469" s="1"/>
    </row>
    <row r="4470" spans="59:68" x14ac:dyDescent="0.25">
      <c r="BG4470" t="str">
        <f t="shared" ca="1" si="565"/>
        <v/>
      </c>
      <c r="BH4470" t="str">
        <f t="shared" si="566"/>
        <v/>
      </c>
      <c r="BI4470" t="str">
        <f t="shared" si="567"/>
        <v/>
      </c>
      <c r="BJ4470" t="str">
        <f t="shared" ca="1" si="568"/>
        <v/>
      </c>
      <c r="BK4470">
        <f t="shared" si="569"/>
        <v>1900</v>
      </c>
      <c r="BL4470">
        <f t="shared" si="570"/>
        <v>1900</v>
      </c>
      <c r="BM4470" t="str">
        <f t="shared" si="571"/>
        <v/>
      </c>
      <c r="BN4470" s="69">
        <f t="shared" si="572"/>
        <v>128</v>
      </c>
      <c r="BO4470" s="1">
        <v>46838</v>
      </c>
      <c r="BP4470" s="1"/>
    </row>
    <row r="4471" spans="59:68" x14ac:dyDescent="0.25">
      <c r="BG4471" t="str">
        <f t="shared" ca="1" si="565"/>
        <v/>
      </c>
      <c r="BH4471" t="str">
        <f t="shared" si="566"/>
        <v/>
      </c>
      <c r="BI4471" t="str">
        <f t="shared" si="567"/>
        <v/>
      </c>
      <c r="BJ4471" t="str">
        <f t="shared" ca="1" si="568"/>
        <v/>
      </c>
      <c r="BK4471">
        <f t="shared" si="569"/>
        <v>1900</v>
      </c>
      <c r="BL4471">
        <f t="shared" si="570"/>
        <v>1900</v>
      </c>
      <c r="BM4471" t="str">
        <f t="shared" si="571"/>
        <v/>
      </c>
      <c r="BN4471" s="69">
        <f t="shared" si="572"/>
        <v>128</v>
      </c>
      <c r="BO4471" s="1">
        <v>46839</v>
      </c>
      <c r="BP4471" s="1"/>
    </row>
    <row r="4472" spans="59:68" x14ac:dyDescent="0.25">
      <c r="BG4472" t="str">
        <f t="shared" ca="1" si="565"/>
        <v/>
      </c>
      <c r="BH4472" t="str">
        <f t="shared" si="566"/>
        <v/>
      </c>
      <c r="BI4472" t="str">
        <f t="shared" si="567"/>
        <v/>
      </c>
      <c r="BJ4472" t="str">
        <f t="shared" ca="1" si="568"/>
        <v/>
      </c>
      <c r="BK4472">
        <f t="shared" si="569"/>
        <v>1900</v>
      </c>
      <c r="BL4472">
        <f t="shared" si="570"/>
        <v>1900</v>
      </c>
      <c r="BM4472" t="str">
        <f t="shared" si="571"/>
        <v/>
      </c>
      <c r="BN4472" s="69">
        <f t="shared" si="572"/>
        <v>128</v>
      </c>
      <c r="BO4472" s="1">
        <v>46840</v>
      </c>
      <c r="BP4472" s="1"/>
    </row>
    <row r="4473" spans="59:68" x14ac:dyDescent="0.25">
      <c r="BG4473" t="str">
        <f t="shared" ca="1" si="565"/>
        <v/>
      </c>
      <c r="BH4473" t="str">
        <f t="shared" si="566"/>
        <v/>
      </c>
      <c r="BI4473" t="str">
        <f t="shared" si="567"/>
        <v/>
      </c>
      <c r="BJ4473" t="str">
        <f t="shared" ca="1" si="568"/>
        <v/>
      </c>
      <c r="BK4473">
        <f t="shared" si="569"/>
        <v>1900</v>
      </c>
      <c r="BL4473">
        <f t="shared" si="570"/>
        <v>1900</v>
      </c>
      <c r="BM4473" t="str">
        <f t="shared" si="571"/>
        <v/>
      </c>
      <c r="BN4473" s="69">
        <f t="shared" si="572"/>
        <v>128</v>
      </c>
      <c r="BO4473" s="1">
        <v>46841</v>
      </c>
      <c r="BP4473" s="1"/>
    </row>
    <row r="4474" spans="59:68" x14ac:dyDescent="0.25">
      <c r="BG4474" t="str">
        <f t="shared" ca="1" si="565"/>
        <v/>
      </c>
      <c r="BH4474" t="str">
        <f t="shared" si="566"/>
        <v/>
      </c>
      <c r="BI4474" t="str">
        <f t="shared" si="567"/>
        <v/>
      </c>
      <c r="BJ4474" t="str">
        <f t="shared" ca="1" si="568"/>
        <v/>
      </c>
      <c r="BK4474">
        <f t="shared" si="569"/>
        <v>1900</v>
      </c>
      <c r="BL4474">
        <f t="shared" si="570"/>
        <v>1900</v>
      </c>
      <c r="BM4474" t="str">
        <f t="shared" si="571"/>
        <v/>
      </c>
      <c r="BN4474" s="69">
        <f t="shared" si="572"/>
        <v>128</v>
      </c>
      <c r="BO4474" s="1">
        <v>46842</v>
      </c>
      <c r="BP4474" s="1"/>
    </row>
    <row r="4475" spans="59:68" x14ac:dyDescent="0.25">
      <c r="BG4475" t="str">
        <f t="shared" ca="1" si="565"/>
        <v/>
      </c>
      <c r="BH4475" t="str">
        <f t="shared" si="566"/>
        <v/>
      </c>
      <c r="BI4475" t="str">
        <f t="shared" si="567"/>
        <v/>
      </c>
      <c r="BJ4475" t="str">
        <f t="shared" ca="1" si="568"/>
        <v/>
      </c>
      <c r="BK4475">
        <f t="shared" si="569"/>
        <v>1900</v>
      </c>
      <c r="BL4475">
        <f t="shared" si="570"/>
        <v>1900</v>
      </c>
      <c r="BM4475" t="str">
        <f t="shared" si="571"/>
        <v/>
      </c>
      <c r="BN4475" s="69">
        <f t="shared" si="572"/>
        <v>128</v>
      </c>
      <c r="BO4475" s="1">
        <v>46843</v>
      </c>
      <c r="BP4475" s="1"/>
    </row>
    <row r="4476" spans="59:68" x14ac:dyDescent="0.25">
      <c r="BG4476" t="str">
        <f t="shared" ca="1" si="565"/>
        <v/>
      </c>
      <c r="BH4476" t="str">
        <f t="shared" si="566"/>
        <v/>
      </c>
      <c r="BI4476" t="str">
        <f t="shared" si="567"/>
        <v/>
      </c>
      <c r="BJ4476" t="str">
        <f t="shared" ca="1" si="568"/>
        <v/>
      </c>
      <c r="BK4476">
        <f t="shared" si="569"/>
        <v>1900</v>
      </c>
      <c r="BL4476">
        <f t="shared" si="570"/>
        <v>1900</v>
      </c>
      <c r="BM4476" t="str">
        <f t="shared" si="571"/>
        <v/>
      </c>
      <c r="BN4476" s="69">
        <f t="shared" si="572"/>
        <v>128</v>
      </c>
      <c r="BO4476" s="1">
        <v>46844</v>
      </c>
      <c r="BP4476" s="1"/>
    </row>
    <row r="4477" spans="59:68" x14ac:dyDescent="0.25">
      <c r="BG4477" t="str">
        <f t="shared" ca="1" si="565"/>
        <v/>
      </c>
      <c r="BH4477" t="str">
        <f t="shared" si="566"/>
        <v/>
      </c>
      <c r="BI4477" t="str">
        <f t="shared" si="567"/>
        <v/>
      </c>
      <c r="BJ4477" t="str">
        <f t="shared" ca="1" si="568"/>
        <v/>
      </c>
      <c r="BK4477">
        <f t="shared" si="569"/>
        <v>1900</v>
      </c>
      <c r="BL4477">
        <f t="shared" si="570"/>
        <v>1900</v>
      </c>
      <c r="BM4477" t="str">
        <f t="shared" si="571"/>
        <v/>
      </c>
      <c r="BN4477" s="69">
        <f t="shared" si="572"/>
        <v>128</v>
      </c>
      <c r="BO4477" s="1">
        <v>46845</v>
      </c>
      <c r="BP4477" s="1"/>
    </row>
    <row r="4478" spans="59:68" x14ac:dyDescent="0.25">
      <c r="BG4478" t="str">
        <f t="shared" ca="1" si="565"/>
        <v/>
      </c>
      <c r="BH4478" t="str">
        <f t="shared" si="566"/>
        <v/>
      </c>
      <c r="BI4478" t="str">
        <f t="shared" si="567"/>
        <v/>
      </c>
      <c r="BJ4478" t="str">
        <f t="shared" ca="1" si="568"/>
        <v/>
      </c>
      <c r="BK4478">
        <f t="shared" si="569"/>
        <v>1900</v>
      </c>
      <c r="BL4478">
        <f t="shared" si="570"/>
        <v>1900</v>
      </c>
      <c r="BM4478" t="str">
        <f t="shared" si="571"/>
        <v/>
      </c>
      <c r="BN4478" s="69">
        <f t="shared" si="572"/>
        <v>128</v>
      </c>
      <c r="BO4478" s="1">
        <v>46846</v>
      </c>
      <c r="BP4478" s="1"/>
    </row>
    <row r="4479" spans="59:68" x14ac:dyDescent="0.25">
      <c r="BG4479" t="str">
        <f t="shared" ca="1" si="565"/>
        <v/>
      </c>
      <c r="BH4479" t="str">
        <f t="shared" si="566"/>
        <v/>
      </c>
      <c r="BI4479" t="str">
        <f t="shared" si="567"/>
        <v/>
      </c>
      <c r="BJ4479" t="str">
        <f t="shared" ca="1" si="568"/>
        <v/>
      </c>
      <c r="BK4479">
        <f t="shared" si="569"/>
        <v>1900</v>
      </c>
      <c r="BL4479">
        <f t="shared" si="570"/>
        <v>1900</v>
      </c>
      <c r="BM4479" t="str">
        <f t="shared" si="571"/>
        <v/>
      </c>
      <c r="BN4479" s="69">
        <f t="shared" si="572"/>
        <v>128</v>
      </c>
      <c r="BO4479" s="1">
        <v>46847</v>
      </c>
      <c r="BP4479" s="1"/>
    </row>
    <row r="4480" spans="59:68" x14ac:dyDescent="0.25">
      <c r="BG4480" t="str">
        <f t="shared" ca="1" si="565"/>
        <v/>
      </c>
      <c r="BH4480" t="str">
        <f t="shared" si="566"/>
        <v/>
      </c>
      <c r="BI4480" t="str">
        <f t="shared" si="567"/>
        <v/>
      </c>
      <c r="BJ4480" t="str">
        <f t="shared" ca="1" si="568"/>
        <v/>
      </c>
      <c r="BK4480">
        <f t="shared" si="569"/>
        <v>1900</v>
      </c>
      <c r="BL4480">
        <f t="shared" si="570"/>
        <v>1900</v>
      </c>
      <c r="BM4480" t="str">
        <f t="shared" si="571"/>
        <v/>
      </c>
      <c r="BN4480" s="69">
        <f t="shared" si="572"/>
        <v>128</v>
      </c>
      <c r="BO4480" s="1">
        <v>46848</v>
      </c>
      <c r="BP4480" s="1"/>
    </row>
    <row r="4481" spans="59:68" x14ac:dyDescent="0.25">
      <c r="BG4481" t="str">
        <f t="shared" ca="1" si="565"/>
        <v/>
      </c>
      <c r="BH4481" t="str">
        <f t="shared" si="566"/>
        <v/>
      </c>
      <c r="BI4481" t="str">
        <f t="shared" si="567"/>
        <v/>
      </c>
      <c r="BJ4481" t="str">
        <f t="shared" ca="1" si="568"/>
        <v/>
      </c>
      <c r="BK4481">
        <f t="shared" si="569"/>
        <v>1900</v>
      </c>
      <c r="BL4481">
        <f t="shared" si="570"/>
        <v>1900</v>
      </c>
      <c r="BM4481" t="str">
        <f t="shared" si="571"/>
        <v/>
      </c>
      <c r="BN4481" s="69">
        <f t="shared" si="572"/>
        <v>128</v>
      </c>
      <c r="BO4481" s="1">
        <v>46849</v>
      </c>
      <c r="BP4481" s="1"/>
    </row>
    <row r="4482" spans="59:68" x14ac:dyDescent="0.25">
      <c r="BG4482" t="str">
        <f t="shared" ca="1" si="565"/>
        <v/>
      </c>
      <c r="BH4482" t="str">
        <f t="shared" si="566"/>
        <v/>
      </c>
      <c r="BI4482" t="str">
        <f t="shared" si="567"/>
        <v/>
      </c>
      <c r="BJ4482" t="str">
        <f t="shared" ca="1" si="568"/>
        <v/>
      </c>
      <c r="BK4482">
        <f t="shared" si="569"/>
        <v>1900</v>
      </c>
      <c r="BL4482">
        <f t="shared" si="570"/>
        <v>1900</v>
      </c>
      <c r="BM4482" t="str">
        <f t="shared" si="571"/>
        <v/>
      </c>
      <c r="BN4482" s="69">
        <f t="shared" si="572"/>
        <v>128</v>
      </c>
      <c r="BO4482" s="1">
        <v>46850</v>
      </c>
      <c r="BP4482" s="1"/>
    </row>
    <row r="4483" spans="59:68" x14ac:dyDescent="0.25">
      <c r="BG4483" t="str">
        <f t="shared" ref="BG4483:BG4546" ca="1" si="573">IF(A4483="","",DATEDIF(J4483,TODAY(),"y"))</f>
        <v/>
      </c>
      <c r="BH4483" t="str">
        <f t="shared" ref="BH4483:BH4546" si="574">IF(A4483="","",IF(BG4483&lt;61,"Moins de 61",IF(BG4483&lt;66,"61 à 65",IF(BG4483&lt;71,"66 à 70",IF(BG4483&lt;76,"71 à 75",IF(BG4483&lt;81,"76 à 80",IF(BG4483&lt;86,"81 à 85",IF(BG4483&lt;91,"86 à 90",IF(BG4483&lt;96,"91 à 95",IF(BG4483&lt;101,"96 à 100",IF(BG4483&gt;=101,"101 et plus","")))))))))))</f>
        <v/>
      </c>
      <c r="BI4483" t="str">
        <f t="shared" ref="BI4483:BI4546" si="575">IF(B4483="","",IF(BG4483&lt;66,"Moins de 66",IF(BG4483&lt;71,"66 à 70",IF(BG4483&lt;76,"71 à 75",IF(BG4483&lt;81,"76 à 80",IF(BG4483&gt;=81,"plus de 80",""))))))</f>
        <v/>
      </c>
      <c r="BJ4483" t="str">
        <f t="shared" ref="BJ4483:BJ4546" ca="1" si="576">IF(A4483="","",DATEDIF(L4483,TODAY(),"y"))</f>
        <v/>
      </c>
      <c r="BK4483">
        <f t="shared" ref="BK4483:BK4546" si="577">YEAR(L4483)</f>
        <v>1900</v>
      </c>
      <c r="BL4483">
        <f t="shared" ref="BL4483:BL4546" si="578">YEAR(E4483)</f>
        <v>1900</v>
      </c>
      <c r="BM4483" t="str">
        <f t="shared" ref="BM4483:BM4546" si="579">IF(A4483="","",IF(O4483="Adhérent",BG4483,""))</f>
        <v/>
      </c>
      <c r="BN4483" s="69">
        <f t="shared" ref="BN4483:BN4546" si="580">YEAR(BO4483)-YEAR(J4483)</f>
        <v>128</v>
      </c>
      <c r="BO4483" s="1">
        <v>46851</v>
      </c>
      <c r="BP4483" s="1"/>
    </row>
    <row r="4484" spans="59:68" x14ac:dyDescent="0.25">
      <c r="BG4484" t="str">
        <f t="shared" ca="1" si="573"/>
        <v/>
      </c>
      <c r="BH4484" t="str">
        <f t="shared" si="574"/>
        <v/>
      </c>
      <c r="BI4484" t="str">
        <f t="shared" si="575"/>
        <v/>
      </c>
      <c r="BJ4484" t="str">
        <f t="shared" ca="1" si="576"/>
        <v/>
      </c>
      <c r="BK4484">
        <f t="shared" si="577"/>
        <v>1900</v>
      </c>
      <c r="BL4484">
        <f t="shared" si="578"/>
        <v>1900</v>
      </c>
      <c r="BM4484" t="str">
        <f t="shared" si="579"/>
        <v/>
      </c>
      <c r="BN4484" s="69">
        <f t="shared" si="580"/>
        <v>128</v>
      </c>
      <c r="BO4484" s="1">
        <v>46852</v>
      </c>
      <c r="BP4484" s="1"/>
    </row>
    <row r="4485" spans="59:68" x14ac:dyDescent="0.25">
      <c r="BG4485" t="str">
        <f t="shared" ca="1" si="573"/>
        <v/>
      </c>
      <c r="BH4485" t="str">
        <f t="shared" si="574"/>
        <v/>
      </c>
      <c r="BI4485" t="str">
        <f t="shared" si="575"/>
        <v/>
      </c>
      <c r="BJ4485" t="str">
        <f t="shared" ca="1" si="576"/>
        <v/>
      </c>
      <c r="BK4485">
        <f t="shared" si="577"/>
        <v>1900</v>
      </c>
      <c r="BL4485">
        <f t="shared" si="578"/>
        <v>1900</v>
      </c>
      <c r="BM4485" t="str">
        <f t="shared" si="579"/>
        <v/>
      </c>
      <c r="BN4485" s="69">
        <f t="shared" si="580"/>
        <v>128</v>
      </c>
      <c r="BO4485" s="1">
        <v>46853</v>
      </c>
      <c r="BP4485" s="1"/>
    </row>
    <row r="4486" spans="59:68" x14ac:dyDescent="0.25">
      <c r="BG4486" t="str">
        <f t="shared" ca="1" si="573"/>
        <v/>
      </c>
      <c r="BH4486" t="str">
        <f t="shared" si="574"/>
        <v/>
      </c>
      <c r="BI4486" t="str">
        <f t="shared" si="575"/>
        <v/>
      </c>
      <c r="BJ4486" t="str">
        <f t="shared" ca="1" si="576"/>
        <v/>
      </c>
      <c r="BK4486">
        <f t="shared" si="577"/>
        <v>1900</v>
      </c>
      <c r="BL4486">
        <f t="shared" si="578"/>
        <v>1900</v>
      </c>
      <c r="BM4486" t="str">
        <f t="shared" si="579"/>
        <v/>
      </c>
      <c r="BN4486" s="69">
        <f t="shared" si="580"/>
        <v>128</v>
      </c>
      <c r="BO4486" s="1">
        <v>46854</v>
      </c>
      <c r="BP4486" s="1"/>
    </row>
    <row r="4487" spans="59:68" x14ac:dyDescent="0.25">
      <c r="BG4487" t="str">
        <f t="shared" ca="1" si="573"/>
        <v/>
      </c>
      <c r="BH4487" t="str">
        <f t="shared" si="574"/>
        <v/>
      </c>
      <c r="BI4487" t="str">
        <f t="shared" si="575"/>
        <v/>
      </c>
      <c r="BJ4487" t="str">
        <f t="shared" ca="1" si="576"/>
        <v/>
      </c>
      <c r="BK4487">
        <f t="shared" si="577"/>
        <v>1900</v>
      </c>
      <c r="BL4487">
        <f t="shared" si="578"/>
        <v>1900</v>
      </c>
      <c r="BM4487" t="str">
        <f t="shared" si="579"/>
        <v/>
      </c>
      <c r="BN4487" s="69">
        <f t="shared" si="580"/>
        <v>128</v>
      </c>
      <c r="BO4487" s="1">
        <v>46855</v>
      </c>
      <c r="BP4487" s="1"/>
    </row>
    <row r="4488" spans="59:68" x14ac:dyDescent="0.25">
      <c r="BG4488" t="str">
        <f t="shared" ca="1" si="573"/>
        <v/>
      </c>
      <c r="BH4488" t="str">
        <f t="shared" si="574"/>
        <v/>
      </c>
      <c r="BI4488" t="str">
        <f t="shared" si="575"/>
        <v/>
      </c>
      <c r="BJ4488" t="str">
        <f t="shared" ca="1" si="576"/>
        <v/>
      </c>
      <c r="BK4488">
        <f t="shared" si="577"/>
        <v>1900</v>
      </c>
      <c r="BL4488">
        <f t="shared" si="578"/>
        <v>1900</v>
      </c>
      <c r="BM4488" t="str">
        <f t="shared" si="579"/>
        <v/>
      </c>
      <c r="BN4488" s="69">
        <f t="shared" si="580"/>
        <v>128</v>
      </c>
      <c r="BO4488" s="1">
        <v>46856</v>
      </c>
      <c r="BP4488" s="1"/>
    </row>
    <row r="4489" spans="59:68" x14ac:dyDescent="0.25">
      <c r="BG4489" t="str">
        <f t="shared" ca="1" si="573"/>
        <v/>
      </c>
      <c r="BH4489" t="str">
        <f t="shared" si="574"/>
        <v/>
      </c>
      <c r="BI4489" t="str">
        <f t="shared" si="575"/>
        <v/>
      </c>
      <c r="BJ4489" t="str">
        <f t="shared" ca="1" si="576"/>
        <v/>
      </c>
      <c r="BK4489">
        <f t="shared" si="577"/>
        <v>1900</v>
      </c>
      <c r="BL4489">
        <f t="shared" si="578"/>
        <v>1900</v>
      </c>
      <c r="BM4489" t="str">
        <f t="shared" si="579"/>
        <v/>
      </c>
      <c r="BN4489" s="69">
        <f t="shared" si="580"/>
        <v>128</v>
      </c>
      <c r="BO4489" s="1">
        <v>46857</v>
      </c>
      <c r="BP4489" s="1"/>
    </row>
    <row r="4490" spans="59:68" x14ac:dyDescent="0.25">
      <c r="BG4490" t="str">
        <f t="shared" ca="1" si="573"/>
        <v/>
      </c>
      <c r="BH4490" t="str">
        <f t="shared" si="574"/>
        <v/>
      </c>
      <c r="BI4490" t="str">
        <f t="shared" si="575"/>
        <v/>
      </c>
      <c r="BJ4490" t="str">
        <f t="shared" ca="1" si="576"/>
        <v/>
      </c>
      <c r="BK4490">
        <f t="shared" si="577"/>
        <v>1900</v>
      </c>
      <c r="BL4490">
        <f t="shared" si="578"/>
        <v>1900</v>
      </c>
      <c r="BM4490" t="str">
        <f t="shared" si="579"/>
        <v/>
      </c>
      <c r="BN4490" s="69">
        <f t="shared" si="580"/>
        <v>128</v>
      </c>
      <c r="BO4490" s="1">
        <v>46858</v>
      </c>
      <c r="BP4490" s="1"/>
    </row>
    <row r="4491" spans="59:68" x14ac:dyDescent="0.25">
      <c r="BG4491" t="str">
        <f t="shared" ca="1" si="573"/>
        <v/>
      </c>
      <c r="BH4491" t="str">
        <f t="shared" si="574"/>
        <v/>
      </c>
      <c r="BI4491" t="str">
        <f t="shared" si="575"/>
        <v/>
      </c>
      <c r="BJ4491" t="str">
        <f t="shared" ca="1" si="576"/>
        <v/>
      </c>
      <c r="BK4491">
        <f t="shared" si="577"/>
        <v>1900</v>
      </c>
      <c r="BL4491">
        <f t="shared" si="578"/>
        <v>1900</v>
      </c>
      <c r="BM4491" t="str">
        <f t="shared" si="579"/>
        <v/>
      </c>
      <c r="BN4491" s="69">
        <f t="shared" si="580"/>
        <v>128</v>
      </c>
      <c r="BO4491" s="1">
        <v>46859</v>
      </c>
      <c r="BP4491" s="1"/>
    </row>
    <row r="4492" spans="59:68" x14ac:dyDescent="0.25">
      <c r="BG4492" t="str">
        <f t="shared" ca="1" si="573"/>
        <v/>
      </c>
      <c r="BH4492" t="str">
        <f t="shared" si="574"/>
        <v/>
      </c>
      <c r="BI4492" t="str">
        <f t="shared" si="575"/>
        <v/>
      </c>
      <c r="BJ4492" t="str">
        <f t="shared" ca="1" si="576"/>
        <v/>
      </c>
      <c r="BK4492">
        <f t="shared" si="577"/>
        <v>1900</v>
      </c>
      <c r="BL4492">
        <f t="shared" si="578"/>
        <v>1900</v>
      </c>
      <c r="BM4492" t="str">
        <f t="shared" si="579"/>
        <v/>
      </c>
      <c r="BN4492" s="69">
        <f t="shared" si="580"/>
        <v>128</v>
      </c>
      <c r="BO4492" s="1">
        <v>46860</v>
      </c>
      <c r="BP4492" s="1"/>
    </row>
    <row r="4493" spans="59:68" x14ac:dyDescent="0.25">
      <c r="BG4493" t="str">
        <f t="shared" ca="1" si="573"/>
        <v/>
      </c>
      <c r="BH4493" t="str">
        <f t="shared" si="574"/>
        <v/>
      </c>
      <c r="BI4493" t="str">
        <f t="shared" si="575"/>
        <v/>
      </c>
      <c r="BJ4493" t="str">
        <f t="shared" ca="1" si="576"/>
        <v/>
      </c>
      <c r="BK4493">
        <f t="shared" si="577"/>
        <v>1900</v>
      </c>
      <c r="BL4493">
        <f t="shared" si="578"/>
        <v>1900</v>
      </c>
      <c r="BM4493" t="str">
        <f t="shared" si="579"/>
        <v/>
      </c>
      <c r="BN4493" s="69">
        <f t="shared" si="580"/>
        <v>128</v>
      </c>
      <c r="BO4493" s="1">
        <v>46861</v>
      </c>
      <c r="BP4493" s="1"/>
    </row>
    <row r="4494" spans="59:68" x14ac:dyDescent="0.25">
      <c r="BG4494" t="str">
        <f t="shared" ca="1" si="573"/>
        <v/>
      </c>
      <c r="BH4494" t="str">
        <f t="shared" si="574"/>
        <v/>
      </c>
      <c r="BI4494" t="str">
        <f t="shared" si="575"/>
        <v/>
      </c>
      <c r="BJ4494" t="str">
        <f t="shared" ca="1" si="576"/>
        <v/>
      </c>
      <c r="BK4494">
        <f t="shared" si="577"/>
        <v>1900</v>
      </c>
      <c r="BL4494">
        <f t="shared" si="578"/>
        <v>1900</v>
      </c>
      <c r="BM4494" t="str">
        <f t="shared" si="579"/>
        <v/>
      </c>
      <c r="BN4494" s="69">
        <f t="shared" si="580"/>
        <v>128</v>
      </c>
      <c r="BO4494" s="1">
        <v>46862</v>
      </c>
      <c r="BP4494" s="1"/>
    </row>
    <row r="4495" spans="59:68" x14ac:dyDescent="0.25">
      <c r="BG4495" t="str">
        <f t="shared" ca="1" si="573"/>
        <v/>
      </c>
      <c r="BH4495" t="str">
        <f t="shared" si="574"/>
        <v/>
      </c>
      <c r="BI4495" t="str">
        <f t="shared" si="575"/>
        <v/>
      </c>
      <c r="BJ4495" t="str">
        <f t="shared" ca="1" si="576"/>
        <v/>
      </c>
      <c r="BK4495">
        <f t="shared" si="577"/>
        <v>1900</v>
      </c>
      <c r="BL4495">
        <f t="shared" si="578"/>
        <v>1900</v>
      </c>
      <c r="BM4495" t="str">
        <f t="shared" si="579"/>
        <v/>
      </c>
      <c r="BN4495" s="69">
        <f t="shared" si="580"/>
        <v>128</v>
      </c>
      <c r="BO4495" s="1">
        <v>46863</v>
      </c>
      <c r="BP4495" s="1"/>
    </row>
    <row r="4496" spans="59:68" x14ac:dyDescent="0.25">
      <c r="BG4496" t="str">
        <f t="shared" ca="1" si="573"/>
        <v/>
      </c>
      <c r="BH4496" t="str">
        <f t="shared" si="574"/>
        <v/>
      </c>
      <c r="BI4496" t="str">
        <f t="shared" si="575"/>
        <v/>
      </c>
      <c r="BJ4496" t="str">
        <f t="shared" ca="1" si="576"/>
        <v/>
      </c>
      <c r="BK4496">
        <f t="shared" si="577"/>
        <v>1900</v>
      </c>
      <c r="BL4496">
        <f t="shared" si="578"/>
        <v>1900</v>
      </c>
      <c r="BM4496" t="str">
        <f t="shared" si="579"/>
        <v/>
      </c>
      <c r="BN4496" s="69">
        <f t="shared" si="580"/>
        <v>128</v>
      </c>
      <c r="BO4496" s="1">
        <v>46864</v>
      </c>
      <c r="BP4496" s="1"/>
    </row>
    <row r="4497" spans="59:68" x14ac:dyDescent="0.25">
      <c r="BG4497" t="str">
        <f t="shared" ca="1" si="573"/>
        <v/>
      </c>
      <c r="BH4497" t="str">
        <f t="shared" si="574"/>
        <v/>
      </c>
      <c r="BI4497" t="str">
        <f t="shared" si="575"/>
        <v/>
      </c>
      <c r="BJ4497" t="str">
        <f t="shared" ca="1" si="576"/>
        <v/>
      </c>
      <c r="BK4497">
        <f t="shared" si="577"/>
        <v>1900</v>
      </c>
      <c r="BL4497">
        <f t="shared" si="578"/>
        <v>1900</v>
      </c>
      <c r="BM4497" t="str">
        <f t="shared" si="579"/>
        <v/>
      </c>
      <c r="BN4497" s="69">
        <f t="shared" si="580"/>
        <v>128</v>
      </c>
      <c r="BO4497" s="1">
        <v>46865</v>
      </c>
      <c r="BP4497" s="1"/>
    </row>
    <row r="4498" spans="59:68" x14ac:dyDescent="0.25">
      <c r="BG4498" t="str">
        <f t="shared" ca="1" si="573"/>
        <v/>
      </c>
      <c r="BH4498" t="str">
        <f t="shared" si="574"/>
        <v/>
      </c>
      <c r="BI4498" t="str">
        <f t="shared" si="575"/>
        <v/>
      </c>
      <c r="BJ4498" t="str">
        <f t="shared" ca="1" si="576"/>
        <v/>
      </c>
      <c r="BK4498">
        <f t="shared" si="577"/>
        <v>1900</v>
      </c>
      <c r="BL4498">
        <f t="shared" si="578"/>
        <v>1900</v>
      </c>
      <c r="BM4498" t="str">
        <f t="shared" si="579"/>
        <v/>
      </c>
      <c r="BN4498" s="69">
        <f t="shared" si="580"/>
        <v>128</v>
      </c>
      <c r="BO4498" s="1">
        <v>46866</v>
      </c>
      <c r="BP4498" s="1"/>
    </row>
    <row r="4499" spans="59:68" x14ac:dyDescent="0.25">
      <c r="BG4499" t="str">
        <f t="shared" ca="1" si="573"/>
        <v/>
      </c>
      <c r="BH4499" t="str">
        <f t="shared" si="574"/>
        <v/>
      </c>
      <c r="BI4499" t="str">
        <f t="shared" si="575"/>
        <v/>
      </c>
      <c r="BJ4499" t="str">
        <f t="shared" ca="1" si="576"/>
        <v/>
      </c>
      <c r="BK4499">
        <f t="shared" si="577"/>
        <v>1900</v>
      </c>
      <c r="BL4499">
        <f t="shared" si="578"/>
        <v>1900</v>
      </c>
      <c r="BM4499" t="str">
        <f t="shared" si="579"/>
        <v/>
      </c>
      <c r="BN4499" s="69">
        <f t="shared" si="580"/>
        <v>128</v>
      </c>
      <c r="BO4499" s="1">
        <v>46867</v>
      </c>
      <c r="BP4499" s="1"/>
    </row>
    <row r="4500" spans="59:68" x14ac:dyDescent="0.25">
      <c r="BG4500" t="str">
        <f t="shared" ca="1" si="573"/>
        <v/>
      </c>
      <c r="BH4500" t="str">
        <f t="shared" si="574"/>
        <v/>
      </c>
      <c r="BI4500" t="str">
        <f t="shared" si="575"/>
        <v/>
      </c>
      <c r="BJ4500" t="str">
        <f t="shared" ca="1" si="576"/>
        <v/>
      </c>
      <c r="BK4500">
        <f t="shared" si="577"/>
        <v>1900</v>
      </c>
      <c r="BL4500">
        <f t="shared" si="578"/>
        <v>1900</v>
      </c>
      <c r="BM4500" t="str">
        <f t="shared" si="579"/>
        <v/>
      </c>
      <c r="BN4500" s="69">
        <f t="shared" si="580"/>
        <v>128</v>
      </c>
      <c r="BO4500" s="1">
        <v>46868</v>
      </c>
      <c r="BP4500" s="1"/>
    </row>
    <row r="4501" spans="59:68" x14ac:dyDescent="0.25">
      <c r="BG4501" t="str">
        <f t="shared" ca="1" si="573"/>
        <v/>
      </c>
      <c r="BH4501" t="str">
        <f t="shared" si="574"/>
        <v/>
      </c>
      <c r="BI4501" t="str">
        <f t="shared" si="575"/>
        <v/>
      </c>
      <c r="BJ4501" t="str">
        <f t="shared" ca="1" si="576"/>
        <v/>
      </c>
      <c r="BK4501">
        <f t="shared" si="577"/>
        <v>1900</v>
      </c>
      <c r="BL4501">
        <f t="shared" si="578"/>
        <v>1900</v>
      </c>
      <c r="BM4501" t="str">
        <f t="shared" si="579"/>
        <v/>
      </c>
      <c r="BN4501" s="69">
        <f t="shared" si="580"/>
        <v>128</v>
      </c>
      <c r="BO4501" s="1">
        <v>46869</v>
      </c>
      <c r="BP4501" s="1"/>
    </row>
    <row r="4502" spans="59:68" x14ac:dyDescent="0.25">
      <c r="BG4502" t="str">
        <f t="shared" ca="1" si="573"/>
        <v/>
      </c>
      <c r="BH4502" t="str">
        <f t="shared" si="574"/>
        <v/>
      </c>
      <c r="BI4502" t="str">
        <f t="shared" si="575"/>
        <v/>
      </c>
      <c r="BJ4502" t="str">
        <f t="shared" ca="1" si="576"/>
        <v/>
      </c>
      <c r="BK4502">
        <f t="shared" si="577"/>
        <v>1900</v>
      </c>
      <c r="BL4502">
        <f t="shared" si="578"/>
        <v>1900</v>
      </c>
      <c r="BM4502" t="str">
        <f t="shared" si="579"/>
        <v/>
      </c>
      <c r="BN4502" s="69">
        <f t="shared" si="580"/>
        <v>128</v>
      </c>
      <c r="BO4502" s="1">
        <v>46870</v>
      </c>
      <c r="BP4502" s="1"/>
    </row>
    <row r="4503" spans="59:68" x14ac:dyDescent="0.25">
      <c r="BG4503" t="str">
        <f t="shared" ca="1" si="573"/>
        <v/>
      </c>
      <c r="BH4503" t="str">
        <f t="shared" si="574"/>
        <v/>
      </c>
      <c r="BI4503" t="str">
        <f t="shared" si="575"/>
        <v/>
      </c>
      <c r="BJ4503" t="str">
        <f t="shared" ca="1" si="576"/>
        <v/>
      </c>
      <c r="BK4503">
        <f t="shared" si="577"/>
        <v>1900</v>
      </c>
      <c r="BL4503">
        <f t="shared" si="578"/>
        <v>1900</v>
      </c>
      <c r="BM4503" t="str">
        <f t="shared" si="579"/>
        <v/>
      </c>
      <c r="BN4503" s="69">
        <f t="shared" si="580"/>
        <v>128</v>
      </c>
      <c r="BO4503" s="1">
        <v>46871</v>
      </c>
      <c r="BP4503" s="1"/>
    </row>
    <row r="4504" spans="59:68" x14ac:dyDescent="0.25">
      <c r="BG4504" t="str">
        <f t="shared" ca="1" si="573"/>
        <v/>
      </c>
      <c r="BH4504" t="str">
        <f t="shared" si="574"/>
        <v/>
      </c>
      <c r="BI4504" t="str">
        <f t="shared" si="575"/>
        <v/>
      </c>
      <c r="BJ4504" t="str">
        <f t="shared" ca="1" si="576"/>
        <v/>
      </c>
      <c r="BK4504">
        <f t="shared" si="577"/>
        <v>1900</v>
      </c>
      <c r="BL4504">
        <f t="shared" si="578"/>
        <v>1900</v>
      </c>
      <c r="BM4504" t="str">
        <f t="shared" si="579"/>
        <v/>
      </c>
      <c r="BN4504" s="69">
        <f t="shared" si="580"/>
        <v>128</v>
      </c>
      <c r="BO4504" s="1">
        <v>46872</v>
      </c>
      <c r="BP4504" s="1"/>
    </row>
    <row r="4505" spans="59:68" x14ac:dyDescent="0.25">
      <c r="BG4505" t="str">
        <f t="shared" ca="1" si="573"/>
        <v/>
      </c>
      <c r="BH4505" t="str">
        <f t="shared" si="574"/>
        <v/>
      </c>
      <c r="BI4505" t="str">
        <f t="shared" si="575"/>
        <v/>
      </c>
      <c r="BJ4505" t="str">
        <f t="shared" ca="1" si="576"/>
        <v/>
      </c>
      <c r="BK4505">
        <f t="shared" si="577"/>
        <v>1900</v>
      </c>
      <c r="BL4505">
        <f t="shared" si="578"/>
        <v>1900</v>
      </c>
      <c r="BM4505" t="str">
        <f t="shared" si="579"/>
        <v/>
      </c>
      <c r="BN4505" s="69">
        <f t="shared" si="580"/>
        <v>128</v>
      </c>
      <c r="BO4505" s="1">
        <v>46873</v>
      </c>
      <c r="BP4505" s="1"/>
    </row>
    <row r="4506" spans="59:68" x14ac:dyDescent="0.25">
      <c r="BG4506" t="str">
        <f t="shared" ca="1" si="573"/>
        <v/>
      </c>
      <c r="BH4506" t="str">
        <f t="shared" si="574"/>
        <v/>
      </c>
      <c r="BI4506" t="str">
        <f t="shared" si="575"/>
        <v/>
      </c>
      <c r="BJ4506" t="str">
        <f t="shared" ca="1" si="576"/>
        <v/>
      </c>
      <c r="BK4506">
        <f t="shared" si="577"/>
        <v>1900</v>
      </c>
      <c r="BL4506">
        <f t="shared" si="578"/>
        <v>1900</v>
      </c>
      <c r="BM4506" t="str">
        <f t="shared" si="579"/>
        <v/>
      </c>
      <c r="BN4506" s="69">
        <f t="shared" si="580"/>
        <v>128</v>
      </c>
      <c r="BO4506" s="1">
        <v>46874</v>
      </c>
      <c r="BP4506" s="1"/>
    </row>
    <row r="4507" spans="59:68" x14ac:dyDescent="0.25">
      <c r="BG4507" t="str">
        <f t="shared" ca="1" si="573"/>
        <v/>
      </c>
      <c r="BH4507" t="str">
        <f t="shared" si="574"/>
        <v/>
      </c>
      <c r="BI4507" t="str">
        <f t="shared" si="575"/>
        <v/>
      </c>
      <c r="BJ4507" t="str">
        <f t="shared" ca="1" si="576"/>
        <v/>
      </c>
      <c r="BK4507">
        <f t="shared" si="577"/>
        <v>1900</v>
      </c>
      <c r="BL4507">
        <f t="shared" si="578"/>
        <v>1900</v>
      </c>
      <c r="BM4507" t="str">
        <f t="shared" si="579"/>
        <v/>
      </c>
      <c r="BN4507" s="69">
        <f t="shared" si="580"/>
        <v>128</v>
      </c>
      <c r="BO4507" s="1">
        <v>46875</v>
      </c>
      <c r="BP4507" s="1"/>
    </row>
    <row r="4508" spans="59:68" x14ac:dyDescent="0.25">
      <c r="BG4508" t="str">
        <f t="shared" ca="1" si="573"/>
        <v/>
      </c>
      <c r="BH4508" t="str">
        <f t="shared" si="574"/>
        <v/>
      </c>
      <c r="BI4508" t="str">
        <f t="shared" si="575"/>
        <v/>
      </c>
      <c r="BJ4508" t="str">
        <f t="shared" ca="1" si="576"/>
        <v/>
      </c>
      <c r="BK4508">
        <f t="shared" si="577"/>
        <v>1900</v>
      </c>
      <c r="BL4508">
        <f t="shared" si="578"/>
        <v>1900</v>
      </c>
      <c r="BM4508" t="str">
        <f t="shared" si="579"/>
        <v/>
      </c>
      <c r="BN4508" s="69">
        <f t="shared" si="580"/>
        <v>128</v>
      </c>
      <c r="BO4508" s="1">
        <v>46876</v>
      </c>
      <c r="BP4508" s="1"/>
    </row>
    <row r="4509" spans="59:68" x14ac:dyDescent="0.25">
      <c r="BG4509" t="str">
        <f t="shared" ca="1" si="573"/>
        <v/>
      </c>
      <c r="BH4509" t="str">
        <f t="shared" si="574"/>
        <v/>
      </c>
      <c r="BI4509" t="str">
        <f t="shared" si="575"/>
        <v/>
      </c>
      <c r="BJ4509" t="str">
        <f t="shared" ca="1" si="576"/>
        <v/>
      </c>
      <c r="BK4509">
        <f t="shared" si="577"/>
        <v>1900</v>
      </c>
      <c r="BL4509">
        <f t="shared" si="578"/>
        <v>1900</v>
      </c>
      <c r="BM4509" t="str">
        <f t="shared" si="579"/>
        <v/>
      </c>
      <c r="BN4509" s="69">
        <f t="shared" si="580"/>
        <v>128</v>
      </c>
      <c r="BO4509" s="1">
        <v>46877</v>
      </c>
      <c r="BP4509" s="1"/>
    </row>
    <row r="4510" spans="59:68" x14ac:dyDescent="0.25">
      <c r="BG4510" t="str">
        <f t="shared" ca="1" si="573"/>
        <v/>
      </c>
      <c r="BH4510" t="str">
        <f t="shared" si="574"/>
        <v/>
      </c>
      <c r="BI4510" t="str">
        <f t="shared" si="575"/>
        <v/>
      </c>
      <c r="BJ4510" t="str">
        <f t="shared" ca="1" si="576"/>
        <v/>
      </c>
      <c r="BK4510">
        <f t="shared" si="577"/>
        <v>1900</v>
      </c>
      <c r="BL4510">
        <f t="shared" si="578"/>
        <v>1900</v>
      </c>
      <c r="BM4510" t="str">
        <f t="shared" si="579"/>
        <v/>
      </c>
      <c r="BN4510" s="69">
        <f t="shared" si="580"/>
        <v>128</v>
      </c>
      <c r="BO4510" s="1">
        <v>46878</v>
      </c>
      <c r="BP4510" s="1"/>
    </row>
    <row r="4511" spans="59:68" x14ac:dyDescent="0.25">
      <c r="BG4511" t="str">
        <f t="shared" ca="1" si="573"/>
        <v/>
      </c>
      <c r="BH4511" t="str">
        <f t="shared" si="574"/>
        <v/>
      </c>
      <c r="BI4511" t="str">
        <f t="shared" si="575"/>
        <v/>
      </c>
      <c r="BJ4511" t="str">
        <f t="shared" ca="1" si="576"/>
        <v/>
      </c>
      <c r="BK4511">
        <f t="shared" si="577"/>
        <v>1900</v>
      </c>
      <c r="BL4511">
        <f t="shared" si="578"/>
        <v>1900</v>
      </c>
      <c r="BM4511" t="str">
        <f t="shared" si="579"/>
        <v/>
      </c>
      <c r="BN4511" s="69">
        <f t="shared" si="580"/>
        <v>128</v>
      </c>
      <c r="BO4511" s="1">
        <v>46879</v>
      </c>
      <c r="BP4511" s="1"/>
    </row>
    <row r="4512" spans="59:68" x14ac:dyDescent="0.25">
      <c r="BG4512" t="str">
        <f t="shared" ca="1" si="573"/>
        <v/>
      </c>
      <c r="BH4512" t="str">
        <f t="shared" si="574"/>
        <v/>
      </c>
      <c r="BI4512" t="str">
        <f t="shared" si="575"/>
        <v/>
      </c>
      <c r="BJ4512" t="str">
        <f t="shared" ca="1" si="576"/>
        <v/>
      </c>
      <c r="BK4512">
        <f t="shared" si="577"/>
        <v>1900</v>
      </c>
      <c r="BL4512">
        <f t="shared" si="578"/>
        <v>1900</v>
      </c>
      <c r="BM4512" t="str">
        <f t="shared" si="579"/>
        <v/>
      </c>
      <c r="BN4512" s="69">
        <f t="shared" si="580"/>
        <v>128</v>
      </c>
      <c r="BO4512" s="1">
        <v>46880</v>
      </c>
      <c r="BP4512" s="1"/>
    </row>
    <row r="4513" spans="59:68" x14ac:dyDescent="0.25">
      <c r="BG4513" t="str">
        <f t="shared" ca="1" si="573"/>
        <v/>
      </c>
      <c r="BH4513" t="str">
        <f t="shared" si="574"/>
        <v/>
      </c>
      <c r="BI4513" t="str">
        <f t="shared" si="575"/>
        <v/>
      </c>
      <c r="BJ4513" t="str">
        <f t="shared" ca="1" si="576"/>
        <v/>
      </c>
      <c r="BK4513">
        <f t="shared" si="577"/>
        <v>1900</v>
      </c>
      <c r="BL4513">
        <f t="shared" si="578"/>
        <v>1900</v>
      </c>
      <c r="BM4513" t="str">
        <f t="shared" si="579"/>
        <v/>
      </c>
      <c r="BN4513" s="69">
        <f t="shared" si="580"/>
        <v>128</v>
      </c>
      <c r="BO4513" s="1">
        <v>46881</v>
      </c>
      <c r="BP4513" s="1"/>
    </row>
    <row r="4514" spans="59:68" x14ac:dyDescent="0.25">
      <c r="BG4514" t="str">
        <f t="shared" ca="1" si="573"/>
        <v/>
      </c>
      <c r="BH4514" t="str">
        <f t="shared" si="574"/>
        <v/>
      </c>
      <c r="BI4514" t="str">
        <f t="shared" si="575"/>
        <v/>
      </c>
      <c r="BJ4514" t="str">
        <f t="shared" ca="1" si="576"/>
        <v/>
      </c>
      <c r="BK4514">
        <f t="shared" si="577"/>
        <v>1900</v>
      </c>
      <c r="BL4514">
        <f t="shared" si="578"/>
        <v>1900</v>
      </c>
      <c r="BM4514" t="str">
        <f t="shared" si="579"/>
        <v/>
      </c>
      <c r="BN4514" s="69">
        <f t="shared" si="580"/>
        <v>128</v>
      </c>
      <c r="BO4514" s="1">
        <v>46882</v>
      </c>
      <c r="BP4514" s="1"/>
    </row>
    <row r="4515" spans="59:68" x14ac:dyDescent="0.25">
      <c r="BG4515" t="str">
        <f t="shared" ca="1" si="573"/>
        <v/>
      </c>
      <c r="BH4515" t="str">
        <f t="shared" si="574"/>
        <v/>
      </c>
      <c r="BI4515" t="str">
        <f t="shared" si="575"/>
        <v/>
      </c>
      <c r="BJ4515" t="str">
        <f t="shared" ca="1" si="576"/>
        <v/>
      </c>
      <c r="BK4515">
        <f t="shared" si="577"/>
        <v>1900</v>
      </c>
      <c r="BL4515">
        <f t="shared" si="578"/>
        <v>1900</v>
      </c>
      <c r="BM4515" t="str">
        <f t="shared" si="579"/>
        <v/>
      </c>
      <c r="BN4515" s="69">
        <f t="shared" si="580"/>
        <v>128</v>
      </c>
      <c r="BO4515" s="1">
        <v>46883</v>
      </c>
      <c r="BP4515" s="1"/>
    </row>
    <row r="4516" spans="59:68" x14ac:dyDescent="0.25">
      <c r="BG4516" t="str">
        <f t="shared" ca="1" si="573"/>
        <v/>
      </c>
      <c r="BH4516" t="str">
        <f t="shared" si="574"/>
        <v/>
      </c>
      <c r="BI4516" t="str">
        <f t="shared" si="575"/>
        <v/>
      </c>
      <c r="BJ4516" t="str">
        <f t="shared" ca="1" si="576"/>
        <v/>
      </c>
      <c r="BK4516">
        <f t="shared" si="577"/>
        <v>1900</v>
      </c>
      <c r="BL4516">
        <f t="shared" si="578"/>
        <v>1900</v>
      </c>
      <c r="BM4516" t="str">
        <f t="shared" si="579"/>
        <v/>
      </c>
      <c r="BN4516" s="69">
        <f t="shared" si="580"/>
        <v>128</v>
      </c>
      <c r="BO4516" s="1">
        <v>46884</v>
      </c>
      <c r="BP4516" s="1"/>
    </row>
    <row r="4517" spans="59:68" x14ac:dyDescent="0.25">
      <c r="BG4517" t="str">
        <f t="shared" ca="1" si="573"/>
        <v/>
      </c>
      <c r="BH4517" t="str">
        <f t="shared" si="574"/>
        <v/>
      </c>
      <c r="BI4517" t="str">
        <f t="shared" si="575"/>
        <v/>
      </c>
      <c r="BJ4517" t="str">
        <f t="shared" ca="1" si="576"/>
        <v/>
      </c>
      <c r="BK4517">
        <f t="shared" si="577"/>
        <v>1900</v>
      </c>
      <c r="BL4517">
        <f t="shared" si="578"/>
        <v>1900</v>
      </c>
      <c r="BM4517" t="str">
        <f t="shared" si="579"/>
        <v/>
      </c>
      <c r="BN4517" s="69">
        <f t="shared" si="580"/>
        <v>128</v>
      </c>
      <c r="BO4517" s="1">
        <v>46885</v>
      </c>
      <c r="BP4517" s="1"/>
    </row>
    <row r="4518" spans="59:68" x14ac:dyDescent="0.25">
      <c r="BG4518" t="str">
        <f t="shared" ca="1" si="573"/>
        <v/>
      </c>
      <c r="BH4518" t="str">
        <f t="shared" si="574"/>
        <v/>
      </c>
      <c r="BI4518" t="str">
        <f t="shared" si="575"/>
        <v/>
      </c>
      <c r="BJ4518" t="str">
        <f t="shared" ca="1" si="576"/>
        <v/>
      </c>
      <c r="BK4518">
        <f t="shared" si="577"/>
        <v>1900</v>
      </c>
      <c r="BL4518">
        <f t="shared" si="578"/>
        <v>1900</v>
      </c>
      <c r="BM4518" t="str">
        <f t="shared" si="579"/>
        <v/>
      </c>
      <c r="BN4518" s="69">
        <f t="shared" si="580"/>
        <v>128</v>
      </c>
      <c r="BO4518" s="1">
        <v>46886</v>
      </c>
      <c r="BP4518" s="1"/>
    </row>
    <row r="4519" spans="59:68" x14ac:dyDescent="0.25">
      <c r="BG4519" t="str">
        <f t="shared" ca="1" si="573"/>
        <v/>
      </c>
      <c r="BH4519" t="str">
        <f t="shared" si="574"/>
        <v/>
      </c>
      <c r="BI4519" t="str">
        <f t="shared" si="575"/>
        <v/>
      </c>
      <c r="BJ4519" t="str">
        <f t="shared" ca="1" si="576"/>
        <v/>
      </c>
      <c r="BK4519">
        <f t="shared" si="577"/>
        <v>1900</v>
      </c>
      <c r="BL4519">
        <f t="shared" si="578"/>
        <v>1900</v>
      </c>
      <c r="BM4519" t="str">
        <f t="shared" si="579"/>
        <v/>
      </c>
      <c r="BN4519" s="69">
        <f t="shared" si="580"/>
        <v>128</v>
      </c>
      <c r="BO4519" s="1">
        <v>46887</v>
      </c>
      <c r="BP4519" s="1"/>
    </row>
    <row r="4520" spans="59:68" x14ac:dyDescent="0.25">
      <c r="BG4520" t="str">
        <f t="shared" ca="1" si="573"/>
        <v/>
      </c>
      <c r="BH4520" t="str">
        <f t="shared" si="574"/>
        <v/>
      </c>
      <c r="BI4520" t="str">
        <f t="shared" si="575"/>
        <v/>
      </c>
      <c r="BJ4520" t="str">
        <f t="shared" ca="1" si="576"/>
        <v/>
      </c>
      <c r="BK4520">
        <f t="shared" si="577"/>
        <v>1900</v>
      </c>
      <c r="BL4520">
        <f t="shared" si="578"/>
        <v>1900</v>
      </c>
      <c r="BM4520" t="str">
        <f t="shared" si="579"/>
        <v/>
      </c>
      <c r="BN4520" s="69">
        <f t="shared" si="580"/>
        <v>128</v>
      </c>
      <c r="BO4520" s="1">
        <v>46888</v>
      </c>
      <c r="BP4520" s="1"/>
    </row>
    <row r="4521" spans="59:68" x14ac:dyDescent="0.25">
      <c r="BG4521" t="str">
        <f t="shared" ca="1" si="573"/>
        <v/>
      </c>
      <c r="BH4521" t="str">
        <f t="shared" si="574"/>
        <v/>
      </c>
      <c r="BI4521" t="str">
        <f t="shared" si="575"/>
        <v/>
      </c>
      <c r="BJ4521" t="str">
        <f t="shared" ca="1" si="576"/>
        <v/>
      </c>
      <c r="BK4521">
        <f t="shared" si="577"/>
        <v>1900</v>
      </c>
      <c r="BL4521">
        <f t="shared" si="578"/>
        <v>1900</v>
      </c>
      <c r="BM4521" t="str">
        <f t="shared" si="579"/>
        <v/>
      </c>
      <c r="BN4521" s="69">
        <f t="shared" si="580"/>
        <v>128</v>
      </c>
      <c r="BO4521" s="1">
        <v>46889</v>
      </c>
      <c r="BP4521" s="1"/>
    </row>
    <row r="4522" spans="59:68" x14ac:dyDescent="0.25">
      <c r="BG4522" t="str">
        <f t="shared" ca="1" si="573"/>
        <v/>
      </c>
      <c r="BH4522" t="str">
        <f t="shared" si="574"/>
        <v/>
      </c>
      <c r="BI4522" t="str">
        <f t="shared" si="575"/>
        <v/>
      </c>
      <c r="BJ4522" t="str">
        <f t="shared" ca="1" si="576"/>
        <v/>
      </c>
      <c r="BK4522">
        <f t="shared" si="577"/>
        <v>1900</v>
      </c>
      <c r="BL4522">
        <f t="shared" si="578"/>
        <v>1900</v>
      </c>
      <c r="BM4522" t="str">
        <f t="shared" si="579"/>
        <v/>
      </c>
      <c r="BN4522" s="69">
        <f t="shared" si="580"/>
        <v>128</v>
      </c>
      <c r="BO4522" s="1">
        <v>46890</v>
      </c>
      <c r="BP4522" s="1"/>
    </row>
    <row r="4523" spans="59:68" x14ac:dyDescent="0.25">
      <c r="BG4523" t="str">
        <f t="shared" ca="1" si="573"/>
        <v/>
      </c>
      <c r="BH4523" t="str">
        <f t="shared" si="574"/>
        <v/>
      </c>
      <c r="BI4523" t="str">
        <f t="shared" si="575"/>
        <v/>
      </c>
      <c r="BJ4523" t="str">
        <f t="shared" ca="1" si="576"/>
        <v/>
      </c>
      <c r="BK4523">
        <f t="shared" si="577"/>
        <v>1900</v>
      </c>
      <c r="BL4523">
        <f t="shared" si="578"/>
        <v>1900</v>
      </c>
      <c r="BM4523" t="str">
        <f t="shared" si="579"/>
        <v/>
      </c>
      <c r="BN4523" s="69">
        <f t="shared" si="580"/>
        <v>128</v>
      </c>
      <c r="BO4523" s="1">
        <v>46891</v>
      </c>
      <c r="BP4523" s="1"/>
    </row>
    <row r="4524" spans="59:68" x14ac:dyDescent="0.25">
      <c r="BG4524" t="str">
        <f t="shared" ca="1" si="573"/>
        <v/>
      </c>
      <c r="BH4524" t="str">
        <f t="shared" si="574"/>
        <v/>
      </c>
      <c r="BI4524" t="str">
        <f t="shared" si="575"/>
        <v/>
      </c>
      <c r="BJ4524" t="str">
        <f t="shared" ca="1" si="576"/>
        <v/>
      </c>
      <c r="BK4524">
        <f t="shared" si="577"/>
        <v>1900</v>
      </c>
      <c r="BL4524">
        <f t="shared" si="578"/>
        <v>1900</v>
      </c>
      <c r="BM4524" t="str">
        <f t="shared" si="579"/>
        <v/>
      </c>
      <c r="BN4524" s="69">
        <f t="shared" si="580"/>
        <v>128</v>
      </c>
      <c r="BO4524" s="1">
        <v>46892</v>
      </c>
      <c r="BP4524" s="1"/>
    </row>
    <row r="4525" spans="59:68" x14ac:dyDescent="0.25">
      <c r="BG4525" t="str">
        <f t="shared" ca="1" si="573"/>
        <v/>
      </c>
      <c r="BH4525" t="str">
        <f t="shared" si="574"/>
        <v/>
      </c>
      <c r="BI4525" t="str">
        <f t="shared" si="575"/>
        <v/>
      </c>
      <c r="BJ4525" t="str">
        <f t="shared" ca="1" si="576"/>
        <v/>
      </c>
      <c r="BK4525">
        <f t="shared" si="577"/>
        <v>1900</v>
      </c>
      <c r="BL4525">
        <f t="shared" si="578"/>
        <v>1900</v>
      </c>
      <c r="BM4525" t="str">
        <f t="shared" si="579"/>
        <v/>
      </c>
      <c r="BN4525" s="69">
        <f t="shared" si="580"/>
        <v>128</v>
      </c>
      <c r="BO4525" s="1">
        <v>46893</v>
      </c>
      <c r="BP4525" s="1"/>
    </row>
    <row r="4526" spans="59:68" x14ac:dyDescent="0.25">
      <c r="BG4526" t="str">
        <f t="shared" ca="1" si="573"/>
        <v/>
      </c>
      <c r="BH4526" t="str">
        <f t="shared" si="574"/>
        <v/>
      </c>
      <c r="BI4526" t="str">
        <f t="shared" si="575"/>
        <v/>
      </c>
      <c r="BJ4526" t="str">
        <f t="shared" ca="1" si="576"/>
        <v/>
      </c>
      <c r="BK4526">
        <f t="shared" si="577"/>
        <v>1900</v>
      </c>
      <c r="BL4526">
        <f t="shared" si="578"/>
        <v>1900</v>
      </c>
      <c r="BM4526" t="str">
        <f t="shared" si="579"/>
        <v/>
      </c>
      <c r="BN4526" s="69">
        <f t="shared" si="580"/>
        <v>128</v>
      </c>
      <c r="BO4526" s="1">
        <v>46894</v>
      </c>
      <c r="BP4526" s="1"/>
    </row>
    <row r="4527" spans="59:68" x14ac:dyDescent="0.25">
      <c r="BG4527" t="str">
        <f t="shared" ca="1" si="573"/>
        <v/>
      </c>
      <c r="BH4527" t="str">
        <f t="shared" si="574"/>
        <v/>
      </c>
      <c r="BI4527" t="str">
        <f t="shared" si="575"/>
        <v/>
      </c>
      <c r="BJ4527" t="str">
        <f t="shared" ca="1" si="576"/>
        <v/>
      </c>
      <c r="BK4527">
        <f t="shared" si="577"/>
        <v>1900</v>
      </c>
      <c r="BL4527">
        <f t="shared" si="578"/>
        <v>1900</v>
      </c>
      <c r="BM4527" t="str">
        <f t="shared" si="579"/>
        <v/>
      </c>
      <c r="BN4527" s="69">
        <f t="shared" si="580"/>
        <v>128</v>
      </c>
      <c r="BO4527" s="1">
        <v>46895</v>
      </c>
      <c r="BP4527" s="1"/>
    </row>
    <row r="4528" spans="59:68" x14ac:dyDescent="0.25">
      <c r="BG4528" t="str">
        <f t="shared" ca="1" si="573"/>
        <v/>
      </c>
      <c r="BH4528" t="str">
        <f t="shared" si="574"/>
        <v/>
      </c>
      <c r="BI4528" t="str">
        <f t="shared" si="575"/>
        <v/>
      </c>
      <c r="BJ4528" t="str">
        <f t="shared" ca="1" si="576"/>
        <v/>
      </c>
      <c r="BK4528">
        <f t="shared" si="577"/>
        <v>1900</v>
      </c>
      <c r="BL4528">
        <f t="shared" si="578"/>
        <v>1900</v>
      </c>
      <c r="BM4528" t="str">
        <f t="shared" si="579"/>
        <v/>
      </c>
      <c r="BN4528" s="69">
        <f t="shared" si="580"/>
        <v>128</v>
      </c>
      <c r="BO4528" s="1">
        <v>46896</v>
      </c>
      <c r="BP4528" s="1"/>
    </row>
    <row r="4529" spans="59:68" x14ac:dyDescent="0.25">
      <c r="BG4529" t="str">
        <f t="shared" ca="1" si="573"/>
        <v/>
      </c>
      <c r="BH4529" t="str">
        <f t="shared" si="574"/>
        <v/>
      </c>
      <c r="BI4529" t="str">
        <f t="shared" si="575"/>
        <v/>
      </c>
      <c r="BJ4529" t="str">
        <f t="shared" ca="1" si="576"/>
        <v/>
      </c>
      <c r="BK4529">
        <f t="shared" si="577"/>
        <v>1900</v>
      </c>
      <c r="BL4529">
        <f t="shared" si="578"/>
        <v>1900</v>
      </c>
      <c r="BM4529" t="str">
        <f t="shared" si="579"/>
        <v/>
      </c>
      <c r="BN4529" s="69">
        <f t="shared" si="580"/>
        <v>128</v>
      </c>
      <c r="BO4529" s="1">
        <v>46897</v>
      </c>
      <c r="BP4529" s="1"/>
    </row>
    <row r="4530" spans="59:68" x14ac:dyDescent="0.25">
      <c r="BG4530" t="str">
        <f t="shared" ca="1" si="573"/>
        <v/>
      </c>
      <c r="BH4530" t="str">
        <f t="shared" si="574"/>
        <v/>
      </c>
      <c r="BI4530" t="str">
        <f t="shared" si="575"/>
        <v/>
      </c>
      <c r="BJ4530" t="str">
        <f t="shared" ca="1" si="576"/>
        <v/>
      </c>
      <c r="BK4530">
        <f t="shared" si="577"/>
        <v>1900</v>
      </c>
      <c r="BL4530">
        <f t="shared" si="578"/>
        <v>1900</v>
      </c>
      <c r="BM4530" t="str">
        <f t="shared" si="579"/>
        <v/>
      </c>
      <c r="BN4530" s="69">
        <f t="shared" si="580"/>
        <v>128</v>
      </c>
      <c r="BO4530" s="1">
        <v>46898</v>
      </c>
      <c r="BP4530" s="1"/>
    </row>
    <row r="4531" spans="59:68" x14ac:dyDescent="0.25">
      <c r="BG4531" t="str">
        <f t="shared" ca="1" si="573"/>
        <v/>
      </c>
      <c r="BH4531" t="str">
        <f t="shared" si="574"/>
        <v/>
      </c>
      <c r="BI4531" t="str">
        <f t="shared" si="575"/>
        <v/>
      </c>
      <c r="BJ4531" t="str">
        <f t="shared" ca="1" si="576"/>
        <v/>
      </c>
      <c r="BK4531">
        <f t="shared" si="577"/>
        <v>1900</v>
      </c>
      <c r="BL4531">
        <f t="shared" si="578"/>
        <v>1900</v>
      </c>
      <c r="BM4531" t="str">
        <f t="shared" si="579"/>
        <v/>
      </c>
      <c r="BN4531" s="69">
        <f t="shared" si="580"/>
        <v>128</v>
      </c>
      <c r="BO4531" s="1">
        <v>46899</v>
      </c>
      <c r="BP4531" s="1"/>
    </row>
    <row r="4532" spans="59:68" x14ac:dyDescent="0.25">
      <c r="BG4532" t="str">
        <f t="shared" ca="1" si="573"/>
        <v/>
      </c>
      <c r="BH4532" t="str">
        <f t="shared" si="574"/>
        <v/>
      </c>
      <c r="BI4532" t="str">
        <f t="shared" si="575"/>
        <v/>
      </c>
      <c r="BJ4532" t="str">
        <f t="shared" ca="1" si="576"/>
        <v/>
      </c>
      <c r="BK4532">
        <f t="shared" si="577"/>
        <v>1900</v>
      </c>
      <c r="BL4532">
        <f t="shared" si="578"/>
        <v>1900</v>
      </c>
      <c r="BM4532" t="str">
        <f t="shared" si="579"/>
        <v/>
      </c>
      <c r="BN4532" s="69">
        <f t="shared" si="580"/>
        <v>128</v>
      </c>
      <c r="BO4532" s="1">
        <v>46900</v>
      </c>
      <c r="BP4532" s="1"/>
    </row>
    <row r="4533" spans="59:68" x14ac:dyDescent="0.25">
      <c r="BG4533" t="str">
        <f t="shared" ca="1" si="573"/>
        <v/>
      </c>
      <c r="BH4533" t="str">
        <f t="shared" si="574"/>
        <v/>
      </c>
      <c r="BI4533" t="str">
        <f t="shared" si="575"/>
        <v/>
      </c>
      <c r="BJ4533" t="str">
        <f t="shared" ca="1" si="576"/>
        <v/>
      </c>
      <c r="BK4533">
        <f t="shared" si="577"/>
        <v>1900</v>
      </c>
      <c r="BL4533">
        <f t="shared" si="578"/>
        <v>1900</v>
      </c>
      <c r="BM4533" t="str">
        <f t="shared" si="579"/>
        <v/>
      </c>
      <c r="BN4533" s="69">
        <f t="shared" si="580"/>
        <v>128</v>
      </c>
      <c r="BO4533" s="1">
        <v>46901</v>
      </c>
      <c r="BP4533" s="1"/>
    </row>
    <row r="4534" spans="59:68" x14ac:dyDescent="0.25">
      <c r="BG4534" t="str">
        <f t="shared" ca="1" si="573"/>
        <v/>
      </c>
      <c r="BH4534" t="str">
        <f t="shared" si="574"/>
        <v/>
      </c>
      <c r="BI4534" t="str">
        <f t="shared" si="575"/>
        <v/>
      </c>
      <c r="BJ4534" t="str">
        <f t="shared" ca="1" si="576"/>
        <v/>
      </c>
      <c r="BK4534">
        <f t="shared" si="577"/>
        <v>1900</v>
      </c>
      <c r="BL4534">
        <f t="shared" si="578"/>
        <v>1900</v>
      </c>
      <c r="BM4534" t="str">
        <f t="shared" si="579"/>
        <v/>
      </c>
      <c r="BN4534" s="69">
        <f t="shared" si="580"/>
        <v>128</v>
      </c>
      <c r="BO4534" s="1">
        <v>46902</v>
      </c>
      <c r="BP4534" s="1"/>
    </row>
    <row r="4535" spans="59:68" x14ac:dyDescent="0.25">
      <c r="BG4535" t="str">
        <f t="shared" ca="1" si="573"/>
        <v/>
      </c>
      <c r="BH4535" t="str">
        <f t="shared" si="574"/>
        <v/>
      </c>
      <c r="BI4535" t="str">
        <f t="shared" si="575"/>
        <v/>
      </c>
      <c r="BJ4535" t="str">
        <f t="shared" ca="1" si="576"/>
        <v/>
      </c>
      <c r="BK4535">
        <f t="shared" si="577"/>
        <v>1900</v>
      </c>
      <c r="BL4535">
        <f t="shared" si="578"/>
        <v>1900</v>
      </c>
      <c r="BM4535" t="str">
        <f t="shared" si="579"/>
        <v/>
      </c>
      <c r="BN4535" s="69">
        <f t="shared" si="580"/>
        <v>128</v>
      </c>
      <c r="BO4535" s="1">
        <v>46903</v>
      </c>
      <c r="BP4535" s="1"/>
    </row>
    <row r="4536" spans="59:68" x14ac:dyDescent="0.25">
      <c r="BG4536" t="str">
        <f t="shared" ca="1" si="573"/>
        <v/>
      </c>
      <c r="BH4536" t="str">
        <f t="shared" si="574"/>
        <v/>
      </c>
      <c r="BI4536" t="str">
        <f t="shared" si="575"/>
        <v/>
      </c>
      <c r="BJ4536" t="str">
        <f t="shared" ca="1" si="576"/>
        <v/>
      </c>
      <c r="BK4536">
        <f t="shared" si="577"/>
        <v>1900</v>
      </c>
      <c r="BL4536">
        <f t="shared" si="578"/>
        <v>1900</v>
      </c>
      <c r="BM4536" t="str">
        <f t="shared" si="579"/>
        <v/>
      </c>
      <c r="BN4536" s="69">
        <f t="shared" si="580"/>
        <v>128</v>
      </c>
      <c r="BO4536" s="1">
        <v>46904</v>
      </c>
      <c r="BP4536" s="1"/>
    </row>
    <row r="4537" spans="59:68" x14ac:dyDescent="0.25">
      <c r="BG4537" t="str">
        <f t="shared" ca="1" si="573"/>
        <v/>
      </c>
      <c r="BH4537" t="str">
        <f t="shared" si="574"/>
        <v/>
      </c>
      <c r="BI4537" t="str">
        <f t="shared" si="575"/>
        <v/>
      </c>
      <c r="BJ4537" t="str">
        <f t="shared" ca="1" si="576"/>
        <v/>
      </c>
      <c r="BK4537">
        <f t="shared" si="577"/>
        <v>1900</v>
      </c>
      <c r="BL4537">
        <f t="shared" si="578"/>
        <v>1900</v>
      </c>
      <c r="BM4537" t="str">
        <f t="shared" si="579"/>
        <v/>
      </c>
      <c r="BN4537" s="69">
        <f t="shared" si="580"/>
        <v>128</v>
      </c>
      <c r="BO4537" s="1">
        <v>46905</v>
      </c>
      <c r="BP4537" s="1"/>
    </row>
    <row r="4538" spans="59:68" x14ac:dyDescent="0.25">
      <c r="BG4538" t="str">
        <f t="shared" ca="1" si="573"/>
        <v/>
      </c>
      <c r="BH4538" t="str">
        <f t="shared" si="574"/>
        <v/>
      </c>
      <c r="BI4538" t="str">
        <f t="shared" si="575"/>
        <v/>
      </c>
      <c r="BJ4538" t="str">
        <f t="shared" ca="1" si="576"/>
        <v/>
      </c>
      <c r="BK4538">
        <f t="shared" si="577"/>
        <v>1900</v>
      </c>
      <c r="BL4538">
        <f t="shared" si="578"/>
        <v>1900</v>
      </c>
      <c r="BM4538" t="str">
        <f t="shared" si="579"/>
        <v/>
      </c>
      <c r="BN4538" s="69">
        <f t="shared" si="580"/>
        <v>128</v>
      </c>
      <c r="BO4538" s="1">
        <v>46906</v>
      </c>
      <c r="BP4538" s="1"/>
    </row>
    <row r="4539" spans="59:68" x14ac:dyDescent="0.25">
      <c r="BG4539" t="str">
        <f t="shared" ca="1" si="573"/>
        <v/>
      </c>
      <c r="BH4539" t="str">
        <f t="shared" si="574"/>
        <v/>
      </c>
      <c r="BI4539" t="str">
        <f t="shared" si="575"/>
        <v/>
      </c>
      <c r="BJ4539" t="str">
        <f t="shared" ca="1" si="576"/>
        <v/>
      </c>
      <c r="BK4539">
        <f t="shared" si="577"/>
        <v>1900</v>
      </c>
      <c r="BL4539">
        <f t="shared" si="578"/>
        <v>1900</v>
      </c>
      <c r="BM4539" t="str">
        <f t="shared" si="579"/>
        <v/>
      </c>
      <c r="BN4539" s="69">
        <f t="shared" si="580"/>
        <v>128</v>
      </c>
      <c r="BO4539" s="1">
        <v>46907</v>
      </c>
      <c r="BP4539" s="1"/>
    </row>
    <row r="4540" spans="59:68" x14ac:dyDescent="0.25">
      <c r="BG4540" t="str">
        <f t="shared" ca="1" si="573"/>
        <v/>
      </c>
      <c r="BH4540" t="str">
        <f t="shared" si="574"/>
        <v/>
      </c>
      <c r="BI4540" t="str">
        <f t="shared" si="575"/>
        <v/>
      </c>
      <c r="BJ4540" t="str">
        <f t="shared" ca="1" si="576"/>
        <v/>
      </c>
      <c r="BK4540">
        <f t="shared" si="577"/>
        <v>1900</v>
      </c>
      <c r="BL4540">
        <f t="shared" si="578"/>
        <v>1900</v>
      </c>
      <c r="BM4540" t="str">
        <f t="shared" si="579"/>
        <v/>
      </c>
      <c r="BN4540" s="69">
        <f t="shared" si="580"/>
        <v>128</v>
      </c>
      <c r="BO4540" s="1">
        <v>46908</v>
      </c>
      <c r="BP4540" s="1"/>
    </row>
    <row r="4541" spans="59:68" x14ac:dyDescent="0.25">
      <c r="BG4541" t="str">
        <f t="shared" ca="1" si="573"/>
        <v/>
      </c>
      <c r="BH4541" t="str">
        <f t="shared" si="574"/>
        <v/>
      </c>
      <c r="BI4541" t="str">
        <f t="shared" si="575"/>
        <v/>
      </c>
      <c r="BJ4541" t="str">
        <f t="shared" ca="1" si="576"/>
        <v/>
      </c>
      <c r="BK4541">
        <f t="shared" si="577"/>
        <v>1900</v>
      </c>
      <c r="BL4541">
        <f t="shared" si="578"/>
        <v>1900</v>
      </c>
      <c r="BM4541" t="str">
        <f t="shared" si="579"/>
        <v/>
      </c>
      <c r="BN4541" s="69">
        <f t="shared" si="580"/>
        <v>128</v>
      </c>
      <c r="BO4541" s="1">
        <v>46909</v>
      </c>
      <c r="BP4541" s="1"/>
    </row>
    <row r="4542" spans="59:68" x14ac:dyDescent="0.25">
      <c r="BG4542" t="str">
        <f t="shared" ca="1" si="573"/>
        <v/>
      </c>
      <c r="BH4542" t="str">
        <f t="shared" si="574"/>
        <v/>
      </c>
      <c r="BI4542" t="str">
        <f t="shared" si="575"/>
        <v/>
      </c>
      <c r="BJ4542" t="str">
        <f t="shared" ca="1" si="576"/>
        <v/>
      </c>
      <c r="BK4542">
        <f t="shared" si="577"/>
        <v>1900</v>
      </c>
      <c r="BL4542">
        <f t="shared" si="578"/>
        <v>1900</v>
      </c>
      <c r="BM4542" t="str">
        <f t="shared" si="579"/>
        <v/>
      </c>
      <c r="BN4542" s="69">
        <f t="shared" si="580"/>
        <v>128</v>
      </c>
      <c r="BO4542" s="1">
        <v>46910</v>
      </c>
      <c r="BP4542" s="1"/>
    </row>
    <row r="4543" spans="59:68" x14ac:dyDescent="0.25">
      <c r="BG4543" t="str">
        <f t="shared" ca="1" si="573"/>
        <v/>
      </c>
      <c r="BH4543" t="str">
        <f t="shared" si="574"/>
        <v/>
      </c>
      <c r="BI4543" t="str">
        <f t="shared" si="575"/>
        <v/>
      </c>
      <c r="BJ4543" t="str">
        <f t="shared" ca="1" si="576"/>
        <v/>
      </c>
      <c r="BK4543">
        <f t="shared" si="577"/>
        <v>1900</v>
      </c>
      <c r="BL4543">
        <f t="shared" si="578"/>
        <v>1900</v>
      </c>
      <c r="BM4543" t="str">
        <f t="shared" si="579"/>
        <v/>
      </c>
      <c r="BN4543" s="69">
        <f t="shared" si="580"/>
        <v>128</v>
      </c>
      <c r="BO4543" s="1">
        <v>46911</v>
      </c>
      <c r="BP4543" s="1"/>
    </row>
    <row r="4544" spans="59:68" x14ac:dyDescent="0.25">
      <c r="BG4544" t="str">
        <f t="shared" ca="1" si="573"/>
        <v/>
      </c>
      <c r="BH4544" t="str">
        <f t="shared" si="574"/>
        <v/>
      </c>
      <c r="BI4544" t="str">
        <f t="shared" si="575"/>
        <v/>
      </c>
      <c r="BJ4544" t="str">
        <f t="shared" ca="1" si="576"/>
        <v/>
      </c>
      <c r="BK4544">
        <f t="shared" si="577"/>
        <v>1900</v>
      </c>
      <c r="BL4544">
        <f t="shared" si="578"/>
        <v>1900</v>
      </c>
      <c r="BM4544" t="str">
        <f t="shared" si="579"/>
        <v/>
      </c>
      <c r="BN4544" s="69">
        <f t="shared" si="580"/>
        <v>128</v>
      </c>
      <c r="BO4544" s="1">
        <v>46912</v>
      </c>
      <c r="BP4544" s="1"/>
    </row>
    <row r="4545" spans="59:68" x14ac:dyDescent="0.25">
      <c r="BG4545" t="str">
        <f t="shared" ca="1" si="573"/>
        <v/>
      </c>
      <c r="BH4545" t="str">
        <f t="shared" si="574"/>
        <v/>
      </c>
      <c r="BI4545" t="str">
        <f t="shared" si="575"/>
        <v/>
      </c>
      <c r="BJ4545" t="str">
        <f t="shared" ca="1" si="576"/>
        <v/>
      </c>
      <c r="BK4545">
        <f t="shared" si="577"/>
        <v>1900</v>
      </c>
      <c r="BL4545">
        <f t="shared" si="578"/>
        <v>1900</v>
      </c>
      <c r="BM4545" t="str">
        <f t="shared" si="579"/>
        <v/>
      </c>
      <c r="BN4545" s="69">
        <f t="shared" si="580"/>
        <v>128</v>
      </c>
      <c r="BO4545" s="1">
        <v>46913</v>
      </c>
      <c r="BP4545" s="1"/>
    </row>
    <row r="4546" spans="59:68" x14ac:dyDescent="0.25">
      <c r="BG4546" t="str">
        <f t="shared" ca="1" si="573"/>
        <v/>
      </c>
      <c r="BH4546" t="str">
        <f t="shared" si="574"/>
        <v/>
      </c>
      <c r="BI4546" t="str">
        <f t="shared" si="575"/>
        <v/>
      </c>
      <c r="BJ4546" t="str">
        <f t="shared" ca="1" si="576"/>
        <v/>
      </c>
      <c r="BK4546">
        <f t="shared" si="577"/>
        <v>1900</v>
      </c>
      <c r="BL4546">
        <f t="shared" si="578"/>
        <v>1900</v>
      </c>
      <c r="BM4546" t="str">
        <f t="shared" si="579"/>
        <v/>
      </c>
      <c r="BN4546" s="69">
        <f t="shared" si="580"/>
        <v>128</v>
      </c>
      <c r="BO4546" s="1">
        <v>46914</v>
      </c>
      <c r="BP4546" s="1"/>
    </row>
    <row r="4547" spans="59:68" x14ac:dyDescent="0.25">
      <c r="BG4547" t="str">
        <f t="shared" ref="BG4547:BG4610" ca="1" si="581">IF(A4547="","",DATEDIF(J4547,TODAY(),"y"))</f>
        <v/>
      </c>
      <c r="BH4547" t="str">
        <f t="shared" ref="BH4547:BH4610" si="582">IF(A4547="","",IF(BG4547&lt;61,"Moins de 61",IF(BG4547&lt;66,"61 à 65",IF(BG4547&lt;71,"66 à 70",IF(BG4547&lt;76,"71 à 75",IF(BG4547&lt;81,"76 à 80",IF(BG4547&lt;86,"81 à 85",IF(BG4547&lt;91,"86 à 90",IF(BG4547&lt;96,"91 à 95",IF(BG4547&lt;101,"96 à 100",IF(BG4547&gt;=101,"101 et plus","")))))))))))</f>
        <v/>
      </c>
      <c r="BI4547" t="str">
        <f t="shared" ref="BI4547:BI4610" si="583">IF(B4547="","",IF(BG4547&lt;66,"Moins de 66",IF(BG4547&lt;71,"66 à 70",IF(BG4547&lt;76,"71 à 75",IF(BG4547&lt;81,"76 à 80",IF(BG4547&gt;=81,"plus de 80",""))))))</f>
        <v/>
      </c>
      <c r="BJ4547" t="str">
        <f t="shared" ref="BJ4547:BJ4610" ca="1" si="584">IF(A4547="","",DATEDIF(L4547,TODAY(),"y"))</f>
        <v/>
      </c>
      <c r="BK4547">
        <f t="shared" ref="BK4547:BK4610" si="585">YEAR(L4547)</f>
        <v>1900</v>
      </c>
      <c r="BL4547">
        <f t="shared" ref="BL4547:BL4610" si="586">YEAR(E4547)</f>
        <v>1900</v>
      </c>
      <c r="BM4547" t="str">
        <f t="shared" ref="BM4547:BM4610" si="587">IF(A4547="","",IF(O4547="Adhérent",BG4547,""))</f>
        <v/>
      </c>
      <c r="BN4547" s="69">
        <f t="shared" ref="BN4547:BN4610" si="588">YEAR(BO4547)-YEAR(J4547)</f>
        <v>128</v>
      </c>
      <c r="BO4547" s="1">
        <v>46915</v>
      </c>
      <c r="BP4547" s="1"/>
    </row>
    <row r="4548" spans="59:68" x14ac:dyDescent="0.25">
      <c r="BG4548" t="str">
        <f t="shared" ca="1" si="581"/>
        <v/>
      </c>
      <c r="BH4548" t="str">
        <f t="shared" si="582"/>
        <v/>
      </c>
      <c r="BI4548" t="str">
        <f t="shared" si="583"/>
        <v/>
      </c>
      <c r="BJ4548" t="str">
        <f t="shared" ca="1" si="584"/>
        <v/>
      </c>
      <c r="BK4548">
        <f t="shared" si="585"/>
        <v>1900</v>
      </c>
      <c r="BL4548">
        <f t="shared" si="586"/>
        <v>1900</v>
      </c>
      <c r="BM4548" t="str">
        <f t="shared" si="587"/>
        <v/>
      </c>
      <c r="BN4548" s="69">
        <f t="shared" si="588"/>
        <v>128</v>
      </c>
      <c r="BO4548" s="1">
        <v>46916</v>
      </c>
      <c r="BP4548" s="1"/>
    </row>
    <row r="4549" spans="59:68" x14ac:dyDescent="0.25">
      <c r="BG4549" t="str">
        <f t="shared" ca="1" si="581"/>
        <v/>
      </c>
      <c r="BH4549" t="str">
        <f t="shared" si="582"/>
        <v/>
      </c>
      <c r="BI4549" t="str">
        <f t="shared" si="583"/>
        <v/>
      </c>
      <c r="BJ4549" t="str">
        <f t="shared" ca="1" si="584"/>
        <v/>
      </c>
      <c r="BK4549">
        <f t="shared" si="585"/>
        <v>1900</v>
      </c>
      <c r="BL4549">
        <f t="shared" si="586"/>
        <v>1900</v>
      </c>
      <c r="BM4549" t="str">
        <f t="shared" si="587"/>
        <v/>
      </c>
      <c r="BN4549" s="69">
        <f t="shared" si="588"/>
        <v>128</v>
      </c>
      <c r="BO4549" s="1">
        <v>46917</v>
      </c>
      <c r="BP4549" s="1"/>
    </row>
    <row r="4550" spans="59:68" x14ac:dyDescent="0.25">
      <c r="BG4550" t="str">
        <f t="shared" ca="1" si="581"/>
        <v/>
      </c>
      <c r="BH4550" t="str">
        <f t="shared" si="582"/>
        <v/>
      </c>
      <c r="BI4550" t="str">
        <f t="shared" si="583"/>
        <v/>
      </c>
      <c r="BJ4550" t="str">
        <f t="shared" ca="1" si="584"/>
        <v/>
      </c>
      <c r="BK4550">
        <f t="shared" si="585"/>
        <v>1900</v>
      </c>
      <c r="BL4550">
        <f t="shared" si="586"/>
        <v>1900</v>
      </c>
      <c r="BM4550" t="str">
        <f t="shared" si="587"/>
        <v/>
      </c>
      <c r="BN4550" s="69">
        <f t="shared" si="588"/>
        <v>128</v>
      </c>
      <c r="BO4550" s="1">
        <v>46918</v>
      </c>
      <c r="BP4550" s="1"/>
    </row>
    <row r="4551" spans="59:68" x14ac:dyDescent="0.25">
      <c r="BG4551" t="str">
        <f t="shared" ca="1" si="581"/>
        <v/>
      </c>
      <c r="BH4551" t="str">
        <f t="shared" si="582"/>
        <v/>
      </c>
      <c r="BI4551" t="str">
        <f t="shared" si="583"/>
        <v/>
      </c>
      <c r="BJ4551" t="str">
        <f t="shared" ca="1" si="584"/>
        <v/>
      </c>
      <c r="BK4551">
        <f t="shared" si="585"/>
        <v>1900</v>
      </c>
      <c r="BL4551">
        <f t="shared" si="586"/>
        <v>1900</v>
      </c>
      <c r="BM4551" t="str">
        <f t="shared" si="587"/>
        <v/>
      </c>
      <c r="BN4551" s="69">
        <f t="shared" si="588"/>
        <v>128</v>
      </c>
      <c r="BO4551" s="1">
        <v>46919</v>
      </c>
      <c r="BP4551" s="1"/>
    </row>
    <row r="4552" spans="59:68" x14ac:dyDescent="0.25">
      <c r="BG4552" t="str">
        <f t="shared" ca="1" si="581"/>
        <v/>
      </c>
      <c r="BH4552" t="str">
        <f t="shared" si="582"/>
        <v/>
      </c>
      <c r="BI4552" t="str">
        <f t="shared" si="583"/>
        <v/>
      </c>
      <c r="BJ4552" t="str">
        <f t="shared" ca="1" si="584"/>
        <v/>
      </c>
      <c r="BK4552">
        <f t="shared" si="585"/>
        <v>1900</v>
      </c>
      <c r="BL4552">
        <f t="shared" si="586"/>
        <v>1900</v>
      </c>
      <c r="BM4552" t="str">
        <f t="shared" si="587"/>
        <v/>
      </c>
      <c r="BN4552" s="69">
        <f t="shared" si="588"/>
        <v>128</v>
      </c>
      <c r="BO4552" s="1">
        <v>46920</v>
      </c>
      <c r="BP4552" s="1"/>
    </row>
    <row r="4553" spans="59:68" x14ac:dyDescent="0.25">
      <c r="BG4553" t="str">
        <f t="shared" ca="1" si="581"/>
        <v/>
      </c>
      <c r="BH4553" t="str">
        <f t="shared" si="582"/>
        <v/>
      </c>
      <c r="BI4553" t="str">
        <f t="shared" si="583"/>
        <v/>
      </c>
      <c r="BJ4553" t="str">
        <f t="shared" ca="1" si="584"/>
        <v/>
      </c>
      <c r="BK4553">
        <f t="shared" si="585"/>
        <v>1900</v>
      </c>
      <c r="BL4553">
        <f t="shared" si="586"/>
        <v>1900</v>
      </c>
      <c r="BM4553" t="str">
        <f t="shared" si="587"/>
        <v/>
      </c>
      <c r="BN4553" s="69">
        <f t="shared" si="588"/>
        <v>128</v>
      </c>
      <c r="BO4553" s="1">
        <v>46921</v>
      </c>
      <c r="BP4553" s="1"/>
    </row>
    <row r="4554" spans="59:68" x14ac:dyDescent="0.25">
      <c r="BG4554" t="str">
        <f t="shared" ca="1" si="581"/>
        <v/>
      </c>
      <c r="BH4554" t="str">
        <f t="shared" si="582"/>
        <v/>
      </c>
      <c r="BI4554" t="str">
        <f t="shared" si="583"/>
        <v/>
      </c>
      <c r="BJ4554" t="str">
        <f t="shared" ca="1" si="584"/>
        <v/>
      </c>
      <c r="BK4554">
        <f t="shared" si="585"/>
        <v>1900</v>
      </c>
      <c r="BL4554">
        <f t="shared" si="586"/>
        <v>1900</v>
      </c>
      <c r="BM4554" t="str">
        <f t="shared" si="587"/>
        <v/>
      </c>
      <c r="BN4554" s="69">
        <f t="shared" si="588"/>
        <v>128</v>
      </c>
      <c r="BO4554" s="1">
        <v>46922</v>
      </c>
      <c r="BP4554" s="1"/>
    </row>
    <row r="4555" spans="59:68" x14ac:dyDescent="0.25">
      <c r="BG4555" t="str">
        <f t="shared" ca="1" si="581"/>
        <v/>
      </c>
      <c r="BH4555" t="str">
        <f t="shared" si="582"/>
        <v/>
      </c>
      <c r="BI4555" t="str">
        <f t="shared" si="583"/>
        <v/>
      </c>
      <c r="BJ4555" t="str">
        <f t="shared" ca="1" si="584"/>
        <v/>
      </c>
      <c r="BK4555">
        <f t="shared" si="585"/>
        <v>1900</v>
      </c>
      <c r="BL4555">
        <f t="shared" si="586"/>
        <v>1900</v>
      </c>
      <c r="BM4555" t="str">
        <f t="shared" si="587"/>
        <v/>
      </c>
      <c r="BN4555" s="69">
        <f t="shared" si="588"/>
        <v>128</v>
      </c>
      <c r="BO4555" s="1">
        <v>46923</v>
      </c>
      <c r="BP4555" s="1"/>
    </row>
    <row r="4556" spans="59:68" x14ac:dyDescent="0.25">
      <c r="BG4556" t="str">
        <f t="shared" ca="1" si="581"/>
        <v/>
      </c>
      <c r="BH4556" t="str">
        <f t="shared" si="582"/>
        <v/>
      </c>
      <c r="BI4556" t="str">
        <f t="shared" si="583"/>
        <v/>
      </c>
      <c r="BJ4556" t="str">
        <f t="shared" ca="1" si="584"/>
        <v/>
      </c>
      <c r="BK4556">
        <f t="shared" si="585"/>
        <v>1900</v>
      </c>
      <c r="BL4556">
        <f t="shared" si="586"/>
        <v>1900</v>
      </c>
      <c r="BM4556" t="str">
        <f t="shared" si="587"/>
        <v/>
      </c>
      <c r="BN4556" s="69">
        <f t="shared" si="588"/>
        <v>128</v>
      </c>
      <c r="BO4556" s="1">
        <v>46924</v>
      </c>
      <c r="BP4556" s="1"/>
    </row>
    <row r="4557" spans="59:68" x14ac:dyDescent="0.25">
      <c r="BG4557" t="str">
        <f t="shared" ca="1" si="581"/>
        <v/>
      </c>
      <c r="BH4557" t="str">
        <f t="shared" si="582"/>
        <v/>
      </c>
      <c r="BI4557" t="str">
        <f t="shared" si="583"/>
        <v/>
      </c>
      <c r="BJ4557" t="str">
        <f t="shared" ca="1" si="584"/>
        <v/>
      </c>
      <c r="BK4557">
        <f t="shared" si="585"/>
        <v>1900</v>
      </c>
      <c r="BL4557">
        <f t="shared" si="586"/>
        <v>1900</v>
      </c>
      <c r="BM4557" t="str">
        <f t="shared" si="587"/>
        <v/>
      </c>
      <c r="BN4557" s="69">
        <f t="shared" si="588"/>
        <v>128</v>
      </c>
      <c r="BO4557" s="1">
        <v>46925</v>
      </c>
      <c r="BP4557" s="1"/>
    </row>
    <row r="4558" spans="59:68" x14ac:dyDescent="0.25">
      <c r="BG4558" t="str">
        <f t="shared" ca="1" si="581"/>
        <v/>
      </c>
      <c r="BH4558" t="str">
        <f t="shared" si="582"/>
        <v/>
      </c>
      <c r="BI4558" t="str">
        <f t="shared" si="583"/>
        <v/>
      </c>
      <c r="BJ4558" t="str">
        <f t="shared" ca="1" si="584"/>
        <v/>
      </c>
      <c r="BK4558">
        <f t="shared" si="585"/>
        <v>1900</v>
      </c>
      <c r="BL4558">
        <f t="shared" si="586"/>
        <v>1900</v>
      </c>
      <c r="BM4558" t="str">
        <f t="shared" si="587"/>
        <v/>
      </c>
      <c r="BN4558" s="69">
        <f t="shared" si="588"/>
        <v>128</v>
      </c>
      <c r="BO4558" s="1">
        <v>46926</v>
      </c>
      <c r="BP4558" s="1"/>
    </row>
    <row r="4559" spans="59:68" x14ac:dyDescent="0.25">
      <c r="BG4559" t="str">
        <f t="shared" ca="1" si="581"/>
        <v/>
      </c>
      <c r="BH4559" t="str">
        <f t="shared" si="582"/>
        <v/>
      </c>
      <c r="BI4559" t="str">
        <f t="shared" si="583"/>
        <v/>
      </c>
      <c r="BJ4559" t="str">
        <f t="shared" ca="1" si="584"/>
        <v/>
      </c>
      <c r="BK4559">
        <f t="shared" si="585"/>
        <v>1900</v>
      </c>
      <c r="BL4559">
        <f t="shared" si="586"/>
        <v>1900</v>
      </c>
      <c r="BM4559" t="str">
        <f t="shared" si="587"/>
        <v/>
      </c>
      <c r="BN4559" s="69">
        <f t="shared" si="588"/>
        <v>128</v>
      </c>
      <c r="BO4559" s="1">
        <v>46927</v>
      </c>
      <c r="BP4559" s="1"/>
    </row>
    <row r="4560" spans="59:68" x14ac:dyDescent="0.25">
      <c r="BG4560" t="str">
        <f t="shared" ca="1" si="581"/>
        <v/>
      </c>
      <c r="BH4560" t="str">
        <f t="shared" si="582"/>
        <v/>
      </c>
      <c r="BI4560" t="str">
        <f t="shared" si="583"/>
        <v/>
      </c>
      <c r="BJ4560" t="str">
        <f t="shared" ca="1" si="584"/>
        <v/>
      </c>
      <c r="BK4560">
        <f t="shared" si="585"/>
        <v>1900</v>
      </c>
      <c r="BL4560">
        <f t="shared" si="586"/>
        <v>1900</v>
      </c>
      <c r="BM4560" t="str">
        <f t="shared" si="587"/>
        <v/>
      </c>
      <c r="BN4560" s="69">
        <f t="shared" si="588"/>
        <v>128</v>
      </c>
      <c r="BO4560" s="1">
        <v>46928</v>
      </c>
      <c r="BP4560" s="1"/>
    </row>
    <row r="4561" spans="59:68" x14ac:dyDescent="0.25">
      <c r="BG4561" t="str">
        <f t="shared" ca="1" si="581"/>
        <v/>
      </c>
      <c r="BH4561" t="str">
        <f t="shared" si="582"/>
        <v/>
      </c>
      <c r="BI4561" t="str">
        <f t="shared" si="583"/>
        <v/>
      </c>
      <c r="BJ4561" t="str">
        <f t="shared" ca="1" si="584"/>
        <v/>
      </c>
      <c r="BK4561">
        <f t="shared" si="585"/>
        <v>1900</v>
      </c>
      <c r="BL4561">
        <f t="shared" si="586"/>
        <v>1900</v>
      </c>
      <c r="BM4561" t="str">
        <f t="shared" si="587"/>
        <v/>
      </c>
      <c r="BN4561" s="69">
        <f t="shared" si="588"/>
        <v>128</v>
      </c>
      <c r="BO4561" s="1">
        <v>46929</v>
      </c>
      <c r="BP4561" s="1"/>
    </row>
    <row r="4562" spans="59:68" x14ac:dyDescent="0.25">
      <c r="BG4562" t="str">
        <f t="shared" ca="1" si="581"/>
        <v/>
      </c>
      <c r="BH4562" t="str">
        <f t="shared" si="582"/>
        <v/>
      </c>
      <c r="BI4562" t="str">
        <f t="shared" si="583"/>
        <v/>
      </c>
      <c r="BJ4562" t="str">
        <f t="shared" ca="1" si="584"/>
        <v/>
      </c>
      <c r="BK4562">
        <f t="shared" si="585"/>
        <v>1900</v>
      </c>
      <c r="BL4562">
        <f t="shared" si="586"/>
        <v>1900</v>
      </c>
      <c r="BM4562" t="str">
        <f t="shared" si="587"/>
        <v/>
      </c>
      <c r="BN4562" s="69">
        <f t="shared" si="588"/>
        <v>128</v>
      </c>
      <c r="BO4562" s="1">
        <v>46930</v>
      </c>
      <c r="BP4562" s="1"/>
    </row>
    <row r="4563" spans="59:68" x14ac:dyDescent="0.25">
      <c r="BG4563" t="str">
        <f t="shared" ca="1" si="581"/>
        <v/>
      </c>
      <c r="BH4563" t="str">
        <f t="shared" si="582"/>
        <v/>
      </c>
      <c r="BI4563" t="str">
        <f t="shared" si="583"/>
        <v/>
      </c>
      <c r="BJ4563" t="str">
        <f t="shared" ca="1" si="584"/>
        <v/>
      </c>
      <c r="BK4563">
        <f t="shared" si="585"/>
        <v>1900</v>
      </c>
      <c r="BL4563">
        <f t="shared" si="586"/>
        <v>1900</v>
      </c>
      <c r="BM4563" t="str">
        <f t="shared" si="587"/>
        <v/>
      </c>
      <c r="BN4563" s="69">
        <f t="shared" si="588"/>
        <v>128</v>
      </c>
      <c r="BO4563" s="1">
        <v>46931</v>
      </c>
      <c r="BP4563" s="1"/>
    </row>
    <row r="4564" spans="59:68" x14ac:dyDescent="0.25">
      <c r="BG4564" t="str">
        <f t="shared" ca="1" si="581"/>
        <v/>
      </c>
      <c r="BH4564" t="str">
        <f t="shared" si="582"/>
        <v/>
      </c>
      <c r="BI4564" t="str">
        <f t="shared" si="583"/>
        <v/>
      </c>
      <c r="BJ4564" t="str">
        <f t="shared" ca="1" si="584"/>
        <v/>
      </c>
      <c r="BK4564">
        <f t="shared" si="585"/>
        <v>1900</v>
      </c>
      <c r="BL4564">
        <f t="shared" si="586"/>
        <v>1900</v>
      </c>
      <c r="BM4564" t="str">
        <f t="shared" si="587"/>
        <v/>
      </c>
      <c r="BN4564" s="69">
        <f t="shared" si="588"/>
        <v>128</v>
      </c>
      <c r="BO4564" s="1">
        <v>46932</v>
      </c>
      <c r="BP4564" s="1"/>
    </row>
    <row r="4565" spans="59:68" x14ac:dyDescent="0.25">
      <c r="BG4565" t="str">
        <f t="shared" ca="1" si="581"/>
        <v/>
      </c>
      <c r="BH4565" t="str">
        <f t="shared" si="582"/>
        <v/>
      </c>
      <c r="BI4565" t="str">
        <f t="shared" si="583"/>
        <v/>
      </c>
      <c r="BJ4565" t="str">
        <f t="shared" ca="1" si="584"/>
        <v/>
      </c>
      <c r="BK4565">
        <f t="shared" si="585"/>
        <v>1900</v>
      </c>
      <c r="BL4565">
        <f t="shared" si="586"/>
        <v>1900</v>
      </c>
      <c r="BM4565" t="str">
        <f t="shared" si="587"/>
        <v/>
      </c>
      <c r="BN4565" s="69">
        <f t="shared" si="588"/>
        <v>128</v>
      </c>
      <c r="BO4565" s="1">
        <v>46933</v>
      </c>
      <c r="BP4565" s="1"/>
    </row>
    <row r="4566" spans="59:68" x14ac:dyDescent="0.25">
      <c r="BG4566" t="str">
        <f t="shared" ca="1" si="581"/>
        <v/>
      </c>
      <c r="BH4566" t="str">
        <f t="shared" si="582"/>
        <v/>
      </c>
      <c r="BI4566" t="str">
        <f t="shared" si="583"/>
        <v/>
      </c>
      <c r="BJ4566" t="str">
        <f t="shared" ca="1" si="584"/>
        <v/>
      </c>
      <c r="BK4566">
        <f t="shared" si="585"/>
        <v>1900</v>
      </c>
      <c r="BL4566">
        <f t="shared" si="586"/>
        <v>1900</v>
      </c>
      <c r="BM4566" t="str">
        <f t="shared" si="587"/>
        <v/>
      </c>
      <c r="BN4566" s="69">
        <f t="shared" si="588"/>
        <v>128</v>
      </c>
      <c r="BO4566" s="1">
        <v>46934</v>
      </c>
      <c r="BP4566" s="1"/>
    </row>
    <row r="4567" spans="59:68" x14ac:dyDescent="0.25">
      <c r="BG4567" t="str">
        <f t="shared" ca="1" si="581"/>
        <v/>
      </c>
      <c r="BH4567" t="str">
        <f t="shared" si="582"/>
        <v/>
      </c>
      <c r="BI4567" t="str">
        <f t="shared" si="583"/>
        <v/>
      </c>
      <c r="BJ4567" t="str">
        <f t="shared" ca="1" si="584"/>
        <v/>
      </c>
      <c r="BK4567">
        <f t="shared" si="585"/>
        <v>1900</v>
      </c>
      <c r="BL4567">
        <f t="shared" si="586"/>
        <v>1900</v>
      </c>
      <c r="BM4567" t="str">
        <f t="shared" si="587"/>
        <v/>
      </c>
      <c r="BN4567" s="69">
        <f t="shared" si="588"/>
        <v>128</v>
      </c>
      <c r="BO4567" s="1">
        <v>46935</v>
      </c>
      <c r="BP4567" s="1"/>
    </row>
    <row r="4568" spans="59:68" x14ac:dyDescent="0.25">
      <c r="BG4568" t="str">
        <f t="shared" ca="1" si="581"/>
        <v/>
      </c>
      <c r="BH4568" t="str">
        <f t="shared" si="582"/>
        <v/>
      </c>
      <c r="BI4568" t="str">
        <f t="shared" si="583"/>
        <v/>
      </c>
      <c r="BJ4568" t="str">
        <f t="shared" ca="1" si="584"/>
        <v/>
      </c>
      <c r="BK4568">
        <f t="shared" si="585"/>
        <v>1900</v>
      </c>
      <c r="BL4568">
        <f t="shared" si="586"/>
        <v>1900</v>
      </c>
      <c r="BM4568" t="str">
        <f t="shared" si="587"/>
        <v/>
      </c>
      <c r="BN4568" s="69">
        <f t="shared" si="588"/>
        <v>128</v>
      </c>
      <c r="BO4568" s="1">
        <v>46936</v>
      </c>
      <c r="BP4568" s="1"/>
    </row>
    <row r="4569" spans="59:68" x14ac:dyDescent="0.25">
      <c r="BG4569" t="str">
        <f t="shared" ca="1" si="581"/>
        <v/>
      </c>
      <c r="BH4569" t="str">
        <f t="shared" si="582"/>
        <v/>
      </c>
      <c r="BI4569" t="str">
        <f t="shared" si="583"/>
        <v/>
      </c>
      <c r="BJ4569" t="str">
        <f t="shared" ca="1" si="584"/>
        <v/>
      </c>
      <c r="BK4569">
        <f t="shared" si="585"/>
        <v>1900</v>
      </c>
      <c r="BL4569">
        <f t="shared" si="586"/>
        <v>1900</v>
      </c>
      <c r="BM4569" t="str">
        <f t="shared" si="587"/>
        <v/>
      </c>
      <c r="BN4569" s="69">
        <f t="shared" si="588"/>
        <v>128</v>
      </c>
      <c r="BO4569" s="1">
        <v>46937</v>
      </c>
      <c r="BP4569" s="1"/>
    </row>
    <row r="4570" spans="59:68" x14ac:dyDescent="0.25">
      <c r="BG4570" t="str">
        <f t="shared" ca="1" si="581"/>
        <v/>
      </c>
      <c r="BH4570" t="str">
        <f t="shared" si="582"/>
        <v/>
      </c>
      <c r="BI4570" t="str">
        <f t="shared" si="583"/>
        <v/>
      </c>
      <c r="BJ4570" t="str">
        <f t="shared" ca="1" si="584"/>
        <v/>
      </c>
      <c r="BK4570">
        <f t="shared" si="585"/>
        <v>1900</v>
      </c>
      <c r="BL4570">
        <f t="shared" si="586"/>
        <v>1900</v>
      </c>
      <c r="BM4570" t="str">
        <f t="shared" si="587"/>
        <v/>
      </c>
      <c r="BN4570" s="69">
        <f t="shared" si="588"/>
        <v>128</v>
      </c>
      <c r="BO4570" s="1">
        <v>46938</v>
      </c>
      <c r="BP4570" s="1"/>
    </row>
    <row r="4571" spans="59:68" x14ac:dyDescent="0.25">
      <c r="BG4571" t="str">
        <f t="shared" ca="1" si="581"/>
        <v/>
      </c>
      <c r="BH4571" t="str">
        <f t="shared" si="582"/>
        <v/>
      </c>
      <c r="BI4571" t="str">
        <f t="shared" si="583"/>
        <v/>
      </c>
      <c r="BJ4571" t="str">
        <f t="shared" ca="1" si="584"/>
        <v/>
      </c>
      <c r="BK4571">
        <f t="shared" si="585"/>
        <v>1900</v>
      </c>
      <c r="BL4571">
        <f t="shared" si="586"/>
        <v>1900</v>
      </c>
      <c r="BM4571" t="str">
        <f t="shared" si="587"/>
        <v/>
      </c>
      <c r="BN4571" s="69">
        <f t="shared" si="588"/>
        <v>128</v>
      </c>
      <c r="BO4571" s="1">
        <v>46939</v>
      </c>
      <c r="BP4571" s="1"/>
    </row>
    <row r="4572" spans="59:68" x14ac:dyDescent="0.25">
      <c r="BG4572" t="str">
        <f t="shared" ca="1" si="581"/>
        <v/>
      </c>
      <c r="BH4572" t="str">
        <f t="shared" si="582"/>
        <v/>
      </c>
      <c r="BI4572" t="str">
        <f t="shared" si="583"/>
        <v/>
      </c>
      <c r="BJ4572" t="str">
        <f t="shared" ca="1" si="584"/>
        <v/>
      </c>
      <c r="BK4572">
        <f t="shared" si="585"/>
        <v>1900</v>
      </c>
      <c r="BL4572">
        <f t="shared" si="586"/>
        <v>1900</v>
      </c>
      <c r="BM4572" t="str">
        <f t="shared" si="587"/>
        <v/>
      </c>
      <c r="BN4572" s="69">
        <f t="shared" si="588"/>
        <v>128</v>
      </c>
      <c r="BO4572" s="1">
        <v>46940</v>
      </c>
      <c r="BP4572" s="1"/>
    </row>
    <row r="4573" spans="59:68" x14ac:dyDescent="0.25">
      <c r="BG4573" t="str">
        <f t="shared" ca="1" si="581"/>
        <v/>
      </c>
      <c r="BH4573" t="str">
        <f t="shared" si="582"/>
        <v/>
      </c>
      <c r="BI4573" t="str">
        <f t="shared" si="583"/>
        <v/>
      </c>
      <c r="BJ4573" t="str">
        <f t="shared" ca="1" si="584"/>
        <v/>
      </c>
      <c r="BK4573">
        <f t="shared" si="585"/>
        <v>1900</v>
      </c>
      <c r="BL4573">
        <f t="shared" si="586"/>
        <v>1900</v>
      </c>
      <c r="BM4573" t="str">
        <f t="shared" si="587"/>
        <v/>
      </c>
      <c r="BN4573" s="69">
        <f t="shared" si="588"/>
        <v>128</v>
      </c>
      <c r="BO4573" s="1">
        <v>46941</v>
      </c>
      <c r="BP4573" s="1"/>
    </row>
    <row r="4574" spans="59:68" x14ac:dyDescent="0.25">
      <c r="BG4574" t="str">
        <f t="shared" ca="1" si="581"/>
        <v/>
      </c>
      <c r="BH4574" t="str">
        <f t="shared" si="582"/>
        <v/>
      </c>
      <c r="BI4574" t="str">
        <f t="shared" si="583"/>
        <v/>
      </c>
      <c r="BJ4574" t="str">
        <f t="shared" ca="1" si="584"/>
        <v/>
      </c>
      <c r="BK4574">
        <f t="shared" si="585"/>
        <v>1900</v>
      </c>
      <c r="BL4574">
        <f t="shared" si="586"/>
        <v>1900</v>
      </c>
      <c r="BM4574" t="str">
        <f t="shared" si="587"/>
        <v/>
      </c>
      <c r="BN4574" s="69">
        <f t="shared" si="588"/>
        <v>128</v>
      </c>
      <c r="BO4574" s="1">
        <v>46942</v>
      </c>
      <c r="BP4574" s="1"/>
    </row>
    <row r="4575" spans="59:68" x14ac:dyDescent="0.25">
      <c r="BG4575" t="str">
        <f t="shared" ca="1" si="581"/>
        <v/>
      </c>
      <c r="BH4575" t="str">
        <f t="shared" si="582"/>
        <v/>
      </c>
      <c r="BI4575" t="str">
        <f t="shared" si="583"/>
        <v/>
      </c>
      <c r="BJ4575" t="str">
        <f t="shared" ca="1" si="584"/>
        <v/>
      </c>
      <c r="BK4575">
        <f t="shared" si="585"/>
        <v>1900</v>
      </c>
      <c r="BL4575">
        <f t="shared" si="586"/>
        <v>1900</v>
      </c>
      <c r="BM4575" t="str">
        <f t="shared" si="587"/>
        <v/>
      </c>
      <c r="BN4575" s="69">
        <f t="shared" si="588"/>
        <v>128</v>
      </c>
      <c r="BO4575" s="1">
        <v>46943</v>
      </c>
      <c r="BP4575" s="1"/>
    </row>
    <row r="4576" spans="59:68" x14ac:dyDescent="0.25">
      <c r="BG4576" t="str">
        <f t="shared" ca="1" si="581"/>
        <v/>
      </c>
      <c r="BH4576" t="str">
        <f t="shared" si="582"/>
        <v/>
      </c>
      <c r="BI4576" t="str">
        <f t="shared" si="583"/>
        <v/>
      </c>
      <c r="BJ4576" t="str">
        <f t="shared" ca="1" si="584"/>
        <v/>
      </c>
      <c r="BK4576">
        <f t="shared" si="585"/>
        <v>1900</v>
      </c>
      <c r="BL4576">
        <f t="shared" si="586"/>
        <v>1900</v>
      </c>
      <c r="BM4576" t="str">
        <f t="shared" si="587"/>
        <v/>
      </c>
      <c r="BN4576" s="69">
        <f t="shared" si="588"/>
        <v>128</v>
      </c>
      <c r="BO4576" s="1">
        <v>46944</v>
      </c>
      <c r="BP4576" s="1"/>
    </row>
    <row r="4577" spans="59:68" x14ac:dyDescent="0.25">
      <c r="BG4577" t="str">
        <f t="shared" ca="1" si="581"/>
        <v/>
      </c>
      <c r="BH4577" t="str">
        <f t="shared" si="582"/>
        <v/>
      </c>
      <c r="BI4577" t="str">
        <f t="shared" si="583"/>
        <v/>
      </c>
      <c r="BJ4577" t="str">
        <f t="shared" ca="1" si="584"/>
        <v/>
      </c>
      <c r="BK4577">
        <f t="shared" si="585"/>
        <v>1900</v>
      </c>
      <c r="BL4577">
        <f t="shared" si="586"/>
        <v>1900</v>
      </c>
      <c r="BM4577" t="str">
        <f t="shared" si="587"/>
        <v/>
      </c>
      <c r="BN4577" s="69">
        <f t="shared" si="588"/>
        <v>128</v>
      </c>
      <c r="BO4577" s="1">
        <v>46945</v>
      </c>
      <c r="BP4577" s="1"/>
    </row>
    <row r="4578" spans="59:68" x14ac:dyDescent="0.25">
      <c r="BG4578" t="str">
        <f t="shared" ca="1" si="581"/>
        <v/>
      </c>
      <c r="BH4578" t="str">
        <f t="shared" si="582"/>
        <v/>
      </c>
      <c r="BI4578" t="str">
        <f t="shared" si="583"/>
        <v/>
      </c>
      <c r="BJ4578" t="str">
        <f t="shared" ca="1" si="584"/>
        <v/>
      </c>
      <c r="BK4578">
        <f t="shared" si="585"/>
        <v>1900</v>
      </c>
      <c r="BL4578">
        <f t="shared" si="586"/>
        <v>1900</v>
      </c>
      <c r="BM4578" t="str">
        <f t="shared" si="587"/>
        <v/>
      </c>
      <c r="BN4578" s="69">
        <f t="shared" si="588"/>
        <v>128</v>
      </c>
      <c r="BO4578" s="1">
        <v>46946</v>
      </c>
      <c r="BP4578" s="1"/>
    </row>
    <row r="4579" spans="59:68" x14ac:dyDescent="0.25">
      <c r="BG4579" t="str">
        <f t="shared" ca="1" si="581"/>
        <v/>
      </c>
      <c r="BH4579" t="str">
        <f t="shared" si="582"/>
        <v/>
      </c>
      <c r="BI4579" t="str">
        <f t="shared" si="583"/>
        <v/>
      </c>
      <c r="BJ4579" t="str">
        <f t="shared" ca="1" si="584"/>
        <v/>
      </c>
      <c r="BK4579">
        <f t="shared" si="585"/>
        <v>1900</v>
      </c>
      <c r="BL4579">
        <f t="shared" si="586"/>
        <v>1900</v>
      </c>
      <c r="BM4579" t="str">
        <f t="shared" si="587"/>
        <v/>
      </c>
      <c r="BN4579" s="69">
        <f t="shared" si="588"/>
        <v>128</v>
      </c>
      <c r="BO4579" s="1">
        <v>46947</v>
      </c>
      <c r="BP4579" s="1"/>
    </row>
    <row r="4580" spans="59:68" x14ac:dyDescent="0.25">
      <c r="BG4580" t="str">
        <f t="shared" ca="1" si="581"/>
        <v/>
      </c>
      <c r="BH4580" t="str">
        <f t="shared" si="582"/>
        <v/>
      </c>
      <c r="BI4580" t="str">
        <f t="shared" si="583"/>
        <v/>
      </c>
      <c r="BJ4580" t="str">
        <f t="shared" ca="1" si="584"/>
        <v/>
      </c>
      <c r="BK4580">
        <f t="shared" si="585"/>
        <v>1900</v>
      </c>
      <c r="BL4580">
        <f t="shared" si="586"/>
        <v>1900</v>
      </c>
      <c r="BM4580" t="str">
        <f t="shared" si="587"/>
        <v/>
      </c>
      <c r="BN4580" s="69">
        <f t="shared" si="588"/>
        <v>128</v>
      </c>
      <c r="BO4580" s="1">
        <v>46948</v>
      </c>
      <c r="BP4580" s="1"/>
    </row>
    <row r="4581" spans="59:68" x14ac:dyDescent="0.25">
      <c r="BG4581" t="str">
        <f t="shared" ca="1" si="581"/>
        <v/>
      </c>
      <c r="BH4581" t="str">
        <f t="shared" si="582"/>
        <v/>
      </c>
      <c r="BI4581" t="str">
        <f t="shared" si="583"/>
        <v/>
      </c>
      <c r="BJ4581" t="str">
        <f t="shared" ca="1" si="584"/>
        <v/>
      </c>
      <c r="BK4581">
        <f t="shared" si="585"/>
        <v>1900</v>
      </c>
      <c r="BL4581">
        <f t="shared" si="586"/>
        <v>1900</v>
      </c>
      <c r="BM4581" t="str">
        <f t="shared" si="587"/>
        <v/>
      </c>
      <c r="BN4581" s="69">
        <f t="shared" si="588"/>
        <v>128</v>
      </c>
      <c r="BO4581" s="1">
        <v>46949</v>
      </c>
      <c r="BP4581" s="1"/>
    </row>
    <row r="4582" spans="59:68" x14ac:dyDescent="0.25">
      <c r="BG4582" t="str">
        <f t="shared" ca="1" si="581"/>
        <v/>
      </c>
      <c r="BH4582" t="str">
        <f t="shared" si="582"/>
        <v/>
      </c>
      <c r="BI4582" t="str">
        <f t="shared" si="583"/>
        <v/>
      </c>
      <c r="BJ4582" t="str">
        <f t="shared" ca="1" si="584"/>
        <v/>
      </c>
      <c r="BK4582">
        <f t="shared" si="585"/>
        <v>1900</v>
      </c>
      <c r="BL4582">
        <f t="shared" si="586"/>
        <v>1900</v>
      </c>
      <c r="BM4582" t="str">
        <f t="shared" si="587"/>
        <v/>
      </c>
      <c r="BN4582" s="69">
        <f t="shared" si="588"/>
        <v>128</v>
      </c>
      <c r="BO4582" s="1">
        <v>46950</v>
      </c>
      <c r="BP4582" s="1"/>
    </row>
    <row r="4583" spans="59:68" x14ac:dyDescent="0.25">
      <c r="BG4583" t="str">
        <f t="shared" ca="1" si="581"/>
        <v/>
      </c>
      <c r="BH4583" t="str">
        <f t="shared" si="582"/>
        <v/>
      </c>
      <c r="BI4583" t="str">
        <f t="shared" si="583"/>
        <v/>
      </c>
      <c r="BJ4583" t="str">
        <f t="shared" ca="1" si="584"/>
        <v/>
      </c>
      <c r="BK4583">
        <f t="shared" si="585"/>
        <v>1900</v>
      </c>
      <c r="BL4583">
        <f t="shared" si="586"/>
        <v>1900</v>
      </c>
      <c r="BM4583" t="str">
        <f t="shared" si="587"/>
        <v/>
      </c>
      <c r="BN4583" s="69">
        <f t="shared" si="588"/>
        <v>128</v>
      </c>
      <c r="BO4583" s="1">
        <v>46951</v>
      </c>
      <c r="BP4583" s="1"/>
    </row>
    <row r="4584" spans="59:68" x14ac:dyDescent="0.25">
      <c r="BG4584" t="str">
        <f t="shared" ca="1" si="581"/>
        <v/>
      </c>
      <c r="BH4584" t="str">
        <f t="shared" si="582"/>
        <v/>
      </c>
      <c r="BI4584" t="str">
        <f t="shared" si="583"/>
        <v/>
      </c>
      <c r="BJ4584" t="str">
        <f t="shared" ca="1" si="584"/>
        <v/>
      </c>
      <c r="BK4584">
        <f t="shared" si="585"/>
        <v>1900</v>
      </c>
      <c r="BL4584">
        <f t="shared" si="586"/>
        <v>1900</v>
      </c>
      <c r="BM4584" t="str">
        <f t="shared" si="587"/>
        <v/>
      </c>
      <c r="BN4584" s="69">
        <f t="shared" si="588"/>
        <v>128</v>
      </c>
      <c r="BO4584" s="1">
        <v>46952</v>
      </c>
      <c r="BP4584" s="1"/>
    </row>
    <row r="4585" spans="59:68" x14ac:dyDescent="0.25">
      <c r="BG4585" t="str">
        <f t="shared" ca="1" si="581"/>
        <v/>
      </c>
      <c r="BH4585" t="str">
        <f t="shared" si="582"/>
        <v/>
      </c>
      <c r="BI4585" t="str">
        <f t="shared" si="583"/>
        <v/>
      </c>
      <c r="BJ4585" t="str">
        <f t="shared" ca="1" si="584"/>
        <v/>
      </c>
      <c r="BK4585">
        <f t="shared" si="585"/>
        <v>1900</v>
      </c>
      <c r="BL4585">
        <f t="shared" si="586"/>
        <v>1900</v>
      </c>
      <c r="BM4585" t="str">
        <f t="shared" si="587"/>
        <v/>
      </c>
      <c r="BN4585" s="69">
        <f t="shared" si="588"/>
        <v>128</v>
      </c>
      <c r="BO4585" s="1">
        <v>46953</v>
      </c>
      <c r="BP4585" s="1"/>
    </row>
    <row r="4586" spans="59:68" x14ac:dyDescent="0.25">
      <c r="BG4586" t="str">
        <f t="shared" ca="1" si="581"/>
        <v/>
      </c>
      <c r="BH4586" t="str">
        <f t="shared" si="582"/>
        <v/>
      </c>
      <c r="BI4586" t="str">
        <f t="shared" si="583"/>
        <v/>
      </c>
      <c r="BJ4586" t="str">
        <f t="shared" ca="1" si="584"/>
        <v/>
      </c>
      <c r="BK4586">
        <f t="shared" si="585"/>
        <v>1900</v>
      </c>
      <c r="BL4586">
        <f t="shared" si="586"/>
        <v>1900</v>
      </c>
      <c r="BM4586" t="str">
        <f t="shared" si="587"/>
        <v/>
      </c>
      <c r="BN4586" s="69">
        <f t="shared" si="588"/>
        <v>128</v>
      </c>
      <c r="BO4586" s="1">
        <v>46954</v>
      </c>
      <c r="BP4586" s="1"/>
    </row>
    <row r="4587" spans="59:68" x14ac:dyDescent="0.25">
      <c r="BG4587" t="str">
        <f t="shared" ca="1" si="581"/>
        <v/>
      </c>
      <c r="BH4587" t="str">
        <f t="shared" si="582"/>
        <v/>
      </c>
      <c r="BI4587" t="str">
        <f t="shared" si="583"/>
        <v/>
      </c>
      <c r="BJ4587" t="str">
        <f t="shared" ca="1" si="584"/>
        <v/>
      </c>
      <c r="BK4587">
        <f t="shared" si="585"/>
        <v>1900</v>
      </c>
      <c r="BL4587">
        <f t="shared" si="586"/>
        <v>1900</v>
      </c>
      <c r="BM4587" t="str">
        <f t="shared" si="587"/>
        <v/>
      </c>
      <c r="BN4587" s="69">
        <f t="shared" si="588"/>
        <v>128</v>
      </c>
      <c r="BO4587" s="1">
        <v>46955</v>
      </c>
      <c r="BP4587" s="1"/>
    </row>
    <row r="4588" spans="59:68" x14ac:dyDescent="0.25">
      <c r="BG4588" t="str">
        <f t="shared" ca="1" si="581"/>
        <v/>
      </c>
      <c r="BH4588" t="str">
        <f t="shared" si="582"/>
        <v/>
      </c>
      <c r="BI4588" t="str">
        <f t="shared" si="583"/>
        <v/>
      </c>
      <c r="BJ4588" t="str">
        <f t="shared" ca="1" si="584"/>
        <v/>
      </c>
      <c r="BK4588">
        <f t="shared" si="585"/>
        <v>1900</v>
      </c>
      <c r="BL4588">
        <f t="shared" si="586"/>
        <v>1900</v>
      </c>
      <c r="BM4588" t="str">
        <f t="shared" si="587"/>
        <v/>
      </c>
      <c r="BN4588" s="69">
        <f t="shared" si="588"/>
        <v>128</v>
      </c>
      <c r="BO4588" s="1">
        <v>46956</v>
      </c>
      <c r="BP4588" s="1"/>
    </row>
    <row r="4589" spans="59:68" x14ac:dyDescent="0.25">
      <c r="BG4589" t="str">
        <f t="shared" ca="1" si="581"/>
        <v/>
      </c>
      <c r="BH4589" t="str">
        <f t="shared" si="582"/>
        <v/>
      </c>
      <c r="BI4589" t="str">
        <f t="shared" si="583"/>
        <v/>
      </c>
      <c r="BJ4589" t="str">
        <f t="shared" ca="1" si="584"/>
        <v/>
      </c>
      <c r="BK4589">
        <f t="shared" si="585"/>
        <v>1900</v>
      </c>
      <c r="BL4589">
        <f t="shared" si="586"/>
        <v>1900</v>
      </c>
      <c r="BM4589" t="str">
        <f t="shared" si="587"/>
        <v/>
      </c>
      <c r="BN4589" s="69">
        <f t="shared" si="588"/>
        <v>128</v>
      </c>
      <c r="BO4589" s="1">
        <v>46957</v>
      </c>
      <c r="BP4589" s="1"/>
    </row>
    <row r="4590" spans="59:68" x14ac:dyDescent="0.25">
      <c r="BG4590" t="str">
        <f t="shared" ca="1" si="581"/>
        <v/>
      </c>
      <c r="BH4590" t="str">
        <f t="shared" si="582"/>
        <v/>
      </c>
      <c r="BI4590" t="str">
        <f t="shared" si="583"/>
        <v/>
      </c>
      <c r="BJ4590" t="str">
        <f t="shared" ca="1" si="584"/>
        <v/>
      </c>
      <c r="BK4590">
        <f t="shared" si="585"/>
        <v>1900</v>
      </c>
      <c r="BL4590">
        <f t="shared" si="586"/>
        <v>1900</v>
      </c>
      <c r="BM4590" t="str">
        <f t="shared" si="587"/>
        <v/>
      </c>
      <c r="BN4590" s="69">
        <f t="shared" si="588"/>
        <v>128</v>
      </c>
      <c r="BO4590" s="1">
        <v>46958</v>
      </c>
      <c r="BP4590" s="1"/>
    </row>
    <row r="4591" spans="59:68" x14ac:dyDescent="0.25">
      <c r="BG4591" t="str">
        <f t="shared" ca="1" si="581"/>
        <v/>
      </c>
      <c r="BH4591" t="str">
        <f t="shared" si="582"/>
        <v/>
      </c>
      <c r="BI4591" t="str">
        <f t="shared" si="583"/>
        <v/>
      </c>
      <c r="BJ4591" t="str">
        <f t="shared" ca="1" si="584"/>
        <v/>
      </c>
      <c r="BK4591">
        <f t="shared" si="585"/>
        <v>1900</v>
      </c>
      <c r="BL4591">
        <f t="shared" si="586"/>
        <v>1900</v>
      </c>
      <c r="BM4591" t="str">
        <f t="shared" si="587"/>
        <v/>
      </c>
      <c r="BN4591" s="69">
        <f t="shared" si="588"/>
        <v>128</v>
      </c>
      <c r="BO4591" s="1">
        <v>46959</v>
      </c>
      <c r="BP4591" s="1"/>
    </row>
    <row r="4592" spans="59:68" x14ac:dyDescent="0.25">
      <c r="BG4592" t="str">
        <f t="shared" ca="1" si="581"/>
        <v/>
      </c>
      <c r="BH4592" t="str">
        <f t="shared" si="582"/>
        <v/>
      </c>
      <c r="BI4592" t="str">
        <f t="shared" si="583"/>
        <v/>
      </c>
      <c r="BJ4592" t="str">
        <f t="shared" ca="1" si="584"/>
        <v/>
      </c>
      <c r="BK4592">
        <f t="shared" si="585"/>
        <v>1900</v>
      </c>
      <c r="BL4592">
        <f t="shared" si="586"/>
        <v>1900</v>
      </c>
      <c r="BM4592" t="str">
        <f t="shared" si="587"/>
        <v/>
      </c>
      <c r="BN4592" s="69">
        <f t="shared" si="588"/>
        <v>128</v>
      </c>
      <c r="BO4592" s="1">
        <v>46960</v>
      </c>
      <c r="BP4592" s="1"/>
    </row>
    <row r="4593" spans="59:68" x14ac:dyDescent="0.25">
      <c r="BG4593" t="str">
        <f t="shared" ca="1" si="581"/>
        <v/>
      </c>
      <c r="BH4593" t="str">
        <f t="shared" si="582"/>
        <v/>
      </c>
      <c r="BI4593" t="str">
        <f t="shared" si="583"/>
        <v/>
      </c>
      <c r="BJ4593" t="str">
        <f t="shared" ca="1" si="584"/>
        <v/>
      </c>
      <c r="BK4593">
        <f t="shared" si="585"/>
        <v>1900</v>
      </c>
      <c r="BL4593">
        <f t="shared" si="586"/>
        <v>1900</v>
      </c>
      <c r="BM4593" t="str">
        <f t="shared" si="587"/>
        <v/>
      </c>
      <c r="BN4593" s="69">
        <f t="shared" si="588"/>
        <v>128</v>
      </c>
      <c r="BO4593" s="1">
        <v>46961</v>
      </c>
      <c r="BP4593" s="1"/>
    </row>
    <row r="4594" spans="59:68" x14ac:dyDescent="0.25">
      <c r="BG4594" t="str">
        <f t="shared" ca="1" si="581"/>
        <v/>
      </c>
      <c r="BH4594" t="str">
        <f t="shared" si="582"/>
        <v/>
      </c>
      <c r="BI4594" t="str">
        <f t="shared" si="583"/>
        <v/>
      </c>
      <c r="BJ4594" t="str">
        <f t="shared" ca="1" si="584"/>
        <v/>
      </c>
      <c r="BK4594">
        <f t="shared" si="585"/>
        <v>1900</v>
      </c>
      <c r="BL4594">
        <f t="shared" si="586"/>
        <v>1900</v>
      </c>
      <c r="BM4594" t="str">
        <f t="shared" si="587"/>
        <v/>
      </c>
      <c r="BN4594" s="69">
        <f t="shared" si="588"/>
        <v>128</v>
      </c>
      <c r="BO4594" s="1">
        <v>46962</v>
      </c>
      <c r="BP4594" s="1"/>
    </row>
    <row r="4595" spans="59:68" x14ac:dyDescent="0.25">
      <c r="BG4595" t="str">
        <f t="shared" ca="1" si="581"/>
        <v/>
      </c>
      <c r="BH4595" t="str">
        <f t="shared" si="582"/>
        <v/>
      </c>
      <c r="BI4595" t="str">
        <f t="shared" si="583"/>
        <v/>
      </c>
      <c r="BJ4595" t="str">
        <f t="shared" ca="1" si="584"/>
        <v/>
      </c>
      <c r="BK4595">
        <f t="shared" si="585"/>
        <v>1900</v>
      </c>
      <c r="BL4595">
        <f t="shared" si="586"/>
        <v>1900</v>
      </c>
      <c r="BM4595" t="str">
        <f t="shared" si="587"/>
        <v/>
      </c>
      <c r="BN4595" s="69">
        <f t="shared" si="588"/>
        <v>128</v>
      </c>
      <c r="BO4595" s="1">
        <v>46963</v>
      </c>
      <c r="BP4595" s="1"/>
    </row>
    <row r="4596" spans="59:68" x14ac:dyDescent="0.25">
      <c r="BG4596" t="str">
        <f t="shared" ca="1" si="581"/>
        <v/>
      </c>
      <c r="BH4596" t="str">
        <f t="shared" si="582"/>
        <v/>
      </c>
      <c r="BI4596" t="str">
        <f t="shared" si="583"/>
        <v/>
      </c>
      <c r="BJ4596" t="str">
        <f t="shared" ca="1" si="584"/>
        <v/>
      </c>
      <c r="BK4596">
        <f t="shared" si="585"/>
        <v>1900</v>
      </c>
      <c r="BL4596">
        <f t="shared" si="586"/>
        <v>1900</v>
      </c>
      <c r="BM4596" t="str">
        <f t="shared" si="587"/>
        <v/>
      </c>
      <c r="BN4596" s="69">
        <f t="shared" si="588"/>
        <v>128</v>
      </c>
      <c r="BO4596" s="1">
        <v>46964</v>
      </c>
      <c r="BP4596" s="1"/>
    </row>
    <row r="4597" spans="59:68" x14ac:dyDescent="0.25">
      <c r="BG4597" t="str">
        <f t="shared" ca="1" si="581"/>
        <v/>
      </c>
      <c r="BH4597" t="str">
        <f t="shared" si="582"/>
        <v/>
      </c>
      <c r="BI4597" t="str">
        <f t="shared" si="583"/>
        <v/>
      </c>
      <c r="BJ4597" t="str">
        <f t="shared" ca="1" si="584"/>
        <v/>
      </c>
      <c r="BK4597">
        <f t="shared" si="585"/>
        <v>1900</v>
      </c>
      <c r="BL4597">
        <f t="shared" si="586"/>
        <v>1900</v>
      </c>
      <c r="BM4597" t="str">
        <f t="shared" si="587"/>
        <v/>
      </c>
      <c r="BN4597" s="69">
        <f t="shared" si="588"/>
        <v>128</v>
      </c>
      <c r="BO4597" s="1">
        <v>46965</v>
      </c>
      <c r="BP4597" s="1"/>
    </row>
    <row r="4598" spans="59:68" x14ac:dyDescent="0.25">
      <c r="BG4598" t="str">
        <f t="shared" ca="1" si="581"/>
        <v/>
      </c>
      <c r="BH4598" t="str">
        <f t="shared" si="582"/>
        <v/>
      </c>
      <c r="BI4598" t="str">
        <f t="shared" si="583"/>
        <v/>
      </c>
      <c r="BJ4598" t="str">
        <f t="shared" ca="1" si="584"/>
        <v/>
      </c>
      <c r="BK4598">
        <f t="shared" si="585"/>
        <v>1900</v>
      </c>
      <c r="BL4598">
        <f t="shared" si="586"/>
        <v>1900</v>
      </c>
      <c r="BM4598" t="str">
        <f t="shared" si="587"/>
        <v/>
      </c>
      <c r="BN4598" s="69">
        <f t="shared" si="588"/>
        <v>128</v>
      </c>
      <c r="BO4598" s="1">
        <v>46966</v>
      </c>
      <c r="BP4598" s="1"/>
    </row>
    <row r="4599" spans="59:68" x14ac:dyDescent="0.25">
      <c r="BG4599" t="str">
        <f t="shared" ca="1" si="581"/>
        <v/>
      </c>
      <c r="BH4599" t="str">
        <f t="shared" si="582"/>
        <v/>
      </c>
      <c r="BI4599" t="str">
        <f t="shared" si="583"/>
        <v/>
      </c>
      <c r="BJ4599" t="str">
        <f t="shared" ca="1" si="584"/>
        <v/>
      </c>
      <c r="BK4599">
        <f t="shared" si="585"/>
        <v>1900</v>
      </c>
      <c r="BL4599">
        <f t="shared" si="586"/>
        <v>1900</v>
      </c>
      <c r="BM4599" t="str">
        <f t="shared" si="587"/>
        <v/>
      </c>
      <c r="BN4599" s="69">
        <f t="shared" si="588"/>
        <v>128</v>
      </c>
      <c r="BO4599" s="1">
        <v>46967</v>
      </c>
      <c r="BP4599" s="1"/>
    </row>
    <row r="4600" spans="59:68" x14ac:dyDescent="0.25">
      <c r="BG4600" t="str">
        <f t="shared" ca="1" si="581"/>
        <v/>
      </c>
      <c r="BH4600" t="str">
        <f t="shared" si="582"/>
        <v/>
      </c>
      <c r="BI4600" t="str">
        <f t="shared" si="583"/>
        <v/>
      </c>
      <c r="BJ4600" t="str">
        <f t="shared" ca="1" si="584"/>
        <v/>
      </c>
      <c r="BK4600">
        <f t="shared" si="585"/>
        <v>1900</v>
      </c>
      <c r="BL4600">
        <f t="shared" si="586"/>
        <v>1900</v>
      </c>
      <c r="BM4600" t="str">
        <f t="shared" si="587"/>
        <v/>
      </c>
      <c r="BN4600" s="69">
        <f t="shared" si="588"/>
        <v>128</v>
      </c>
      <c r="BO4600" s="1">
        <v>46968</v>
      </c>
      <c r="BP4600" s="1"/>
    </row>
    <row r="4601" spans="59:68" x14ac:dyDescent="0.25">
      <c r="BG4601" t="str">
        <f t="shared" ca="1" si="581"/>
        <v/>
      </c>
      <c r="BH4601" t="str">
        <f t="shared" si="582"/>
        <v/>
      </c>
      <c r="BI4601" t="str">
        <f t="shared" si="583"/>
        <v/>
      </c>
      <c r="BJ4601" t="str">
        <f t="shared" ca="1" si="584"/>
        <v/>
      </c>
      <c r="BK4601">
        <f t="shared" si="585"/>
        <v>1900</v>
      </c>
      <c r="BL4601">
        <f t="shared" si="586"/>
        <v>1900</v>
      </c>
      <c r="BM4601" t="str">
        <f t="shared" si="587"/>
        <v/>
      </c>
      <c r="BN4601" s="69">
        <f t="shared" si="588"/>
        <v>128</v>
      </c>
      <c r="BO4601" s="1">
        <v>46969</v>
      </c>
      <c r="BP4601" s="1"/>
    </row>
    <row r="4602" spans="59:68" x14ac:dyDescent="0.25">
      <c r="BG4602" t="str">
        <f t="shared" ca="1" si="581"/>
        <v/>
      </c>
      <c r="BH4602" t="str">
        <f t="shared" si="582"/>
        <v/>
      </c>
      <c r="BI4602" t="str">
        <f t="shared" si="583"/>
        <v/>
      </c>
      <c r="BJ4602" t="str">
        <f t="shared" ca="1" si="584"/>
        <v/>
      </c>
      <c r="BK4602">
        <f t="shared" si="585"/>
        <v>1900</v>
      </c>
      <c r="BL4602">
        <f t="shared" si="586"/>
        <v>1900</v>
      </c>
      <c r="BM4602" t="str">
        <f t="shared" si="587"/>
        <v/>
      </c>
      <c r="BN4602" s="69">
        <f t="shared" si="588"/>
        <v>128</v>
      </c>
      <c r="BO4602" s="1">
        <v>46970</v>
      </c>
      <c r="BP4602" s="1"/>
    </row>
    <row r="4603" spans="59:68" x14ac:dyDescent="0.25">
      <c r="BG4603" t="str">
        <f t="shared" ca="1" si="581"/>
        <v/>
      </c>
      <c r="BH4603" t="str">
        <f t="shared" si="582"/>
        <v/>
      </c>
      <c r="BI4603" t="str">
        <f t="shared" si="583"/>
        <v/>
      </c>
      <c r="BJ4603" t="str">
        <f t="shared" ca="1" si="584"/>
        <v/>
      </c>
      <c r="BK4603">
        <f t="shared" si="585"/>
        <v>1900</v>
      </c>
      <c r="BL4603">
        <f t="shared" si="586"/>
        <v>1900</v>
      </c>
      <c r="BM4603" t="str">
        <f t="shared" si="587"/>
        <v/>
      </c>
      <c r="BN4603" s="69">
        <f t="shared" si="588"/>
        <v>128</v>
      </c>
      <c r="BO4603" s="1">
        <v>46971</v>
      </c>
      <c r="BP4603" s="1"/>
    </row>
    <row r="4604" spans="59:68" x14ac:dyDescent="0.25">
      <c r="BG4604" t="str">
        <f t="shared" ca="1" si="581"/>
        <v/>
      </c>
      <c r="BH4604" t="str">
        <f t="shared" si="582"/>
        <v/>
      </c>
      <c r="BI4604" t="str">
        <f t="shared" si="583"/>
        <v/>
      </c>
      <c r="BJ4604" t="str">
        <f t="shared" ca="1" si="584"/>
        <v/>
      </c>
      <c r="BK4604">
        <f t="shared" si="585"/>
        <v>1900</v>
      </c>
      <c r="BL4604">
        <f t="shared" si="586"/>
        <v>1900</v>
      </c>
      <c r="BM4604" t="str">
        <f t="shared" si="587"/>
        <v/>
      </c>
      <c r="BN4604" s="69">
        <f t="shared" si="588"/>
        <v>128</v>
      </c>
      <c r="BO4604" s="1">
        <v>46972</v>
      </c>
      <c r="BP4604" s="1"/>
    </row>
    <row r="4605" spans="59:68" x14ac:dyDescent="0.25">
      <c r="BG4605" t="str">
        <f t="shared" ca="1" si="581"/>
        <v/>
      </c>
      <c r="BH4605" t="str">
        <f t="shared" si="582"/>
        <v/>
      </c>
      <c r="BI4605" t="str">
        <f t="shared" si="583"/>
        <v/>
      </c>
      <c r="BJ4605" t="str">
        <f t="shared" ca="1" si="584"/>
        <v/>
      </c>
      <c r="BK4605">
        <f t="shared" si="585"/>
        <v>1900</v>
      </c>
      <c r="BL4605">
        <f t="shared" si="586"/>
        <v>1900</v>
      </c>
      <c r="BM4605" t="str">
        <f t="shared" si="587"/>
        <v/>
      </c>
      <c r="BN4605" s="69">
        <f t="shared" si="588"/>
        <v>128</v>
      </c>
      <c r="BO4605" s="1">
        <v>46973</v>
      </c>
      <c r="BP4605" s="1"/>
    </row>
    <row r="4606" spans="59:68" x14ac:dyDescent="0.25">
      <c r="BG4606" t="str">
        <f t="shared" ca="1" si="581"/>
        <v/>
      </c>
      <c r="BH4606" t="str">
        <f t="shared" si="582"/>
        <v/>
      </c>
      <c r="BI4606" t="str">
        <f t="shared" si="583"/>
        <v/>
      </c>
      <c r="BJ4606" t="str">
        <f t="shared" ca="1" si="584"/>
        <v/>
      </c>
      <c r="BK4606">
        <f t="shared" si="585"/>
        <v>1900</v>
      </c>
      <c r="BL4606">
        <f t="shared" si="586"/>
        <v>1900</v>
      </c>
      <c r="BM4606" t="str">
        <f t="shared" si="587"/>
        <v/>
      </c>
      <c r="BN4606" s="69">
        <f t="shared" si="588"/>
        <v>128</v>
      </c>
      <c r="BO4606" s="1">
        <v>46974</v>
      </c>
      <c r="BP4606" s="1"/>
    </row>
    <row r="4607" spans="59:68" x14ac:dyDescent="0.25">
      <c r="BG4607" t="str">
        <f t="shared" ca="1" si="581"/>
        <v/>
      </c>
      <c r="BH4607" t="str">
        <f t="shared" si="582"/>
        <v/>
      </c>
      <c r="BI4607" t="str">
        <f t="shared" si="583"/>
        <v/>
      </c>
      <c r="BJ4607" t="str">
        <f t="shared" ca="1" si="584"/>
        <v/>
      </c>
      <c r="BK4607">
        <f t="shared" si="585"/>
        <v>1900</v>
      </c>
      <c r="BL4607">
        <f t="shared" si="586"/>
        <v>1900</v>
      </c>
      <c r="BM4607" t="str">
        <f t="shared" si="587"/>
        <v/>
      </c>
      <c r="BN4607" s="69">
        <f t="shared" si="588"/>
        <v>128</v>
      </c>
      <c r="BO4607" s="1">
        <v>46975</v>
      </c>
      <c r="BP4607" s="1"/>
    </row>
    <row r="4608" spans="59:68" x14ac:dyDescent="0.25">
      <c r="BG4608" t="str">
        <f t="shared" ca="1" si="581"/>
        <v/>
      </c>
      <c r="BH4608" t="str">
        <f t="shared" si="582"/>
        <v/>
      </c>
      <c r="BI4608" t="str">
        <f t="shared" si="583"/>
        <v/>
      </c>
      <c r="BJ4608" t="str">
        <f t="shared" ca="1" si="584"/>
        <v/>
      </c>
      <c r="BK4608">
        <f t="shared" si="585"/>
        <v>1900</v>
      </c>
      <c r="BL4608">
        <f t="shared" si="586"/>
        <v>1900</v>
      </c>
      <c r="BM4608" t="str">
        <f t="shared" si="587"/>
        <v/>
      </c>
      <c r="BN4608" s="69">
        <f t="shared" si="588"/>
        <v>128</v>
      </c>
      <c r="BO4608" s="1">
        <v>46976</v>
      </c>
      <c r="BP4608" s="1"/>
    </row>
    <row r="4609" spans="59:68" x14ac:dyDescent="0.25">
      <c r="BG4609" t="str">
        <f t="shared" ca="1" si="581"/>
        <v/>
      </c>
      <c r="BH4609" t="str">
        <f t="shared" si="582"/>
        <v/>
      </c>
      <c r="BI4609" t="str">
        <f t="shared" si="583"/>
        <v/>
      </c>
      <c r="BJ4609" t="str">
        <f t="shared" ca="1" si="584"/>
        <v/>
      </c>
      <c r="BK4609">
        <f t="shared" si="585"/>
        <v>1900</v>
      </c>
      <c r="BL4609">
        <f t="shared" si="586"/>
        <v>1900</v>
      </c>
      <c r="BM4609" t="str">
        <f t="shared" si="587"/>
        <v/>
      </c>
      <c r="BN4609" s="69">
        <f t="shared" si="588"/>
        <v>128</v>
      </c>
      <c r="BO4609" s="1">
        <v>46977</v>
      </c>
      <c r="BP4609" s="1"/>
    </row>
    <row r="4610" spans="59:68" x14ac:dyDescent="0.25">
      <c r="BG4610" t="str">
        <f t="shared" ca="1" si="581"/>
        <v/>
      </c>
      <c r="BH4610" t="str">
        <f t="shared" si="582"/>
        <v/>
      </c>
      <c r="BI4610" t="str">
        <f t="shared" si="583"/>
        <v/>
      </c>
      <c r="BJ4610" t="str">
        <f t="shared" ca="1" si="584"/>
        <v/>
      </c>
      <c r="BK4610">
        <f t="shared" si="585"/>
        <v>1900</v>
      </c>
      <c r="BL4610">
        <f t="shared" si="586"/>
        <v>1900</v>
      </c>
      <c r="BM4610" t="str">
        <f t="shared" si="587"/>
        <v/>
      </c>
      <c r="BN4610" s="69">
        <f t="shared" si="588"/>
        <v>128</v>
      </c>
      <c r="BO4610" s="1">
        <v>46978</v>
      </c>
      <c r="BP4610" s="1"/>
    </row>
    <row r="4611" spans="59:68" x14ac:dyDescent="0.25">
      <c r="BG4611" t="str">
        <f t="shared" ref="BG4611:BG4674" ca="1" si="589">IF(A4611="","",DATEDIF(J4611,TODAY(),"y"))</f>
        <v/>
      </c>
      <c r="BH4611" t="str">
        <f t="shared" ref="BH4611:BH4674" si="590">IF(A4611="","",IF(BG4611&lt;61,"Moins de 61",IF(BG4611&lt;66,"61 à 65",IF(BG4611&lt;71,"66 à 70",IF(BG4611&lt;76,"71 à 75",IF(BG4611&lt;81,"76 à 80",IF(BG4611&lt;86,"81 à 85",IF(BG4611&lt;91,"86 à 90",IF(BG4611&lt;96,"91 à 95",IF(BG4611&lt;101,"96 à 100",IF(BG4611&gt;=101,"101 et plus","")))))))))))</f>
        <v/>
      </c>
      <c r="BI4611" t="str">
        <f t="shared" ref="BI4611:BI4674" si="591">IF(B4611="","",IF(BG4611&lt;66,"Moins de 66",IF(BG4611&lt;71,"66 à 70",IF(BG4611&lt;76,"71 à 75",IF(BG4611&lt;81,"76 à 80",IF(BG4611&gt;=81,"plus de 80",""))))))</f>
        <v/>
      </c>
      <c r="BJ4611" t="str">
        <f t="shared" ref="BJ4611:BJ4674" ca="1" si="592">IF(A4611="","",DATEDIF(L4611,TODAY(),"y"))</f>
        <v/>
      </c>
      <c r="BK4611">
        <f t="shared" ref="BK4611:BK4674" si="593">YEAR(L4611)</f>
        <v>1900</v>
      </c>
      <c r="BL4611">
        <f t="shared" ref="BL4611:BL4674" si="594">YEAR(E4611)</f>
        <v>1900</v>
      </c>
      <c r="BM4611" t="str">
        <f t="shared" ref="BM4611:BM4674" si="595">IF(A4611="","",IF(O4611="Adhérent",BG4611,""))</f>
        <v/>
      </c>
      <c r="BN4611" s="69">
        <f t="shared" ref="BN4611:BN4674" si="596">YEAR(BO4611)-YEAR(J4611)</f>
        <v>128</v>
      </c>
      <c r="BO4611" s="1">
        <v>46979</v>
      </c>
      <c r="BP4611" s="1"/>
    </row>
    <row r="4612" spans="59:68" x14ac:dyDescent="0.25">
      <c r="BG4612" t="str">
        <f t="shared" ca="1" si="589"/>
        <v/>
      </c>
      <c r="BH4612" t="str">
        <f t="shared" si="590"/>
        <v/>
      </c>
      <c r="BI4612" t="str">
        <f t="shared" si="591"/>
        <v/>
      </c>
      <c r="BJ4612" t="str">
        <f t="shared" ca="1" si="592"/>
        <v/>
      </c>
      <c r="BK4612">
        <f t="shared" si="593"/>
        <v>1900</v>
      </c>
      <c r="BL4612">
        <f t="shared" si="594"/>
        <v>1900</v>
      </c>
      <c r="BM4612" t="str">
        <f t="shared" si="595"/>
        <v/>
      </c>
      <c r="BN4612" s="69">
        <f t="shared" si="596"/>
        <v>128</v>
      </c>
      <c r="BO4612" s="1">
        <v>46980</v>
      </c>
      <c r="BP4612" s="1"/>
    </row>
    <row r="4613" spans="59:68" x14ac:dyDescent="0.25">
      <c r="BG4613" t="str">
        <f t="shared" ca="1" si="589"/>
        <v/>
      </c>
      <c r="BH4613" t="str">
        <f t="shared" si="590"/>
        <v/>
      </c>
      <c r="BI4613" t="str">
        <f t="shared" si="591"/>
        <v/>
      </c>
      <c r="BJ4613" t="str">
        <f t="shared" ca="1" si="592"/>
        <v/>
      </c>
      <c r="BK4613">
        <f t="shared" si="593"/>
        <v>1900</v>
      </c>
      <c r="BL4613">
        <f t="shared" si="594"/>
        <v>1900</v>
      </c>
      <c r="BM4613" t="str">
        <f t="shared" si="595"/>
        <v/>
      </c>
      <c r="BN4613" s="69">
        <f t="shared" si="596"/>
        <v>128</v>
      </c>
      <c r="BO4613" s="1">
        <v>46981</v>
      </c>
      <c r="BP4613" s="1"/>
    </row>
    <row r="4614" spans="59:68" x14ac:dyDescent="0.25">
      <c r="BG4614" t="str">
        <f t="shared" ca="1" si="589"/>
        <v/>
      </c>
      <c r="BH4614" t="str">
        <f t="shared" si="590"/>
        <v/>
      </c>
      <c r="BI4614" t="str">
        <f t="shared" si="591"/>
        <v/>
      </c>
      <c r="BJ4614" t="str">
        <f t="shared" ca="1" si="592"/>
        <v/>
      </c>
      <c r="BK4614">
        <f t="shared" si="593"/>
        <v>1900</v>
      </c>
      <c r="BL4614">
        <f t="shared" si="594"/>
        <v>1900</v>
      </c>
      <c r="BM4614" t="str">
        <f t="shared" si="595"/>
        <v/>
      </c>
      <c r="BN4614" s="69">
        <f t="shared" si="596"/>
        <v>128</v>
      </c>
      <c r="BO4614" s="1">
        <v>46982</v>
      </c>
      <c r="BP4614" s="1"/>
    </row>
    <row r="4615" spans="59:68" x14ac:dyDescent="0.25">
      <c r="BG4615" t="str">
        <f t="shared" ca="1" si="589"/>
        <v/>
      </c>
      <c r="BH4615" t="str">
        <f t="shared" si="590"/>
        <v/>
      </c>
      <c r="BI4615" t="str">
        <f t="shared" si="591"/>
        <v/>
      </c>
      <c r="BJ4615" t="str">
        <f t="shared" ca="1" si="592"/>
        <v/>
      </c>
      <c r="BK4615">
        <f t="shared" si="593"/>
        <v>1900</v>
      </c>
      <c r="BL4615">
        <f t="shared" si="594"/>
        <v>1900</v>
      </c>
      <c r="BM4615" t="str">
        <f t="shared" si="595"/>
        <v/>
      </c>
      <c r="BN4615" s="69">
        <f t="shared" si="596"/>
        <v>128</v>
      </c>
      <c r="BO4615" s="1">
        <v>46983</v>
      </c>
      <c r="BP4615" s="1"/>
    </row>
    <row r="4616" spans="59:68" x14ac:dyDescent="0.25">
      <c r="BG4616" t="str">
        <f t="shared" ca="1" si="589"/>
        <v/>
      </c>
      <c r="BH4616" t="str">
        <f t="shared" si="590"/>
        <v/>
      </c>
      <c r="BI4616" t="str">
        <f t="shared" si="591"/>
        <v/>
      </c>
      <c r="BJ4616" t="str">
        <f t="shared" ca="1" si="592"/>
        <v/>
      </c>
      <c r="BK4616">
        <f t="shared" si="593"/>
        <v>1900</v>
      </c>
      <c r="BL4616">
        <f t="shared" si="594"/>
        <v>1900</v>
      </c>
      <c r="BM4616" t="str">
        <f t="shared" si="595"/>
        <v/>
      </c>
      <c r="BN4616" s="69">
        <f t="shared" si="596"/>
        <v>128</v>
      </c>
      <c r="BO4616" s="1">
        <v>46984</v>
      </c>
      <c r="BP4616" s="1"/>
    </row>
    <row r="4617" spans="59:68" x14ac:dyDescent="0.25">
      <c r="BG4617" t="str">
        <f t="shared" ca="1" si="589"/>
        <v/>
      </c>
      <c r="BH4617" t="str">
        <f t="shared" si="590"/>
        <v/>
      </c>
      <c r="BI4617" t="str">
        <f t="shared" si="591"/>
        <v/>
      </c>
      <c r="BJ4617" t="str">
        <f t="shared" ca="1" si="592"/>
        <v/>
      </c>
      <c r="BK4617">
        <f t="shared" si="593"/>
        <v>1900</v>
      </c>
      <c r="BL4617">
        <f t="shared" si="594"/>
        <v>1900</v>
      </c>
      <c r="BM4617" t="str">
        <f t="shared" si="595"/>
        <v/>
      </c>
      <c r="BN4617" s="69">
        <f t="shared" si="596"/>
        <v>128</v>
      </c>
      <c r="BO4617" s="1">
        <v>46985</v>
      </c>
      <c r="BP4617" s="1"/>
    </row>
    <row r="4618" spans="59:68" x14ac:dyDescent="0.25">
      <c r="BG4618" t="str">
        <f t="shared" ca="1" si="589"/>
        <v/>
      </c>
      <c r="BH4618" t="str">
        <f t="shared" si="590"/>
        <v/>
      </c>
      <c r="BI4618" t="str">
        <f t="shared" si="591"/>
        <v/>
      </c>
      <c r="BJ4618" t="str">
        <f t="shared" ca="1" si="592"/>
        <v/>
      </c>
      <c r="BK4618">
        <f t="shared" si="593"/>
        <v>1900</v>
      </c>
      <c r="BL4618">
        <f t="shared" si="594"/>
        <v>1900</v>
      </c>
      <c r="BM4618" t="str">
        <f t="shared" si="595"/>
        <v/>
      </c>
      <c r="BN4618" s="69">
        <f t="shared" si="596"/>
        <v>128</v>
      </c>
      <c r="BO4618" s="1">
        <v>46986</v>
      </c>
      <c r="BP4618" s="1"/>
    </row>
    <row r="4619" spans="59:68" x14ac:dyDescent="0.25">
      <c r="BG4619" t="str">
        <f t="shared" ca="1" si="589"/>
        <v/>
      </c>
      <c r="BH4619" t="str">
        <f t="shared" si="590"/>
        <v/>
      </c>
      <c r="BI4619" t="str">
        <f t="shared" si="591"/>
        <v/>
      </c>
      <c r="BJ4619" t="str">
        <f t="shared" ca="1" si="592"/>
        <v/>
      </c>
      <c r="BK4619">
        <f t="shared" si="593"/>
        <v>1900</v>
      </c>
      <c r="BL4619">
        <f t="shared" si="594"/>
        <v>1900</v>
      </c>
      <c r="BM4619" t="str">
        <f t="shared" si="595"/>
        <v/>
      </c>
      <c r="BN4619" s="69">
        <f t="shared" si="596"/>
        <v>128</v>
      </c>
      <c r="BO4619" s="1">
        <v>46987</v>
      </c>
      <c r="BP4619" s="1"/>
    </row>
    <row r="4620" spans="59:68" x14ac:dyDescent="0.25">
      <c r="BG4620" t="str">
        <f t="shared" ca="1" si="589"/>
        <v/>
      </c>
      <c r="BH4620" t="str">
        <f t="shared" si="590"/>
        <v/>
      </c>
      <c r="BI4620" t="str">
        <f t="shared" si="591"/>
        <v/>
      </c>
      <c r="BJ4620" t="str">
        <f t="shared" ca="1" si="592"/>
        <v/>
      </c>
      <c r="BK4620">
        <f t="shared" si="593"/>
        <v>1900</v>
      </c>
      <c r="BL4620">
        <f t="shared" si="594"/>
        <v>1900</v>
      </c>
      <c r="BM4620" t="str">
        <f t="shared" si="595"/>
        <v/>
      </c>
      <c r="BN4620" s="69">
        <f t="shared" si="596"/>
        <v>128</v>
      </c>
      <c r="BO4620" s="1">
        <v>46988</v>
      </c>
      <c r="BP4620" s="1"/>
    </row>
    <row r="4621" spans="59:68" x14ac:dyDescent="0.25">
      <c r="BG4621" t="str">
        <f t="shared" ca="1" si="589"/>
        <v/>
      </c>
      <c r="BH4621" t="str">
        <f t="shared" si="590"/>
        <v/>
      </c>
      <c r="BI4621" t="str">
        <f t="shared" si="591"/>
        <v/>
      </c>
      <c r="BJ4621" t="str">
        <f t="shared" ca="1" si="592"/>
        <v/>
      </c>
      <c r="BK4621">
        <f t="shared" si="593"/>
        <v>1900</v>
      </c>
      <c r="BL4621">
        <f t="shared" si="594"/>
        <v>1900</v>
      </c>
      <c r="BM4621" t="str">
        <f t="shared" si="595"/>
        <v/>
      </c>
      <c r="BN4621" s="69">
        <f t="shared" si="596"/>
        <v>128</v>
      </c>
      <c r="BO4621" s="1">
        <v>46989</v>
      </c>
      <c r="BP4621" s="1"/>
    </row>
    <row r="4622" spans="59:68" x14ac:dyDescent="0.25">
      <c r="BG4622" t="str">
        <f t="shared" ca="1" si="589"/>
        <v/>
      </c>
      <c r="BH4622" t="str">
        <f t="shared" si="590"/>
        <v/>
      </c>
      <c r="BI4622" t="str">
        <f t="shared" si="591"/>
        <v/>
      </c>
      <c r="BJ4622" t="str">
        <f t="shared" ca="1" si="592"/>
        <v/>
      </c>
      <c r="BK4622">
        <f t="shared" si="593"/>
        <v>1900</v>
      </c>
      <c r="BL4622">
        <f t="shared" si="594"/>
        <v>1900</v>
      </c>
      <c r="BM4622" t="str">
        <f t="shared" si="595"/>
        <v/>
      </c>
      <c r="BN4622" s="69">
        <f t="shared" si="596"/>
        <v>128</v>
      </c>
      <c r="BO4622" s="1">
        <v>46990</v>
      </c>
      <c r="BP4622" s="1"/>
    </row>
    <row r="4623" spans="59:68" x14ac:dyDescent="0.25">
      <c r="BG4623" t="str">
        <f t="shared" ca="1" si="589"/>
        <v/>
      </c>
      <c r="BH4623" t="str">
        <f t="shared" si="590"/>
        <v/>
      </c>
      <c r="BI4623" t="str">
        <f t="shared" si="591"/>
        <v/>
      </c>
      <c r="BJ4623" t="str">
        <f t="shared" ca="1" si="592"/>
        <v/>
      </c>
      <c r="BK4623">
        <f t="shared" si="593"/>
        <v>1900</v>
      </c>
      <c r="BL4623">
        <f t="shared" si="594"/>
        <v>1900</v>
      </c>
      <c r="BM4623" t="str">
        <f t="shared" si="595"/>
        <v/>
      </c>
      <c r="BN4623" s="69">
        <f t="shared" si="596"/>
        <v>128</v>
      </c>
      <c r="BO4623" s="1">
        <v>46991</v>
      </c>
      <c r="BP4623" s="1"/>
    </row>
    <row r="4624" spans="59:68" x14ac:dyDescent="0.25">
      <c r="BG4624" t="str">
        <f t="shared" ca="1" si="589"/>
        <v/>
      </c>
      <c r="BH4624" t="str">
        <f t="shared" si="590"/>
        <v/>
      </c>
      <c r="BI4624" t="str">
        <f t="shared" si="591"/>
        <v/>
      </c>
      <c r="BJ4624" t="str">
        <f t="shared" ca="1" si="592"/>
        <v/>
      </c>
      <c r="BK4624">
        <f t="shared" si="593"/>
        <v>1900</v>
      </c>
      <c r="BL4624">
        <f t="shared" si="594"/>
        <v>1900</v>
      </c>
      <c r="BM4624" t="str">
        <f t="shared" si="595"/>
        <v/>
      </c>
      <c r="BN4624" s="69">
        <f t="shared" si="596"/>
        <v>128</v>
      </c>
      <c r="BO4624" s="1">
        <v>46992</v>
      </c>
      <c r="BP4624" s="1"/>
    </row>
    <row r="4625" spans="59:68" x14ac:dyDescent="0.25">
      <c r="BG4625" t="str">
        <f t="shared" ca="1" si="589"/>
        <v/>
      </c>
      <c r="BH4625" t="str">
        <f t="shared" si="590"/>
        <v/>
      </c>
      <c r="BI4625" t="str">
        <f t="shared" si="591"/>
        <v/>
      </c>
      <c r="BJ4625" t="str">
        <f t="shared" ca="1" si="592"/>
        <v/>
      </c>
      <c r="BK4625">
        <f t="shared" si="593"/>
        <v>1900</v>
      </c>
      <c r="BL4625">
        <f t="shared" si="594"/>
        <v>1900</v>
      </c>
      <c r="BM4625" t="str">
        <f t="shared" si="595"/>
        <v/>
      </c>
      <c r="BN4625" s="69">
        <f t="shared" si="596"/>
        <v>128</v>
      </c>
      <c r="BO4625" s="1">
        <v>46993</v>
      </c>
      <c r="BP4625" s="1"/>
    </row>
    <row r="4626" spans="59:68" x14ac:dyDescent="0.25">
      <c r="BG4626" t="str">
        <f t="shared" ca="1" si="589"/>
        <v/>
      </c>
      <c r="BH4626" t="str">
        <f t="shared" si="590"/>
        <v/>
      </c>
      <c r="BI4626" t="str">
        <f t="shared" si="591"/>
        <v/>
      </c>
      <c r="BJ4626" t="str">
        <f t="shared" ca="1" si="592"/>
        <v/>
      </c>
      <c r="BK4626">
        <f t="shared" si="593"/>
        <v>1900</v>
      </c>
      <c r="BL4626">
        <f t="shared" si="594"/>
        <v>1900</v>
      </c>
      <c r="BM4626" t="str">
        <f t="shared" si="595"/>
        <v/>
      </c>
      <c r="BN4626" s="69">
        <f t="shared" si="596"/>
        <v>128</v>
      </c>
      <c r="BO4626" s="1">
        <v>46994</v>
      </c>
      <c r="BP4626" s="1"/>
    </row>
    <row r="4627" spans="59:68" x14ac:dyDescent="0.25">
      <c r="BG4627" t="str">
        <f t="shared" ca="1" si="589"/>
        <v/>
      </c>
      <c r="BH4627" t="str">
        <f t="shared" si="590"/>
        <v/>
      </c>
      <c r="BI4627" t="str">
        <f t="shared" si="591"/>
        <v/>
      </c>
      <c r="BJ4627" t="str">
        <f t="shared" ca="1" si="592"/>
        <v/>
      </c>
      <c r="BK4627">
        <f t="shared" si="593"/>
        <v>1900</v>
      </c>
      <c r="BL4627">
        <f t="shared" si="594"/>
        <v>1900</v>
      </c>
      <c r="BM4627" t="str">
        <f t="shared" si="595"/>
        <v/>
      </c>
      <c r="BN4627" s="69">
        <f t="shared" si="596"/>
        <v>128</v>
      </c>
      <c r="BO4627" s="1">
        <v>46995</v>
      </c>
      <c r="BP4627" s="1"/>
    </row>
    <row r="4628" spans="59:68" x14ac:dyDescent="0.25">
      <c r="BG4628" t="str">
        <f t="shared" ca="1" si="589"/>
        <v/>
      </c>
      <c r="BH4628" t="str">
        <f t="shared" si="590"/>
        <v/>
      </c>
      <c r="BI4628" t="str">
        <f t="shared" si="591"/>
        <v/>
      </c>
      <c r="BJ4628" t="str">
        <f t="shared" ca="1" si="592"/>
        <v/>
      </c>
      <c r="BK4628">
        <f t="shared" si="593"/>
        <v>1900</v>
      </c>
      <c r="BL4628">
        <f t="shared" si="594"/>
        <v>1900</v>
      </c>
      <c r="BM4628" t="str">
        <f t="shared" si="595"/>
        <v/>
      </c>
      <c r="BN4628" s="69">
        <f t="shared" si="596"/>
        <v>128</v>
      </c>
      <c r="BO4628" s="1">
        <v>46996</v>
      </c>
      <c r="BP4628" s="1"/>
    </row>
    <row r="4629" spans="59:68" x14ac:dyDescent="0.25">
      <c r="BG4629" t="str">
        <f t="shared" ca="1" si="589"/>
        <v/>
      </c>
      <c r="BH4629" t="str">
        <f t="shared" si="590"/>
        <v/>
      </c>
      <c r="BI4629" t="str">
        <f t="shared" si="591"/>
        <v/>
      </c>
      <c r="BJ4629" t="str">
        <f t="shared" ca="1" si="592"/>
        <v/>
      </c>
      <c r="BK4629">
        <f t="shared" si="593"/>
        <v>1900</v>
      </c>
      <c r="BL4629">
        <f t="shared" si="594"/>
        <v>1900</v>
      </c>
      <c r="BM4629" t="str">
        <f t="shared" si="595"/>
        <v/>
      </c>
      <c r="BN4629" s="69">
        <f t="shared" si="596"/>
        <v>128</v>
      </c>
      <c r="BO4629" s="1">
        <v>46997</v>
      </c>
      <c r="BP4629" s="1"/>
    </row>
    <row r="4630" spans="59:68" x14ac:dyDescent="0.25">
      <c r="BG4630" t="str">
        <f t="shared" ca="1" si="589"/>
        <v/>
      </c>
      <c r="BH4630" t="str">
        <f t="shared" si="590"/>
        <v/>
      </c>
      <c r="BI4630" t="str">
        <f t="shared" si="591"/>
        <v/>
      </c>
      <c r="BJ4630" t="str">
        <f t="shared" ca="1" si="592"/>
        <v/>
      </c>
      <c r="BK4630">
        <f t="shared" si="593"/>
        <v>1900</v>
      </c>
      <c r="BL4630">
        <f t="shared" si="594"/>
        <v>1900</v>
      </c>
      <c r="BM4630" t="str">
        <f t="shared" si="595"/>
        <v/>
      </c>
      <c r="BN4630" s="69">
        <f t="shared" si="596"/>
        <v>128</v>
      </c>
      <c r="BO4630" s="1">
        <v>46998</v>
      </c>
      <c r="BP4630" s="1"/>
    </row>
    <row r="4631" spans="59:68" x14ac:dyDescent="0.25">
      <c r="BG4631" t="str">
        <f t="shared" ca="1" si="589"/>
        <v/>
      </c>
      <c r="BH4631" t="str">
        <f t="shared" si="590"/>
        <v/>
      </c>
      <c r="BI4631" t="str">
        <f t="shared" si="591"/>
        <v/>
      </c>
      <c r="BJ4631" t="str">
        <f t="shared" ca="1" si="592"/>
        <v/>
      </c>
      <c r="BK4631">
        <f t="shared" si="593"/>
        <v>1900</v>
      </c>
      <c r="BL4631">
        <f t="shared" si="594"/>
        <v>1900</v>
      </c>
      <c r="BM4631" t="str">
        <f t="shared" si="595"/>
        <v/>
      </c>
      <c r="BN4631" s="69">
        <f t="shared" si="596"/>
        <v>128</v>
      </c>
      <c r="BO4631" s="1">
        <v>46999</v>
      </c>
      <c r="BP4631" s="1"/>
    </row>
    <row r="4632" spans="59:68" x14ac:dyDescent="0.25">
      <c r="BG4632" t="str">
        <f t="shared" ca="1" si="589"/>
        <v/>
      </c>
      <c r="BH4632" t="str">
        <f t="shared" si="590"/>
        <v/>
      </c>
      <c r="BI4632" t="str">
        <f t="shared" si="591"/>
        <v/>
      </c>
      <c r="BJ4632" t="str">
        <f t="shared" ca="1" si="592"/>
        <v/>
      </c>
      <c r="BK4632">
        <f t="shared" si="593"/>
        <v>1900</v>
      </c>
      <c r="BL4632">
        <f t="shared" si="594"/>
        <v>1900</v>
      </c>
      <c r="BM4632" t="str">
        <f t="shared" si="595"/>
        <v/>
      </c>
      <c r="BN4632" s="69">
        <f t="shared" si="596"/>
        <v>128</v>
      </c>
      <c r="BO4632" s="1">
        <v>47000</v>
      </c>
      <c r="BP4632" s="1"/>
    </row>
    <row r="4633" spans="59:68" x14ac:dyDescent="0.25">
      <c r="BG4633" t="str">
        <f t="shared" ca="1" si="589"/>
        <v/>
      </c>
      <c r="BH4633" t="str">
        <f t="shared" si="590"/>
        <v/>
      </c>
      <c r="BI4633" t="str">
        <f t="shared" si="591"/>
        <v/>
      </c>
      <c r="BJ4633" t="str">
        <f t="shared" ca="1" si="592"/>
        <v/>
      </c>
      <c r="BK4633">
        <f t="shared" si="593"/>
        <v>1900</v>
      </c>
      <c r="BL4633">
        <f t="shared" si="594"/>
        <v>1900</v>
      </c>
      <c r="BM4633" t="str">
        <f t="shared" si="595"/>
        <v/>
      </c>
      <c r="BN4633" s="69">
        <f t="shared" si="596"/>
        <v>128</v>
      </c>
      <c r="BO4633" s="1">
        <v>47001</v>
      </c>
      <c r="BP4633" s="1"/>
    </row>
    <row r="4634" spans="59:68" x14ac:dyDescent="0.25">
      <c r="BG4634" t="str">
        <f t="shared" ca="1" si="589"/>
        <v/>
      </c>
      <c r="BH4634" t="str">
        <f t="shared" si="590"/>
        <v/>
      </c>
      <c r="BI4634" t="str">
        <f t="shared" si="591"/>
        <v/>
      </c>
      <c r="BJ4634" t="str">
        <f t="shared" ca="1" si="592"/>
        <v/>
      </c>
      <c r="BK4634">
        <f t="shared" si="593"/>
        <v>1900</v>
      </c>
      <c r="BL4634">
        <f t="shared" si="594"/>
        <v>1900</v>
      </c>
      <c r="BM4634" t="str">
        <f t="shared" si="595"/>
        <v/>
      </c>
      <c r="BN4634" s="69">
        <f t="shared" si="596"/>
        <v>128</v>
      </c>
      <c r="BO4634" s="1">
        <v>47002</v>
      </c>
      <c r="BP4634" s="1"/>
    </row>
    <row r="4635" spans="59:68" x14ac:dyDescent="0.25">
      <c r="BG4635" t="str">
        <f t="shared" ca="1" si="589"/>
        <v/>
      </c>
      <c r="BH4635" t="str">
        <f t="shared" si="590"/>
        <v/>
      </c>
      <c r="BI4635" t="str">
        <f t="shared" si="591"/>
        <v/>
      </c>
      <c r="BJ4635" t="str">
        <f t="shared" ca="1" si="592"/>
        <v/>
      </c>
      <c r="BK4635">
        <f t="shared" si="593"/>
        <v>1900</v>
      </c>
      <c r="BL4635">
        <f t="shared" si="594"/>
        <v>1900</v>
      </c>
      <c r="BM4635" t="str">
        <f t="shared" si="595"/>
        <v/>
      </c>
      <c r="BN4635" s="69">
        <f t="shared" si="596"/>
        <v>128</v>
      </c>
      <c r="BO4635" s="1">
        <v>47003</v>
      </c>
      <c r="BP4635" s="1"/>
    </row>
    <row r="4636" spans="59:68" x14ac:dyDescent="0.25">
      <c r="BG4636" t="str">
        <f t="shared" ca="1" si="589"/>
        <v/>
      </c>
      <c r="BH4636" t="str">
        <f t="shared" si="590"/>
        <v/>
      </c>
      <c r="BI4636" t="str">
        <f t="shared" si="591"/>
        <v/>
      </c>
      <c r="BJ4636" t="str">
        <f t="shared" ca="1" si="592"/>
        <v/>
      </c>
      <c r="BK4636">
        <f t="shared" si="593"/>
        <v>1900</v>
      </c>
      <c r="BL4636">
        <f t="shared" si="594"/>
        <v>1900</v>
      </c>
      <c r="BM4636" t="str">
        <f t="shared" si="595"/>
        <v/>
      </c>
      <c r="BN4636" s="69">
        <f t="shared" si="596"/>
        <v>128</v>
      </c>
      <c r="BO4636" s="1">
        <v>47004</v>
      </c>
      <c r="BP4636" s="1"/>
    </row>
    <row r="4637" spans="59:68" x14ac:dyDescent="0.25">
      <c r="BG4637" t="str">
        <f t="shared" ca="1" si="589"/>
        <v/>
      </c>
      <c r="BH4637" t="str">
        <f t="shared" si="590"/>
        <v/>
      </c>
      <c r="BI4637" t="str">
        <f t="shared" si="591"/>
        <v/>
      </c>
      <c r="BJ4637" t="str">
        <f t="shared" ca="1" si="592"/>
        <v/>
      </c>
      <c r="BK4637">
        <f t="shared" si="593"/>
        <v>1900</v>
      </c>
      <c r="BL4637">
        <f t="shared" si="594"/>
        <v>1900</v>
      </c>
      <c r="BM4637" t="str">
        <f t="shared" si="595"/>
        <v/>
      </c>
      <c r="BN4637" s="69">
        <f t="shared" si="596"/>
        <v>128</v>
      </c>
      <c r="BO4637" s="1">
        <v>47005</v>
      </c>
      <c r="BP4637" s="1"/>
    </row>
    <row r="4638" spans="59:68" x14ac:dyDescent="0.25">
      <c r="BG4638" t="str">
        <f t="shared" ca="1" si="589"/>
        <v/>
      </c>
      <c r="BH4638" t="str">
        <f t="shared" si="590"/>
        <v/>
      </c>
      <c r="BI4638" t="str">
        <f t="shared" si="591"/>
        <v/>
      </c>
      <c r="BJ4638" t="str">
        <f t="shared" ca="1" si="592"/>
        <v/>
      </c>
      <c r="BK4638">
        <f t="shared" si="593"/>
        <v>1900</v>
      </c>
      <c r="BL4638">
        <f t="shared" si="594"/>
        <v>1900</v>
      </c>
      <c r="BM4638" t="str">
        <f t="shared" si="595"/>
        <v/>
      </c>
      <c r="BN4638" s="69">
        <f t="shared" si="596"/>
        <v>128</v>
      </c>
      <c r="BO4638" s="1">
        <v>47006</v>
      </c>
      <c r="BP4638" s="1"/>
    </row>
    <row r="4639" spans="59:68" x14ac:dyDescent="0.25">
      <c r="BG4639" t="str">
        <f t="shared" ca="1" si="589"/>
        <v/>
      </c>
      <c r="BH4639" t="str">
        <f t="shared" si="590"/>
        <v/>
      </c>
      <c r="BI4639" t="str">
        <f t="shared" si="591"/>
        <v/>
      </c>
      <c r="BJ4639" t="str">
        <f t="shared" ca="1" si="592"/>
        <v/>
      </c>
      <c r="BK4639">
        <f t="shared" si="593"/>
        <v>1900</v>
      </c>
      <c r="BL4639">
        <f t="shared" si="594"/>
        <v>1900</v>
      </c>
      <c r="BM4639" t="str">
        <f t="shared" si="595"/>
        <v/>
      </c>
      <c r="BN4639" s="69">
        <f t="shared" si="596"/>
        <v>128</v>
      </c>
      <c r="BO4639" s="1">
        <v>47007</v>
      </c>
      <c r="BP4639" s="1"/>
    </row>
    <row r="4640" spans="59:68" x14ac:dyDescent="0.25">
      <c r="BG4640" t="str">
        <f t="shared" ca="1" si="589"/>
        <v/>
      </c>
      <c r="BH4640" t="str">
        <f t="shared" si="590"/>
        <v/>
      </c>
      <c r="BI4640" t="str">
        <f t="shared" si="591"/>
        <v/>
      </c>
      <c r="BJ4640" t="str">
        <f t="shared" ca="1" si="592"/>
        <v/>
      </c>
      <c r="BK4640">
        <f t="shared" si="593"/>
        <v>1900</v>
      </c>
      <c r="BL4640">
        <f t="shared" si="594"/>
        <v>1900</v>
      </c>
      <c r="BM4640" t="str">
        <f t="shared" si="595"/>
        <v/>
      </c>
      <c r="BN4640" s="69">
        <f t="shared" si="596"/>
        <v>128</v>
      </c>
      <c r="BO4640" s="1">
        <v>47008</v>
      </c>
      <c r="BP4640" s="1"/>
    </row>
    <row r="4641" spans="59:68" x14ac:dyDescent="0.25">
      <c r="BG4641" t="str">
        <f t="shared" ca="1" si="589"/>
        <v/>
      </c>
      <c r="BH4641" t="str">
        <f t="shared" si="590"/>
        <v/>
      </c>
      <c r="BI4641" t="str">
        <f t="shared" si="591"/>
        <v/>
      </c>
      <c r="BJ4641" t="str">
        <f t="shared" ca="1" si="592"/>
        <v/>
      </c>
      <c r="BK4641">
        <f t="shared" si="593"/>
        <v>1900</v>
      </c>
      <c r="BL4641">
        <f t="shared" si="594"/>
        <v>1900</v>
      </c>
      <c r="BM4641" t="str">
        <f t="shared" si="595"/>
        <v/>
      </c>
      <c r="BN4641" s="69">
        <f t="shared" si="596"/>
        <v>128</v>
      </c>
      <c r="BO4641" s="1">
        <v>47009</v>
      </c>
      <c r="BP4641" s="1"/>
    </row>
    <row r="4642" spans="59:68" x14ac:dyDescent="0.25">
      <c r="BG4642" t="str">
        <f t="shared" ca="1" si="589"/>
        <v/>
      </c>
      <c r="BH4642" t="str">
        <f t="shared" si="590"/>
        <v/>
      </c>
      <c r="BI4642" t="str">
        <f t="shared" si="591"/>
        <v/>
      </c>
      <c r="BJ4642" t="str">
        <f t="shared" ca="1" si="592"/>
        <v/>
      </c>
      <c r="BK4642">
        <f t="shared" si="593"/>
        <v>1900</v>
      </c>
      <c r="BL4642">
        <f t="shared" si="594"/>
        <v>1900</v>
      </c>
      <c r="BM4642" t="str">
        <f t="shared" si="595"/>
        <v/>
      </c>
      <c r="BN4642" s="69">
        <f t="shared" si="596"/>
        <v>128</v>
      </c>
      <c r="BO4642" s="1">
        <v>47010</v>
      </c>
      <c r="BP4642" s="1"/>
    </row>
    <row r="4643" spans="59:68" x14ac:dyDescent="0.25">
      <c r="BG4643" t="str">
        <f t="shared" ca="1" si="589"/>
        <v/>
      </c>
      <c r="BH4643" t="str">
        <f t="shared" si="590"/>
        <v/>
      </c>
      <c r="BI4643" t="str">
        <f t="shared" si="591"/>
        <v/>
      </c>
      <c r="BJ4643" t="str">
        <f t="shared" ca="1" si="592"/>
        <v/>
      </c>
      <c r="BK4643">
        <f t="shared" si="593"/>
        <v>1900</v>
      </c>
      <c r="BL4643">
        <f t="shared" si="594"/>
        <v>1900</v>
      </c>
      <c r="BM4643" t="str">
        <f t="shared" si="595"/>
        <v/>
      </c>
      <c r="BN4643" s="69">
        <f t="shared" si="596"/>
        <v>128</v>
      </c>
      <c r="BO4643" s="1">
        <v>47011</v>
      </c>
      <c r="BP4643" s="1"/>
    </row>
    <row r="4644" spans="59:68" x14ac:dyDescent="0.25">
      <c r="BG4644" t="str">
        <f t="shared" ca="1" si="589"/>
        <v/>
      </c>
      <c r="BH4644" t="str">
        <f t="shared" si="590"/>
        <v/>
      </c>
      <c r="BI4644" t="str">
        <f t="shared" si="591"/>
        <v/>
      </c>
      <c r="BJ4644" t="str">
        <f t="shared" ca="1" si="592"/>
        <v/>
      </c>
      <c r="BK4644">
        <f t="shared" si="593"/>
        <v>1900</v>
      </c>
      <c r="BL4644">
        <f t="shared" si="594"/>
        <v>1900</v>
      </c>
      <c r="BM4644" t="str">
        <f t="shared" si="595"/>
        <v/>
      </c>
      <c r="BN4644" s="69">
        <f t="shared" si="596"/>
        <v>128</v>
      </c>
      <c r="BO4644" s="1">
        <v>47012</v>
      </c>
      <c r="BP4644" s="1"/>
    </row>
    <row r="4645" spans="59:68" x14ac:dyDescent="0.25">
      <c r="BG4645" t="str">
        <f t="shared" ca="1" si="589"/>
        <v/>
      </c>
      <c r="BH4645" t="str">
        <f t="shared" si="590"/>
        <v/>
      </c>
      <c r="BI4645" t="str">
        <f t="shared" si="591"/>
        <v/>
      </c>
      <c r="BJ4645" t="str">
        <f t="shared" ca="1" si="592"/>
        <v/>
      </c>
      <c r="BK4645">
        <f t="shared" si="593"/>
        <v>1900</v>
      </c>
      <c r="BL4645">
        <f t="shared" si="594"/>
        <v>1900</v>
      </c>
      <c r="BM4645" t="str">
        <f t="shared" si="595"/>
        <v/>
      </c>
      <c r="BN4645" s="69">
        <f t="shared" si="596"/>
        <v>128</v>
      </c>
      <c r="BO4645" s="1">
        <v>47013</v>
      </c>
      <c r="BP4645" s="1"/>
    </row>
    <row r="4646" spans="59:68" x14ac:dyDescent="0.25">
      <c r="BG4646" t="str">
        <f t="shared" ca="1" si="589"/>
        <v/>
      </c>
      <c r="BH4646" t="str">
        <f t="shared" si="590"/>
        <v/>
      </c>
      <c r="BI4646" t="str">
        <f t="shared" si="591"/>
        <v/>
      </c>
      <c r="BJ4646" t="str">
        <f t="shared" ca="1" si="592"/>
        <v/>
      </c>
      <c r="BK4646">
        <f t="shared" si="593"/>
        <v>1900</v>
      </c>
      <c r="BL4646">
        <f t="shared" si="594"/>
        <v>1900</v>
      </c>
      <c r="BM4646" t="str">
        <f t="shared" si="595"/>
        <v/>
      </c>
      <c r="BN4646" s="69">
        <f t="shared" si="596"/>
        <v>128</v>
      </c>
      <c r="BO4646" s="1">
        <v>47014</v>
      </c>
      <c r="BP4646" s="1"/>
    </row>
    <row r="4647" spans="59:68" x14ac:dyDescent="0.25">
      <c r="BG4647" t="str">
        <f t="shared" ca="1" si="589"/>
        <v/>
      </c>
      <c r="BH4647" t="str">
        <f t="shared" si="590"/>
        <v/>
      </c>
      <c r="BI4647" t="str">
        <f t="shared" si="591"/>
        <v/>
      </c>
      <c r="BJ4647" t="str">
        <f t="shared" ca="1" si="592"/>
        <v/>
      </c>
      <c r="BK4647">
        <f t="shared" si="593"/>
        <v>1900</v>
      </c>
      <c r="BL4647">
        <f t="shared" si="594"/>
        <v>1900</v>
      </c>
      <c r="BM4647" t="str">
        <f t="shared" si="595"/>
        <v/>
      </c>
      <c r="BN4647" s="69">
        <f t="shared" si="596"/>
        <v>128</v>
      </c>
      <c r="BO4647" s="1">
        <v>47015</v>
      </c>
      <c r="BP4647" s="1"/>
    </row>
    <row r="4648" spans="59:68" x14ac:dyDescent="0.25">
      <c r="BG4648" t="str">
        <f t="shared" ca="1" si="589"/>
        <v/>
      </c>
      <c r="BH4648" t="str">
        <f t="shared" si="590"/>
        <v/>
      </c>
      <c r="BI4648" t="str">
        <f t="shared" si="591"/>
        <v/>
      </c>
      <c r="BJ4648" t="str">
        <f t="shared" ca="1" si="592"/>
        <v/>
      </c>
      <c r="BK4648">
        <f t="shared" si="593"/>
        <v>1900</v>
      </c>
      <c r="BL4648">
        <f t="shared" si="594"/>
        <v>1900</v>
      </c>
      <c r="BM4648" t="str">
        <f t="shared" si="595"/>
        <v/>
      </c>
      <c r="BN4648" s="69">
        <f t="shared" si="596"/>
        <v>128</v>
      </c>
      <c r="BO4648" s="1">
        <v>47016</v>
      </c>
      <c r="BP4648" s="1"/>
    </row>
    <row r="4649" spans="59:68" x14ac:dyDescent="0.25">
      <c r="BG4649" t="str">
        <f t="shared" ca="1" si="589"/>
        <v/>
      </c>
      <c r="BH4649" t="str">
        <f t="shared" si="590"/>
        <v/>
      </c>
      <c r="BI4649" t="str">
        <f t="shared" si="591"/>
        <v/>
      </c>
      <c r="BJ4649" t="str">
        <f t="shared" ca="1" si="592"/>
        <v/>
      </c>
      <c r="BK4649">
        <f t="shared" si="593"/>
        <v>1900</v>
      </c>
      <c r="BL4649">
        <f t="shared" si="594"/>
        <v>1900</v>
      </c>
      <c r="BM4649" t="str">
        <f t="shared" si="595"/>
        <v/>
      </c>
      <c r="BN4649" s="69">
        <f t="shared" si="596"/>
        <v>128</v>
      </c>
      <c r="BO4649" s="1">
        <v>47017</v>
      </c>
      <c r="BP4649" s="1"/>
    </row>
    <row r="4650" spans="59:68" x14ac:dyDescent="0.25">
      <c r="BG4650" t="str">
        <f t="shared" ca="1" si="589"/>
        <v/>
      </c>
      <c r="BH4650" t="str">
        <f t="shared" si="590"/>
        <v/>
      </c>
      <c r="BI4650" t="str">
        <f t="shared" si="591"/>
        <v/>
      </c>
      <c r="BJ4650" t="str">
        <f t="shared" ca="1" si="592"/>
        <v/>
      </c>
      <c r="BK4650">
        <f t="shared" si="593"/>
        <v>1900</v>
      </c>
      <c r="BL4650">
        <f t="shared" si="594"/>
        <v>1900</v>
      </c>
      <c r="BM4650" t="str">
        <f t="shared" si="595"/>
        <v/>
      </c>
      <c r="BN4650" s="69">
        <f t="shared" si="596"/>
        <v>128</v>
      </c>
      <c r="BO4650" s="1">
        <v>47018</v>
      </c>
      <c r="BP4650" s="1"/>
    </row>
    <row r="4651" spans="59:68" x14ac:dyDescent="0.25">
      <c r="BG4651" t="str">
        <f t="shared" ca="1" si="589"/>
        <v/>
      </c>
      <c r="BH4651" t="str">
        <f t="shared" si="590"/>
        <v/>
      </c>
      <c r="BI4651" t="str">
        <f t="shared" si="591"/>
        <v/>
      </c>
      <c r="BJ4651" t="str">
        <f t="shared" ca="1" si="592"/>
        <v/>
      </c>
      <c r="BK4651">
        <f t="shared" si="593"/>
        <v>1900</v>
      </c>
      <c r="BL4651">
        <f t="shared" si="594"/>
        <v>1900</v>
      </c>
      <c r="BM4651" t="str">
        <f t="shared" si="595"/>
        <v/>
      </c>
      <c r="BN4651" s="69">
        <f t="shared" si="596"/>
        <v>128</v>
      </c>
      <c r="BO4651" s="1">
        <v>47019</v>
      </c>
      <c r="BP4651" s="1"/>
    </row>
    <row r="4652" spans="59:68" x14ac:dyDescent="0.25">
      <c r="BG4652" t="str">
        <f t="shared" ca="1" si="589"/>
        <v/>
      </c>
      <c r="BH4652" t="str">
        <f t="shared" si="590"/>
        <v/>
      </c>
      <c r="BI4652" t="str">
        <f t="shared" si="591"/>
        <v/>
      </c>
      <c r="BJ4652" t="str">
        <f t="shared" ca="1" si="592"/>
        <v/>
      </c>
      <c r="BK4652">
        <f t="shared" si="593"/>
        <v>1900</v>
      </c>
      <c r="BL4652">
        <f t="shared" si="594"/>
        <v>1900</v>
      </c>
      <c r="BM4652" t="str">
        <f t="shared" si="595"/>
        <v/>
      </c>
      <c r="BN4652" s="69">
        <f t="shared" si="596"/>
        <v>128</v>
      </c>
      <c r="BO4652" s="1">
        <v>47020</v>
      </c>
      <c r="BP4652" s="1"/>
    </row>
    <row r="4653" spans="59:68" x14ac:dyDescent="0.25">
      <c r="BG4653" t="str">
        <f t="shared" ca="1" si="589"/>
        <v/>
      </c>
      <c r="BH4653" t="str">
        <f t="shared" si="590"/>
        <v/>
      </c>
      <c r="BI4653" t="str">
        <f t="shared" si="591"/>
        <v/>
      </c>
      <c r="BJ4653" t="str">
        <f t="shared" ca="1" si="592"/>
        <v/>
      </c>
      <c r="BK4653">
        <f t="shared" si="593"/>
        <v>1900</v>
      </c>
      <c r="BL4653">
        <f t="shared" si="594"/>
        <v>1900</v>
      </c>
      <c r="BM4653" t="str">
        <f t="shared" si="595"/>
        <v/>
      </c>
      <c r="BN4653" s="69">
        <f t="shared" si="596"/>
        <v>128</v>
      </c>
      <c r="BO4653" s="1">
        <v>47021</v>
      </c>
      <c r="BP4653" s="1"/>
    </row>
    <row r="4654" spans="59:68" x14ac:dyDescent="0.25">
      <c r="BG4654" t="str">
        <f t="shared" ca="1" si="589"/>
        <v/>
      </c>
      <c r="BH4654" t="str">
        <f t="shared" si="590"/>
        <v/>
      </c>
      <c r="BI4654" t="str">
        <f t="shared" si="591"/>
        <v/>
      </c>
      <c r="BJ4654" t="str">
        <f t="shared" ca="1" si="592"/>
        <v/>
      </c>
      <c r="BK4654">
        <f t="shared" si="593"/>
        <v>1900</v>
      </c>
      <c r="BL4654">
        <f t="shared" si="594"/>
        <v>1900</v>
      </c>
      <c r="BM4654" t="str">
        <f t="shared" si="595"/>
        <v/>
      </c>
      <c r="BN4654" s="69">
        <f t="shared" si="596"/>
        <v>128</v>
      </c>
      <c r="BO4654" s="1">
        <v>47022</v>
      </c>
      <c r="BP4654" s="1"/>
    </row>
    <row r="4655" spans="59:68" x14ac:dyDescent="0.25">
      <c r="BG4655" t="str">
        <f t="shared" ca="1" si="589"/>
        <v/>
      </c>
      <c r="BH4655" t="str">
        <f t="shared" si="590"/>
        <v/>
      </c>
      <c r="BI4655" t="str">
        <f t="shared" si="591"/>
        <v/>
      </c>
      <c r="BJ4655" t="str">
        <f t="shared" ca="1" si="592"/>
        <v/>
      </c>
      <c r="BK4655">
        <f t="shared" si="593"/>
        <v>1900</v>
      </c>
      <c r="BL4655">
        <f t="shared" si="594"/>
        <v>1900</v>
      </c>
      <c r="BM4655" t="str">
        <f t="shared" si="595"/>
        <v/>
      </c>
      <c r="BN4655" s="69">
        <f t="shared" si="596"/>
        <v>128</v>
      </c>
      <c r="BO4655" s="1">
        <v>47023</v>
      </c>
      <c r="BP4655" s="1"/>
    </row>
    <row r="4656" spans="59:68" x14ac:dyDescent="0.25">
      <c r="BG4656" t="str">
        <f t="shared" ca="1" si="589"/>
        <v/>
      </c>
      <c r="BH4656" t="str">
        <f t="shared" si="590"/>
        <v/>
      </c>
      <c r="BI4656" t="str">
        <f t="shared" si="591"/>
        <v/>
      </c>
      <c r="BJ4656" t="str">
        <f t="shared" ca="1" si="592"/>
        <v/>
      </c>
      <c r="BK4656">
        <f t="shared" si="593"/>
        <v>1900</v>
      </c>
      <c r="BL4656">
        <f t="shared" si="594"/>
        <v>1900</v>
      </c>
      <c r="BM4656" t="str">
        <f t="shared" si="595"/>
        <v/>
      </c>
      <c r="BN4656" s="69">
        <f t="shared" si="596"/>
        <v>128</v>
      </c>
      <c r="BO4656" s="1">
        <v>47024</v>
      </c>
      <c r="BP4656" s="1"/>
    </row>
    <row r="4657" spans="59:68" x14ac:dyDescent="0.25">
      <c r="BG4657" t="str">
        <f t="shared" ca="1" si="589"/>
        <v/>
      </c>
      <c r="BH4657" t="str">
        <f t="shared" si="590"/>
        <v/>
      </c>
      <c r="BI4657" t="str">
        <f t="shared" si="591"/>
        <v/>
      </c>
      <c r="BJ4657" t="str">
        <f t="shared" ca="1" si="592"/>
        <v/>
      </c>
      <c r="BK4657">
        <f t="shared" si="593"/>
        <v>1900</v>
      </c>
      <c r="BL4657">
        <f t="shared" si="594"/>
        <v>1900</v>
      </c>
      <c r="BM4657" t="str">
        <f t="shared" si="595"/>
        <v/>
      </c>
      <c r="BN4657" s="69">
        <f t="shared" si="596"/>
        <v>128</v>
      </c>
      <c r="BO4657" s="1">
        <v>47025</v>
      </c>
      <c r="BP4657" s="1"/>
    </row>
    <row r="4658" spans="59:68" x14ac:dyDescent="0.25">
      <c r="BG4658" t="str">
        <f t="shared" ca="1" si="589"/>
        <v/>
      </c>
      <c r="BH4658" t="str">
        <f t="shared" si="590"/>
        <v/>
      </c>
      <c r="BI4658" t="str">
        <f t="shared" si="591"/>
        <v/>
      </c>
      <c r="BJ4658" t="str">
        <f t="shared" ca="1" si="592"/>
        <v/>
      </c>
      <c r="BK4658">
        <f t="shared" si="593"/>
        <v>1900</v>
      </c>
      <c r="BL4658">
        <f t="shared" si="594"/>
        <v>1900</v>
      </c>
      <c r="BM4658" t="str">
        <f t="shared" si="595"/>
        <v/>
      </c>
      <c r="BN4658" s="69">
        <f t="shared" si="596"/>
        <v>128</v>
      </c>
      <c r="BO4658" s="1">
        <v>47026</v>
      </c>
      <c r="BP4658" s="1"/>
    </row>
    <row r="4659" spans="59:68" x14ac:dyDescent="0.25">
      <c r="BG4659" t="str">
        <f t="shared" ca="1" si="589"/>
        <v/>
      </c>
      <c r="BH4659" t="str">
        <f t="shared" si="590"/>
        <v/>
      </c>
      <c r="BI4659" t="str">
        <f t="shared" si="591"/>
        <v/>
      </c>
      <c r="BJ4659" t="str">
        <f t="shared" ca="1" si="592"/>
        <v/>
      </c>
      <c r="BK4659">
        <f t="shared" si="593"/>
        <v>1900</v>
      </c>
      <c r="BL4659">
        <f t="shared" si="594"/>
        <v>1900</v>
      </c>
      <c r="BM4659" t="str">
        <f t="shared" si="595"/>
        <v/>
      </c>
      <c r="BN4659" s="69">
        <f t="shared" si="596"/>
        <v>128</v>
      </c>
      <c r="BO4659" s="1">
        <v>47027</v>
      </c>
      <c r="BP4659" s="1"/>
    </row>
    <row r="4660" spans="59:68" x14ac:dyDescent="0.25">
      <c r="BG4660" t="str">
        <f t="shared" ca="1" si="589"/>
        <v/>
      </c>
      <c r="BH4660" t="str">
        <f t="shared" si="590"/>
        <v/>
      </c>
      <c r="BI4660" t="str">
        <f t="shared" si="591"/>
        <v/>
      </c>
      <c r="BJ4660" t="str">
        <f t="shared" ca="1" si="592"/>
        <v/>
      </c>
      <c r="BK4660">
        <f t="shared" si="593"/>
        <v>1900</v>
      </c>
      <c r="BL4660">
        <f t="shared" si="594"/>
        <v>1900</v>
      </c>
      <c r="BM4660" t="str">
        <f t="shared" si="595"/>
        <v/>
      </c>
      <c r="BN4660" s="69">
        <f t="shared" si="596"/>
        <v>128</v>
      </c>
      <c r="BO4660" s="1">
        <v>47028</v>
      </c>
      <c r="BP4660" s="1"/>
    </row>
    <row r="4661" spans="59:68" x14ac:dyDescent="0.25">
      <c r="BG4661" t="str">
        <f t="shared" ca="1" si="589"/>
        <v/>
      </c>
      <c r="BH4661" t="str">
        <f t="shared" si="590"/>
        <v/>
      </c>
      <c r="BI4661" t="str">
        <f t="shared" si="591"/>
        <v/>
      </c>
      <c r="BJ4661" t="str">
        <f t="shared" ca="1" si="592"/>
        <v/>
      </c>
      <c r="BK4661">
        <f t="shared" si="593"/>
        <v>1900</v>
      </c>
      <c r="BL4661">
        <f t="shared" si="594"/>
        <v>1900</v>
      </c>
      <c r="BM4661" t="str">
        <f t="shared" si="595"/>
        <v/>
      </c>
      <c r="BN4661" s="69">
        <f t="shared" si="596"/>
        <v>128</v>
      </c>
      <c r="BO4661" s="1">
        <v>47029</v>
      </c>
      <c r="BP4661" s="1"/>
    </row>
    <row r="4662" spans="59:68" x14ac:dyDescent="0.25">
      <c r="BG4662" t="str">
        <f t="shared" ca="1" si="589"/>
        <v/>
      </c>
      <c r="BH4662" t="str">
        <f t="shared" si="590"/>
        <v/>
      </c>
      <c r="BI4662" t="str">
        <f t="shared" si="591"/>
        <v/>
      </c>
      <c r="BJ4662" t="str">
        <f t="shared" ca="1" si="592"/>
        <v/>
      </c>
      <c r="BK4662">
        <f t="shared" si="593"/>
        <v>1900</v>
      </c>
      <c r="BL4662">
        <f t="shared" si="594"/>
        <v>1900</v>
      </c>
      <c r="BM4662" t="str">
        <f t="shared" si="595"/>
        <v/>
      </c>
      <c r="BN4662" s="69">
        <f t="shared" si="596"/>
        <v>128</v>
      </c>
      <c r="BO4662" s="1">
        <v>47030</v>
      </c>
      <c r="BP4662" s="1"/>
    </row>
    <row r="4663" spans="59:68" x14ac:dyDescent="0.25">
      <c r="BG4663" t="str">
        <f t="shared" ca="1" si="589"/>
        <v/>
      </c>
      <c r="BH4663" t="str">
        <f t="shared" si="590"/>
        <v/>
      </c>
      <c r="BI4663" t="str">
        <f t="shared" si="591"/>
        <v/>
      </c>
      <c r="BJ4663" t="str">
        <f t="shared" ca="1" si="592"/>
        <v/>
      </c>
      <c r="BK4663">
        <f t="shared" si="593"/>
        <v>1900</v>
      </c>
      <c r="BL4663">
        <f t="shared" si="594"/>
        <v>1900</v>
      </c>
      <c r="BM4663" t="str">
        <f t="shared" si="595"/>
        <v/>
      </c>
      <c r="BN4663" s="69">
        <f t="shared" si="596"/>
        <v>128</v>
      </c>
      <c r="BO4663" s="1">
        <v>47031</v>
      </c>
      <c r="BP4663" s="1"/>
    </row>
    <row r="4664" spans="59:68" x14ac:dyDescent="0.25">
      <c r="BG4664" t="str">
        <f t="shared" ca="1" si="589"/>
        <v/>
      </c>
      <c r="BH4664" t="str">
        <f t="shared" si="590"/>
        <v/>
      </c>
      <c r="BI4664" t="str">
        <f t="shared" si="591"/>
        <v/>
      </c>
      <c r="BJ4664" t="str">
        <f t="shared" ca="1" si="592"/>
        <v/>
      </c>
      <c r="BK4664">
        <f t="shared" si="593"/>
        <v>1900</v>
      </c>
      <c r="BL4664">
        <f t="shared" si="594"/>
        <v>1900</v>
      </c>
      <c r="BM4664" t="str">
        <f t="shared" si="595"/>
        <v/>
      </c>
      <c r="BN4664" s="69">
        <f t="shared" si="596"/>
        <v>128</v>
      </c>
      <c r="BO4664" s="1">
        <v>47032</v>
      </c>
      <c r="BP4664" s="1"/>
    </row>
    <row r="4665" spans="59:68" x14ac:dyDescent="0.25">
      <c r="BG4665" t="str">
        <f t="shared" ca="1" si="589"/>
        <v/>
      </c>
      <c r="BH4665" t="str">
        <f t="shared" si="590"/>
        <v/>
      </c>
      <c r="BI4665" t="str">
        <f t="shared" si="591"/>
        <v/>
      </c>
      <c r="BJ4665" t="str">
        <f t="shared" ca="1" si="592"/>
        <v/>
      </c>
      <c r="BK4665">
        <f t="shared" si="593"/>
        <v>1900</v>
      </c>
      <c r="BL4665">
        <f t="shared" si="594"/>
        <v>1900</v>
      </c>
      <c r="BM4665" t="str">
        <f t="shared" si="595"/>
        <v/>
      </c>
      <c r="BN4665" s="69">
        <f t="shared" si="596"/>
        <v>128</v>
      </c>
      <c r="BO4665" s="1">
        <v>47033</v>
      </c>
      <c r="BP4665" s="1"/>
    </row>
    <row r="4666" spans="59:68" x14ac:dyDescent="0.25">
      <c r="BG4666" t="str">
        <f t="shared" ca="1" si="589"/>
        <v/>
      </c>
      <c r="BH4666" t="str">
        <f t="shared" si="590"/>
        <v/>
      </c>
      <c r="BI4666" t="str">
        <f t="shared" si="591"/>
        <v/>
      </c>
      <c r="BJ4666" t="str">
        <f t="shared" ca="1" si="592"/>
        <v/>
      </c>
      <c r="BK4666">
        <f t="shared" si="593"/>
        <v>1900</v>
      </c>
      <c r="BL4666">
        <f t="shared" si="594"/>
        <v>1900</v>
      </c>
      <c r="BM4666" t="str">
        <f t="shared" si="595"/>
        <v/>
      </c>
      <c r="BN4666" s="69">
        <f t="shared" si="596"/>
        <v>128</v>
      </c>
      <c r="BO4666" s="1">
        <v>47034</v>
      </c>
      <c r="BP4666" s="1"/>
    </row>
    <row r="4667" spans="59:68" x14ac:dyDescent="0.25">
      <c r="BG4667" t="str">
        <f t="shared" ca="1" si="589"/>
        <v/>
      </c>
      <c r="BH4667" t="str">
        <f t="shared" si="590"/>
        <v/>
      </c>
      <c r="BI4667" t="str">
        <f t="shared" si="591"/>
        <v/>
      </c>
      <c r="BJ4667" t="str">
        <f t="shared" ca="1" si="592"/>
        <v/>
      </c>
      <c r="BK4667">
        <f t="shared" si="593"/>
        <v>1900</v>
      </c>
      <c r="BL4667">
        <f t="shared" si="594"/>
        <v>1900</v>
      </c>
      <c r="BM4667" t="str">
        <f t="shared" si="595"/>
        <v/>
      </c>
      <c r="BN4667" s="69">
        <f t="shared" si="596"/>
        <v>128</v>
      </c>
      <c r="BO4667" s="1">
        <v>47035</v>
      </c>
      <c r="BP4667" s="1"/>
    </row>
    <row r="4668" spans="59:68" x14ac:dyDescent="0.25">
      <c r="BG4668" t="str">
        <f t="shared" ca="1" si="589"/>
        <v/>
      </c>
      <c r="BH4668" t="str">
        <f t="shared" si="590"/>
        <v/>
      </c>
      <c r="BI4668" t="str">
        <f t="shared" si="591"/>
        <v/>
      </c>
      <c r="BJ4668" t="str">
        <f t="shared" ca="1" si="592"/>
        <v/>
      </c>
      <c r="BK4668">
        <f t="shared" si="593"/>
        <v>1900</v>
      </c>
      <c r="BL4668">
        <f t="shared" si="594"/>
        <v>1900</v>
      </c>
      <c r="BM4668" t="str">
        <f t="shared" si="595"/>
        <v/>
      </c>
      <c r="BN4668" s="69">
        <f t="shared" si="596"/>
        <v>128</v>
      </c>
      <c r="BO4668" s="1">
        <v>47036</v>
      </c>
      <c r="BP4668" s="1"/>
    </row>
    <row r="4669" spans="59:68" x14ac:dyDescent="0.25">
      <c r="BG4669" t="str">
        <f t="shared" ca="1" si="589"/>
        <v/>
      </c>
      <c r="BH4669" t="str">
        <f t="shared" si="590"/>
        <v/>
      </c>
      <c r="BI4669" t="str">
        <f t="shared" si="591"/>
        <v/>
      </c>
      <c r="BJ4669" t="str">
        <f t="shared" ca="1" si="592"/>
        <v/>
      </c>
      <c r="BK4669">
        <f t="shared" si="593"/>
        <v>1900</v>
      </c>
      <c r="BL4669">
        <f t="shared" si="594"/>
        <v>1900</v>
      </c>
      <c r="BM4669" t="str">
        <f t="shared" si="595"/>
        <v/>
      </c>
      <c r="BN4669" s="69">
        <f t="shared" si="596"/>
        <v>128</v>
      </c>
      <c r="BO4669" s="1">
        <v>47037</v>
      </c>
      <c r="BP4669" s="1"/>
    </row>
    <row r="4670" spans="59:68" x14ac:dyDescent="0.25">
      <c r="BG4670" t="str">
        <f t="shared" ca="1" si="589"/>
        <v/>
      </c>
      <c r="BH4670" t="str">
        <f t="shared" si="590"/>
        <v/>
      </c>
      <c r="BI4670" t="str">
        <f t="shared" si="591"/>
        <v/>
      </c>
      <c r="BJ4670" t="str">
        <f t="shared" ca="1" si="592"/>
        <v/>
      </c>
      <c r="BK4670">
        <f t="shared" si="593"/>
        <v>1900</v>
      </c>
      <c r="BL4670">
        <f t="shared" si="594"/>
        <v>1900</v>
      </c>
      <c r="BM4670" t="str">
        <f t="shared" si="595"/>
        <v/>
      </c>
      <c r="BN4670" s="69">
        <f t="shared" si="596"/>
        <v>128</v>
      </c>
      <c r="BO4670" s="1">
        <v>47038</v>
      </c>
      <c r="BP4670" s="1"/>
    </row>
    <row r="4671" spans="59:68" x14ac:dyDescent="0.25">
      <c r="BG4671" t="str">
        <f t="shared" ca="1" si="589"/>
        <v/>
      </c>
      <c r="BH4671" t="str">
        <f t="shared" si="590"/>
        <v/>
      </c>
      <c r="BI4671" t="str">
        <f t="shared" si="591"/>
        <v/>
      </c>
      <c r="BJ4671" t="str">
        <f t="shared" ca="1" si="592"/>
        <v/>
      </c>
      <c r="BK4671">
        <f t="shared" si="593"/>
        <v>1900</v>
      </c>
      <c r="BL4671">
        <f t="shared" si="594"/>
        <v>1900</v>
      </c>
      <c r="BM4671" t="str">
        <f t="shared" si="595"/>
        <v/>
      </c>
      <c r="BN4671" s="69">
        <f t="shared" si="596"/>
        <v>128</v>
      </c>
      <c r="BO4671" s="1">
        <v>47039</v>
      </c>
      <c r="BP4671" s="1"/>
    </row>
    <row r="4672" spans="59:68" x14ac:dyDescent="0.25">
      <c r="BG4672" t="str">
        <f t="shared" ca="1" si="589"/>
        <v/>
      </c>
      <c r="BH4672" t="str">
        <f t="shared" si="590"/>
        <v/>
      </c>
      <c r="BI4672" t="str">
        <f t="shared" si="591"/>
        <v/>
      </c>
      <c r="BJ4672" t="str">
        <f t="shared" ca="1" si="592"/>
        <v/>
      </c>
      <c r="BK4672">
        <f t="shared" si="593"/>
        <v>1900</v>
      </c>
      <c r="BL4672">
        <f t="shared" si="594"/>
        <v>1900</v>
      </c>
      <c r="BM4672" t="str">
        <f t="shared" si="595"/>
        <v/>
      </c>
      <c r="BN4672" s="69">
        <f t="shared" si="596"/>
        <v>128</v>
      </c>
      <c r="BO4672" s="1">
        <v>47040</v>
      </c>
      <c r="BP4672" s="1"/>
    </row>
    <row r="4673" spans="59:68" x14ac:dyDescent="0.25">
      <c r="BG4673" t="str">
        <f t="shared" ca="1" si="589"/>
        <v/>
      </c>
      <c r="BH4673" t="str">
        <f t="shared" si="590"/>
        <v/>
      </c>
      <c r="BI4673" t="str">
        <f t="shared" si="591"/>
        <v/>
      </c>
      <c r="BJ4673" t="str">
        <f t="shared" ca="1" si="592"/>
        <v/>
      </c>
      <c r="BK4673">
        <f t="shared" si="593"/>
        <v>1900</v>
      </c>
      <c r="BL4673">
        <f t="shared" si="594"/>
        <v>1900</v>
      </c>
      <c r="BM4673" t="str">
        <f t="shared" si="595"/>
        <v/>
      </c>
      <c r="BN4673" s="69">
        <f t="shared" si="596"/>
        <v>128</v>
      </c>
      <c r="BO4673" s="1">
        <v>47041</v>
      </c>
      <c r="BP4673" s="1"/>
    </row>
    <row r="4674" spans="59:68" x14ac:dyDescent="0.25">
      <c r="BG4674" t="str">
        <f t="shared" ca="1" si="589"/>
        <v/>
      </c>
      <c r="BH4674" t="str">
        <f t="shared" si="590"/>
        <v/>
      </c>
      <c r="BI4674" t="str">
        <f t="shared" si="591"/>
        <v/>
      </c>
      <c r="BJ4674" t="str">
        <f t="shared" ca="1" si="592"/>
        <v/>
      </c>
      <c r="BK4674">
        <f t="shared" si="593"/>
        <v>1900</v>
      </c>
      <c r="BL4674">
        <f t="shared" si="594"/>
        <v>1900</v>
      </c>
      <c r="BM4674" t="str">
        <f t="shared" si="595"/>
        <v/>
      </c>
      <c r="BN4674" s="69">
        <f t="shared" si="596"/>
        <v>128</v>
      </c>
      <c r="BO4674" s="1">
        <v>47042</v>
      </c>
      <c r="BP4674" s="1"/>
    </row>
    <row r="4675" spans="59:68" x14ac:dyDescent="0.25">
      <c r="BG4675" t="str">
        <f t="shared" ref="BG4675:BG4738" ca="1" si="597">IF(A4675="","",DATEDIF(J4675,TODAY(),"y"))</f>
        <v/>
      </c>
      <c r="BH4675" t="str">
        <f t="shared" ref="BH4675:BH4738" si="598">IF(A4675="","",IF(BG4675&lt;61,"Moins de 61",IF(BG4675&lt;66,"61 à 65",IF(BG4675&lt;71,"66 à 70",IF(BG4675&lt;76,"71 à 75",IF(BG4675&lt;81,"76 à 80",IF(BG4675&lt;86,"81 à 85",IF(BG4675&lt;91,"86 à 90",IF(BG4675&lt;96,"91 à 95",IF(BG4675&lt;101,"96 à 100",IF(BG4675&gt;=101,"101 et plus","")))))))))))</f>
        <v/>
      </c>
      <c r="BI4675" t="str">
        <f t="shared" ref="BI4675:BI4738" si="599">IF(B4675="","",IF(BG4675&lt;66,"Moins de 66",IF(BG4675&lt;71,"66 à 70",IF(BG4675&lt;76,"71 à 75",IF(BG4675&lt;81,"76 à 80",IF(BG4675&gt;=81,"plus de 80",""))))))</f>
        <v/>
      </c>
      <c r="BJ4675" t="str">
        <f t="shared" ref="BJ4675:BJ4738" ca="1" si="600">IF(A4675="","",DATEDIF(L4675,TODAY(),"y"))</f>
        <v/>
      </c>
      <c r="BK4675">
        <f t="shared" ref="BK4675:BK4738" si="601">YEAR(L4675)</f>
        <v>1900</v>
      </c>
      <c r="BL4675">
        <f t="shared" ref="BL4675:BL4738" si="602">YEAR(E4675)</f>
        <v>1900</v>
      </c>
      <c r="BM4675" t="str">
        <f t="shared" ref="BM4675:BM4738" si="603">IF(A4675="","",IF(O4675="Adhérent",BG4675,""))</f>
        <v/>
      </c>
      <c r="BN4675" s="69">
        <f t="shared" ref="BN4675:BN4738" si="604">YEAR(BO4675)-YEAR(J4675)</f>
        <v>128</v>
      </c>
      <c r="BO4675" s="1">
        <v>47043</v>
      </c>
      <c r="BP4675" s="1"/>
    </row>
    <row r="4676" spans="59:68" x14ac:dyDescent="0.25">
      <c r="BG4676" t="str">
        <f t="shared" ca="1" si="597"/>
        <v/>
      </c>
      <c r="BH4676" t="str">
        <f t="shared" si="598"/>
        <v/>
      </c>
      <c r="BI4676" t="str">
        <f t="shared" si="599"/>
        <v/>
      </c>
      <c r="BJ4676" t="str">
        <f t="shared" ca="1" si="600"/>
        <v/>
      </c>
      <c r="BK4676">
        <f t="shared" si="601"/>
        <v>1900</v>
      </c>
      <c r="BL4676">
        <f t="shared" si="602"/>
        <v>1900</v>
      </c>
      <c r="BM4676" t="str">
        <f t="shared" si="603"/>
        <v/>
      </c>
      <c r="BN4676" s="69">
        <f t="shared" si="604"/>
        <v>128</v>
      </c>
      <c r="BO4676" s="1">
        <v>47044</v>
      </c>
      <c r="BP4676" s="1"/>
    </row>
    <row r="4677" spans="59:68" x14ac:dyDescent="0.25">
      <c r="BG4677" t="str">
        <f t="shared" ca="1" si="597"/>
        <v/>
      </c>
      <c r="BH4677" t="str">
        <f t="shared" si="598"/>
        <v/>
      </c>
      <c r="BI4677" t="str">
        <f t="shared" si="599"/>
        <v/>
      </c>
      <c r="BJ4677" t="str">
        <f t="shared" ca="1" si="600"/>
        <v/>
      </c>
      <c r="BK4677">
        <f t="shared" si="601"/>
        <v>1900</v>
      </c>
      <c r="BL4677">
        <f t="shared" si="602"/>
        <v>1900</v>
      </c>
      <c r="BM4677" t="str">
        <f t="shared" si="603"/>
        <v/>
      </c>
      <c r="BN4677" s="69">
        <f t="shared" si="604"/>
        <v>128</v>
      </c>
      <c r="BO4677" s="1">
        <v>47045</v>
      </c>
      <c r="BP4677" s="1"/>
    </row>
    <row r="4678" spans="59:68" x14ac:dyDescent="0.25">
      <c r="BG4678" t="str">
        <f t="shared" ca="1" si="597"/>
        <v/>
      </c>
      <c r="BH4678" t="str">
        <f t="shared" si="598"/>
        <v/>
      </c>
      <c r="BI4678" t="str">
        <f t="shared" si="599"/>
        <v/>
      </c>
      <c r="BJ4678" t="str">
        <f t="shared" ca="1" si="600"/>
        <v/>
      </c>
      <c r="BK4678">
        <f t="shared" si="601"/>
        <v>1900</v>
      </c>
      <c r="BL4678">
        <f t="shared" si="602"/>
        <v>1900</v>
      </c>
      <c r="BM4678" t="str">
        <f t="shared" si="603"/>
        <v/>
      </c>
      <c r="BN4678" s="69">
        <f t="shared" si="604"/>
        <v>128</v>
      </c>
      <c r="BO4678" s="1">
        <v>47046</v>
      </c>
      <c r="BP4678" s="1"/>
    </row>
    <row r="4679" spans="59:68" x14ac:dyDescent="0.25">
      <c r="BG4679" t="str">
        <f t="shared" ca="1" si="597"/>
        <v/>
      </c>
      <c r="BH4679" t="str">
        <f t="shared" si="598"/>
        <v/>
      </c>
      <c r="BI4679" t="str">
        <f t="shared" si="599"/>
        <v/>
      </c>
      <c r="BJ4679" t="str">
        <f t="shared" ca="1" si="600"/>
        <v/>
      </c>
      <c r="BK4679">
        <f t="shared" si="601"/>
        <v>1900</v>
      </c>
      <c r="BL4679">
        <f t="shared" si="602"/>
        <v>1900</v>
      </c>
      <c r="BM4679" t="str">
        <f t="shared" si="603"/>
        <v/>
      </c>
      <c r="BN4679" s="69">
        <f t="shared" si="604"/>
        <v>128</v>
      </c>
      <c r="BO4679" s="1">
        <v>47047</v>
      </c>
      <c r="BP4679" s="1"/>
    </row>
    <row r="4680" spans="59:68" x14ac:dyDescent="0.25">
      <c r="BG4680" t="str">
        <f t="shared" ca="1" si="597"/>
        <v/>
      </c>
      <c r="BH4680" t="str">
        <f t="shared" si="598"/>
        <v/>
      </c>
      <c r="BI4680" t="str">
        <f t="shared" si="599"/>
        <v/>
      </c>
      <c r="BJ4680" t="str">
        <f t="shared" ca="1" si="600"/>
        <v/>
      </c>
      <c r="BK4680">
        <f t="shared" si="601"/>
        <v>1900</v>
      </c>
      <c r="BL4680">
        <f t="shared" si="602"/>
        <v>1900</v>
      </c>
      <c r="BM4680" t="str">
        <f t="shared" si="603"/>
        <v/>
      </c>
      <c r="BN4680" s="69">
        <f t="shared" si="604"/>
        <v>128</v>
      </c>
      <c r="BO4680" s="1">
        <v>47048</v>
      </c>
      <c r="BP4680" s="1"/>
    </row>
    <row r="4681" spans="59:68" x14ac:dyDescent="0.25">
      <c r="BG4681" t="str">
        <f t="shared" ca="1" si="597"/>
        <v/>
      </c>
      <c r="BH4681" t="str">
        <f t="shared" si="598"/>
        <v/>
      </c>
      <c r="BI4681" t="str">
        <f t="shared" si="599"/>
        <v/>
      </c>
      <c r="BJ4681" t="str">
        <f t="shared" ca="1" si="600"/>
        <v/>
      </c>
      <c r="BK4681">
        <f t="shared" si="601"/>
        <v>1900</v>
      </c>
      <c r="BL4681">
        <f t="shared" si="602"/>
        <v>1900</v>
      </c>
      <c r="BM4681" t="str">
        <f t="shared" si="603"/>
        <v/>
      </c>
      <c r="BN4681" s="69">
        <f t="shared" si="604"/>
        <v>128</v>
      </c>
      <c r="BO4681" s="1">
        <v>47049</v>
      </c>
      <c r="BP4681" s="1"/>
    </row>
    <row r="4682" spans="59:68" x14ac:dyDescent="0.25">
      <c r="BG4682" t="str">
        <f t="shared" ca="1" si="597"/>
        <v/>
      </c>
      <c r="BH4682" t="str">
        <f t="shared" si="598"/>
        <v/>
      </c>
      <c r="BI4682" t="str">
        <f t="shared" si="599"/>
        <v/>
      </c>
      <c r="BJ4682" t="str">
        <f t="shared" ca="1" si="600"/>
        <v/>
      </c>
      <c r="BK4682">
        <f t="shared" si="601"/>
        <v>1900</v>
      </c>
      <c r="BL4682">
        <f t="shared" si="602"/>
        <v>1900</v>
      </c>
      <c r="BM4682" t="str">
        <f t="shared" si="603"/>
        <v/>
      </c>
      <c r="BN4682" s="69">
        <f t="shared" si="604"/>
        <v>128</v>
      </c>
      <c r="BO4682" s="1">
        <v>47050</v>
      </c>
      <c r="BP4682" s="1"/>
    </row>
    <row r="4683" spans="59:68" x14ac:dyDescent="0.25">
      <c r="BG4683" t="str">
        <f t="shared" ca="1" si="597"/>
        <v/>
      </c>
      <c r="BH4683" t="str">
        <f t="shared" si="598"/>
        <v/>
      </c>
      <c r="BI4683" t="str">
        <f t="shared" si="599"/>
        <v/>
      </c>
      <c r="BJ4683" t="str">
        <f t="shared" ca="1" si="600"/>
        <v/>
      </c>
      <c r="BK4683">
        <f t="shared" si="601"/>
        <v>1900</v>
      </c>
      <c r="BL4683">
        <f t="shared" si="602"/>
        <v>1900</v>
      </c>
      <c r="BM4683" t="str">
        <f t="shared" si="603"/>
        <v/>
      </c>
      <c r="BN4683" s="69">
        <f t="shared" si="604"/>
        <v>128</v>
      </c>
      <c r="BO4683" s="1">
        <v>47051</v>
      </c>
      <c r="BP4683" s="1"/>
    </row>
    <row r="4684" spans="59:68" x14ac:dyDescent="0.25">
      <c r="BG4684" t="str">
        <f t="shared" ca="1" si="597"/>
        <v/>
      </c>
      <c r="BH4684" t="str">
        <f t="shared" si="598"/>
        <v/>
      </c>
      <c r="BI4684" t="str">
        <f t="shared" si="599"/>
        <v/>
      </c>
      <c r="BJ4684" t="str">
        <f t="shared" ca="1" si="600"/>
        <v/>
      </c>
      <c r="BK4684">
        <f t="shared" si="601"/>
        <v>1900</v>
      </c>
      <c r="BL4684">
        <f t="shared" si="602"/>
        <v>1900</v>
      </c>
      <c r="BM4684" t="str">
        <f t="shared" si="603"/>
        <v/>
      </c>
      <c r="BN4684" s="69">
        <f t="shared" si="604"/>
        <v>128</v>
      </c>
      <c r="BO4684" s="1">
        <v>47052</v>
      </c>
      <c r="BP4684" s="1"/>
    </row>
    <row r="4685" spans="59:68" x14ac:dyDescent="0.25">
      <c r="BG4685" t="str">
        <f t="shared" ca="1" si="597"/>
        <v/>
      </c>
      <c r="BH4685" t="str">
        <f t="shared" si="598"/>
        <v/>
      </c>
      <c r="BI4685" t="str">
        <f t="shared" si="599"/>
        <v/>
      </c>
      <c r="BJ4685" t="str">
        <f t="shared" ca="1" si="600"/>
        <v/>
      </c>
      <c r="BK4685">
        <f t="shared" si="601"/>
        <v>1900</v>
      </c>
      <c r="BL4685">
        <f t="shared" si="602"/>
        <v>1900</v>
      </c>
      <c r="BM4685" t="str">
        <f t="shared" si="603"/>
        <v/>
      </c>
      <c r="BN4685" s="69">
        <f t="shared" si="604"/>
        <v>128</v>
      </c>
      <c r="BO4685" s="1">
        <v>47053</v>
      </c>
      <c r="BP4685" s="1"/>
    </row>
    <row r="4686" spans="59:68" x14ac:dyDescent="0.25">
      <c r="BG4686" t="str">
        <f t="shared" ca="1" si="597"/>
        <v/>
      </c>
      <c r="BH4686" t="str">
        <f t="shared" si="598"/>
        <v/>
      </c>
      <c r="BI4686" t="str">
        <f t="shared" si="599"/>
        <v/>
      </c>
      <c r="BJ4686" t="str">
        <f t="shared" ca="1" si="600"/>
        <v/>
      </c>
      <c r="BK4686">
        <f t="shared" si="601"/>
        <v>1900</v>
      </c>
      <c r="BL4686">
        <f t="shared" si="602"/>
        <v>1900</v>
      </c>
      <c r="BM4686" t="str">
        <f t="shared" si="603"/>
        <v/>
      </c>
      <c r="BN4686" s="69">
        <f t="shared" si="604"/>
        <v>128</v>
      </c>
      <c r="BO4686" s="1">
        <v>47054</v>
      </c>
      <c r="BP4686" s="1"/>
    </row>
    <row r="4687" spans="59:68" x14ac:dyDescent="0.25">
      <c r="BG4687" t="str">
        <f t="shared" ca="1" si="597"/>
        <v/>
      </c>
      <c r="BH4687" t="str">
        <f t="shared" si="598"/>
        <v/>
      </c>
      <c r="BI4687" t="str">
        <f t="shared" si="599"/>
        <v/>
      </c>
      <c r="BJ4687" t="str">
        <f t="shared" ca="1" si="600"/>
        <v/>
      </c>
      <c r="BK4687">
        <f t="shared" si="601"/>
        <v>1900</v>
      </c>
      <c r="BL4687">
        <f t="shared" si="602"/>
        <v>1900</v>
      </c>
      <c r="BM4687" t="str">
        <f t="shared" si="603"/>
        <v/>
      </c>
      <c r="BN4687" s="69">
        <f t="shared" si="604"/>
        <v>128</v>
      </c>
      <c r="BO4687" s="1">
        <v>47055</v>
      </c>
      <c r="BP4687" s="1"/>
    </row>
    <row r="4688" spans="59:68" x14ac:dyDescent="0.25">
      <c r="BG4688" t="str">
        <f t="shared" ca="1" si="597"/>
        <v/>
      </c>
      <c r="BH4688" t="str">
        <f t="shared" si="598"/>
        <v/>
      </c>
      <c r="BI4688" t="str">
        <f t="shared" si="599"/>
        <v/>
      </c>
      <c r="BJ4688" t="str">
        <f t="shared" ca="1" si="600"/>
        <v/>
      </c>
      <c r="BK4688">
        <f t="shared" si="601"/>
        <v>1900</v>
      </c>
      <c r="BL4688">
        <f t="shared" si="602"/>
        <v>1900</v>
      </c>
      <c r="BM4688" t="str">
        <f t="shared" si="603"/>
        <v/>
      </c>
      <c r="BN4688" s="69">
        <f t="shared" si="604"/>
        <v>128</v>
      </c>
      <c r="BO4688" s="1">
        <v>47056</v>
      </c>
      <c r="BP4688" s="1"/>
    </row>
    <row r="4689" spans="59:68" x14ac:dyDescent="0.25">
      <c r="BG4689" t="str">
        <f t="shared" ca="1" si="597"/>
        <v/>
      </c>
      <c r="BH4689" t="str">
        <f t="shared" si="598"/>
        <v/>
      </c>
      <c r="BI4689" t="str">
        <f t="shared" si="599"/>
        <v/>
      </c>
      <c r="BJ4689" t="str">
        <f t="shared" ca="1" si="600"/>
        <v/>
      </c>
      <c r="BK4689">
        <f t="shared" si="601"/>
        <v>1900</v>
      </c>
      <c r="BL4689">
        <f t="shared" si="602"/>
        <v>1900</v>
      </c>
      <c r="BM4689" t="str">
        <f t="shared" si="603"/>
        <v/>
      </c>
      <c r="BN4689" s="69">
        <f t="shared" si="604"/>
        <v>128</v>
      </c>
      <c r="BO4689" s="1">
        <v>47057</v>
      </c>
      <c r="BP4689" s="1"/>
    </row>
    <row r="4690" spans="59:68" x14ac:dyDescent="0.25">
      <c r="BG4690" t="str">
        <f t="shared" ca="1" si="597"/>
        <v/>
      </c>
      <c r="BH4690" t="str">
        <f t="shared" si="598"/>
        <v/>
      </c>
      <c r="BI4690" t="str">
        <f t="shared" si="599"/>
        <v/>
      </c>
      <c r="BJ4690" t="str">
        <f t="shared" ca="1" si="600"/>
        <v/>
      </c>
      <c r="BK4690">
        <f t="shared" si="601"/>
        <v>1900</v>
      </c>
      <c r="BL4690">
        <f t="shared" si="602"/>
        <v>1900</v>
      </c>
      <c r="BM4690" t="str">
        <f t="shared" si="603"/>
        <v/>
      </c>
      <c r="BN4690" s="69">
        <f t="shared" si="604"/>
        <v>128</v>
      </c>
      <c r="BO4690" s="1">
        <v>47058</v>
      </c>
      <c r="BP4690" s="1"/>
    </row>
    <row r="4691" spans="59:68" x14ac:dyDescent="0.25">
      <c r="BG4691" t="str">
        <f t="shared" ca="1" si="597"/>
        <v/>
      </c>
      <c r="BH4691" t="str">
        <f t="shared" si="598"/>
        <v/>
      </c>
      <c r="BI4691" t="str">
        <f t="shared" si="599"/>
        <v/>
      </c>
      <c r="BJ4691" t="str">
        <f t="shared" ca="1" si="600"/>
        <v/>
      </c>
      <c r="BK4691">
        <f t="shared" si="601"/>
        <v>1900</v>
      </c>
      <c r="BL4691">
        <f t="shared" si="602"/>
        <v>1900</v>
      </c>
      <c r="BM4691" t="str">
        <f t="shared" si="603"/>
        <v/>
      </c>
      <c r="BN4691" s="69">
        <f t="shared" si="604"/>
        <v>128</v>
      </c>
      <c r="BO4691" s="1">
        <v>47059</v>
      </c>
      <c r="BP4691" s="1"/>
    </row>
    <row r="4692" spans="59:68" x14ac:dyDescent="0.25">
      <c r="BG4692" t="str">
        <f t="shared" ca="1" si="597"/>
        <v/>
      </c>
      <c r="BH4692" t="str">
        <f t="shared" si="598"/>
        <v/>
      </c>
      <c r="BI4692" t="str">
        <f t="shared" si="599"/>
        <v/>
      </c>
      <c r="BJ4692" t="str">
        <f t="shared" ca="1" si="600"/>
        <v/>
      </c>
      <c r="BK4692">
        <f t="shared" si="601"/>
        <v>1900</v>
      </c>
      <c r="BL4692">
        <f t="shared" si="602"/>
        <v>1900</v>
      </c>
      <c r="BM4692" t="str">
        <f t="shared" si="603"/>
        <v/>
      </c>
      <c r="BN4692" s="69">
        <f t="shared" si="604"/>
        <v>128</v>
      </c>
      <c r="BO4692" s="1">
        <v>47060</v>
      </c>
      <c r="BP4692" s="1"/>
    </row>
    <row r="4693" spans="59:68" x14ac:dyDescent="0.25">
      <c r="BG4693" t="str">
        <f t="shared" ca="1" si="597"/>
        <v/>
      </c>
      <c r="BH4693" t="str">
        <f t="shared" si="598"/>
        <v/>
      </c>
      <c r="BI4693" t="str">
        <f t="shared" si="599"/>
        <v/>
      </c>
      <c r="BJ4693" t="str">
        <f t="shared" ca="1" si="600"/>
        <v/>
      </c>
      <c r="BK4693">
        <f t="shared" si="601"/>
        <v>1900</v>
      </c>
      <c r="BL4693">
        <f t="shared" si="602"/>
        <v>1900</v>
      </c>
      <c r="BM4693" t="str">
        <f t="shared" si="603"/>
        <v/>
      </c>
      <c r="BN4693" s="69">
        <f t="shared" si="604"/>
        <v>128</v>
      </c>
      <c r="BO4693" s="1">
        <v>47061</v>
      </c>
      <c r="BP4693" s="1"/>
    </row>
    <row r="4694" spans="59:68" x14ac:dyDescent="0.25">
      <c r="BG4694" t="str">
        <f t="shared" ca="1" si="597"/>
        <v/>
      </c>
      <c r="BH4694" t="str">
        <f t="shared" si="598"/>
        <v/>
      </c>
      <c r="BI4694" t="str">
        <f t="shared" si="599"/>
        <v/>
      </c>
      <c r="BJ4694" t="str">
        <f t="shared" ca="1" si="600"/>
        <v/>
      </c>
      <c r="BK4694">
        <f t="shared" si="601"/>
        <v>1900</v>
      </c>
      <c r="BL4694">
        <f t="shared" si="602"/>
        <v>1900</v>
      </c>
      <c r="BM4694" t="str">
        <f t="shared" si="603"/>
        <v/>
      </c>
      <c r="BN4694" s="69">
        <f t="shared" si="604"/>
        <v>128</v>
      </c>
      <c r="BO4694" s="1">
        <v>47062</v>
      </c>
      <c r="BP4694" s="1"/>
    </row>
    <row r="4695" spans="59:68" x14ac:dyDescent="0.25">
      <c r="BG4695" t="str">
        <f t="shared" ca="1" si="597"/>
        <v/>
      </c>
      <c r="BH4695" t="str">
        <f t="shared" si="598"/>
        <v/>
      </c>
      <c r="BI4695" t="str">
        <f t="shared" si="599"/>
        <v/>
      </c>
      <c r="BJ4695" t="str">
        <f t="shared" ca="1" si="600"/>
        <v/>
      </c>
      <c r="BK4695">
        <f t="shared" si="601"/>
        <v>1900</v>
      </c>
      <c r="BL4695">
        <f t="shared" si="602"/>
        <v>1900</v>
      </c>
      <c r="BM4695" t="str">
        <f t="shared" si="603"/>
        <v/>
      </c>
      <c r="BN4695" s="69">
        <f t="shared" si="604"/>
        <v>128</v>
      </c>
      <c r="BO4695" s="1">
        <v>47063</v>
      </c>
      <c r="BP4695" s="1"/>
    </row>
    <row r="4696" spans="59:68" x14ac:dyDescent="0.25">
      <c r="BG4696" t="str">
        <f t="shared" ca="1" si="597"/>
        <v/>
      </c>
      <c r="BH4696" t="str">
        <f t="shared" si="598"/>
        <v/>
      </c>
      <c r="BI4696" t="str">
        <f t="shared" si="599"/>
        <v/>
      </c>
      <c r="BJ4696" t="str">
        <f t="shared" ca="1" si="600"/>
        <v/>
      </c>
      <c r="BK4696">
        <f t="shared" si="601"/>
        <v>1900</v>
      </c>
      <c r="BL4696">
        <f t="shared" si="602"/>
        <v>1900</v>
      </c>
      <c r="BM4696" t="str">
        <f t="shared" si="603"/>
        <v/>
      </c>
      <c r="BN4696" s="69">
        <f t="shared" si="604"/>
        <v>128</v>
      </c>
      <c r="BO4696" s="1">
        <v>47064</v>
      </c>
      <c r="BP4696" s="1"/>
    </row>
    <row r="4697" spans="59:68" x14ac:dyDescent="0.25">
      <c r="BG4697" t="str">
        <f t="shared" ca="1" si="597"/>
        <v/>
      </c>
      <c r="BH4697" t="str">
        <f t="shared" si="598"/>
        <v/>
      </c>
      <c r="BI4697" t="str">
        <f t="shared" si="599"/>
        <v/>
      </c>
      <c r="BJ4697" t="str">
        <f t="shared" ca="1" si="600"/>
        <v/>
      </c>
      <c r="BK4697">
        <f t="shared" si="601"/>
        <v>1900</v>
      </c>
      <c r="BL4697">
        <f t="shared" si="602"/>
        <v>1900</v>
      </c>
      <c r="BM4697" t="str">
        <f t="shared" si="603"/>
        <v/>
      </c>
      <c r="BN4697" s="69">
        <f t="shared" si="604"/>
        <v>128</v>
      </c>
      <c r="BO4697" s="1">
        <v>47065</v>
      </c>
      <c r="BP4697" s="1"/>
    </row>
    <row r="4698" spans="59:68" x14ac:dyDescent="0.25">
      <c r="BG4698" t="str">
        <f t="shared" ca="1" si="597"/>
        <v/>
      </c>
      <c r="BH4698" t="str">
        <f t="shared" si="598"/>
        <v/>
      </c>
      <c r="BI4698" t="str">
        <f t="shared" si="599"/>
        <v/>
      </c>
      <c r="BJ4698" t="str">
        <f t="shared" ca="1" si="600"/>
        <v/>
      </c>
      <c r="BK4698">
        <f t="shared" si="601"/>
        <v>1900</v>
      </c>
      <c r="BL4698">
        <f t="shared" si="602"/>
        <v>1900</v>
      </c>
      <c r="BM4698" t="str">
        <f t="shared" si="603"/>
        <v/>
      </c>
      <c r="BN4698" s="69">
        <f t="shared" si="604"/>
        <v>128</v>
      </c>
      <c r="BO4698" s="1">
        <v>47066</v>
      </c>
      <c r="BP4698" s="1"/>
    </row>
    <row r="4699" spans="59:68" x14ac:dyDescent="0.25">
      <c r="BG4699" t="str">
        <f t="shared" ca="1" si="597"/>
        <v/>
      </c>
      <c r="BH4699" t="str">
        <f t="shared" si="598"/>
        <v/>
      </c>
      <c r="BI4699" t="str">
        <f t="shared" si="599"/>
        <v/>
      </c>
      <c r="BJ4699" t="str">
        <f t="shared" ca="1" si="600"/>
        <v/>
      </c>
      <c r="BK4699">
        <f t="shared" si="601"/>
        <v>1900</v>
      </c>
      <c r="BL4699">
        <f t="shared" si="602"/>
        <v>1900</v>
      </c>
      <c r="BM4699" t="str">
        <f t="shared" si="603"/>
        <v/>
      </c>
      <c r="BN4699" s="69">
        <f t="shared" si="604"/>
        <v>128</v>
      </c>
      <c r="BO4699" s="1">
        <v>47067</v>
      </c>
      <c r="BP4699" s="1"/>
    </row>
    <row r="4700" spans="59:68" x14ac:dyDescent="0.25">
      <c r="BG4700" t="str">
        <f t="shared" ca="1" si="597"/>
        <v/>
      </c>
      <c r="BH4700" t="str">
        <f t="shared" si="598"/>
        <v/>
      </c>
      <c r="BI4700" t="str">
        <f t="shared" si="599"/>
        <v/>
      </c>
      <c r="BJ4700" t="str">
        <f t="shared" ca="1" si="600"/>
        <v/>
      </c>
      <c r="BK4700">
        <f t="shared" si="601"/>
        <v>1900</v>
      </c>
      <c r="BL4700">
        <f t="shared" si="602"/>
        <v>1900</v>
      </c>
      <c r="BM4700" t="str">
        <f t="shared" si="603"/>
        <v/>
      </c>
      <c r="BN4700" s="69">
        <f t="shared" si="604"/>
        <v>128</v>
      </c>
      <c r="BO4700" s="1">
        <v>47068</v>
      </c>
      <c r="BP4700" s="1"/>
    </row>
    <row r="4701" spans="59:68" x14ac:dyDescent="0.25">
      <c r="BG4701" t="str">
        <f t="shared" ca="1" si="597"/>
        <v/>
      </c>
      <c r="BH4701" t="str">
        <f t="shared" si="598"/>
        <v/>
      </c>
      <c r="BI4701" t="str">
        <f t="shared" si="599"/>
        <v/>
      </c>
      <c r="BJ4701" t="str">
        <f t="shared" ca="1" si="600"/>
        <v/>
      </c>
      <c r="BK4701">
        <f t="shared" si="601"/>
        <v>1900</v>
      </c>
      <c r="BL4701">
        <f t="shared" si="602"/>
        <v>1900</v>
      </c>
      <c r="BM4701" t="str">
        <f t="shared" si="603"/>
        <v/>
      </c>
      <c r="BN4701" s="69">
        <f t="shared" si="604"/>
        <v>128</v>
      </c>
      <c r="BO4701" s="1">
        <v>47069</v>
      </c>
      <c r="BP4701" s="1"/>
    </row>
    <row r="4702" spans="59:68" x14ac:dyDescent="0.25">
      <c r="BG4702" t="str">
        <f t="shared" ca="1" si="597"/>
        <v/>
      </c>
      <c r="BH4702" t="str">
        <f t="shared" si="598"/>
        <v/>
      </c>
      <c r="BI4702" t="str">
        <f t="shared" si="599"/>
        <v/>
      </c>
      <c r="BJ4702" t="str">
        <f t="shared" ca="1" si="600"/>
        <v/>
      </c>
      <c r="BK4702">
        <f t="shared" si="601"/>
        <v>1900</v>
      </c>
      <c r="BL4702">
        <f t="shared" si="602"/>
        <v>1900</v>
      </c>
      <c r="BM4702" t="str">
        <f t="shared" si="603"/>
        <v/>
      </c>
      <c r="BN4702" s="69">
        <f t="shared" si="604"/>
        <v>128</v>
      </c>
      <c r="BO4702" s="1">
        <v>47070</v>
      </c>
      <c r="BP4702" s="1"/>
    </row>
    <row r="4703" spans="59:68" x14ac:dyDescent="0.25">
      <c r="BG4703" t="str">
        <f t="shared" ca="1" si="597"/>
        <v/>
      </c>
      <c r="BH4703" t="str">
        <f t="shared" si="598"/>
        <v/>
      </c>
      <c r="BI4703" t="str">
        <f t="shared" si="599"/>
        <v/>
      </c>
      <c r="BJ4703" t="str">
        <f t="shared" ca="1" si="600"/>
        <v/>
      </c>
      <c r="BK4703">
        <f t="shared" si="601"/>
        <v>1900</v>
      </c>
      <c r="BL4703">
        <f t="shared" si="602"/>
        <v>1900</v>
      </c>
      <c r="BM4703" t="str">
        <f t="shared" si="603"/>
        <v/>
      </c>
      <c r="BN4703" s="69">
        <f t="shared" si="604"/>
        <v>128</v>
      </c>
      <c r="BO4703" s="1">
        <v>47071</v>
      </c>
      <c r="BP4703" s="1"/>
    </row>
    <row r="4704" spans="59:68" x14ac:dyDescent="0.25">
      <c r="BG4704" t="str">
        <f t="shared" ca="1" si="597"/>
        <v/>
      </c>
      <c r="BH4704" t="str">
        <f t="shared" si="598"/>
        <v/>
      </c>
      <c r="BI4704" t="str">
        <f t="shared" si="599"/>
        <v/>
      </c>
      <c r="BJ4704" t="str">
        <f t="shared" ca="1" si="600"/>
        <v/>
      </c>
      <c r="BK4704">
        <f t="shared" si="601"/>
        <v>1900</v>
      </c>
      <c r="BL4704">
        <f t="shared" si="602"/>
        <v>1900</v>
      </c>
      <c r="BM4704" t="str">
        <f t="shared" si="603"/>
        <v/>
      </c>
      <c r="BN4704" s="69">
        <f t="shared" si="604"/>
        <v>128</v>
      </c>
      <c r="BO4704" s="1">
        <v>47072</v>
      </c>
      <c r="BP4704" s="1"/>
    </row>
    <row r="4705" spans="59:68" x14ac:dyDescent="0.25">
      <c r="BG4705" t="str">
        <f t="shared" ca="1" si="597"/>
        <v/>
      </c>
      <c r="BH4705" t="str">
        <f t="shared" si="598"/>
        <v/>
      </c>
      <c r="BI4705" t="str">
        <f t="shared" si="599"/>
        <v/>
      </c>
      <c r="BJ4705" t="str">
        <f t="shared" ca="1" si="600"/>
        <v/>
      </c>
      <c r="BK4705">
        <f t="shared" si="601"/>
        <v>1900</v>
      </c>
      <c r="BL4705">
        <f t="shared" si="602"/>
        <v>1900</v>
      </c>
      <c r="BM4705" t="str">
        <f t="shared" si="603"/>
        <v/>
      </c>
      <c r="BN4705" s="69">
        <f t="shared" si="604"/>
        <v>128</v>
      </c>
      <c r="BO4705" s="1">
        <v>47073</v>
      </c>
      <c r="BP4705" s="1"/>
    </row>
    <row r="4706" spans="59:68" x14ac:dyDescent="0.25">
      <c r="BG4706" t="str">
        <f t="shared" ca="1" si="597"/>
        <v/>
      </c>
      <c r="BH4706" t="str">
        <f t="shared" si="598"/>
        <v/>
      </c>
      <c r="BI4706" t="str">
        <f t="shared" si="599"/>
        <v/>
      </c>
      <c r="BJ4706" t="str">
        <f t="shared" ca="1" si="600"/>
        <v/>
      </c>
      <c r="BK4706">
        <f t="shared" si="601"/>
        <v>1900</v>
      </c>
      <c r="BL4706">
        <f t="shared" si="602"/>
        <v>1900</v>
      </c>
      <c r="BM4706" t="str">
        <f t="shared" si="603"/>
        <v/>
      </c>
      <c r="BN4706" s="69">
        <f t="shared" si="604"/>
        <v>128</v>
      </c>
      <c r="BO4706" s="1">
        <v>47074</v>
      </c>
      <c r="BP4706" s="1"/>
    </row>
    <row r="4707" spans="59:68" x14ac:dyDescent="0.25">
      <c r="BG4707" t="str">
        <f t="shared" ca="1" si="597"/>
        <v/>
      </c>
      <c r="BH4707" t="str">
        <f t="shared" si="598"/>
        <v/>
      </c>
      <c r="BI4707" t="str">
        <f t="shared" si="599"/>
        <v/>
      </c>
      <c r="BJ4707" t="str">
        <f t="shared" ca="1" si="600"/>
        <v/>
      </c>
      <c r="BK4707">
        <f t="shared" si="601"/>
        <v>1900</v>
      </c>
      <c r="BL4707">
        <f t="shared" si="602"/>
        <v>1900</v>
      </c>
      <c r="BM4707" t="str">
        <f t="shared" si="603"/>
        <v/>
      </c>
      <c r="BN4707" s="69">
        <f t="shared" si="604"/>
        <v>128</v>
      </c>
      <c r="BO4707" s="1">
        <v>47075</v>
      </c>
      <c r="BP4707" s="1"/>
    </row>
    <row r="4708" spans="59:68" x14ac:dyDescent="0.25">
      <c r="BG4708" t="str">
        <f t="shared" ca="1" si="597"/>
        <v/>
      </c>
      <c r="BH4708" t="str">
        <f t="shared" si="598"/>
        <v/>
      </c>
      <c r="BI4708" t="str">
        <f t="shared" si="599"/>
        <v/>
      </c>
      <c r="BJ4708" t="str">
        <f t="shared" ca="1" si="600"/>
        <v/>
      </c>
      <c r="BK4708">
        <f t="shared" si="601"/>
        <v>1900</v>
      </c>
      <c r="BL4708">
        <f t="shared" si="602"/>
        <v>1900</v>
      </c>
      <c r="BM4708" t="str">
        <f t="shared" si="603"/>
        <v/>
      </c>
      <c r="BN4708" s="69">
        <f t="shared" si="604"/>
        <v>128</v>
      </c>
      <c r="BO4708" s="1">
        <v>47076</v>
      </c>
      <c r="BP4708" s="1"/>
    </row>
    <row r="4709" spans="59:68" x14ac:dyDescent="0.25">
      <c r="BG4709" t="str">
        <f t="shared" ca="1" si="597"/>
        <v/>
      </c>
      <c r="BH4709" t="str">
        <f t="shared" si="598"/>
        <v/>
      </c>
      <c r="BI4709" t="str">
        <f t="shared" si="599"/>
        <v/>
      </c>
      <c r="BJ4709" t="str">
        <f t="shared" ca="1" si="600"/>
        <v/>
      </c>
      <c r="BK4709">
        <f t="shared" si="601"/>
        <v>1900</v>
      </c>
      <c r="BL4709">
        <f t="shared" si="602"/>
        <v>1900</v>
      </c>
      <c r="BM4709" t="str">
        <f t="shared" si="603"/>
        <v/>
      </c>
      <c r="BN4709" s="69">
        <f t="shared" si="604"/>
        <v>128</v>
      </c>
      <c r="BO4709" s="1">
        <v>47077</v>
      </c>
      <c r="BP4709" s="1"/>
    </row>
    <row r="4710" spans="59:68" x14ac:dyDescent="0.25">
      <c r="BG4710" t="str">
        <f t="shared" ca="1" si="597"/>
        <v/>
      </c>
      <c r="BH4710" t="str">
        <f t="shared" si="598"/>
        <v/>
      </c>
      <c r="BI4710" t="str">
        <f t="shared" si="599"/>
        <v/>
      </c>
      <c r="BJ4710" t="str">
        <f t="shared" ca="1" si="600"/>
        <v/>
      </c>
      <c r="BK4710">
        <f t="shared" si="601"/>
        <v>1900</v>
      </c>
      <c r="BL4710">
        <f t="shared" si="602"/>
        <v>1900</v>
      </c>
      <c r="BM4710" t="str">
        <f t="shared" si="603"/>
        <v/>
      </c>
      <c r="BN4710" s="69">
        <f t="shared" si="604"/>
        <v>128</v>
      </c>
      <c r="BO4710" s="1">
        <v>47078</v>
      </c>
      <c r="BP4710" s="1"/>
    </row>
    <row r="4711" spans="59:68" x14ac:dyDescent="0.25">
      <c r="BG4711" t="str">
        <f t="shared" ca="1" si="597"/>
        <v/>
      </c>
      <c r="BH4711" t="str">
        <f t="shared" si="598"/>
        <v/>
      </c>
      <c r="BI4711" t="str">
        <f t="shared" si="599"/>
        <v/>
      </c>
      <c r="BJ4711" t="str">
        <f t="shared" ca="1" si="600"/>
        <v/>
      </c>
      <c r="BK4711">
        <f t="shared" si="601"/>
        <v>1900</v>
      </c>
      <c r="BL4711">
        <f t="shared" si="602"/>
        <v>1900</v>
      </c>
      <c r="BM4711" t="str">
        <f t="shared" si="603"/>
        <v/>
      </c>
      <c r="BN4711" s="69">
        <f t="shared" si="604"/>
        <v>128</v>
      </c>
      <c r="BO4711" s="1">
        <v>47079</v>
      </c>
      <c r="BP4711" s="1"/>
    </row>
    <row r="4712" spans="59:68" x14ac:dyDescent="0.25">
      <c r="BG4712" t="str">
        <f t="shared" ca="1" si="597"/>
        <v/>
      </c>
      <c r="BH4712" t="str">
        <f t="shared" si="598"/>
        <v/>
      </c>
      <c r="BI4712" t="str">
        <f t="shared" si="599"/>
        <v/>
      </c>
      <c r="BJ4712" t="str">
        <f t="shared" ca="1" si="600"/>
        <v/>
      </c>
      <c r="BK4712">
        <f t="shared" si="601"/>
        <v>1900</v>
      </c>
      <c r="BL4712">
        <f t="shared" si="602"/>
        <v>1900</v>
      </c>
      <c r="BM4712" t="str">
        <f t="shared" si="603"/>
        <v/>
      </c>
      <c r="BN4712" s="69">
        <f t="shared" si="604"/>
        <v>128</v>
      </c>
      <c r="BO4712" s="1">
        <v>47080</v>
      </c>
      <c r="BP4712" s="1"/>
    </row>
    <row r="4713" spans="59:68" x14ac:dyDescent="0.25">
      <c r="BG4713" t="str">
        <f t="shared" ca="1" si="597"/>
        <v/>
      </c>
      <c r="BH4713" t="str">
        <f t="shared" si="598"/>
        <v/>
      </c>
      <c r="BI4713" t="str">
        <f t="shared" si="599"/>
        <v/>
      </c>
      <c r="BJ4713" t="str">
        <f t="shared" ca="1" si="600"/>
        <v/>
      </c>
      <c r="BK4713">
        <f t="shared" si="601"/>
        <v>1900</v>
      </c>
      <c r="BL4713">
        <f t="shared" si="602"/>
        <v>1900</v>
      </c>
      <c r="BM4713" t="str">
        <f t="shared" si="603"/>
        <v/>
      </c>
      <c r="BN4713" s="69">
        <f t="shared" si="604"/>
        <v>128</v>
      </c>
      <c r="BO4713" s="1">
        <v>47081</v>
      </c>
      <c r="BP4713" s="1"/>
    </row>
    <row r="4714" spans="59:68" x14ac:dyDescent="0.25">
      <c r="BG4714" t="str">
        <f t="shared" ca="1" si="597"/>
        <v/>
      </c>
      <c r="BH4714" t="str">
        <f t="shared" si="598"/>
        <v/>
      </c>
      <c r="BI4714" t="str">
        <f t="shared" si="599"/>
        <v/>
      </c>
      <c r="BJ4714" t="str">
        <f t="shared" ca="1" si="600"/>
        <v/>
      </c>
      <c r="BK4714">
        <f t="shared" si="601"/>
        <v>1900</v>
      </c>
      <c r="BL4714">
        <f t="shared" si="602"/>
        <v>1900</v>
      </c>
      <c r="BM4714" t="str">
        <f t="shared" si="603"/>
        <v/>
      </c>
      <c r="BN4714" s="69">
        <f t="shared" si="604"/>
        <v>128</v>
      </c>
      <c r="BO4714" s="1">
        <v>47082</v>
      </c>
      <c r="BP4714" s="1"/>
    </row>
    <row r="4715" spans="59:68" x14ac:dyDescent="0.25">
      <c r="BG4715" t="str">
        <f t="shared" ca="1" si="597"/>
        <v/>
      </c>
      <c r="BH4715" t="str">
        <f t="shared" si="598"/>
        <v/>
      </c>
      <c r="BI4715" t="str">
        <f t="shared" si="599"/>
        <v/>
      </c>
      <c r="BJ4715" t="str">
        <f t="shared" ca="1" si="600"/>
        <v/>
      </c>
      <c r="BK4715">
        <f t="shared" si="601"/>
        <v>1900</v>
      </c>
      <c r="BL4715">
        <f t="shared" si="602"/>
        <v>1900</v>
      </c>
      <c r="BM4715" t="str">
        <f t="shared" si="603"/>
        <v/>
      </c>
      <c r="BN4715" s="69">
        <f t="shared" si="604"/>
        <v>128</v>
      </c>
      <c r="BO4715" s="1">
        <v>47083</v>
      </c>
      <c r="BP4715" s="1"/>
    </row>
    <row r="4716" spans="59:68" x14ac:dyDescent="0.25">
      <c r="BG4716" t="str">
        <f t="shared" ca="1" si="597"/>
        <v/>
      </c>
      <c r="BH4716" t="str">
        <f t="shared" si="598"/>
        <v/>
      </c>
      <c r="BI4716" t="str">
        <f t="shared" si="599"/>
        <v/>
      </c>
      <c r="BJ4716" t="str">
        <f t="shared" ca="1" si="600"/>
        <v/>
      </c>
      <c r="BK4716">
        <f t="shared" si="601"/>
        <v>1900</v>
      </c>
      <c r="BL4716">
        <f t="shared" si="602"/>
        <v>1900</v>
      </c>
      <c r="BM4716" t="str">
        <f t="shared" si="603"/>
        <v/>
      </c>
      <c r="BN4716" s="69">
        <f t="shared" si="604"/>
        <v>128</v>
      </c>
      <c r="BO4716" s="1">
        <v>47084</v>
      </c>
      <c r="BP4716" s="1"/>
    </row>
    <row r="4717" spans="59:68" x14ac:dyDescent="0.25">
      <c r="BG4717" t="str">
        <f t="shared" ca="1" si="597"/>
        <v/>
      </c>
      <c r="BH4717" t="str">
        <f t="shared" si="598"/>
        <v/>
      </c>
      <c r="BI4717" t="str">
        <f t="shared" si="599"/>
        <v/>
      </c>
      <c r="BJ4717" t="str">
        <f t="shared" ca="1" si="600"/>
        <v/>
      </c>
      <c r="BK4717">
        <f t="shared" si="601"/>
        <v>1900</v>
      </c>
      <c r="BL4717">
        <f t="shared" si="602"/>
        <v>1900</v>
      </c>
      <c r="BM4717" t="str">
        <f t="shared" si="603"/>
        <v/>
      </c>
      <c r="BN4717" s="69">
        <f t="shared" si="604"/>
        <v>128</v>
      </c>
      <c r="BO4717" s="1">
        <v>47085</v>
      </c>
      <c r="BP4717" s="1"/>
    </row>
    <row r="4718" spans="59:68" x14ac:dyDescent="0.25">
      <c r="BG4718" t="str">
        <f t="shared" ca="1" si="597"/>
        <v/>
      </c>
      <c r="BH4718" t="str">
        <f t="shared" si="598"/>
        <v/>
      </c>
      <c r="BI4718" t="str">
        <f t="shared" si="599"/>
        <v/>
      </c>
      <c r="BJ4718" t="str">
        <f t="shared" ca="1" si="600"/>
        <v/>
      </c>
      <c r="BK4718">
        <f t="shared" si="601"/>
        <v>1900</v>
      </c>
      <c r="BL4718">
        <f t="shared" si="602"/>
        <v>1900</v>
      </c>
      <c r="BM4718" t="str">
        <f t="shared" si="603"/>
        <v/>
      </c>
      <c r="BN4718" s="69">
        <f t="shared" si="604"/>
        <v>128</v>
      </c>
      <c r="BO4718" s="1">
        <v>47086</v>
      </c>
      <c r="BP4718" s="1"/>
    </row>
    <row r="4719" spans="59:68" x14ac:dyDescent="0.25">
      <c r="BG4719" t="str">
        <f t="shared" ca="1" si="597"/>
        <v/>
      </c>
      <c r="BH4719" t="str">
        <f t="shared" si="598"/>
        <v/>
      </c>
      <c r="BI4719" t="str">
        <f t="shared" si="599"/>
        <v/>
      </c>
      <c r="BJ4719" t="str">
        <f t="shared" ca="1" si="600"/>
        <v/>
      </c>
      <c r="BK4719">
        <f t="shared" si="601"/>
        <v>1900</v>
      </c>
      <c r="BL4719">
        <f t="shared" si="602"/>
        <v>1900</v>
      </c>
      <c r="BM4719" t="str">
        <f t="shared" si="603"/>
        <v/>
      </c>
      <c r="BN4719" s="69">
        <f t="shared" si="604"/>
        <v>128</v>
      </c>
      <c r="BO4719" s="1">
        <v>47087</v>
      </c>
      <c r="BP4719" s="1"/>
    </row>
    <row r="4720" spans="59:68" x14ac:dyDescent="0.25">
      <c r="BG4720" t="str">
        <f t="shared" ca="1" si="597"/>
        <v/>
      </c>
      <c r="BH4720" t="str">
        <f t="shared" si="598"/>
        <v/>
      </c>
      <c r="BI4720" t="str">
        <f t="shared" si="599"/>
        <v/>
      </c>
      <c r="BJ4720" t="str">
        <f t="shared" ca="1" si="600"/>
        <v/>
      </c>
      <c r="BK4720">
        <f t="shared" si="601"/>
        <v>1900</v>
      </c>
      <c r="BL4720">
        <f t="shared" si="602"/>
        <v>1900</v>
      </c>
      <c r="BM4720" t="str">
        <f t="shared" si="603"/>
        <v/>
      </c>
      <c r="BN4720" s="69">
        <f t="shared" si="604"/>
        <v>128</v>
      </c>
      <c r="BO4720" s="1">
        <v>47088</v>
      </c>
      <c r="BP4720" s="1"/>
    </row>
    <row r="4721" spans="59:68" x14ac:dyDescent="0.25">
      <c r="BG4721" t="str">
        <f t="shared" ca="1" si="597"/>
        <v/>
      </c>
      <c r="BH4721" t="str">
        <f t="shared" si="598"/>
        <v/>
      </c>
      <c r="BI4721" t="str">
        <f t="shared" si="599"/>
        <v/>
      </c>
      <c r="BJ4721" t="str">
        <f t="shared" ca="1" si="600"/>
        <v/>
      </c>
      <c r="BK4721">
        <f t="shared" si="601"/>
        <v>1900</v>
      </c>
      <c r="BL4721">
        <f t="shared" si="602"/>
        <v>1900</v>
      </c>
      <c r="BM4721" t="str">
        <f t="shared" si="603"/>
        <v/>
      </c>
      <c r="BN4721" s="69">
        <f t="shared" si="604"/>
        <v>128</v>
      </c>
      <c r="BO4721" s="1">
        <v>47089</v>
      </c>
      <c r="BP4721" s="1"/>
    </row>
    <row r="4722" spans="59:68" x14ac:dyDescent="0.25">
      <c r="BG4722" t="str">
        <f t="shared" ca="1" si="597"/>
        <v/>
      </c>
      <c r="BH4722" t="str">
        <f t="shared" si="598"/>
        <v/>
      </c>
      <c r="BI4722" t="str">
        <f t="shared" si="599"/>
        <v/>
      </c>
      <c r="BJ4722" t="str">
        <f t="shared" ca="1" si="600"/>
        <v/>
      </c>
      <c r="BK4722">
        <f t="shared" si="601"/>
        <v>1900</v>
      </c>
      <c r="BL4722">
        <f t="shared" si="602"/>
        <v>1900</v>
      </c>
      <c r="BM4722" t="str">
        <f t="shared" si="603"/>
        <v/>
      </c>
      <c r="BN4722" s="69">
        <f t="shared" si="604"/>
        <v>128</v>
      </c>
      <c r="BO4722" s="1">
        <v>47090</v>
      </c>
      <c r="BP4722" s="1"/>
    </row>
    <row r="4723" spans="59:68" x14ac:dyDescent="0.25">
      <c r="BG4723" t="str">
        <f t="shared" ca="1" si="597"/>
        <v/>
      </c>
      <c r="BH4723" t="str">
        <f t="shared" si="598"/>
        <v/>
      </c>
      <c r="BI4723" t="str">
        <f t="shared" si="599"/>
        <v/>
      </c>
      <c r="BJ4723" t="str">
        <f t="shared" ca="1" si="600"/>
        <v/>
      </c>
      <c r="BK4723">
        <f t="shared" si="601"/>
        <v>1900</v>
      </c>
      <c r="BL4723">
        <f t="shared" si="602"/>
        <v>1900</v>
      </c>
      <c r="BM4723" t="str">
        <f t="shared" si="603"/>
        <v/>
      </c>
      <c r="BN4723" s="69">
        <f t="shared" si="604"/>
        <v>128</v>
      </c>
      <c r="BO4723" s="1">
        <v>47091</v>
      </c>
      <c r="BP4723" s="1"/>
    </row>
    <row r="4724" spans="59:68" x14ac:dyDescent="0.25">
      <c r="BG4724" t="str">
        <f t="shared" ca="1" si="597"/>
        <v/>
      </c>
      <c r="BH4724" t="str">
        <f t="shared" si="598"/>
        <v/>
      </c>
      <c r="BI4724" t="str">
        <f t="shared" si="599"/>
        <v/>
      </c>
      <c r="BJ4724" t="str">
        <f t="shared" ca="1" si="600"/>
        <v/>
      </c>
      <c r="BK4724">
        <f t="shared" si="601"/>
        <v>1900</v>
      </c>
      <c r="BL4724">
        <f t="shared" si="602"/>
        <v>1900</v>
      </c>
      <c r="BM4724" t="str">
        <f t="shared" si="603"/>
        <v/>
      </c>
      <c r="BN4724" s="69">
        <f t="shared" si="604"/>
        <v>128</v>
      </c>
      <c r="BO4724" s="1">
        <v>47092</v>
      </c>
      <c r="BP4724" s="1"/>
    </row>
    <row r="4725" spans="59:68" x14ac:dyDescent="0.25">
      <c r="BG4725" t="str">
        <f t="shared" ca="1" si="597"/>
        <v/>
      </c>
      <c r="BH4725" t="str">
        <f t="shared" si="598"/>
        <v/>
      </c>
      <c r="BI4725" t="str">
        <f t="shared" si="599"/>
        <v/>
      </c>
      <c r="BJ4725" t="str">
        <f t="shared" ca="1" si="600"/>
        <v/>
      </c>
      <c r="BK4725">
        <f t="shared" si="601"/>
        <v>1900</v>
      </c>
      <c r="BL4725">
        <f t="shared" si="602"/>
        <v>1900</v>
      </c>
      <c r="BM4725" t="str">
        <f t="shared" si="603"/>
        <v/>
      </c>
      <c r="BN4725" s="69">
        <f t="shared" si="604"/>
        <v>128</v>
      </c>
      <c r="BO4725" s="1">
        <v>47093</v>
      </c>
      <c r="BP4725" s="1"/>
    </row>
    <row r="4726" spans="59:68" x14ac:dyDescent="0.25">
      <c r="BG4726" t="str">
        <f t="shared" ca="1" si="597"/>
        <v/>
      </c>
      <c r="BH4726" t="str">
        <f t="shared" si="598"/>
        <v/>
      </c>
      <c r="BI4726" t="str">
        <f t="shared" si="599"/>
        <v/>
      </c>
      <c r="BJ4726" t="str">
        <f t="shared" ca="1" si="600"/>
        <v/>
      </c>
      <c r="BK4726">
        <f t="shared" si="601"/>
        <v>1900</v>
      </c>
      <c r="BL4726">
        <f t="shared" si="602"/>
        <v>1900</v>
      </c>
      <c r="BM4726" t="str">
        <f t="shared" si="603"/>
        <v/>
      </c>
      <c r="BN4726" s="69">
        <f t="shared" si="604"/>
        <v>128</v>
      </c>
      <c r="BO4726" s="1">
        <v>47094</v>
      </c>
      <c r="BP4726" s="1"/>
    </row>
    <row r="4727" spans="59:68" x14ac:dyDescent="0.25">
      <c r="BG4727" t="str">
        <f t="shared" ca="1" si="597"/>
        <v/>
      </c>
      <c r="BH4727" t="str">
        <f t="shared" si="598"/>
        <v/>
      </c>
      <c r="BI4727" t="str">
        <f t="shared" si="599"/>
        <v/>
      </c>
      <c r="BJ4727" t="str">
        <f t="shared" ca="1" si="600"/>
        <v/>
      </c>
      <c r="BK4727">
        <f t="shared" si="601"/>
        <v>1900</v>
      </c>
      <c r="BL4727">
        <f t="shared" si="602"/>
        <v>1900</v>
      </c>
      <c r="BM4727" t="str">
        <f t="shared" si="603"/>
        <v/>
      </c>
      <c r="BN4727" s="69">
        <f t="shared" si="604"/>
        <v>128</v>
      </c>
      <c r="BO4727" s="1">
        <v>47095</v>
      </c>
      <c r="BP4727" s="1"/>
    </row>
    <row r="4728" spans="59:68" x14ac:dyDescent="0.25">
      <c r="BG4728" t="str">
        <f t="shared" ca="1" si="597"/>
        <v/>
      </c>
      <c r="BH4728" t="str">
        <f t="shared" si="598"/>
        <v/>
      </c>
      <c r="BI4728" t="str">
        <f t="shared" si="599"/>
        <v/>
      </c>
      <c r="BJ4728" t="str">
        <f t="shared" ca="1" si="600"/>
        <v/>
      </c>
      <c r="BK4728">
        <f t="shared" si="601"/>
        <v>1900</v>
      </c>
      <c r="BL4728">
        <f t="shared" si="602"/>
        <v>1900</v>
      </c>
      <c r="BM4728" t="str">
        <f t="shared" si="603"/>
        <v/>
      </c>
      <c r="BN4728" s="69">
        <f t="shared" si="604"/>
        <v>128</v>
      </c>
      <c r="BO4728" s="1">
        <v>47096</v>
      </c>
      <c r="BP4728" s="1"/>
    </row>
    <row r="4729" spans="59:68" x14ac:dyDescent="0.25">
      <c r="BG4729" t="str">
        <f t="shared" ca="1" si="597"/>
        <v/>
      </c>
      <c r="BH4729" t="str">
        <f t="shared" si="598"/>
        <v/>
      </c>
      <c r="BI4729" t="str">
        <f t="shared" si="599"/>
        <v/>
      </c>
      <c r="BJ4729" t="str">
        <f t="shared" ca="1" si="600"/>
        <v/>
      </c>
      <c r="BK4729">
        <f t="shared" si="601"/>
        <v>1900</v>
      </c>
      <c r="BL4729">
        <f t="shared" si="602"/>
        <v>1900</v>
      </c>
      <c r="BM4729" t="str">
        <f t="shared" si="603"/>
        <v/>
      </c>
      <c r="BN4729" s="69">
        <f t="shared" si="604"/>
        <v>128</v>
      </c>
      <c r="BO4729" s="1">
        <v>47097</v>
      </c>
      <c r="BP4729" s="1"/>
    </row>
    <row r="4730" spans="59:68" x14ac:dyDescent="0.25">
      <c r="BG4730" t="str">
        <f t="shared" ca="1" si="597"/>
        <v/>
      </c>
      <c r="BH4730" t="str">
        <f t="shared" si="598"/>
        <v/>
      </c>
      <c r="BI4730" t="str">
        <f t="shared" si="599"/>
        <v/>
      </c>
      <c r="BJ4730" t="str">
        <f t="shared" ca="1" si="600"/>
        <v/>
      </c>
      <c r="BK4730">
        <f t="shared" si="601"/>
        <v>1900</v>
      </c>
      <c r="BL4730">
        <f t="shared" si="602"/>
        <v>1900</v>
      </c>
      <c r="BM4730" t="str">
        <f t="shared" si="603"/>
        <v/>
      </c>
      <c r="BN4730" s="69">
        <f t="shared" si="604"/>
        <v>128</v>
      </c>
      <c r="BO4730" s="1">
        <v>47098</v>
      </c>
      <c r="BP4730" s="1"/>
    </row>
    <row r="4731" spans="59:68" x14ac:dyDescent="0.25">
      <c r="BG4731" t="str">
        <f t="shared" ca="1" si="597"/>
        <v/>
      </c>
      <c r="BH4731" t="str">
        <f t="shared" si="598"/>
        <v/>
      </c>
      <c r="BI4731" t="str">
        <f t="shared" si="599"/>
        <v/>
      </c>
      <c r="BJ4731" t="str">
        <f t="shared" ca="1" si="600"/>
        <v/>
      </c>
      <c r="BK4731">
        <f t="shared" si="601"/>
        <v>1900</v>
      </c>
      <c r="BL4731">
        <f t="shared" si="602"/>
        <v>1900</v>
      </c>
      <c r="BM4731" t="str">
        <f t="shared" si="603"/>
        <v/>
      </c>
      <c r="BN4731" s="69">
        <f t="shared" si="604"/>
        <v>128</v>
      </c>
      <c r="BO4731" s="1">
        <v>47099</v>
      </c>
      <c r="BP4731" s="1"/>
    </row>
    <row r="4732" spans="59:68" x14ac:dyDescent="0.25">
      <c r="BG4732" t="str">
        <f t="shared" ca="1" si="597"/>
        <v/>
      </c>
      <c r="BH4732" t="str">
        <f t="shared" si="598"/>
        <v/>
      </c>
      <c r="BI4732" t="str">
        <f t="shared" si="599"/>
        <v/>
      </c>
      <c r="BJ4732" t="str">
        <f t="shared" ca="1" si="600"/>
        <v/>
      </c>
      <c r="BK4732">
        <f t="shared" si="601"/>
        <v>1900</v>
      </c>
      <c r="BL4732">
        <f t="shared" si="602"/>
        <v>1900</v>
      </c>
      <c r="BM4732" t="str">
        <f t="shared" si="603"/>
        <v/>
      </c>
      <c r="BN4732" s="69">
        <f t="shared" si="604"/>
        <v>128</v>
      </c>
      <c r="BO4732" s="1">
        <v>47100</v>
      </c>
      <c r="BP4732" s="1"/>
    </row>
    <row r="4733" spans="59:68" x14ac:dyDescent="0.25">
      <c r="BG4733" t="str">
        <f t="shared" ca="1" si="597"/>
        <v/>
      </c>
      <c r="BH4733" t="str">
        <f t="shared" si="598"/>
        <v/>
      </c>
      <c r="BI4733" t="str">
        <f t="shared" si="599"/>
        <v/>
      </c>
      <c r="BJ4733" t="str">
        <f t="shared" ca="1" si="600"/>
        <v/>
      </c>
      <c r="BK4733">
        <f t="shared" si="601"/>
        <v>1900</v>
      </c>
      <c r="BL4733">
        <f t="shared" si="602"/>
        <v>1900</v>
      </c>
      <c r="BM4733" t="str">
        <f t="shared" si="603"/>
        <v/>
      </c>
      <c r="BN4733" s="69">
        <f t="shared" si="604"/>
        <v>128</v>
      </c>
      <c r="BO4733" s="1">
        <v>47101</v>
      </c>
      <c r="BP4733" s="1"/>
    </row>
    <row r="4734" spans="59:68" x14ac:dyDescent="0.25">
      <c r="BG4734" t="str">
        <f t="shared" ca="1" si="597"/>
        <v/>
      </c>
      <c r="BH4734" t="str">
        <f t="shared" si="598"/>
        <v/>
      </c>
      <c r="BI4734" t="str">
        <f t="shared" si="599"/>
        <v/>
      </c>
      <c r="BJ4734" t="str">
        <f t="shared" ca="1" si="600"/>
        <v/>
      </c>
      <c r="BK4734">
        <f t="shared" si="601"/>
        <v>1900</v>
      </c>
      <c r="BL4734">
        <f t="shared" si="602"/>
        <v>1900</v>
      </c>
      <c r="BM4734" t="str">
        <f t="shared" si="603"/>
        <v/>
      </c>
      <c r="BN4734" s="69">
        <f t="shared" si="604"/>
        <v>128</v>
      </c>
      <c r="BO4734" s="1">
        <v>47102</v>
      </c>
      <c r="BP4734" s="1"/>
    </row>
    <row r="4735" spans="59:68" x14ac:dyDescent="0.25">
      <c r="BG4735" t="str">
        <f t="shared" ca="1" si="597"/>
        <v/>
      </c>
      <c r="BH4735" t="str">
        <f t="shared" si="598"/>
        <v/>
      </c>
      <c r="BI4735" t="str">
        <f t="shared" si="599"/>
        <v/>
      </c>
      <c r="BJ4735" t="str">
        <f t="shared" ca="1" si="600"/>
        <v/>
      </c>
      <c r="BK4735">
        <f t="shared" si="601"/>
        <v>1900</v>
      </c>
      <c r="BL4735">
        <f t="shared" si="602"/>
        <v>1900</v>
      </c>
      <c r="BM4735" t="str">
        <f t="shared" si="603"/>
        <v/>
      </c>
      <c r="BN4735" s="69">
        <f t="shared" si="604"/>
        <v>128</v>
      </c>
      <c r="BO4735" s="1">
        <v>47103</v>
      </c>
      <c r="BP4735" s="1"/>
    </row>
    <row r="4736" spans="59:68" x14ac:dyDescent="0.25">
      <c r="BG4736" t="str">
        <f t="shared" ca="1" si="597"/>
        <v/>
      </c>
      <c r="BH4736" t="str">
        <f t="shared" si="598"/>
        <v/>
      </c>
      <c r="BI4736" t="str">
        <f t="shared" si="599"/>
        <v/>
      </c>
      <c r="BJ4736" t="str">
        <f t="shared" ca="1" si="600"/>
        <v/>
      </c>
      <c r="BK4736">
        <f t="shared" si="601"/>
        <v>1900</v>
      </c>
      <c r="BL4736">
        <f t="shared" si="602"/>
        <v>1900</v>
      </c>
      <c r="BM4736" t="str">
        <f t="shared" si="603"/>
        <v/>
      </c>
      <c r="BN4736" s="69">
        <f t="shared" si="604"/>
        <v>128</v>
      </c>
      <c r="BO4736" s="1">
        <v>47104</v>
      </c>
      <c r="BP4736" s="1"/>
    </row>
    <row r="4737" spans="59:68" x14ac:dyDescent="0.25">
      <c r="BG4737" t="str">
        <f t="shared" ca="1" si="597"/>
        <v/>
      </c>
      <c r="BH4737" t="str">
        <f t="shared" si="598"/>
        <v/>
      </c>
      <c r="BI4737" t="str">
        <f t="shared" si="599"/>
        <v/>
      </c>
      <c r="BJ4737" t="str">
        <f t="shared" ca="1" si="600"/>
        <v/>
      </c>
      <c r="BK4737">
        <f t="shared" si="601"/>
        <v>1900</v>
      </c>
      <c r="BL4737">
        <f t="shared" si="602"/>
        <v>1900</v>
      </c>
      <c r="BM4737" t="str">
        <f t="shared" si="603"/>
        <v/>
      </c>
      <c r="BN4737" s="69">
        <f t="shared" si="604"/>
        <v>128</v>
      </c>
      <c r="BO4737" s="1">
        <v>47105</v>
      </c>
      <c r="BP4737" s="1"/>
    </row>
    <row r="4738" spans="59:68" x14ac:dyDescent="0.25">
      <c r="BG4738" t="str">
        <f t="shared" ca="1" si="597"/>
        <v/>
      </c>
      <c r="BH4738" t="str">
        <f t="shared" si="598"/>
        <v/>
      </c>
      <c r="BI4738" t="str">
        <f t="shared" si="599"/>
        <v/>
      </c>
      <c r="BJ4738" t="str">
        <f t="shared" ca="1" si="600"/>
        <v/>
      </c>
      <c r="BK4738">
        <f t="shared" si="601"/>
        <v>1900</v>
      </c>
      <c r="BL4738">
        <f t="shared" si="602"/>
        <v>1900</v>
      </c>
      <c r="BM4738" t="str">
        <f t="shared" si="603"/>
        <v/>
      </c>
      <c r="BN4738" s="69">
        <f t="shared" si="604"/>
        <v>128</v>
      </c>
      <c r="BO4738" s="1">
        <v>47106</v>
      </c>
      <c r="BP4738" s="1"/>
    </row>
    <row r="4739" spans="59:68" x14ac:dyDescent="0.25">
      <c r="BG4739" t="str">
        <f t="shared" ref="BG4739:BG4802" ca="1" si="605">IF(A4739="","",DATEDIF(J4739,TODAY(),"y"))</f>
        <v/>
      </c>
      <c r="BH4739" t="str">
        <f t="shared" ref="BH4739:BH4802" si="606">IF(A4739="","",IF(BG4739&lt;61,"Moins de 61",IF(BG4739&lt;66,"61 à 65",IF(BG4739&lt;71,"66 à 70",IF(BG4739&lt;76,"71 à 75",IF(BG4739&lt;81,"76 à 80",IF(BG4739&lt;86,"81 à 85",IF(BG4739&lt;91,"86 à 90",IF(BG4739&lt;96,"91 à 95",IF(BG4739&lt;101,"96 à 100",IF(BG4739&gt;=101,"101 et plus","")))))))))))</f>
        <v/>
      </c>
      <c r="BI4739" t="str">
        <f t="shared" ref="BI4739:BI4802" si="607">IF(B4739="","",IF(BG4739&lt;66,"Moins de 66",IF(BG4739&lt;71,"66 à 70",IF(BG4739&lt;76,"71 à 75",IF(BG4739&lt;81,"76 à 80",IF(BG4739&gt;=81,"plus de 80",""))))))</f>
        <v/>
      </c>
      <c r="BJ4739" t="str">
        <f t="shared" ref="BJ4739:BJ4802" ca="1" si="608">IF(A4739="","",DATEDIF(L4739,TODAY(),"y"))</f>
        <v/>
      </c>
      <c r="BK4739">
        <f t="shared" ref="BK4739:BK4802" si="609">YEAR(L4739)</f>
        <v>1900</v>
      </c>
      <c r="BL4739">
        <f t="shared" ref="BL4739:BL4802" si="610">YEAR(E4739)</f>
        <v>1900</v>
      </c>
      <c r="BM4739" t="str">
        <f t="shared" ref="BM4739:BM4802" si="611">IF(A4739="","",IF(O4739="Adhérent",BG4739,""))</f>
        <v/>
      </c>
      <c r="BN4739" s="69">
        <f t="shared" ref="BN4739:BN4802" si="612">YEAR(BO4739)-YEAR(J4739)</f>
        <v>128</v>
      </c>
      <c r="BO4739" s="1">
        <v>47107</v>
      </c>
      <c r="BP4739" s="1"/>
    </row>
    <row r="4740" spans="59:68" x14ac:dyDescent="0.25">
      <c r="BG4740" t="str">
        <f t="shared" ca="1" si="605"/>
        <v/>
      </c>
      <c r="BH4740" t="str">
        <f t="shared" si="606"/>
        <v/>
      </c>
      <c r="BI4740" t="str">
        <f t="shared" si="607"/>
        <v/>
      </c>
      <c r="BJ4740" t="str">
        <f t="shared" ca="1" si="608"/>
        <v/>
      </c>
      <c r="BK4740">
        <f t="shared" si="609"/>
        <v>1900</v>
      </c>
      <c r="BL4740">
        <f t="shared" si="610"/>
        <v>1900</v>
      </c>
      <c r="BM4740" t="str">
        <f t="shared" si="611"/>
        <v/>
      </c>
      <c r="BN4740" s="69">
        <f t="shared" si="612"/>
        <v>128</v>
      </c>
      <c r="BO4740" s="1">
        <v>47108</v>
      </c>
      <c r="BP4740" s="1"/>
    </row>
    <row r="4741" spans="59:68" x14ac:dyDescent="0.25">
      <c r="BG4741" t="str">
        <f t="shared" ca="1" si="605"/>
        <v/>
      </c>
      <c r="BH4741" t="str">
        <f t="shared" si="606"/>
        <v/>
      </c>
      <c r="BI4741" t="str">
        <f t="shared" si="607"/>
        <v/>
      </c>
      <c r="BJ4741" t="str">
        <f t="shared" ca="1" si="608"/>
        <v/>
      </c>
      <c r="BK4741">
        <f t="shared" si="609"/>
        <v>1900</v>
      </c>
      <c r="BL4741">
        <f t="shared" si="610"/>
        <v>1900</v>
      </c>
      <c r="BM4741" t="str">
        <f t="shared" si="611"/>
        <v/>
      </c>
      <c r="BN4741" s="69">
        <f t="shared" si="612"/>
        <v>128</v>
      </c>
      <c r="BO4741" s="1">
        <v>47109</v>
      </c>
      <c r="BP4741" s="1"/>
    </row>
    <row r="4742" spans="59:68" x14ac:dyDescent="0.25">
      <c r="BG4742" t="str">
        <f t="shared" ca="1" si="605"/>
        <v/>
      </c>
      <c r="BH4742" t="str">
        <f t="shared" si="606"/>
        <v/>
      </c>
      <c r="BI4742" t="str">
        <f t="shared" si="607"/>
        <v/>
      </c>
      <c r="BJ4742" t="str">
        <f t="shared" ca="1" si="608"/>
        <v/>
      </c>
      <c r="BK4742">
        <f t="shared" si="609"/>
        <v>1900</v>
      </c>
      <c r="BL4742">
        <f t="shared" si="610"/>
        <v>1900</v>
      </c>
      <c r="BM4742" t="str">
        <f t="shared" si="611"/>
        <v/>
      </c>
      <c r="BN4742" s="69">
        <f t="shared" si="612"/>
        <v>128</v>
      </c>
      <c r="BO4742" s="1">
        <v>47110</v>
      </c>
      <c r="BP4742" s="1"/>
    </row>
    <row r="4743" spans="59:68" x14ac:dyDescent="0.25">
      <c r="BG4743" t="str">
        <f t="shared" ca="1" si="605"/>
        <v/>
      </c>
      <c r="BH4743" t="str">
        <f t="shared" si="606"/>
        <v/>
      </c>
      <c r="BI4743" t="str">
        <f t="shared" si="607"/>
        <v/>
      </c>
      <c r="BJ4743" t="str">
        <f t="shared" ca="1" si="608"/>
        <v/>
      </c>
      <c r="BK4743">
        <f t="shared" si="609"/>
        <v>1900</v>
      </c>
      <c r="BL4743">
        <f t="shared" si="610"/>
        <v>1900</v>
      </c>
      <c r="BM4743" t="str">
        <f t="shared" si="611"/>
        <v/>
      </c>
      <c r="BN4743" s="69">
        <f t="shared" si="612"/>
        <v>128</v>
      </c>
      <c r="BO4743" s="1">
        <v>47111</v>
      </c>
      <c r="BP4743" s="1"/>
    </row>
    <row r="4744" spans="59:68" x14ac:dyDescent="0.25">
      <c r="BG4744" t="str">
        <f t="shared" ca="1" si="605"/>
        <v/>
      </c>
      <c r="BH4744" t="str">
        <f t="shared" si="606"/>
        <v/>
      </c>
      <c r="BI4744" t="str">
        <f t="shared" si="607"/>
        <v/>
      </c>
      <c r="BJ4744" t="str">
        <f t="shared" ca="1" si="608"/>
        <v/>
      </c>
      <c r="BK4744">
        <f t="shared" si="609"/>
        <v>1900</v>
      </c>
      <c r="BL4744">
        <f t="shared" si="610"/>
        <v>1900</v>
      </c>
      <c r="BM4744" t="str">
        <f t="shared" si="611"/>
        <v/>
      </c>
      <c r="BN4744" s="69">
        <f t="shared" si="612"/>
        <v>128</v>
      </c>
      <c r="BO4744" s="1">
        <v>47112</v>
      </c>
      <c r="BP4744" s="1"/>
    </row>
    <row r="4745" spans="59:68" x14ac:dyDescent="0.25">
      <c r="BG4745" t="str">
        <f t="shared" ca="1" si="605"/>
        <v/>
      </c>
      <c r="BH4745" t="str">
        <f t="shared" si="606"/>
        <v/>
      </c>
      <c r="BI4745" t="str">
        <f t="shared" si="607"/>
        <v/>
      </c>
      <c r="BJ4745" t="str">
        <f t="shared" ca="1" si="608"/>
        <v/>
      </c>
      <c r="BK4745">
        <f t="shared" si="609"/>
        <v>1900</v>
      </c>
      <c r="BL4745">
        <f t="shared" si="610"/>
        <v>1900</v>
      </c>
      <c r="BM4745" t="str">
        <f t="shared" si="611"/>
        <v/>
      </c>
      <c r="BN4745" s="69">
        <f t="shared" si="612"/>
        <v>128</v>
      </c>
      <c r="BO4745" s="1">
        <v>47113</v>
      </c>
      <c r="BP4745" s="1"/>
    </row>
    <row r="4746" spans="59:68" x14ac:dyDescent="0.25">
      <c r="BG4746" t="str">
        <f t="shared" ca="1" si="605"/>
        <v/>
      </c>
      <c r="BH4746" t="str">
        <f t="shared" si="606"/>
        <v/>
      </c>
      <c r="BI4746" t="str">
        <f t="shared" si="607"/>
        <v/>
      </c>
      <c r="BJ4746" t="str">
        <f t="shared" ca="1" si="608"/>
        <v/>
      </c>
      <c r="BK4746">
        <f t="shared" si="609"/>
        <v>1900</v>
      </c>
      <c r="BL4746">
        <f t="shared" si="610"/>
        <v>1900</v>
      </c>
      <c r="BM4746" t="str">
        <f t="shared" si="611"/>
        <v/>
      </c>
      <c r="BN4746" s="69">
        <f t="shared" si="612"/>
        <v>128</v>
      </c>
      <c r="BO4746" s="1">
        <v>47114</v>
      </c>
      <c r="BP4746" s="1"/>
    </row>
    <row r="4747" spans="59:68" x14ac:dyDescent="0.25">
      <c r="BG4747" t="str">
        <f t="shared" ca="1" si="605"/>
        <v/>
      </c>
      <c r="BH4747" t="str">
        <f t="shared" si="606"/>
        <v/>
      </c>
      <c r="BI4747" t="str">
        <f t="shared" si="607"/>
        <v/>
      </c>
      <c r="BJ4747" t="str">
        <f t="shared" ca="1" si="608"/>
        <v/>
      </c>
      <c r="BK4747">
        <f t="shared" si="609"/>
        <v>1900</v>
      </c>
      <c r="BL4747">
        <f t="shared" si="610"/>
        <v>1900</v>
      </c>
      <c r="BM4747" t="str">
        <f t="shared" si="611"/>
        <v/>
      </c>
      <c r="BN4747" s="69">
        <f t="shared" si="612"/>
        <v>128</v>
      </c>
      <c r="BO4747" s="1">
        <v>47115</v>
      </c>
      <c r="BP4747" s="1"/>
    </row>
    <row r="4748" spans="59:68" x14ac:dyDescent="0.25">
      <c r="BG4748" t="str">
        <f t="shared" ca="1" si="605"/>
        <v/>
      </c>
      <c r="BH4748" t="str">
        <f t="shared" si="606"/>
        <v/>
      </c>
      <c r="BI4748" t="str">
        <f t="shared" si="607"/>
        <v/>
      </c>
      <c r="BJ4748" t="str">
        <f t="shared" ca="1" si="608"/>
        <v/>
      </c>
      <c r="BK4748">
        <f t="shared" si="609"/>
        <v>1900</v>
      </c>
      <c r="BL4748">
        <f t="shared" si="610"/>
        <v>1900</v>
      </c>
      <c r="BM4748" t="str">
        <f t="shared" si="611"/>
        <v/>
      </c>
      <c r="BN4748" s="69">
        <f t="shared" si="612"/>
        <v>128</v>
      </c>
      <c r="BO4748" s="1">
        <v>47116</v>
      </c>
      <c r="BP4748" s="1"/>
    </row>
    <row r="4749" spans="59:68" x14ac:dyDescent="0.25">
      <c r="BG4749" t="str">
        <f t="shared" ca="1" si="605"/>
        <v/>
      </c>
      <c r="BH4749" t="str">
        <f t="shared" si="606"/>
        <v/>
      </c>
      <c r="BI4749" t="str">
        <f t="shared" si="607"/>
        <v/>
      </c>
      <c r="BJ4749" t="str">
        <f t="shared" ca="1" si="608"/>
        <v/>
      </c>
      <c r="BK4749">
        <f t="shared" si="609"/>
        <v>1900</v>
      </c>
      <c r="BL4749">
        <f t="shared" si="610"/>
        <v>1900</v>
      </c>
      <c r="BM4749" t="str">
        <f t="shared" si="611"/>
        <v/>
      </c>
      <c r="BN4749" s="69">
        <f t="shared" si="612"/>
        <v>128</v>
      </c>
      <c r="BO4749" s="1">
        <v>47117</v>
      </c>
      <c r="BP4749" s="1"/>
    </row>
    <row r="4750" spans="59:68" x14ac:dyDescent="0.25">
      <c r="BG4750" t="str">
        <f t="shared" ca="1" si="605"/>
        <v/>
      </c>
      <c r="BH4750" t="str">
        <f t="shared" si="606"/>
        <v/>
      </c>
      <c r="BI4750" t="str">
        <f t="shared" si="607"/>
        <v/>
      </c>
      <c r="BJ4750" t="str">
        <f t="shared" ca="1" si="608"/>
        <v/>
      </c>
      <c r="BK4750">
        <f t="shared" si="609"/>
        <v>1900</v>
      </c>
      <c r="BL4750">
        <f t="shared" si="610"/>
        <v>1900</v>
      </c>
      <c r="BM4750" t="str">
        <f t="shared" si="611"/>
        <v/>
      </c>
      <c r="BN4750" s="69">
        <f t="shared" si="612"/>
        <v>128</v>
      </c>
      <c r="BO4750" s="1">
        <v>47118</v>
      </c>
      <c r="BP4750" s="1"/>
    </row>
    <row r="4751" spans="59:68" x14ac:dyDescent="0.25">
      <c r="BG4751" t="str">
        <f t="shared" ca="1" si="605"/>
        <v/>
      </c>
      <c r="BH4751" t="str">
        <f t="shared" si="606"/>
        <v/>
      </c>
      <c r="BI4751" t="str">
        <f t="shared" si="607"/>
        <v/>
      </c>
      <c r="BJ4751" t="str">
        <f t="shared" ca="1" si="608"/>
        <v/>
      </c>
      <c r="BK4751">
        <f t="shared" si="609"/>
        <v>1900</v>
      </c>
      <c r="BL4751">
        <f t="shared" si="610"/>
        <v>1900</v>
      </c>
      <c r="BM4751" t="str">
        <f t="shared" si="611"/>
        <v/>
      </c>
      <c r="BN4751" s="69">
        <f t="shared" si="612"/>
        <v>129</v>
      </c>
      <c r="BO4751" s="1">
        <v>47119</v>
      </c>
      <c r="BP4751" s="1"/>
    </row>
    <row r="4752" spans="59:68" x14ac:dyDescent="0.25">
      <c r="BG4752" t="str">
        <f t="shared" ca="1" si="605"/>
        <v/>
      </c>
      <c r="BH4752" t="str">
        <f t="shared" si="606"/>
        <v/>
      </c>
      <c r="BI4752" t="str">
        <f t="shared" si="607"/>
        <v/>
      </c>
      <c r="BJ4752" t="str">
        <f t="shared" ca="1" si="608"/>
        <v/>
      </c>
      <c r="BK4752">
        <f t="shared" si="609"/>
        <v>1900</v>
      </c>
      <c r="BL4752">
        <f t="shared" si="610"/>
        <v>1900</v>
      </c>
      <c r="BM4752" t="str">
        <f t="shared" si="611"/>
        <v/>
      </c>
      <c r="BN4752" s="69">
        <f t="shared" si="612"/>
        <v>129</v>
      </c>
      <c r="BO4752" s="1">
        <v>47120</v>
      </c>
      <c r="BP4752" s="1"/>
    </row>
    <row r="4753" spans="59:68" x14ac:dyDescent="0.25">
      <c r="BG4753" t="str">
        <f t="shared" ca="1" si="605"/>
        <v/>
      </c>
      <c r="BH4753" t="str">
        <f t="shared" si="606"/>
        <v/>
      </c>
      <c r="BI4753" t="str">
        <f t="shared" si="607"/>
        <v/>
      </c>
      <c r="BJ4753" t="str">
        <f t="shared" ca="1" si="608"/>
        <v/>
      </c>
      <c r="BK4753">
        <f t="shared" si="609"/>
        <v>1900</v>
      </c>
      <c r="BL4753">
        <f t="shared" si="610"/>
        <v>1900</v>
      </c>
      <c r="BM4753" t="str">
        <f t="shared" si="611"/>
        <v/>
      </c>
      <c r="BN4753" s="69">
        <f t="shared" si="612"/>
        <v>129</v>
      </c>
      <c r="BO4753" s="1">
        <v>47121</v>
      </c>
      <c r="BP4753" s="1"/>
    </row>
    <row r="4754" spans="59:68" x14ac:dyDescent="0.25">
      <c r="BG4754" t="str">
        <f t="shared" ca="1" si="605"/>
        <v/>
      </c>
      <c r="BH4754" t="str">
        <f t="shared" si="606"/>
        <v/>
      </c>
      <c r="BI4754" t="str">
        <f t="shared" si="607"/>
        <v/>
      </c>
      <c r="BJ4754" t="str">
        <f t="shared" ca="1" si="608"/>
        <v/>
      </c>
      <c r="BK4754">
        <f t="shared" si="609"/>
        <v>1900</v>
      </c>
      <c r="BL4754">
        <f t="shared" si="610"/>
        <v>1900</v>
      </c>
      <c r="BM4754" t="str">
        <f t="shared" si="611"/>
        <v/>
      </c>
      <c r="BN4754" s="69">
        <f t="shared" si="612"/>
        <v>129</v>
      </c>
      <c r="BO4754" s="1">
        <v>47122</v>
      </c>
      <c r="BP4754" s="1"/>
    </row>
    <row r="4755" spans="59:68" x14ac:dyDescent="0.25">
      <c r="BG4755" t="str">
        <f t="shared" ca="1" si="605"/>
        <v/>
      </c>
      <c r="BH4755" t="str">
        <f t="shared" si="606"/>
        <v/>
      </c>
      <c r="BI4755" t="str">
        <f t="shared" si="607"/>
        <v/>
      </c>
      <c r="BJ4755" t="str">
        <f t="shared" ca="1" si="608"/>
        <v/>
      </c>
      <c r="BK4755">
        <f t="shared" si="609"/>
        <v>1900</v>
      </c>
      <c r="BL4755">
        <f t="shared" si="610"/>
        <v>1900</v>
      </c>
      <c r="BM4755" t="str">
        <f t="shared" si="611"/>
        <v/>
      </c>
      <c r="BN4755" s="69">
        <f t="shared" si="612"/>
        <v>129</v>
      </c>
      <c r="BO4755" s="1">
        <v>47123</v>
      </c>
      <c r="BP4755" s="1"/>
    </row>
    <row r="4756" spans="59:68" x14ac:dyDescent="0.25">
      <c r="BG4756" t="str">
        <f t="shared" ca="1" si="605"/>
        <v/>
      </c>
      <c r="BH4756" t="str">
        <f t="shared" si="606"/>
        <v/>
      </c>
      <c r="BI4756" t="str">
        <f t="shared" si="607"/>
        <v/>
      </c>
      <c r="BJ4756" t="str">
        <f t="shared" ca="1" si="608"/>
        <v/>
      </c>
      <c r="BK4756">
        <f t="shared" si="609"/>
        <v>1900</v>
      </c>
      <c r="BL4756">
        <f t="shared" si="610"/>
        <v>1900</v>
      </c>
      <c r="BM4756" t="str">
        <f t="shared" si="611"/>
        <v/>
      </c>
      <c r="BN4756" s="69">
        <f t="shared" si="612"/>
        <v>129</v>
      </c>
      <c r="BO4756" s="1">
        <v>47124</v>
      </c>
      <c r="BP4756" s="1"/>
    </row>
    <row r="4757" spans="59:68" x14ac:dyDescent="0.25">
      <c r="BG4757" t="str">
        <f t="shared" ca="1" si="605"/>
        <v/>
      </c>
      <c r="BH4757" t="str">
        <f t="shared" si="606"/>
        <v/>
      </c>
      <c r="BI4757" t="str">
        <f t="shared" si="607"/>
        <v/>
      </c>
      <c r="BJ4757" t="str">
        <f t="shared" ca="1" si="608"/>
        <v/>
      </c>
      <c r="BK4757">
        <f t="shared" si="609"/>
        <v>1900</v>
      </c>
      <c r="BL4757">
        <f t="shared" si="610"/>
        <v>1900</v>
      </c>
      <c r="BM4757" t="str">
        <f t="shared" si="611"/>
        <v/>
      </c>
      <c r="BN4757" s="69">
        <f t="shared" si="612"/>
        <v>129</v>
      </c>
      <c r="BO4757" s="1">
        <v>47125</v>
      </c>
      <c r="BP4757" s="1"/>
    </row>
    <row r="4758" spans="59:68" x14ac:dyDescent="0.25">
      <c r="BG4758" t="str">
        <f t="shared" ca="1" si="605"/>
        <v/>
      </c>
      <c r="BH4758" t="str">
        <f t="shared" si="606"/>
        <v/>
      </c>
      <c r="BI4758" t="str">
        <f t="shared" si="607"/>
        <v/>
      </c>
      <c r="BJ4758" t="str">
        <f t="shared" ca="1" si="608"/>
        <v/>
      </c>
      <c r="BK4758">
        <f t="shared" si="609"/>
        <v>1900</v>
      </c>
      <c r="BL4758">
        <f t="shared" si="610"/>
        <v>1900</v>
      </c>
      <c r="BM4758" t="str">
        <f t="shared" si="611"/>
        <v/>
      </c>
      <c r="BN4758" s="69">
        <f t="shared" si="612"/>
        <v>129</v>
      </c>
      <c r="BO4758" s="1">
        <v>47126</v>
      </c>
      <c r="BP4758" s="1"/>
    </row>
    <row r="4759" spans="59:68" x14ac:dyDescent="0.25">
      <c r="BG4759" t="str">
        <f t="shared" ca="1" si="605"/>
        <v/>
      </c>
      <c r="BH4759" t="str">
        <f t="shared" si="606"/>
        <v/>
      </c>
      <c r="BI4759" t="str">
        <f t="shared" si="607"/>
        <v/>
      </c>
      <c r="BJ4759" t="str">
        <f t="shared" ca="1" si="608"/>
        <v/>
      </c>
      <c r="BK4759">
        <f t="shared" si="609"/>
        <v>1900</v>
      </c>
      <c r="BL4759">
        <f t="shared" si="610"/>
        <v>1900</v>
      </c>
      <c r="BM4759" t="str">
        <f t="shared" si="611"/>
        <v/>
      </c>
      <c r="BN4759" s="69">
        <f t="shared" si="612"/>
        <v>129</v>
      </c>
      <c r="BO4759" s="1">
        <v>47127</v>
      </c>
      <c r="BP4759" s="1"/>
    </row>
    <row r="4760" spans="59:68" x14ac:dyDescent="0.25">
      <c r="BG4760" t="str">
        <f t="shared" ca="1" si="605"/>
        <v/>
      </c>
      <c r="BH4760" t="str">
        <f t="shared" si="606"/>
        <v/>
      </c>
      <c r="BI4760" t="str">
        <f t="shared" si="607"/>
        <v/>
      </c>
      <c r="BJ4760" t="str">
        <f t="shared" ca="1" si="608"/>
        <v/>
      </c>
      <c r="BK4760">
        <f t="shared" si="609"/>
        <v>1900</v>
      </c>
      <c r="BL4760">
        <f t="shared" si="610"/>
        <v>1900</v>
      </c>
      <c r="BM4760" t="str">
        <f t="shared" si="611"/>
        <v/>
      </c>
      <c r="BN4760" s="69">
        <f t="shared" si="612"/>
        <v>129</v>
      </c>
      <c r="BO4760" s="1">
        <v>47128</v>
      </c>
      <c r="BP4760" s="1"/>
    </row>
    <row r="4761" spans="59:68" x14ac:dyDescent="0.25">
      <c r="BG4761" t="str">
        <f t="shared" ca="1" si="605"/>
        <v/>
      </c>
      <c r="BH4761" t="str">
        <f t="shared" si="606"/>
        <v/>
      </c>
      <c r="BI4761" t="str">
        <f t="shared" si="607"/>
        <v/>
      </c>
      <c r="BJ4761" t="str">
        <f t="shared" ca="1" si="608"/>
        <v/>
      </c>
      <c r="BK4761">
        <f t="shared" si="609"/>
        <v>1900</v>
      </c>
      <c r="BL4761">
        <f t="shared" si="610"/>
        <v>1900</v>
      </c>
      <c r="BM4761" t="str">
        <f t="shared" si="611"/>
        <v/>
      </c>
      <c r="BN4761" s="69">
        <f t="shared" si="612"/>
        <v>129</v>
      </c>
      <c r="BO4761" s="1">
        <v>47129</v>
      </c>
      <c r="BP4761" s="1"/>
    </row>
    <row r="4762" spans="59:68" x14ac:dyDescent="0.25">
      <c r="BG4762" t="str">
        <f t="shared" ca="1" si="605"/>
        <v/>
      </c>
      <c r="BH4762" t="str">
        <f t="shared" si="606"/>
        <v/>
      </c>
      <c r="BI4762" t="str">
        <f t="shared" si="607"/>
        <v/>
      </c>
      <c r="BJ4762" t="str">
        <f t="shared" ca="1" si="608"/>
        <v/>
      </c>
      <c r="BK4762">
        <f t="shared" si="609"/>
        <v>1900</v>
      </c>
      <c r="BL4762">
        <f t="shared" si="610"/>
        <v>1900</v>
      </c>
      <c r="BM4762" t="str">
        <f t="shared" si="611"/>
        <v/>
      </c>
      <c r="BN4762" s="69">
        <f t="shared" si="612"/>
        <v>129</v>
      </c>
      <c r="BO4762" s="1">
        <v>47130</v>
      </c>
      <c r="BP4762" s="1"/>
    </row>
    <row r="4763" spans="59:68" x14ac:dyDescent="0.25">
      <c r="BG4763" t="str">
        <f t="shared" ca="1" si="605"/>
        <v/>
      </c>
      <c r="BH4763" t="str">
        <f t="shared" si="606"/>
        <v/>
      </c>
      <c r="BI4763" t="str">
        <f t="shared" si="607"/>
        <v/>
      </c>
      <c r="BJ4763" t="str">
        <f t="shared" ca="1" si="608"/>
        <v/>
      </c>
      <c r="BK4763">
        <f t="shared" si="609"/>
        <v>1900</v>
      </c>
      <c r="BL4763">
        <f t="shared" si="610"/>
        <v>1900</v>
      </c>
      <c r="BM4763" t="str">
        <f t="shared" si="611"/>
        <v/>
      </c>
      <c r="BN4763" s="69">
        <f t="shared" si="612"/>
        <v>129</v>
      </c>
      <c r="BO4763" s="1">
        <v>47131</v>
      </c>
      <c r="BP4763" s="1"/>
    </row>
    <row r="4764" spans="59:68" x14ac:dyDescent="0.25">
      <c r="BG4764" t="str">
        <f t="shared" ca="1" si="605"/>
        <v/>
      </c>
      <c r="BH4764" t="str">
        <f t="shared" si="606"/>
        <v/>
      </c>
      <c r="BI4764" t="str">
        <f t="shared" si="607"/>
        <v/>
      </c>
      <c r="BJ4764" t="str">
        <f t="shared" ca="1" si="608"/>
        <v/>
      </c>
      <c r="BK4764">
        <f t="shared" si="609"/>
        <v>1900</v>
      </c>
      <c r="BL4764">
        <f t="shared" si="610"/>
        <v>1900</v>
      </c>
      <c r="BM4764" t="str">
        <f t="shared" si="611"/>
        <v/>
      </c>
      <c r="BN4764" s="69">
        <f t="shared" si="612"/>
        <v>129</v>
      </c>
      <c r="BO4764" s="1">
        <v>47132</v>
      </c>
      <c r="BP4764" s="1"/>
    </row>
    <row r="4765" spans="59:68" x14ac:dyDescent="0.25">
      <c r="BG4765" t="str">
        <f t="shared" ca="1" si="605"/>
        <v/>
      </c>
      <c r="BH4765" t="str">
        <f t="shared" si="606"/>
        <v/>
      </c>
      <c r="BI4765" t="str">
        <f t="shared" si="607"/>
        <v/>
      </c>
      <c r="BJ4765" t="str">
        <f t="shared" ca="1" si="608"/>
        <v/>
      </c>
      <c r="BK4765">
        <f t="shared" si="609"/>
        <v>1900</v>
      </c>
      <c r="BL4765">
        <f t="shared" si="610"/>
        <v>1900</v>
      </c>
      <c r="BM4765" t="str">
        <f t="shared" si="611"/>
        <v/>
      </c>
      <c r="BN4765" s="69">
        <f t="shared" si="612"/>
        <v>129</v>
      </c>
      <c r="BO4765" s="1">
        <v>47133</v>
      </c>
      <c r="BP4765" s="1"/>
    </row>
    <row r="4766" spans="59:68" x14ac:dyDescent="0.25">
      <c r="BG4766" t="str">
        <f t="shared" ca="1" si="605"/>
        <v/>
      </c>
      <c r="BH4766" t="str">
        <f t="shared" si="606"/>
        <v/>
      </c>
      <c r="BI4766" t="str">
        <f t="shared" si="607"/>
        <v/>
      </c>
      <c r="BJ4766" t="str">
        <f t="shared" ca="1" si="608"/>
        <v/>
      </c>
      <c r="BK4766">
        <f t="shared" si="609"/>
        <v>1900</v>
      </c>
      <c r="BL4766">
        <f t="shared" si="610"/>
        <v>1900</v>
      </c>
      <c r="BM4766" t="str">
        <f t="shared" si="611"/>
        <v/>
      </c>
      <c r="BN4766" s="69">
        <f t="shared" si="612"/>
        <v>129</v>
      </c>
      <c r="BO4766" s="1">
        <v>47134</v>
      </c>
      <c r="BP4766" s="1"/>
    </row>
    <row r="4767" spans="59:68" x14ac:dyDescent="0.25">
      <c r="BG4767" t="str">
        <f t="shared" ca="1" si="605"/>
        <v/>
      </c>
      <c r="BH4767" t="str">
        <f t="shared" si="606"/>
        <v/>
      </c>
      <c r="BI4767" t="str">
        <f t="shared" si="607"/>
        <v/>
      </c>
      <c r="BJ4767" t="str">
        <f t="shared" ca="1" si="608"/>
        <v/>
      </c>
      <c r="BK4767">
        <f t="shared" si="609"/>
        <v>1900</v>
      </c>
      <c r="BL4767">
        <f t="shared" si="610"/>
        <v>1900</v>
      </c>
      <c r="BM4767" t="str">
        <f t="shared" si="611"/>
        <v/>
      </c>
      <c r="BN4767" s="69">
        <f t="shared" si="612"/>
        <v>129</v>
      </c>
      <c r="BO4767" s="1">
        <v>47135</v>
      </c>
      <c r="BP4767" s="1"/>
    </row>
    <row r="4768" spans="59:68" x14ac:dyDescent="0.25">
      <c r="BG4768" t="str">
        <f t="shared" ca="1" si="605"/>
        <v/>
      </c>
      <c r="BH4768" t="str">
        <f t="shared" si="606"/>
        <v/>
      </c>
      <c r="BI4768" t="str">
        <f t="shared" si="607"/>
        <v/>
      </c>
      <c r="BJ4768" t="str">
        <f t="shared" ca="1" si="608"/>
        <v/>
      </c>
      <c r="BK4768">
        <f t="shared" si="609"/>
        <v>1900</v>
      </c>
      <c r="BL4768">
        <f t="shared" si="610"/>
        <v>1900</v>
      </c>
      <c r="BM4768" t="str">
        <f t="shared" si="611"/>
        <v/>
      </c>
      <c r="BN4768" s="69">
        <f t="shared" si="612"/>
        <v>129</v>
      </c>
      <c r="BO4768" s="1">
        <v>47136</v>
      </c>
      <c r="BP4768" s="1"/>
    </row>
    <row r="4769" spans="59:68" x14ac:dyDescent="0.25">
      <c r="BG4769" t="str">
        <f t="shared" ca="1" si="605"/>
        <v/>
      </c>
      <c r="BH4769" t="str">
        <f t="shared" si="606"/>
        <v/>
      </c>
      <c r="BI4769" t="str">
        <f t="shared" si="607"/>
        <v/>
      </c>
      <c r="BJ4769" t="str">
        <f t="shared" ca="1" si="608"/>
        <v/>
      </c>
      <c r="BK4769">
        <f t="shared" si="609"/>
        <v>1900</v>
      </c>
      <c r="BL4769">
        <f t="shared" si="610"/>
        <v>1900</v>
      </c>
      <c r="BM4769" t="str">
        <f t="shared" si="611"/>
        <v/>
      </c>
      <c r="BN4769" s="69">
        <f t="shared" si="612"/>
        <v>129</v>
      </c>
      <c r="BO4769" s="1">
        <v>47137</v>
      </c>
      <c r="BP4769" s="1"/>
    </row>
    <row r="4770" spans="59:68" x14ac:dyDescent="0.25">
      <c r="BG4770" t="str">
        <f t="shared" ca="1" si="605"/>
        <v/>
      </c>
      <c r="BH4770" t="str">
        <f t="shared" si="606"/>
        <v/>
      </c>
      <c r="BI4770" t="str">
        <f t="shared" si="607"/>
        <v/>
      </c>
      <c r="BJ4770" t="str">
        <f t="shared" ca="1" si="608"/>
        <v/>
      </c>
      <c r="BK4770">
        <f t="shared" si="609"/>
        <v>1900</v>
      </c>
      <c r="BL4770">
        <f t="shared" si="610"/>
        <v>1900</v>
      </c>
      <c r="BM4770" t="str">
        <f t="shared" si="611"/>
        <v/>
      </c>
      <c r="BN4770" s="69">
        <f t="shared" si="612"/>
        <v>129</v>
      </c>
      <c r="BO4770" s="1">
        <v>47138</v>
      </c>
      <c r="BP4770" s="1"/>
    </row>
    <row r="4771" spans="59:68" x14ac:dyDescent="0.25">
      <c r="BG4771" t="str">
        <f t="shared" ca="1" si="605"/>
        <v/>
      </c>
      <c r="BH4771" t="str">
        <f t="shared" si="606"/>
        <v/>
      </c>
      <c r="BI4771" t="str">
        <f t="shared" si="607"/>
        <v/>
      </c>
      <c r="BJ4771" t="str">
        <f t="shared" ca="1" si="608"/>
        <v/>
      </c>
      <c r="BK4771">
        <f t="shared" si="609"/>
        <v>1900</v>
      </c>
      <c r="BL4771">
        <f t="shared" si="610"/>
        <v>1900</v>
      </c>
      <c r="BM4771" t="str">
        <f t="shared" si="611"/>
        <v/>
      </c>
      <c r="BN4771" s="69">
        <f t="shared" si="612"/>
        <v>129</v>
      </c>
      <c r="BO4771" s="1">
        <v>47139</v>
      </c>
      <c r="BP4771" s="1"/>
    </row>
    <row r="4772" spans="59:68" x14ac:dyDescent="0.25">
      <c r="BG4772" t="str">
        <f t="shared" ca="1" si="605"/>
        <v/>
      </c>
      <c r="BH4772" t="str">
        <f t="shared" si="606"/>
        <v/>
      </c>
      <c r="BI4772" t="str">
        <f t="shared" si="607"/>
        <v/>
      </c>
      <c r="BJ4772" t="str">
        <f t="shared" ca="1" si="608"/>
        <v/>
      </c>
      <c r="BK4772">
        <f t="shared" si="609"/>
        <v>1900</v>
      </c>
      <c r="BL4772">
        <f t="shared" si="610"/>
        <v>1900</v>
      </c>
      <c r="BM4772" t="str">
        <f t="shared" si="611"/>
        <v/>
      </c>
      <c r="BN4772" s="69">
        <f t="shared" si="612"/>
        <v>129</v>
      </c>
      <c r="BO4772" s="1">
        <v>47140</v>
      </c>
      <c r="BP4772" s="1"/>
    </row>
    <row r="4773" spans="59:68" x14ac:dyDescent="0.25">
      <c r="BG4773" t="str">
        <f t="shared" ca="1" si="605"/>
        <v/>
      </c>
      <c r="BH4773" t="str">
        <f t="shared" si="606"/>
        <v/>
      </c>
      <c r="BI4773" t="str">
        <f t="shared" si="607"/>
        <v/>
      </c>
      <c r="BJ4773" t="str">
        <f t="shared" ca="1" si="608"/>
        <v/>
      </c>
      <c r="BK4773">
        <f t="shared" si="609"/>
        <v>1900</v>
      </c>
      <c r="BL4773">
        <f t="shared" si="610"/>
        <v>1900</v>
      </c>
      <c r="BM4773" t="str">
        <f t="shared" si="611"/>
        <v/>
      </c>
      <c r="BN4773" s="69">
        <f t="shared" si="612"/>
        <v>129</v>
      </c>
      <c r="BO4773" s="1">
        <v>47141</v>
      </c>
      <c r="BP4773" s="1"/>
    </row>
    <row r="4774" spans="59:68" x14ac:dyDescent="0.25">
      <c r="BG4774" t="str">
        <f t="shared" ca="1" si="605"/>
        <v/>
      </c>
      <c r="BH4774" t="str">
        <f t="shared" si="606"/>
        <v/>
      </c>
      <c r="BI4774" t="str">
        <f t="shared" si="607"/>
        <v/>
      </c>
      <c r="BJ4774" t="str">
        <f t="shared" ca="1" si="608"/>
        <v/>
      </c>
      <c r="BK4774">
        <f t="shared" si="609"/>
        <v>1900</v>
      </c>
      <c r="BL4774">
        <f t="shared" si="610"/>
        <v>1900</v>
      </c>
      <c r="BM4774" t="str">
        <f t="shared" si="611"/>
        <v/>
      </c>
      <c r="BN4774" s="69">
        <f t="shared" si="612"/>
        <v>129</v>
      </c>
      <c r="BO4774" s="1">
        <v>47142</v>
      </c>
      <c r="BP4774" s="1"/>
    </row>
    <row r="4775" spans="59:68" x14ac:dyDescent="0.25">
      <c r="BG4775" t="str">
        <f t="shared" ca="1" si="605"/>
        <v/>
      </c>
      <c r="BH4775" t="str">
        <f t="shared" si="606"/>
        <v/>
      </c>
      <c r="BI4775" t="str">
        <f t="shared" si="607"/>
        <v/>
      </c>
      <c r="BJ4775" t="str">
        <f t="shared" ca="1" si="608"/>
        <v/>
      </c>
      <c r="BK4775">
        <f t="shared" si="609"/>
        <v>1900</v>
      </c>
      <c r="BL4775">
        <f t="shared" si="610"/>
        <v>1900</v>
      </c>
      <c r="BM4775" t="str">
        <f t="shared" si="611"/>
        <v/>
      </c>
      <c r="BN4775" s="69">
        <f t="shared" si="612"/>
        <v>129</v>
      </c>
      <c r="BO4775" s="1">
        <v>47143</v>
      </c>
      <c r="BP4775" s="1"/>
    </row>
    <row r="4776" spans="59:68" x14ac:dyDescent="0.25">
      <c r="BG4776" t="str">
        <f t="shared" ca="1" si="605"/>
        <v/>
      </c>
      <c r="BH4776" t="str">
        <f t="shared" si="606"/>
        <v/>
      </c>
      <c r="BI4776" t="str">
        <f t="shared" si="607"/>
        <v/>
      </c>
      <c r="BJ4776" t="str">
        <f t="shared" ca="1" si="608"/>
        <v/>
      </c>
      <c r="BK4776">
        <f t="shared" si="609"/>
        <v>1900</v>
      </c>
      <c r="BL4776">
        <f t="shared" si="610"/>
        <v>1900</v>
      </c>
      <c r="BM4776" t="str">
        <f t="shared" si="611"/>
        <v/>
      </c>
      <c r="BN4776" s="69">
        <f t="shared" si="612"/>
        <v>129</v>
      </c>
      <c r="BO4776" s="1">
        <v>47144</v>
      </c>
      <c r="BP4776" s="1"/>
    </row>
    <row r="4777" spans="59:68" x14ac:dyDescent="0.25">
      <c r="BG4777" t="str">
        <f t="shared" ca="1" si="605"/>
        <v/>
      </c>
      <c r="BH4777" t="str">
        <f t="shared" si="606"/>
        <v/>
      </c>
      <c r="BI4777" t="str">
        <f t="shared" si="607"/>
        <v/>
      </c>
      <c r="BJ4777" t="str">
        <f t="shared" ca="1" si="608"/>
        <v/>
      </c>
      <c r="BK4777">
        <f t="shared" si="609"/>
        <v>1900</v>
      </c>
      <c r="BL4777">
        <f t="shared" si="610"/>
        <v>1900</v>
      </c>
      <c r="BM4777" t="str">
        <f t="shared" si="611"/>
        <v/>
      </c>
      <c r="BN4777" s="69">
        <f t="shared" si="612"/>
        <v>129</v>
      </c>
      <c r="BO4777" s="1">
        <v>47145</v>
      </c>
      <c r="BP4777" s="1"/>
    </row>
    <row r="4778" spans="59:68" x14ac:dyDescent="0.25">
      <c r="BG4778" t="str">
        <f t="shared" ca="1" si="605"/>
        <v/>
      </c>
      <c r="BH4778" t="str">
        <f t="shared" si="606"/>
        <v/>
      </c>
      <c r="BI4778" t="str">
        <f t="shared" si="607"/>
        <v/>
      </c>
      <c r="BJ4778" t="str">
        <f t="shared" ca="1" si="608"/>
        <v/>
      </c>
      <c r="BK4778">
        <f t="shared" si="609"/>
        <v>1900</v>
      </c>
      <c r="BL4778">
        <f t="shared" si="610"/>
        <v>1900</v>
      </c>
      <c r="BM4778" t="str">
        <f t="shared" si="611"/>
        <v/>
      </c>
      <c r="BN4778" s="69">
        <f t="shared" si="612"/>
        <v>129</v>
      </c>
      <c r="BO4778" s="1">
        <v>47146</v>
      </c>
      <c r="BP4778" s="1"/>
    </row>
    <row r="4779" spans="59:68" x14ac:dyDescent="0.25">
      <c r="BG4779" t="str">
        <f t="shared" ca="1" si="605"/>
        <v/>
      </c>
      <c r="BH4779" t="str">
        <f t="shared" si="606"/>
        <v/>
      </c>
      <c r="BI4779" t="str">
        <f t="shared" si="607"/>
        <v/>
      </c>
      <c r="BJ4779" t="str">
        <f t="shared" ca="1" si="608"/>
        <v/>
      </c>
      <c r="BK4779">
        <f t="shared" si="609"/>
        <v>1900</v>
      </c>
      <c r="BL4779">
        <f t="shared" si="610"/>
        <v>1900</v>
      </c>
      <c r="BM4779" t="str">
        <f t="shared" si="611"/>
        <v/>
      </c>
      <c r="BN4779" s="69">
        <f t="shared" si="612"/>
        <v>129</v>
      </c>
      <c r="BO4779" s="1">
        <v>47147</v>
      </c>
      <c r="BP4779" s="1"/>
    </row>
    <row r="4780" spans="59:68" x14ac:dyDescent="0.25">
      <c r="BG4780" t="str">
        <f t="shared" ca="1" si="605"/>
        <v/>
      </c>
      <c r="BH4780" t="str">
        <f t="shared" si="606"/>
        <v/>
      </c>
      <c r="BI4780" t="str">
        <f t="shared" si="607"/>
        <v/>
      </c>
      <c r="BJ4780" t="str">
        <f t="shared" ca="1" si="608"/>
        <v/>
      </c>
      <c r="BK4780">
        <f t="shared" si="609"/>
        <v>1900</v>
      </c>
      <c r="BL4780">
        <f t="shared" si="610"/>
        <v>1900</v>
      </c>
      <c r="BM4780" t="str">
        <f t="shared" si="611"/>
        <v/>
      </c>
      <c r="BN4780" s="69">
        <f t="shared" si="612"/>
        <v>129</v>
      </c>
      <c r="BO4780" s="1">
        <v>47148</v>
      </c>
      <c r="BP4780" s="1"/>
    </row>
    <row r="4781" spans="59:68" x14ac:dyDescent="0.25">
      <c r="BG4781" t="str">
        <f t="shared" ca="1" si="605"/>
        <v/>
      </c>
      <c r="BH4781" t="str">
        <f t="shared" si="606"/>
        <v/>
      </c>
      <c r="BI4781" t="str">
        <f t="shared" si="607"/>
        <v/>
      </c>
      <c r="BJ4781" t="str">
        <f t="shared" ca="1" si="608"/>
        <v/>
      </c>
      <c r="BK4781">
        <f t="shared" si="609"/>
        <v>1900</v>
      </c>
      <c r="BL4781">
        <f t="shared" si="610"/>
        <v>1900</v>
      </c>
      <c r="BM4781" t="str">
        <f t="shared" si="611"/>
        <v/>
      </c>
      <c r="BN4781" s="69">
        <f t="shared" si="612"/>
        <v>129</v>
      </c>
      <c r="BO4781" s="1">
        <v>47149</v>
      </c>
      <c r="BP4781" s="1"/>
    </row>
    <row r="4782" spans="59:68" x14ac:dyDescent="0.25">
      <c r="BG4782" t="str">
        <f t="shared" ca="1" si="605"/>
        <v/>
      </c>
      <c r="BH4782" t="str">
        <f t="shared" si="606"/>
        <v/>
      </c>
      <c r="BI4782" t="str">
        <f t="shared" si="607"/>
        <v/>
      </c>
      <c r="BJ4782" t="str">
        <f t="shared" ca="1" si="608"/>
        <v/>
      </c>
      <c r="BK4782">
        <f t="shared" si="609"/>
        <v>1900</v>
      </c>
      <c r="BL4782">
        <f t="shared" si="610"/>
        <v>1900</v>
      </c>
      <c r="BM4782" t="str">
        <f t="shared" si="611"/>
        <v/>
      </c>
      <c r="BN4782" s="69">
        <f t="shared" si="612"/>
        <v>129</v>
      </c>
      <c r="BO4782" s="1">
        <v>47150</v>
      </c>
      <c r="BP4782" s="1"/>
    </row>
    <row r="4783" spans="59:68" x14ac:dyDescent="0.25">
      <c r="BG4783" t="str">
        <f t="shared" ca="1" si="605"/>
        <v/>
      </c>
      <c r="BH4783" t="str">
        <f t="shared" si="606"/>
        <v/>
      </c>
      <c r="BI4783" t="str">
        <f t="shared" si="607"/>
        <v/>
      </c>
      <c r="BJ4783" t="str">
        <f t="shared" ca="1" si="608"/>
        <v/>
      </c>
      <c r="BK4783">
        <f t="shared" si="609"/>
        <v>1900</v>
      </c>
      <c r="BL4783">
        <f t="shared" si="610"/>
        <v>1900</v>
      </c>
      <c r="BM4783" t="str">
        <f t="shared" si="611"/>
        <v/>
      </c>
      <c r="BN4783" s="69">
        <f t="shared" si="612"/>
        <v>129</v>
      </c>
      <c r="BO4783" s="1">
        <v>47151</v>
      </c>
      <c r="BP4783" s="1"/>
    </row>
    <row r="4784" spans="59:68" x14ac:dyDescent="0.25">
      <c r="BG4784" t="str">
        <f t="shared" ca="1" si="605"/>
        <v/>
      </c>
      <c r="BH4784" t="str">
        <f t="shared" si="606"/>
        <v/>
      </c>
      <c r="BI4784" t="str">
        <f t="shared" si="607"/>
        <v/>
      </c>
      <c r="BJ4784" t="str">
        <f t="shared" ca="1" si="608"/>
        <v/>
      </c>
      <c r="BK4784">
        <f t="shared" si="609"/>
        <v>1900</v>
      </c>
      <c r="BL4784">
        <f t="shared" si="610"/>
        <v>1900</v>
      </c>
      <c r="BM4784" t="str">
        <f t="shared" si="611"/>
        <v/>
      </c>
      <c r="BN4784" s="69">
        <f t="shared" si="612"/>
        <v>129</v>
      </c>
      <c r="BO4784" s="1">
        <v>47152</v>
      </c>
      <c r="BP4784" s="1"/>
    </row>
    <row r="4785" spans="59:68" x14ac:dyDescent="0.25">
      <c r="BG4785" t="str">
        <f t="shared" ca="1" si="605"/>
        <v/>
      </c>
      <c r="BH4785" t="str">
        <f t="shared" si="606"/>
        <v/>
      </c>
      <c r="BI4785" t="str">
        <f t="shared" si="607"/>
        <v/>
      </c>
      <c r="BJ4785" t="str">
        <f t="shared" ca="1" si="608"/>
        <v/>
      </c>
      <c r="BK4785">
        <f t="shared" si="609"/>
        <v>1900</v>
      </c>
      <c r="BL4785">
        <f t="shared" si="610"/>
        <v>1900</v>
      </c>
      <c r="BM4785" t="str">
        <f t="shared" si="611"/>
        <v/>
      </c>
      <c r="BN4785" s="69">
        <f t="shared" si="612"/>
        <v>129</v>
      </c>
      <c r="BO4785" s="1">
        <v>47153</v>
      </c>
      <c r="BP4785" s="1"/>
    </row>
    <row r="4786" spans="59:68" x14ac:dyDescent="0.25">
      <c r="BG4786" t="str">
        <f t="shared" ca="1" si="605"/>
        <v/>
      </c>
      <c r="BH4786" t="str">
        <f t="shared" si="606"/>
        <v/>
      </c>
      <c r="BI4786" t="str">
        <f t="shared" si="607"/>
        <v/>
      </c>
      <c r="BJ4786" t="str">
        <f t="shared" ca="1" si="608"/>
        <v/>
      </c>
      <c r="BK4786">
        <f t="shared" si="609"/>
        <v>1900</v>
      </c>
      <c r="BL4786">
        <f t="shared" si="610"/>
        <v>1900</v>
      </c>
      <c r="BM4786" t="str">
        <f t="shared" si="611"/>
        <v/>
      </c>
      <c r="BN4786" s="69">
        <f t="shared" si="612"/>
        <v>129</v>
      </c>
      <c r="BO4786" s="1">
        <v>47154</v>
      </c>
      <c r="BP4786" s="1"/>
    </row>
    <row r="4787" spans="59:68" x14ac:dyDescent="0.25">
      <c r="BG4787" t="str">
        <f t="shared" ca="1" si="605"/>
        <v/>
      </c>
      <c r="BH4787" t="str">
        <f t="shared" si="606"/>
        <v/>
      </c>
      <c r="BI4787" t="str">
        <f t="shared" si="607"/>
        <v/>
      </c>
      <c r="BJ4787" t="str">
        <f t="shared" ca="1" si="608"/>
        <v/>
      </c>
      <c r="BK4787">
        <f t="shared" si="609"/>
        <v>1900</v>
      </c>
      <c r="BL4787">
        <f t="shared" si="610"/>
        <v>1900</v>
      </c>
      <c r="BM4787" t="str">
        <f t="shared" si="611"/>
        <v/>
      </c>
      <c r="BN4787" s="69">
        <f t="shared" si="612"/>
        <v>129</v>
      </c>
      <c r="BO4787" s="1">
        <v>47155</v>
      </c>
      <c r="BP4787" s="1"/>
    </row>
    <row r="4788" spans="59:68" x14ac:dyDescent="0.25">
      <c r="BG4788" t="str">
        <f t="shared" ca="1" si="605"/>
        <v/>
      </c>
      <c r="BH4788" t="str">
        <f t="shared" si="606"/>
        <v/>
      </c>
      <c r="BI4788" t="str">
        <f t="shared" si="607"/>
        <v/>
      </c>
      <c r="BJ4788" t="str">
        <f t="shared" ca="1" si="608"/>
        <v/>
      </c>
      <c r="BK4788">
        <f t="shared" si="609"/>
        <v>1900</v>
      </c>
      <c r="BL4788">
        <f t="shared" si="610"/>
        <v>1900</v>
      </c>
      <c r="BM4788" t="str">
        <f t="shared" si="611"/>
        <v/>
      </c>
      <c r="BN4788" s="69">
        <f t="shared" si="612"/>
        <v>129</v>
      </c>
      <c r="BO4788" s="1">
        <v>47156</v>
      </c>
      <c r="BP4788" s="1"/>
    </row>
    <row r="4789" spans="59:68" x14ac:dyDescent="0.25">
      <c r="BG4789" t="str">
        <f t="shared" ca="1" si="605"/>
        <v/>
      </c>
      <c r="BH4789" t="str">
        <f t="shared" si="606"/>
        <v/>
      </c>
      <c r="BI4789" t="str">
        <f t="shared" si="607"/>
        <v/>
      </c>
      <c r="BJ4789" t="str">
        <f t="shared" ca="1" si="608"/>
        <v/>
      </c>
      <c r="BK4789">
        <f t="shared" si="609"/>
        <v>1900</v>
      </c>
      <c r="BL4789">
        <f t="shared" si="610"/>
        <v>1900</v>
      </c>
      <c r="BM4789" t="str">
        <f t="shared" si="611"/>
        <v/>
      </c>
      <c r="BN4789" s="69">
        <f t="shared" si="612"/>
        <v>129</v>
      </c>
      <c r="BO4789" s="1">
        <v>47157</v>
      </c>
      <c r="BP4789" s="1"/>
    </row>
    <row r="4790" spans="59:68" x14ac:dyDescent="0.25">
      <c r="BG4790" t="str">
        <f t="shared" ca="1" si="605"/>
        <v/>
      </c>
      <c r="BH4790" t="str">
        <f t="shared" si="606"/>
        <v/>
      </c>
      <c r="BI4790" t="str">
        <f t="shared" si="607"/>
        <v/>
      </c>
      <c r="BJ4790" t="str">
        <f t="shared" ca="1" si="608"/>
        <v/>
      </c>
      <c r="BK4790">
        <f t="shared" si="609"/>
        <v>1900</v>
      </c>
      <c r="BL4790">
        <f t="shared" si="610"/>
        <v>1900</v>
      </c>
      <c r="BM4790" t="str">
        <f t="shared" si="611"/>
        <v/>
      </c>
      <c r="BN4790" s="69">
        <f t="shared" si="612"/>
        <v>129</v>
      </c>
      <c r="BO4790" s="1">
        <v>47158</v>
      </c>
      <c r="BP4790" s="1"/>
    </row>
    <row r="4791" spans="59:68" x14ac:dyDescent="0.25">
      <c r="BG4791" t="str">
        <f t="shared" ca="1" si="605"/>
        <v/>
      </c>
      <c r="BH4791" t="str">
        <f t="shared" si="606"/>
        <v/>
      </c>
      <c r="BI4791" t="str">
        <f t="shared" si="607"/>
        <v/>
      </c>
      <c r="BJ4791" t="str">
        <f t="shared" ca="1" si="608"/>
        <v/>
      </c>
      <c r="BK4791">
        <f t="shared" si="609"/>
        <v>1900</v>
      </c>
      <c r="BL4791">
        <f t="shared" si="610"/>
        <v>1900</v>
      </c>
      <c r="BM4791" t="str">
        <f t="shared" si="611"/>
        <v/>
      </c>
      <c r="BN4791" s="69">
        <f t="shared" si="612"/>
        <v>129</v>
      </c>
      <c r="BO4791" s="1">
        <v>47159</v>
      </c>
      <c r="BP4791" s="1"/>
    </row>
    <row r="4792" spans="59:68" x14ac:dyDescent="0.25">
      <c r="BG4792" t="str">
        <f t="shared" ca="1" si="605"/>
        <v/>
      </c>
      <c r="BH4792" t="str">
        <f t="shared" si="606"/>
        <v/>
      </c>
      <c r="BI4792" t="str">
        <f t="shared" si="607"/>
        <v/>
      </c>
      <c r="BJ4792" t="str">
        <f t="shared" ca="1" si="608"/>
        <v/>
      </c>
      <c r="BK4792">
        <f t="shared" si="609"/>
        <v>1900</v>
      </c>
      <c r="BL4792">
        <f t="shared" si="610"/>
        <v>1900</v>
      </c>
      <c r="BM4792" t="str">
        <f t="shared" si="611"/>
        <v/>
      </c>
      <c r="BN4792" s="69">
        <f t="shared" si="612"/>
        <v>129</v>
      </c>
      <c r="BO4792" s="1">
        <v>47160</v>
      </c>
      <c r="BP4792" s="1"/>
    </row>
    <row r="4793" spans="59:68" x14ac:dyDescent="0.25">
      <c r="BG4793" t="str">
        <f t="shared" ca="1" si="605"/>
        <v/>
      </c>
      <c r="BH4793" t="str">
        <f t="shared" si="606"/>
        <v/>
      </c>
      <c r="BI4793" t="str">
        <f t="shared" si="607"/>
        <v/>
      </c>
      <c r="BJ4793" t="str">
        <f t="shared" ca="1" si="608"/>
        <v/>
      </c>
      <c r="BK4793">
        <f t="shared" si="609"/>
        <v>1900</v>
      </c>
      <c r="BL4793">
        <f t="shared" si="610"/>
        <v>1900</v>
      </c>
      <c r="BM4793" t="str">
        <f t="shared" si="611"/>
        <v/>
      </c>
      <c r="BN4793" s="69">
        <f t="shared" si="612"/>
        <v>129</v>
      </c>
      <c r="BO4793" s="1">
        <v>47161</v>
      </c>
      <c r="BP4793" s="1"/>
    </row>
    <row r="4794" spans="59:68" x14ac:dyDescent="0.25">
      <c r="BG4794" t="str">
        <f t="shared" ca="1" si="605"/>
        <v/>
      </c>
      <c r="BH4794" t="str">
        <f t="shared" si="606"/>
        <v/>
      </c>
      <c r="BI4794" t="str">
        <f t="shared" si="607"/>
        <v/>
      </c>
      <c r="BJ4794" t="str">
        <f t="shared" ca="1" si="608"/>
        <v/>
      </c>
      <c r="BK4794">
        <f t="shared" si="609"/>
        <v>1900</v>
      </c>
      <c r="BL4794">
        <f t="shared" si="610"/>
        <v>1900</v>
      </c>
      <c r="BM4794" t="str">
        <f t="shared" si="611"/>
        <v/>
      </c>
      <c r="BN4794" s="69">
        <f t="shared" si="612"/>
        <v>129</v>
      </c>
      <c r="BO4794" s="1">
        <v>47162</v>
      </c>
      <c r="BP4794" s="1"/>
    </row>
    <row r="4795" spans="59:68" x14ac:dyDescent="0.25">
      <c r="BG4795" t="str">
        <f t="shared" ca="1" si="605"/>
        <v/>
      </c>
      <c r="BH4795" t="str">
        <f t="shared" si="606"/>
        <v/>
      </c>
      <c r="BI4795" t="str">
        <f t="shared" si="607"/>
        <v/>
      </c>
      <c r="BJ4795" t="str">
        <f t="shared" ca="1" si="608"/>
        <v/>
      </c>
      <c r="BK4795">
        <f t="shared" si="609"/>
        <v>1900</v>
      </c>
      <c r="BL4795">
        <f t="shared" si="610"/>
        <v>1900</v>
      </c>
      <c r="BM4795" t="str">
        <f t="shared" si="611"/>
        <v/>
      </c>
      <c r="BN4795" s="69">
        <f t="shared" si="612"/>
        <v>129</v>
      </c>
      <c r="BO4795" s="1">
        <v>47163</v>
      </c>
      <c r="BP4795" s="1"/>
    </row>
    <row r="4796" spans="59:68" x14ac:dyDescent="0.25">
      <c r="BG4796" t="str">
        <f t="shared" ca="1" si="605"/>
        <v/>
      </c>
      <c r="BH4796" t="str">
        <f t="shared" si="606"/>
        <v/>
      </c>
      <c r="BI4796" t="str">
        <f t="shared" si="607"/>
        <v/>
      </c>
      <c r="BJ4796" t="str">
        <f t="shared" ca="1" si="608"/>
        <v/>
      </c>
      <c r="BK4796">
        <f t="shared" si="609"/>
        <v>1900</v>
      </c>
      <c r="BL4796">
        <f t="shared" si="610"/>
        <v>1900</v>
      </c>
      <c r="BM4796" t="str">
        <f t="shared" si="611"/>
        <v/>
      </c>
      <c r="BN4796" s="69">
        <f t="shared" si="612"/>
        <v>129</v>
      </c>
      <c r="BO4796" s="1">
        <v>47164</v>
      </c>
      <c r="BP4796" s="1"/>
    </row>
    <row r="4797" spans="59:68" x14ac:dyDescent="0.25">
      <c r="BG4797" t="str">
        <f t="shared" ca="1" si="605"/>
        <v/>
      </c>
      <c r="BH4797" t="str">
        <f t="shared" si="606"/>
        <v/>
      </c>
      <c r="BI4797" t="str">
        <f t="shared" si="607"/>
        <v/>
      </c>
      <c r="BJ4797" t="str">
        <f t="shared" ca="1" si="608"/>
        <v/>
      </c>
      <c r="BK4797">
        <f t="shared" si="609"/>
        <v>1900</v>
      </c>
      <c r="BL4797">
        <f t="shared" si="610"/>
        <v>1900</v>
      </c>
      <c r="BM4797" t="str">
        <f t="shared" si="611"/>
        <v/>
      </c>
      <c r="BN4797" s="69">
        <f t="shared" si="612"/>
        <v>129</v>
      </c>
      <c r="BO4797" s="1">
        <v>47165</v>
      </c>
      <c r="BP4797" s="1"/>
    </row>
    <row r="4798" spans="59:68" x14ac:dyDescent="0.25">
      <c r="BG4798" t="str">
        <f t="shared" ca="1" si="605"/>
        <v/>
      </c>
      <c r="BH4798" t="str">
        <f t="shared" si="606"/>
        <v/>
      </c>
      <c r="BI4798" t="str">
        <f t="shared" si="607"/>
        <v/>
      </c>
      <c r="BJ4798" t="str">
        <f t="shared" ca="1" si="608"/>
        <v/>
      </c>
      <c r="BK4798">
        <f t="shared" si="609"/>
        <v>1900</v>
      </c>
      <c r="BL4798">
        <f t="shared" si="610"/>
        <v>1900</v>
      </c>
      <c r="BM4798" t="str">
        <f t="shared" si="611"/>
        <v/>
      </c>
      <c r="BN4798" s="69">
        <f t="shared" si="612"/>
        <v>129</v>
      </c>
      <c r="BO4798" s="1">
        <v>47166</v>
      </c>
      <c r="BP4798" s="1"/>
    </row>
    <row r="4799" spans="59:68" x14ac:dyDescent="0.25">
      <c r="BG4799" t="str">
        <f t="shared" ca="1" si="605"/>
        <v/>
      </c>
      <c r="BH4799" t="str">
        <f t="shared" si="606"/>
        <v/>
      </c>
      <c r="BI4799" t="str">
        <f t="shared" si="607"/>
        <v/>
      </c>
      <c r="BJ4799" t="str">
        <f t="shared" ca="1" si="608"/>
        <v/>
      </c>
      <c r="BK4799">
        <f t="shared" si="609"/>
        <v>1900</v>
      </c>
      <c r="BL4799">
        <f t="shared" si="610"/>
        <v>1900</v>
      </c>
      <c r="BM4799" t="str">
        <f t="shared" si="611"/>
        <v/>
      </c>
      <c r="BN4799" s="69">
        <f t="shared" si="612"/>
        <v>129</v>
      </c>
      <c r="BO4799" s="1">
        <v>47167</v>
      </c>
      <c r="BP4799" s="1"/>
    </row>
    <row r="4800" spans="59:68" x14ac:dyDescent="0.25">
      <c r="BG4800" t="str">
        <f t="shared" ca="1" si="605"/>
        <v/>
      </c>
      <c r="BH4800" t="str">
        <f t="shared" si="606"/>
        <v/>
      </c>
      <c r="BI4800" t="str">
        <f t="shared" si="607"/>
        <v/>
      </c>
      <c r="BJ4800" t="str">
        <f t="shared" ca="1" si="608"/>
        <v/>
      </c>
      <c r="BK4800">
        <f t="shared" si="609"/>
        <v>1900</v>
      </c>
      <c r="BL4800">
        <f t="shared" si="610"/>
        <v>1900</v>
      </c>
      <c r="BM4800" t="str">
        <f t="shared" si="611"/>
        <v/>
      </c>
      <c r="BN4800" s="69">
        <f t="shared" si="612"/>
        <v>129</v>
      </c>
      <c r="BO4800" s="1">
        <v>47168</v>
      </c>
      <c r="BP4800" s="1"/>
    </row>
    <row r="4801" spans="59:68" x14ac:dyDescent="0.25">
      <c r="BG4801" t="str">
        <f t="shared" ca="1" si="605"/>
        <v/>
      </c>
      <c r="BH4801" t="str">
        <f t="shared" si="606"/>
        <v/>
      </c>
      <c r="BI4801" t="str">
        <f t="shared" si="607"/>
        <v/>
      </c>
      <c r="BJ4801" t="str">
        <f t="shared" ca="1" si="608"/>
        <v/>
      </c>
      <c r="BK4801">
        <f t="shared" si="609"/>
        <v>1900</v>
      </c>
      <c r="BL4801">
        <f t="shared" si="610"/>
        <v>1900</v>
      </c>
      <c r="BM4801" t="str">
        <f t="shared" si="611"/>
        <v/>
      </c>
      <c r="BN4801" s="69">
        <f t="shared" si="612"/>
        <v>129</v>
      </c>
      <c r="BO4801" s="1">
        <v>47169</v>
      </c>
      <c r="BP4801" s="1"/>
    </row>
    <row r="4802" spans="59:68" x14ac:dyDescent="0.25">
      <c r="BG4802" t="str">
        <f t="shared" ca="1" si="605"/>
        <v/>
      </c>
      <c r="BH4802" t="str">
        <f t="shared" si="606"/>
        <v/>
      </c>
      <c r="BI4802" t="str">
        <f t="shared" si="607"/>
        <v/>
      </c>
      <c r="BJ4802" t="str">
        <f t="shared" ca="1" si="608"/>
        <v/>
      </c>
      <c r="BK4802">
        <f t="shared" si="609"/>
        <v>1900</v>
      </c>
      <c r="BL4802">
        <f t="shared" si="610"/>
        <v>1900</v>
      </c>
      <c r="BM4802" t="str">
        <f t="shared" si="611"/>
        <v/>
      </c>
      <c r="BN4802" s="69">
        <f t="shared" si="612"/>
        <v>129</v>
      </c>
      <c r="BO4802" s="1">
        <v>47170</v>
      </c>
      <c r="BP4802" s="1"/>
    </row>
    <row r="4803" spans="59:68" x14ac:dyDescent="0.25">
      <c r="BG4803" t="str">
        <f t="shared" ref="BG4803:BG4866" ca="1" si="613">IF(A4803="","",DATEDIF(J4803,TODAY(),"y"))</f>
        <v/>
      </c>
      <c r="BH4803" t="str">
        <f t="shared" ref="BH4803:BH4866" si="614">IF(A4803="","",IF(BG4803&lt;61,"Moins de 61",IF(BG4803&lt;66,"61 à 65",IF(BG4803&lt;71,"66 à 70",IF(BG4803&lt;76,"71 à 75",IF(BG4803&lt;81,"76 à 80",IF(BG4803&lt;86,"81 à 85",IF(BG4803&lt;91,"86 à 90",IF(BG4803&lt;96,"91 à 95",IF(BG4803&lt;101,"96 à 100",IF(BG4803&gt;=101,"101 et plus","")))))))))))</f>
        <v/>
      </c>
      <c r="BI4803" t="str">
        <f t="shared" ref="BI4803:BI4866" si="615">IF(B4803="","",IF(BG4803&lt;66,"Moins de 66",IF(BG4803&lt;71,"66 à 70",IF(BG4803&lt;76,"71 à 75",IF(BG4803&lt;81,"76 à 80",IF(BG4803&gt;=81,"plus de 80",""))))))</f>
        <v/>
      </c>
      <c r="BJ4803" t="str">
        <f t="shared" ref="BJ4803:BJ4866" ca="1" si="616">IF(A4803="","",DATEDIF(L4803,TODAY(),"y"))</f>
        <v/>
      </c>
      <c r="BK4803">
        <f t="shared" ref="BK4803:BK4866" si="617">YEAR(L4803)</f>
        <v>1900</v>
      </c>
      <c r="BL4803">
        <f t="shared" ref="BL4803:BL4866" si="618">YEAR(E4803)</f>
        <v>1900</v>
      </c>
      <c r="BM4803" t="str">
        <f t="shared" ref="BM4803:BM4866" si="619">IF(A4803="","",IF(O4803="Adhérent",BG4803,""))</f>
        <v/>
      </c>
      <c r="BN4803" s="69">
        <f t="shared" ref="BN4803:BN4866" si="620">YEAR(BO4803)-YEAR(J4803)</f>
        <v>129</v>
      </c>
      <c r="BO4803" s="1">
        <v>47171</v>
      </c>
      <c r="BP4803" s="1"/>
    </row>
    <row r="4804" spans="59:68" x14ac:dyDescent="0.25">
      <c r="BG4804" t="str">
        <f t="shared" ca="1" si="613"/>
        <v/>
      </c>
      <c r="BH4804" t="str">
        <f t="shared" si="614"/>
        <v/>
      </c>
      <c r="BI4804" t="str">
        <f t="shared" si="615"/>
        <v/>
      </c>
      <c r="BJ4804" t="str">
        <f t="shared" ca="1" si="616"/>
        <v/>
      </c>
      <c r="BK4804">
        <f t="shared" si="617"/>
        <v>1900</v>
      </c>
      <c r="BL4804">
        <f t="shared" si="618"/>
        <v>1900</v>
      </c>
      <c r="BM4804" t="str">
        <f t="shared" si="619"/>
        <v/>
      </c>
      <c r="BN4804" s="69">
        <f t="shared" si="620"/>
        <v>129</v>
      </c>
      <c r="BO4804" s="1">
        <v>47172</v>
      </c>
      <c r="BP4804" s="1"/>
    </row>
    <row r="4805" spans="59:68" x14ac:dyDescent="0.25">
      <c r="BG4805" t="str">
        <f t="shared" ca="1" si="613"/>
        <v/>
      </c>
      <c r="BH4805" t="str">
        <f t="shared" si="614"/>
        <v/>
      </c>
      <c r="BI4805" t="str">
        <f t="shared" si="615"/>
        <v/>
      </c>
      <c r="BJ4805" t="str">
        <f t="shared" ca="1" si="616"/>
        <v/>
      </c>
      <c r="BK4805">
        <f t="shared" si="617"/>
        <v>1900</v>
      </c>
      <c r="BL4805">
        <f t="shared" si="618"/>
        <v>1900</v>
      </c>
      <c r="BM4805" t="str">
        <f t="shared" si="619"/>
        <v/>
      </c>
      <c r="BN4805" s="69">
        <f t="shared" si="620"/>
        <v>129</v>
      </c>
      <c r="BO4805" s="1">
        <v>47173</v>
      </c>
      <c r="BP4805" s="1"/>
    </row>
    <row r="4806" spans="59:68" x14ac:dyDescent="0.25">
      <c r="BG4806" t="str">
        <f t="shared" ca="1" si="613"/>
        <v/>
      </c>
      <c r="BH4806" t="str">
        <f t="shared" si="614"/>
        <v/>
      </c>
      <c r="BI4806" t="str">
        <f t="shared" si="615"/>
        <v/>
      </c>
      <c r="BJ4806" t="str">
        <f t="shared" ca="1" si="616"/>
        <v/>
      </c>
      <c r="BK4806">
        <f t="shared" si="617"/>
        <v>1900</v>
      </c>
      <c r="BL4806">
        <f t="shared" si="618"/>
        <v>1900</v>
      </c>
      <c r="BM4806" t="str">
        <f t="shared" si="619"/>
        <v/>
      </c>
      <c r="BN4806" s="69">
        <f t="shared" si="620"/>
        <v>129</v>
      </c>
      <c r="BO4806" s="1">
        <v>47174</v>
      </c>
      <c r="BP4806" s="1"/>
    </row>
    <row r="4807" spans="59:68" x14ac:dyDescent="0.25">
      <c r="BG4807" t="str">
        <f t="shared" ca="1" si="613"/>
        <v/>
      </c>
      <c r="BH4807" t="str">
        <f t="shared" si="614"/>
        <v/>
      </c>
      <c r="BI4807" t="str">
        <f t="shared" si="615"/>
        <v/>
      </c>
      <c r="BJ4807" t="str">
        <f t="shared" ca="1" si="616"/>
        <v/>
      </c>
      <c r="BK4807">
        <f t="shared" si="617"/>
        <v>1900</v>
      </c>
      <c r="BL4807">
        <f t="shared" si="618"/>
        <v>1900</v>
      </c>
      <c r="BM4807" t="str">
        <f t="shared" si="619"/>
        <v/>
      </c>
      <c r="BN4807" s="69">
        <f t="shared" si="620"/>
        <v>129</v>
      </c>
      <c r="BO4807" s="1">
        <v>47175</v>
      </c>
      <c r="BP4807" s="1"/>
    </row>
    <row r="4808" spans="59:68" x14ac:dyDescent="0.25">
      <c r="BG4808" t="str">
        <f t="shared" ca="1" si="613"/>
        <v/>
      </c>
      <c r="BH4808" t="str">
        <f t="shared" si="614"/>
        <v/>
      </c>
      <c r="BI4808" t="str">
        <f t="shared" si="615"/>
        <v/>
      </c>
      <c r="BJ4808" t="str">
        <f t="shared" ca="1" si="616"/>
        <v/>
      </c>
      <c r="BK4808">
        <f t="shared" si="617"/>
        <v>1900</v>
      </c>
      <c r="BL4808">
        <f t="shared" si="618"/>
        <v>1900</v>
      </c>
      <c r="BM4808" t="str">
        <f t="shared" si="619"/>
        <v/>
      </c>
      <c r="BN4808" s="69">
        <f t="shared" si="620"/>
        <v>129</v>
      </c>
      <c r="BO4808" s="1">
        <v>47176</v>
      </c>
      <c r="BP4808" s="1"/>
    </row>
    <row r="4809" spans="59:68" x14ac:dyDescent="0.25">
      <c r="BG4809" t="str">
        <f t="shared" ca="1" si="613"/>
        <v/>
      </c>
      <c r="BH4809" t="str">
        <f t="shared" si="614"/>
        <v/>
      </c>
      <c r="BI4809" t="str">
        <f t="shared" si="615"/>
        <v/>
      </c>
      <c r="BJ4809" t="str">
        <f t="shared" ca="1" si="616"/>
        <v/>
      </c>
      <c r="BK4809">
        <f t="shared" si="617"/>
        <v>1900</v>
      </c>
      <c r="BL4809">
        <f t="shared" si="618"/>
        <v>1900</v>
      </c>
      <c r="BM4809" t="str">
        <f t="shared" si="619"/>
        <v/>
      </c>
      <c r="BN4809" s="69">
        <f t="shared" si="620"/>
        <v>129</v>
      </c>
      <c r="BO4809" s="1">
        <v>47177</v>
      </c>
      <c r="BP4809" s="1"/>
    </row>
    <row r="4810" spans="59:68" x14ac:dyDescent="0.25">
      <c r="BG4810" t="str">
        <f t="shared" ca="1" si="613"/>
        <v/>
      </c>
      <c r="BH4810" t="str">
        <f t="shared" si="614"/>
        <v/>
      </c>
      <c r="BI4810" t="str">
        <f t="shared" si="615"/>
        <v/>
      </c>
      <c r="BJ4810" t="str">
        <f t="shared" ca="1" si="616"/>
        <v/>
      </c>
      <c r="BK4810">
        <f t="shared" si="617"/>
        <v>1900</v>
      </c>
      <c r="BL4810">
        <f t="shared" si="618"/>
        <v>1900</v>
      </c>
      <c r="BM4810" t="str">
        <f t="shared" si="619"/>
        <v/>
      </c>
      <c r="BN4810" s="69">
        <f t="shared" si="620"/>
        <v>129</v>
      </c>
      <c r="BO4810" s="1">
        <v>47178</v>
      </c>
      <c r="BP4810" s="1"/>
    </row>
    <row r="4811" spans="59:68" x14ac:dyDescent="0.25">
      <c r="BG4811" t="str">
        <f t="shared" ca="1" si="613"/>
        <v/>
      </c>
      <c r="BH4811" t="str">
        <f t="shared" si="614"/>
        <v/>
      </c>
      <c r="BI4811" t="str">
        <f t="shared" si="615"/>
        <v/>
      </c>
      <c r="BJ4811" t="str">
        <f t="shared" ca="1" si="616"/>
        <v/>
      </c>
      <c r="BK4811">
        <f t="shared" si="617"/>
        <v>1900</v>
      </c>
      <c r="BL4811">
        <f t="shared" si="618"/>
        <v>1900</v>
      </c>
      <c r="BM4811" t="str">
        <f t="shared" si="619"/>
        <v/>
      </c>
      <c r="BN4811" s="69">
        <f t="shared" si="620"/>
        <v>129</v>
      </c>
      <c r="BO4811" s="1">
        <v>47179</v>
      </c>
      <c r="BP4811" s="1"/>
    </row>
    <row r="4812" spans="59:68" x14ac:dyDescent="0.25">
      <c r="BG4812" t="str">
        <f t="shared" ca="1" si="613"/>
        <v/>
      </c>
      <c r="BH4812" t="str">
        <f t="shared" si="614"/>
        <v/>
      </c>
      <c r="BI4812" t="str">
        <f t="shared" si="615"/>
        <v/>
      </c>
      <c r="BJ4812" t="str">
        <f t="shared" ca="1" si="616"/>
        <v/>
      </c>
      <c r="BK4812">
        <f t="shared" si="617"/>
        <v>1900</v>
      </c>
      <c r="BL4812">
        <f t="shared" si="618"/>
        <v>1900</v>
      </c>
      <c r="BM4812" t="str">
        <f t="shared" si="619"/>
        <v/>
      </c>
      <c r="BN4812" s="69">
        <f t="shared" si="620"/>
        <v>129</v>
      </c>
      <c r="BO4812" s="1">
        <v>47180</v>
      </c>
      <c r="BP4812" s="1"/>
    </row>
    <row r="4813" spans="59:68" x14ac:dyDescent="0.25">
      <c r="BG4813" t="str">
        <f t="shared" ca="1" si="613"/>
        <v/>
      </c>
      <c r="BH4813" t="str">
        <f t="shared" si="614"/>
        <v/>
      </c>
      <c r="BI4813" t="str">
        <f t="shared" si="615"/>
        <v/>
      </c>
      <c r="BJ4813" t="str">
        <f t="shared" ca="1" si="616"/>
        <v/>
      </c>
      <c r="BK4813">
        <f t="shared" si="617"/>
        <v>1900</v>
      </c>
      <c r="BL4813">
        <f t="shared" si="618"/>
        <v>1900</v>
      </c>
      <c r="BM4813" t="str">
        <f t="shared" si="619"/>
        <v/>
      </c>
      <c r="BN4813" s="69">
        <f t="shared" si="620"/>
        <v>129</v>
      </c>
      <c r="BO4813" s="1">
        <v>47181</v>
      </c>
      <c r="BP4813" s="1"/>
    </row>
    <row r="4814" spans="59:68" x14ac:dyDescent="0.25">
      <c r="BG4814" t="str">
        <f t="shared" ca="1" si="613"/>
        <v/>
      </c>
      <c r="BH4814" t="str">
        <f t="shared" si="614"/>
        <v/>
      </c>
      <c r="BI4814" t="str">
        <f t="shared" si="615"/>
        <v/>
      </c>
      <c r="BJ4814" t="str">
        <f t="shared" ca="1" si="616"/>
        <v/>
      </c>
      <c r="BK4814">
        <f t="shared" si="617"/>
        <v>1900</v>
      </c>
      <c r="BL4814">
        <f t="shared" si="618"/>
        <v>1900</v>
      </c>
      <c r="BM4814" t="str">
        <f t="shared" si="619"/>
        <v/>
      </c>
      <c r="BN4814" s="69">
        <f t="shared" si="620"/>
        <v>129</v>
      </c>
      <c r="BO4814" s="1">
        <v>47182</v>
      </c>
      <c r="BP4814" s="1"/>
    </row>
    <row r="4815" spans="59:68" x14ac:dyDescent="0.25">
      <c r="BG4815" t="str">
        <f t="shared" ca="1" si="613"/>
        <v/>
      </c>
      <c r="BH4815" t="str">
        <f t="shared" si="614"/>
        <v/>
      </c>
      <c r="BI4815" t="str">
        <f t="shared" si="615"/>
        <v/>
      </c>
      <c r="BJ4815" t="str">
        <f t="shared" ca="1" si="616"/>
        <v/>
      </c>
      <c r="BK4815">
        <f t="shared" si="617"/>
        <v>1900</v>
      </c>
      <c r="BL4815">
        <f t="shared" si="618"/>
        <v>1900</v>
      </c>
      <c r="BM4815" t="str">
        <f t="shared" si="619"/>
        <v/>
      </c>
      <c r="BN4815" s="69">
        <f t="shared" si="620"/>
        <v>129</v>
      </c>
      <c r="BO4815" s="1">
        <v>47183</v>
      </c>
      <c r="BP4815" s="1"/>
    </row>
    <row r="4816" spans="59:68" x14ac:dyDescent="0.25">
      <c r="BG4816" t="str">
        <f t="shared" ca="1" si="613"/>
        <v/>
      </c>
      <c r="BH4816" t="str">
        <f t="shared" si="614"/>
        <v/>
      </c>
      <c r="BI4816" t="str">
        <f t="shared" si="615"/>
        <v/>
      </c>
      <c r="BJ4816" t="str">
        <f t="shared" ca="1" si="616"/>
        <v/>
      </c>
      <c r="BK4816">
        <f t="shared" si="617"/>
        <v>1900</v>
      </c>
      <c r="BL4816">
        <f t="shared" si="618"/>
        <v>1900</v>
      </c>
      <c r="BM4816" t="str">
        <f t="shared" si="619"/>
        <v/>
      </c>
      <c r="BN4816" s="69">
        <f t="shared" si="620"/>
        <v>129</v>
      </c>
      <c r="BO4816" s="1">
        <v>47184</v>
      </c>
      <c r="BP4816" s="1"/>
    </row>
    <row r="4817" spans="59:68" x14ac:dyDescent="0.25">
      <c r="BG4817" t="str">
        <f t="shared" ca="1" si="613"/>
        <v/>
      </c>
      <c r="BH4817" t="str">
        <f t="shared" si="614"/>
        <v/>
      </c>
      <c r="BI4817" t="str">
        <f t="shared" si="615"/>
        <v/>
      </c>
      <c r="BJ4817" t="str">
        <f t="shared" ca="1" si="616"/>
        <v/>
      </c>
      <c r="BK4817">
        <f t="shared" si="617"/>
        <v>1900</v>
      </c>
      <c r="BL4817">
        <f t="shared" si="618"/>
        <v>1900</v>
      </c>
      <c r="BM4817" t="str">
        <f t="shared" si="619"/>
        <v/>
      </c>
      <c r="BN4817" s="69">
        <f t="shared" si="620"/>
        <v>129</v>
      </c>
      <c r="BO4817" s="1">
        <v>47185</v>
      </c>
      <c r="BP4817" s="1"/>
    </row>
    <row r="4818" spans="59:68" x14ac:dyDescent="0.25">
      <c r="BG4818" t="str">
        <f t="shared" ca="1" si="613"/>
        <v/>
      </c>
      <c r="BH4818" t="str">
        <f t="shared" si="614"/>
        <v/>
      </c>
      <c r="BI4818" t="str">
        <f t="shared" si="615"/>
        <v/>
      </c>
      <c r="BJ4818" t="str">
        <f t="shared" ca="1" si="616"/>
        <v/>
      </c>
      <c r="BK4818">
        <f t="shared" si="617"/>
        <v>1900</v>
      </c>
      <c r="BL4818">
        <f t="shared" si="618"/>
        <v>1900</v>
      </c>
      <c r="BM4818" t="str">
        <f t="shared" si="619"/>
        <v/>
      </c>
      <c r="BN4818" s="69">
        <f t="shared" si="620"/>
        <v>129</v>
      </c>
      <c r="BO4818" s="1">
        <v>47186</v>
      </c>
      <c r="BP4818" s="1"/>
    </row>
    <row r="4819" spans="59:68" x14ac:dyDescent="0.25">
      <c r="BG4819" t="str">
        <f t="shared" ca="1" si="613"/>
        <v/>
      </c>
      <c r="BH4819" t="str">
        <f t="shared" si="614"/>
        <v/>
      </c>
      <c r="BI4819" t="str">
        <f t="shared" si="615"/>
        <v/>
      </c>
      <c r="BJ4819" t="str">
        <f t="shared" ca="1" si="616"/>
        <v/>
      </c>
      <c r="BK4819">
        <f t="shared" si="617"/>
        <v>1900</v>
      </c>
      <c r="BL4819">
        <f t="shared" si="618"/>
        <v>1900</v>
      </c>
      <c r="BM4819" t="str">
        <f t="shared" si="619"/>
        <v/>
      </c>
      <c r="BN4819" s="69">
        <f t="shared" si="620"/>
        <v>129</v>
      </c>
      <c r="BO4819" s="1">
        <v>47187</v>
      </c>
      <c r="BP4819" s="1"/>
    </row>
    <row r="4820" spans="59:68" x14ac:dyDescent="0.25">
      <c r="BG4820" t="str">
        <f t="shared" ca="1" si="613"/>
        <v/>
      </c>
      <c r="BH4820" t="str">
        <f t="shared" si="614"/>
        <v/>
      </c>
      <c r="BI4820" t="str">
        <f t="shared" si="615"/>
        <v/>
      </c>
      <c r="BJ4820" t="str">
        <f t="shared" ca="1" si="616"/>
        <v/>
      </c>
      <c r="BK4820">
        <f t="shared" si="617"/>
        <v>1900</v>
      </c>
      <c r="BL4820">
        <f t="shared" si="618"/>
        <v>1900</v>
      </c>
      <c r="BM4820" t="str">
        <f t="shared" si="619"/>
        <v/>
      </c>
      <c r="BN4820" s="69">
        <f t="shared" si="620"/>
        <v>129</v>
      </c>
      <c r="BO4820" s="1">
        <v>47188</v>
      </c>
      <c r="BP4820" s="1"/>
    </row>
    <row r="4821" spans="59:68" x14ac:dyDescent="0.25">
      <c r="BG4821" t="str">
        <f t="shared" ca="1" si="613"/>
        <v/>
      </c>
      <c r="BH4821" t="str">
        <f t="shared" si="614"/>
        <v/>
      </c>
      <c r="BI4821" t="str">
        <f t="shared" si="615"/>
        <v/>
      </c>
      <c r="BJ4821" t="str">
        <f t="shared" ca="1" si="616"/>
        <v/>
      </c>
      <c r="BK4821">
        <f t="shared" si="617"/>
        <v>1900</v>
      </c>
      <c r="BL4821">
        <f t="shared" si="618"/>
        <v>1900</v>
      </c>
      <c r="BM4821" t="str">
        <f t="shared" si="619"/>
        <v/>
      </c>
      <c r="BN4821" s="69">
        <f t="shared" si="620"/>
        <v>129</v>
      </c>
      <c r="BO4821" s="1">
        <v>47189</v>
      </c>
      <c r="BP4821" s="1"/>
    </row>
    <row r="4822" spans="59:68" x14ac:dyDescent="0.25">
      <c r="BG4822" t="str">
        <f t="shared" ca="1" si="613"/>
        <v/>
      </c>
      <c r="BH4822" t="str">
        <f t="shared" si="614"/>
        <v/>
      </c>
      <c r="BI4822" t="str">
        <f t="shared" si="615"/>
        <v/>
      </c>
      <c r="BJ4822" t="str">
        <f t="shared" ca="1" si="616"/>
        <v/>
      </c>
      <c r="BK4822">
        <f t="shared" si="617"/>
        <v>1900</v>
      </c>
      <c r="BL4822">
        <f t="shared" si="618"/>
        <v>1900</v>
      </c>
      <c r="BM4822" t="str">
        <f t="shared" si="619"/>
        <v/>
      </c>
      <c r="BN4822" s="69">
        <f t="shared" si="620"/>
        <v>129</v>
      </c>
      <c r="BO4822" s="1">
        <v>47190</v>
      </c>
      <c r="BP4822" s="1"/>
    </row>
    <row r="4823" spans="59:68" x14ac:dyDescent="0.25">
      <c r="BG4823" t="str">
        <f t="shared" ca="1" si="613"/>
        <v/>
      </c>
      <c r="BH4823" t="str">
        <f t="shared" si="614"/>
        <v/>
      </c>
      <c r="BI4823" t="str">
        <f t="shared" si="615"/>
        <v/>
      </c>
      <c r="BJ4823" t="str">
        <f t="shared" ca="1" si="616"/>
        <v/>
      </c>
      <c r="BK4823">
        <f t="shared" si="617"/>
        <v>1900</v>
      </c>
      <c r="BL4823">
        <f t="shared" si="618"/>
        <v>1900</v>
      </c>
      <c r="BM4823" t="str">
        <f t="shared" si="619"/>
        <v/>
      </c>
      <c r="BN4823" s="69">
        <f t="shared" si="620"/>
        <v>129</v>
      </c>
      <c r="BO4823" s="1">
        <v>47191</v>
      </c>
      <c r="BP4823" s="1"/>
    </row>
    <row r="4824" spans="59:68" x14ac:dyDescent="0.25">
      <c r="BG4824" t="str">
        <f t="shared" ca="1" si="613"/>
        <v/>
      </c>
      <c r="BH4824" t="str">
        <f t="shared" si="614"/>
        <v/>
      </c>
      <c r="BI4824" t="str">
        <f t="shared" si="615"/>
        <v/>
      </c>
      <c r="BJ4824" t="str">
        <f t="shared" ca="1" si="616"/>
        <v/>
      </c>
      <c r="BK4824">
        <f t="shared" si="617"/>
        <v>1900</v>
      </c>
      <c r="BL4824">
        <f t="shared" si="618"/>
        <v>1900</v>
      </c>
      <c r="BM4824" t="str">
        <f t="shared" si="619"/>
        <v/>
      </c>
      <c r="BN4824" s="69">
        <f t="shared" si="620"/>
        <v>129</v>
      </c>
      <c r="BO4824" s="1">
        <v>47192</v>
      </c>
      <c r="BP4824" s="1"/>
    </row>
    <row r="4825" spans="59:68" x14ac:dyDescent="0.25">
      <c r="BG4825" t="str">
        <f t="shared" ca="1" si="613"/>
        <v/>
      </c>
      <c r="BH4825" t="str">
        <f t="shared" si="614"/>
        <v/>
      </c>
      <c r="BI4825" t="str">
        <f t="shared" si="615"/>
        <v/>
      </c>
      <c r="BJ4825" t="str">
        <f t="shared" ca="1" si="616"/>
        <v/>
      </c>
      <c r="BK4825">
        <f t="shared" si="617"/>
        <v>1900</v>
      </c>
      <c r="BL4825">
        <f t="shared" si="618"/>
        <v>1900</v>
      </c>
      <c r="BM4825" t="str">
        <f t="shared" si="619"/>
        <v/>
      </c>
      <c r="BN4825" s="69">
        <f t="shared" si="620"/>
        <v>129</v>
      </c>
      <c r="BO4825" s="1">
        <v>47193</v>
      </c>
      <c r="BP4825" s="1"/>
    </row>
    <row r="4826" spans="59:68" x14ac:dyDescent="0.25">
      <c r="BG4826" t="str">
        <f t="shared" ca="1" si="613"/>
        <v/>
      </c>
      <c r="BH4826" t="str">
        <f t="shared" si="614"/>
        <v/>
      </c>
      <c r="BI4826" t="str">
        <f t="shared" si="615"/>
        <v/>
      </c>
      <c r="BJ4826" t="str">
        <f t="shared" ca="1" si="616"/>
        <v/>
      </c>
      <c r="BK4826">
        <f t="shared" si="617"/>
        <v>1900</v>
      </c>
      <c r="BL4826">
        <f t="shared" si="618"/>
        <v>1900</v>
      </c>
      <c r="BM4826" t="str">
        <f t="shared" si="619"/>
        <v/>
      </c>
      <c r="BN4826" s="69">
        <f t="shared" si="620"/>
        <v>129</v>
      </c>
      <c r="BO4826" s="1">
        <v>47194</v>
      </c>
      <c r="BP4826" s="1"/>
    </row>
    <row r="4827" spans="59:68" x14ac:dyDescent="0.25">
      <c r="BG4827" t="str">
        <f t="shared" ca="1" si="613"/>
        <v/>
      </c>
      <c r="BH4827" t="str">
        <f t="shared" si="614"/>
        <v/>
      </c>
      <c r="BI4827" t="str">
        <f t="shared" si="615"/>
        <v/>
      </c>
      <c r="BJ4827" t="str">
        <f t="shared" ca="1" si="616"/>
        <v/>
      </c>
      <c r="BK4827">
        <f t="shared" si="617"/>
        <v>1900</v>
      </c>
      <c r="BL4827">
        <f t="shared" si="618"/>
        <v>1900</v>
      </c>
      <c r="BM4827" t="str">
        <f t="shared" si="619"/>
        <v/>
      </c>
      <c r="BN4827" s="69">
        <f t="shared" si="620"/>
        <v>129</v>
      </c>
      <c r="BO4827" s="1">
        <v>47195</v>
      </c>
      <c r="BP4827" s="1"/>
    </row>
    <row r="4828" spans="59:68" x14ac:dyDescent="0.25">
      <c r="BG4828" t="str">
        <f t="shared" ca="1" si="613"/>
        <v/>
      </c>
      <c r="BH4828" t="str">
        <f t="shared" si="614"/>
        <v/>
      </c>
      <c r="BI4828" t="str">
        <f t="shared" si="615"/>
        <v/>
      </c>
      <c r="BJ4828" t="str">
        <f t="shared" ca="1" si="616"/>
        <v/>
      </c>
      <c r="BK4828">
        <f t="shared" si="617"/>
        <v>1900</v>
      </c>
      <c r="BL4828">
        <f t="shared" si="618"/>
        <v>1900</v>
      </c>
      <c r="BM4828" t="str">
        <f t="shared" si="619"/>
        <v/>
      </c>
      <c r="BN4828" s="69">
        <f t="shared" si="620"/>
        <v>129</v>
      </c>
      <c r="BO4828" s="1">
        <v>47196</v>
      </c>
      <c r="BP4828" s="1"/>
    </row>
    <row r="4829" spans="59:68" x14ac:dyDescent="0.25">
      <c r="BG4829" t="str">
        <f t="shared" ca="1" si="613"/>
        <v/>
      </c>
      <c r="BH4829" t="str">
        <f t="shared" si="614"/>
        <v/>
      </c>
      <c r="BI4829" t="str">
        <f t="shared" si="615"/>
        <v/>
      </c>
      <c r="BJ4829" t="str">
        <f t="shared" ca="1" si="616"/>
        <v/>
      </c>
      <c r="BK4829">
        <f t="shared" si="617"/>
        <v>1900</v>
      </c>
      <c r="BL4829">
        <f t="shared" si="618"/>
        <v>1900</v>
      </c>
      <c r="BM4829" t="str">
        <f t="shared" si="619"/>
        <v/>
      </c>
      <c r="BN4829" s="69">
        <f t="shared" si="620"/>
        <v>129</v>
      </c>
      <c r="BO4829" s="1">
        <v>47197</v>
      </c>
      <c r="BP4829" s="1"/>
    </row>
    <row r="4830" spans="59:68" x14ac:dyDescent="0.25">
      <c r="BG4830" t="str">
        <f t="shared" ca="1" si="613"/>
        <v/>
      </c>
      <c r="BH4830" t="str">
        <f t="shared" si="614"/>
        <v/>
      </c>
      <c r="BI4830" t="str">
        <f t="shared" si="615"/>
        <v/>
      </c>
      <c r="BJ4830" t="str">
        <f t="shared" ca="1" si="616"/>
        <v/>
      </c>
      <c r="BK4830">
        <f t="shared" si="617"/>
        <v>1900</v>
      </c>
      <c r="BL4830">
        <f t="shared" si="618"/>
        <v>1900</v>
      </c>
      <c r="BM4830" t="str">
        <f t="shared" si="619"/>
        <v/>
      </c>
      <c r="BN4830" s="69">
        <f t="shared" si="620"/>
        <v>129</v>
      </c>
      <c r="BO4830" s="1">
        <v>47198</v>
      </c>
      <c r="BP4830" s="1"/>
    </row>
    <row r="4831" spans="59:68" x14ac:dyDescent="0.25">
      <c r="BG4831" t="str">
        <f t="shared" ca="1" si="613"/>
        <v/>
      </c>
      <c r="BH4831" t="str">
        <f t="shared" si="614"/>
        <v/>
      </c>
      <c r="BI4831" t="str">
        <f t="shared" si="615"/>
        <v/>
      </c>
      <c r="BJ4831" t="str">
        <f t="shared" ca="1" si="616"/>
        <v/>
      </c>
      <c r="BK4831">
        <f t="shared" si="617"/>
        <v>1900</v>
      </c>
      <c r="BL4831">
        <f t="shared" si="618"/>
        <v>1900</v>
      </c>
      <c r="BM4831" t="str">
        <f t="shared" si="619"/>
        <v/>
      </c>
      <c r="BN4831" s="69">
        <f t="shared" si="620"/>
        <v>129</v>
      </c>
      <c r="BO4831" s="1">
        <v>47199</v>
      </c>
      <c r="BP4831" s="1"/>
    </row>
    <row r="4832" spans="59:68" x14ac:dyDescent="0.25">
      <c r="BG4832" t="str">
        <f t="shared" ca="1" si="613"/>
        <v/>
      </c>
      <c r="BH4832" t="str">
        <f t="shared" si="614"/>
        <v/>
      </c>
      <c r="BI4832" t="str">
        <f t="shared" si="615"/>
        <v/>
      </c>
      <c r="BJ4832" t="str">
        <f t="shared" ca="1" si="616"/>
        <v/>
      </c>
      <c r="BK4832">
        <f t="shared" si="617"/>
        <v>1900</v>
      </c>
      <c r="BL4832">
        <f t="shared" si="618"/>
        <v>1900</v>
      </c>
      <c r="BM4832" t="str">
        <f t="shared" si="619"/>
        <v/>
      </c>
      <c r="BN4832" s="69">
        <f t="shared" si="620"/>
        <v>129</v>
      </c>
      <c r="BO4832" s="1">
        <v>47200</v>
      </c>
      <c r="BP4832" s="1"/>
    </row>
    <row r="4833" spans="59:68" x14ac:dyDescent="0.25">
      <c r="BG4833" t="str">
        <f t="shared" ca="1" si="613"/>
        <v/>
      </c>
      <c r="BH4833" t="str">
        <f t="shared" si="614"/>
        <v/>
      </c>
      <c r="BI4833" t="str">
        <f t="shared" si="615"/>
        <v/>
      </c>
      <c r="BJ4833" t="str">
        <f t="shared" ca="1" si="616"/>
        <v/>
      </c>
      <c r="BK4833">
        <f t="shared" si="617"/>
        <v>1900</v>
      </c>
      <c r="BL4833">
        <f t="shared" si="618"/>
        <v>1900</v>
      </c>
      <c r="BM4833" t="str">
        <f t="shared" si="619"/>
        <v/>
      </c>
      <c r="BN4833" s="69">
        <f t="shared" si="620"/>
        <v>129</v>
      </c>
      <c r="BO4833" s="1">
        <v>47201</v>
      </c>
      <c r="BP4833" s="1"/>
    </row>
    <row r="4834" spans="59:68" x14ac:dyDescent="0.25">
      <c r="BG4834" t="str">
        <f t="shared" ca="1" si="613"/>
        <v/>
      </c>
      <c r="BH4834" t="str">
        <f t="shared" si="614"/>
        <v/>
      </c>
      <c r="BI4834" t="str">
        <f t="shared" si="615"/>
        <v/>
      </c>
      <c r="BJ4834" t="str">
        <f t="shared" ca="1" si="616"/>
        <v/>
      </c>
      <c r="BK4834">
        <f t="shared" si="617"/>
        <v>1900</v>
      </c>
      <c r="BL4834">
        <f t="shared" si="618"/>
        <v>1900</v>
      </c>
      <c r="BM4834" t="str">
        <f t="shared" si="619"/>
        <v/>
      </c>
      <c r="BN4834" s="69">
        <f t="shared" si="620"/>
        <v>129</v>
      </c>
      <c r="BO4834" s="1">
        <v>47202</v>
      </c>
      <c r="BP4834" s="1"/>
    </row>
    <row r="4835" spans="59:68" x14ac:dyDescent="0.25">
      <c r="BG4835" t="str">
        <f t="shared" ca="1" si="613"/>
        <v/>
      </c>
      <c r="BH4835" t="str">
        <f t="shared" si="614"/>
        <v/>
      </c>
      <c r="BI4835" t="str">
        <f t="shared" si="615"/>
        <v/>
      </c>
      <c r="BJ4835" t="str">
        <f t="shared" ca="1" si="616"/>
        <v/>
      </c>
      <c r="BK4835">
        <f t="shared" si="617"/>
        <v>1900</v>
      </c>
      <c r="BL4835">
        <f t="shared" si="618"/>
        <v>1900</v>
      </c>
      <c r="BM4835" t="str">
        <f t="shared" si="619"/>
        <v/>
      </c>
      <c r="BN4835" s="69">
        <f t="shared" si="620"/>
        <v>129</v>
      </c>
      <c r="BO4835" s="1">
        <v>47203</v>
      </c>
      <c r="BP4835" s="1"/>
    </row>
    <row r="4836" spans="59:68" x14ac:dyDescent="0.25">
      <c r="BG4836" t="str">
        <f t="shared" ca="1" si="613"/>
        <v/>
      </c>
      <c r="BH4836" t="str">
        <f t="shared" si="614"/>
        <v/>
      </c>
      <c r="BI4836" t="str">
        <f t="shared" si="615"/>
        <v/>
      </c>
      <c r="BJ4836" t="str">
        <f t="shared" ca="1" si="616"/>
        <v/>
      </c>
      <c r="BK4836">
        <f t="shared" si="617"/>
        <v>1900</v>
      </c>
      <c r="BL4836">
        <f t="shared" si="618"/>
        <v>1900</v>
      </c>
      <c r="BM4836" t="str">
        <f t="shared" si="619"/>
        <v/>
      </c>
      <c r="BN4836" s="69">
        <f t="shared" si="620"/>
        <v>129</v>
      </c>
      <c r="BO4836" s="1">
        <v>47204</v>
      </c>
      <c r="BP4836" s="1"/>
    </row>
    <row r="4837" spans="59:68" x14ac:dyDescent="0.25">
      <c r="BG4837" t="str">
        <f t="shared" ca="1" si="613"/>
        <v/>
      </c>
      <c r="BH4837" t="str">
        <f t="shared" si="614"/>
        <v/>
      </c>
      <c r="BI4837" t="str">
        <f t="shared" si="615"/>
        <v/>
      </c>
      <c r="BJ4837" t="str">
        <f t="shared" ca="1" si="616"/>
        <v/>
      </c>
      <c r="BK4837">
        <f t="shared" si="617"/>
        <v>1900</v>
      </c>
      <c r="BL4837">
        <f t="shared" si="618"/>
        <v>1900</v>
      </c>
      <c r="BM4837" t="str">
        <f t="shared" si="619"/>
        <v/>
      </c>
      <c r="BN4837" s="69">
        <f t="shared" si="620"/>
        <v>129</v>
      </c>
      <c r="BO4837" s="1">
        <v>47205</v>
      </c>
      <c r="BP4837" s="1"/>
    </row>
    <row r="4838" spans="59:68" x14ac:dyDescent="0.25">
      <c r="BG4838" t="str">
        <f t="shared" ca="1" si="613"/>
        <v/>
      </c>
      <c r="BH4838" t="str">
        <f t="shared" si="614"/>
        <v/>
      </c>
      <c r="BI4838" t="str">
        <f t="shared" si="615"/>
        <v/>
      </c>
      <c r="BJ4838" t="str">
        <f t="shared" ca="1" si="616"/>
        <v/>
      </c>
      <c r="BK4838">
        <f t="shared" si="617"/>
        <v>1900</v>
      </c>
      <c r="BL4838">
        <f t="shared" si="618"/>
        <v>1900</v>
      </c>
      <c r="BM4838" t="str">
        <f t="shared" si="619"/>
        <v/>
      </c>
      <c r="BN4838" s="69">
        <f t="shared" si="620"/>
        <v>129</v>
      </c>
      <c r="BO4838" s="1">
        <v>47206</v>
      </c>
      <c r="BP4838" s="1"/>
    </row>
    <row r="4839" spans="59:68" x14ac:dyDescent="0.25">
      <c r="BG4839" t="str">
        <f t="shared" ca="1" si="613"/>
        <v/>
      </c>
      <c r="BH4839" t="str">
        <f t="shared" si="614"/>
        <v/>
      </c>
      <c r="BI4839" t="str">
        <f t="shared" si="615"/>
        <v/>
      </c>
      <c r="BJ4839" t="str">
        <f t="shared" ca="1" si="616"/>
        <v/>
      </c>
      <c r="BK4839">
        <f t="shared" si="617"/>
        <v>1900</v>
      </c>
      <c r="BL4839">
        <f t="shared" si="618"/>
        <v>1900</v>
      </c>
      <c r="BM4839" t="str">
        <f t="shared" si="619"/>
        <v/>
      </c>
      <c r="BN4839" s="69">
        <f t="shared" si="620"/>
        <v>129</v>
      </c>
      <c r="BO4839" s="1">
        <v>47207</v>
      </c>
      <c r="BP4839" s="1"/>
    </row>
    <row r="4840" spans="59:68" x14ac:dyDescent="0.25">
      <c r="BG4840" t="str">
        <f t="shared" ca="1" si="613"/>
        <v/>
      </c>
      <c r="BH4840" t="str">
        <f t="shared" si="614"/>
        <v/>
      </c>
      <c r="BI4840" t="str">
        <f t="shared" si="615"/>
        <v/>
      </c>
      <c r="BJ4840" t="str">
        <f t="shared" ca="1" si="616"/>
        <v/>
      </c>
      <c r="BK4840">
        <f t="shared" si="617"/>
        <v>1900</v>
      </c>
      <c r="BL4840">
        <f t="shared" si="618"/>
        <v>1900</v>
      </c>
      <c r="BM4840" t="str">
        <f t="shared" si="619"/>
        <v/>
      </c>
      <c r="BN4840" s="69">
        <f t="shared" si="620"/>
        <v>129</v>
      </c>
      <c r="BO4840" s="1">
        <v>47208</v>
      </c>
      <c r="BP4840" s="1"/>
    </row>
    <row r="4841" spans="59:68" x14ac:dyDescent="0.25">
      <c r="BG4841" t="str">
        <f t="shared" ca="1" si="613"/>
        <v/>
      </c>
      <c r="BH4841" t="str">
        <f t="shared" si="614"/>
        <v/>
      </c>
      <c r="BI4841" t="str">
        <f t="shared" si="615"/>
        <v/>
      </c>
      <c r="BJ4841" t="str">
        <f t="shared" ca="1" si="616"/>
        <v/>
      </c>
      <c r="BK4841">
        <f t="shared" si="617"/>
        <v>1900</v>
      </c>
      <c r="BL4841">
        <f t="shared" si="618"/>
        <v>1900</v>
      </c>
      <c r="BM4841" t="str">
        <f t="shared" si="619"/>
        <v/>
      </c>
      <c r="BN4841" s="69">
        <f t="shared" si="620"/>
        <v>129</v>
      </c>
      <c r="BO4841" s="1">
        <v>47209</v>
      </c>
      <c r="BP4841" s="1"/>
    </row>
    <row r="4842" spans="59:68" x14ac:dyDescent="0.25">
      <c r="BG4842" t="str">
        <f t="shared" ca="1" si="613"/>
        <v/>
      </c>
      <c r="BH4842" t="str">
        <f t="shared" si="614"/>
        <v/>
      </c>
      <c r="BI4842" t="str">
        <f t="shared" si="615"/>
        <v/>
      </c>
      <c r="BJ4842" t="str">
        <f t="shared" ca="1" si="616"/>
        <v/>
      </c>
      <c r="BK4842">
        <f t="shared" si="617"/>
        <v>1900</v>
      </c>
      <c r="BL4842">
        <f t="shared" si="618"/>
        <v>1900</v>
      </c>
      <c r="BM4842" t="str">
        <f t="shared" si="619"/>
        <v/>
      </c>
      <c r="BN4842" s="69">
        <f t="shared" si="620"/>
        <v>129</v>
      </c>
      <c r="BO4842" s="1">
        <v>47210</v>
      </c>
      <c r="BP4842" s="1"/>
    </row>
    <row r="4843" spans="59:68" x14ac:dyDescent="0.25">
      <c r="BG4843" t="str">
        <f t="shared" ca="1" si="613"/>
        <v/>
      </c>
      <c r="BH4843" t="str">
        <f t="shared" si="614"/>
        <v/>
      </c>
      <c r="BI4843" t="str">
        <f t="shared" si="615"/>
        <v/>
      </c>
      <c r="BJ4843" t="str">
        <f t="shared" ca="1" si="616"/>
        <v/>
      </c>
      <c r="BK4843">
        <f t="shared" si="617"/>
        <v>1900</v>
      </c>
      <c r="BL4843">
        <f t="shared" si="618"/>
        <v>1900</v>
      </c>
      <c r="BM4843" t="str">
        <f t="shared" si="619"/>
        <v/>
      </c>
      <c r="BN4843" s="69">
        <f t="shared" si="620"/>
        <v>129</v>
      </c>
      <c r="BO4843" s="1">
        <v>47211</v>
      </c>
      <c r="BP4843" s="1"/>
    </row>
    <row r="4844" spans="59:68" x14ac:dyDescent="0.25">
      <c r="BG4844" t="str">
        <f t="shared" ca="1" si="613"/>
        <v/>
      </c>
      <c r="BH4844" t="str">
        <f t="shared" si="614"/>
        <v/>
      </c>
      <c r="BI4844" t="str">
        <f t="shared" si="615"/>
        <v/>
      </c>
      <c r="BJ4844" t="str">
        <f t="shared" ca="1" si="616"/>
        <v/>
      </c>
      <c r="BK4844">
        <f t="shared" si="617"/>
        <v>1900</v>
      </c>
      <c r="BL4844">
        <f t="shared" si="618"/>
        <v>1900</v>
      </c>
      <c r="BM4844" t="str">
        <f t="shared" si="619"/>
        <v/>
      </c>
      <c r="BN4844" s="69">
        <f t="shared" si="620"/>
        <v>129</v>
      </c>
      <c r="BO4844" s="1">
        <v>47212</v>
      </c>
      <c r="BP4844" s="1"/>
    </row>
    <row r="4845" spans="59:68" x14ac:dyDescent="0.25">
      <c r="BG4845" t="str">
        <f t="shared" ca="1" si="613"/>
        <v/>
      </c>
      <c r="BH4845" t="str">
        <f t="shared" si="614"/>
        <v/>
      </c>
      <c r="BI4845" t="str">
        <f t="shared" si="615"/>
        <v/>
      </c>
      <c r="BJ4845" t="str">
        <f t="shared" ca="1" si="616"/>
        <v/>
      </c>
      <c r="BK4845">
        <f t="shared" si="617"/>
        <v>1900</v>
      </c>
      <c r="BL4845">
        <f t="shared" si="618"/>
        <v>1900</v>
      </c>
      <c r="BM4845" t="str">
        <f t="shared" si="619"/>
        <v/>
      </c>
      <c r="BN4845" s="69">
        <f t="shared" si="620"/>
        <v>129</v>
      </c>
      <c r="BO4845" s="1">
        <v>47213</v>
      </c>
      <c r="BP4845" s="1"/>
    </row>
    <row r="4846" spans="59:68" x14ac:dyDescent="0.25">
      <c r="BG4846" t="str">
        <f t="shared" ca="1" si="613"/>
        <v/>
      </c>
      <c r="BH4846" t="str">
        <f t="shared" si="614"/>
        <v/>
      </c>
      <c r="BI4846" t="str">
        <f t="shared" si="615"/>
        <v/>
      </c>
      <c r="BJ4846" t="str">
        <f t="shared" ca="1" si="616"/>
        <v/>
      </c>
      <c r="BK4846">
        <f t="shared" si="617"/>
        <v>1900</v>
      </c>
      <c r="BL4846">
        <f t="shared" si="618"/>
        <v>1900</v>
      </c>
      <c r="BM4846" t="str">
        <f t="shared" si="619"/>
        <v/>
      </c>
      <c r="BN4846" s="69">
        <f t="shared" si="620"/>
        <v>129</v>
      </c>
      <c r="BO4846" s="1">
        <v>47214</v>
      </c>
      <c r="BP4846" s="1"/>
    </row>
    <row r="4847" spans="59:68" x14ac:dyDescent="0.25">
      <c r="BG4847" t="str">
        <f t="shared" ca="1" si="613"/>
        <v/>
      </c>
      <c r="BH4847" t="str">
        <f t="shared" si="614"/>
        <v/>
      </c>
      <c r="BI4847" t="str">
        <f t="shared" si="615"/>
        <v/>
      </c>
      <c r="BJ4847" t="str">
        <f t="shared" ca="1" si="616"/>
        <v/>
      </c>
      <c r="BK4847">
        <f t="shared" si="617"/>
        <v>1900</v>
      </c>
      <c r="BL4847">
        <f t="shared" si="618"/>
        <v>1900</v>
      </c>
      <c r="BM4847" t="str">
        <f t="shared" si="619"/>
        <v/>
      </c>
      <c r="BN4847" s="69">
        <f t="shared" si="620"/>
        <v>129</v>
      </c>
      <c r="BO4847" s="1">
        <v>47215</v>
      </c>
      <c r="BP4847" s="1"/>
    </row>
    <row r="4848" spans="59:68" x14ac:dyDescent="0.25">
      <c r="BG4848" t="str">
        <f t="shared" ca="1" si="613"/>
        <v/>
      </c>
      <c r="BH4848" t="str">
        <f t="shared" si="614"/>
        <v/>
      </c>
      <c r="BI4848" t="str">
        <f t="shared" si="615"/>
        <v/>
      </c>
      <c r="BJ4848" t="str">
        <f t="shared" ca="1" si="616"/>
        <v/>
      </c>
      <c r="BK4848">
        <f t="shared" si="617"/>
        <v>1900</v>
      </c>
      <c r="BL4848">
        <f t="shared" si="618"/>
        <v>1900</v>
      </c>
      <c r="BM4848" t="str">
        <f t="shared" si="619"/>
        <v/>
      </c>
      <c r="BN4848" s="69">
        <f t="shared" si="620"/>
        <v>129</v>
      </c>
      <c r="BO4848" s="1">
        <v>47216</v>
      </c>
      <c r="BP4848" s="1"/>
    </row>
    <row r="4849" spans="59:68" x14ac:dyDescent="0.25">
      <c r="BG4849" t="str">
        <f t="shared" ca="1" si="613"/>
        <v/>
      </c>
      <c r="BH4849" t="str">
        <f t="shared" si="614"/>
        <v/>
      </c>
      <c r="BI4849" t="str">
        <f t="shared" si="615"/>
        <v/>
      </c>
      <c r="BJ4849" t="str">
        <f t="shared" ca="1" si="616"/>
        <v/>
      </c>
      <c r="BK4849">
        <f t="shared" si="617"/>
        <v>1900</v>
      </c>
      <c r="BL4849">
        <f t="shared" si="618"/>
        <v>1900</v>
      </c>
      <c r="BM4849" t="str">
        <f t="shared" si="619"/>
        <v/>
      </c>
      <c r="BN4849" s="69">
        <f t="shared" si="620"/>
        <v>129</v>
      </c>
      <c r="BO4849" s="1">
        <v>47217</v>
      </c>
      <c r="BP4849" s="1"/>
    </row>
    <row r="4850" spans="59:68" x14ac:dyDescent="0.25">
      <c r="BG4850" t="str">
        <f t="shared" ca="1" si="613"/>
        <v/>
      </c>
      <c r="BH4850" t="str">
        <f t="shared" si="614"/>
        <v/>
      </c>
      <c r="BI4850" t="str">
        <f t="shared" si="615"/>
        <v/>
      </c>
      <c r="BJ4850" t="str">
        <f t="shared" ca="1" si="616"/>
        <v/>
      </c>
      <c r="BK4850">
        <f t="shared" si="617"/>
        <v>1900</v>
      </c>
      <c r="BL4850">
        <f t="shared" si="618"/>
        <v>1900</v>
      </c>
      <c r="BM4850" t="str">
        <f t="shared" si="619"/>
        <v/>
      </c>
      <c r="BN4850" s="69">
        <f t="shared" si="620"/>
        <v>129</v>
      </c>
      <c r="BO4850" s="1">
        <v>47218</v>
      </c>
      <c r="BP4850" s="1"/>
    </row>
    <row r="4851" spans="59:68" x14ac:dyDescent="0.25">
      <c r="BG4851" t="str">
        <f t="shared" ca="1" si="613"/>
        <v/>
      </c>
      <c r="BH4851" t="str">
        <f t="shared" si="614"/>
        <v/>
      </c>
      <c r="BI4851" t="str">
        <f t="shared" si="615"/>
        <v/>
      </c>
      <c r="BJ4851" t="str">
        <f t="shared" ca="1" si="616"/>
        <v/>
      </c>
      <c r="BK4851">
        <f t="shared" si="617"/>
        <v>1900</v>
      </c>
      <c r="BL4851">
        <f t="shared" si="618"/>
        <v>1900</v>
      </c>
      <c r="BM4851" t="str">
        <f t="shared" si="619"/>
        <v/>
      </c>
      <c r="BN4851" s="69">
        <f t="shared" si="620"/>
        <v>129</v>
      </c>
      <c r="BO4851" s="1">
        <v>47219</v>
      </c>
      <c r="BP4851" s="1"/>
    </row>
    <row r="4852" spans="59:68" x14ac:dyDescent="0.25">
      <c r="BG4852" t="str">
        <f t="shared" ca="1" si="613"/>
        <v/>
      </c>
      <c r="BH4852" t="str">
        <f t="shared" si="614"/>
        <v/>
      </c>
      <c r="BI4852" t="str">
        <f t="shared" si="615"/>
        <v/>
      </c>
      <c r="BJ4852" t="str">
        <f t="shared" ca="1" si="616"/>
        <v/>
      </c>
      <c r="BK4852">
        <f t="shared" si="617"/>
        <v>1900</v>
      </c>
      <c r="BL4852">
        <f t="shared" si="618"/>
        <v>1900</v>
      </c>
      <c r="BM4852" t="str">
        <f t="shared" si="619"/>
        <v/>
      </c>
      <c r="BN4852" s="69">
        <f t="shared" si="620"/>
        <v>129</v>
      </c>
      <c r="BO4852" s="1">
        <v>47220</v>
      </c>
      <c r="BP4852" s="1"/>
    </row>
    <row r="4853" spans="59:68" x14ac:dyDescent="0.25">
      <c r="BG4853" t="str">
        <f t="shared" ca="1" si="613"/>
        <v/>
      </c>
      <c r="BH4853" t="str">
        <f t="shared" si="614"/>
        <v/>
      </c>
      <c r="BI4853" t="str">
        <f t="shared" si="615"/>
        <v/>
      </c>
      <c r="BJ4853" t="str">
        <f t="shared" ca="1" si="616"/>
        <v/>
      </c>
      <c r="BK4853">
        <f t="shared" si="617"/>
        <v>1900</v>
      </c>
      <c r="BL4853">
        <f t="shared" si="618"/>
        <v>1900</v>
      </c>
      <c r="BM4853" t="str">
        <f t="shared" si="619"/>
        <v/>
      </c>
      <c r="BN4853" s="69">
        <f t="shared" si="620"/>
        <v>129</v>
      </c>
      <c r="BO4853" s="1">
        <v>47221</v>
      </c>
      <c r="BP4853" s="1"/>
    </row>
    <row r="4854" spans="59:68" x14ac:dyDescent="0.25">
      <c r="BG4854" t="str">
        <f t="shared" ca="1" si="613"/>
        <v/>
      </c>
      <c r="BH4854" t="str">
        <f t="shared" si="614"/>
        <v/>
      </c>
      <c r="BI4854" t="str">
        <f t="shared" si="615"/>
        <v/>
      </c>
      <c r="BJ4854" t="str">
        <f t="shared" ca="1" si="616"/>
        <v/>
      </c>
      <c r="BK4854">
        <f t="shared" si="617"/>
        <v>1900</v>
      </c>
      <c r="BL4854">
        <f t="shared" si="618"/>
        <v>1900</v>
      </c>
      <c r="BM4854" t="str">
        <f t="shared" si="619"/>
        <v/>
      </c>
      <c r="BN4854" s="69">
        <f t="shared" si="620"/>
        <v>129</v>
      </c>
      <c r="BO4854" s="1">
        <v>47222</v>
      </c>
      <c r="BP4854" s="1"/>
    </row>
    <row r="4855" spans="59:68" x14ac:dyDescent="0.25">
      <c r="BG4855" t="str">
        <f t="shared" ca="1" si="613"/>
        <v/>
      </c>
      <c r="BH4855" t="str">
        <f t="shared" si="614"/>
        <v/>
      </c>
      <c r="BI4855" t="str">
        <f t="shared" si="615"/>
        <v/>
      </c>
      <c r="BJ4855" t="str">
        <f t="shared" ca="1" si="616"/>
        <v/>
      </c>
      <c r="BK4855">
        <f t="shared" si="617"/>
        <v>1900</v>
      </c>
      <c r="BL4855">
        <f t="shared" si="618"/>
        <v>1900</v>
      </c>
      <c r="BM4855" t="str">
        <f t="shared" si="619"/>
        <v/>
      </c>
      <c r="BN4855" s="69">
        <f t="shared" si="620"/>
        <v>129</v>
      </c>
      <c r="BO4855" s="1">
        <v>47223</v>
      </c>
      <c r="BP4855" s="1"/>
    </row>
    <row r="4856" spans="59:68" x14ac:dyDescent="0.25">
      <c r="BG4856" t="str">
        <f t="shared" ca="1" si="613"/>
        <v/>
      </c>
      <c r="BH4856" t="str">
        <f t="shared" si="614"/>
        <v/>
      </c>
      <c r="BI4856" t="str">
        <f t="shared" si="615"/>
        <v/>
      </c>
      <c r="BJ4856" t="str">
        <f t="shared" ca="1" si="616"/>
        <v/>
      </c>
      <c r="BK4856">
        <f t="shared" si="617"/>
        <v>1900</v>
      </c>
      <c r="BL4856">
        <f t="shared" si="618"/>
        <v>1900</v>
      </c>
      <c r="BM4856" t="str">
        <f t="shared" si="619"/>
        <v/>
      </c>
      <c r="BN4856" s="69">
        <f t="shared" si="620"/>
        <v>129</v>
      </c>
      <c r="BO4856" s="1">
        <v>47224</v>
      </c>
      <c r="BP4856" s="1"/>
    </row>
    <row r="4857" spans="59:68" x14ac:dyDescent="0.25">
      <c r="BG4857" t="str">
        <f t="shared" ca="1" si="613"/>
        <v/>
      </c>
      <c r="BH4857" t="str">
        <f t="shared" si="614"/>
        <v/>
      </c>
      <c r="BI4857" t="str">
        <f t="shared" si="615"/>
        <v/>
      </c>
      <c r="BJ4857" t="str">
        <f t="shared" ca="1" si="616"/>
        <v/>
      </c>
      <c r="BK4857">
        <f t="shared" si="617"/>
        <v>1900</v>
      </c>
      <c r="BL4857">
        <f t="shared" si="618"/>
        <v>1900</v>
      </c>
      <c r="BM4857" t="str">
        <f t="shared" si="619"/>
        <v/>
      </c>
      <c r="BN4857" s="69">
        <f t="shared" si="620"/>
        <v>129</v>
      </c>
      <c r="BO4857" s="1">
        <v>47225</v>
      </c>
      <c r="BP4857" s="1"/>
    </row>
    <row r="4858" spans="59:68" x14ac:dyDescent="0.25">
      <c r="BG4858" t="str">
        <f t="shared" ca="1" si="613"/>
        <v/>
      </c>
      <c r="BH4858" t="str">
        <f t="shared" si="614"/>
        <v/>
      </c>
      <c r="BI4858" t="str">
        <f t="shared" si="615"/>
        <v/>
      </c>
      <c r="BJ4858" t="str">
        <f t="shared" ca="1" si="616"/>
        <v/>
      </c>
      <c r="BK4858">
        <f t="shared" si="617"/>
        <v>1900</v>
      </c>
      <c r="BL4858">
        <f t="shared" si="618"/>
        <v>1900</v>
      </c>
      <c r="BM4858" t="str">
        <f t="shared" si="619"/>
        <v/>
      </c>
      <c r="BN4858" s="69">
        <f t="shared" si="620"/>
        <v>129</v>
      </c>
      <c r="BO4858" s="1">
        <v>47226</v>
      </c>
      <c r="BP4858" s="1"/>
    </row>
    <row r="4859" spans="59:68" x14ac:dyDescent="0.25">
      <c r="BG4859" t="str">
        <f t="shared" ca="1" si="613"/>
        <v/>
      </c>
      <c r="BH4859" t="str">
        <f t="shared" si="614"/>
        <v/>
      </c>
      <c r="BI4859" t="str">
        <f t="shared" si="615"/>
        <v/>
      </c>
      <c r="BJ4859" t="str">
        <f t="shared" ca="1" si="616"/>
        <v/>
      </c>
      <c r="BK4859">
        <f t="shared" si="617"/>
        <v>1900</v>
      </c>
      <c r="BL4859">
        <f t="shared" si="618"/>
        <v>1900</v>
      </c>
      <c r="BM4859" t="str">
        <f t="shared" si="619"/>
        <v/>
      </c>
      <c r="BN4859" s="69">
        <f t="shared" si="620"/>
        <v>129</v>
      </c>
      <c r="BO4859" s="1">
        <v>47227</v>
      </c>
      <c r="BP4859" s="1"/>
    </row>
    <row r="4860" spans="59:68" x14ac:dyDescent="0.25">
      <c r="BG4860" t="str">
        <f t="shared" ca="1" si="613"/>
        <v/>
      </c>
      <c r="BH4860" t="str">
        <f t="shared" si="614"/>
        <v/>
      </c>
      <c r="BI4860" t="str">
        <f t="shared" si="615"/>
        <v/>
      </c>
      <c r="BJ4860" t="str">
        <f t="shared" ca="1" si="616"/>
        <v/>
      </c>
      <c r="BK4860">
        <f t="shared" si="617"/>
        <v>1900</v>
      </c>
      <c r="BL4860">
        <f t="shared" si="618"/>
        <v>1900</v>
      </c>
      <c r="BM4860" t="str">
        <f t="shared" si="619"/>
        <v/>
      </c>
      <c r="BN4860" s="69">
        <f t="shared" si="620"/>
        <v>129</v>
      </c>
      <c r="BO4860" s="1">
        <v>47228</v>
      </c>
      <c r="BP4860" s="1"/>
    </row>
    <row r="4861" spans="59:68" x14ac:dyDescent="0.25">
      <c r="BG4861" t="str">
        <f t="shared" ca="1" si="613"/>
        <v/>
      </c>
      <c r="BH4861" t="str">
        <f t="shared" si="614"/>
        <v/>
      </c>
      <c r="BI4861" t="str">
        <f t="shared" si="615"/>
        <v/>
      </c>
      <c r="BJ4861" t="str">
        <f t="shared" ca="1" si="616"/>
        <v/>
      </c>
      <c r="BK4861">
        <f t="shared" si="617"/>
        <v>1900</v>
      </c>
      <c r="BL4861">
        <f t="shared" si="618"/>
        <v>1900</v>
      </c>
      <c r="BM4861" t="str">
        <f t="shared" si="619"/>
        <v/>
      </c>
      <c r="BN4861" s="69">
        <f t="shared" si="620"/>
        <v>129</v>
      </c>
      <c r="BO4861" s="1">
        <v>47229</v>
      </c>
      <c r="BP4861" s="1"/>
    </row>
    <row r="4862" spans="59:68" x14ac:dyDescent="0.25">
      <c r="BG4862" t="str">
        <f t="shared" ca="1" si="613"/>
        <v/>
      </c>
      <c r="BH4862" t="str">
        <f t="shared" si="614"/>
        <v/>
      </c>
      <c r="BI4862" t="str">
        <f t="shared" si="615"/>
        <v/>
      </c>
      <c r="BJ4862" t="str">
        <f t="shared" ca="1" si="616"/>
        <v/>
      </c>
      <c r="BK4862">
        <f t="shared" si="617"/>
        <v>1900</v>
      </c>
      <c r="BL4862">
        <f t="shared" si="618"/>
        <v>1900</v>
      </c>
      <c r="BM4862" t="str">
        <f t="shared" si="619"/>
        <v/>
      </c>
      <c r="BN4862" s="69">
        <f t="shared" si="620"/>
        <v>129</v>
      </c>
      <c r="BO4862" s="1">
        <v>47230</v>
      </c>
      <c r="BP4862" s="1"/>
    </row>
    <row r="4863" spans="59:68" x14ac:dyDescent="0.25">
      <c r="BG4863" t="str">
        <f t="shared" ca="1" si="613"/>
        <v/>
      </c>
      <c r="BH4863" t="str">
        <f t="shared" si="614"/>
        <v/>
      </c>
      <c r="BI4863" t="str">
        <f t="shared" si="615"/>
        <v/>
      </c>
      <c r="BJ4863" t="str">
        <f t="shared" ca="1" si="616"/>
        <v/>
      </c>
      <c r="BK4863">
        <f t="shared" si="617"/>
        <v>1900</v>
      </c>
      <c r="BL4863">
        <f t="shared" si="618"/>
        <v>1900</v>
      </c>
      <c r="BM4863" t="str">
        <f t="shared" si="619"/>
        <v/>
      </c>
      <c r="BN4863" s="69">
        <f t="shared" si="620"/>
        <v>129</v>
      </c>
      <c r="BO4863" s="1">
        <v>47231</v>
      </c>
      <c r="BP4863" s="1"/>
    </row>
    <row r="4864" spans="59:68" x14ac:dyDescent="0.25">
      <c r="BG4864" t="str">
        <f t="shared" ca="1" si="613"/>
        <v/>
      </c>
      <c r="BH4864" t="str">
        <f t="shared" si="614"/>
        <v/>
      </c>
      <c r="BI4864" t="str">
        <f t="shared" si="615"/>
        <v/>
      </c>
      <c r="BJ4864" t="str">
        <f t="shared" ca="1" si="616"/>
        <v/>
      </c>
      <c r="BK4864">
        <f t="shared" si="617"/>
        <v>1900</v>
      </c>
      <c r="BL4864">
        <f t="shared" si="618"/>
        <v>1900</v>
      </c>
      <c r="BM4864" t="str">
        <f t="shared" si="619"/>
        <v/>
      </c>
      <c r="BN4864" s="69">
        <f t="shared" si="620"/>
        <v>129</v>
      </c>
      <c r="BO4864" s="1">
        <v>47232</v>
      </c>
      <c r="BP4864" s="1"/>
    </row>
    <row r="4865" spans="59:68" x14ac:dyDescent="0.25">
      <c r="BG4865" t="str">
        <f t="shared" ca="1" si="613"/>
        <v/>
      </c>
      <c r="BH4865" t="str">
        <f t="shared" si="614"/>
        <v/>
      </c>
      <c r="BI4865" t="str">
        <f t="shared" si="615"/>
        <v/>
      </c>
      <c r="BJ4865" t="str">
        <f t="shared" ca="1" si="616"/>
        <v/>
      </c>
      <c r="BK4865">
        <f t="shared" si="617"/>
        <v>1900</v>
      </c>
      <c r="BL4865">
        <f t="shared" si="618"/>
        <v>1900</v>
      </c>
      <c r="BM4865" t="str">
        <f t="shared" si="619"/>
        <v/>
      </c>
      <c r="BN4865" s="69">
        <f t="shared" si="620"/>
        <v>129</v>
      </c>
      <c r="BO4865" s="1">
        <v>47233</v>
      </c>
      <c r="BP4865" s="1"/>
    </row>
    <row r="4866" spans="59:68" x14ac:dyDescent="0.25">
      <c r="BG4866" t="str">
        <f t="shared" ca="1" si="613"/>
        <v/>
      </c>
      <c r="BH4866" t="str">
        <f t="shared" si="614"/>
        <v/>
      </c>
      <c r="BI4866" t="str">
        <f t="shared" si="615"/>
        <v/>
      </c>
      <c r="BJ4866" t="str">
        <f t="shared" ca="1" si="616"/>
        <v/>
      </c>
      <c r="BK4866">
        <f t="shared" si="617"/>
        <v>1900</v>
      </c>
      <c r="BL4866">
        <f t="shared" si="618"/>
        <v>1900</v>
      </c>
      <c r="BM4866" t="str">
        <f t="shared" si="619"/>
        <v/>
      </c>
      <c r="BN4866" s="69">
        <f t="shared" si="620"/>
        <v>129</v>
      </c>
      <c r="BO4866" s="1">
        <v>47234</v>
      </c>
      <c r="BP4866" s="1"/>
    </row>
    <row r="4867" spans="59:68" x14ac:dyDescent="0.25">
      <c r="BG4867" t="str">
        <f t="shared" ref="BG4867:BG4930" ca="1" si="621">IF(A4867="","",DATEDIF(J4867,TODAY(),"y"))</f>
        <v/>
      </c>
      <c r="BH4867" t="str">
        <f t="shared" ref="BH4867:BH4930" si="622">IF(A4867="","",IF(BG4867&lt;61,"Moins de 61",IF(BG4867&lt;66,"61 à 65",IF(BG4867&lt;71,"66 à 70",IF(BG4867&lt;76,"71 à 75",IF(BG4867&lt;81,"76 à 80",IF(BG4867&lt;86,"81 à 85",IF(BG4867&lt;91,"86 à 90",IF(BG4867&lt;96,"91 à 95",IF(BG4867&lt;101,"96 à 100",IF(BG4867&gt;=101,"101 et plus","")))))))))))</f>
        <v/>
      </c>
      <c r="BI4867" t="str">
        <f t="shared" ref="BI4867:BI4930" si="623">IF(B4867="","",IF(BG4867&lt;66,"Moins de 66",IF(BG4867&lt;71,"66 à 70",IF(BG4867&lt;76,"71 à 75",IF(BG4867&lt;81,"76 à 80",IF(BG4867&gt;=81,"plus de 80",""))))))</f>
        <v/>
      </c>
      <c r="BJ4867" t="str">
        <f t="shared" ref="BJ4867:BJ4930" ca="1" si="624">IF(A4867="","",DATEDIF(L4867,TODAY(),"y"))</f>
        <v/>
      </c>
      <c r="BK4867">
        <f t="shared" ref="BK4867:BK4930" si="625">YEAR(L4867)</f>
        <v>1900</v>
      </c>
      <c r="BL4867">
        <f t="shared" ref="BL4867:BL4930" si="626">YEAR(E4867)</f>
        <v>1900</v>
      </c>
      <c r="BM4867" t="str">
        <f t="shared" ref="BM4867:BM4930" si="627">IF(A4867="","",IF(O4867="Adhérent",BG4867,""))</f>
        <v/>
      </c>
      <c r="BN4867" s="69">
        <f t="shared" ref="BN4867:BN4930" si="628">YEAR(BO4867)-YEAR(J4867)</f>
        <v>129</v>
      </c>
      <c r="BO4867" s="1">
        <v>47235</v>
      </c>
      <c r="BP4867" s="1"/>
    </row>
    <row r="4868" spans="59:68" x14ac:dyDescent="0.25">
      <c r="BG4868" t="str">
        <f t="shared" ca="1" si="621"/>
        <v/>
      </c>
      <c r="BH4868" t="str">
        <f t="shared" si="622"/>
        <v/>
      </c>
      <c r="BI4868" t="str">
        <f t="shared" si="623"/>
        <v/>
      </c>
      <c r="BJ4868" t="str">
        <f t="shared" ca="1" si="624"/>
        <v/>
      </c>
      <c r="BK4868">
        <f t="shared" si="625"/>
        <v>1900</v>
      </c>
      <c r="BL4868">
        <f t="shared" si="626"/>
        <v>1900</v>
      </c>
      <c r="BM4868" t="str">
        <f t="shared" si="627"/>
        <v/>
      </c>
      <c r="BN4868" s="69">
        <f t="shared" si="628"/>
        <v>129</v>
      </c>
      <c r="BO4868" s="1">
        <v>47236</v>
      </c>
      <c r="BP4868" s="1"/>
    </row>
    <row r="4869" spans="59:68" x14ac:dyDescent="0.25">
      <c r="BG4869" t="str">
        <f t="shared" ca="1" si="621"/>
        <v/>
      </c>
      <c r="BH4869" t="str">
        <f t="shared" si="622"/>
        <v/>
      </c>
      <c r="BI4869" t="str">
        <f t="shared" si="623"/>
        <v/>
      </c>
      <c r="BJ4869" t="str">
        <f t="shared" ca="1" si="624"/>
        <v/>
      </c>
      <c r="BK4869">
        <f t="shared" si="625"/>
        <v>1900</v>
      </c>
      <c r="BL4869">
        <f t="shared" si="626"/>
        <v>1900</v>
      </c>
      <c r="BM4869" t="str">
        <f t="shared" si="627"/>
        <v/>
      </c>
      <c r="BN4869" s="69">
        <f t="shared" si="628"/>
        <v>129</v>
      </c>
      <c r="BO4869" s="1">
        <v>47237</v>
      </c>
      <c r="BP4869" s="1"/>
    </row>
    <row r="4870" spans="59:68" x14ac:dyDescent="0.25">
      <c r="BG4870" t="str">
        <f t="shared" ca="1" si="621"/>
        <v/>
      </c>
      <c r="BH4870" t="str">
        <f t="shared" si="622"/>
        <v/>
      </c>
      <c r="BI4870" t="str">
        <f t="shared" si="623"/>
        <v/>
      </c>
      <c r="BJ4870" t="str">
        <f t="shared" ca="1" si="624"/>
        <v/>
      </c>
      <c r="BK4870">
        <f t="shared" si="625"/>
        <v>1900</v>
      </c>
      <c r="BL4870">
        <f t="shared" si="626"/>
        <v>1900</v>
      </c>
      <c r="BM4870" t="str">
        <f t="shared" si="627"/>
        <v/>
      </c>
      <c r="BN4870" s="69">
        <f t="shared" si="628"/>
        <v>129</v>
      </c>
      <c r="BO4870" s="1">
        <v>47238</v>
      </c>
      <c r="BP4870" s="1"/>
    </row>
    <row r="4871" spans="59:68" x14ac:dyDescent="0.25">
      <c r="BG4871" t="str">
        <f t="shared" ca="1" si="621"/>
        <v/>
      </c>
      <c r="BH4871" t="str">
        <f t="shared" si="622"/>
        <v/>
      </c>
      <c r="BI4871" t="str">
        <f t="shared" si="623"/>
        <v/>
      </c>
      <c r="BJ4871" t="str">
        <f t="shared" ca="1" si="624"/>
        <v/>
      </c>
      <c r="BK4871">
        <f t="shared" si="625"/>
        <v>1900</v>
      </c>
      <c r="BL4871">
        <f t="shared" si="626"/>
        <v>1900</v>
      </c>
      <c r="BM4871" t="str">
        <f t="shared" si="627"/>
        <v/>
      </c>
      <c r="BN4871" s="69">
        <f t="shared" si="628"/>
        <v>129</v>
      </c>
      <c r="BO4871" s="1">
        <v>47239</v>
      </c>
      <c r="BP4871" s="1"/>
    </row>
    <row r="4872" spans="59:68" x14ac:dyDescent="0.25">
      <c r="BG4872" t="str">
        <f t="shared" ca="1" si="621"/>
        <v/>
      </c>
      <c r="BH4872" t="str">
        <f t="shared" si="622"/>
        <v/>
      </c>
      <c r="BI4872" t="str">
        <f t="shared" si="623"/>
        <v/>
      </c>
      <c r="BJ4872" t="str">
        <f t="shared" ca="1" si="624"/>
        <v/>
      </c>
      <c r="BK4872">
        <f t="shared" si="625"/>
        <v>1900</v>
      </c>
      <c r="BL4872">
        <f t="shared" si="626"/>
        <v>1900</v>
      </c>
      <c r="BM4872" t="str">
        <f t="shared" si="627"/>
        <v/>
      </c>
      <c r="BN4872" s="69">
        <f t="shared" si="628"/>
        <v>129</v>
      </c>
      <c r="BO4872" s="1">
        <v>47240</v>
      </c>
      <c r="BP4872" s="1"/>
    </row>
    <row r="4873" spans="59:68" x14ac:dyDescent="0.25">
      <c r="BG4873" t="str">
        <f t="shared" ca="1" si="621"/>
        <v/>
      </c>
      <c r="BH4873" t="str">
        <f t="shared" si="622"/>
        <v/>
      </c>
      <c r="BI4873" t="str">
        <f t="shared" si="623"/>
        <v/>
      </c>
      <c r="BJ4873" t="str">
        <f t="shared" ca="1" si="624"/>
        <v/>
      </c>
      <c r="BK4873">
        <f t="shared" si="625"/>
        <v>1900</v>
      </c>
      <c r="BL4873">
        <f t="shared" si="626"/>
        <v>1900</v>
      </c>
      <c r="BM4873" t="str">
        <f t="shared" si="627"/>
        <v/>
      </c>
      <c r="BN4873" s="69">
        <f t="shared" si="628"/>
        <v>129</v>
      </c>
      <c r="BO4873" s="1">
        <v>47241</v>
      </c>
      <c r="BP4873" s="1"/>
    </row>
    <row r="4874" spans="59:68" x14ac:dyDescent="0.25">
      <c r="BG4874" t="str">
        <f t="shared" ca="1" si="621"/>
        <v/>
      </c>
      <c r="BH4874" t="str">
        <f t="shared" si="622"/>
        <v/>
      </c>
      <c r="BI4874" t="str">
        <f t="shared" si="623"/>
        <v/>
      </c>
      <c r="BJ4874" t="str">
        <f t="shared" ca="1" si="624"/>
        <v/>
      </c>
      <c r="BK4874">
        <f t="shared" si="625"/>
        <v>1900</v>
      </c>
      <c r="BL4874">
        <f t="shared" si="626"/>
        <v>1900</v>
      </c>
      <c r="BM4874" t="str">
        <f t="shared" si="627"/>
        <v/>
      </c>
      <c r="BN4874" s="69">
        <f t="shared" si="628"/>
        <v>129</v>
      </c>
      <c r="BO4874" s="1">
        <v>47242</v>
      </c>
      <c r="BP4874" s="1"/>
    </row>
    <row r="4875" spans="59:68" x14ac:dyDescent="0.25">
      <c r="BG4875" t="str">
        <f t="shared" ca="1" si="621"/>
        <v/>
      </c>
      <c r="BH4875" t="str">
        <f t="shared" si="622"/>
        <v/>
      </c>
      <c r="BI4875" t="str">
        <f t="shared" si="623"/>
        <v/>
      </c>
      <c r="BJ4875" t="str">
        <f t="shared" ca="1" si="624"/>
        <v/>
      </c>
      <c r="BK4875">
        <f t="shared" si="625"/>
        <v>1900</v>
      </c>
      <c r="BL4875">
        <f t="shared" si="626"/>
        <v>1900</v>
      </c>
      <c r="BM4875" t="str">
        <f t="shared" si="627"/>
        <v/>
      </c>
      <c r="BN4875" s="69">
        <f t="shared" si="628"/>
        <v>129</v>
      </c>
      <c r="BO4875" s="1">
        <v>47243</v>
      </c>
      <c r="BP4875" s="1"/>
    </row>
    <row r="4876" spans="59:68" x14ac:dyDescent="0.25">
      <c r="BG4876" t="str">
        <f t="shared" ca="1" si="621"/>
        <v/>
      </c>
      <c r="BH4876" t="str">
        <f t="shared" si="622"/>
        <v/>
      </c>
      <c r="BI4876" t="str">
        <f t="shared" si="623"/>
        <v/>
      </c>
      <c r="BJ4876" t="str">
        <f t="shared" ca="1" si="624"/>
        <v/>
      </c>
      <c r="BK4876">
        <f t="shared" si="625"/>
        <v>1900</v>
      </c>
      <c r="BL4876">
        <f t="shared" si="626"/>
        <v>1900</v>
      </c>
      <c r="BM4876" t="str">
        <f t="shared" si="627"/>
        <v/>
      </c>
      <c r="BN4876" s="69">
        <f t="shared" si="628"/>
        <v>129</v>
      </c>
      <c r="BO4876" s="1">
        <v>47244</v>
      </c>
      <c r="BP4876" s="1"/>
    </row>
    <row r="4877" spans="59:68" x14ac:dyDescent="0.25">
      <c r="BG4877" t="str">
        <f t="shared" ca="1" si="621"/>
        <v/>
      </c>
      <c r="BH4877" t="str">
        <f t="shared" si="622"/>
        <v/>
      </c>
      <c r="BI4877" t="str">
        <f t="shared" si="623"/>
        <v/>
      </c>
      <c r="BJ4877" t="str">
        <f t="shared" ca="1" si="624"/>
        <v/>
      </c>
      <c r="BK4877">
        <f t="shared" si="625"/>
        <v>1900</v>
      </c>
      <c r="BL4877">
        <f t="shared" si="626"/>
        <v>1900</v>
      </c>
      <c r="BM4877" t="str">
        <f t="shared" si="627"/>
        <v/>
      </c>
      <c r="BN4877" s="69">
        <f t="shared" si="628"/>
        <v>129</v>
      </c>
      <c r="BO4877" s="1">
        <v>47245</v>
      </c>
      <c r="BP4877" s="1"/>
    </row>
    <row r="4878" spans="59:68" x14ac:dyDescent="0.25">
      <c r="BG4878" t="str">
        <f t="shared" ca="1" si="621"/>
        <v/>
      </c>
      <c r="BH4878" t="str">
        <f t="shared" si="622"/>
        <v/>
      </c>
      <c r="BI4878" t="str">
        <f t="shared" si="623"/>
        <v/>
      </c>
      <c r="BJ4878" t="str">
        <f t="shared" ca="1" si="624"/>
        <v/>
      </c>
      <c r="BK4878">
        <f t="shared" si="625"/>
        <v>1900</v>
      </c>
      <c r="BL4878">
        <f t="shared" si="626"/>
        <v>1900</v>
      </c>
      <c r="BM4878" t="str">
        <f t="shared" si="627"/>
        <v/>
      </c>
      <c r="BN4878" s="69">
        <f t="shared" si="628"/>
        <v>129</v>
      </c>
      <c r="BO4878" s="1">
        <v>47246</v>
      </c>
      <c r="BP4878" s="1"/>
    </row>
    <row r="4879" spans="59:68" x14ac:dyDescent="0.25">
      <c r="BG4879" t="str">
        <f t="shared" ca="1" si="621"/>
        <v/>
      </c>
      <c r="BH4879" t="str">
        <f t="shared" si="622"/>
        <v/>
      </c>
      <c r="BI4879" t="str">
        <f t="shared" si="623"/>
        <v/>
      </c>
      <c r="BJ4879" t="str">
        <f t="shared" ca="1" si="624"/>
        <v/>
      </c>
      <c r="BK4879">
        <f t="shared" si="625"/>
        <v>1900</v>
      </c>
      <c r="BL4879">
        <f t="shared" si="626"/>
        <v>1900</v>
      </c>
      <c r="BM4879" t="str">
        <f t="shared" si="627"/>
        <v/>
      </c>
      <c r="BN4879" s="69">
        <f t="shared" si="628"/>
        <v>129</v>
      </c>
      <c r="BO4879" s="1">
        <v>47247</v>
      </c>
      <c r="BP4879" s="1"/>
    </row>
    <row r="4880" spans="59:68" x14ac:dyDescent="0.25">
      <c r="BG4880" t="str">
        <f t="shared" ca="1" si="621"/>
        <v/>
      </c>
      <c r="BH4880" t="str">
        <f t="shared" si="622"/>
        <v/>
      </c>
      <c r="BI4880" t="str">
        <f t="shared" si="623"/>
        <v/>
      </c>
      <c r="BJ4880" t="str">
        <f t="shared" ca="1" si="624"/>
        <v/>
      </c>
      <c r="BK4880">
        <f t="shared" si="625"/>
        <v>1900</v>
      </c>
      <c r="BL4880">
        <f t="shared" si="626"/>
        <v>1900</v>
      </c>
      <c r="BM4880" t="str">
        <f t="shared" si="627"/>
        <v/>
      </c>
      <c r="BN4880" s="69">
        <f t="shared" si="628"/>
        <v>129</v>
      </c>
      <c r="BO4880" s="1">
        <v>47248</v>
      </c>
      <c r="BP4880" s="1"/>
    </row>
    <row r="4881" spans="59:68" x14ac:dyDescent="0.25">
      <c r="BG4881" t="str">
        <f t="shared" ca="1" si="621"/>
        <v/>
      </c>
      <c r="BH4881" t="str">
        <f t="shared" si="622"/>
        <v/>
      </c>
      <c r="BI4881" t="str">
        <f t="shared" si="623"/>
        <v/>
      </c>
      <c r="BJ4881" t="str">
        <f t="shared" ca="1" si="624"/>
        <v/>
      </c>
      <c r="BK4881">
        <f t="shared" si="625"/>
        <v>1900</v>
      </c>
      <c r="BL4881">
        <f t="shared" si="626"/>
        <v>1900</v>
      </c>
      <c r="BM4881" t="str">
        <f t="shared" si="627"/>
        <v/>
      </c>
      <c r="BN4881" s="69">
        <f t="shared" si="628"/>
        <v>129</v>
      </c>
      <c r="BO4881" s="1">
        <v>47249</v>
      </c>
      <c r="BP4881" s="1"/>
    </row>
    <row r="4882" spans="59:68" x14ac:dyDescent="0.25">
      <c r="BG4882" t="str">
        <f t="shared" ca="1" si="621"/>
        <v/>
      </c>
      <c r="BH4882" t="str">
        <f t="shared" si="622"/>
        <v/>
      </c>
      <c r="BI4882" t="str">
        <f t="shared" si="623"/>
        <v/>
      </c>
      <c r="BJ4882" t="str">
        <f t="shared" ca="1" si="624"/>
        <v/>
      </c>
      <c r="BK4882">
        <f t="shared" si="625"/>
        <v>1900</v>
      </c>
      <c r="BL4882">
        <f t="shared" si="626"/>
        <v>1900</v>
      </c>
      <c r="BM4882" t="str">
        <f t="shared" si="627"/>
        <v/>
      </c>
      <c r="BN4882" s="69">
        <f t="shared" si="628"/>
        <v>129</v>
      </c>
      <c r="BO4882" s="1">
        <v>47250</v>
      </c>
      <c r="BP4882" s="1"/>
    </row>
    <row r="4883" spans="59:68" x14ac:dyDescent="0.25">
      <c r="BG4883" t="str">
        <f t="shared" ca="1" si="621"/>
        <v/>
      </c>
      <c r="BH4883" t="str">
        <f t="shared" si="622"/>
        <v/>
      </c>
      <c r="BI4883" t="str">
        <f t="shared" si="623"/>
        <v/>
      </c>
      <c r="BJ4883" t="str">
        <f t="shared" ca="1" si="624"/>
        <v/>
      </c>
      <c r="BK4883">
        <f t="shared" si="625"/>
        <v>1900</v>
      </c>
      <c r="BL4883">
        <f t="shared" si="626"/>
        <v>1900</v>
      </c>
      <c r="BM4883" t="str">
        <f t="shared" si="627"/>
        <v/>
      </c>
      <c r="BN4883" s="69">
        <f t="shared" si="628"/>
        <v>129</v>
      </c>
      <c r="BO4883" s="1">
        <v>47251</v>
      </c>
      <c r="BP4883" s="1"/>
    </row>
    <row r="4884" spans="59:68" x14ac:dyDescent="0.25">
      <c r="BG4884" t="str">
        <f t="shared" ca="1" si="621"/>
        <v/>
      </c>
      <c r="BH4884" t="str">
        <f t="shared" si="622"/>
        <v/>
      </c>
      <c r="BI4884" t="str">
        <f t="shared" si="623"/>
        <v/>
      </c>
      <c r="BJ4884" t="str">
        <f t="shared" ca="1" si="624"/>
        <v/>
      </c>
      <c r="BK4884">
        <f t="shared" si="625"/>
        <v>1900</v>
      </c>
      <c r="BL4884">
        <f t="shared" si="626"/>
        <v>1900</v>
      </c>
      <c r="BM4884" t="str">
        <f t="shared" si="627"/>
        <v/>
      </c>
      <c r="BN4884" s="69">
        <f t="shared" si="628"/>
        <v>129</v>
      </c>
      <c r="BO4884" s="1">
        <v>47252</v>
      </c>
      <c r="BP4884" s="1"/>
    </row>
    <row r="4885" spans="59:68" x14ac:dyDescent="0.25">
      <c r="BG4885" t="str">
        <f t="shared" ca="1" si="621"/>
        <v/>
      </c>
      <c r="BH4885" t="str">
        <f t="shared" si="622"/>
        <v/>
      </c>
      <c r="BI4885" t="str">
        <f t="shared" si="623"/>
        <v/>
      </c>
      <c r="BJ4885" t="str">
        <f t="shared" ca="1" si="624"/>
        <v/>
      </c>
      <c r="BK4885">
        <f t="shared" si="625"/>
        <v>1900</v>
      </c>
      <c r="BL4885">
        <f t="shared" si="626"/>
        <v>1900</v>
      </c>
      <c r="BM4885" t="str">
        <f t="shared" si="627"/>
        <v/>
      </c>
      <c r="BN4885" s="69">
        <f t="shared" si="628"/>
        <v>129</v>
      </c>
      <c r="BO4885" s="1">
        <v>47253</v>
      </c>
      <c r="BP4885" s="1"/>
    </row>
    <row r="4886" spans="59:68" x14ac:dyDescent="0.25">
      <c r="BG4886" t="str">
        <f t="shared" ca="1" si="621"/>
        <v/>
      </c>
      <c r="BH4886" t="str">
        <f t="shared" si="622"/>
        <v/>
      </c>
      <c r="BI4886" t="str">
        <f t="shared" si="623"/>
        <v/>
      </c>
      <c r="BJ4886" t="str">
        <f t="shared" ca="1" si="624"/>
        <v/>
      </c>
      <c r="BK4886">
        <f t="shared" si="625"/>
        <v>1900</v>
      </c>
      <c r="BL4886">
        <f t="shared" si="626"/>
        <v>1900</v>
      </c>
      <c r="BM4886" t="str">
        <f t="shared" si="627"/>
        <v/>
      </c>
      <c r="BN4886" s="69">
        <f t="shared" si="628"/>
        <v>129</v>
      </c>
      <c r="BO4886" s="1">
        <v>47254</v>
      </c>
      <c r="BP4886" s="1"/>
    </row>
    <row r="4887" spans="59:68" x14ac:dyDescent="0.25">
      <c r="BG4887" t="str">
        <f t="shared" ca="1" si="621"/>
        <v/>
      </c>
      <c r="BH4887" t="str">
        <f t="shared" si="622"/>
        <v/>
      </c>
      <c r="BI4887" t="str">
        <f t="shared" si="623"/>
        <v/>
      </c>
      <c r="BJ4887" t="str">
        <f t="shared" ca="1" si="624"/>
        <v/>
      </c>
      <c r="BK4887">
        <f t="shared" si="625"/>
        <v>1900</v>
      </c>
      <c r="BL4887">
        <f t="shared" si="626"/>
        <v>1900</v>
      </c>
      <c r="BM4887" t="str">
        <f t="shared" si="627"/>
        <v/>
      </c>
      <c r="BN4887" s="69">
        <f t="shared" si="628"/>
        <v>129</v>
      </c>
      <c r="BO4887" s="1">
        <v>47255</v>
      </c>
      <c r="BP4887" s="1"/>
    </row>
    <row r="4888" spans="59:68" x14ac:dyDescent="0.25">
      <c r="BG4888" t="str">
        <f t="shared" ca="1" si="621"/>
        <v/>
      </c>
      <c r="BH4888" t="str">
        <f t="shared" si="622"/>
        <v/>
      </c>
      <c r="BI4888" t="str">
        <f t="shared" si="623"/>
        <v/>
      </c>
      <c r="BJ4888" t="str">
        <f t="shared" ca="1" si="624"/>
        <v/>
      </c>
      <c r="BK4888">
        <f t="shared" si="625"/>
        <v>1900</v>
      </c>
      <c r="BL4888">
        <f t="shared" si="626"/>
        <v>1900</v>
      </c>
      <c r="BM4888" t="str">
        <f t="shared" si="627"/>
        <v/>
      </c>
      <c r="BN4888" s="69">
        <f t="shared" si="628"/>
        <v>129</v>
      </c>
      <c r="BO4888" s="1">
        <v>47256</v>
      </c>
      <c r="BP4888" s="1"/>
    </row>
    <row r="4889" spans="59:68" x14ac:dyDescent="0.25">
      <c r="BG4889" t="str">
        <f t="shared" ca="1" si="621"/>
        <v/>
      </c>
      <c r="BH4889" t="str">
        <f t="shared" si="622"/>
        <v/>
      </c>
      <c r="BI4889" t="str">
        <f t="shared" si="623"/>
        <v/>
      </c>
      <c r="BJ4889" t="str">
        <f t="shared" ca="1" si="624"/>
        <v/>
      </c>
      <c r="BK4889">
        <f t="shared" si="625"/>
        <v>1900</v>
      </c>
      <c r="BL4889">
        <f t="shared" si="626"/>
        <v>1900</v>
      </c>
      <c r="BM4889" t="str">
        <f t="shared" si="627"/>
        <v/>
      </c>
      <c r="BN4889" s="69">
        <f t="shared" si="628"/>
        <v>129</v>
      </c>
      <c r="BO4889" s="1">
        <v>47257</v>
      </c>
      <c r="BP4889" s="1"/>
    </row>
    <row r="4890" spans="59:68" x14ac:dyDescent="0.25">
      <c r="BG4890" t="str">
        <f t="shared" ca="1" si="621"/>
        <v/>
      </c>
      <c r="BH4890" t="str">
        <f t="shared" si="622"/>
        <v/>
      </c>
      <c r="BI4890" t="str">
        <f t="shared" si="623"/>
        <v/>
      </c>
      <c r="BJ4890" t="str">
        <f t="shared" ca="1" si="624"/>
        <v/>
      </c>
      <c r="BK4890">
        <f t="shared" si="625"/>
        <v>1900</v>
      </c>
      <c r="BL4890">
        <f t="shared" si="626"/>
        <v>1900</v>
      </c>
      <c r="BM4890" t="str">
        <f t="shared" si="627"/>
        <v/>
      </c>
      <c r="BN4890" s="69">
        <f t="shared" si="628"/>
        <v>129</v>
      </c>
      <c r="BO4890" s="1">
        <v>47258</v>
      </c>
      <c r="BP4890" s="1"/>
    </row>
    <row r="4891" spans="59:68" x14ac:dyDescent="0.25">
      <c r="BG4891" t="str">
        <f t="shared" ca="1" si="621"/>
        <v/>
      </c>
      <c r="BH4891" t="str">
        <f t="shared" si="622"/>
        <v/>
      </c>
      <c r="BI4891" t="str">
        <f t="shared" si="623"/>
        <v/>
      </c>
      <c r="BJ4891" t="str">
        <f t="shared" ca="1" si="624"/>
        <v/>
      </c>
      <c r="BK4891">
        <f t="shared" si="625"/>
        <v>1900</v>
      </c>
      <c r="BL4891">
        <f t="shared" si="626"/>
        <v>1900</v>
      </c>
      <c r="BM4891" t="str">
        <f t="shared" si="627"/>
        <v/>
      </c>
      <c r="BN4891" s="69">
        <f t="shared" si="628"/>
        <v>129</v>
      </c>
      <c r="BO4891" s="1">
        <v>47259</v>
      </c>
      <c r="BP4891" s="1"/>
    </row>
    <row r="4892" spans="59:68" x14ac:dyDescent="0.25">
      <c r="BG4892" t="str">
        <f t="shared" ca="1" si="621"/>
        <v/>
      </c>
      <c r="BH4892" t="str">
        <f t="shared" si="622"/>
        <v/>
      </c>
      <c r="BI4892" t="str">
        <f t="shared" si="623"/>
        <v/>
      </c>
      <c r="BJ4892" t="str">
        <f t="shared" ca="1" si="624"/>
        <v/>
      </c>
      <c r="BK4892">
        <f t="shared" si="625"/>
        <v>1900</v>
      </c>
      <c r="BL4892">
        <f t="shared" si="626"/>
        <v>1900</v>
      </c>
      <c r="BM4892" t="str">
        <f t="shared" si="627"/>
        <v/>
      </c>
      <c r="BN4892" s="69">
        <f t="shared" si="628"/>
        <v>129</v>
      </c>
      <c r="BO4892" s="1">
        <v>47260</v>
      </c>
      <c r="BP4892" s="1"/>
    </row>
    <row r="4893" spans="59:68" x14ac:dyDescent="0.25">
      <c r="BG4893" t="str">
        <f t="shared" ca="1" si="621"/>
        <v/>
      </c>
      <c r="BH4893" t="str">
        <f t="shared" si="622"/>
        <v/>
      </c>
      <c r="BI4893" t="str">
        <f t="shared" si="623"/>
        <v/>
      </c>
      <c r="BJ4893" t="str">
        <f t="shared" ca="1" si="624"/>
        <v/>
      </c>
      <c r="BK4893">
        <f t="shared" si="625"/>
        <v>1900</v>
      </c>
      <c r="BL4893">
        <f t="shared" si="626"/>
        <v>1900</v>
      </c>
      <c r="BM4893" t="str">
        <f t="shared" si="627"/>
        <v/>
      </c>
      <c r="BN4893" s="69">
        <f t="shared" si="628"/>
        <v>129</v>
      </c>
      <c r="BO4893" s="1">
        <v>47261</v>
      </c>
      <c r="BP4893" s="1"/>
    </row>
    <row r="4894" spans="59:68" x14ac:dyDescent="0.25">
      <c r="BG4894" t="str">
        <f t="shared" ca="1" si="621"/>
        <v/>
      </c>
      <c r="BH4894" t="str">
        <f t="shared" si="622"/>
        <v/>
      </c>
      <c r="BI4894" t="str">
        <f t="shared" si="623"/>
        <v/>
      </c>
      <c r="BJ4894" t="str">
        <f t="shared" ca="1" si="624"/>
        <v/>
      </c>
      <c r="BK4894">
        <f t="shared" si="625"/>
        <v>1900</v>
      </c>
      <c r="BL4894">
        <f t="shared" si="626"/>
        <v>1900</v>
      </c>
      <c r="BM4894" t="str">
        <f t="shared" si="627"/>
        <v/>
      </c>
      <c r="BN4894" s="69">
        <f t="shared" si="628"/>
        <v>129</v>
      </c>
      <c r="BO4894" s="1">
        <v>47262</v>
      </c>
      <c r="BP4894" s="1"/>
    </row>
    <row r="4895" spans="59:68" x14ac:dyDescent="0.25">
      <c r="BG4895" t="str">
        <f t="shared" ca="1" si="621"/>
        <v/>
      </c>
      <c r="BH4895" t="str">
        <f t="shared" si="622"/>
        <v/>
      </c>
      <c r="BI4895" t="str">
        <f t="shared" si="623"/>
        <v/>
      </c>
      <c r="BJ4895" t="str">
        <f t="shared" ca="1" si="624"/>
        <v/>
      </c>
      <c r="BK4895">
        <f t="shared" si="625"/>
        <v>1900</v>
      </c>
      <c r="BL4895">
        <f t="shared" si="626"/>
        <v>1900</v>
      </c>
      <c r="BM4895" t="str">
        <f t="shared" si="627"/>
        <v/>
      </c>
      <c r="BN4895" s="69">
        <f t="shared" si="628"/>
        <v>129</v>
      </c>
      <c r="BO4895" s="1">
        <v>47263</v>
      </c>
      <c r="BP4895" s="1"/>
    </row>
    <row r="4896" spans="59:68" x14ac:dyDescent="0.25">
      <c r="BG4896" t="str">
        <f t="shared" ca="1" si="621"/>
        <v/>
      </c>
      <c r="BH4896" t="str">
        <f t="shared" si="622"/>
        <v/>
      </c>
      <c r="BI4896" t="str">
        <f t="shared" si="623"/>
        <v/>
      </c>
      <c r="BJ4896" t="str">
        <f t="shared" ca="1" si="624"/>
        <v/>
      </c>
      <c r="BK4896">
        <f t="shared" si="625"/>
        <v>1900</v>
      </c>
      <c r="BL4896">
        <f t="shared" si="626"/>
        <v>1900</v>
      </c>
      <c r="BM4896" t="str">
        <f t="shared" si="627"/>
        <v/>
      </c>
      <c r="BN4896" s="69">
        <f t="shared" si="628"/>
        <v>129</v>
      </c>
      <c r="BO4896" s="1">
        <v>47264</v>
      </c>
      <c r="BP4896" s="1"/>
    </row>
    <row r="4897" spans="59:68" x14ac:dyDescent="0.25">
      <c r="BG4897" t="str">
        <f t="shared" ca="1" si="621"/>
        <v/>
      </c>
      <c r="BH4897" t="str">
        <f t="shared" si="622"/>
        <v/>
      </c>
      <c r="BI4897" t="str">
        <f t="shared" si="623"/>
        <v/>
      </c>
      <c r="BJ4897" t="str">
        <f t="shared" ca="1" si="624"/>
        <v/>
      </c>
      <c r="BK4897">
        <f t="shared" si="625"/>
        <v>1900</v>
      </c>
      <c r="BL4897">
        <f t="shared" si="626"/>
        <v>1900</v>
      </c>
      <c r="BM4897" t="str">
        <f t="shared" si="627"/>
        <v/>
      </c>
      <c r="BN4897" s="69">
        <f t="shared" si="628"/>
        <v>129</v>
      </c>
      <c r="BO4897" s="1">
        <v>47265</v>
      </c>
      <c r="BP4897" s="1"/>
    </row>
    <row r="4898" spans="59:68" x14ac:dyDescent="0.25">
      <c r="BG4898" t="str">
        <f t="shared" ca="1" si="621"/>
        <v/>
      </c>
      <c r="BH4898" t="str">
        <f t="shared" si="622"/>
        <v/>
      </c>
      <c r="BI4898" t="str">
        <f t="shared" si="623"/>
        <v/>
      </c>
      <c r="BJ4898" t="str">
        <f t="shared" ca="1" si="624"/>
        <v/>
      </c>
      <c r="BK4898">
        <f t="shared" si="625"/>
        <v>1900</v>
      </c>
      <c r="BL4898">
        <f t="shared" si="626"/>
        <v>1900</v>
      </c>
      <c r="BM4898" t="str">
        <f t="shared" si="627"/>
        <v/>
      </c>
      <c r="BN4898" s="69">
        <f t="shared" si="628"/>
        <v>129</v>
      </c>
      <c r="BO4898" s="1">
        <v>47266</v>
      </c>
      <c r="BP4898" s="1"/>
    </row>
    <row r="4899" spans="59:68" x14ac:dyDescent="0.25">
      <c r="BG4899" t="str">
        <f t="shared" ca="1" si="621"/>
        <v/>
      </c>
      <c r="BH4899" t="str">
        <f t="shared" si="622"/>
        <v/>
      </c>
      <c r="BI4899" t="str">
        <f t="shared" si="623"/>
        <v/>
      </c>
      <c r="BJ4899" t="str">
        <f t="shared" ca="1" si="624"/>
        <v/>
      </c>
      <c r="BK4899">
        <f t="shared" si="625"/>
        <v>1900</v>
      </c>
      <c r="BL4899">
        <f t="shared" si="626"/>
        <v>1900</v>
      </c>
      <c r="BM4899" t="str">
        <f t="shared" si="627"/>
        <v/>
      </c>
      <c r="BN4899" s="69">
        <f t="shared" si="628"/>
        <v>129</v>
      </c>
      <c r="BO4899" s="1">
        <v>47267</v>
      </c>
      <c r="BP4899" s="1"/>
    </row>
    <row r="4900" spans="59:68" x14ac:dyDescent="0.25">
      <c r="BG4900" t="str">
        <f t="shared" ca="1" si="621"/>
        <v/>
      </c>
      <c r="BH4900" t="str">
        <f t="shared" si="622"/>
        <v/>
      </c>
      <c r="BI4900" t="str">
        <f t="shared" si="623"/>
        <v/>
      </c>
      <c r="BJ4900" t="str">
        <f t="shared" ca="1" si="624"/>
        <v/>
      </c>
      <c r="BK4900">
        <f t="shared" si="625"/>
        <v>1900</v>
      </c>
      <c r="BL4900">
        <f t="shared" si="626"/>
        <v>1900</v>
      </c>
      <c r="BM4900" t="str">
        <f t="shared" si="627"/>
        <v/>
      </c>
      <c r="BN4900" s="69">
        <f t="shared" si="628"/>
        <v>129</v>
      </c>
      <c r="BO4900" s="1">
        <v>47268</v>
      </c>
      <c r="BP4900" s="1"/>
    </row>
    <row r="4901" spans="59:68" x14ac:dyDescent="0.25">
      <c r="BG4901" t="str">
        <f t="shared" ca="1" si="621"/>
        <v/>
      </c>
      <c r="BH4901" t="str">
        <f t="shared" si="622"/>
        <v/>
      </c>
      <c r="BI4901" t="str">
        <f t="shared" si="623"/>
        <v/>
      </c>
      <c r="BJ4901" t="str">
        <f t="shared" ca="1" si="624"/>
        <v/>
      </c>
      <c r="BK4901">
        <f t="shared" si="625"/>
        <v>1900</v>
      </c>
      <c r="BL4901">
        <f t="shared" si="626"/>
        <v>1900</v>
      </c>
      <c r="BM4901" t="str">
        <f t="shared" si="627"/>
        <v/>
      </c>
      <c r="BN4901" s="69">
        <f t="shared" si="628"/>
        <v>129</v>
      </c>
      <c r="BO4901" s="1">
        <v>47269</v>
      </c>
      <c r="BP4901" s="1"/>
    </row>
    <row r="4902" spans="59:68" x14ac:dyDescent="0.25">
      <c r="BG4902" t="str">
        <f t="shared" ca="1" si="621"/>
        <v/>
      </c>
      <c r="BH4902" t="str">
        <f t="shared" si="622"/>
        <v/>
      </c>
      <c r="BI4902" t="str">
        <f t="shared" si="623"/>
        <v/>
      </c>
      <c r="BJ4902" t="str">
        <f t="shared" ca="1" si="624"/>
        <v/>
      </c>
      <c r="BK4902">
        <f t="shared" si="625"/>
        <v>1900</v>
      </c>
      <c r="BL4902">
        <f t="shared" si="626"/>
        <v>1900</v>
      </c>
      <c r="BM4902" t="str">
        <f t="shared" si="627"/>
        <v/>
      </c>
      <c r="BN4902" s="69">
        <f t="shared" si="628"/>
        <v>129</v>
      </c>
      <c r="BO4902" s="1">
        <v>47270</v>
      </c>
      <c r="BP4902" s="1"/>
    </row>
    <row r="4903" spans="59:68" x14ac:dyDescent="0.25">
      <c r="BG4903" t="str">
        <f t="shared" ca="1" si="621"/>
        <v/>
      </c>
      <c r="BH4903" t="str">
        <f t="shared" si="622"/>
        <v/>
      </c>
      <c r="BI4903" t="str">
        <f t="shared" si="623"/>
        <v/>
      </c>
      <c r="BJ4903" t="str">
        <f t="shared" ca="1" si="624"/>
        <v/>
      </c>
      <c r="BK4903">
        <f t="shared" si="625"/>
        <v>1900</v>
      </c>
      <c r="BL4903">
        <f t="shared" si="626"/>
        <v>1900</v>
      </c>
      <c r="BM4903" t="str">
        <f t="shared" si="627"/>
        <v/>
      </c>
      <c r="BN4903" s="69">
        <f t="shared" si="628"/>
        <v>129</v>
      </c>
      <c r="BO4903" s="1">
        <v>47271</v>
      </c>
      <c r="BP4903" s="1"/>
    </row>
    <row r="4904" spans="59:68" x14ac:dyDescent="0.25">
      <c r="BG4904" t="str">
        <f t="shared" ca="1" si="621"/>
        <v/>
      </c>
      <c r="BH4904" t="str">
        <f t="shared" si="622"/>
        <v/>
      </c>
      <c r="BI4904" t="str">
        <f t="shared" si="623"/>
        <v/>
      </c>
      <c r="BJ4904" t="str">
        <f t="shared" ca="1" si="624"/>
        <v/>
      </c>
      <c r="BK4904">
        <f t="shared" si="625"/>
        <v>1900</v>
      </c>
      <c r="BL4904">
        <f t="shared" si="626"/>
        <v>1900</v>
      </c>
      <c r="BM4904" t="str">
        <f t="shared" si="627"/>
        <v/>
      </c>
      <c r="BN4904" s="69">
        <f t="shared" si="628"/>
        <v>129</v>
      </c>
      <c r="BO4904" s="1">
        <v>47272</v>
      </c>
      <c r="BP4904" s="1"/>
    </row>
    <row r="4905" spans="59:68" x14ac:dyDescent="0.25">
      <c r="BG4905" t="str">
        <f t="shared" ca="1" si="621"/>
        <v/>
      </c>
      <c r="BH4905" t="str">
        <f t="shared" si="622"/>
        <v/>
      </c>
      <c r="BI4905" t="str">
        <f t="shared" si="623"/>
        <v/>
      </c>
      <c r="BJ4905" t="str">
        <f t="shared" ca="1" si="624"/>
        <v/>
      </c>
      <c r="BK4905">
        <f t="shared" si="625"/>
        <v>1900</v>
      </c>
      <c r="BL4905">
        <f t="shared" si="626"/>
        <v>1900</v>
      </c>
      <c r="BM4905" t="str">
        <f t="shared" si="627"/>
        <v/>
      </c>
      <c r="BN4905" s="69">
        <f t="shared" si="628"/>
        <v>129</v>
      </c>
      <c r="BO4905" s="1">
        <v>47273</v>
      </c>
      <c r="BP4905" s="1"/>
    </row>
    <row r="4906" spans="59:68" x14ac:dyDescent="0.25">
      <c r="BG4906" t="str">
        <f t="shared" ca="1" si="621"/>
        <v/>
      </c>
      <c r="BH4906" t="str">
        <f t="shared" si="622"/>
        <v/>
      </c>
      <c r="BI4906" t="str">
        <f t="shared" si="623"/>
        <v/>
      </c>
      <c r="BJ4906" t="str">
        <f t="shared" ca="1" si="624"/>
        <v/>
      </c>
      <c r="BK4906">
        <f t="shared" si="625"/>
        <v>1900</v>
      </c>
      <c r="BL4906">
        <f t="shared" si="626"/>
        <v>1900</v>
      </c>
      <c r="BM4906" t="str">
        <f t="shared" si="627"/>
        <v/>
      </c>
      <c r="BN4906" s="69">
        <f t="shared" si="628"/>
        <v>129</v>
      </c>
      <c r="BO4906" s="1">
        <v>47274</v>
      </c>
      <c r="BP4906" s="1"/>
    </row>
    <row r="4907" spans="59:68" x14ac:dyDescent="0.25">
      <c r="BG4907" t="str">
        <f t="shared" ca="1" si="621"/>
        <v/>
      </c>
      <c r="BH4907" t="str">
        <f t="shared" si="622"/>
        <v/>
      </c>
      <c r="BI4907" t="str">
        <f t="shared" si="623"/>
        <v/>
      </c>
      <c r="BJ4907" t="str">
        <f t="shared" ca="1" si="624"/>
        <v/>
      </c>
      <c r="BK4907">
        <f t="shared" si="625"/>
        <v>1900</v>
      </c>
      <c r="BL4907">
        <f t="shared" si="626"/>
        <v>1900</v>
      </c>
      <c r="BM4907" t="str">
        <f t="shared" si="627"/>
        <v/>
      </c>
      <c r="BN4907" s="69">
        <f t="shared" si="628"/>
        <v>129</v>
      </c>
      <c r="BO4907" s="1">
        <v>47275</v>
      </c>
      <c r="BP4907" s="1"/>
    </row>
    <row r="4908" spans="59:68" x14ac:dyDescent="0.25">
      <c r="BG4908" t="str">
        <f t="shared" ca="1" si="621"/>
        <v/>
      </c>
      <c r="BH4908" t="str">
        <f t="shared" si="622"/>
        <v/>
      </c>
      <c r="BI4908" t="str">
        <f t="shared" si="623"/>
        <v/>
      </c>
      <c r="BJ4908" t="str">
        <f t="shared" ca="1" si="624"/>
        <v/>
      </c>
      <c r="BK4908">
        <f t="shared" si="625"/>
        <v>1900</v>
      </c>
      <c r="BL4908">
        <f t="shared" si="626"/>
        <v>1900</v>
      </c>
      <c r="BM4908" t="str">
        <f t="shared" si="627"/>
        <v/>
      </c>
      <c r="BN4908" s="69">
        <f t="shared" si="628"/>
        <v>129</v>
      </c>
      <c r="BO4908" s="1">
        <v>47276</v>
      </c>
      <c r="BP4908" s="1"/>
    </row>
    <row r="4909" spans="59:68" x14ac:dyDescent="0.25">
      <c r="BG4909" t="str">
        <f t="shared" ca="1" si="621"/>
        <v/>
      </c>
      <c r="BH4909" t="str">
        <f t="shared" si="622"/>
        <v/>
      </c>
      <c r="BI4909" t="str">
        <f t="shared" si="623"/>
        <v/>
      </c>
      <c r="BJ4909" t="str">
        <f t="shared" ca="1" si="624"/>
        <v/>
      </c>
      <c r="BK4909">
        <f t="shared" si="625"/>
        <v>1900</v>
      </c>
      <c r="BL4909">
        <f t="shared" si="626"/>
        <v>1900</v>
      </c>
      <c r="BM4909" t="str">
        <f t="shared" si="627"/>
        <v/>
      </c>
      <c r="BN4909" s="69">
        <f t="shared" si="628"/>
        <v>129</v>
      </c>
      <c r="BO4909" s="1">
        <v>47277</v>
      </c>
      <c r="BP4909" s="1"/>
    </row>
    <row r="4910" spans="59:68" x14ac:dyDescent="0.25">
      <c r="BG4910" t="str">
        <f t="shared" ca="1" si="621"/>
        <v/>
      </c>
      <c r="BH4910" t="str">
        <f t="shared" si="622"/>
        <v/>
      </c>
      <c r="BI4910" t="str">
        <f t="shared" si="623"/>
        <v/>
      </c>
      <c r="BJ4910" t="str">
        <f t="shared" ca="1" si="624"/>
        <v/>
      </c>
      <c r="BK4910">
        <f t="shared" si="625"/>
        <v>1900</v>
      </c>
      <c r="BL4910">
        <f t="shared" si="626"/>
        <v>1900</v>
      </c>
      <c r="BM4910" t="str">
        <f t="shared" si="627"/>
        <v/>
      </c>
      <c r="BN4910" s="69">
        <f t="shared" si="628"/>
        <v>129</v>
      </c>
      <c r="BO4910" s="1">
        <v>47278</v>
      </c>
      <c r="BP4910" s="1"/>
    </row>
    <row r="4911" spans="59:68" x14ac:dyDescent="0.25">
      <c r="BG4911" t="str">
        <f t="shared" ca="1" si="621"/>
        <v/>
      </c>
      <c r="BH4911" t="str">
        <f t="shared" si="622"/>
        <v/>
      </c>
      <c r="BI4911" t="str">
        <f t="shared" si="623"/>
        <v/>
      </c>
      <c r="BJ4911" t="str">
        <f t="shared" ca="1" si="624"/>
        <v/>
      </c>
      <c r="BK4911">
        <f t="shared" si="625"/>
        <v>1900</v>
      </c>
      <c r="BL4911">
        <f t="shared" si="626"/>
        <v>1900</v>
      </c>
      <c r="BM4911" t="str">
        <f t="shared" si="627"/>
        <v/>
      </c>
      <c r="BN4911" s="69">
        <f t="shared" si="628"/>
        <v>129</v>
      </c>
      <c r="BO4911" s="1">
        <v>47279</v>
      </c>
      <c r="BP4911" s="1"/>
    </row>
    <row r="4912" spans="59:68" x14ac:dyDescent="0.25">
      <c r="BG4912" t="str">
        <f t="shared" ca="1" si="621"/>
        <v/>
      </c>
      <c r="BH4912" t="str">
        <f t="shared" si="622"/>
        <v/>
      </c>
      <c r="BI4912" t="str">
        <f t="shared" si="623"/>
        <v/>
      </c>
      <c r="BJ4912" t="str">
        <f t="shared" ca="1" si="624"/>
        <v/>
      </c>
      <c r="BK4912">
        <f t="shared" si="625"/>
        <v>1900</v>
      </c>
      <c r="BL4912">
        <f t="shared" si="626"/>
        <v>1900</v>
      </c>
      <c r="BM4912" t="str">
        <f t="shared" si="627"/>
        <v/>
      </c>
      <c r="BN4912" s="69">
        <f t="shared" si="628"/>
        <v>129</v>
      </c>
      <c r="BO4912" s="1">
        <v>47280</v>
      </c>
      <c r="BP4912" s="1"/>
    </row>
    <row r="4913" spans="59:68" x14ac:dyDescent="0.25">
      <c r="BG4913" t="str">
        <f t="shared" ca="1" si="621"/>
        <v/>
      </c>
      <c r="BH4913" t="str">
        <f t="shared" si="622"/>
        <v/>
      </c>
      <c r="BI4913" t="str">
        <f t="shared" si="623"/>
        <v/>
      </c>
      <c r="BJ4913" t="str">
        <f t="shared" ca="1" si="624"/>
        <v/>
      </c>
      <c r="BK4913">
        <f t="shared" si="625"/>
        <v>1900</v>
      </c>
      <c r="BL4913">
        <f t="shared" si="626"/>
        <v>1900</v>
      </c>
      <c r="BM4913" t="str">
        <f t="shared" si="627"/>
        <v/>
      </c>
      <c r="BN4913" s="69">
        <f t="shared" si="628"/>
        <v>129</v>
      </c>
      <c r="BO4913" s="1">
        <v>47281</v>
      </c>
      <c r="BP4913" s="1"/>
    </row>
    <row r="4914" spans="59:68" x14ac:dyDescent="0.25">
      <c r="BG4914" t="str">
        <f t="shared" ca="1" si="621"/>
        <v/>
      </c>
      <c r="BH4914" t="str">
        <f t="shared" si="622"/>
        <v/>
      </c>
      <c r="BI4914" t="str">
        <f t="shared" si="623"/>
        <v/>
      </c>
      <c r="BJ4914" t="str">
        <f t="shared" ca="1" si="624"/>
        <v/>
      </c>
      <c r="BK4914">
        <f t="shared" si="625"/>
        <v>1900</v>
      </c>
      <c r="BL4914">
        <f t="shared" si="626"/>
        <v>1900</v>
      </c>
      <c r="BM4914" t="str">
        <f t="shared" si="627"/>
        <v/>
      </c>
      <c r="BN4914" s="69">
        <f t="shared" si="628"/>
        <v>129</v>
      </c>
      <c r="BO4914" s="1">
        <v>47282</v>
      </c>
      <c r="BP4914" s="1"/>
    </row>
    <row r="4915" spans="59:68" x14ac:dyDescent="0.25">
      <c r="BG4915" t="str">
        <f t="shared" ca="1" si="621"/>
        <v/>
      </c>
      <c r="BH4915" t="str">
        <f t="shared" si="622"/>
        <v/>
      </c>
      <c r="BI4915" t="str">
        <f t="shared" si="623"/>
        <v/>
      </c>
      <c r="BJ4915" t="str">
        <f t="shared" ca="1" si="624"/>
        <v/>
      </c>
      <c r="BK4915">
        <f t="shared" si="625"/>
        <v>1900</v>
      </c>
      <c r="BL4915">
        <f t="shared" si="626"/>
        <v>1900</v>
      </c>
      <c r="BM4915" t="str">
        <f t="shared" si="627"/>
        <v/>
      </c>
      <c r="BN4915" s="69">
        <f t="shared" si="628"/>
        <v>129</v>
      </c>
      <c r="BO4915" s="1">
        <v>47283</v>
      </c>
      <c r="BP4915" s="1"/>
    </row>
    <row r="4916" spans="59:68" x14ac:dyDescent="0.25">
      <c r="BG4916" t="str">
        <f t="shared" ca="1" si="621"/>
        <v/>
      </c>
      <c r="BH4916" t="str">
        <f t="shared" si="622"/>
        <v/>
      </c>
      <c r="BI4916" t="str">
        <f t="shared" si="623"/>
        <v/>
      </c>
      <c r="BJ4916" t="str">
        <f t="shared" ca="1" si="624"/>
        <v/>
      </c>
      <c r="BK4916">
        <f t="shared" si="625"/>
        <v>1900</v>
      </c>
      <c r="BL4916">
        <f t="shared" si="626"/>
        <v>1900</v>
      </c>
      <c r="BM4916" t="str">
        <f t="shared" si="627"/>
        <v/>
      </c>
      <c r="BN4916" s="69">
        <f t="shared" si="628"/>
        <v>129</v>
      </c>
      <c r="BO4916" s="1">
        <v>47284</v>
      </c>
      <c r="BP4916" s="1"/>
    </row>
    <row r="4917" spans="59:68" x14ac:dyDescent="0.25">
      <c r="BG4917" t="str">
        <f t="shared" ca="1" si="621"/>
        <v/>
      </c>
      <c r="BH4917" t="str">
        <f t="shared" si="622"/>
        <v/>
      </c>
      <c r="BI4917" t="str">
        <f t="shared" si="623"/>
        <v/>
      </c>
      <c r="BJ4917" t="str">
        <f t="shared" ca="1" si="624"/>
        <v/>
      </c>
      <c r="BK4917">
        <f t="shared" si="625"/>
        <v>1900</v>
      </c>
      <c r="BL4917">
        <f t="shared" si="626"/>
        <v>1900</v>
      </c>
      <c r="BM4917" t="str">
        <f t="shared" si="627"/>
        <v/>
      </c>
      <c r="BN4917" s="69">
        <f t="shared" si="628"/>
        <v>129</v>
      </c>
      <c r="BO4917" s="1">
        <v>47285</v>
      </c>
      <c r="BP4917" s="1"/>
    </row>
    <row r="4918" spans="59:68" x14ac:dyDescent="0.25">
      <c r="BG4918" t="str">
        <f t="shared" ca="1" si="621"/>
        <v/>
      </c>
      <c r="BH4918" t="str">
        <f t="shared" si="622"/>
        <v/>
      </c>
      <c r="BI4918" t="str">
        <f t="shared" si="623"/>
        <v/>
      </c>
      <c r="BJ4918" t="str">
        <f t="shared" ca="1" si="624"/>
        <v/>
      </c>
      <c r="BK4918">
        <f t="shared" si="625"/>
        <v>1900</v>
      </c>
      <c r="BL4918">
        <f t="shared" si="626"/>
        <v>1900</v>
      </c>
      <c r="BM4918" t="str">
        <f t="shared" si="627"/>
        <v/>
      </c>
      <c r="BN4918" s="69">
        <f t="shared" si="628"/>
        <v>129</v>
      </c>
      <c r="BO4918" s="1">
        <v>47286</v>
      </c>
      <c r="BP4918" s="1"/>
    </row>
    <row r="4919" spans="59:68" x14ac:dyDescent="0.25">
      <c r="BG4919" t="str">
        <f t="shared" ca="1" si="621"/>
        <v/>
      </c>
      <c r="BH4919" t="str">
        <f t="shared" si="622"/>
        <v/>
      </c>
      <c r="BI4919" t="str">
        <f t="shared" si="623"/>
        <v/>
      </c>
      <c r="BJ4919" t="str">
        <f t="shared" ca="1" si="624"/>
        <v/>
      </c>
      <c r="BK4919">
        <f t="shared" si="625"/>
        <v>1900</v>
      </c>
      <c r="BL4919">
        <f t="shared" si="626"/>
        <v>1900</v>
      </c>
      <c r="BM4919" t="str">
        <f t="shared" si="627"/>
        <v/>
      </c>
      <c r="BN4919" s="69">
        <f t="shared" si="628"/>
        <v>129</v>
      </c>
      <c r="BO4919" s="1">
        <v>47287</v>
      </c>
      <c r="BP4919" s="1"/>
    </row>
    <row r="4920" spans="59:68" x14ac:dyDescent="0.25">
      <c r="BG4920" t="str">
        <f t="shared" ca="1" si="621"/>
        <v/>
      </c>
      <c r="BH4920" t="str">
        <f t="shared" si="622"/>
        <v/>
      </c>
      <c r="BI4920" t="str">
        <f t="shared" si="623"/>
        <v/>
      </c>
      <c r="BJ4920" t="str">
        <f t="shared" ca="1" si="624"/>
        <v/>
      </c>
      <c r="BK4920">
        <f t="shared" si="625"/>
        <v>1900</v>
      </c>
      <c r="BL4920">
        <f t="shared" si="626"/>
        <v>1900</v>
      </c>
      <c r="BM4920" t="str">
        <f t="shared" si="627"/>
        <v/>
      </c>
      <c r="BN4920" s="69">
        <f t="shared" si="628"/>
        <v>129</v>
      </c>
      <c r="BO4920" s="1">
        <v>47288</v>
      </c>
      <c r="BP4920" s="1"/>
    </row>
    <row r="4921" spans="59:68" x14ac:dyDescent="0.25">
      <c r="BG4921" t="str">
        <f t="shared" ca="1" si="621"/>
        <v/>
      </c>
      <c r="BH4921" t="str">
        <f t="shared" si="622"/>
        <v/>
      </c>
      <c r="BI4921" t="str">
        <f t="shared" si="623"/>
        <v/>
      </c>
      <c r="BJ4921" t="str">
        <f t="shared" ca="1" si="624"/>
        <v/>
      </c>
      <c r="BK4921">
        <f t="shared" si="625"/>
        <v>1900</v>
      </c>
      <c r="BL4921">
        <f t="shared" si="626"/>
        <v>1900</v>
      </c>
      <c r="BM4921" t="str">
        <f t="shared" si="627"/>
        <v/>
      </c>
      <c r="BN4921" s="69">
        <f t="shared" si="628"/>
        <v>129</v>
      </c>
      <c r="BO4921" s="1">
        <v>47289</v>
      </c>
      <c r="BP4921" s="1"/>
    </row>
    <row r="4922" spans="59:68" x14ac:dyDescent="0.25">
      <c r="BG4922" t="str">
        <f t="shared" ca="1" si="621"/>
        <v/>
      </c>
      <c r="BH4922" t="str">
        <f t="shared" si="622"/>
        <v/>
      </c>
      <c r="BI4922" t="str">
        <f t="shared" si="623"/>
        <v/>
      </c>
      <c r="BJ4922" t="str">
        <f t="shared" ca="1" si="624"/>
        <v/>
      </c>
      <c r="BK4922">
        <f t="shared" si="625"/>
        <v>1900</v>
      </c>
      <c r="BL4922">
        <f t="shared" si="626"/>
        <v>1900</v>
      </c>
      <c r="BM4922" t="str">
        <f t="shared" si="627"/>
        <v/>
      </c>
      <c r="BN4922" s="69">
        <f t="shared" si="628"/>
        <v>129</v>
      </c>
      <c r="BO4922" s="1">
        <v>47290</v>
      </c>
      <c r="BP4922" s="1"/>
    </row>
    <row r="4923" spans="59:68" x14ac:dyDescent="0.25">
      <c r="BG4923" t="str">
        <f t="shared" ca="1" si="621"/>
        <v/>
      </c>
      <c r="BH4923" t="str">
        <f t="shared" si="622"/>
        <v/>
      </c>
      <c r="BI4923" t="str">
        <f t="shared" si="623"/>
        <v/>
      </c>
      <c r="BJ4923" t="str">
        <f t="shared" ca="1" si="624"/>
        <v/>
      </c>
      <c r="BK4923">
        <f t="shared" si="625"/>
        <v>1900</v>
      </c>
      <c r="BL4923">
        <f t="shared" si="626"/>
        <v>1900</v>
      </c>
      <c r="BM4923" t="str">
        <f t="shared" si="627"/>
        <v/>
      </c>
      <c r="BN4923" s="69">
        <f t="shared" si="628"/>
        <v>129</v>
      </c>
      <c r="BO4923" s="1">
        <v>47291</v>
      </c>
      <c r="BP4923" s="1"/>
    </row>
    <row r="4924" spans="59:68" x14ac:dyDescent="0.25">
      <c r="BG4924" t="str">
        <f t="shared" ca="1" si="621"/>
        <v/>
      </c>
      <c r="BH4924" t="str">
        <f t="shared" si="622"/>
        <v/>
      </c>
      <c r="BI4924" t="str">
        <f t="shared" si="623"/>
        <v/>
      </c>
      <c r="BJ4924" t="str">
        <f t="shared" ca="1" si="624"/>
        <v/>
      </c>
      <c r="BK4924">
        <f t="shared" si="625"/>
        <v>1900</v>
      </c>
      <c r="BL4924">
        <f t="shared" si="626"/>
        <v>1900</v>
      </c>
      <c r="BM4924" t="str">
        <f t="shared" si="627"/>
        <v/>
      </c>
      <c r="BN4924" s="69">
        <f t="shared" si="628"/>
        <v>129</v>
      </c>
      <c r="BO4924" s="1">
        <v>47292</v>
      </c>
      <c r="BP4924" s="1"/>
    </row>
    <row r="4925" spans="59:68" x14ac:dyDescent="0.25">
      <c r="BG4925" t="str">
        <f t="shared" ca="1" si="621"/>
        <v/>
      </c>
      <c r="BH4925" t="str">
        <f t="shared" si="622"/>
        <v/>
      </c>
      <c r="BI4925" t="str">
        <f t="shared" si="623"/>
        <v/>
      </c>
      <c r="BJ4925" t="str">
        <f t="shared" ca="1" si="624"/>
        <v/>
      </c>
      <c r="BK4925">
        <f t="shared" si="625"/>
        <v>1900</v>
      </c>
      <c r="BL4925">
        <f t="shared" si="626"/>
        <v>1900</v>
      </c>
      <c r="BM4925" t="str">
        <f t="shared" si="627"/>
        <v/>
      </c>
      <c r="BN4925" s="69">
        <f t="shared" si="628"/>
        <v>129</v>
      </c>
      <c r="BO4925" s="1">
        <v>47293</v>
      </c>
      <c r="BP4925" s="1"/>
    </row>
    <row r="4926" spans="59:68" x14ac:dyDescent="0.25">
      <c r="BG4926" t="str">
        <f t="shared" ca="1" si="621"/>
        <v/>
      </c>
      <c r="BH4926" t="str">
        <f t="shared" si="622"/>
        <v/>
      </c>
      <c r="BI4926" t="str">
        <f t="shared" si="623"/>
        <v/>
      </c>
      <c r="BJ4926" t="str">
        <f t="shared" ca="1" si="624"/>
        <v/>
      </c>
      <c r="BK4926">
        <f t="shared" si="625"/>
        <v>1900</v>
      </c>
      <c r="BL4926">
        <f t="shared" si="626"/>
        <v>1900</v>
      </c>
      <c r="BM4926" t="str">
        <f t="shared" si="627"/>
        <v/>
      </c>
      <c r="BN4926" s="69">
        <f t="shared" si="628"/>
        <v>129</v>
      </c>
      <c r="BO4926" s="1">
        <v>47294</v>
      </c>
      <c r="BP4926" s="1"/>
    </row>
    <row r="4927" spans="59:68" x14ac:dyDescent="0.25">
      <c r="BG4927" t="str">
        <f t="shared" ca="1" si="621"/>
        <v/>
      </c>
      <c r="BH4927" t="str">
        <f t="shared" si="622"/>
        <v/>
      </c>
      <c r="BI4927" t="str">
        <f t="shared" si="623"/>
        <v/>
      </c>
      <c r="BJ4927" t="str">
        <f t="shared" ca="1" si="624"/>
        <v/>
      </c>
      <c r="BK4927">
        <f t="shared" si="625"/>
        <v>1900</v>
      </c>
      <c r="BL4927">
        <f t="shared" si="626"/>
        <v>1900</v>
      </c>
      <c r="BM4927" t="str">
        <f t="shared" si="627"/>
        <v/>
      </c>
      <c r="BN4927" s="69">
        <f t="shared" si="628"/>
        <v>129</v>
      </c>
      <c r="BO4927" s="1">
        <v>47295</v>
      </c>
      <c r="BP4927" s="1"/>
    </row>
    <row r="4928" spans="59:68" x14ac:dyDescent="0.25">
      <c r="BG4928" t="str">
        <f t="shared" ca="1" si="621"/>
        <v/>
      </c>
      <c r="BH4928" t="str">
        <f t="shared" si="622"/>
        <v/>
      </c>
      <c r="BI4928" t="str">
        <f t="shared" si="623"/>
        <v/>
      </c>
      <c r="BJ4928" t="str">
        <f t="shared" ca="1" si="624"/>
        <v/>
      </c>
      <c r="BK4928">
        <f t="shared" si="625"/>
        <v>1900</v>
      </c>
      <c r="BL4928">
        <f t="shared" si="626"/>
        <v>1900</v>
      </c>
      <c r="BM4928" t="str">
        <f t="shared" si="627"/>
        <v/>
      </c>
      <c r="BN4928" s="69">
        <f t="shared" si="628"/>
        <v>129</v>
      </c>
      <c r="BO4928" s="1">
        <v>47296</v>
      </c>
      <c r="BP4928" s="1"/>
    </row>
    <row r="4929" spans="59:68" x14ac:dyDescent="0.25">
      <c r="BG4929" t="str">
        <f t="shared" ca="1" si="621"/>
        <v/>
      </c>
      <c r="BH4929" t="str">
        <f t="shared" si="622"/>
        <v/>
      </c>
      <c r="BI4929" t="str">
        <f t="shared" si="623"/>
        <v/>
      </c>
      <c r="BJ4929" t="str">
        <f t="shared" ca="1" si="624"/>
        <v/>
      </c>
      <c r="BK4929">
        <f t="shared" si="625"/>
        <v>1900</v>
      </c>
      <c r="BL4929">
        <f t="shared" si="626"/>
        <v>1900</v>
      </c>
      <c r="BM4929" t="str">
        <f t="shared" si="627"/>
        <v/>
      </c>
      <c r="BN4929" s="69">
        <f t="shared" si="628"/>
        <v>129</v>
      </c>
      <c r="BO4929" s="1">
        <v>47297</v>
      </c>
      <c r="BP4929" s="1"/>
    </row>
    <row r="4930" spans="59:68" x14ac:dyDescent="0.25">
      <c r="BG4930" t="str">
        <f t="shared" ca="1" si="621"/>
        <v/>
      </c>
      <c r="BH4930" t="str">
        <f t="shared" si="622"/>
        <v/>
      </c>
      <c r="BI4930" t="str">
        <f t="shared" si="623"/>
        <v/>
      </c>
      <c r="BJ4930" t="str">
        <f t="shared" ca="1" si="624"/>
        <v/>
      </c>
      <c r="BK4930">
        <f t="shared" si="625"/>
        <v>1900</v>
      </c>
      <c r="BL4930">
        <f t="shared" si="626"/>
        <v>1900</v>
      </c>
      <c r="BM4930" t="str">
        <f t="shared" si="627"/>
        <v/>
      </c>
      <c r="BN4930" s="69">
        <f t="shared" si="628"/>
        <v>129</v>
      </c>
      <c r="BO4930" s="1">
        <v>47298</v>
      </c>
      <c r="BP4930" s="1"/>
    </row>
    <row r="4931" spans="59:68" x14ac:dyDescent="0.25">
      <c r="BG4931" t="str">
        <f t="shared" ref="BG4931:BG4994" ca="1" si="629">IF(A4931="","",DATEDIF(J4931,TODAY(),"y"))</f>
        <v/>
      </c>
      <c r="BH4931" t="str">
        <f t="shared" ref="BH4931:BH4994" si="630">IF(A4931="","",IF(BG4931&lt;61,"Moins de 61",IF(BG4931&lt;66,"61 à 65",IF(BG4931&lt;71,"66 à 70",IF(BG4931&lt;76,"71 à 75",IF(BG4931&lt;81,"76 à 80",IF(BG4931&lt;86,"81 à 85",IF(BG4931&lt;91,"86 à 90",IF(BG4931&lt;96,"91 à 95",IF(BG4931&lt;101,"96 à 100",IF(BG4931&gt;=101,"101 et plus","")))))))))))</f>
        <v/>
      </c>
      <c r="BI4931" t="str">
        <f t="shared" ref="BI4931:BI4994" si="631">IF(B4931="","",IF(BG4931&lt;66,"Moins de 66",IF(BG4931&lt;71,"66 à 70",IF(BG4931&lt;76,"71 à 75",IF(BG4931&lt;81,"76 à 80",IF(BG4931&gt;=81,"plus de 80",""))))))</f>
        <v/>
      </c>
      <c r="BJ4931" t="str">
        <f t="shared" ref="BJ4931:BJ4994" ca="1" si="632">IF(A4931="","",DATEDIF(L4931,TODAY(),"y"))</f>
        <v/>
      </c>
      <c r="BK4931">
        <f t="shared" ref="BK4931:BK4994" si="633">YEAR(L4931)</f>
        <v>1900</v>
      </c>
      <c r="BL4931">
        <f t="shared" ref="BL4931:BL4994" si="634">YEAR(E4931)</f>
        <v>1900</v>
      </c>
      <c r="BM4931" t="str">
        <f t="shared" ref="BM4931:BM4994" si="635">IF(A4931="","",IF(O4931="Adhérent",BG4931,""))</f>
        <v/>
      </c>
      <c r="BN4931" s="69">
        <f t="shared" ref="BN4931:BN4994" si="636">YEAR(BO4931)-YEAR(J4931)</f>
        <v>129</v>
      </c>
      <c r="BO4931" s="1">
        <v>47299</v>
      </c>
      <c r="BP4931" s="1"/>
    </row>
    <row r="4932" spans="59:68" x14ac:dyDescent="0.25">
      <c r="BG4932" t="str">
        <f t="shared" ca="1" si="629"/>
        <v/>
      </c>
      <c r="BH4932" t="str">
        <f t="shared" si="630"/>
        <v/>
      </c>
      <c r="BI4932" t="str">
        <f t="shared" si="631"/>
        <v/>
      </c>
      <c r="BJ4932" t="str">
        <f t="shared" ca="1" si="632"/>
        <v/>
      </c>
      <c r="BK4932">
        <f t="shared" si="633"/>
        <v>1900</v>
      </c>
      <c r="BL4932">
        <f t="shared" si="634"/>
        <v>1900</v>
      </c>
      <c r="BM4932" t="str">
        <f t="shared" si="635"/>
        <v/>
      </c>
      <c r="BN4932" s="69">
        <f t="shared" si="636"/>
        <v>129</v>
      </c>
      <c r="BO4932" s="1">
        <v>47300</v>
      </c>
      <c r="BP4932" s="1"/>
    </row>
    <row r="4933" spans="59:68" x14ac:dyDescent="0.25">
      <c r="BG4933" t="str">
        <f t="shared" ca="1" si="629"/>
        <v/>
      </c>
      <c r="BH4933" t="str">
        <f t="shared" si="630"/>
        <v/>
      </c>
      <c r="BI4933" t="str">
        <f t="shared" si="631"/>
        <v/>
      </c>
      <c r="BJ4933" t="str">
        <f t="shared" ca="1" si="632"/>
        <v/>
      </c>
      <c r="BK4933">
        <f t="shared" si="633"/>
        <v>1900</v>
      </c>
      <c r="BL4933">
        <f t="shared" si="634"/>
        <v>1900</v>
      </c>
      <c r="BM4933" t="str">
        <f t="shared" si="635"/>
        <v/>
      </c>
      <c r="BN4933" s="69">
        <f t="shared" si="636"/>
        <v>129</v>
      </c>
      <c r="BO4933" s="1">
        <v>47301</v>
      </c>
      <c r="BP4933" s="1"/>
    </row>
    <row r="4934" spans="59:68" x14ac:dyDescent="0.25">
      <c r="BG4934" t="str">
        <f t="shared" ca="1" si="629"/>
        <v/>
      </c>
      <c r="BH4934" t="str">
        <f t="shared" si="630"/>
        <v/>
      </c>
      <c r="BI4934" t="str">
        <f t="shared" si="631"/>
        <v/>
      </c>
      <c r="BJ4934" t="str">
        <f t="shared" ca="1" si="632"/>
        <v/>
      </c>
      <c r="BK4934">
        <f t="shared" si="633"/>
        <v>1900</v>
      </c>
      <c r="BL4934">
        <f t="shared" si="634"/>
        <v>1900</v>
      </c>
      <c r="BM4934" t="str">
        <f t="shared" si="635"/>
        <v/>
      </c>
      <c r="BN4934" s="69">
        <f t="shared" si="636"/>
        <v>129</v>
      </c>
      <c r="BO4934" s="1">
        <v>47302</v>
      </c>
      <c r="BP4934" s="1"/>
    </row>
    <row r="4935" spans="59:68" x14ac:dyDescent="0.25">
      <c r="BG4935" t="str">
        <f t="shared" ca="1" si="629"/>
        <v/>
      </c>
      <c r="BH4935" t="str">
        <f t="shared" si="630"/>
        <v/>
      </c>
      <c r="BI4935" t="str">
        <f t="shared" si="631"/>
        <v/>
      </c>
      <c r="BJ4935" t="str">
        <f t="shared" ca="1" si="632"/>
        <v/>
      </c>
      <c r="BK4935">
        <f t="shared" si="633"/>
        <v>1900</v>
      </c>
      <c r="BL4935">
        <f t="shared" si="634"/>
        <v>1900</v>
      </c>
      <c r="BM4935" t="str">
        <f t="shared" si="635"/>
        <v/>
      </c>
      <c r="BN4935" s="69">
        <f t="shared" si="636"/>
        <v>129</v>
      </c>
      <c r="BO4935" s="1">
        <v>47303</v>
      </c>
      <c r="BP4935" s="1"/>
    </row>
    <row r="4936" spans="59:68" x14ac:dyDescent="0.25">
      <c r="BG4936" t="str">
        <f t="shared" ca="1" si="629"/>
        <v/>
      </c>
      <c r="BH4936" t="str">
        <f t="shared" si="630"/>
        <v/>
      </c>
      <c r="BI4936" t="str">
        <f t="shared" si="631"/>
        <v/>
      </c>
      <c r="BJ4936" t="str">
        <f t="shared" ca="1" si="632"/>
        <v/>
      </c>
      <c r="BK4936">
        <f t="shared" si="633"/>
        <v>1900</v>
      </c>
      <c r="BL4936">
        <f t="shared" si="634"/>
        <v>1900</v>
      </c>
      <c r="BM4936" t="str">
        <f t="shared" si="635"/>
        <v/>
      </c>
      <c r="BN4936" s="69">
        <f t="shared" si="636"/>
        <v>129</v>
      </c>
      <c r="BO4936" s="1">
        <v>47304</v>
      </c>
      <c r="BP4936" s="1"/>
    </row>
    <row r="4937" spans="59:68" x14ac:dyDescent="0.25">
      <c r="BG4937" t="str">
        <f t="shared" ca="1" si="629"/>
        <v/>
      </c>
      <c r="BH4937" t="str">
        <f t="shared" si="630"/>
        <v/>
      </c>
      <c r="BI4937" t="str">
        <f t="shared" si="631"/>
        <v/>
      </c>
      <c r="BJ4937" t="str">
        <f t="shared" ca="1" si="632"/>
        <v/>
      </c>
      <c r="BK4937">
        <f t="shared" si="633"/>
        <v>1900</v>
      </c>
      <c r="BL4937">
        <f t="shared" si="634"/>
        <v>1900</v>
      </c>
      <c r="BM4937" t="str">
        <f t="shared" si="635"/>
        <v/>
      </c>
      <c r="BN4937" s="69">
        <f t="shared" si="636"/>
        <v>129</v>
      </c>
      <c r="BO4937" s="1">
        <v>47305</v>
      </c>
      <c r="BP4937" s="1"/>
    </row>
    <row r="4938" spans="59:68" x14ac:dyDescent="0.25">
      <c r="BG4938" t="str">
        <f t="shared" ca="1" si="629"/>
        <v/>
      </c>
      <c r="BH4938" t="str">
        <f t="shared" si="630"/>
        <v/>
      </c>
      <c r="BI4938" t="str">
        <f t="shared" si="631"/>
        <v/>
      </c>
      <c r="BJ4938" t="str">
        <f t="shared" ca="1" si="632"/>
        <v/>
      </c>
      <c r="BK4938">
        <f t="shared" si="633"/>
        <v>1900</v>
      </c>
      <c r="BL4938">
        <f t="shared" si="634"/>
        <v>1900</v>
      </c>
      <c r="BM4938" t="str">
        <f t="shared" si="635"/>
        <v/>
      </c>
      <c r="BN4938" s="69">
        <f t="shared" si="636"/>
        <v>129</v>
      </c>
      <c r="BO4938" s="1">
        <v>47306</v>
      </c>
      <c r="BP4938" s="1"/>
    </row>
    <row r="4939" spans="59:68" x14ac:dyDescent="0.25">
      <c r="BG4939" t="str">
        <f t="shared" ca="1" si="629"/>
        <v/>
      </c>
      <c r="BH4939" t="str">
        <f t="shared" si="630"/>
        <v/>
      </c>
      <c r="BI4939" t="str">
        <f t="shared" si="631"/>
        <v/>
      </c>
      <c r="BJ4939" t="str">
        <f t="shared" ca="1" si="632"/>
        <v/>
      </c>
      <c r="BK4939">
        <f t="shared" si="633"/>
        <v>1900</v>
      </c>
      <c r="BL4939">
        <f t="shared" si="634"/>
        <v>1900</v>
      </c>
      <c r="BM4939" t="str">
        <f t="shared" si="635"/>
        <v/>
      </c>
      <c r="BN4939" s="69">
        <f t="shared" si="636"/>
        <v>129</v>
      </c>
      <c r="BO4939" s="1">
        <v>47307</v>
      </c>
      <c r="BP4939" s="1"/>
    </row>
    <row r="4940" spans="59:68" x14ac:dyDescent="0.25">
      <c r="BG4940" t="str">
        <f t="shared" ca="1" si="629"/>
        <v/>
      </c>
      <c r="BH4940" t="str">
        <f t="shared" si="630"/>
        <v/>
      </c>
      <c r="BI4940" t="str">
        <f t="shared" si="631"/>
        <v/>
      </c>
      <c r="BJ4940" t="str">
        <f t="shared" ca="1" si="632"/>
        <v/>
      </c>
      <c r="BK4940">
        <f t="shared" si="633"/>
        <v>1900</v>
      </c>
      <c r="BL4940">
        <f t="shared" si="634"/>
        <v>1900</v>
      </c>
      <c r="BM4940" t="str">
        <f t="shared" si="635"/>
        <v/>
      </c>
      <c r="BN4940" s="69">
        <f t="shared" si="636"/>
        <v>129</v>
      </c>
      <c r="BO4940" s="1">
        <v>47308</v>
      </c>
      <c r="BP4940" s="1"/>
    </row>
    <row r="4941" spans="59:68" x14ac:dyDescent="0.25">
      <c r="BG4941" t="str">
        <f t="shared" ca="1" si="629"/>
        <v/>
      </c>
      <c r="BH4941" t="str">
        <f t="shared" si="630"/>
        <v/>
      </c>
      <c r="BI4941" t="str">
        <f t="shared" si="631"/>
        <v/>
      </c>
      <c r="BJ4941" t="str">
        <f t="shared" ca="1" si="632"/>
        <v/>
      </c>
      <c r="BK4941">
        <f t="shared" si="633"/>
        <v>1900</v>
      </c>
      <c r="BL4941">
        <f t="shared" si="634"/>
        <v>1900</v>
      </c>
      <c r="BM4941" t="str">
        <f t="shared" si="635"/>
        <v/>
      </c>
      <c r="BN4941" s="69">
        <f t="shared" si="636"/>
        <v>129</v>
      </c>
      <c r="BO4941" s="1">
        <v>47309</v>
      </c>
      <c r="BP4941" s="1"/>
    </row>
    <row r="4942" spans="59:68" x14ac:dyDescent="0.25">
      <c r="BG4942" t="str">
        <f t="shared" ca="1" si="629"/>
        <v/>
      </c>
      <c r="BH4942" t="str">
        <f t="shared" si="630"/>
        <v/>
      </c>
      <c r="BI4942" t="str">
        <f t="shared" si="631"/>
        <v/>
      </c>
      <c r="BJ4942" t="str">
        <f t="shared" ca="1" si="632"/>
        <v/>
      </c>
      <c r="BK4942">
        <f t="shared" si="633"/>
        <v>1900</v>
      </c>
      <c r="BL4942">
        <f t="shared" si="634"/>
        <v>1900</v>
      </c>
      <c r="BM4942" t="str">
        <f t="shared" si="635"/>
        <v/>
      </c>
      <c r="BN4942" s="69">
        <f t="shared" si="636"/>
        <v>129</v>
      </c>
      <c r="BO4942" s="1">
        <v>47310</v>
      </c>
      <c r="BP4942" s="1"/>
    </row>
    <row r="4943" spans="59:68" x14ac:dyDescent="0.25">
      <c r="BG4943" t="str">
        <f t="shared" ca="1" si="629"/>
        <v/>
      </c>
      <c r="BH4943" t="str">
        <f t="shared" si="630"/>
        <v/>
      </c>
      <c r="BI4943" t="str">
        <f t="shared" si="631"/>
        <v/>
      </c>
      <c r="BJ4943" t="str">
        <f t="shared" ca="1" si="632"/>
        <v/>
      </c>
      <c r="BK4943">
        <f t="shared" si="633"/>
        <v>1900</v>
      </c>
      <c r="BL4943">
        <f t="shared" si="634"/>
        <v>1900</v>
      </c>
      <c r="BM4943" t="str">
        <f t="shared" si="635"/>
        <v/>
      </c>
      <c r="BN4943" s="69">
        <f t="shared" si="636"/>
        <v>129</v>
      </c>
      <c r="BO4943" s="1">
        <v>47311</v>
      </c>
      <c r="BP4943" s="1"/>
    </row>
    <row r="4944" spans="59:68" x14ac:dyDescent="0.25">
      <c r="BG4944" t="str">
        <f t="shared" ca="1" si="629"/>
        <v/>
      </c>
      <c r="BH4944" t="str">
        <f t="shared" si="630"/>
        <v/>
      </c>
      <c r="BI4944" t="str">
        <f t="shared" si="631"/>
        <v/>
      </c>
      <c r="BJ4944" t="str">
        <f t="shared" ca="1" si="632"/>
        <v/>
      </c>
      <c r="BK4944">
        <f t="shared" si="633"/>
        <v>1900</v>
      </c>
      <c r="BL4944">
        <f t="shared" si="634"/>
        <v>1900</v>
      </c>
      <c r="BM4944" t="str">
        <f t="shared" si="635"/>
        <v/>
      </c>
      <c r="BN4944" s="69">
        <f t="shared" si="636"/>
        <v>129</v>
      </c>
      <c r="BO4944" s="1">
        <v>47312</v>
      </c>
      <c r="BP4944" s="1"/>
    </row>
    <row r="4945" spans="59:68" x14ac:dyDescent="0.25">
      <c r="BG4945" t="str">
        <f t="shared" ca="1" si="629"/>
        <v/>
      </c>
      <c r="BH4945" t="str">
        <f t="shared" si="630"/>
        <v/>
      </c>
      <c r="BI4945" t="str">
        <f t="shared" si="631"/>
        <v/>
      </c>
      <c r="BJ4945" t="str">
        <f t="shared" ca="1" si="632"/>
        <v/>
      </c>
      <c r="BK4945">
        <f t="shared" si="633"/>
        <v>1900</v>
      </c>
      <c r="BL4945">
        <f t="shared" si="634"/>
        <v>1900</v>
      </c>
      <c r="BM4945" t="str">
        <f t="shared" si="635"/>
        <v/>
      </c>
      <c r="BN4945" s="69">
        <f t="shared" si="636"/>
        <v>129</v>
      </c>
      <c r="BO4945" s="1">
        <v>47313</v>
      </c>
      <c r="BP4945" s="1"/>
    </row>
    <row r="4946" spans="59:68" x14ac:dyDescent="0.25">
      <c r="BG4946" t="str">
        <f t="shared" ca="1" si="629"/>
        <v/>
      </c>
      <c r="BH4946" t="str">
        <f t="shared" si="630"/>
        <v/>
      </c>
      <c r="BI4946" t="str">
        <f t="shared" si="631"/>
        <v/>
      </c>
      <c r="BJ4946" t="str">
        <f t="shared" ca="1" si="632"/>
        <v/>
      </c>
      <c r="BK4946">
        <f t="shared" si="633"/>
        <v>1900</v>
      </c>
      <c r="BL4946">
        <f t="shared" si="634"/>
        <v>1900</v>
      </c>
      <c r="BM4946" t="str">
        <f t="shared" si="635"/>
        <v/>
      </c>
      <c r="BN4946" s="69">
        <f t="shared" si="636"/>
        <v>129</v>
      </c>
      <c r="BO4946" s="1">
        <v>47314</v>
      </c>
      <c r="BP4946" s="1"/>
    </row>
    <row r="4947" spans="59:68" x14ac:dyDescent="0.25">
      <c r="BG4947" t="str">
        <f t="shared" ca="1" si="629"/>
        <v/>
      </c>
      <c r="BH4947" t="str">
        <f t="shared" si="630"/>
        <v/>
      </c>
      <c r="BI4947" t="str">
        <f t="shared" si="631"/>
        <v/>
      </c>
      <c r="BJ4947" t="str">
        <f t="shared" ca="1" si="632"/>
        <v/>
      </c>
      <c r="BK4947">
        <f t="shared" si="633"/>
        <v>1900</v>
      </c>
      <c r="BL4947">
        <f t="shared" si="634"/>
        <v>1900</v>
      </c>
      <c r="BM4947" t="str">
        <f t="shared" si="635"/>
        <v/>
      </c>
      <c r="BN4947" s="69">
        <f t="shared" si="636"/>
        <v>129</v>
      </c>
      <c r="BO4947" s="1">
        <v>47315</v>
      </c>
      <c r="BP4947" s="1"/>
    </row>
    <row r="4948" spans="59:68" x14ac:dyDescent="0.25">
      <c r="BG4948" t="str">
        <f t="shared" ca="1" si="629"/>
        <v/>
      </c>
      <c r="BH4948" t="str">
        <f t="shared" si="630"/>
        <v/>
      </c>
      <c r="BI4948" t="str">
        <f t="shared" si="631"/>
        <v/>
      </c>
      <c r="BJ4948" t="str">
        <f t="shared" ca="1" si="632"/>
        <v/>
      </c>
      <c r="BK4948">
        <f t="shared" si="633"/>
        <v>1900</v>
      </c>
      <c r="BL4948">
        <f t="shared" si="634"/>
        <v>1900</v>
      </c>
      <c r="BM4948" t="str">
        <f t="shared" si="635"/>
        <v/>
      </c>
      <c r="BN4948" s="69">
        <f t="shared" si="636"/>
        <v>129</v>
      </c>
      <c r="BO4948" s="1">
        <v>47316</v>
      </c>
      <c r="BP4948" s="1"/>
    </row>
    <row r="4949" spans="59:68" x14ac:dyDescent="0.25">
      <c r="BG4949" t="str">
        <f t="shared" ca="1" si="629"/>
        <v/>
      </c>
      <c r="BH4949" t="str">
        <f t="shared" si="630"/>
        <v/>
      </c>
      <c r="BI4949" t="str">
        <f t="shared" si="631"/>
        <v/>
      </c>
      <c r="BJ4949" t="str">
        <f t="shared" ca="1" si="632"/>
        <v/>
      </c>
      <c r="BK4949">
        <f t="shared" si="633"/>
        <v>1900</v>
      </c>
      <c r="BL4949">
        <f t="shared" si="634"/>
        <v>1900</v>
      </c>
      <c r="BM4949" t="str">
        <f t="shared" si="635"/>
        <v/>
      </c>
      <c r="BN4949" s="69">
        <f t="shared" si="636"/>
        <v>129</v>
      </c>
      <c r="BO4949" s="1">
        <v>47317</v>
      </c>
      <c r="BP4949" s="1"/>
    </row>
    <row r="4950" spans="59:68" x14ac:dyDescent="0.25">
      <c r="BG4950" t="str">
        <f t="shared" ca="1" si="629"/>
        <v/>
      </c>
      <c r="BH4950" t="str">
        <f t="shared" si="630"/>
        <v/>
      </c>
      <c r="BI4950" t="str">
        <f t="shared" si="631"/>
        <v/>
      </c>
      <c r="BJ4950" t="str">
        <f t="shared" ca="1" si="632"/>
        <v/>
      </c>
      <c r="BK4950">
        <f t="shared" si="633"/>
        <v>1900</v>
      </c>
      <c r="BL4950">
        <f t="shared" si="634"/>
        <v>1900</v>
      </c>
      <c r="BM4950" t="str">
        <f t="shared" si="635"/>
        <v/>
      </c>
      <c r="BN4950" s="69">
        <f t="shared" si="636"/>
        <v>129</v>
      </c>
      <c r="BO4950" s="1">
        <v>47318</v>
      </c>
      <c r="BP4950" s="1"/>
    </row>
    <row r="4951" spans="59:68" x14ac:dyDescent="0.25">
      <c r="BG4951" t="str">
        <f t="shared" ca="1" si="629"/>
        <v/>
      </c>
      <c r="BH4951" t="str">
        <f t="shared" si="630"/>
        <v/>
      </c>
      <c r="BI4951" t="str">
        <f t="shared" si="631"/>
        <v/>
      </c>
      <c r="BJ4951" t="str">
        <f t="shared" ca="1" si="632"/>
        <v/>
      </c>
      <c r="BK4951">
        <f t="shared" si="633"/>
        <v>1900</v>
      </c>
      <c r="BL4951">
        <f t="shared" si="634"/>
        <v>1900</v>
      </c>
      <c r="BM4951" t="str">
        <f t="shared" si="635"/>
        <v/>
      </c>
      <c r="BN4951" s="69">
        <f t="shared" si="636"/>
        <v>129</v>
      </c>
      <c r="BO4951" s="1">
        <v>47319</v>
      </c>
      <c r="BP4951" s="1"/>
    </row>
    <row r="4952" spans="59:68" x14ac:dyDescent="0.25">
      <c r="BG4952" t="str">
        <f t="shared" ca="1" si="629"/>
        <v/>
      </c>
      <c r="BH4952" t="str">
        <f t="shared" si="630"/>
        <v/>
      </c>
      <c r="BI4952" t="str">
        <f t="shared" si="631"/>
        <v/>
      </c>
      <c r="BJ4952" t="str">
        <f t="shared" ca="1" si="632"/>
        <v/>
      </c>
      <c r="BK4952">
        <f t="shared" si="633"/>
        <v>1900</v>
      </c>
      <c r="BL4952">
        <f t="shared" si="634"/>
        <v>1900</v>
      </c>
      <c r="BM4952" t="str">
        <f t="shared" si="635"/>
        <v/>
      </c>
      <c r="BN4952" s="69">
        <f t="shared" si="636"/>
        <v>129</v>
      </c>
      <c r="BO4952" s="1">
        <v>47320</v>
      </c>
      <c r="BP4952" s="1"/>
    </row>
    <row r="4953" spans="59:68" x14ac:dyDescent="0.25">
      <c r="BG4953" t="str">
        <f t="shared" ca="1" si="629"/>
        <v/>
      </c>
      <c r="BH4953" t="str">
        <f t="shared" si="630"/>
        <v/>
      </c>
      <c r="BI4953" t="str">
        <f t="shared" si="631"/>
        <v/>
      </c>
      <c r="BJ4953" t="str">
        <f t="shared" ca="1" si="632"/>
        <v/>
      </c>
      <c r="BK4953">
        <f t="shared" si="633"/>
        <v>1900</v>
      </c>
      <c r="BL4953">
        <f t="shared" si="634"/>
        <v>1900</v>
      </c>
      <c r="BM4953" t="str">
        <f t="shared" si="635"/>
        <v/>
      </c>
      <c r="BN4953" s="69">
        <f t="shared" si="636"/>
        <v>129</v>
      </c>
      <c r="BO4953" s="1">
        <v>47321</v>
      </c>
      <c r="BP4953" s="1"/>
    </row>
    <row r="4954" spans="59:68" x14ac:dyDescent="0.25">
      <c r="BG4954" t="str">
        <f t="shared" ca="1" si="629"/>
        <v/>
      </c>
      <c r="BH4954" t="str">
        <f t="shared" si="630"/>
        <v/>
      </c>
      <c r="BI4954" t="str">
        <f t="shared" si="631"/>
        <v/>
      </c>
      <c r="BJ4954" t="str">
        <f t="shared" ca="1" si="632"/>
        <v/>
      </c>
      <c r="BK4954">
        <f t="shared" si="633"/>
        <v>1900</v>
      </c>
      <c r="BL4954">
        <f t="shared" si="634"/>
        <v>1900</v>
      </c>
      <c r="BM4954" t="str">
        <f t="shared" si="635"/>
        <v/>
      </c>
      <c r="BN4954" s="69">
        <f t="shared" si="636"/>
        <v>129</v>
      </c>
      <c r="BO4954" s="1">
        <v>47322</v>
      </c>
      <c r="BP4954" s="1"/>
    </row>
    <row r="4955" spans="59:68" x14ac:dyDescent="0.25">
      <c r="BG4955" t="str">
        <f t="shared" ca="1" si="629"/>
        <v/>
      </c>
      <c r="BH4955" t="str">
        <f t="shared" si="630"/>
        <v/>
      </c>
      <c r="BI4955" t="str">
        <f t="shared" si="631"/>
        <v/>
      </c>
      <c r="BJ4955" t="str">
        <f t="shared" ca="1" si="632"/>
        <v/>
      </c>
      <c r="BK4955">
        <f t="shared" si="633"/>
        <v>1900</v>
      </c>
      <c r="BL4955">
        <f t="shared" si="634"/>
        <v>1900</v>
      </c>
      <c r="BM4955" t="str">
        <f t="shared" si="635"/>
        <v/>
      </c>
      <c r="BN4955" s="69">
        <f t="shared" si="636"/>
        <v>129</v>
      </c>
      <c r="BO4955" s="1">
        <v>47323</v>
      </c>
      <c r="BP4955" s="1"/>
    </row>
    <row r="4956" spans="59:68" x14ac:dyDescent="0.25">
      <c r="BG4956" t="str">
        <f t="shared" ca="1" si="629"/>
        <v/>
      </c>
      <c r="BH4956" t="str">
        <f t="shared" si="630"/>
        <v/>
      </c>
      <c r="BI4956" t="str">
        <f t="shared" si="631"/>
        <v/>
      </c>
      <c r="BJ4956" t="str">
        <f t="shared" ca="1" si="632"/>
        <v/>
      </c>
      <c r="BK4956">
        <f t="shared" si="633"/>
        <v>1900</v>
      </c>
      <c r="BL4956">
        <f t="shared" si="634"/>
        <v>1900</v>
      </c>
      <c r="BM4956" t="str">
        <f t="shared" si="635"/>
        <v/>
      </c>
      <c r="BN4956" s="69">
        <f t="shared" si="636"/>
        <v>129</v>
      </c>
      <c r="BO4956" s="1">
        <v>47324</v>
      </c>
      <c r="BP4956" s="1"/>
    </row>
    <row r="4957" spans="59:68" x14ac:dyDescent="0.25">
      <c r="BG4957" t="str">
        <f t="shared" ca="1" si="629"/>
        <v/>
      </c>
      <c r="BH4957" t="str">
        <f t="shared" si="630"/>
        <v/>
      </c>
      <c r="BI4957" t="str">
        <f t="shared" si="631"/>
        <v/>
      </c>
      <c r="BJ4957" t="str">
        <f t="shared" ca="1" si="632"/>
        <v/>
      </c>
      <c r="BK4957">
        <f t="shared" si="633"/>
        <v>1900</v>
      </c>
      <c r="BL4957">
        <f t="shared" si="634"/>
        <v>1900</v>
      </c>
      <c r="BM4957" t="str">
        <f t="shared" si="635"/>
        <v/>
      </c>
      <c r="BN4957" s="69">
        <f t="shared" si="636"/>
        <v>129</v>
      </c>
      <c r="BO4957" s="1">
        <v>47325</v>
      </c>
      <c r="BP4957" s="1"/>
    </row>
    <row r="4958" spans="59:68" x14ac:dyDescent="0.25">
      <c r="BG4958" t="str">
        <f t="shared" ca="1" si="629"/>
        <v/>
      </c>
      <c r="BH4958" t="str">
        <f t="shared" si="630"/>
        <v/>
      </c>
      <c r="BI4958" t="str">
        <f t="shared" si="631"/>
        <v/>
      </c>
      <c r="BJ4958" t="str">
        <f t="shared" ca="1" si="632"/>
        <v/>
      </c>
      <c r="BK4958">
        <f t="shared" si="633"/>
        <v>1900</v>
      </c>
      <c r="BL4958">
        <f t="shared" si="634"/>
        <v>1900</v>
      </c>
      <c r="BM4958" t="str">
        <f t="shared" si="635"/>
        <v/>
      </c>
      <c r="BN4958" s="69">
        <f t="shared" si="636"/>
        <v>129</v>
      </c>
      <c r="BO4958" s="1">
        <v>47326</v>
      </c>
      <c r="BP4958" s="1"/>
    </row>
    <row r="4959" spans="59:68" x14ac:dyDescent="0.25">
      <c r="BG4959" t="str">
        <f t="shared" ca="1" si="629"/>
        <v/>
      </c>
      <c r="BH4959" t="str">
        <f t="shared" si="630"/>
        <v/>
      </c>
      <c r="BI4959" t="str">
        <f t="shared" si="631"/>
        <v/>
      </c>
      <c r="BJ4959" t="str">
        <f t="shared" ca="1" si="632"/>
        <v/>
      </c>
      <c r="BK4959">
        <f t="shared" si="633"/>
        <v>1900</v>
      </c>
      <c r="BL4959">
        <f t="shared" si="634"/>
        <v>1900</v>
      </c>
      <c r="BM4959" t="str">
        <f t="shared" si="635"/>
        <v/>
      </c>
      <c r="BN4959" s="69">
        <f t="shared" si="636"/>
        <v>129</v>
      </c>
      <c r="BO4959" s="1">
        <v>47327</v>
      </c>
      <c r="BP4959" s="1"/>
    </row>
    <row r="4960" spans="59:68" x14ac:dyDescent="0.25">
      <c r="BG4960" t="str">
        <f t="shared" ca="1" si="629"/>
        <v/>
      </c>
      <c r="BH4960" t="str">
        <f t="shared" si="630"/>
        <v/>
      </c>
      <c r="BI4960" t="str">
        <f t="shared" si="631"/>
        <v/>
      </c>
      <c r="BJ4960" t="str">
        <f t="shared" ca="1" si="632"/>
        <v/>
      </c>
      <c r="BK4960">
        <f t="shared" si="633"/>
        <v>1900</v>
      </c>
      <c r="BL4960">
        <f t="shared" si="634"/>
        <v>1900</v>
      </c>
      <c r="BM4960" t="str">
        <f t="shared" si="635"/>
        <v/>
      </c>
      <c r="BN4960" s="69">
        <f t="shared" si="636"/>
        <v>129</v>
      </c>
      <c r="BO4960" s="1">
        <v>47328</v>
      </c>
      <c r="BP4960" s="1"/>
    </row>
    <row r="4961" spans="59:68" x14ac:dyDescent="0.25">
      <c r="BG4961" t="str">
        <f t="shared" ca="1" si="629"/>
        <v/>
      </c>
      <c r="BH4961" t="str">
        <f t="shared" si="630"/>
        <v/>
      </c>
      <c r="BI4961" t="str">
        <f t="shared" si="631"/>
        <v/>
      </c>
      <c r="BJ4961" t="str">
        <f t="shared" ca="1" si="632"/>
        <v/>
      </c>
      <c r="BK4961">
        <f t="shared" si="633"/>
        <v>1900</v>
      </c>
      <c r="BL4961">
        <f t="shared" si="634"/>
        <v>1900</v>
      </c>
      <c r="BM4961" t="str">
        <f t="shared" si="635"/>
        <v/>
      </c>
      <c r="BN4961" s="69">
        <f t="shared" si="636"/>
        <v>129</v>
      </c>
      <c r="BO4961" s="1">
        <v>47329</v>
      </c>
      <c r="BP4961" s="1"/>
    </row>
    <row r="4962" spans="59:68" x14ac:dyDescent="0.25">
      <c r="BG4962" t="str">
        <f t="shared" ca="1" si="629"/>
        <v/>
      </c>
      <c r="BH4962" t="str">
        <f t="shared" si="630"/>
        <v/>
      </c>
      <c r="BI4962" t="str">
        <f t="shared" si="631"/>
        <v/>
      </c>
      <c r="BJ4962" t="str">
        <f t="shared" ca="1" si="632"/>
        <v/>
      </c>
      <c r="BK4962">
        <f t="shared" si="633"/>
        <v>1900</v>
      </c>
      <c r="BL4962">
        <f t="shared" si="634"/>
        <v>1900</v>
      </c>
      <c r="BM4962" t="str">
        <f t="shared" si="635"/>
        <v/>
      </c>
      <c r="BN4962" s="69">
        <f t="shared" si="636"/>
        <v>129</v>
      </c>
      <c r="BO4962" s="1">
        <v>47330</v>
      </c>
      <c r="BP4962" s="1"/>
    </row>
    <row r="4963" spans="59:68" x14ac:dyDescent="0.25">
      <c r="BG4963" t="str">
        <f t="shared" ca="1" si="629"/>
        <v/>
      </c>
      <c r="BH4963" t="str">
        <f t="shared" si="630"/>
        <v/>
      </c>
      <c r="BI4963" t="str">
        <f t="shared" si="631"/>
        <v/>
      </c>
      <c r="BJ4963" t="str">
        <f t="shared" ca="1" si="632"/>
        <v/>
      </c>
      <c r="BK4963">
        <f t="shared" si="633"/>
        <v>1900</v>
      </c>
      <c r="BL4963">
        <f t="shared" si="634"/>
        <v>1900</v>
      </c>
      <c r="BM4963" t="str">
        <f t="shared" si="635"/>
        <v/>
      </c>
      <c r="BN4963" s="69">
        <f t="shared" si="636"/>
        <v>129</v>
      </c>
      <c r="BO4963" s="1">
        <v>47331</v>
      </c>
      <c r="BP4963" s="1"/>
    </row>
    <row r="4964" spans="59:68" x14ac:dyDescent="0.25">
      <c r="BG4964" t="str">
        <f t="shared" ca="1" si="629"/>
        <v/>
      </c>
      <c r="BH4964" t="str">
        <f t="shared" si="630"/>
        <v/>
      </c>
      <c r="BI4964" t="str">
        <f t="shared" si="631"/>
        <v/>
      </c>
      <c r="BJ4964" t="str">
        <f t="shared" ca="1" si="632"/>
        <v/>
      </c>
      <c r="BK4964">
        <f t="shared" si="633"/>
        <v>1900</v>
      </c>
      <c r="BL4964">
        <f t="shared" si="634"/>
        <v>1900</v>
      </c>
      <c r="BM4964" t="str">
        <f t="shared" si="635"/>
        <v/>
      </c>
      <c r="BN4964" s="69">
        <f t="shared" si="636"/>
        <v>129</v>
      </c>
      <c r="BO4964" s="1">
        <v>47332</v>
      </c>
      <c r="BP4964" s="1"/>
    </row>
    <row r="4965" spans="59:68" x14ac:dyDescent="0.25">
      <c r="BG4965" t="str">
        <f t="shared" ca="1" si="629"/>
        <v/>
      </c>
      <c r="BH4965" t="str">
        <f t="shared" si="630"/>
        <v/>
      </c>
      <c r="BI4965" t="str">
        <f t="shared" si="631"/>
        <v/>
      </c>
      <c r="BJ4965" t="str">
        <f t="shared" ca="1" si="632"/>
        <v/>
      </c>
      <c r="BK4965">
        <f t="shared" si="633"/>
        <v>1900</v>
      </c>
      <c r="BL4965">
        <f t="shared" si="634"/>
        <v>1900</v>
      </c>
      <c r="BM4965" t="str">
        <f t="shared" si="635"/>
        <v/>
      </c>
      <c r="BN4965" s="69">
        <f t="shared" si="636"/>
        <v>129</v>
      </c>
      <c r="BO4965" s="1">
        <v>47333</v>
      </c>
      <c r="BP4965" s="1"/>
    </row>
    <row r="4966" spans="59:68" x14ac:dyDescent="0.25">
      <c r="BG4966" t="str">
        <f t="shared" ca="1" si="629"/>
        <v/>
      </c>
      <c r="BH4966" t="str">
        <f t="shared" si="630"/>
        <v/>
      </c>
      <c r="BI4966" t="str">
        <f t="shared" si="631"/>
        <v/>
      </c>
      <c r="BJ4966" t="str">
        <f t="shared" ca="1" si="632"/>
        <v/>
      </c>
      <c r="BK4966">
        <f t="shared" si="633"/>
        <v>1900</v>
      </c>
      <c r="BL4966">
        <f t="shared" si="634"/>
        <v>1900</v>
      </c>
      <c r="BM4966" t="str">
        <f t="shared" si="635"/>
        <v/>
      </c>
      <c r="BN4966" s="69">
        <f t="shared" si="636"/>
        <v>129</v>
      </c>
      <c r="BO4966" s="1">
        <v>47334</v>
      </c>
      <c r="BP4966" s="1"/>
    </row>
    <row r="4967" spans="59:68" x14ac:dyDescent="0.25">
      <c r="BG4967" t="str">
        <f t="shared" ca="1" si="629"/>
        <v/>
      </c>
      <c r="BH4967" t="str">
        <f t="shared" si="630"/>
        <v/>
      </c>
      <c r="BI4967" t="str">
        <f t="shared" si="631"/>
        <v/>
      </c>
      <c r="BJ4967" t="str">
        <f t="shared" ca="1" si="632"/>
        <v/>
      </c>
      <c r="BK4967">
        <f t="shared" si="633"/>
        <v>1900</v>
      </c>
      <c r="BL4967">
        <f t="shared" si="634"/>
        <v>1900</v>
      </c>
      <c r="BM4967" t="str">
        <f t="shared" si="635"/>
        <v/>
      </c>
      <c r="BN4967" s="69">
        <f t="shared" si="636"/>
        <v>129</v>
      </c>
      <c r="BO4967" s="1">
        <v>47335</v>
      </c>
      <c r="BP4967" s="1"/>
    </row>
    <row r="4968" spans="59:68" x14ac:dyDescent="0.25">
      <c r="BG4968" t="str">
        <f t="shared" ca="1" si="629"/>
        <v/>
      </c>
      <c r="BH4968" t="str">
        <f t="shared" si="630"/>
        <v/>
      </c>
      <c r="BI4968" t="str">
        <f t="shared" si="631"/>
        <v/>
      </c>
      <c r="BJ4968" t="str">
        <f t="shared" ca="1" si="632"/>
        <v/>
      </c>
      <c r="BK4968">
        <f t="shared" si="633"/>
        <v>1900</v>
      </c>
      <c r="BL4968">
        <f t="shared" si="634"/>
        <v>1900</v>
      </c>
      <c r="BM4968" t="str">
        <f t="shared" si="635"/>
        <v/>
      </c>
      <c r="BN4968" s="69">
        <f t="shared" si="636"/>
        <v>129</v>
      </c>
      <c r="BO4968" s="1">
        <v>47336</v>
      </c>
      <c r="BP4968" s="1"/>
    </row>
    <row r="4969" spans="59:68" x14ac:dyDescent="0.25">
      <c r="BG4969" t="str">
        <f t="shared" ca="1" si="629"/>
        <v/>
      </c>
      <c r="BH4969" t="str">
        <f t="shared" si="630"/>
        <v/>
      </c>
      <c r="BI4969" t="str">
        <f t="shared" si="631"/>
        <v/>
      </c>
      <c r="BJ4969" t="str">
        <f t="shared" ca="1" si="632"/>
        <v/>
      </c>
      <c r="BK4969">
        <f t="shared" si="633"/>
        <v>1900</v>
      </c>
      <c r="BL4969">
        <f t="shared" si="634"/>
        <v>1900</v>
      </c>
      <c r="BM4969" t="str">
        <f t="shared" si="635"/>
        <v/>
      </c>
      <c r="BN4969" s="69">
        <f t="shared" si="636"/>
        <v>129</v>
      </c>
      <c r="BO4969" s="1">
        <v>47337</v>
      </c>
      <c r="BP4969" s="1"/>
    </row>
    <row r="4970" spans="59:68" x14ac:dyDescent="0.25">
      <c r="BG4970" t="str">
        <f t="shared" ca="1" si="629"/>
        <v/>
      </c>
      <c r="BH4970" t="str">
        <f t="shared" si="630"/>
        <v/>
      </c>
      <c r="BI4970" t="str">
        <f t="shared" si="631"/>
        <v/>
      </c>
      <c r="BJ4970" t="str">
        <f t="shared" ca="1" si="632"/>
        <v/>
      </c>
      <c r="BK4970">
        <f t="shared" si="633"/>
        <v>1900</v>
      </c>
      <c r="BL4970">
        <f t="shared" si="634"/>
        <v>1900</v>
      </c>
      <c r="BM4970" t="str">
        <f t="shared" si="635"/>
        <v/>
      </c>
      <c r="BN4970" s="69">
        <f t="shared" si="636"/>
        <v>129</v>
      </c>
      <c r="BO4970" s="1">
        <v>47338</v>
      </c>
      <c r="BP4970" s="1"/>
    </row>
    <row r="4971" spans="59:68" x14ac:dyDescent="0.25">
      <c r="BG4971" t="str">
        <f t="shared" ca="1" si="629"/>
        <v/>
      </c>
      <c r="BH4971" t="str">
        <f t="shared" si="630"/>
        <v/>
      </c>
      <c r="BI4971" t="str">
        <f t="shared" si="631"/>
        <v/>
      </c>
      <c r="BJ4971" t="str">
        <f t="shared" ca="1" si="632"/>
        <v/>
      </c>
      <c r="BK4971">
        <f t="shared" si="633"/>
        <v>1900</v>
      </c>
      <c r="BL4971">
        <f t="shared" si="634"/>
        <v>1900</v>
      </c>
      <c r="BM4971" t="str">
        <f t="shared" si="635"/>
        <v/>
      </c>
      <c r="BN4971" s="69">
        <f t="shared" si="636"/>
        <v>129</v>
      </c>
      <c r="BO4971" s="1">
        <v>47339</v>
      </c>
      <c r="BP4971" s="1"/>
    </row>
    <row r="4972" spans="59:68" x14ac:dyDescent="0.25">
      <c r="BG4972" t="str">
        <f t="shared" ca="1" si="629"/>
        <v/>
      </c>
      <c r="BH4972" t="str">
        <f t="shared" si="630"/>
        <v/>
      </c>
      <c r="BI4972" t="str">
        <f t="shared" si="631"/>
        <v/>
      </c>
      <c r="BJ4972" t="str">
        <f t="shared" ca="1" si="632"/>
        <v/>
      </c>
      <c r="BK4972">
        <f t="shared" si="633"/>
        <v>1900</v>
      </c>
      <c r="BL4972">
        <f t="shared" si="634"/>
        <v>1900</v>
      </c>
      <c r="BM4972" t="str">
        <f t="shared" si="635"/>
        <v/>
      </c>
      <c r="BN4972" s="69">
        <f t="shared" si="636"/>
        <v>129</v>
      </c>
      <c r="BO4972" s="1">
        <v>47340</v>
      </c>
      <c r="BP4972" s="1"/>
    </row>
    <row r="4973" spans="59:68" x14ac:dyDescent="0.25">
      <c r="BG4973" t="str">
        <f t="shared" ca="1" si="629"/>
        <v/>
      </c>
      <c r="BH4973" t="str">
        <f t="shared" si="630"/>
        <v/>
      </c>
      <c r="BI4973" t="str">
        <f t="shared" si="631"/>
        <v/>
      </c>
      <c r="BJ4973" t="str">
        <f t="shared" ca="1" si="632"/>
        <v/>
      </c>
      <c r="BK4973">
        <f t="shared" si="633"/>
        <v>1900</v>
      </c>
      <c r="BL4973">
        <f t="shared" si="634"/>
        <v>1900</v>
      </c>
      <c r="BM4973" t="str">
        <f t="shared" si="635"/>
        <v/>
      </c>
      <c r="BN4973" s="69">
        <f t="shared" si="636"/>
        <v>129</v>
      </c>
      <c r="BO4973" s="1">
        <v>47341</v>
      </c>
      <c r="BP4973" s="1"/>
    </row>
    <row r="4974" spans="59:68" x14ac:dyDescent="0.25">
      <c r="BG4974" t="str">
        <f t="shared" ca="1" si="629"/>
        <v/>
      </c>
      <c r="BH4974" t="str">
        <f t="shared" si="630"/>
        <v/>
      </c>
      <c r="BI4974" t="str">
        <f t="shared" si="631"/>
        <v/>
      </c>
      <c r="BJ4974" t="str">
        <f t="shared" ca="1" si="632"/>
        <v/>
      </c>
      <c r="BK4974">
        <f t="shared" si="633"/>
        <v>1900</v>
      </c>
      <c r="BL4974">
        <f t="shared" si="634"/>
        <v>1900</v>
      </c>
      <c r="BM4974" t="str">
        <f t="shared" si="635"/>
        <v/>
      </c>
      <c r="BN4974" s="69">
        <f t="shared" si="636"/>
        <v>129</v>
      </c>
      <c r="BO4974" s="1">
        <v>47342</v>
      </c>
      <c r="BP4974" s="1"/>
    </row>
    <row r="4975" spans="59:68" x14ac:dyDescent="0.25">
      <c r="BG4975" t="str">
        <f t="shared" ca="1" si="629"/>
        <v/>
      </c>
      <c r="BH4975" t="str">
        <f t="shared" si="630"/>
        <v/>
      </c>
      <c r="BI4975" t="str">
        <f t="shared" si="631"/>
        <v/>
      </c>
      <c r="BJ4975" t="str">
        <f t="shared" ca="1" si="632"/>
        <v/>
      </c>
      <c r="BK4975">
        <f t="shared" si="633"/>
        <v>1900</v>
      </c>
      <c r="BL4975">
        <f t="shared" si="634"/>
        <v>1900</v>
      </c>
      <c r="BM4975" t="str">
        <f t="shared" si="635"/>
        <v/>
      </c>
      <c r="BN4975" s="69">
        <f t="shared" si="636"/>
        <v>129</v>
      </c>
      <c r="BO4975" s="1">
        <v>47343</v>
      </c>
      <c r="BP4975" s="1"/>
    </row>
    <row r="4976" spans="59:68" x14ac:dyDescent="0.25">
      <c r="BG4976" t="str">
        <f t="shared" ca="1" si="629"/>
        <v/>
      </c>
      <c r="BH4976" t="str">
        <f t="shared" si="630"/>
        <v/>
      </c>
      <c r="BI4976" t="str">
        <f t="shared" si="631"/>
        <v/>
      </c>
      <c r="BJ4976" t="str">
        <f t="shared" ca="1" si="632"/>
        <v/>
      </c>
      <c r="BK4976">
        <f t="shared" si="633"/>
        <v>1900</v>
      </c>
      <c r="BL4976">
        <f t="shared" si="634"/>
        <v>1900</v>
      </c>
      <c r="BM4976" t="str">
        <f t="shared" si="635"/>
        <v/>
      </c>
      <c r="BN4976" s="69">
        <f t="shared" si="636"/>
        <v>129</v>
      </c>
      <c r="BO4976" s="1">
        <v>47344</v>
      </c>
      <c r="BP4976" s="1"/>
    </row>
    <row r="4977" spans="59:68" x14ac:dyDescent="0.25">
      <c r="BG4977" t="str">
        <f t="shared" ca="1" si="629"/>
        <v/>
      </c>
      <c r="BH4977" t="str">
        <f t="shared" si="630"/>
        <v/>
      </c>
      <c r="BI4977" t="str">
        <f t="shared" si="631"/>
        <v/>
      </c>
      <c r="BJ4977" t="str">
        <f t="shared" ca="1" si="632"/>
        <v/>
      </c>
      <c r="BK4977">
        <f t="shared" si="633"/>
        <v>1900</v>
      </c>
      <c r="BL4977">
        <f t="shared" si="634"/>
        <v>1900</v>
      </c>
      <c r="BM4977" t="str">
        <f t="shared" si="635"/>
        <v/>
      </c>
      <c r="BN4977" s="69">
        <f t="shared" si="636"/>
        <v>129</v>
      </c>
      <c r="BO4977" s="1">
        <v>47345</v>
      </c>
      <c r="BP4977" s="1"/>
    </row>
    <row r="4978" spans="59:68" x14ac:dyDescent="0.25">
      <c r="BG4978" t="str">
        <f t="shared" ca="1" si="629"/>
        <v/>
      </c>
      <c r="BH4978" t="str">
        <f t="shared" si="630"/>
        <v/>
      </c>
      <c r="BI4978" t="str">
        <f t="shared" si="631"/>
        <v/>
      </c>
      <c r="BJ4978" t="str">
        <f t="shared" ca="1" si="632"/>
        <v/>
      </c>
      <c r="BK4978">
        <f t="shared" si="633"/>
        <v>1900</v>
      </c>
      <c r="BL4978">
        <f t="shared" si="634"/>
        <v>1900</v>
      </c>
      <c r="BM4978" t="str">
        <f t="shared" si="635"/>
        <v/>
      </c>
      <c r="BN4978" s="69">
        <f t="shared" si="636"/>
        <v>129</v>
      </c>
      <c r="BO4978" s="1">
        <v>47346</v>
      </c>
      <c r="BP4978" s="1"/>
    </row>
    <row r="4979" spans="59:68" x14ac:dyDescent="0.25">
      <c r="BG4979" t="str">
        <f t="shared" ca="1" si="629"/>
        <v/>
      </c>
      <c r="BH4979" t="str">
        <f t="shared" si="630"/>
        <v/>
      </c>
      <c r="BI4979" t="str">
        <f t="shared" si="631"/>
        <v/>
      </c>
      <c r="BJ4979" t="str">
        <f t="shared" ca="1" si="632"/>
        <v/>
      </c>
      <c r="BK4979">
        <f t="shared" si="633"/>
        <v>1900</v>
      </c>
      <c r="BL4979">
        <f t="shared" si="634"/>
        <v>1900</v>
      </c>
      <c r="BM4979" t="str">
        <f t="shared" si="635"/>
        <v/>
      </c>
      <c r="BN4979" s="69">
        <f t="shared" si="636"/>
        <v>129</v>
      </c>
      <c r="BO4979" s="1">
        <v>47347</v>
      </c>
      <c r="BP4979" s="1"/>
    </row>
    <row r="4980" spans="59:68" x14ac:dyDescent="0.25">
      <c r="BG4980" t="str">
        <f t="shared" ca="1" si="629"/>
        <v/>
      </c>
      <c r="BH4980" t="str">
        <f t="shared" si="630"/>
        <v/>
      </c>
      <c r="BI4980" t="str">
        <f t="shared" si="631"/>
        <v/>
      </c>
      <c r="BJ4980" t="str">
        <f t="shared" ca="1" si="632"/>
        <v/>
      </c>
      <c r="BK4980">
        <f t="shared" si="633"/>
        <v>1900</v>
      </c>
      <c r="BL4980">
        <f t="shared" si="634"/>
        <v>1900</v>
      </c>
      <c r="BM4980" t="str">
        <f t="shared" si="635"/>
        <v/>
      </c>
      <c r="BN4980" s="69">
        <f t="shared" si="636"/>
        <v>129</v>
      </c>
      <c r="BO4980" s="1">
        <v>47348</v>
      </c>
      <c r="BP4980" s="1"/>
    </row>
    <row r="4981" spans="59:68" x14ac:dyDescent="0.25">
      <c r="BG4981" t="str">
        <f t="shared" ca="1" si="629"/>
        <v/>
      </c>
      <c r="BH4981" t="str">
        <f t="shared" si="630"/>
        <v/>
      </c>
      <c r="BI4981" t="str">
        <f t="shared" si="631"/>
        <v/>
      </c>
      <c r="BJ4981" t="str">
        <f t="shared" ca="1" si="632"/>
        <v/>
      </c>
      <c r="BK4981">
        <f t="shared" si="633"/>
        <v>1900</v>
      </c>
      <c r="BL4981">
        <f t="shared" si="634"/>
        <v>1900</v>
      </c>
      <c r="BM4981" t="str">
        <f t="shared" si="635"/>
        <v/>
      </c>
      <c r="BN4981" s="69">
        <f t="shared" si="636"/>
        <v>129</v>
      </c>
      <c r="BO4981" s="1">
        <v>47349</v>
      </c>
      <c r="BP4981" s="1"/>
    </row>
    <row r="4982" spans="59:68" x14ac:dyDescent="0.25">
      <c r="BG4982" t="str">
        <f t="shared" ca="1" si="629"/>
        <v/>
      </c>
      <c r="BH4982" t="str">
        <f t="shared" si="630"/>
        <v/>
      </c>
      <c r="BI4982" t="str">
        <f t="shared" si="631"/>
        <v/>
      </c>
      <c r="BJ4982" t="str">
        <f t="shared" ca="1" si="632"/>
        <v/>
      </c>
      <c r="BK4982">
        <f t="shared" si="633"/>
        <v>1900</v>
      </c>
      <c r="BL4982">
        <f t="shared" si="634"/>
        <v>1900</v>
      </c>
      <c r="BM4982" t="str">
        <f t="shared" si="635"/>
        <v/>
      </c>
      <c r="BN4982" s="69">
        <f t="shared" si="636"/>
        <v>129</v>
      </c>
      <c r="BO4982" s="1">
        <v>47350</v>
      </c>
      <c r="BP4982" s="1"/>
    </row>
    <row r="4983" spans="59:68" x14ac:dyDescent="0.25">
      <c r="BG4983" t="str">
        <f t="shared" ca="1" si="629"/>
        <v/>
      </c>
      <c r="BH4983" t="str">
        <f t="shared" si="630"/>
        <v/>
      </c>
      <c r="BI4983" t="str">
        <f t="shared" si="631"/>
        <v/>
      </c>
      <c r="BJ4983" t="str">
        <f t="shared" ca="1" si="632"/>
        <v/>
      </c>
      <c r="BK4983">
        <f t="shared" si="633"/>
        <v>1900</v>
      </c>
      <c r="BL4983">
        <f t="shared" si="634"/>
        <v>1900</v>
      </c>
      <c r="BM4983" t="str">
        <f t="shared" si="635"/>
        <v/>
      </c>
      <c r="BN4983" s="69">
        <f t="shared" si="636"/>
        <v>129</v>
      </c>
      <c r="BO4983" s="1">
        <v>47351</v>
      </c>
      <c r="BP4983" s="1"/>
    </row>
    <row r="4984" spans="59:68" x14ac:dyDescent="0.25">
      <c r="BG4984" t="str">
        <f t="shared" ca="1" si="629"/>
        <v/>
      </c>
      <c r="BH4984" t="str">
        <f t="shared" si="630"/>
        <v/>
      </c>
      <c r="BI4984" t="str">
        <f t="shared" si="631"/>
        <v/>
      </c>
      <c r="BJ4984" t="str">
        <f t="shared" ca="1" si="632"/>
        <v/>
      </c>
      <c r="BK4984">
        <f t="shared" si="633"/>
        <v>1900</v>
      </c>
      <c r="BL4984">
        <f t="shared" si="634"/>
        <v>1900</v>
      </c>
      <c r="BM4984" t="str">
        <f t="shared" si="635"/>
        <v/>
      </c>
      <c r="BN4984" s="69">
        <f t="shared" si="636"/>
        <v>129</v>
      </c>
      <c r="BO4984" s="1">
        <v>47352</v>
      </c>
      <c r="BP4984" s="1"/>
    </row>
    <row r="4985" spans="59:68" x14ac:dyDescent="0.25">
      <c r="BG4985" t="str">
        <f t="shared" ca="1" si="629"/>
        <v/>
      </c>
      <c r="BH4985" t="str">
        <f t="shared" si="630"/>
        <v/>
      </c>
      <c r="BI4985" t="str">
        <f t="shared" si="631"/>
        <v/>
      </c>
      <c r="BJ4985" t="str">
        <f t="shared" ca="1" si="632"/>
        <v/>
      </c>
      <c r="BK4985">
        <f t="shared" si="633"/>
        <v>1900</v>
      </c>
      <c r="BL4985">
        <f t="shared" si="634"/>
        <v>1900</v>
      </c>
      <c r="BM4985" t="str">
        <f t="shared" si="635"/>
        <v/>
      </c>
      <c r="BN4985" s="69">
        <f t="shared" si="636"/>
        <v>129</v>
      </c>
      <c r="BO4985" s="1">
        <v>47353</v>
      </c>
      <c r="BP4985" s="1"/>
    </row>
    <row r="4986" spans="59:68" x14ac:dyDescent="0.25">
      <c r="BG4986" t="str">
        <f t="shared" ca="1" si="629"/>
        <v/>
      </c>
      <c r="BH4986" t="str">
        <f t="shared" si="630"/>
        <v/>
      </c>
      <c r="BI4986" t="str">
        <f t="shared" si="631"/>
        <v/>
      </c>
      <c r="BJ4986" t="str">
        <f t="shared" ca="1" si="632"/>
        <v/>
      </c>
      <c r="BK4986">
        <f t="shared" si="633"/>
        <v>1900</v>
      </c>
      <c r="BL4986">
        <f t="shared" si="634"/>
        <v>1900</v>
      </c>
      <c r="BM4986" t="str">
        <f t="shared" si="635"/>
        <v/>
      </c>
      <c r="BN4986" s="69">
        <f t="shared" si="636"/>
        <v>129</v>
      </c>
      <c r="BO4986" s="1">
        <v>47354</v>
      </c>
      <c r="BP4986" s="1"/>
    </row>
    <row r="4987" spans="59:68" x14ac:dyDescent="0.25">
      <c r="BG4987" t="str">
        <f t="shared" ca="1" si="629"/>
        <v/>
      </c>
      <c r="BH4987" t="str">
        <f t="shared" si="630"/>
        <v/>
      </c>
      <c r="BI4987" t="str">
        <f t="shared" si="631"/>
        <v/>
      </c>
      <c r="BJ4987" t="str">
        <f t="shared" ca="1" si="632"/>
        <v/>
      </c>
      <c r="BK4987">
        <f t="shared" si="633"/>
        <v>1900</v>
      </c>
      <c r="BL4987">
        <f t="shared" si="634"/>
        <v>1900</v>
      </c>
      <c r="BM4987" t="str">
        <f t="shared" si="635"/>
        <v/>
      </c>
      <c r="BN4987" s="69">
        <f t="shared" si="636"/>
        <v>129</v>
      </c>
      <c r="BO4987" s="1">
        <v>47355</v>
      </c>
      <c r="BP4987" s="1"/>
    </row>
    <row r="4988" spans="59:68" x14ac:dyDescent="0.25">
      <c r="BG4988" t="str">
        <f t="shared" ca="1" si="629"/>
        <v/>
      </c>
      <c r="BH4988" t="str">
        <f t="shared" si="630"/>
        <v/>
      </c>
      <c r="BI4988" t="str">
        <f t="shared" si="631"/>
        <v/>
      </c>
      <c r="BJ4988" t="str">
        <f t="shared" ca="1" si="632"/>
        <v/>
      </c>
      <c r="BK4988">
        <f t="shared" si="633"/>
        <v>1900</v>
      </c>
      <c r="BL4988">
        <f t="shared" si="634"/>
        <v>1900</v>
      </c>
      <c r="BM4988" t="str">
        <f t="shared" si="635"/>
        <v/>
      </c>
      <c r="BN4988" s="69">
        <f t="shared" si="636"/>
        <v>129</v>
      </c>
      <c r="BO4988" s="1">
        <v>47356</v>
      </c>
      <c r="BP4988" s="1"/>
    </row>
    <row r="4989" spans="59:68" x14ac:dyDescent="0.25">
      <c r="BG4989" t="str">
        <f t="shared" ca="1" si="629"/>
        <v/>
      </c>
      <c r="BH4989" t="str">
        <f t="shared" si="630"/>
        <v/>
      </c>
      <c r="BI4989" t="str">
        <f t="shared" si="631"/>
        <v/>
      </c>
      <c r="BJ4989" t="str">
        <f t="shared" ca="1" si="632"/>
        <v/>
      </c>
      <c r="BK4989">
        <f t="shared" si="633"/>
        <v>1900</v>
      </c>
      <c r="BL4989">
        <f t="shared" si="634"/>
        <v>1900</v>
      </c>
      <c r="BM4989" t="str">
        <f t="shared" si="635"/>
        <v/>
      </c>
      <c r="BN4989" s="69">
        <f t="shared" si="636"/>
        <v>129</v>
      </c>
      <c r="BO4989" s="1">
        <v>47357</v>
      </c>
      <c r="BP4989" s="1"/>
    </row>
    <row r="4990" spans="59:68" x14ac:dyDescent="0.25">
      <c r="BG4990" t="str">
        <f t="shared" ca="1" si="629"/>
        <v/>
      </c>
      <c r="BH4990" t="str">
        <f t="shared" si="630"/>
        <v/>
      </c>
      <c r="BI4990" t="str">
        <f t="shared" si="631"/>
        <v/>
      </c>
      <c r="BJ4990" t="str">
        <f t="shared" ca="1" si="632"/>
        <v/>
      </c>
      <c r="BK4990">
        <f t="shared" si="633"/>
        <v>1900</v>
      </c>
      <c r="BL4990">
        <f t="shared" si="634"/>
        <v>1900</v>
      </c>
      <c r="BM4990" t="str">
        <f t="shared" si="635"/>
        <v/>
      </c>
      <c r="BN4990" s="69">
        <f t="shared" si="636"/>
        <v>129</v>
      </c>
      <c r="BO4990" s="1">
        <v>47358</v>
      </c>
      <c r="BP4990" s="1"/>
    </row>
    <row r="4991" spans="59:68" x14ac:dyDescent="0.25">
      <c r="BG4991" t="str">
        <f t="shared" ca="1" si="629"/>
        <v/>
      </c>
      <c r="BH4991" t="str">
        <f t="shared" si="630"/>
        <v/>
      </c>
      <c r="BI4991" t="str">
        <f t="shared" si="631"/>
        <v/>
      </c>
      <c r="BJ4991" t="str">
        <f t="shared" ca="1" si="632"/>
        <v/>
      </c>
      <c r="BK4991">
        <f t="shared" si="633"/>
        <v>1900</v>
      </c>
      <c r="BL4991">
        <f t="shared" si="634"/>
        <v>1900</v>
      </c>
      <c r="BM4991" t="str">
        <f t="shared" si="635"/>
        <v/>
      </c>
      <c r="BN4991" s="69">
        <f t="shared" si="636"/>
        <v>129</v>
      </c>
      <c r="BO4991" s="1">
        <v>47359</v>
      </c>
      <c r="BP4991" s="1"/>
    </row>
    <row r="4992" spans="59:68" x14ac:dyDescent="0.25">
      <c r="BG4992" t="str">
        <f t="shared" ca="1" si="629"/>
        <v/>
      </c>
      <c r="BH4992" t="str">
        <f t="shared" si="630"/>
        <v/>
      </c>
      <c r="BI4992" t="str">
        <f t="shared" si="631"/>
        <v/>
      </c>
      <c r="BJ4992" t="str">
        <f t="shared" ca="1" si="632"/>
        <v/>
      </c>
      <c r="BK4992">
        <f t="shared" si="633"/>
        <v>1900</v>
      </c>
      <c r="BL4992">
        <f t="shared" si="634"/>
        <v>1900</v>
      </c>
      <c r="BM4992" t="str">
        <f t="shared" si="635"/>
        <v/>
      </c>
      <c r="BN4992" s="69">
        <f t="shared" si="636"/>
        <v>129</v>
      </c>
      <c r="BO4992" s="1">
        <v>47360</v>
      </c>
      <c r="BP4992" s="1"/>
    </row>
    <row r="4993" spans="59:68" x14ac:dyDescent="0.25">
      <c r="BG4993" t="str">
        <f t="shared" ca="1" si="629"/>
        <v/>
      </c>
      <c r="BH4993" t="str">
        <f t="shared" si="630"/>
        <v/>
      </c>
      <c r="BI4993" t="str">
        <f t="shared" si="631"/>
        <v/>
      </c>
      <c r="BJ4993" t="str">
        <f t="shared" ca="1" si="632"/>
        <v/>
      </c>
      <c r="BK4993">
        <f t="shared" si="633"/>
        <v>1900</v>
      </c>
      <c r="BL4993">
        <f t="shared" si="634"/>
        <v>1900</v>
      </c>
      <c r="BM4993" t="str">
        <f t="shared" si="635"/>
        <v/>
      </c>
      <c r="BN4993" s="69">
        <f t="shared" si="636"/>
        <v>129</v>
      </c>
      <c r="BO4993" s="1">
        <v>47361</v>
      </c>
      <c r="BP4993" s="1"/>
    </row>
    <row r="4994" spans="59:68" x14ac:dyDescent="0.25">
      <c r="BG4994" t="str">
        <f t="shared" ca="1" si="629"/>
        <v/>
      </c>
      <c r="BH4994" t="str">
        <f t="shared" si="630"/>
        <v/>
      </c>
      <c r="BI4994" t="str">
        <f t="shared" si="631"/>
        <v/>
      </c>
      <c r="BJ4994" t="str">
        <f t="shared" ca="1" si="632"/>
        <v/>
      </c>
      <c r="BK4994">
        <f t="shared" si="633"/>
        <v>1900</v>
      </c>
      <c r="BL4994">
        <f t="shared" si="634"/>
        <v>1900</v>
      </c>
      <c r="BM4994" t="str">
        <f t="shared" si="635"/>
        <v/>
      </c>
      <c r="BN4994" s="69">
        <f t="shared" si="636"/>
        <v>129</v>
      </c>
      <c r="BO4994" s="1">
        <v>47362</v>
      </c>
      <c r="BP4994" s="1"/>
    </row>
    <row r="4995" spans="59:68" x14ac:dyDescent="0.25">
      <c r="BG4995" t="str">
        <f t="shared" ref="BG4995:BG5058" ca="1" si="637">IF(A4995="","",DATEDIF(J4995,TODAY(),"y"))</f>
        <v/>
      </c>
      <c r="BH4995" t="str">
        <f t="shared" ref="BH4995:BH5058" si="638">IF(A4995="","",IF(BG4995&lt;61,"Moins de 61",IF(BG4995&lt;66,"61 à 65",IF(BG4995&lt;71,"66 à 70",IF(BG4995&lt;76,"71 à 75",IF(BG4995&lt;81,"76 à 80",IF(BG4995&lt;86,"81 à 85",IF(BG4995&lt;91,"86 à 90",IF(BG4995&lt;96,"91 à 95",IF(BG4995&lt;101,"96 à 100",IF(BG4995&gt;=101,"101 et plus","")))))))))))</f>
        <v/>
      </c>
      <c r="BI4995" t="str">
        <f t="shared" ref="BI4995:BI5058" si="639">IF(B4995="","",IF(BG4995&lt;66,"Moins de 66",IF(BG4995&lt;71,"66 à 70",IF(BG4995&lt;76,"71 à 75",IF(BG4995&lt;81,"76 à 80",IF(BG4995&gt;=81,"plus de 80",""))))))</f>
        <v/>
      </c>
      <c r="BJ4995" t="str">
        <f t="shared" ref="BJ4995:BJ5058" ca="1" si="640">IF(A4995="","",DATEDIF(L4995,TODAY(),"y"))</f>
        <v/>
      </c>
      <c r="BK4995">
        <f t="shared" ref="BK4995:BK5058" si="641">YEAR(L4995)</f>
        <v>1900</v>
      </c>
      <c r="BL4995">
        <f t="shared" ref="BL4995:BL5058" si="642">YEAR(E4995)</f>
        <v>1900</v>
      </c>
      <c r="BM4995" t="str">
        <f t="shared" ref="BM4995:BM5058" si="643">IF(A4995="","",IF(O4995="Adhérent",BG4995,""))</f>
        <v/>
      </c>
      <c r="BN4995" s="69">
        <f t="shared" ref="BN4995:BN5058" si="644">YEAR(BO4995)-YEAR(J4995)</f>
        <v>129</v>
      </c>
      <c r="BO4995" s="1">
        <v>47363</v>
      </c>
      <c r="BP4995" s="1"/>
    </row>
    <row r="4996" spans="59:68" x14ac:dyDescent="0.25">
      <c r="BG4996" t="str">
        <f t="shared" ca="1" si="637"/>
        <v/>
      </c>
      <c r="BH4996" t="str">
        <f t="shared" si="638"/>
        <v/>
      </c>
      <c r="BI4996" t="str">
        <f t="shared" si="639"/>
        <v/>
      </c>
      <c r="BJ4996" t="str">
        <f t="shared" ca="1" si="640"/>
        <v/>
      </c>
      <c r="BK4996">
        <f t="shared" si="641"/>
        <v>1900</v>
      </c>
      <c r="BL4996">
        <f t="shared" si="642"/>
        <v>1900</v>
      </c>
      <c r="BM4996" t="str">
        <f t="shared" si="643"/>
        <v/>
      </c>
      <c r="BN4996" s="69">
        <f t="shared" si="644"/>
        <v>129</v>
      </c>
      <c r="BO4996" s="1">
        <v>47364</v>
      </c>
      <c r="BP4996" s="1"/>
    </row>
    <row r="4997" spans="59:68" x14ac:dyDescent="0.25">
      <c r="BG4997" t="str">
        <f t="shared" ca="1" si="637"/>
        <v/>
      </c>
      <c r="BH4997" t="str">
        <f t="shared" si="638"/>
        <v/>
      </c>
      <c r="BI4997" t="str">
        <f t="shared" si="639"/>
        <v/>
      </c>
      <c r="BJ4997" t="str">
        <f t="shared" ca="1" si="640"/>
        <v/>
      </c>
      <c r="BK4997">
        <f t="shared" si="641"/>
        <v>1900</v>
      </c>
      <c r="BL4997">
        <f t="shared" si="642"/>
        <v>1900</v>
      </c>
      <c r="BM4997" t="str">
        <f t="shared" si="643"/>
        <v/>
      </c>
      <c r="BN4997" s="69">
        <f t="shared" si="644"/>
        <v>129</v>
      </c>
      <c r="BO4997" s="1">
        <v>47365</v>
      </c>
      <c r="BP4997" s="1"/>
    </row>
    <row r="4998" spans="59:68" x14ac:dyDescent="0.25">
      <c r="BG4998" t="str">
        <f t="shared" ca="1" si="637"/>
        <v/>
      </c>
      <c r="BH4998" t="str">
        <f t="shared" si="638"/>
        <v/>
      </c>
      <c r="BI4998" t="str">
        <f t="shared" si="639"/>
        <v/>
      </c>
      <c r="BJ4998" t="str">
        <f t="shared" ca="1" si="640"/>
        <v/>
      </c>
      <c r="BK4998">
        <f t="shared" si="641"/>
        <v>1900</v>
      </c>
      <c r="BL4998">
        <f t="shared" si="642"/>
        <v>1900</v>
      </c>
      <c r="BM4998" t="str">
        <f t="shared" si="643"/>
        <v/>
      </c>
      <c r="BN4998" s="69">
        <f t="shared" si="644"/>
        <v>129</v>
      </c>
      <c r="BO4998" s="1">
        <v>47366</v>
      </c>
      <c r="BP4998" s="1"/>
    </row>
    <row r="4999" spans="59:68" x14ac:dyDescent="0.25">
      <c r="BG4999" t="str">
        <f t="shared" ca="1" si="637"/>
        <v/>
      </c>
      <c r="BH4999" t="str">
        <f t="shared" si="638"/>
        <v/>
      </c>
      <c r="BI4999" t="str">
        <f t="shared" si="639"/>
        <v/>
      </c>
      <c r="BJ4999" t="str">
        <f t="shared" ca="1" si="640"/>
        <v/>
      </c>
      <c r="BK4999">
        <f t="shared" si="641"/>
        <v>1900</v>
      </c>
      <c r="BL4999">
        <f t="shared" si="642"/>
        <v>1900</v>
      </c>
      <c r="BM4999" t="str">
        <f t="shared" si="643"/>
        <v/>
      </c>
      <c r="BN4999" s="69">
        <f t="shared" si="644"/>
        <v>129</v>
      </c>
      <c r="BO4999" s="1">
        <v>47367</v>
      </c>
      <c r="BP4999" s="1"/>
    </row>
    <row r="5000" spans="59:68" x14ac:dyDescent="0.25">
      <c r="BG5000" t="str">
        <f t="shared" ca="1" si="637"/>
        <v/>
      </c>
      <c r="BH5000" t="str">
        <f t="shared" si="638"/>
        <v/>
      </c>
      <c r="BI5000" t="str">
        <f t="shared" si="639"/>
        <v/>
      </c>
      <c r="BJ5000" t="str">
        <f t="shared" ca="1" si="640"/>
        <v/>
      </c>
      <c r="BK5000">
        <f t="shared" si="641"/>
        <v>1900</v>
      </c>
      <c r="BL5000">
        <f t="shared" si="642"/>
        <v>1900</v>
      </c>
      <c r="BM5000" t="str">
        <f t="shared" si="643"/>
        <v/>
      </c>
      <c r="BN5000" s="69">
        <f t="shared" si="644"/>
        <v>129</v>
      </c>
      <c r="BO5000" s="1">
        <v>47368</v>
      </c>
      <c r="BP5000" s="1"/>
    </row>
    <row r="5001" spans="59:68" x14ac:dyDescent="0.25">
      <c r="BG5001" t="str">
        <f t="shared" ca="1" si="637"/>
        <v/>
      </c>
      <c r="BH5001" t="str">
        <f t="shared" si="638"/>
        <v/>
      </c>
      <c r="BI5001" t="str">
        <f t="shared" si="639"/>
        <v/>
      </c>
      <c r="BJ5001" t="str">
        <f t="shared" ca="1" si="640"/>
        <v/>
      </c>
      <c r="BK5001">
        <f t="shared" si="641"/>
        <v>1900</v>
      </c>
      <c r="BL5001">
        <f t="shared" si="642"/>
        <v>1900</v>
      </c>
      <c r="BM5001" t="str">
        <f t="shared" si="643"/>
        <v/>
      </c>
      <c r="BN5001" s="69">
        <f t="shared" si="644"/>
        <v>129</v>
      </c>
      <c r="BO5001" s="1">
        <v>47369</v>
      </c>
      <c r="BP5001" s="1"/>
    </row>
    <row r="5002" spans="59:68" x14ac:dyDescent="0.25">
      <c r="BG5002" t="str">
        <f t="shared" ca="1" si="637"/>
        <v/>
      </c>
      <c r="BH5002" t="str">
        <f t="shared" si="638"/>
        <v/>
      </c>
      <c r="BI5002" t="str">
        <f t="shared" si="639"/>
        <v/>
      </c>
      <c r="BJ5002" t="str">
        <f t="shared" ca="1" si="640"/>
        <v/>
      </c>
      <c r="BK5002">
        <f t="shared" si="641"/>
        <v>1900</v>
      </c>
      <c r="BL5002">
        <f t="shared" si="642"/>
        <v>1900</v>
      </c>
      <c r="BM5002" t="str">
        <f t="shared" si="643"/>
        <v/>
      </c>
      <c r="BN5002" s="69">
        <f t="shared" si="644"/>
        <v>129</v>
      </c>
      <c r="BO5002" s="1">
        <v>47370</v>
      </c>
      <c r="BP5002" s="1"/>
    </row>
    <row r="5003" spans="59:68" x14ac:dyDescent="0.25">
      <c r="BG5003" t="str">
        <f t="shared" ca="1" si="637"/>
        <v/>
      </c>
      <c r="BH5003" t="str">
        <f t="shared" si="638"/>
        <v/>
      </c>
      <c r="BI5003" t="str">
        <f t="shared" si="639"/>
        <v/>
      </c>
      <c r="BJ5003" t="str">
        <f t="shared" ca="1" si="640"/>
        <v/>
      </c>
      <c r="BK5003">
        <f t="shared" si="641"/>
        <v>1900</v>
      </c>
      <c r="BL5003">
        <f t="shared" si="642"/>
        <v>1900</v>
      </c>
      <c r="BM5003" t="str">
        <f t="shared" si="643"/>
        <v/>
      </c>
      <c r="BN5003" s="69">
        <f t="shared" si="644"/>
        <v>129</v>
      </c>
      <c r="BO5003" s="1">
        <v>47371</v>
      </c>
      <c r="BP5003" s="1"/>
    </row>
    <row r="5004" spans="59:68" x14ac:dyDescent="0.25">
      <c r="BG5004" t="str">
        <f t="shared" ca="1" si="637"/>
        <v/>
      </c>
      <c r="BH5004" t="str">
        <f t="shared" si="638"/>
        <v/>
      </c>
      <c r="BI5004" t="str">
        <f t="shared" si="639"/>
        <v/>
      </c>
      <c r="BJ5004" t="str">
        <f t="shared" ca="1" si="640"/>
        <v/>
      </c>
      <c r="BK5004">
        <f t="shared" si="641"/>
        <v>1900</v>
      </c>
      <c r="BL5004">
        <f t="shared" si="642"/>
        <v>1900</v>
      </c>
      <c r="BM5004" t="str">
        <f t="shared" si="643"/>
        <v/>
      </c>
      <c r="BN5004" s="69">
        <f t="shared" si="644"/>
        <v>129</v>
      </c>
      <c r="BO5004" s="1">
        <v>47372</v>
      </c>
      <c r="BP5004" s="1"/>
    </row>
    <row r="5005" spans="59:68" x14ac:dyDescent="0.25">
      <c r="BG5005" t="str">
        <f t="shared" ca="1" si="637"/>
        <v/>
      </c>
      <c r="BH5005" t="str">
        <f t="shared" si="638"/>
        <v/>
      </c>
      <c r="BI5005" t="str">
        <f t="shared" si="639"/>
        <v/>
      </c>
      <c r="BJ5005" t="str">
        <f t="shared" ca="1" si="640"/>
        <v/>
      </c>
      <c r="BK5005">
        <f t="shared" si="641"/>
        <v>1900</v>
      </c>
      <c r="BL5005">
        <f t="shared" si="642"/>
        <v>1900</v>
      </c>
      <c r="BM5005" t="str">
        <f t="shared" si="643"/>
        <v/>
      </c>
      <c r="BN5005" s="69">
        <f t="shared" si="644"/>
        <v>129</v>
      </c>
      <c r="BO5005" s="1">
        <v>47373</v>
      </c>
      <c r="BP5005" s="1"/>
    </row>
    <row r="5006" spans="59:68" x14ac:dyDescent="0.25">
      <c r="BG5006" t="str">
        <f t="shared" ca="1" si="637"/>
        <v/>
      </c>
      <c r="BH5006" t="str">
        <f t="shared" si="638"/>
        <v/>
      </c>
      <c r="BI5006" t="str">
        <f t="shared" si="639"/>
        <v/>
      </c>
      <c r="BJ5006" t="str">
        <f t="shared" ca="1" si="640"/>
        <v/>
      </c>
      <c r="BK5006">
        <f t="shared" si="641"/>
        <v>1900</v>
      </c>
      <c r="BL5006">
        <f t="shared" si="642"/>
        <v>1900</v>
      </c>
      <c r="BM5006" t="str">
        <f t="shared" si="643"/>
        <v/>
      </c>
      <c r="BN5006" s="69">
        <f t="shared" si="644"/>
        <v>129</v>
      </c>
      <c r="BO5006" s="1">
        <v>47374</v>
      </c>
      <c r="BP5006" s="1"/>
    </row>
    <row r="5007" spans="59:68" x14ac:dyDescent="0.25">
      <c r="BG5007" t="str">
        <f t="shared" ca="1" si="637"/>
        <v/>
      </c>
      <c r="BH5007" t="str">
        <f t="shared" si="638"/>
        <v/>
      </c>
      <c r="BI5007" t="str">
        <f t="shared" si="639"/>
        <v/>
      </c>
      <c r="BJ5007" t="str">
        <f t="shared" ca="1" si="640"/>
        <v/>
      </c>
      <c r="BK5007">
        <f t="shared" si="641"/>
        <v>1900</v>
      </c>
      <c r="BL5007">
        <f t="shared" si="642"/>
        <v>1900</v>
      </c>
      <c r="BM5007" t="str">
        <f t="shared" si="643"/>
        <v/>
      </c>
      <c r="BN5007" s="69">
        <f t="shared" si="644"/>
        <v>129</v>
      </c>
      <c r="BO5007" s="1">
        <v>47375</v>
      </c>
      <c r="BP5007" s="1"/>
    </row>
    <row r="5008" spans="59:68" x14ac:dyDescent="0.25">
      <c r="BG5008" t="str">
        <f t="shared" ca="1" si="637"/>
        <v/>
      </c>
      <c r="BH5008" t="str">
        <f t="shared" si="638"/>
        <v/>
      </c>
      <c r="BI5008" t="str">
        <f t="shared" si="639"/>
        <v/>
      </c>
      <c r="BJ5008" t="str">
        <f t="shared" ca="1" si="640"/>
        <v/>
      </c>
      <c r="BK5008">
        <f t="shared" si="641"/>
        <v>1900</v>
      </c>
      <c r="BL5008">
        <f t="shared" si="642"/>
        <v>1900</v>
      </c>
      <c r="BM5008" t="str">
        <f t="shared" si="643"/>
        <v/>
      </c>
      <c r="BN5008" s="69">
        <f t="shared" si="644"/>
        <v>129</v>
      </c>
      <c r="BO5008" s="1">
        <v>47376</v>
      </c>
      <c r="BP5008" s="1"/>
    </row>
    <row r="5009" spans="59:68" x14ac:dyDescent="0.25">
      <c r="BG5009" t="str">
        <f t="shared" ca="1" si="637"/>
        <v/>
      </c>
      <c r="BH5009" t="str">
        <f t="shared" si="638"/>
        <v/>
      </c>
      <c r="BI5009" t="str">
        <f t="shared" si="639"/>
        <v/>
      </c>
      <c r="BJ5009" t="str">
        <f t="shared" ca="1" si="640"/>
        <v/>
      </c>
      <c r="BK5009">
        <f t="shared" si="641"/>
        <v>1900</v>
      </c>
      <c r="BL5009">
        <f t="shared" si="642"/>
        <v>1900</v>
      </c>
      <c r="BM5009" t="str">
        <f t="shared" si="643"/>
        <v/>
      </c>
      <c r="BN5009" s="69">
        <f t="shared" si="644"/>
        <v>129</v>
      </c>
      <c r="BO5009" s="1">
        <v>47377</v>
      </c>
      <c r="BP5009" s="1"/>
    </row>
    <row r="5010" spans="59:68" x14ac:dyDescent="0.25">
      <c r="BG5010" t="str">
        <f t="shared" ca="1" si="637"/>
        <v/>
      </c>
      <c r="BH5010" t="str">
        <f t="shared" si="638"/>
        <v/>
      </c>
      <c r="BI5010" t="str">
        <f t="shared" si="639"/>
        <v/>
      </c>
      <c r="BJ5010" t="str">
        <f t="shared" ca="1" si="640"/>
        <v/>
      </c>
      <c r="BK5010">
        <f t="shared" si="641"/>
        <v>1900</v>
      </c>
      <c r="BL5010">
        <f t="shared" si="642"/>
        <v>1900</v>
      </c>
      <c r="BM5010" t="str">
        <f t="shared" si="643"/>
        <v/>
      </c>
      <c r="BN5010" s="69">
        <f t="shared" si="644"/>
        <v>129</v>
      </c>
      <c r="BO5010" s="1">
        <v>47378</v>
      </c>
      <c r="BP5010" s="1"/>
    </row>
    <row r="5011" spans="59:68" x14ac:dyDescent="0.25">
      <c r="BG5011" t="str">
        <f t="shared" ca="1" si="637"/>
        <v/>
      </c>
      <c r="BH5011" t="str">
        <f t="shared" si="638"/>
        <v/>
      </c>
      <c r="BI5011" t="str">
        <f t="shared" si="639"/>
        <v/>
      </c>
      <c r="BJ5011" t="str">
        <f t="shared" ca="1" si="640"/>
        <v/>
      </c>
      <c r="BK5011">
        <f t="shared" si="641"/>
        <v>1900</v>
      </c>
      <c r="BL5011">
        <f t="shared" si="642"/>
        <v>1900</v>
      </c>
      <c r="BM5011" t="str">
        <f t="shared" si="643"/>
        <v/>
      </c>
      <c r="BN5011" s="69">
        <f t="shared" si="644"/>
        <v>129</v>
      </c>
      <c r="BO5011" s="1">
        <v>47379</v>
      </c>
      <c r="BP5011" s="1"/>
    </row>
    <row r="5012" spans="59:68" x14ac:dyDescent="0.25">
      <c r="BG5012" t="str">
        <f t="shared" ca="1" si="637"/>
        <v/>
      </c>
      <c r="BH5012" t="str">
        <f t="shared" si="638"/>
        <v/>
      </c>
      <c r="BI5012" t="str">
        <f t="shared" si="639"/>
        <v/>
      </c>
      <c r="BJ5012" t="str">
        <f t="shared" ca="1" si="640"/>
        <v/>
      </c>
      <c r="BK5012">
        <f t="shared" si="641"/>
        <v>1900</v>
      </c>
      <c r="BL5012">
        <f t="shared" si="642"/>
        <v>1900</v>
      </c>
      <c r="BM5012" t="str">
        <f t="shared" si="643"/>
        <v/>
      </c>
      <c r="BN5012" s="69">
        <f t="shared" si="644"/>
        <v>129</v>
      </c>
      <c r="BO5012" s="1">
        <v>47380</v>
      </c>
      <c r="BP5012" s="1"/>
    </row>
    <row r="5013" spans="59:68" x14ac:dyDescent="0.25">
      <c r="BG5013" t="str">
        <f t="shared" ca="1" si="637"/>
        <v/>
      </c>
      <c r="BH5013" t="str">
        <f t="shared" si="638"/>
        <v/>
      </c>
      <c r="BI5013" t="str">
        <f t="shared" si="639"/>
        <v/>
      </c>
      <c r="BJ5013" t="str">
        <f t="shared" ca="1" si="640"/>
        <v/>
      </c>
      <c r="BK5013">
        <f t="shared" si="641"/>
        <v>1900</v>
      </c>
      <c r="BL5013">
        <f t="shared" si="642"/>
        <v>1900</v>
      </c>
      <c r="BM5013" t="str">
        <f t="shared" si="643"/>
        <v/>
      </c>
      <c r="BN5013" s="69">
        <f t="shared" si="644"/>
        <v>129</v>
      </c>
      <c r="BO5013" s="1">
        <v>47381</v>
      </c>
      <c r="BP5013" s="1"/>
    </row>
    <row r="5014" spans="59:68" x14ac:dyDescent="0.25">
      <c r="BG5014" t="str">
        <f t="shared" ca="1" si="637"/>
        <v/>
      </c>
      <c r="BH5014" t="str">
        <f t="shared" si="638"/>
        <v/>
      </c>
      <c r="BI5014" t="str">
        <f t="shared" si="639"/>
        <v/>
      </c>
      <c r="BJ5014" t="str">
        <f t="shared" ca="1" si="640"/>
        <v/>
      </c>
      <c r="BK5014">
        <f t="shared" si="641"/>
        <v>1900</v>
      </c>
      <c r="BL5014">
        <f t="shared" si="642"/>
        <v>1900</v>
      </c>
      <c r="BM5014" t="str">
        <f t="shared" si="643"/>
        <v/>
      </c>
      <c r="BN5014" s="69">
        <f t="shared" si="644"/>
        <v>129</v>
      </c>
      <c r="BO5014" s="1">
        <v>47382</v>
      </c>
      <c r="BP5014" s="1"/>
    </row>
    <row r="5015" spans="59:68" x14ac:dyDescent="0.25">
      <c r="BG5015" t="str">
        <f t="shared" ca="1" si="637"/>
        <v/>
      </c>
      <c r="BH5015" t="str">
        <f t="shared" si="638"/>
        <v/>
      </c>
      <c r="BI5015" t="str">
        <f t="shared" si="639"/>
        <v/>
      </c>
      <c r="BJ5015" t="str">
        <f t="shared" ca="1" si="640"/>
        <v/>
      </c>
      <c r="BK5015">
        <f t="shared" si="641"/>
        <v>1900</v>
      </c>
      <c r="BL5015">
        <f t="shared" si="642"/>
        <v>1900</v>
      </c>
      <c r="BM5015" t="str">
        <f t="shared" si="643"/>
        <v/>
      </c>
      <c r="BN5015" s="69">
        <f t="shared" si="644"/>
        <v>129</v>
      </c>
      <c r="BO5015" s="1">
        <v>47383</v>
      </c>
      <c r="BP5015" s="1"/>
    </row>
    <row r="5016" spans="59:68" x14ac:dyDescent="0.25">
      <c r="BG5016" t="str">
        <f t="shared" ca="1" si="637"/>
        <v/>
      </c>
      <c r="BH5016" t="str">
        <f t="shared" si="638"/>
        <v/>
      </c>
      <c r="BI5016" t="str">
        <f t="shared" si="639"/>
        <v/>
      </c>
      <c r="BJ5016" t="str">
        <f t="shared" ca="1" si="640"/>
        <v/>
      </c>
      <c r="BK5016">
        <f t="shared" si="641"/>
        <v>1900</v>
      </c>
      <c r="BL5016">
        <f t="shared" si="642"/>
        <v>1900</v>
      </c>
      <c r="BM5016" t="str">
        <f t="shared" si="643"/>
        <v/>
      </c>
      <c r="BN5016" s="69">
        <f t="shared" si="644"/>
        <v>129</v>
      </c>
      <c r="BO5016" s="1">
        <v>47384</v>
      </c>
      <c r="BP5016" s="1"/>
    </row>
    <row r="5017" spans="59:68" x14ac:dyDescent="0.25">
      <c r="BG5017" t="str">
        <f t="shared" ca="1" si="637"/>
        <v/>
      </c>
      <c r="BH5017" t="str">
        <f t="shared" si="638"/>
        <v/>
      </c>
      <c r="BI5017" t="str">
        <f t="shared" si="639"/>
        <v/>
      </c>
      <c r="BJ5017" t="str">
        <f t="shared" ca="1" si="640"/>
        <v/>
      </c>
      <c r="BK5017">
        <f t="shared" si="641"/>
        <v>1900</v>
      </c>
      <c r="BL5017">
        <f t="shared" si="642"/>
        <v>1900</v>
      </c>
      <c r="BM5017" t="str">
        <f t="shared" si="643"/>
        <v/>
      </c>
      <c r="BN5017" s="69">
        <f t="shared" si="644"/>
        <v>129</v>
      </c>
      <c r="BO5017" s="1">
        <v>47385</v>
      </c>
      <c r="BP5017" s="1"/>
    </row>
    <row r="5018" spans="59:68" x14ac:dyDescent="0.25">
      <c r="BG5018" t="str">
        <f t="shared" ca="1" si="637"/>
        <v/>
      </c>
      <c r="BH5018" t="str">
        <f t="shared" si="638"/>
        <v/>
      </c>
      <c r="BI5018" t="str">
        <f t="shared" si="639"/>
        <v/>
      </c>
      <c r="BJ5018" t="str">
        <f t="shared" ca="1" si="640"/>
        <v/>
      </c>
      <c r="BK5018">
        <f t="shared" si="641"/>
        <v>1900</v>
      </c>
      <c r="BL5018">
        <f t="shared" si="642"/>
        <v>1900</v>
      </c>
      <c r="BM5018" t="str">
        <f t="shared" si="643"/>
        <v/>
      </c>
      <c r="BN5018" s="69">
        <f t="shared" si="644"/>
        <v>129</v>
      </c>
      <c r="BO5018" s="1">
        <v>47386</v>
      </c>
      <c r="BP5018" s="1"/>
    </row>
    <row r="5019" spans="59:68" x14ac:dyDescent="0.25">
      <c r="BG5019" t="str">
        <f t="shared" ca="1" si="637"/>
        <v/>
      </c>
      <c r="BH5019" t="str">
        <f t="shared" si="638"/>
        <v/>
      </c>
      <c r="BI5019" t="str">
        <f t="shared" si="639"/>
        <v/>
      </c>
      <c r="BJ5019" t="str">
        <f t="shared" ca="1" si="640"/>
        <v/>
      </c>
      <c r="BK5019">
        <f t="shared" si="641"/>
        <v>1900</v>
      </c>
      <c r="BL5019">
        <f t="shared" si="642"/>
        <v>1900</v>
      </c>
      <c r="BM5019" t="str">
        <f t="shared" si="643"/>
        <v/>
      </c>
      <c r="BN5019" s="69">
        <f t="shared" si="644"/>
        <v>129</v>
      </c>
      <c r="BO5019" s="1">
        <v>47387</v>
      </c>
      <c r="BP5019" s="1"/>
    </row>
    <row r="5020" spans="59:68" x14ac:dyDescent="0.25">
      <c r="BG5020" t="str">
        <f t="shared" ca="1" si="637"/>
        <v/>
      </c>
      <c r="BH5020" t="str">
        <f t="shared" si="638"/>
        <v/>
      </c>
      <c r="BI5020" t="str">
        <f t="shared" si="639"/>
        <v/>
      </c>
      <c r="BJ5020" t="str">
        <f t="shared" ca="1" si="640"/>
        <v/>
      </c>
      <c r="BK5020">
        <f t="shared" si="641"/>
        <v>1900</v>
      </c>
      <c r="BL5020">
        <f t="shared" si="642"/>
        <v>1900</v>
      </c>
      <c r="BM5020" t="str">
        <f t="shared" si="643"/>
        <v/>
      </c>
      <c r="BN5020" s="69">
        <f t="shared" si="644"/>
        <v>129</v>
      </c>
      <c r="BO5020" s="1">
        <v>47388</v>
      </c>
      <c r="BP5020" s="1"/>
    </row>
    <row r="5021" spans="59:68" x14ac:dyDescent="0.25">
      <c r="BG5021" t="str">
        <f t="shared" ca="1" si="637"/>
        <v/>
      </c>
      <c r="BH5021" t="str">
        <f t="shared" si="638"/>
        <v/>
      </c>
      <c r="BI5021" t="str">
        <f t="shared" si="639"/>
        <v/>
      </c>
      <c r="BJ5021" t="str">
        <f t="shared" ca="1" si="640"/>
        <v/>
      </c>
      <c r="BK5021">
        <f t="shared" si="641"/>
        <v>1900</v>
      </c>
      <c r="BL5021">
        <f t="shared" si="642"/>
        <v>1900</v>
      </c>
      <c r="BM5021" t="str">
        <f t="shared" si="643"/>
        <v/>
      </c>
      <c r="BN5021" s="69">
        <f t="shared" si="644"/>
        <v>129</v>
      </c>
      <c r="BO5021" s="1">
        <v>47389</v>
      </c>
      <c r="BP5021" s="1"/>
    </row>
    <row r="5022" spans="59:68" x14ac:dyDescent="0.25">
      <c r="BG5022" t="str">
        <f t="shared" ca="1" si="637"/>
        <v/>
      </c>
      <c r="BH5022" t="str">
        <f t="shared" si="638"/>
        <v/>
      </c>
      <c r="BI5022" t="str">
        <f t="shared" si="639"/>
        <v/>
      </c>
      <c r="BJ5022" t="str">
        <f t="shared" ca="1" si="640"/>
        <v/>
      </c>
      <c r="BK5022">
        <f t="shared" si="641"/>
        <v>1900</v>
      </c>
      <c r="BL5022">
        <f t="shared" si="642"/>
        <v>1900</v>
      </c>
      <c r="BM5022" t="str">
        <f t="shared" si="643"/>
        <v/>
      </c>
      <c r="BN5022" s="69">
        <f t="shared" si="644"/>
        <v>129</v>
      </c>
      <c r="BO5022" s="1">
        <v>47390</v>
      </c>
      <c r="BP5022" s="1"/>
    </row>
    <row r="5023" spans="59:68" x14ac:dyDescent="0.25">
      <c r="BG5023" t="str">
        <f t="shared" ca="1" si="637"/>
        <v/>
      </c>
      <c r="BH5023" t="str">
        <f t="shared" si="638"/>
        <v/>
      </c>
      <c r="BI5023" t="str">
        <f t="shared" si="639"/>
        <v/>
      </c>
      <c r="BJ5023" t="str">
        <f t="shared" ca="1" si="640"/>
        <v/>
      </c>
      <c r="BK5023">
        <f t="shared" si="641"/>
        <v>1900</v>
      </c>
      <c r="BL5023">
        <f t="shared" si="642"/>
        <v>1900</v>
      </c>
      <c r="BM5023" t="str">
        <f t="shared" si="643"/>
        <v/>
      </c>
      <c r="BN5023" s="69">
        <f t="shared" si="644"/>
        <v>129</v>
      </c>
      <c r="BO5023" s="1">
        <v>47391</v>
      </c>
      <c r="BP5023" s="1"/>
    </row>
    <row r="5024" spans="59:68" x14ac:dyDescent="0.25">
      <c r="BG5024" t="str">
        <f t="shared" ca="1" si="637"/>
        <v/>
      </c>
      <c r="BH5024" t="str">
        <f t="shared" si="638"/>
        <v/>
      </c>
      <c r="BI5024" t="str">
        <f t="shared" si="639"/>
        <v/>
      </c>
      <c r="BJ5024" t="str">
        <f t="shared" ca="1" si="640"/>
        <v/>
      </c>
      <c r="BK5024">
        <f t="shared" si="641"/>
        <v>1900</v>
      </c>
      <c r="BL5024">
        <f t="shared" si="642"/>
        <v>1900</v>
      </c>
      <c r="BM5024" t="str">
        <f t="shared" si="643"/>
        <v/>
      </c>
      <c r="BN5024" s="69">
        <f t="shared" si="644"/>
        <v>129</v>
      </c>
      <c r="BO5024" s="1">
        <v>47392</v>
      </c>
      <c r="BP5024" s="1"/>
    </row>
    <row r="5025" spans="59:68" x14ac:dyDescent="0.25">
      <c r="BG5025" t="str">
        <f t="shared" ca="1" si="637"/>
        <v/>
      </c>
      <c r="BH5025" t="str">
        <f t="shared" si="638"/>
        <v/>
      </c>
      <c r="BI5025" t="str">
        <f t="shared" si="639"/>
        <v/>
      </c>
      <c r="BJ5025" t="str">
        <f t="shared" ca="1" si="640"/>
        <v/>
      </c>
      <c r="BK5025">
        <f t="shared" si="641"/>
        <v>1900</v>
      </c>
      <c r="BL5025">
        <f t="shared" si="642"/>
        <v>1900</v>
      </c>
      <c r="BM5025" t="str">
        <f t="shared" si="643"/>
        <v/>
      </c>
      <c r="BN5025" s="69">
        <f t="shared" si="644"/>
        <v>129</v>
      </c>
      <c r="BO5025" s="1">
        <v>47393</v>
      </c>
      <c r="BP5025" s="1"/>
    </row>
    <row r="5026" spans="59:68" x14ac:dyDescent="0.25">
      <c r="BG5026" t="str">
        <f t="shared" ca="1" si="637"/>
        <v/>
      </c>
      <c r="BH5026" t="str">
        <f t="shared" si="638"/>
        <v/>
      </c>
      <c r="BI5026" t="str">
        <f t="shared" si="639"/>
        <v/>
      </c>
      <c r="BJ5026" t="str">
        <f t="shared" ca="1" si="640"/>
        <v/>
      </c>
      <c r="BK5026">
        <f t="shared" si="641"/>
        <v>1900</v>
      </c>
      <c r="BL5026">
        <f t="shared" si="642"/>
        <v>1900</v>
      </c>
      <c r="BM5026" t="str">
        <f t="shared" si="643"/>
        <v/>
      </c>
      <c r="BN5026" s="69">
        <f t="shared" si="644"/>
        <v>129</v>
      </c>
      <c r="BO5026" s="1">
        <v>47394</v>
      </c>
      <c r="BP5026" s="1"/>
    </row>
    <row r="5027" spans="59:68" x14ac:dyDescent="0.25">
      <c r="BG5027" t="str">
        <f t="shared" ca="1" si="637"/>
        <v/>
      </c>
      <c r="BH5027" t="str">
        <f t="shared" si="638"/>
        <v/>
      </c>
      <c r="BI5027" t="str">
        <f t="shared" si="639"/>
        <v/>
      </c>
      <c r="BJ5027" t="str">
        <f t="shared" ca="1" si="640"/>
        <v/>
      </c>
      <c r="BK5027">
        <f t="shared" si="641"/>
        <v>1900</v>
      </c>
      <c r="BL5027">
        <f t="shared" si="642"/>
        <v>1900</v>
      </c>
      <c r="BM5027" t="str">
        <f t="shared" si="643"/>
        <v/>
      </c>
      <c r="BN5027" s="69">
        <f t="shared" si="644"/>
        <v>129</v>
      </c>
      <c r="BO5027" s="1">
        <v>47395</v>
      </c>
      <c r="BP5027" s="1"/>
    </row>
    <row r="5028" spans="59:68" x14ac:dyDescent="0.25">
      <c r="BG5028" t="str">
        <f t="shared" ca="1" si="637"/>
        <v/>
      </c>
      <c r="BH5028" t="str">
        <f t="shared" si="638"/>
        <v/>
      </c>
      <c r="BI5028" t="str">
        <f t="shared" si="639"/>
        <v/>
      </c>
      <c r="BJ5028" t="str">
        <f t="shared" ca="1" si="640"/>
        <v/>
      </c>
      <c r="BK5028">
        <f t="shared" si="641"/>
        <v>1900</v>
      </c>
      <c r="BL5028">
        <f t="shared" si="642"/>
        <v>1900</v>
      </c>
      <c r="BM5028" t="str">
        <f t="shared" si="643"/>
        <v/>
      </c>
      <c r="BN5028" s="69">
        <f t="shared" si="644"/>
        <v>129</v>
      </c>
      <c r="BO5028" s="1">
        <v>47396</v>
      </c>
      <c r="BP5028" s="1"/>
    </row>
    <row r="5029" spans="59:68" x14ac:dyDescent="0.25">
      <c r="BG5029" t="str">
        <f t="shared" ca="1" si="637"/>
        <v/>
      </c>
      <c r="BH5029" t="str">
        <f t="shared" si="638"/>
        <v/>
      </c>
      <c r="BI5029" t="str">
        <f t="shared" si="639"/>
        <v/>
      </c>
      <c r="BJ5029" t="str">
        <f t="shared" ca="1" si="640"/>
        <v/>
      </c>
      <c r="BK5029">
        <f t="shared" si="641"/>
        <v>1900</v>
      </c>
      <c r="BL5029">
        <f t="shared" si="642"/>
        <v>1900</v>
      </c>
      <c r="BM5029" t="str">
        <f t="shared" si="643"/>
        <v/>
      </c>
      <c r="BN5029" s="69">
        <f t="shared" si="644"/>
        <v>129</v>
      </c>
      <c r="BO5029" s="1">
        <v>47397</v>
      </c>
      <c r="BP5029" s="1"/>
    </row>
    <row r="5030" spans="59:68" x14ac:dyDescent="0.25">
      <c r="BG5030" t="str">
        <f t="shared" ca="1" si="637"/>
        <v/>
      </c>
      <c r="BH5030" t="str">
        <f t="shared" si="638"/>
        <v/>
      </c>
      <c r="BI5030" t="str">
        <f t="shared" si="639"/>
        <v/>
      </c>
      <c r="BJ5030" t="str">
        <f t="shared" ca="1" si="640"/>
        <v/>
      </c>
      <c r="BK5030">
        <f t="shared" si="641"/>
        <v>1900</v>
      </c>
      <c r="BL5030">
        <f t="shared" si="642"/>
        <v>1900</v>
      </c>
      <c r="BM5030" t="str">
        <f t="shared" si="643"/>
        <v/>
      </c>
      <c r="BN5030" s="69">
        <f t="shared" si="644"/>
        <v>129</v>
      </c>
      <c r="BO5030" s="1">
        <v>47398</v>
      </c>
      <c r="BP5030" s="1"/>
    </row>
    <row r="5031" spans="59:68" x14ac:dyDescent="0.25">
      <c r="BG5031" t="str">
        <f t="shared" ca="1" si="637"/>
        <v/>
      </c>
      <c r="BH5031" t="str">
        <f t="shared" si="638"/>
        <v/>
      </c>
      <c r="BI5031" t="str">
        <f t="shared" si="639"/>
        <v/>
      </c>
      <c r="BJ5031" t="str">
        <f t="shared" ca="1" si="640"/>
        <v/>
      </c>
      <c r="BK5031">
        <f t="shared" si="641"/>
        <v>1900</v>
      </c>
      <c r="BL5031">
        <f t="shared" si="642"/>
        <v>1900</v>
      </c>
      <c r="BM5031" t="str">
        <f t="shared" si="643"/>
        <v/>
      </c>
      <c r="BN5031" s="69">
        <f t="shared" si="644"/>
        <v>129</v>
      </c>
      <c r="BO5031" s="1">
        <v>47399</v>
      </c>
      <c r="BP5031" s="1"/>
    </row>
    <row r="5032" spans="59:68" x14ac:dyDescent="0.25">
      <c r="BG5032" t="str">
        <f t="shared" ca="1" si="637"/>
        <v/>
      </c>
      <c r="BH5032" t="str">
        <f t="shared" si="638"/>
        <v/>
      </c>
      <c r="BI5032" t="str">
        <f t="shared" si="639"/>
        <v/>
      </c>
      <c r="BJ5032" t="str">
        <f t="shared" ca="1" si="640"/>
        <v/>
      </c>
      <c r="BK5032">
        <f t="shared" si="641"/>
        <v>1900</v>
      </c>
      <c r="BL5032">
        <f t="shared" si="642"/>
        <v>1900</v>
      </c>
      <c r="BM5032" t="str">
        <f t="shared" si="643"/>
        <v/>
      </c>
      <c r="BN5032" s="69">
        <f t="shared" si="644"/>
        <v>129</v>
      </c>
      <c r="BO5032" s="1">
        <v>47400</v>
      </c>
      <c r="BP5032" s="1"/>
    </row>
    <row r="5033" spans="59:68" x14ac:dyDescent="0.25">
      <c r="BG5033" t="str">
        <f t="shared" ca="1" si="637"/>
        <v/>
      </c>
      <c r="BH5033" t="str">
        <f t="shared" si="638"/>
        <v/>
      </c>
      <c r="BI5033" t="str">
        <f t="shared" si="639"/>
        <v/>
      </c>
      <c r="BJ5033" t="str">
        <f t="shared" ca="1" si="640"/>
        <v/>
      </c>
      <c r="BK5033">
        <f t="shared" si="641"/>
        <v>1900</v>
      </c>
      <c r="BL5033">
        <f t="shared" si="642"/>
        <v>1900</v>
      </c>
      <c r="BM5033" t="str">
        <f t="shared" si="643"/>
        <v/>
      </c>
      <c r="BN5033" s="69">
        <f t="shared" si="644"/>
        <v>129</v>
      </c>
      <c r="BO5033" s="1">
        <v>47401</v>
      </c>
      <c r="BP5033" s="1"/>
    </row>
    <row r="5034" spans="59:68" x14ac:dyDescent="0.25">
      <c r="BG5034" t="str">
        <f t="shared" ca="1" si="637"/>
        <v/>
      </c>
      <c r="BH5034" t="str">
        <f t="shared" si="638"/>
        <v/>
      </c>
      <c r="BI5034" t="str">
        <f t="shared" si="639"/>
        <v/>
      </c>
      <c r="BJ5034" t="str">
        <f t="shared" ca="1" si="640"/>
        <v/>
      </c>
      <c r="BK5034">
        <f t="shared" si="641"/>
        <v>1900</v>
      </c>
      <c r="BL5034">
        <f t="shared" si="642"/>
        <v>1900</v>
      </c>
      <c r="BM5034" t="str">
        <f t="shared" si="643"/>
        <v/>
      </c>
      <c r="BN5034" s="69">
        <f t="shared" si="644"/>
        <v>129</v>
      </c>
      <c r="BO5034" s="1">
        <v>47402</v>
      </c>
      <c r="BP5034" s="1"/>
    </row>
    <row r="5035" spans="59:68" x14ac:dyDescent="0.25">
      <c r="BG5035" t="str">
        <f t="shared" ca="1" si="637"/>
        <v/>
      </c>
      <c r="BH5035" t="str">
        <f t="shared" si="638"/>
        <v/>
      </c>
      <c r="BI5035" t="str">
        <f t="shared" si="639"/>
        <v/>
      </c>
      <c r="BJ5035" t="str">
        <f t="shared" ca="1" si="640"/>
        <v/>
      </c>
      <c r="BK5035">
        <f t="shared" si="641"/>
        <v>1900</v>
      </c>
      <c r="BL5035">
        <f t="shared" si="642"/>
        <v>1900</v>
      </c>
      <c r="BM5035" t="str">
        <f t="shared" si="643"/>
        <v/>
      </c>
      <c r="BN5035" s="69">
        <f t="shared" si="644"/>
        <v>129</v>
      </c>
      <c r="BO5035" s="1">
        <v>47403</v>
      </c>
      <c r="BP5035" s="1"/>
    </row>
    <row r="5036" spans="59:68" x14ac:dyDescent="0.25">
      <c r="BG5036" t="str">
        <f t="shared" ca="1" si="637"/>
        <v/>
      </c>
      <c r="BH5036" t="str">
        <f t="shared" si="638"/>
        <v/>
      </c>
      <c r="BI5036" t="str">
        <f t="shared" si="639"/>
        <v/>
      </c>
      <c r="BJ5036" t="str">
        <f t="shared" ca="1" si="640"/>
        <v/>
      </c>
      <c r="BK5036">
        <f t="shared" si="641"/>
        <v>1900</v>
      </c>
      <c r="BL5036">
        <f t="shared" si="642"/>
        <v>1900</v>
      </c>
      <c r="BM5036" t="str">
        <f t="shared" si="643"/>
        <v/>
      </c>
      <c r="BN5036" s="69">
        <f t="shared" si="644"/>
        <v>129</v>
      </c>
      <c r="BO5036" s="1">
        <v>47404</v>
      </c>
      <c r="BP5036" s="1"/>
    </row>
    <row r="5037" spans="59:68" x14ac:dyDescent="0.25">
      <c r="BG5037" t="str">
        <f t="shared" ca="1" si="637"/>
        <v/>
      </c>
      <c r="BH5037" t="str">
        <f t="shared" si="638"/>
        <v/>
      </c>
      <c r="BI5037" t="str">
        <f t="shared" si="639"/>
        <v/>
      </c>
      <c r="BJ5037" t="str">
        <f t="shared" ca="1" si="640"/>
        <v/>
      </c>
      <c r="BK5037">
        <f t="shared" si="641"/>
        <v>1900</v>
      </c>
      <c r="BL5037">
        <f t="shared" si="642"/>
        <v>1900</v>
      </c>
      <c r="BM5037" t="str">
        <f t="shared" si="643"/>
        <v/>
      </c>
      <c r="BN5037" s="69">
        <f t="shared" si="644"/>
        <v>129</v>
      </c>
      <c r="BO5037" s="1">
        <v>47405</v>
      </c>
      <c r="BP5037" s="1"/>
    </row>
    <row r="5038" spans="59:68" x14ac:dyDescent="0.25">
      <c r="BG5038" t="str">
        <f t="shared" ca="1" si="637"/>
        <v/>
      </c>
      <c r="BH5038" t="str">
        <f t="shared" si="638"/>
        <v/>
      </c>
      <c r="BI5038" t="str">
        <f t="shared" si="639"/>
        <v/>
      </c>
      <c r="BJ5038" t="str">
        <f t="shared" ca="1" si="640"/>
        <v/>
      </c>
      <c r="BK5038">
        <f t="shared" si="641"/>
        <v>1900</v>
      </c>
      <c r="BL5038">
        <f t="shared" si="642"/>
        <v>1900</v>
      </c>
      <c r="BM5038" t="str">
        <f t="shared" si="643"/>
        <v/>
      </c>
      <c r="BN5038" s="69">
        <f t="shared" si="644"/>
        <v>129</v>
      </c>
      <c r="BO5038" s="1">
        <v>47406</v>
      </c>
      <c r="BP5038" s="1"/>
    </row>
    <row r="5039" spans="59:68" x14ac:dyDescent="0.25">
      <c r="BG5039" t="str">
        <f t="shared" ca="1" si="637"/>
        <v/>
      </c>
      <c r="BH5039" t="str">
        <f t="shared" si="638"/>
        <v/>
      </c>
      <c r="BI5039" t="str">
        <f t="shared" si="639"/>
        <v/>
      </c>
      <c r="BJ5039" t="str">
        <f t="shared" ca="1" si="640"/>
        <v/>
      </c>
      <c r="BK5039">
        <f t="shared" si="641"/>
        <v>1900</v>
      </c>
      <c r="BL5039">
        <f t="shared" si="642"/>
        <v>1900</v>
      </c>
      <c r="BM5039" t="str">
        <f t="shared" si="643"/>
        <v/>
      </c>
      <c r="BN5039" s="69">
        <f t="shared" si="644"/>
        <v>129</v>
      </c>
      <c r="BO5039" s="1">
        <v>47407</v>
      </c>
      <c r="BP5039" s="1"/>
    </row>
    <row r="5040" spans="59:68" x14ac:dyDescent="0.25">
      <c r="BG5040" t="str">
        <f t="shared" ca="1" si="637"/>
        <v/>
      </c>
      <c r="BH5040" t="str">
        <f t="shared" si="638"/>
        <v/>
      </c>
      <c r="BI5040" t="str">
        <f t="shared" si="639"/>
        <v/>
      </c>
      <c r="BJ5040" t="str">
        <f t="shared" ca="1" si="640"/>
        <v/>
      </c>
      <c r="BK5040">
        <f t="shared" si="641"/>
        <v>1900</v>
      </c>
      <c r="BL5040">
        <f t="shared" si="642"/>
        <v>1900</v>
      </c>
      <c r="BM5040" t="str">
        <f t="shared" si="643"/>
        <v/>
      </c>
      <c r="BN5040" s="69">
        <f t="shared" si="644"/>
        <v>129</v>
      </c>
      <c r="BO5040" s="1">
        <v>47408</v>
      </c>
      <c r="BP5040" s="1"/>
    </row>
    <row r="5041" spans="59:68" x14ac:dyDescent="0.25">
      <c r="BG5041" t="str">
        <f t="shared" ca="1" si="637"/>
        <v/>
      </c>
      <c r="BH5041" t="str">
        <f t="shared" si="638"/>
        <v/>
      </c>
      <c r="BI5041" t="str">
        <f t="shared" si="639"/>
        <v/>
      </c>
      <c r="BJ5041" t="str">
        <f t="shared" ca="1" si="640"/>
        <v/>
      </c>
      <c r="BK5041">
        <f t="shared" si="641"/>
        <v>1900</v>
      </c>
      <c r="BL5041">
        <f t="shared" si="642"/>
        <v>1900</v>
      </c>
      <c r="BM5041" t="str">
        <f t="shared" si="643"/>
        <v/>
      </c>
      <c r="BN5041" s="69">
        <f t="shared" si="644"/>
        <v>129</v>
      </c>
      <c r="BO5041" s="1">
        <v>47409</v>
      </c>
      <c r="BP5041" s="1"/>
    </row>
    <row r="5042" spans="59:68" x14ac:dyDescent="0.25">
      <c r="BG5042" t="str">
        <f t="shared" ca="1" si="637"/>
        <v/>
      </c>
      <c r="BH5042" t="str">
        <f t="shared" si="638"/>
        <v/>
      </c>
      <c r="BI5042" t="str">
        <f t="shared" si="639"/>
        <v/>
      </c>
      <c r="BJ5042" t="str">
        <f t="shared" ca="1" si="640"/>
        <v/>
      </c>
      <c r="BK5042">
        <f t="shared" si="641"/>
        <v>1900</v>
      </c>
      <c r="BL5042">
        <f t="shared" si="642"/>
        <v>1900</v>
      </c>
      <c r="BM5042" t="str">
        <f t="shared" si="643"/>
        <v/>
      </c>
      <c r="BN5042" s="69">
        <f t="shared" si="644"/>
        <v>129</v>
      </c>
      <c r="BO5042" s="1">
        <v>47410</v>
      </c>
      <c r="BP5042" s="1"/>
    </row>
    <row r="5043" spans="59:68" x14ac:dyDescent="0.25">
      <c r="BG5043" t="str">
        <f t="shared" ca="1" si="637"/>
        <v/>
      </c>
      <c r="BH5043" t="str">
        <f t="shared" si="638"/>
        <v/>
      </c>
      <c r="BI5043" t="str">
        <f t="shared" si="639"/>
        <v/>
      </c>
      <c r="BJ5043" t="str">
        <f t="shared" ca="1" si="640"/>
        <v/>
      </c>
      <c r="BK5043">
        <f t="shared" si="641"/>
        <v>1900</v>
      </c>
      <c r="BL5043">
        <f t="shared" si="642"/>
        <v>1900</v>
      </c>
      <c r="BM5043" t="str">
        <f t="shared" si="643"/>
        <v/>
      </c>
      <c r="BN5043" s="69">
        <f t="shared" si="644"/>
        <v>129</v>
      </c>
      <c r="BO5043" s="1">
        <v>47411</v>
      </c>
      <c r="BP5043" s="1"/>
    </row>
    <row r="5044" spans="59:68" x14ac:dyDescent="0.25">
      <c r="BG5044" t="str">
        <f t="shared" ca="1" si="637"/>
        <v/>
      </c>
      <c r="BH5044" t="str">
        <f t="shared" si="638"/>
        <v/>
      </c>
      <c r="BI5044" t="str">
        <f t="shared" si="639"/>
        <v/>
      </c>
      <c r="BJ5044" t="str">
        <f t="shared" ca="1" si="640"/>
        <v/>
      </c>
      <c r="BK5044">
        <f t="shared" si="641"/>
        <v>1900</v>
      </c>
      <c r="BL5044">
        <f t="shared" si="642"/>
        <v>1900</v>
      </c>
      <c r="BM5044" t="str">
        <f t="shared" si="643"/>
        <v/>
      </c>
      <c r="BN5044" s="69">
        <f t="shared" si="644"/>
        <v>129</v>
      </c>
      <c r="BO5044" s="1">
        <v>47412</v>
      </c>
      <c r="BP5044" s="1"/>
    </row>
    <row r="5045" spans="59:68" x14ac:dyDescent="0.25">
      <c r="BG5045" t="str">
        <f t="shared" ca="1" si="637"/>
        <v/>
      </c>
      <c r="BH5045" t="str">
        <f t="shared" si="638"/>
        <v/>
      </c>
      <c r="BI5045" t="str">
        <f t="shared" si="639"/>
        <v/>
      </c>
      <c r="BJ5045" t="str">
        <f t="shared" ca="1" si="640"/>
        <v/>
      </c>
      <c r="BK5045">
        <f t="shared" si="641"/>
        <v>1900</v>
      </c>
      <c r="BL5045">
        <f t="shared" si="642"/>
        <v>1900</v>
      </c>
      <c r="BM5045" t="str">
        <f t="shared" si="643"/>
        <v/>
      </c>
      <c r="BN5045" s="69">
        <f t="shared" si="644"/>
        <v>129</v>
      </c>
      <c r="BO5045" s="1">
        <v>47413</v>
      </c>
      <c r="BP5045" s="1"/>
    </row>
    <row r="5046" spans="59:68" x14ac:dyDescent="0.25">
      <c r="BG5046" t="str">
        <f t="shared" ca="1" si="637"/>
        <v/>
      </c>
      <c r="BH5046" t="str">
        <f t="shared" si="638"/>
        <v/>
      </c>
      <c r="BI5046" t="str">
        <f t="shared" si="639"/>
        <v/>
      </c>
      <c r="BJ5046" t="str">
        <f t="shared" ca="1" si="640"/>
        <v/>
      </c>
      <c r="BK5046">
        <f t="shared" si="641"/>
        <v>1900</v>
      </c>
      <c r="BL5046">
        <f t="shared" si="642"/>
        <v>1900</v>
      </c>
      <c r="BM5046" t="str">
        <f t="shared" si="643"/>
        <v/>
      </c>
      <c r="BN5046" s="69">
        <f t="shared" si="644"/>
        <v>129</v>
      </c>
      <c r="BO5046" s="1">
        <v>47414</v>
      </c>
      <c r="BP5046" s="1"/>
    </row>
    <row r="5047" spans="59:68" x14ac:dyDescent="0.25">
      <c r="BG5047" t="str">
        <f t="shared" ca="1" si="637"/>
        <v/>
      </c>
      <c r="BH5047" t="str">
        <f t="shared" si="638"/>
        <v/>
      </c>
      <c r="BI5047" t="str">
        <f t="shared" si="639"/>
        <v/>
      </c>
      <c r="BJ5047" t="str">
        <f t="shared" ca="1" si="640"/>
        <v/>
      </c>
      <c r="BK5047">
        <f t="shared" si="641"/>
        <v>1900</v>
      </c>
      <c r="BL5047">
        <f t="shared" si="642"/>
        <v>1900</v>
      </c>
      <c r="BM5047" t="str">
        <f t="shared" si="643"/>
        <v/>
      </c>
      <c r="BN5047" s="69">
        <f t="shared" si="644"/>
        <v>129</v>
      </c>
      <c r="BO5047" s="1">
        <v>47415</v>
      </c>
      <c r="BP5047" s="1"/>
    </row>
    <row r="5048" spans="59:68" x14ac:dyDescent="0.25">
      <c r="BG5048" t="str">
        <f t="shared" ca="1" si="637"/>
        <v/>
      </c>
      <c r="BH5048" t="str">
        <f t="shared" si="638"/>
        <v/>
      </c>
      <c r="BI5048" t="str">
        <f t="shared" si="639"/>
        <v/>
      </c>
      <c r="BJ5048" t="str">
        <f t="shared" ca="1" si="640"/>
        <v/>
      </c>
      <c r="BK5048">
        <f t="shared" si="641"/>
        <v>1900</v>
      </c>
      <c r="BL5048">
        <f t="shared" si="642"/>
        <v>1900</v>
      </c>
      <c r="BM5048" t="str">
        <f t="shared" si="643"/>
        <v/>
      </c>
      <c r="BN5048" s="69">
        <f t="shared" si="644"/>
        <v>129</v>
      </c>
      <c r="BO5048" s="1">
        <v>47416</v>
      </c>
      <c r="BP5048" s="1"/>
    </row>
    <row r="5049" spans="59:68" x14ac:dyDescent="0.25">
      <c r="BG5049" t="str">
        <f t="shared" ca="1" si="637"/>
        <v/>
      </c>
      <c r="BH5049" t="str">
        <f t="shared" si="638"/>
        <v/>
      </c>
      <c r="BI5049" t="str">
        <f t="shared" si="639"/>
        <v/>
      </c>
      <c r="BJ5049" t="str">
        <f t="shared" ca="1" si="640"/>
        <v/>
      </c>
      <c r="BK5049">
        <f t="shared" si="641"/>
        <v>1900</v>
      </c>
      <c r="BL5049">
        <f t="shared" si="642"/>
        <v>1900</v>
      </c>
      <c r="BM5049" t="str">
        <f t="shared" si="643"/>
        <v/>
      </c>
      <c r="BN5049" s="69">
        <f t="shared" si="644"/>
        <v>129</v>
      </c>
      <c r="BO5049" s="1">
        <v>47417</v>
      </c>
      <c r="BP5049" s="1"/>
    </row>
    <row r="5050" spans="59:68" x14ac:dyDescent="0.25">
      <c r="BG5050" t="str">
        <f t="shared" ca="1" si="637"/>
        <v/>
      </c>
      <c r="BH5050" t="str">
        <f t="shared" si="638"/>
        <v/>
      </c>
      <c r="BI5050" t="str">
        <f t="shared" si="639"/>
        <v/>
      </c>
      <c r="BJ5050" t="str">
        <f t="shared" ca="1" si="640"/>
        <v/>
      </c>
      <c r="BK5050">
        <f t="shared" si="641"/>
        <v>1900</v>
      </c>
      <c r="BL5050">
        <f t="shared" si="642"/>
        <v>1900</v>
      </c>
      <c r="BM5050" t="str">
        <f t="shared" si="643"/>
        <v/>
      </c>
      <c r="BN5050" s="69">
        <f t="shared" si="644"/>
        <v>129</v>
      </c>
      <c r="BO5050" s="1">
        <v>47418</v>
      </c>
      <c r="BP5050" s="1"/>
    </row>
    <row r="5051" spans="59:68" x14ac:dyDescent="0.25">
      <c r="BG5051" t="str">
        <f t="shared" ca="1" si="637"/>
        <v/>
      </c>
      <c r="BH5051" t="str">
        <f t="shared" si="638"/>
        <v/>
      </c>
      <c r="BI5051" t="str">
        <f t="shared" si="639"/>
        <v/>
      </c>
      <c r="BJ5051" t="str">
        <f t="shared" ca="1" si="640"/>
        <v/>
      </c>
      <c r="BK5051">
        <f t="shared" si="641"/>
        <v>1900</v>
      </c>
      <c r="BL5051">
        <f t="shared" si="642"/>
        <v>1900</v>
      </c>
      <c r="BM5051" t="str">
        <f t="shared" si="643"/>
        <v/>
      </c>
      <c r="BN5051" s="69">
        <f t="shared" si="644"/>
        <v>129</v>
      </c>
      <c r="BO5051" s="1">
        <v>47419</v>
      </c>
      <c r="BP5051" s="1"/>
    </row>
    <row r="5052" spans="59:68" x14ac:dyDescent="0.25">
      <c r="BG5052" t="str">
        <f t="shared" ca="1" si="637"/>
        <v/>
      </c>
      <c r="BH5052" t="str">
        <f t="shared" si="638"/>
        <v/>
      </c>
      <c r="BI5052" t="str">
        <f t="shared" si="639"/>
        <v/>
      </c>
      <c r="BJ5052" t="str">
        <f t="shared" ca="1" si="640"/>
        <v/>
      </c>
      <c r="BK5052">
        <f t="shared" si="641"/>
        <v>1900</v>
      </c>
      <c r="BL5052">
        <f t="shared" si="642"/>
        <v>1900</v>
      </c>
      <c r="BM5052" t="str">
        <f t="shared" si="643"/>
        <v/>
      </c>
      <c r="BN5052" s="69">
        <f t="shared" si="644"/>
        <v>129</v>
      </c>
      <c r="BO5052" s="1">
        <v>47420</v>
      </c>
      <c r="BP5052" s="1"/>
    </row>
    <row r="5053" spans="59:68" x14ac:dyDescent="0.25">
      <c r="BG5053" t="str">
        <f t="shared" ca="1" si="637"/>
        <v/>
      </c>
      <c r="BH5053" t="str">
        <f t="shared" si="638"/>
        <v/>
      </c>
      <c r="BI5053" t="str">
        <f t="shared" si="639"/>
        <v/>
      </c>
      <c r="BJ5053" t="str">
        <f t="shared" ca="1" si="640"/>
        <v/>
      </c>
      <c r="BK5053">
        <f t="shared" si="641"/>
        <v>1900</v>
      </c>
      <c r="BL5053">
        <f t="shared" si="642"/>
        <v>1900</v>
      </c>
      <c r="BM5053" t="str">
        <f t="shared" si="643"/>
        <v/>
      </c>
      <c r="BN5053" s="69">
        <f t="shared" si="644"/>
        <v>129</v>
      </c>
      <c r="BO5053" s="1">
        <v>47421</v>
      </c>
      <c r="BP5053" s="1"/>
    </row>
    <row r="5054" spans="59:68" x14ac:dyDescent="0.25">
      <c r="BG5054" t="str">
        <f t="shared" ca="1" si="637"/>
        <v/>
      </c>
      <c r="BH5054" t="str">
        <f t="shared" si="638"/>
        <v/>
      </c>
      <c r="BI5054" t="str">
        <f t="shared" si="639"/>
        <v/>
      </c>
      <c r="BJ5054" t="str">
        <f t="shared" ca="1" si="640"/>
        <v/>
      </c>
      <c r="BK5054">
        <f t="shared" si="641"/>
        <v>1900</v>
      </c>
      <c r="BL5054">
        <f t="shared" si="642"/>
        <v>1900</v>
      </c>
      <c r="BM5054" t="str">
        <f t="shared" si="643"/>
        <v/>
      </c>
      <c r="BN5054" s="69">
        <f t="shared" si="644"/>
        <v>129</v>
      </c>
      <c r="BO5054" s="1">
        <v>47422</v>
      </c>
      <c r="BP5054" s="1"/>
    </row>
    <row r="5055" spans="59:68" x14ac:dyDescent="0.25">
      <c r="BG5055" t="str">
        <f t="shared" ca="1" si="637"/>
        <v/>
      </c>
      <c r="BH5055" t="str">
        <f t="shared" si="638"/>
        <v/>
      </c>
      <c r="BI5055" t="str">
        <f t="shared" si="639"/>
        <v/>
      </c>
      <c r="BJ5055" t="str">
        <f t="shared" ca="1" si="640"/>
        <v/>
      </c>
      <c r="BK5055">
        <f t="shared" si="641"/>
        <v>1900</v>
      </c>
      <c r="BL5055">
        <f t="shared" si="642"/>
        <v>1900</v>
      </c>
      <c r="BM5055" t="str">
        <f t="shared" si="643"/>
        <v/>
      </c>
      <c r="BN5055" s="69">
        <f t="shared" si="644"/>
        <v>129</v>
      </c>
      <c r="BO5055" s="1">
        <v>47423</v>
      </c>
      <c r="BP5055" s="1"/>
    </row>
    <row r="5056" spans="59:68" x14ac:dyDescent="0.25">
      <c r="BG5056" t="str">
        <f t="shared" ca="1" si="637"/>
        <v/>
      </c>
      <c r="BH5056" t="str">
        <f t="shared" si="638"/>
        <v/>
      </c>
      <c r="BI5056" t="str">
        <f t="shared" si="639"/>
        <v/>
      </c>
      <c r="BJ5056" t="str">
        <f t="shared" ca="1" si="640"/>
        <v/>
      </c>
      <c r="BK5056">
        <f t="shared" si="641"/>
        <v>1900</v>
      </c>
      <c r="BL5056">
        <f t="shared" si="642"/>
        <v>1900</v>
      </c>
      <c r="BM5056" t="str">
        <f t="shared" si="643"/>
        <v/>
      </c>
      <c r="BN5056" s="69">
        <f t="shared" si="644"/>
        <v>129</v>
      </c>
      <c r="BO5056" s="1">
        <v>47424</v>
      </c>
      <c r="BP5056" s="1"/>
    </row>
    <row r="5057" spans="59:68" x14ac:dyDescent="0.25">
      <c r="BG5057" t="str">
        <f t="shared" ca="1" si="637"/>
        <v/>
      </c>
      <c r="BH5057" t="str">
        <f t="shared" si="638"/>
        <v/>
      </c>
      <c r="BI5057" t="str">
        <f t="shared" si="639"/>
        <v/>
      </c>
      <c r="BJ5057" t="str">
        <f t="shared" ca="1" si="640"/>
        <v/>
      </c>
      <c r="BK5057">
        <f t="shared" si="641"/>
        <v>1900</v>
      </c>
      <c r="BL5057">
        <f t="shared" si="642"/>
        <v>1900</v>
      </c>
      <c r="BM5057" t="str">
        <f t="shared" si="643"/>
        <v/>
      </c>
      <c r="BN5057" s="69">
        <f t="shared" si="644"/>
        <v>129</v>
      </c>
      <c r="BO5057" s="1">
        <v>47425</v>
      </c>
      <c r="BP5057" s="1"/>
    </row>
    <row r="5058" spans="59:68" x14ac:dyDescent="0.25">
      <c r="BG5058" t="str">
        <f t="shared" ca="1" si="637"/>
        <v/>
      </c>
      <c r="BH5058" t="str">
        <f t="shared" si="638"/>
        <v/>
      </c>
      <c r="BI5058" t="str">
        <f t="shared" si="639"/>
        <v/>
      </c>
      <c r="BJ5058" t="str">
        <f t="shared" ca="1" si="640"/>
        <v/>
      </c>
      <c r="BK5058">
        <f t="shared" si="641"/>
        <v>1900</v>
      </c>
      <c r="BL5058">
        <f t="shared" si="642"/>
        <v>1900</v>
      </c>
      <c r="BM5058" t="str">
        <f t="shared" si="643"/>
        <v/>
      </c>
      <c r="BN5058" s="69">
        <f t="shared" si="644"/>
        <v>129</v>
      </c>
      <c r="BO5058" s="1">
        <v>47426</v>
      </c>
      <c r="BP5058" s="1"/>
    </row>
    <row r="5059" spans="59:68" x14ac:dyDescent="0.25">
      <c r="BG5059" t="str">
        <f t="shared" ref="BG5059:BG5122" ca="1" si="645">IF(A5059="","",DATEDIF(J5059,TODAY(),"y"))</f>
        <v/>
      </c>
      <c r="BH5059" t="str">
        <f t="shared" ref="BH5059:BH5122" si="646">IF(A5059="","",IF(BG5059&lt;61,"Moins de 61",IF(BG5059&lt;66,"61 à 65",IF(BG5059&lt;71,"66 à 70",IF(BG5059&lt;76,"71 à 75",IF(BG5059&lt;81,"76 à 80",IF(BG5059&lt;86,"81 à 85",IF(BG5059&lt;91,"86 à 90",IF(BG5059&lt;96,"91 à 95",IF(BG5059&lt;101,"96 à 100",IF(BG5059&gt;=101,"101 et plus","")))))))))))</f>
        <v/>
      </c>
      <c r="BI5059" t="str">
        <f t="shared" ref="BI5059:BI5122" si="647">IF(B5059="","",IF(BG5059&lt;66,"Moins de 66",IF(BG5059&lt;71,"66 à 70",IF(BG5059&lt;76,"71 à 75",IF(BG5059&lt;81,"76 à 80",IF(BG5059&gt;=81,"plus de 80",""))))))</f>
        <v/>
      </c>
      <c r="BJ5059" t="str">
        <f t="shared" ref="BJ5059:BJ5122" ca="1" si="648">IF(A5059="","",DATEDIF(L5059,TODAY(),"y"))</f>
        <v/>
      </c>
      <c r="BK5059">
        <f t="shared" ref="BK5059:BK5122" si="649">YEAR(L5059)</f>
        <v>1900</v>
      </c>
      <c r="BL5059">
        <f t="shared" ref="BL5059:BL5122" si="650">YEAR(E5059)</f>
        <v>1900</v>
      </c>
      <c r="BM5059" t="str">
        <f t="shared" ref="BM5059:BM5122" si="651">IF(A5059="","",IF(O5059="Adhérent",BG5059,""))</f>
        <v/>
      </c>
      <c r="BN5059" s="69">
        <f t="shared" ref="BN5059:BN5122" si="652">YEAR(BO5059)-YEAR(J5059)</f>
        <v>129</v>
      </c>
      <c r="BO5059" s="1">
        <v>47427</v>
      </c>
      <c r="BP5059" s="1"/>
    </row>
    <row r="5060" spans="59:68" x14ac:dyDescent="0.25">
      <c r="BG5060" t="str">
        <f t="shared" ca="1" si="645"/>
        <v/>
      </c>
      <c r="BH5060" t="str">
        <f t="shared" si="646"/>
        <v/>
      </c>
      <c r="BI5060" t="str">
        <f t="shared" si="647"/>
        <v/>
      </c>
      <c r="BJ5060" t="str">
        <f t="shared" ca="1" si="648"/>
        <v/>
      </c>
      <c r="BK5060">
        <f t="shared" si="649"/>
        <v>1900</v>
      </c>
      <c r="BL5060">
        <f t="shared" si="650"/>
        <v>1900</v>
      </c>
      <c r="BM5060" t="str">
        <f t="shared" si="651"/>
        <v/>
      </c>
      <c r="BN5060" s="69">
        <f t="shared" si="652"/>
        <v>129</v>
      </c>
      <c r="BO5060" s="1">
        <v>47428</v>
      </c>
      <c r="BP5060" s="1"/>
    </row>
    <row r="5061" spans="59:68" x14ac:dyDescent="0.25">
      <c r="BG5061" t="str">
        <f t="shared" ca="1" si="645"/>
        <v/>
      </c>
      <c r="BH5061" t="str">
        <f t="shared" si="646"/>
        <v/>
      </c>
      <c r="BI5061" t="str">
        <f t="shared" si="647"/>
        <v/>
      </c>
      <c r="BJ5061" t="str">
        <f t="shared" ca="1" si="648"/>
        <v/>
      </c>
      <c r="BK5061">
        <f t="shared" si="649"/>
        <v>1900</v>
      </c>
      <c r="BL5061">
        <f t="shared" si="650"/>
        <v>1900</v>
      </c>
      <c r="BM5061" t="str">
        <f t="shared" si="651"/>
        <v/>
      </c>
      <c r="BN5061" s="69">
        <f t="shared" si="652"/>
        <v>129</v>
      </c>
      <c r="BO5061" s="1">
        <v>47429</v>
      </c>
      <c r="BP5061" s="1"/>
    </row>
    <row r="5062" spans="59:68" x14ac:dyDescent="0.25">
      <c r="BG5062" t="str">
        <f t="shared" ca="1" si="645"/>
        <v/>
      </c>
      <c r="BH5062" t="str">
        <f t="shared" si="646"/>
        <v/>
      </c>
      <c r="BI5062" t="str">
        <f t="shared" si="647"/>
        <v/>
      </c>
      <c r="BJ5062" t="str">
        <f t="shared" ca="1" si="648"/>
        <v/>
      </c>
      <c r="BK5062">
        <f t="shared" si="649"/>
        <v>1900</v>
      </c>
      <c r="BL5062">
        <f t="shared" si="650"/>
        <v>1900</v>
      </c>
      <c r="BM5062" t="str">
        <f t="shared" si="651"/>
        <v/>
      </c>
      <c r="BN5062" s="69">
        <f t="shared" si="652"/>
        <v>129</v>
      </c>
      <c r="BO5062" s="1">
        <v>47430</v>
      </c>
      <c r="BP5062" s="1"/>
    </row>
    <row r="5063" spans="59:68" x14ac:dyDescent="0.25">
      <c r="BG5063" t="str">
        <f t="shared" ca="1" si="645"/>
        <v/>
      </c>
      <c r="BH5063" t="str">
        <f t="shared" si="646"/>
        <v/>
      </c>
      <c r="BI5063" t="str">
        <f t="shared" si="647"/>
        <v/>
      </c>
      <c r="BJ5063" t="str">
        <f t="shared" ca="1" si="648"/>
        <v/>
      </c>
      <c r="BK5063">
        <f t="shared" si="649"/>
        <v>1900</v>
      </c>
      <c r="BL5063">
        <f t="shared" si="650"/>
        <v>1900</v>
      </c>
      <c r="BM5063" t="str">
        <f t="shared" si="651"/>
        <v/>
      </c>
      <c r="BN5063" s="69">
        <f t="shared" si="652"/>
        <v>129</v>
      </c>
      <c r="BO5063" s="1">
        <v>47431</v>
      </c>
      <c r="BP5063" s="1"/>
    </row>
    <row r="5064" spans="59:68" x14ac:dyDescent="0.25">
      <c r="BG5064" t="str">
        <f t="shared" ca="1" si="645"/>
        <v/>
      </c>
      <c r="BH5064" t="str">
        <f t="shared" si="646"/>
        <v/>
      </c>
      <c r="BI5064" t="str">
        <f t="shared" si="647"/>
        <v/>
      </c>
      <c r="BJ5064" t="str">
        <f t="shared" ca="1" si="648"/>
        <v/>
      </c>
      <c r="BK5064">
        <f t="shared" si="649"/>
        <v>1900</v>
      </c>
      <c r="BL5064">
        <f t="shared" si="650"/>
        <v>1900</v>
      </c>
      <c r="BM5064" t="str">
        <f t="shared" si="651"/>
        <v/>
      </c>
      <c r="BN5064" s="69">
        <f t="shared" si="652"/>
        <v>129</v>
      </c>
      <c r="BO5064" s="1">
        <v>47432</v>
      </c>
      <c r="BP5064" s="1"/>
    </row>
    <row r="5065" spans="59:68" x14ac:dyDescent="0.25">
      <c r="BG5065" t="str">
        <f t="shared" ca="1" si="645"/>
        <v/>
      </c>
      <c r="BH5065" t="str">
        <f t="shared" si="646"/>
        <v/>
      </c>
      <c r="BI5065" t="str">
        <f t="shared" si="647"/>
        <v/>
      </c>
      <c r="BJ5065" t="str">
        <f t="shared" ca="1" si="648"/>
        <v/>
      </c>
      <c r="BK5065">
        <f t="shared" si="649"/>
        <v>1900</v>
      </c>
      <c r="BL5065">
        <f t="shared" si="650"/>
        <v>1900</v>
      </c>
      <c r="BM5065" t="str">
        <f t="shared" si="651"/>
        <v/>
      </c>
      <c r="BN5065" s="69">
        <f t="shared" si="652"/>
        <v>129</v>
      </c>
      <c r="BO5065" s="1">
        <v>47433</v>
      </c>
      <c r="BP5065" s="1"/>
    </row>
    <row r="5066" spans="59:68" x14ac:dyDescent="0.25">
      <c r="BG5066" t="str">
        <f t="shared" ca="1" si="645"/>
        <v/>
      </c>
      <c r="BH5066" t="str">
        <f t="shared" si="646"/>
        <v/>
      </c>
      <c r="BI5066" t="str">
        <f t="shared" si="647"/>
        <v/>
      </c>
      <c r="BJ5066" t="str">
        <f t="shared" ca="1" si="648"/>
        <v/>
      </c>
      <c r="BK5066">
        <f t="shared" si="649"/>
        <v>1900</v>
      </c>
      <c r="BL5066">
        <f t="shared" si="650"/>
        <v>1900</v>
      </c>
      <c r="BM5066" t="str">
        <f t="shared" si="651"/>
        <v/>
      </c>
      <c r="BN5066" s="69">
        <f t="shared" si="652"/>
        <v>129</v>
      </c>
      <c r="BO5066" s="1">
        <v>47434</v>
      </c>
      <c r="BP5066" s="1"/>
    </row>
    <row r="5067" spans="59:68" x14ac:dyDescent="0.25">
      <c r="BG5067" t="str">
        <f t="shared" ca="1" si="645"/>
        <v/>
      </c>
      <c r="BH5067" t="str">
        <f t="shared" si="646"/>
        <v/>
      </c>
      <c r="BI5067" t="str">
        <f t="shared" si="647"/>
        <v/>
      </c>
      <c r="BJ5067" t="str">
        <f t="shared" ca="1" si="648"/>
        <v/>
      </c>
      <c r="BK5067">
        <f t="shared" si="649"/>
        <v>1900</v>
      </c>
      <c r="BL5067">
        <f t="shared" si="650"/>
        <v>1900</v>
      </c>
      <c r="BM5067" t="str">
        <f t="shared" si="651"/>
        <v/>
      </c>
      <c r="BN5067" s="69">
        <f t="shared" si="652"/>
        <v>129</v>
      </c>
      <c r="BO5067" s="1">
        <v>47435</v>
      </c>
      <c r="BP5067" s="1"/>
    </row>
    <row r="5068" spans="59:68" x14ac:dyDescent="0.25">
      <c r="BG5068" t="str">
        <f t="shared" ca="1" si="645"/>
        <v/>
      </c>
      <c r="BH5068" t="str">
        <f t="shared" si="646"/>
        <v/>
      </c>
      <c r="BI5068" t="str">
        <f t="shared" si="647"/>
        <v/>
      </c>
      <c r="BJ5068" t="str">
        <f t="shared" ca="1" si="648"/>
        <v/>
      </c>
      <c r="BK5068">
        <f t="shared" si="649"/>
        <v>1900</v>
      </c>
      <c r="BL5068">
        <f t="shared" si="650"/>
        <v>1900</v>
      </c>
      <c r="BM5068" t="str">
        <f t="shared" si="651"/>
        <v/>
      </c>
      <c r="BN5068" s="69">
        <f t="shared" si="652"/>
        <v>129</v>
      </c>
      <c r="BO5068" s="1">
        <v>47436</v>
      </c>
      <c r="BP5068" s="1"/>
    </row>
    <row r="5069" spans="59:68" x14ac:dyDescent="0.25">
      <c r="BG5069" t="str">
        <f t="shared" ca="1" si="645"/>
        <v/>
      </c>
      <c r="BH5069" t="str">
        <f t="shared" si="646"/>
        <v/>
      </c>
      <c r="BI5069" t="str">
        <f t="shared" si="647"/>
        <v/>
      </c>
      <c r="BJ5069" t="str">
        <f t="shared" ca="1" si="648"/>
        <v/>
      </c>
      <c r="BK5069">
        <f t="shared" si="649"/>
        <v>1900</v>
      </c>
      <c r="BL5069">
        <f t="shared" si="650"/>
        <v>1900</v>
      </c>
      <c r="BM5069" t="str">
        <f t="shared" si="651"/>
        <v/>
      </c>
      <c r="BN5069" s="69">
        <f t="shared" si="652"/>
        <v>129</v>
      </c>
      <c r="BO5069" s="1">
        <v>47437</v>
      </c>
      <c r="BP5069" s="1"/>
    </row>
    <row r="5070" spans="59:68" x14ac:dyDescent="0.25">
      <c r="BG5070" t="str">
        <f t="shared" ca="1" si="645"/>
        <v/>
      </c>
      <c r="BH5070" t="str">
        <f t="shared" si="646"/>
        <v/>
      </c>
      <c r="BI5070" t="str">
        <f t="shared" si="647"/>
        <v/>
      </c>
      <c r="BJ5070" t="str">
        <f t="shared" ca="1" si="648"/>
        <v/>
      </c>
      <c r="BK5070">
        <f t="shared" si="649"/>
        <v>1900</v>
      </c>
      <c r="BL5070">
        <f t="shared" si="650"/>
        <v>1900</v>
      </c>
      <c r="BM5070" t="str">
        <f t="shared" si="651"/>
        <v/>
      </c>
      <c r="BN5070" s="69">
        <f t="shared" si="652"/>
        <v>129</v>
      </c>
      <c r="BO5070" s="1">
        <v>47438</v>
      </c>
      <c r="BP5070" s="1"/>
    </row>
    <row r="5071" spans="59:68" x14ac:dyDescent="0.25">
      <c r="BG5071" t="str">
        <f t="shared" ca="1" si="645"/>
        <v/>
      </c>
      <c r="BH5071" t="str">
        <f t="shared" si="646"/>
        <v/>
      </c>
      <c r="BI5071" t="str">
        <f t="shared" si="647"/>
        <v/>
      </c>
      <c r="BJ5071" t="str">
        <f t="shared" ca="1" si="648"/>
        <v/>
      </c>
      <c r="BK5071">
        <f t="shared" si="649"/>
        <v>1900</v>
      </c>
      <c r="BL5071">
        <f t="shared" si="650"/>
        <v>1900</v>
      </c>
      <c r="BM5071" t="str">
        <f t="shared" si="651"/>
        <v/>
      </c>
      <c r="BN5071" s="69">
        <f t="shared" si="652"/>
        <v>129</v>
      </c>
      <c r="BO5071" s="1">
        <v>47439</v>
      </c>
      <c r="BP5071" s="1"/>
    </row>
    <row r="5072" spans="59:68" x14ac:dyDescent="0.25">
      <c r="BG5072" t="str">
        <f t="shared" ca="1" si="645"/>
        <v/>
      </c>
      <c r="BH5072" t="str">
        <f t="shared" si="646"/>
        <v/>
      </c>
      <c r="BI5072" t="str">
        <f t="shared" si="647"/>
        <v/>
      </c>
      <c r="BJ5072" t="str">
        <f t="shared" ca="1" si="648"/>
        <v/>
      </c>
      <c r="BK5072">
        <f t="shared" si="649"/>
        <v>1900</v>
      </c>
      <c r="BL5072">
        <f t="shared" si="650"/>
        <v>1900</v>
      </c>
      <c r="BM5072" t="str">
        <f t="shared" si="651"/>
        <v/>
      </c>
      <c r="BN5072" s="69">
        <f t="shared" si="652"/>
        <v>129</v>
      </c>
      <c r="BO5072" s="1">
        <v>47440</v>
      </c>
      <c r="BP5072" s="1"/>
    </row>
    <row r="5073" spans="59:68" x14ac:dyDescent="0.25">
      <c r="BG5073" t="str">
        <f t="shared" ca="1" si="645"/>
        <v/>
      </c>
      <c r="BH5073" t="str">
        <f t="shared" si="646"/>
        <v/>
      </c>
      <c r="BI5073" t="str">
        <f t="shared" si="647"/>
        <v/>
      </c>
      <c r="BJ5073" t="str">
        <f t="shared" ca="1" si="648"/>
        <v/>
      </c>
      <c r="BK5073">
        <f t="shared" si="649"/>
        <v>1900</v>
      </c>
      <c r="BL5073">
        <f t="shared" si="650"/>
        <v>1900</v>
      </c>
      <c r="BM5073" t="str">
        <f t="shared" si="651"/>
        <v/>
      </c>
      <c r="BN5073" s="69">
        <f t="shared" si="652"/>
        <v>129</v>
      </c>
      <c r="BO5073" s="1">
        <v>47441</v>
      </c>
      <c r="BP5073" s="1"/>
    </row>
    <row r="5074" spans="59:68" x14ac:dyDescent="0.25">
      <c r="BG5074" t="str">
        <f t="shared" ca="1" si="645"/>
        <v/>
      </c>
      <c r="BH5074" t="str">
        <f t="shared" si="646"/>
        <v/>
      </c>
      <c r="BI5074" t="str">
        <f t="shared" si="647"/>
        <v/>
      </c>
      <c r="BJ5074" t="str">
        <f t="shared" ca="1" si="648"/>
        <v/>
      </c>
      <c r="BK5074">
        <f t="shared" si="649"/>
        <v>1900</v>
      </c>
      <c r="BL5074">
        <f t="shared" si="650"/>
        <v>1900</v>
      </c>
      <c r="BM5074" t="str">
        <f t="shared" si="651"/>
        <v/>
      </c>
      <c r="BN5074" s="69">
        <f t="shared" si="652"/>
        <v>129</v>
      </c>
      <c r="BO5074" s="1">
        <v>47442</v>
      </c>
      <c r="BP5074" s="1"/>
    </row>
    <row r="5075" spans="59:68" x14ac:dyDescent="0.25">
      <c r="BG5075" t="str">
        <f t="shared" ca="1" si="645"/>
        <v/>
      </c>
      <c r="BH5075" t="str">
        <f t="shared" si="646"/>
        <v/>
      </c>
      <c r="BI5075" t="str">
        <f t="shared" si="647"/>
        <v/>
      </c>
      <c r="BJ5075" t="str">
        <f t="shared" ca="1" si="648"/>
        <v/>
      </c>
      <c r="BK5075">
        <f t="shared" si="649"/>
        <v>1900</v>
      </c>
      <c r="BL5075">
        <f t="shared" si="650"/>
        <v>1900</v>
      </c>
      <c r="BM5075" t="str">
        <f t="shared" si="651"/>
        <v/>
      </c>
      <c r="BN5075" s="69">
        <f t="shared" si="652"/>
        <v>129</v>
      </c>
      <c r="BO5075" s="1">
        <v>47443</v>
      </c>
      <c r="BP5075" s="1"/>
    </row>
    <row r="5076" spans="59:68" x14ac:dyDescent="0.25">
      <c r="BG5076" t="str">
        <f t="shared" ca="1" si="645"/>
        <v/>
      </c>
      <c r="BH5076" t="str">
        <f t="shared" si="646"/>
        <v/>
      </c>
      <c r="BI5076" t="str">
        <f t="shared" si="647"/>
        <v/>
      </c>
      <c r="BJ5076" t="str">
        <f t="shared" ca="1" si="648"/>
        <v/>
      </c>
      <c r="BK5076">
        <f t="shared" si="649"/>
        <v>1900</v>
      </c>
      <c r="BL5076">
        <f t="shared" si="650"/>
        <v>1900</v>
      </c>
      <c r="BM5076" t="str">
        <f t="shared" si="651"/>
        <v/>
      </c>
      <c r="BN5076" s="69">
        <f t="shared" si="652"/>
        <v>129</v>
      </c>
      <c r="BO5076" s="1">
        <v>47444</v>
      </c>
      <c r="BP5076" s="1"/>
    </row>
    <row r="5077" spans="59:68" x14ac:dyDescent="0.25">
      <c r="BG5077" t="str">
        <f t="shared" ca="1" si="645"/>
        <v/>
      </c>
      <c r="BH5077" t="str">
        <f t="shared" si="646"/>
        <v/>
      </c>
      <c r="BI5077" t="str">
        <f t="shared" si="647"/>
        <v/>
      </c>
      <c r="BJ5077" t="str">
        <f t="shared" ca="1" si="648"/>
        <v/>
      </c>
      <c r="BK5077">
        <f t="shared" si="649"/>
        <v>1900</v>
      </c>
      <c r="BL5077">
        <f t="shared" si="650"/>
        <v>1900</v>
      </c>
      <c r="BM5077" t="str">
        <f t="shared" si="651"/>
        <v/>
      </c>
      <c r="BN5077" s="69">
        <f t="shared" si="652"/>
        <v>129</v>
      </c>
      <c r="BO5077" s="1">
        <v>47445</v>
      </c>
      <c r="BP5077" s="1"/>
    </row>
    <row r="5078" spans="59:68" x14ac:dyDescent="0.25">
      <c r="BG5078" t="str">
        <f t="shared" ca="1" si="645"/>
        <v/>
      </c>
      <c r="BH5078" t="str">
        <f t="shared" si="646"/>
        <v/>
      </c>
      <c r="BI5078" t="str">
        <f t="shared" si="647"/>
        <v/>
      </c>
      <c r="BJ5078" t="str">
        <f t="shared" ca="1" si="648"/>
        <v/>
      </c>
      <c r="BK5078">
        <f t="shared" si="649"/>
        <v>1900</v>
      </c>
      <c r="BL5078">
        <f t="shared" si="650"/>
        <v>1900</v>
      </c>
      <c r="BM5078" t="str">
        <f t="shared" si="651"/>
        <v/>
      </c>
      <c r="BN5078" s="69">
        <f t="shared" si="652"/>
        <v>129</v>
      </c>
      <c r="BO5078" s="1">
        <v>47446</v>
      </c>
      <c r="BP5078" s="1"/>
    </row>
    <row r="5079" spans="59:68" x14ac:dyDescent="0.25">
      <c r="BG5079" t="str">
        <f t="shared" ca="1" si="645"/>
        <v/>
      </c>
      <c r="BH5079" t="str">
        <f t="shared" si="646"/>
        <v/>
      </c>
      <c r="BI5079" t="str">
        <f t="shared" si="647"/>
        <v/>
      </c>
      <c r="BJ5079" t="str">
        <f t="shared" ca="1" si="648"/>
        <v/>
      </c>
      <c r="BK5079">
        <f t="shared" si="649"/>
        <v>1900</v>
      </c>
      <c r="BL5079">
        <f t="shared" si="650"/>
        <v>1900</v>
      </c>
      <c r="BM5079" t="str">
        <f t="shared" si="651"/>
        <v/>
      </c>
      <c r="BN5079" s="69">
        <f t="shared" si="652"/>
        <v>129</v>
      </c>
      <c r="BO5079" s="1">
        <v>47447</v>
      </c>
      <c r="BP5079" s="1"/>
    </row>
    <row r="5080" spans="59:68" x14ac:dyDescent="0.25">
      <c r="BG5080" t="str">
        <f t="shared" ca="1" si="645"/>
        <v/>
      </c>
      <c r="BH5080" t="str">
        <f t="shared" si="646"/>
        <v/>
      </c>
      <c r="BI5080" t="str">
        <f t="shared" si="647"/>
        <v/>
      </c>
      <c r="BJ5080" t="str">
        <f t="shared" ca="1" si="648"/>
        <v/>
      </c>
      <c r="BK5080">
        <f t="shared" si="649"/>
        <v>1900</v>
      </c>
      <c r="BL5080">
        <f t="shared" si="650"/>
        <v>1900</v>
      </c>
      <c r="BM5080" t="str">
        <f t="shared" si="651"/>
        <v/>
      </c>
      <c r="BN5080" s="69">
        <f t="shared" si="652"/>
        <v>129</v>
      </c>
      <c r="BO5080" s="1">
        <v>47448</v>
      </c>
      <c r="BP5080" s="1"/>
    </row>
    <row r="5081" spans="59:68" x14ac:dyDescent="0.25">
      <c r="BG5081" t="str">
        <f t="shared" ca="1" si="645"/>
        <v/>
      </c>
      <c r="BH5081" t="str">
        <f t="shared" si="646"/>
        <v/>
      </c>
      <c r="BI5081" t="str">
        <f t="shared" si="647"/>
        <v/>
      </c>
      <c r="BJ5081" t="str">
        <f t="shared" ca="1" si="648"/>
        <v/>
      </c>
      <c r="BK5081">
        <f t="shared" si="649"/>
        <v>1900</v>
      </c>
      <c r="BL5081">
        <f t="shared" si="650"/>
        <v>1900</v>
      </c>
      <c r="BM5081" t="str">
        <f t="shared" si="651"/>
        <v/>
      </c>
      <c r="BN5081" s="69">
        <f t="shared" si="652"/>
        <v>129</v>
      </c>
      <c r="BO5081" s="1">
        <v>47449</v>
      </c>
      <c r="BP5081" s="1"/>
    </row>
    <row r="5082" spans="59:68" x14ac:dyDescent="0.25">
      <c r="BG5082" t="str">
        <f t="shared" ca="1" si="645"/>
        <v/>
      </c>
      <c r="BH5082" t="str">
        <f t="shared" si="646"/>
        <v/>
      </c>
      <c r="BI5082" t="str">
        <f t="shared" si="647"/>
        <v/>
      </c>
      <c r="BJ5082" t="str">
        <f t="shared" ca="1" si="648"/>
        <v/>
      </c>
      <c r="BK5082">
        <f t="shared" si="649"/>
        <v>1900</v>
      </c>
      <c r="BL5082">
        <f t="shared" si="650"/>
        <v>1900</v>
      </c>
      <c r="BM5082" t="str">
        <f t="shared" si="651"/>
        <v/>
      </c>
      <c r="BN5082" s="69">
        <f t="shared" si="652"/>
        <v>129</v>
      </c>
      <c r="BO5082" s="1">
        <v>47450</v>
      </c>
      <c r="BP5082" s="1"/>
    </row>
    <row r="5083" spans="59:68" x14ac:dyDescent="0.25">
      <c r="BG5083" t="str">
        <f t="shared" ca="1" si="645"/>
        <v/>
      </c>
      <c r="BH5083" t="str">
        <f t="shared" si="646"/>
        <v/>
      </c>
      <c r="BI5083" t="str">
        <f t="shared" si="647"/>
        <v/>
      </c>
      <c r="BJ5083" t="str">
        <f t="shared" ca="1" si="648"/>
        <v/>
      </c>
      <c r="BK5083">
        <f t="shared" si="649"/>
        <v>1900</v>
      </c>
      <c r="BL5083">
        <f t="shared" si="650"/>
        <v>1900</v>
      </c>
      <c r="BM5083" t="str">
        <f t="shared" si="651"/>
        <v/>
      </c>
      <c r="BN5083" s="69">
        <f t="shared" si="652"/>
        <v>129</v>
      </c>
      <c r="BO5083" s="1">
        <v>47451</v>
      </c>
      <c r="BP5083" s="1"/>
    </row>
    <row r="5084" spans="59:68" x14ac:dyDescent="0.25">
      <c r="BG5084" t="str">
        <f t="shared" ca="1" si="645"/>
        <v/>
      </c>
      <c r="BH5084" t="str">
        <f t="shared" si="646"/>
        <v/>
      </c>
      <c r="BI5084" t="str">
        <f t="shared" si="647"/>
        <v/>
      </c>
      <c r="BJ5084" t="str">
        <f t="shared" ca="1" si="648"/>
        <v/>
      </c>
      <c r="BK5084">
        <f t="shared" si="649"/>
        <v>1900</v>
      </c>
      <c r="BL5084">
        <f t="shared" si="650"/>
        <v>1900</v>
      </c>
      <c r="BM5084" t="str">
        <f t="shared" si="651"/>
        <v/>
      </c>
      <c r="BN5084" s="69">
        <f t="shared" si="652"/>
        <v>129</v>
      </c>
      <c r="BO5084" s="1">
        <v>47452</v>
      </c>
      <c r="BP5084" s="1"/>
    </row>
    <row r="5085" spans="59:68" x14ac:dyDescent="0.25">
      <c r="BG5085" t="str">
        <f t="shared" ca="1" si="645"/>
        <v/>
      </c>
      <c r="BH5085" t="str">
        <f t="shared" si="646"/>
        <v/>
      </c>
      <c r="BI5085" t="str">
        <f t="shared" si="647"/>
        <v/>
      </c>
      <c r="BJ5085" t="str">
        <f t="shared" ca="1" si="648"/>
        <v/>
      </c>
      <c r="BK5085">
        <f t="shared" si="649"/>
        <v>1900</v>
      </c>
      <c r="BL5085">
        <f t="shared" si="650"/>
        <v>1900</v>
      </c>
      <c r="BM5085" t="str">
        <f t="shared" si="651"/>
        <v/>
      </c>
      <c r="BN5085" s="69">
        <f t="shared" si="652"/>
        <v>129</v>
      </c>
      <c r="BO5085" s="1">
        <v>47453</v>
      </c>
      <c r="BP5085" s="1"/>
    </row>
    <row r="5086" spans="59:68" x14ac:dyDescent="0.25">
      <c r="BG5086" t="str">
        <f t="shared" ca="1" si="645"/>
        <v/>
      </c>
      <c r="BH5086" t="str">
        <f t="shared" si="646"/>
        <v/>
      </c>
      <c r="BI5086" t="str">
        <f t="shared" si="647"/>
        <v/>
      </c>
      <c r="BJ5086" t="str">
        <f t="shared" ca="1" si="648"/>
        <v/>
      </c>
      <c r="BK5086">
        <f t="shared" si="649"/>
        <v>1900</v>
      </c>
      <c r="BL5086">
        <f t="shared" si="650"/>
        <v>1900</v>
      </c>
      <c r="BM5086" t="str">
        <f t="shared" si="651"/>
        <v/>
      </c>
      <c r="BN5086" s="69">
        <f t="shared" si="652"/>
        <v>129</v>
      </c>
      <c r="BO5086" s="1">
        <v>47454</v>
      </c>
      <c r="BP5086" s="1"/>
    </row>
    <row r="5087" spans="59:68" x14ac:dyDescent="0.25">
      <c r="BG5087" t="str">
        <f t="shared" ca="1" si="645"/>
        <v/>
      </c>
      <c r="BH5087" t="str">
        <f t="shared" si="646"/>
        <v/>
      </c>
      <c r="BI5087" t="str">
        <f t="shared" si="647"/>
        <v/>
      </c>
      <c r="BJ5087" t="str">
        <f t="shared" ca="1" si="648"/>
        <v/>
      </c>
      <c r="BK5087">
        <f t="shared" si="649"/>
        <v>1900</v>
      </c>
      <c r="BL5087">
        <f t="shared" si="650"/>
        <v>1900</v>
      </c>
      <c r="BM5087" t="str">
        <f t="shared" si="651"/>
        <v/>
      </c>
      <c r="BN5087" s="69">
        <f t="shared" si="652"/>
        <v>129</v>
      </c>
      <c r="BO5087" s="1">
        <v>47455</v>
      </c>
      <c r="BP5087" s="1"/>
    </row>
    <row r="5088" spans="59:68" x14ac:dyDescent="0.25">
      <c r="BG5088" t="str">
        <f t="shared" ca="1" si="645"/>
        <v/>
      </c>
      <c r="BH5088" t="str">
        <f t="shared" si="646"/>
        <v/>
      </c>
      <c r="BI5088" t="str">
        <f t="shared" si="647"/>
        <v/>
      </c>
      <c r="BJ5088" t="str">
        <f t="shared" ca="1" si="648"/>
        <v/>
      </c>
      <c r="BK5088">
        <f t="shared" si="649"/>
        <v>1900</v>
      </c>
      <c r="BL5088">
        <f t="shared" si="650"/>
        <v>1900</v>
      </c>
      <c r="BM5088" t="str">
        <f t="shared" si="651"/>
        <v/>
      </c>
      <c r="BN5088" s="69">
        <f t="shared" si="652"/>
        <v>129</v>
      </c>
      <c r="BO5088" s="1">
        <v>47456</v>
      </c>
      <c r="BP5088" s="1"/>
    </row>
    <row r="5089" spans="59:68" x14ac:dyDescent="0.25">
      <c r="BG5089" t="str">
        <f t="shared" ca="1" si="645"/>
        <v/>
      </c>
      <c r="BH5089" t="str">
        <f t="shared" si="646"/>
        <v/>
      </c>
      <c r="BI5089" t="str">
        <f t="shared" si="647"/>
        <v/>
      </c>
      <c r="BJ5089" t="str">
        <f t="shared" ca="1" si="648"/>
        <v/>
      </c>
      <c r="BK5089">
        <f t="shared" si="649"/>
        <v>1900</v>
      </c>
      <c r="BL5089">
        <f t="shared" si="650"/>
        <v>1900</v>
      </c>
      <c r="BM5089" t="str">
        <f t="shared" si="651"/>
        <v/>
      </c>
      <c r="BN5089" s="69">
        <f t="shared" si="652"/>
        <v>129</v>
      </c>
      <c r="BO5089" s="1">
        <v>47457</v>
      </c>
      <c r="BP5089" s="1"/>
    </row>
    <row r="5090" spans="59:68" x14ac:dyDescent="0.25">
      <c r="BG5090" t="str">
        <f t="shared" ca="1" si="645"/>
        <v/>
      </c>
      <c r="BH5090" t="str">
        <f t="shared" si="646"/>
        <v/>
      </c>
      <c r="BI5090" t="str">
        <f t="shared" si="647"/>
        <v/>
      </c>
      <c r="BJ5090" t="str">
        <f t="shared" ca="1" si="648"/>
        <v/>
      </c>
      <c r="BK5090">
        <f t="shared" si="649"/>
        <v>1900</v>
      </c>
      <c r="BL5090">
        <f t="shared" si="650"/>
        <v>1900</v>
      </c>
      <c r="BM5090" t="str">
        <f t="shared" si="651"/>
        <v/>
      </c>
      <c r="BN5090" s="69">
        <f t="shared" si="652"/>
        <v>129</v>
      </c>
      <c r="BO5090" s="1">
        <v>47458</v>
      </c>
      <c r="BP5090" s="1"/>
    </row>
    <row r="5091" spans="59:68" x14ac:dyDescent="0.25">
      <c r="BG5091" t="str">
        <f t="shared" ca="1" si="645"/>
        <v/>
      </c>
      <c r="BH5091" t="str">
        <f t="shared" si="646"/>
        <v/>
      </c>
      <c r="BI5091" t="str">
        <f t="shared" si="647"/>
        <v/>
      </c>
      <c r="BJ5091" t="str">
        <f t="shared" ca="1" si="648"/>
        <v/>
      </c>
      <c r="BK5091">
        <f t="shared" si="649"/>
        <v>1900</v>
      </c>
      <c r="BL5091">
        <f t="shared" si="650"/>
        <v>1900</v>
      </c>
      <c r="BM5091" t="str">
        <f t="shared" si="651"/>
        <v/>
      </c>
      <c r="BN5091" s="69">
        <f t="shared" si="652"/>
        <v>129</v>
      </c>
      <c r="BO5091" s="1">
        <v>47459</v>
      </c>
      <c r="BP5091" s="1"/>
    </row>
    <row r="5092" spans="59:68" x14ac:dyDescent="0.25">
      <c r="BG5092" t="str">
        <f t="shared" ca="1" si="645"/>
        <v/>
      </c>
      <c r="BH5092" t="str">
        <f t="shared" si="646"/>
        <v/>
      </c>
      <c r="BI5092" t="str">
        <f t="shared" si="647"/>
        <v/>
      </c>
      <c r="BJ5092" t="str">
        <f t="shared" ca="1" si="648"/>
        <v/>
      </c>
      <c r="BK5092">
        <f t="shared" si="649"/>
        <v>1900</v>
      </c>
      <c r="BL5092">
        <f t="shared" si="650"/>
        <v>1900</v>
      </c>
      <c r="BM5092" t="str">
        <f t="shared" si="651"/>
        <v/>
      </c>
      <c r="BN5092" s="69">
        <f t="shared" si="652"/>
        <v>129</v>
      </c>
      <c r="BO5092" s="1">
        <v>47460</v>
      </c>
      <c r="BP5092" s="1"/>
    </row>
    <row r="5093" spans="59:68" x14ac:dyDescent="0.25">
      <c r="BG5093" t="str">
        <f t="shared" ca="1" si="645"/>
        <v/>
      </c>
      <c r="BH5093" t="str">
        <f t="shared" si="646"/>
        <v/>
      </c>
      <c r="BI5093" t="str">
        <f t="shared" si="647"/>
        <v/>
      </c>
      <c r="BJ5093" t="str">
        <f t="shared" ca="1" si="648"/>
        <v/>
      </c>
      <c r="BK5093">
        <f t="shared" si="649"/>
        <v>1900</v>
      </c>
      <c r="BL5093">
        <f t="shared" si="650"/>
        <v>1900</v>
      </c>
      <c r="BM5093" t="str">
        <f t="shared" si="651"/>
        <v/>
      </c>
      <c r="BN5093" s="69">
        <f t="shared" si="652"/>
        <v>129</v>
      </c>
      <c r="BO5093" s="1">
        <v>47461</v>
      </c>
      <c r="BP5093" s="1"/>
    </row>
    <row r="5094" spans="59:68" x14ac:dyDescent="0.25">
      <c r="BG5094" t="str">
        <f t="shared" ca="1" si="645"/>
        <v/>
      </c>
      <c r="BH5094" t="str">
        <f t="shared" si="646"/>
        <v/>
      </c>
      <c r="BI5094" t="str">
        <f t="shared" si="647"/>
        <v/>
      </c>
      <c r="BJ5094" t="str">
        <f t="shared" ca="1" si="648"/>
        <v/>
      </c>
      <c r="BK5094">
        <f t="shared" si="649"/>
        <v>1900</v>
      </c>
      <c r="BL5094">
        <f t="shared" si="650"/>
        <v>1900</v>
      </c>
      <c r="BM5094" t="str">
        <f t="shared" si="651"/>
        <v/>
      </c>
      <c r="BN5094" s="69">
        <f t="shared" si="652"/>
        <v>129</v>
      </c>
      <c r="BO5094" s="1">
        <v>47462</v>
      </c>
      <c r="BP5094" s="1"/>
    </row>
    <row r="5095" spans="59:68" x14ac:dyDescent="0.25">
      <c r="BG5095" t="str">
        <f t="shared" ca="1" si="645"/>
        <v/>
      </c>
      <c r="BH5095" t="str">
        <f t="shared" si="646"/>
        <v/>
      </c>
      <c r="BI5095" t="str">
        <f t="shared" si="647"/>
        <v/>
      </c>
      <c r="BJ5095" t="str">
        <f t="shared" ca="1" si="648"/>
        <v/>
      </c>
      <c r="BK5095">
        <f t="shared" si="649"/>
        <v>1900</v>
      </c>
      <c r="BL5095">
        <f t="shared" si="650"/>
        <v>1900</v>
      </c>
      <c r="BM5095" t="str">
        <f t="shared" si="651"/>
        <v/>
      </c>
      <c r="BN5095" s="69">
        <f t="shared" si="652"/>
        <v>129</v>
      </c>
      <c r="BO5095" s="1">
        <v>47463</v>
      </c>
      <c r="BP5095" s="1"/>
    </row>
    <row r="5096" spans="59:68" x14ac:dyDescent="0.25">
      <c r="BG5096" t="str">
        <f t="shared" ca="1" si="645"/>
        <v/>
      </c>
      <c r="BH5096" t="str">
        <f t="shared" si="646"/>
        <v/>
      </c>
      <c r="BI5096" t="str">
        <f t="shared" si="647"/>
        <v/>
      </c>
      <c r="BJ5096" t="str">
        <f t="shared" ca="1" si="648"/>
        <v/>
      </c>
      <c r="BK5096">
        <f t="shared" si="649"/>
        <v>1900</v>
      </c>
      <c r="BL5096">
        <f t="shared" si="650"/>
        <v>1900</v>
      </c>
      <c r="BM5096" t="str">
        <f t="shared" si="651"/>
        <v/>
      </c>
      <c r="BN5096" s="69">
        <f t="shared" si="652"/>
        <v>129</v>
      </c>
      <c r="BO5096" s="1">
        <v>47464</v>
      </c>
      <c r="BP5096" s="1"/>
    </row>
    <row r="5097" spans="59:68" x14ac:dyDescent="0.25">
      <c r="BG5097" t="str">
        <f t="shared" ca="1" si="645"/>
        <v/>
      </c>
      <c r="BH5097" t="str">
        <f t="shared" si="646"/>
        <v/>
      </c>
      <c r="BI5097" t="str">
        <f t="shared" si="647"/>
        <v/>
      </c>
      <c r="BJ5097" t="str">
        <f t="shared" ca="1" si="648"/>
        <v/>
      </c>
      <c r="BK5097">
        <f t="shared" si="649"/>
        <v>1900</v>
      </c>
      <c r="BL5097">
        <f t="shared" si="650"/>
        <v>1900</v>
      </c>
      <c r="BM5097" t="str">
        <f t="shared" si="651"/>
        <v/>
      </c>
      <c r="BN5097" s="69">
        <f t="shared" si="652"/>
        <v>129</v>
      </c>
      <c r="BO5097" s="1">
        <v>47465</v>
      </c>
      <c r="BP5097" s="1"/>
    </row>
    <row r="5098" spans="59:68" x14ac:dyDescent="0.25">
      <c r="BG5098" t="str">
        <f t="shared" ca="1" si="645"/>
        <v/>
      </c>
      <c r="BH5098" t="str">
        <f t="shared" si="646"/>
        <v/>
      </c>
      <c r="BI5098" t="str">
        <f t="shared" si="647"/>
        <v/>
      </c>
      <c r="BJ5098" t="str">
        <f t="shared" ca="1" si="648"/>
        <v/>
      </c>
      <c r="BK5098">
        <f t="shared" si="649"/>
        <v>1900</v>
      </c>
      <c r="BL5098">
        <f t="shared" si="650"/>
        <v>1900</v>
      </c>
      <c r="BM5098" t="str">
        <f t="shared" si="651"/>
        <v/>
      </c>
      <c r="BN5098" s="69">
        <f t="shared" si="652"/>
        <v>129</v>
      </c>
      <c r="BO5098" s="1">
        <v>47466</v>
      </c>
      <c r="BP5098" s="1"/>
    </row>
    <row r="5099" spans="59:68" x14ac:dyDescent="0.25">
      <c r="BG5099" t="str">
        <f t="shared" ca="1" si="645"/>
        <v/>
      </c>
      <c r="BH5099" t="str">
        <f t="shared" si="646"/>
        <v/>
      </c>
      <c r="BI5099" t="str">
        <f t="shared" si="647"/>
        <v/>
      </c>
      <c r="BJ5099" t="str">
        <f t="shared" ca="1" si="648"/>
        <v/>
      </c>
      <c r="BK5099">
        <f t="shared" si="649"/>
        <v>1900</v>
      </c>
      <c r="BL5099">
        <f t="shared" si="650"/>
        <v>1900</v>
      </c>
      <c r="BM5099" t="str">
        <f t="shared" si="651"/>
        <v/>
      </c>
      <c r="BN5099" s="69">
        <f t="shared" si="652"/>
        <v>129</v>
      </c>
      <c r="BO5099" s="1">
        <v>47467</v>
      </c>
      <c r="BP5099" s="1"/>
    </row>
    <row r="5100" spans="59:68" x14ac:dyDescent="0.25">
      <c r="BG5100" t="str">
        <f t="shared" ca="1" si="645"/>
        <v/>
      </c>
      <c r="BH5100" t="str">
        <f t="shared" si="646"/>
        <v/>
      </c>
      <c r="BI5100" t="str">
        <f t="shared" si="647"/>
        <v/>
      </c>
      <c r="BJ5100" t="str">
        <f t="shared" ca="1" si="648"/>
        <v/>
      </c>
      <c r="BK5100">
        <f t="shared" si="649"/>
        <v>1900</v>
      </c>
      <c r="BL5100">
        <f t="shared" si="650"/>
        <v>1900</v>
      </c>
      <c r="BM5100" t="str">
        <f t="shared" si="651"/>
        <v/>
      </c>
      <c r="BN5100" s="69">
        <f t="shared" si="652"/>
        <v>129</v>
      </c>
      <c r="BO5100" s="1">
        <v>47468</v>
      </c>
      <c r="BP5100" s="1"/>
    </row>
    <row r="5101" spans="59:68" x14ac:dyDescent="0.25">
      <c r="BG5101" t="str">
        <f t="shared" ca="1" si="645"/>
        <v/>
      </c>
      <c r="BH5101" t="str">
        <f t="shared" si="646"/>
        <v/>
      </c>
      <c r="BI5101" t="str">
        <f t="shared" si="647"/>
        <v/>
      </c>
      <c r="BJ5101" t="str">
        <f t="shared" ca="1" si="648"/>
        <v/>
      </c>
      <c r="BK5101">
        <f t="shared" si="649"/>
        <v>1900</v>
      </c>
      <c r="BL5101">
        <f t="shared" si="650"/>
        <v>1900</v>
      </c>
      <c r="BM5101" t="str">
        <f t="shared" si="651"/>
        <v/>
      </c>
      <c r="BN5101" s="69">
        <f t="shared" si="652"/>
        <v>129</v>
      </c>
      <c r="BO5101" s="1">
        <v>47469</v>
      </c>
      <c r="BP5101" s="1"/>
    </row>
    <row r="5102" spans="59:68" x14ac:dyDescent="0.25">
      <c r="BG5102" t="str">
        <f t="shared" ca="1" si="645"/>
        <v/>
      </c>
      <c r="BH5102" t="str">
        <f t="shared" si="646"/>
        <v/>
      </c>
      <c r="BI5102" t="str">
        <f t="shared" si="647"/>
        <v/>
      </c>
      <c r="BJ5102" t="str">
        <f t="shared" ca="1" si="648"/>
        <v/>
      </c>
      <c r="BK5102">
        <f t="shared" si="649"/>
        <v>1900</v>
      </c>
      <c r="BL5102">
        <f t="shared" si="650"/>
        <v>1900</v>
      </c>
      <c r="BM5102" t="str">
        <f t="shared" si="651"/>
        <v/>
      </c>
      <c r="BN5102" s="69">
        <f t="shared" si="652"/>
        <v>129</v>
      </c>
      <c r="BO5102" s="1">
        <v>47470</v>
      </c>
      <c r="BP5102" s="1"/>
    </row>
    <row r="5103" spans="59:68" x14ac:dyDescent="0.25">
      <c r="BG5103" t="str">
        <f t="shared" ca="1" si="645"/>
        <v/>
      </c>
      <c r="BH5103" t="str">
        <f t="shared" si="646"/>
        <v/>
      </c>
      <c r="BI5103" t="str">
        <f t="shared" si="647"/>
        <v/>
      </c>
      <c r="BJ5103" t="str">
        <f t="shared" ca="1" si="648"/>
        <v/>
      </c>
      <c r="BK5103">
        <f t="shared" si="649"/>
        <v>1900</v>
      </c>
      <c r="BL5103">
        <f t="shared" si="650"/>
        <v>1900</v>
      </c>
      <c r="BM5103" t="str">
        <f t="shared" si="651"/>
        <v/>
      </c>
      <c r="BN5103" s="69">
        <f t="shared" si="652"/>
        <v>129</v>
      </c>
      <c r="BO5103" s="1">
        <v>47471</v>
      </c>
      <c r="BP5103" s="1"/>
    </row>
    <row r="5104" spans="59:68" x14ac:dyDescent="0.25">
      <c r="BG5104" t="str">
        <f t="shared" ca="1" si="645"/>
        <v/>
      </c>
      <c r="BH5104" t="str">
        <f t="shared" si="646"/>
        <v/>
      </c>
      <c r="BI5104" t="str">
        <f t="shared" si="647"/>
        <v/>
      </c>
      <c r="BJ5104" t="str">
        <f t="shared" ca="1" si="648"/>
        <v/>
      </c>
      <c r="BK5104">
        <f t="shared" si="649"/>
        <v>1900</v>
      </c>
      <c r="BL5104">
        <f t="shared" si="650"/>
        <v>1900</v>
      </c>
      <c r="BM5104" t="str">
        <f t="shared" si="651"/>
        <v/>
      </c>
      <c r="BN5104" s="69">
        <f t="shared" si="652"/>
        <v>129</v>
      </c>
      <c r="BO5104" s="1">
        <v>47472</v>
      </c>
      <c r="BP5104" s="1"/>
    </row>
    <row r="5105" spans="59:68" x14ac:dyDescent="0.25">
      <c r="BG5105" t="str">
        <f t="shared" ca="1" si="645"/>
        <v/>
      </c>
      <c r="BH5105" t="str">
        <f t="shared" si="646"/>
        <v/>
      </c>
      <c r="BI5105" t="str">
        <f t="shared" si="647"/>
        <v/>
      </c>
      <c r="BJ5105" t="str">
        <f t="shared" ca="1" si="648"/>
        <v/>
      </c>
      <c r="BK5105">
        <f t="shared" si="649"/>
        <v>1900</v>
      </c>
      <c r="BL5105">
        <f t="shared" si="650"/>
        <v>1900</v>
      </c>
      <c r="BM5105" t="str">
        <f t="shared" si="651"/>
        <v/>
      </c>
      <c r="BN5105" s="69">
        <f t="shared" si="652"/>
        <v>129</v>
      </c>
      <c r="BO5105" s="1">
        <v>47473</v>
      </c>
      <c r="BP5105" s="1"/>
    </row>
    <row r="5106" spans="59:68" x14ac:dyDescent="0.25">
      <c r="BG5106" t="str">
        <f t="shared" ca="1" si="645"/>
        <v/>
      </c>
      <c r="BH5106" t="str">
        <f t="shared" si="646"/>
        <v/>
      </c>
      <c r="BI5106" t="str">
        <f t="shared" si="647"/>
        <v/>
      </c>
      <c r="BJ5106" t="str">
        <f t="shared" ca="1" si="648"/>
        <v/>
      </c>
      <c r="BK5106">
        <f t="shared" si="649"/>
        <v>1900</v>
      </c>
      <c r="BL5106">
        <f t="shared" si="650"/>
        <v>1900</v>
      </c>
      <c r="BM5106" t="str">
        <f t="shared" si="651"/>
        <v/>
      </c>
      <c r="BN5106" s="69">
        <f t="shared" si="652"/>
        <v>129</v>
      </c>
      <c r="BO5106" s="1">
        <v>47474</v>
      </c>
      <c r="BP5106" s="1"/>
    </row>
    <row r="5107" spans="59:68" x14ac:dyDescent="0.25">
      <c r="BG5107" t="str">
        <f t="shared" ca="1" si="645"/>
        <v/>
      </c>
      <c r="BH5107" t="str">
        <f t="shared" si="646"/>
        <v/>
      </c>
      <c r="BI5107" t="str">
        <f t="shared" si="647"/>
        <v/>
      </c>
      <c r="BJ5107" t="str">
        <f t="shared" ca="1" si="648"/>
        <v/>
      </c>
      <c r="BK5107">
        <f t="shared" si="649"/>
        <v>1900</v>
      </c>
      <c r="BL5107">
        <f t="shared" si="650"/>
        <v>1900</v>
      </c>
      <c r="BM5107" t="str">
        <f t="shared" si="651"/>
        <v/>
      </c>
      <c r="BN5107" s="69">
        <f t="shared" si="652"/>
        <v>129</v>
      </c>
      <c r="BO5107" s="1">
        <v>47475</v>
      </c>
      <c r="BP5107" s="1"/>
    </row>
    <row r="5108" spans="59:68" x14ac:dyDescent="0.25">
      <c r="BG5108" t="str">
        <f t="shared" ca="1" si="645"/>
        <v/>
      </c>
      <c r="BH5108" t="str">
        <f t="shared" si="646"/>
        <v/>
      </c>
      <c r="BI5108" t="str">
        <f t="shared" si="647"/>
        <v/>
      </c>
      <c r="BJ5108" t="str">
        <f t="shared" ca="1" si="648"/>
        <v/>
      </c>
      <c r="BK5108">
        <f t="shared" si="649"/>
        <v>1900</v>
      </c>
      <c r="BL5108">
        <f t="shared" si="650"/>
        <v>1900</v>
      </c>
      <c r="BM5108" t="str">
        <f t="shared" si="651"/>
        <v/>
      </c>
      <c r="BN5108" s="69">
        <f t="shared" si="652"/>
        <v>129</v>
      </c>
      <c r="BO5108" s="1">
        <v>47476</v>
      </c>
      <c r="BP5108" s="1"/>
    </row>
    <row r="5109" spans="59:68" x14ac:dyDescent="0.25">
      <c r="BG5109" t="str">
        <f t="shared" ca="1" si="645"/>
        <v/>
      </c>
      <c r="BH5109" t="str">
        <f t="shared" si="646"/>
        <v/>
      </c>
      <c r="BI5109" t="str">
        <f t="shared" si="647"/>
        <v/>
      </c>
      <c r="BJ5109" t="str">
        <f t="shared" ca="1" si="648"/>
        <v/>
      </c>
      <c r="BK5109">
        <f t="shared" si="649"/>
        <v>1900</v>
      </c>
      <c r="BL5109">
        <f t="shared" si="650"/>
        <v>1900</v>
      </c>
      <c r="BM5109" t="str">
        <f t="shared" si="651"/>
        <v/>
      </c>
      <c r="BN5109" s="69">
        <f t="shared" si="652"/>
        <v>129</v>
      </c>
      <c r="BO5109" s="1">
        <v>47477</v>
      </c>
      <c r="BP5109" s="1"/>
    </row>
    <row r="5110" spans="59:68" x14ac:dyDescent="0.25">
      <c r="BG5110" t="str">
        <f t="shared" ca="1" si="645"/>
        <v/>
      </c>
      <c r="BH5110" t="str">
        <f t="shared" si="646"/>
        <v/>
      </c>
      <c r="BI5110" t="str">
        <f t="shared" si="647"/>
        <v/>
      </c>
      <c r="BJ5110" t="str">
        <f t="shared" ca="1" si="648"/>
        <v/>
      </c>
      <c r="BK5110">
        <f t="shared" si="649"/>
        <v>1900</v>
      </c>
      <c r="BL5110">
        <f t="shared" si="650"/>
        <v>1900</v>
      </c>
      <c r="BM5110" t="str">
        <f t="shared" si="651"/>
        <v/>
      </c>
      <c r="BN5110" s="69">
        <f t="shared" si="652"/>
        <v>129</v>
      </c>
      <c r="BO5110" s="1">
        <v>47478</v>
      </c>
      <c r="BP5110" s="1"/>
    </row>
    <row r="5111" spans="59:68" x14ac:dyDescent="0.25">
      <c r="BG5111" t="str">
        <f t="shared" ca="1" si="645"/>
        <v/>
      </c>
      <c r="BH5111" t="str">
        <f t="shared" si="646"/>
        <v/>
      </c>
      <c r="BI5111" t="str">
        <f t="shared" si="647"/>
        <v/>
      </c>
      <c r="BJ5111" t="str">
        <f t="shared" ca="1" si="648"/>
        <v/>
      </c>
      <c r="BK5111">
        <f t="shared" si="649"/>
        <v>1900</v>
      </c>
      <c r="BL5111">
        <f t="shared" si="650"/>
        <v>1900</v>
      </c>
      <c r="BM5111" t="str">
        <f t="shared" si="651"/>
        <v/>
      </c>
      <c r="BN5111" s="69">
        <f t="shared" si="652"/>
        <v>129</v>
      </c>
      <c r="BO5111" s="1">
        <v>47479</v>
      </c>
      <c r="BP5111" s="1"/>
    </row>
    <row r="5112" spans="59:68" x14ac:dyDescent="0.25">
      <c r="BG5112" t="str">
        <f t="shared" ca="1" si="645"/>
        <v/>
      </c>
      <c r="BH5112" t="str">
        <f t="shared" si="646"/>
        <v/>
      </c>
      <c r="BI5112" t="str">
        <f t="shared" si="647"/>
        <v/>
      </c>
      <c r="BJ5112" t="str">
        <f t="shared" ca="1" si="648"/>
        <v/>
      </c>
      <c r="BK5112">
        <f t="shared" si="649"/>
        <v>1900</v>
      </c>
      <c r="BL5112">
        <f t="shared" si="650"/>
        <v>1900</v>
      </c>
      <c r="BM5112" t="str">
        <f t="shared" si="651"/>
        <v/>
      </c>
      <c r="BN5112" s="69">
        <f t="shared" si="652"/>
        <v>129</v>
      </c>
      <c r="BO5112" s="1">
        <v>47480</v>
      </c>
      <c r="BP5112" s="1"/>
    </row>
    <row r="5113" spans="59:68" x14ac:dyDescent="0.25">
      <c r="BG5113" t="str">
        <f t="shared" ca="1" si="645"/>
        <v/>
      </c>
      <c r="BH5113" t="str">
        <f t="shared" si="646"/>
        <v/>
      </c>
      <c r="BI5113" t="str">
        <f t="shared" si="647"/>
        <v/>
      </c>
      <c r="BJ5113" t="str">
        <f t="shared" ca="1" si="648"/>
        <v/>
      </c>
      <c r="BK5113">
        <f t="shared" si="649"/>
        <v>1900</v>
      </c>
      <c r="BL5113">
        <f t="shared" si="650"/>
        <v>1900</v>
      </c>
      <c r="BM5113" t="str">
        <f t="shared" si="651"/>
        <v/>
      </c>
      <c r="BN5113" s="69">
        <f t="shared" si="652"/>
        <v>129</v>
      </c>
      <c r="BO5113" s="1">
        <v>47481</v>
      </c>
      <c r="BP5113" s="1"/>
    </row>
    <row r="5114" spans="59:68" x14ac:dyDescent="0.25">
      <c r="BG5114" t="str">
        <f t="shared" ca="1" si="645"/>
        <v/>
      </c>
      <c r="BH5114" t="str">
        <f t="shared" si="646"/>
        <v/>
      </c>
      <c r="BI5114" t="str">
        <f t="shared" si="647"/>
        <v/>
      </c>
      <c r="BJ5114" t="str">
        <f t="shared" ca="1" si="648"/>
        <v/>
      </c>
      <c r="BK5114">
        <f t="shared" si="649"/>
        <v>1900</v>
      </c>
      <c r="BL5114">
        <f t="shared" si="650"/>
        <v>1900</v>
      </c>
      <c r="BM5114" t="str">
        <f t="shared" si="651"/>
        <v/>
      </c>
      <c r="BN5114" s="69">
        <f t="shared" si="652"/>
        <v>129</v>
      </c>
      <c r="BO5114" s="1">
        <v>47482</v>
      </c>
      <c r="BP5114" s="1"/>
    </row>
    <row r="5115" spans="59:68" x14ac:dyDescent="0.25">
      <c r="BG5115" t="str">
        <f t="shared" ca="1" si="645"/>
        <v/>
      </c>
      <c r="BH5115" t="str">
        <f t="shared" si="646"/>
        <v/>
      </c>
      <c r="BI5115" t="str">
        <f t="shared" si="647"/>
        <v/>
      </c>
      <c r="BJ5115" t="str">
        <f t="shared" ca="1" si="648"/>
        <v/>
      </c>
      <c r="BK5115">
        <f t="shared" si="649"/>
        <v>1900</v>
      </c>
      <c r="BL5115">
        <f t="shared" si="650"/>
        <v>1900</v>
      </c>
      <c r="BM5115" t="str">
        <f t="shared" si="651"/>
        <v/>
      </c>
      <c r="BN5115" s="69">
        <f t="shared" si="652"/>
        <v>129</v>
      </c>
      <c r="BO5115" s="1">
        <v>47483</v>
      </c>
      <c r="BP5115" s="1"/>
    </row>
    <row r="5116" spans="59:68" x14ac:dyDescent="0.25">
      <c r="BG5116" t="str">
        <f t="shared" ca="1" si="645"/>
        <v/>
      </c>
      <c r="BH5116" t="str">
        <f t="shared" si="646"/>
        <v/>
      </c>
      <c r="BI5116" t="str">
        <f t="shared" si="647"/>
        <v/>
      </c>
      <c r="BJ5116" t="str">
        <f t="shared" ca="1" si="648"/>
        <v/>
      </c>
      <c r="BK5116">
        <f t="shared" si="649"/>
        <v>1900</v>
      </c>
      <c r="BL5116">
        <f t="shared" si="650"/>
        <v>1900</v>
      </c>
      <c r="BM5116" t="str">
        <f t="shared" si="651"/>
        <v/>
      </c>
      <c r="BN5116" s="69">
        <f t="shared" si="652"/>
        <v>130</v>
      </c>
      <c r="BO5116" s="1">
        <v>47484</v>
      </c>
      <c r="BP5116" s="1"/>
    </row>
    <row r="5117" spans="59:68" x14ac:dyDescent="0.25">
      <c r="BG5117" t="str">
        <f t="shared" ca="1" si="645"/>
        <v/>
      </c>
      <c r="BH5117" t="str">
        <f t="shared" si="646"/>
        <v/>
      </c>
      <c r="BI5117" t="str">
        <f t="shared" si="647"/>
        <v/>
      </c>
      <c r="BJ5117" t="str">
        <f t="shared" ca="1" si="648"/>
        <v/>
      </c>
      <c r="BK5117">
        <f t="shared" si="649"/>
        <v>1900</v>
      </c>
      <c r="BL5117">
        <f t="shared" si="650"/>
        <v>1900</v>
      </c>
      <c r="BM5117" t="str">
        <f t="shared" si="651"/>
        <v/>
      </c>
      <c r="BN5117" s="69">
        <f t="shared" si="652"/>
        <v>130</v>
      </c>
      <c r="BO5117" s="1">
        <v>47485</v>
      </c>
      <c r="BP5117" s="1"/>
    </row>
    <row r="5118" spans="59:68" x14ac:dyDescent="0.25">
      <c r="BG5118" t="str">
        <f t="shared" ca="1" si="645"/>
        <v/>
      </c>
      <c r="BH5118" t="str">
        <f t="shared" si="646"/>
        <v/>
      </c>
      <c r="BI5118" t="str">
        <f t="shared" si="647"/>
        <v/>
      </c>
      <c r="BJ5118" t="str">
        <f t="shared" ca="1" si="648"/>
        <v/>
      </c>
      <c r="BK5118">
        <f t="shared" si="649"/>
        <v>1900</v>
      </c>
      <c r="BL5118">
        <f t="shared" si="650"/>
        <v>1900</v>
      </c>
      <c r="BM5118" t="str">
        <f t="shared" si="651"/>
        <v/>
      </c>
      <c r="BN5118" s="69">
        <f t="shared" si="652"/>
        <v>130</v>
      </c>
      <c r="BO5118" s="1">
        <v>47486</v>
      </c>
      <c r="BP5118" s="1"/>
    </row>
    <row r="5119" spans="59:68" x14ac:dyDescent="0.25">
      <c r="BG5119" t="str">
        <f t="shared" ca="1" si="645"/>
        <v/>
      </c>
      <c r="BH5119" t="str">
        <f t="shared" si="646"/>
        <v/>
      </c>
      <c r="BI5119" t="str">
        <f t="shared" si="647"/>
        <v/>
      </c>
      <c r="BJ5119" t="str">
        <f t="shared" ca="1" si="648"/>
        <v/>
      </c>
      <c r="BK5119">
        <f t="shared" si="649"/>
        <v>1900</v>
      </c>
      <c r="BL5119">
        <f t="shared" si="650"/>
        <v>1900</v>
      </c>
      <c r="BM5119" t="str">
        <f t="shared" si="651"/>
        <v/>
      </c>
      <c r="BN5119" s="69">
        <f t="shared" si="652"/>
        <v>130</v>
      </c>
      <c r="BO5119" s="1">
        <v>47487</v>
      </c>
      <c r="BP5119" s="1"/>
    </row>
    <row r="5120" spans="59:68" x14ac:dyDescent="0.25">
      <c r="BG5120" t="str">
        <f t="shared" ca="1" si="645"/>
        <v/>
      </c>
      <c r="BH5120" t="str">
        <f t="shared" si="646"/>
        <v/>
      </c>
      <c r="BI5120" t="str">
        <f t="shared" si="647"/>
        <v/>
      </c>
      <c r="BJ5120" t="str">
        <f t="shared" ca="1" si="648"/>
        <v/>
      </c>
      <c r="BK5120">
        <f t="shared" si="649"/>
        <v>1900</v>
      </c>
      <c r="BL5120">
        <f t="shared" si="650"/>
        <v>1900</v>
      </c>
      <c r="BM5120" t="str">
        <f t="shared" si="651"/>
        <v/>
      </c>
      <c r="BN5120" s="69">
        <f t="shared" si="652"/>
        <v>130</v>
      </c>
      <c r="BO5120" s="1">
        <v>47488</v>
      </c>
      <c r="BP5120" s="1"/>
    </row>
    <row r="5121" spans="59:68" x14ac:dyDescent="0.25">
      <c r="BG5121" t="str">
        <f t="shared" ca="1" si="645"/>
        <v/>
      </c>
      <c r="BH5121" t="str">
        <f t="shared" si="646"/>
        <v/>
      </c>
      <c r="BI5121" t="str">
        <f t="shared" si="647"/>
        <v/>
      </c>
      <c r="BJ5121" t="str">
        <f t="shared" ca="1" si="648"/>
        <v/>
      </c>
      <c r="BK5121">
        <f t="shared" si="649"/>
        <v>1900</v>
      </c>
      <c r="BL5121">
        <f t="shared" si="650"/>
        <v>1900</v>
      </c>
      <c r="BM5121" t="str">
        <f t="shared" si="651"/>
        <v/>
      </c>
      <c r="BN5121" s="69">
        <f t="shared" si="652"/>
        <v>130</v>
      </c>
      <c r="BO5121" s="1">
        <v>47489</v>
      </c>
      <c r="BP5121" s="1"/>
    </row>
    <row r="5122" spans="59:68" x14ac:dyDescent="0.25">
      <c r="BG5122" t="str">
        <f t="shared" ca="1" si="645"/>
        <v/>
      </c>
      <c r="BH5122" t="str">
        <f t="shared" si="646"/>
        <v/>
      </c>
      <c r="BI5122" t="str">
        <f t="shared" si="647"/>
        <v/>
      </c>
      <c r="BJ5122" t="str">
        <f t="shared" ca="1" si="648"/>
        <v/>
      </c>
      <c r="BK5122">
        <f t="shared" si="649"/>
        <v>1900</v>
      </c>
      <c r="BL5122">
        <f t="shared" si="650"/>
        <v>1900</v>
      </c>
      <c r="BM5122" t="str">
        <f t="shared" si="651"/>
        <v/>
      </c>
      <c r="BN5122" s="69">
        <f t="shared" si="652"/>
        <v>130</v>
      </c>
      <c r="BO5122" s="1">
        <v>47490</v>
      </c>
      <c r="BP5122" s="1"/>
    </row>
    <row r="5123" spans="59:68" x14ac:dyDescent="0.25">
      <c r="BG5123" t="str">
        <f t="shared" ref="BG5123:BG5186" ca="1" si="653">IF(A5123="","",DATEDIF(J5123,TODAY(),"y"))</f>
        <v/>
      </c>
      <c r="BH5123" t="str">
        <f t="shared" ref="BH5123:BH5186" si="654">IF(A5123="","",IF(BG5123&lt;61,"Moins de 61",IF(BG5123&lt;66,"61 à 65",IF(BG5123&lt;71,"66 à 70",IF(BG5123&lt;76,"71 à 75",IF(BG5123&lt;81,"76 à 80",IF(BG5123&lt;86,"81 à 85",IF(BG5123&lt;91,"86 à 90",IF(BG5123&lt;96,"91 à 95",IF(BG5123&lt;101,"96 à 100",IF(BG5123&gt;=101,"101 et plus","")))))))))))</f>
        <v/>
      </c>
      <c r="BI5123" t="str">
        <f t="shared" ref="BI5123:BI5186" si="655">IF(B5123="","",IF(BG5123&lt;66,"Moins de 66",IF(BG5123&lt;71,"66 à 70",IF(BG5123&lt;76,"71 à 75",IF(BG5123&lt;81,"76 à 80",IF(BG5123&gt;=81,"plus de 80",""))))))</f>
        <v/>
      </c>
      <c r="BJ5123" t="str">
        <f t="shared" ref="BJ5123:BJ5186" ca="1" si="656">IF(A5123="","",DATEDIF(L5123,TODAY(),"y"))</f>
        <v/>
      </c>
      <c r="BK5123">
        <f t="shared" ref="BK5123:BK5186" si="657">YEAR(L5123)</f>
        <v>1900</v>
      </c>
      <c r="BL5123">
        <f t="shared" ref="BL5123:BL5186" si="658">YEAR(E5123)</f>
        <v>1900</v>
      </c>
      <c r="BM5123" t="str">
        <f t="shared" ref="BM5123:BM5186" si="659">IF(A5123="","",IF(O5123="Adhérent",BG5123,""))</f>
        <v/>
      </c>
      <c r="BN5123" s="69">
        <f t="shared" ref="BN5123:BN5186" si="660">YEAR(BO5123)-YEAR(J5123)</f>
        <v>130</v>
      </c>
      <c r="BO5123" s="1">
        <v>47491</v>
      </c>
      <c r="BP5123" s="1"/>
    </row>
    <row r="5124" spans="59:68" x14ac:dyDescent="0.25">
      <c r="BG5124" t="str">
        <f t="shared" ca="1" si="653"/>
        <v/>
      </c>
      <c r="BH5124" t="str">
        <f t="shared" si="654"/>
        <v/>
      </c>
      <c r="BI5124" t="str">
        <f t="shared" si="655"/>
        <v/>
      </c>
      <c r="BJ5124" t="str">
        <f t="shared" ca="1" si="656"/>
        <v/>
      </c>
      <c r="BK5124">
        <f t="shared" si="657"/>
        <v>1900</v>
      </c>
      <c r="BL5124">
        <f t="shared" si="658"/>
        <v>1900</v>
      </c>
      <c r="BM5124" t="str">
        <f t="shared" si="659"/>
        <v/>
      </c>
      <c r="BN5124" s="69">
        <f t="shared" si="660"/>
        <v>130</v>
      </c>
      <c r="BO5124" s="1">
        <v>47492</v>
      </c>
      <c r="BP5124" s="1"/>
    </row>
    <row r="5125" spans="59:68" x14ac:dyDescent="0.25">
      <c r="BG5125" t="str">
        <f t="shared" ca="1" si="653"/>
        <v/>
      </c>
      <c r="BH5125" t="str">
        <f t="shared" si="654"/>
        <v/>
      </c>
      <c r="BI5125" t="str">
        <f t="shared" si="655"/>
        <v/>
      </c>
      <c r="BJ5125" t="str">
        <f t="shared" ca="1" si="656"/>
        <v/>
      </c>
      <c r="BK5125">
        <f t="shared" si="657"/>
        <v>1900</v>
      </c>
      <c r="BL5125">
        <f t="shared" si="658"/>
        <v>1900</v>
      </c>
      <c r="BM5125" t="str">
        <f t="shared" si="659"/>
        <v/>
      </c>
      <c r="BN5125" s="69">
        <f t="shared" si="660"/>
        <v>130</v>
      </c>
      <c r="BO5125" s="1">
        <v>47493</v>
      </c>
      <c r="BP5125" s="1"/>
    </row>
    <row r="5126" spans="59:68" x14ac:dyDescent="0.25">
      <c r="BG5126" t="str">
        <f t="shared" ca="1" si="653"/>
        <v/>
      </c>
      <c r="BH5126" t="str">
        <f t="shared" si="654"/>
        <v/>
      </c>
      <c r="BI5126" t="str">
        <f t="shared" si="655"/>
        <v/>
      </c>
      <c r="BJ5126" t="str">
        <f t="shared" ca="1" si="656"/>
        <v/>
      </c>
      <c r="BK5126">
        <f t="shared" si="657"/>
        <v>1900</v>
      </c>
      <c r="BL5126">
        <f t="shared" si="658"/>
        <v>1900</v>
      </c>
      <c r="BM5126" t="str">
        <f t="shared" si="659"/>
        <v/>
      </c>
      <c r="BN5126" s="69">
        <f t="shared" si="660"/>
        <v>130</v>
      </c>
      <c r="BO5126" s="1">
        <v>47494</v>
      </c>
      <c r="BP5126" s="1"/>
    </row>
    <row r="5127" spans="59:68" x14ac:dyDescent="0.25">
      <c r="BG5127" t="str">
        <f t="shared" ca="1" si="653"/>
        <v/>
      </c>
      <c r="BH5127" t="str">
        <f t="shared" si="654"/>
        <v/>
      </c>
      <c r="BI5127" t="str">
        <f t="shared" si="655"/>
        <v/>
      </c>
      <c r="BJ5127" t="str">
        <f t="shared" ca="1" si="656"/>
        <v/>
      </c>
      <c r="BK5127">
        <f t="shared" si="657"/>
        <v>1900</v>
      </c>
      <c r="BL5127">
        <f t="shared" si="658"/>
        <v>1900</v>
      </c>
      <c r="BM5127" t="str">
        <f t="shared" si="659"/>
        <v/>
      </c>
      <c r="BN5127" s="69">
        <f t="shared" si="660"/>
        <v>130</v>
      </c>
      <c r="BO5127" s="1">
        <v>47495</v>
      </c>
      <c r="BP5127" s="1"/>
    </row>
    <row r="5128" spans="59:68" x14ac:dyDescent="0.25">
      <c r="BG5128" t="str">
        <f t="shared" ca="1" si="653"/>
        <v/>
      </c>
      <c r="BH5128" t="str">
        <f t="shared" si="654"/>
        <v/>
      </c>
      <c r="BI5128" t="str">
        <f t="shared" si="655"/>
        <v/>
      </c>
      <c r="BJ5128" t="str">
        <f t="shared" ca="1" si="656"/>
        <v/>
      </c>
      <c r="BK5128">
        <f t="shared" si="657"/>
        <v>1900</v>
      </c>
      <c r="BL5128">
        <f t="shared" si="658"/>
        <v>1900</v>
      </c>
      <c r="BM5128" t="str">
        <f t="shared" si="659"/>
        <v/>
      </c>
      <c r="BN5128" s="69">
        <f t="shared" si="660"/>
        <v>130</v>
      </c>
      <c r="BO5128" s="1">
        <v>47496</v>
      </c>
      <c r="BP5128" s="1"/>
    </row>
    <row r="5129" spans="59:68" x14ac:dyDescent="0.25">
      <c r="BG5129" t="str">
        <f t="shared" ca="1" si="653"/>
        <v/>
      </c>
      <c r="BH5129" t="str">
        <f t="shared" si="654"/>
        <v/>
      </c>
      <c r="BI5129" t="str">
        <f t="shared" si="655"/>
        <v/>
      </c>
      <c r="BJ5129" t="str">
        <f t="shared" ca="1" si="656"/>
        <v/>
      </c>
      <c r="BK5129">
        <f t="shared" si="657"/>
        <v>1900</v>
      </c>
      <c r="BL5129">
        <f t="shared" si="658"/>
        <v>1900</v>
      </c>
      <c r="BM5129" t="str">
        <f t="shared" si="659"/>
        <v/>
      </c>
      <c r="BN5129" s="69">
        <f t="shared" si="660"/>
        <v>130</v>
      </c>
      <c r="BO5129" s="1">
        <v>47497</v>
      </c>
      <c r="BP5129" s="1"/>
    </row>
    <row r="5130" spans="59:68" x14ac:dyDescent="0.25">
      <c r="BG5130" t="str">
        <f t="shared" ca="1" si="653"/>
        <v/>
      </c>
      <c r="BH5130" t="str">
        <f t="shared" si="654"/>
        <v/>
      </c>
      <c r="BI5130" t="str">
        <f t="shared" si="655"/>
        <v/>
      </c>
      <c r="BJ5130" t="str">
        <f t="shared" ca="1" si="656"/>
        <v/>
      </c>
      <c r="BK5130">
        <f t="shared" si="657"/>
        <v>1900</v>
      </c>
      <c r="BL5130">
        <f t="shared" si="658"/>
        <v>1900</v>
      </c>
      <c r="BM5130" t="str">
        <f t="shared" si="659"/>
        <v/>
      </c>
      <c r="BN5130" s="69">
        <f t="shared" si="660"/>
        <v>130</v>
      </c>
      <c r="BO5130" s="1">
        <v>47498</v>
      </c>
      <c r="BP5130" s="1"/>
    </row>
    <row r="5131" spans="59:68" x14ac:dyDescent="0.25">
      <c r="BG5131" t="str">
        <f t="shared" ca="1" si="653"/>
        <v/>
      </c>
      <c r="BH5131" t="str">
        <f t="shared" si="654"/>
        <v/>
      </c>
      <c r="BI5131" t="str">
        <f t="shared" si="655"/>
        <v/>
      </c>
      <c r="BJ5131" t="str">
        <f t="shared" ca="1" si="656"/>
        <v/>
      </c>
      <c r="BK5131">
        <f t="shared" si="657"/>
        <v>1900</v>
      </c>
      <c r="BL5131">
        <f t="shared" si="658"/>
        <v>1900</v>
      </c>
      <c r="BM5131" t="str">
        <f t="shared" si="659"/>
        <v/>
      </c>
      <c r="BN5131" s="69">
        <f t="shared" si="660"/>
        <v>130</v>
      </c>
      <c r="BO5131" s="1">
        <v>47499</v>
      </c>
      <c r="BP5131" s="1"/>
    </row>
    <row r="5132" spans="59:68" x14ac:dyDescent="0.25">
      <c r="BG5132" t="str">
        <f t="shared" ca="1" si="653"/>
        <v/>
      </c>
      <c r="BH5132" t="str">
        <f t="shared" si="654"/>
        <v/>
      </c>
      <c r="BI5132" t="str">
        <f t="shared" si="655"/>
        <v/>
      </c>
      <c r="BJ5132" t="str">
        <f t="shared" ca="1" si="656"/>
        <v/>
      </c>
      <c r="BK5132">
        <f t="shared" si="657"/>
        <v>1900</v>
      </c>
      <c r="BL5132">
        <f t="shared" si="658"/>
        <v>1900</v>
      </c>
      <c r="BM5132" t="str">
        <f t="shared" si="659"/>
        <v/>
      </c>
      <c r="BN5132" s="69">
        <f t="shared" si="660"/>
        <v>130</v>
      </c>
      <c r="BO5132" s="1">
        <v>47500</v>
      </c>
      <c r="BP5132" s="1"/>
    </row>
    <row r="5133" spans="59:68" x14ac:dyDescent="0.25">
      <c r="BG5133" t="str">
        <f t="shared" ca="1" si="653"/>
        <v/>
      </c>
      <c r="BH5133" t="str">
        <f t="shared" si="654"/>
        <v/>
      </c>
      <c r="BI5133" t="str">
        <f t="shared" si="655"/>
        <v/>
      </c>
      <c r="BJ5133" t="str">
        <f t="shared" ca="1" si="656"/>
        <v/>
      </c>
      <c r="BK5133">
        <f t="shared" si="657"/>
        <v>1900</v>
      </c>
      <c r="BL5133">
        <f t="shared" si="658"/>
        <v>1900</v>
      </c>
      <c r="BM5133" t="str">
        <f t="shared" si="659"/>
        <v/>
      </c>
      <c r="BN5133" s="69">
        <f t="shared" si="660"/>
        <v>130</v>
      </c>
      <c r="BO5133" s="1">
        <v>47501</v>
      </c>
      <c r="BP5133" s="1"/>
    </row>
    <row r="5134" spans="59:68" x14ac:dyDescent="0.25">
      <c r="BG5134" t="str">
        <f t="shared" ca="1" si="653"/>
        <v/>
      </c>
      <c r="BH5134" t="str">
        <f t="shared" si="654"/>
        <v/>
      </c>
      <c r="BI5134" t="str">
        <f t="shared" si="655"/>
        <v/>
      </c>
      <c r="BJ5134" t="str">
        <f t="shared" ca="1" si="656"/>
        <v/>
      </c>
      <c r="BK5134">
        <f t="shared" si="657"/>
        <v>1900</v>
      </c>
      <c r="BL5134">
        <f t="shared" si="658"/>
        <v>1900</v>
      </c>
      <c r="BM5134" t="str">
        <f t="shared" si="659"/>
        <v/>
      </c>
      <c r="BN5134" s="69">
        <f t="shared" si="660"/>
        <v>130</v>
      </c>
      <c r="BO5134" s="1">
        <v>47502</v>
      </c>
      <c r="BP5134" s="1"/>
    </row>
    <row r="5135" spans="59:68" x14ac:dyDescent="0.25">
      <c r="BG5135" t="str">
        <f t="shared" ca="1" si="653"/>
        <v/>
      </c>
      <c r="BH5135" t="str">
        <f t="shared" si="654"/>
        <v/>
      </c>
      <c r="BI5135" t="str">
        <f t="shared" si="655"/>
        <v/>
      </c>
      <c r="BJ5135" t="str">
        <f t="shared" ca="1" si="656"/>
        <v/>
      </c>
      <c r="BK5135">
        <f t="shared" si="657"/>
        <v>1900</v>
      </c>
      <c r="BL5135">
        <f t="shared" si="658"/>
        <v>1900</v>
      </c>
      <c r="BM5135" t="str">
        <f t="shared" si="659"/>
        <v/>
      </c>
      <c r="BN5135" s="69">
        <f t="shared" si="660"/>
        <v>130</v>
      </c>
      <c r="BO5135" s="1">
        <v>47503</v>
      </c>
      <c r="BP5135" s="1"/>
    </row>
    <row r="5136" spans="59:68" x14ac:dyDescent="0.25">
      <c r="BG5136" t="str">
        <f t="shared" ca="1" si="653"/>
        <v/>
      </c>
      <c r="BH5136" t="str">
        <f t="shared" si="654"/>
        <v/>
      </c>
      <c r="BI5136" t="str">
        <f t="shared" si="655"/>
        <v/>
      </c>
      <c r="BJ5136" t="str">
        <f t="shared" ca="1" si="656"/>
        <v/>
      </c>
      <c r="BK5136">
        <f t="shared" si="657"/>
        <v>1900</v>
      </c>
      <c r="BL5136">
        <f t="shared" si="658"/>
        <v>1900</v>
      </c>
      <c r="BM5136" t="str">
        <f t="shared" si="659"/>
        <v/>
      </c>
      <c r="BN5136" s="69">
        <f t="shared" si="660"/>
        <v>130</v>
      </c>
      <c r="BO5136" s="1">
        <v>47504</v>
      </c>
      <c r="BP5136" s="1"/>
    </row>
    <row r="5137" spans="59:68" x14ac:dyDescent="0.25">
      <c r="BG5137" t="str">
        <f t="shared" ca="1" si="653"/>
        <v/>
      </c>
      <c r="BH5137" t="str">
        <f t="shared" si="654"/>
        <v/>
      </c>
      <c r="BI5137" t="str">
        <f t="shared" si="655"/>
        <v/>
      </c>
      <c r="BJ5137" t="str">
        <f t="shared" ca="1" si="656"/>
        <v/>
      </c>
      <c r="BK5137">
        <f t="shared" si="657"/>
        <v>1900</v>
      </c>
      <c r="BL5137">
        <f t="shared" si="658"/>
        <v>1900</v>
      </c>
      <c r="BM5137" t="str">
        <f t="shared" si="659"/>
        <v/>
      </c>
      <c r="BN5137" s="69">
        <f t="shared" si="660"/>
        <v>130</v>
      </c>
      <c r="BO5137" s="1">
        <v>47505</v>
      </c>
      <c r="BP5137" s="1"/>
    </row>
    <row r="5138" spans="59:68" x14ac:dyDescent="0.25">
      <c r="BG5138" t="str">
        <f t="shared" ca="1" si="653"/>
        <v/>
      </c>
      <c r="BH5138" t="str">
        <f t="shared" si="654"/>
        <v/>
      </c>
      <c r="BI5138" t="str">
        <f t="shared" si="655"/>
        <v/>
      </c>
      <c r="BJ5138" t="str">
        <f t="shared" ca="1" si="656"/>
        <v/>
      </c>
      <c r="BK5138">
        <f t="shared" si="657"/>
        <v>1900</v>
      </c>
      <c r="BL5138">
        <f t="shared" si="658"/>
        <v>1900</v>
      </c>
      <c r="BM5138" t="str">
        <f t="shared" si="659"/>
        <v/>
      </c>
      <c r="BN5138" s="69">
        <f t="shared" si="660"/>
        <v>130</v>
      </c>
      <c r="BO5138" s="1">
        <v>47506</v>
      </c>
      <c r="BP5138" s="1"/>
    </row>
    <row r="5139" spans="59:68" x14ac:dyDescent="0.25">
      <c r="BG5139" t="str">
        <f t="shared" ca="1" si="653"/>
        <v/>
      </c>
      <c r="BH5139" t="str">
        <f t="shared" si="654"/>
        <v/>
      </c>
      <c r="BI5139" t="str">
        <f t="shared" si="655"/>
        <v/>
      </c>
      <c r="BJ5139" t="str">
        <f t="shared" ca="1" si="656"/>
        <v/>
      </c>
      <c r="BK5139">
        <f t="shared" si="657"/>
        <v>1900</v>
      </c>
      <c r="BL5139">
        <f t="shared" si="658"/>
        <v>1900</v>
      </c>
      <c r="BM5139" t="str">
        <f t="shared" si="659"/>
        <v/>
      </c>
      <c r="BN5139" s="69">
        <f t="shared" si="660"/>
        <v>130</v>
      </c>
      <c r="BO5139" s="1">
        <v>47507</v>
      </c>
      <c r="BP5139" s="1"/>
    </row>
    <row r="5140" spans="59:68" x14ac:dyDescent="0.25">
      <c r="BG5140" t="str">
        <f t="shared" ca="1" si="653"/>
        <v/>
      </c>
      <c r="BH5140" t="str">
        <f t="shared" si="654"/>
        <v/>
      </c>
      <c r="BI5140" t="str">
        <f t="shared" si="655"/>
        <v/>
      </c>
      <c r="BJ5140" t="str">
        <f t="shared" ca="1" si="656"/>
        <v/>
      </c>
      <c r="BK5140">
        <f t="shared" si="657"/>
        <v>1900</v>
      </c>
      <c r="BL5140">
        <f t="shared" si="658"/>
        <v>1900</v>
      </c>
      <c r="BM5140" t="str">
        <f t="shared" si="659"/>
        <v/>
      </c>
      <c r="BN5140" s="69">
        <f t="shared" si="660"/>
        <v>130</v>
      </c>
      <c r="BO5140" s="1">
        <v>47508</v>
      </c>
      <c r="BP5140" s="1"/>
    </row>
    <row r="5141" spans="59:68" x14ac:dyDescent="0.25">
      <c r="BG5141" t="str">
        <f t="shared" ca="1" si="653"/>
        <v/>
      </c>
      <c r="BH5141" t="str">
        <f t="shared" si="654"/>
        <v/>
      </c>
      <c r="BI5141" t="str">
        <f t="shared" si="655"/>
        <v/>
      </c>
      <c r="BJ5141" t="str">
        <f t="shared" ca="1" si="656"/>
        <v/>
      </c>
      <c r="BK5141">
        <f t="shared" si="657"/>
        <v>1900</v>
      </c>
      <c r="BL5141">
        <f t="shared" si="658"/>
        <v>1900</v>
      </c>
      <c r="BM5141" t="str">
        <f t="shared" si="659"/>
        <v/>
      </c>
      <c r="BN5141" s="69">
        <f t="shared" si="660"/>
        <v>130</v>
      </c>
      <c r="BO5141" s="1">
        <v>47509</v>
      </c>
      <c r="BP5141" s="1"/>
    </row>
    <row r="5142" spans="59:68" x14ac:dyDescent="0.25">
      <c r="BG5142" t="str">
        <f t="shared" ca="1" si="653"/>
        <v/>
      </c>
      <c r="BH5142" t="str">
        <f t="shared" si="654"/>
        <v/>
      </c>
      <c r="BI5142" t="str">
        <f t="shared" si="655"/>
        <v/>
      </c>
      <c r="BJ5142" t="str">
        <f t="shared" ca="1" si="656"/>
        <v/>
      </c>
      <c r="BK5142">
        <f t="shared" si="657"/>
        <v>1900</v>
      </c>
      <c r="BL5142">
        <f t="shared" si="658"/>
        <v>1900</v>
      </c>
      <c r="BM5142" t="str">
        <f t="shared" si="659"/>
        <v/>
      </c>
      <c r="BN5142" s="69">
        <f t="shared" si="660"/>
        <v>130</v>
      </c>
      <c r="BO5142" s="1">
        <v>47510</v>
      </c>
      <c r="BP5142" s="1"/>
    </row>
    <row r="5143" spans="59:68" x14ac:dyDescent="0.25">
      <c r="BG5143" t="str">
        <f t="shared" ca="1" si="653"/>
        <v/>
      </c>
      <c r="BH5143" t="str">
        <f t="shared" si="654"/>
        <v/>
      </c>
      <c r="BI5143" t="str">
        <f t="shared" si="655"/>
        <v/>
      </c>
      <c r="BJ5143" t="str">
        <f t="shared" ca="1" si="656"/>
        <v/>
      </c>
      <c r="BK5143">
        <f t="shared" si="657"/>
        <v>1900</v>
      </c>
      <c r="BL5143">
        <f t="shared" si="658"/>
        <v>1900</v>
      </c>
      <c r="BM5143" t="str">
        <f t="shared" si="659"/>
        <v/>
      </c>
      <c r="BN5143" s="69">
        <f t="shared" si="660"/>
        <v>130</v>
      </c>
      <c r="BO5143" s="1">
        <v>47511</v>
      </c>
      <c r="BP5143" s="1"/>
    </row>
    <row r="5144" spans="59:68" x14ac:dyDescent="0.25">
      <c r="BG5144" t="str">
        <f t="shared" ca="1" si="653"/>
        <v/>
      </c>
      <c r="BH5144" t="str">
        <f t="shared" si="654"/>
        <v/>
      </c>
      <c r="BI5144" t="str">
        <f t="shared" si="655"/>
        <v/>
      </c>
      <c r="BJ5144" t="str">
        <f t="shared" ca="1" si="656"/>
        <v/>
      </c>
      <c r="BK5144">
        <f t="shared" si="657"/>
        <v>1900</v>
      </c>
      <c r="BL5144">
        <f t="shared" si="658"/>
        <v>1900</v>
      </c>
      <c r="BM5144" t="str">
        <f t="shared" si="659"/>
        <v/>
      </c>
      <c r="BN5144" s="69">
        <f t="shared" si="660"/>
        <v>130</v>
      </c>
      <c r="BO5144" s="1">
        <v>47512</v>
      </c>
      <c r="BP5144" s="1"/>
    </row>
    <row r="5145" spans="59:68" x14ac:dyDescent="0.25">
      <c r="BG5145" t="str">
        <f t="shared" ca="1" si="653"/>
        <v/>
      </c>
      <c r="BH5145" t="str">
        <f t="shared" si="654"/>
        <v/>
      </c>
      <c r="BI5145" t="str">
        <f t="shared" si="655"/>
        <v/>
      </c>
      <c r="BJ5145" t="str">
        <f t="shared" ca="1" si="656"/>
        <v/>
      </c>
      <c r="BK5145">
        <f t="shared" si="657"/>
        <v>1900</v>
      </c>
      <c r="BL5145">
        <f t="shared" si="658"/>
        <v>1900</v>
      </c>
      <c r="BM5145" t="str">
        <f t="shared" si="659"/>
        <v/>
      </c>
      <c r="BN5145" s="69">
        <f t="shared" si="660"/>
        <v>130</v>
      </c>
      <c r="BO5145" s="1">
        <v>47513</v>
      </c>
      <c r="BP5145" s="1"/>
    </row>
    <row r="5146" spans="59:68" x14ac:dyDescent="0.25">
      <c r="BG5146" t="str">
        <f t="shared" ca="1" si="653"/>
        <v/>
      </c>
      <c r="BH5146" t="str">
        <f t="shared" si="654"/>
        <v/>
      </c>
      <c r="BI5146" t="str">
        <f t="shared" si="655"/>
        <v/>
      </c>
      <c r="BJ5146" t="str">
        <f t="shared" ca="1" si="656"/>
        <v/>
      </c>
      <c r="BK5146">
        <f t="shared" si="657"/>
        <v>1900</v>
      </c>
      <c r="BL5146">
        <f t="shared" si="658"/>
        <v>1900</v>
      </c>
      <c r="BM5146" t="str">
        <f t="shared" si="659"/>
        <v/>
      </c>
      <c r="BN5146" s="69">
        <f t="shared" si="660"/>
        <v>130</v>
      </c>
      <c r="BO5146" s="1">
        <v>47514</v>
      </c>
      <c r="BP5146" s="1"/>
    </row>
    <row r="5147" spans="59:68" x14ac:dyDescent="0.25">
      <c r="BG5147" t="str">
        <f t="shared" ca="1" si="653"/>
        <v/>
      </c>
      <c r="BH5147" t="str">
        <f t="shared" si="654"/>
        <v/>
      </c>
      <c r="BI5147" t="str">
        <f t="shared" si="655"/>
        <v/>
      </c>
      <c r="BJ5147" t="str">
        <f t="shared" ca="1" si="656"/>
        <v/>
      </c>
      <c r="BK5147">
        <f t="shared" si="657"/>
        <v>1900</v>
      </c>
      <c r="BL5147">
        <f t="shared" si="658"/>
        <v>1900</v>
      </c>
      <c r="BM5147" t="str">
        <f t="shared" si="659"/>
        <v/>
      </c>
      <c r="BN5147" s="69">
        <f t="shared" si="660"/>
        <v>130</v>
      </c>
      <c r="BO5147" s="1">
        <v>47515</v>
      </c>
      <c r="BP5147" s="1"/>
    </row>
    <row r="5148" spans="59:68" x14ac:dyDescent="0.25">
      <c r="BG5148" t="str">
        <f t="shared" ca="1" si="653"/>
        <v/>
      </c>
      <c r="BH5148" t="str">
        <f t="shared" si="654"/>
        <v/>
      </c>
      <c r="BI5148" t="str">
        <f t="shared" si="655"/>
        <v/>
      </c>
      <c r="BJ5148" t="str">
        <f t="shared" ca="1" si="656"/>
        <v/>
      </c>
      <c r="BK5148">
        <f t="shared" si="657"/>
        <v>1900</v>
      </c>
      <c r="BL5148">
        <f t="shared" si="658"/>
        <v>1900</v>
      </c>
      <c r="BM5148" t="str">
        <f t="shared" si="659"/>
        <v/>
      </c>
      <c r="BN5148" s="69">
        <f t="shared" si="660"/>
        <v>130</v>
      </c>
      <c r="BO5148" s="1">
        <v>47516</v>
      </c>
      <c r="BP5148" s="1"/>
    </row>
    <row r="5149" spans="59:68" x14ac:dyDescent="0.25">
      <c r="BG5149" t="str">
        <f t="shared" ca="1" si="653"/>
        <v/>
      </c>
      <c r="BH5149" t="str">
        <f t="shared" si="654"/>
        <v/>
      </c>
      <c r="BI5149" t="str">
        <f t="shared" si="655"/>
        <v/>
      </c>
      <c r="BJ5149" t="str">
        <f t="shared" ca="1" si="656"/>
        <v/>
      </c>
      <c r="BK5149">
        <f t="shared" si="657"/>
        <v>1900</v>
      </c>
      <c r="BL5149">
        <f t="shared" si="658"/>
        <v>1900</v>
      </c>
      <c r="BM5149" t="str">
        <f t="shared" si="659"/>
        <v/>
      </c>
      <c r="BN5149" s="69">
        <f t="shared" si="660"/>
        <v>130</v>
      </c>
      <c r="BO5149" s="1">
        <v>47517</v>
      </c>
      <c r="BP5149" s="1"/>
    </row>
    <row r="5150" spans="59:68" x14ac:dyDescent="0.25">
      <c r="BG5150" t="str">
        <f t="shared" ca="1" si="653"/>
        <v/>
      </c>
      <c r="BH5150" t="str">
        <f t="shared" si="654"/>
        <v/>
      </c>
      <c r="BI5150" t="str">
        <f t="shared" si="655"/>
        <v/>
      </c>
      <c r="BJ5150" t="str">
        <f t="shared" ca="1" si="656"/>
        <v/>
      </c>
      <c r="BK5150">
        <f t="shared" si="657"/>
        <v>1900</v>
      </c>
      <c r="BL5150">
        <f t="shared" si="658"/>
        <v>1900</v>
      </c>
      <c r="BM5150" t="str">
        <f t="shared" si="659"/>
        <v/>
      </c>
      <c r="BN5150" s="69">
        <f t="shared" si="660"/>
        <v>130</v>
      </c>
      <c r="BO5150" s="1">
        <v>47518</v>
      </c>
      <c r="BP5150" s="1"/>
    </row>
    <row r="5151" spans="59:68" x14ac:dyDescent="0.25">
      <c r="BG5151" t="str">
        <f t="shared" ca="1" si="653"/>
        <v/>
      </c>
      <c r="BH5151" t="str">
        <f t="shared" si="654"/>
        <v/>
      </c>
      <c r="BI5151" t="str">
        <f t="shared" si="655"/>
        <v/>
      </c>
      <c r="BJ5151" t="str">
        <f t="shared" ca="1" si="656"/>
        <v/>
      </c>
      <c r="BK5151">
        <f t="shared" si="657"/>
        <v>1900</v>
      </c>
      <c r="BL5151">
        <f t="shared" si="658"/>
        <v>1900</v>
      </c>
      <c r="BM5151" t="str">
        <f t="shared" si="659"/>
        <v/>
      </c>
      <c r="BN5151" s="69">
        <f t="shared" si="660"/>
        <v>130</v>
      </c>
      <c r="BO5151" s="1">
        <v>47519</v>
      </c>
      <c r="BP5151" s="1"/>
    </row>
    <row r="5152" spans="59:68" x14ac:dyDescent="0.25">
      <c r="BG5152" t="str">
        <f t="shared" ca="1" si="653"/>
        <v/>
      </c>
      <c r="BH5152" t="str">
        <f t="shared" si="654"/>
        <v/>
      </c>
      <c r="BI5152" t="str">
        <f t="shared" si="655"/>
        <v/>
      </c>
      <c r="BJ5152" t="str">
        <f t="shared" ca="1" si="656"/>
        <v/>
      </c>
      <c r="BK5152">
        <f t="shared" si="657"/>
        <v>1900</v>
      </c>
      <c r="BL5152">
        <f t="shared" si="658"/>
        <v>1900</v>
      </c>
      <c r="BM5152" t="str">
        <f t="shared" si="659"/>
        <v/>
      </c>
      <c r="BN5152" s="69">
        <f t="shared" si="660"/>
        <v>130</v>
      </c>
      <c r="BO5152" s="1">
        <v>47520</v>
      </c>
      <c r="BP5152" s="1"/>
    </row>
    <row r="5153" spans="59:68" x14ac:dyDescent="0.25">
      <c r="BG5153" t="str">
        <f t="shared" ca="1" si="653"/>
        <v/>
      </c>
      <c r="BH5153" t="str">
        <f t="shared" si="654"/>
        <v/>
      </c>
      <c r="BI5153" t="str">
        <f t="shared" si="655"/>
        <v/>
      </c>
      <c r="BJ5153" t="str">
        <f t="shared" ca="1" si="656"/>
        <v/>
      </c>
      <c r="BK5153">
        <f t="shared" si="657"/>
        <v>1900</v>
      </c>
      <c r="BL5153">
        <f t="shared" si="658"/>
        <v>1900</v>
      </c>
      <c r="BM5153" t="str">
        <f t="shared" si="659"/>
        <v/>
      </c>
      <c r="BN5153" s="69">
        <f t="shared" si="660"/>
        <v>130</v>
      </c>
      <c r="BO5153" s="1">
        <v>47521</v>
      </c>
      <c r="BP5153" s="1"/>
    </row>
    <row r="5154" spans="59:68" x14ac:dyDescent="0.25">
      <c r="BG5154" t="str">
        <f t="shared" ca="1" si="653"/>
        <v/>
      </c>
      <c r="BH5154" t="str">
        <f t="shared" si="654"/>
        <v/>
      </c>
      <c r="BI5154" t="str">
        <f t="shared" si="655"/>
        <v/>
      </c>
      <c r="BJ5154" t="str">
        <f t="shared" ca="1" si="656"/>
        <v/>
      </c>
      <c r="BK5154">
        <f t="shared" si="657"/>
        <v>1900</v>
      </c>
      <c r="BL5154">
        <f t="shared" si="658"/>
        <v>1900</v>
      </c>
      <c r="BM5154" t="str">
        <f t="shared" si="659"/>
        <v/>
      </c>
      <c r="BN5154" s="69">
        <f t="shared" si="660"/>
        <v>130</v>
      </c>
      <c r="BO5154" s="1">
        <v>47522</v>
      </c>
      <c r="BP5154" s="1"/>
    </row>
    <row r="5155" spans="59:68" x14ac:dyDescent="0.25">
      <c r="BG5155" t="str">
        <f t="shared" ca="1" si="653"/>
        <v/>
      </c>
      <c r="BH5155" t="str">
        <f t="shared" si="654"/>
        <v/>
      </c>
      <c r="BI5155" t="str">
        <f t="shared" si="655"/>
        <v/>
      </c>
      <c r="BJ5155" t="str">
        <f t="shared" ca="1" si="656"/>
        <v/>
      </c>
      <c r="BK5155">
        <f t="shared" si="657"/>
        <v>1900</v>
      </c>
      <c r="BL5155">
        <f t="shared" si="658"/>
        <v>1900</v>
      </c>
      <c r="BM5155" t="str">
        <f t="shared" si="659"/>
        <v/>
      </c>
      <c r="BN5155" s="69">
        <f t="shared" si="660"/>
        <v>130</v>
      </c>
      <c r="BO5155" s="1">
        <v>47523</v>
      </c>
      <c r="BP5155" s="1"/>
    </row>
    <row r="5156" spans="59:68" x14ac:dyDescent="0.25">
      <c r="BG5156" t="str">
        <f t="shared" ca="1" si="653"/>
        <v/>
      </c>
      <c r="BH5156" t="str">
        <f t="shared" si="654"/>
        <v/>
      </c>
      <c r="BI5156" t="str">
        <f t="shared" si="655"/>
        <v/>
      </c>
      <c r="BJ5156" t="str">
        <f t="shared" ca="1" si="656"/>
        <v/>
      </c>
      <c r="BK5156">
        <f t="shared" si="657"/>
        <v>1900</v>
      </c>
      <c r="BL5156">
        <f t="shared" si="658"/>
        <v>1900</v>
      </c>
      <c r="BM5156" t="str">
        <f t="shared" si="659"/>
        <v/>
      </c>
      <c r="BN5156" s="69">
        <f t="shared" si="660"/>
        <v>130</v>
      </c>
      <c r="BO5156" s="1">
        <v>47524</v>
      </c>
      <c r="BP5156" s="1"/>
    </row>
    <row r="5157" spans="59:68" x14ac:dyDescent="0.25">
      <c r="BG5157" t="str">
        <f t="shared" ca="1" si="653"/>
        <v/>
      </c>
      <c r="BH5157" t="str">
        <f t="shared" si="654"/>
        <v/>
      </c>
      <c r="BI5157" t="str">
        <f t="shared" si="655"/>
        <v/>
      </c>
      <c r="BJ5157" t="str">
        <f t="shared" ca="1" si="656"/>
        <v/>
      </c>
      <c r="BK5157">
        <f t="shared" si="657"/>
        <v>1900</v>
      </c>
      <c r="BL5157">
        <f t="shared" si="658"/>
        <v>1900</v>
      </c>
      <c r="BM5157" t="str">
        <f t="shared" si="659"/>
        <v/>
      </c>
      <c r="BN5157" s="69">
        <f t="shared" si="660"/>
        <v>130</v>
      </c>
      <c r="BO5157" s="1">
        <v>47525</v>
      </c>
      <c r="BP5157" s="1"/>
    </row>
    <row r="5158" spans="59:68" x14ac:dyDescent="0.25">
      <c r="BG5158" t="str">
        <f t="shared" ca="1" si="653"/>
        <v/>
      </c>
      <c r="BH5158" t="str">
        <f t="shared" si="654"/>
        <v/>
      </c>
      <c r="BI5158" t="str">
        <f t="shared" si="655"/>
        <v/>
      </c>
      <c r="BJ5158" t="str">
        <f t="shared" ca="1" si="656"/>
        <v/>
      </c>
      <c r="BK5158">
        <f t="shared" si="657"/>
        <v>1900</v>
      </c>
      <c r="BL5158">
        <f t="shared" si="658"/>
        <v>1900</v>
      </c>
      <c r="BM5158" t="str">
        <f t="shared" si="659"/>
        <v/>
      </c>
      <c r="BN5158" s="69">
        <f t="shared" si="660"/>
        <v>130</v>
      </c>
      <c r="BO5158" s="1">
        <v>47526</v>
      </c>
      <c r="BP5158" s="1"/>
    </row>
    <row r="5159" spans="59:68" x14ac:dyDescent="0.25">
      <c r="BG5159" t="str">
        <f t="shared" ca="1" si="653"/>
        <v/>
      </c>
      <c r="BH5159" t="str">
        <f t="shared" si="654"/>
        <v/>
      </c>
      <c r="BI5159" t="str">
        <f t="shared" si="655"/>
        <v/>
      </c>
      <c r="BJ5159" t="str">
        <f t="shared" ca="1" si="656"/>
        <v/>
      </c>
      <c r="BK5159">
        <f t="shared" si="657"/>
        <v>1900</v>
      </c>
      <c r="BL5159">
        <f t="shared" si="658"/>
        <v>1900</v>
      </c>
      <c r="BM5159" t="str">
        <f t="shared" si="659"/>
        <v/>
      </c>
      <c r="BN5159" s="69">
        <f t="shared" si="660"/>
        <v>130</v>
      </c>
      <c r="BO5159" s="1">
        <v>47527</v>
      </c>
      <c r="BP5159" s="1"/>
    </row>
    <row r="5160" spans="59:68" x14ac:dyDescent="0.25">
      <c r="BG5160" t="str">
        <f t="shared" ca="1" si="653"/>
        <v/>
      </c>
      <c r="BH5160" t="str">
        <f t="shared" si="654"/>
        <v/>
      </c>
      <c r="BI5160" t="str">
        <f t="shared" si="655"/>
        <v/>
      </c>
      <c r="BJ5160" t="str">
        <f t="shared" ca="1" si="656"/>
        <v/>
      </c>
      <c r="BK5160">
        <f t="shared" si="657"/>
        <v>1900</v>
      </c>
      <c r="BL5160">
        <f t="shared" si="658"/>
        <v>1900</v>
      </c>
      <c r="BM5160" t="str">
        <f t="shared" si="659"/>
        <v/>
      </c>
      <c r="BN5160" s="69">
        <f t="shared" si="660"/>
        <v>130</v>
      </c>
      <c r="BO5160" s="1">
        <v>47528</v>
      </c>
      <c r="BP5160" s="1"/>
    </row>
    <row r="5161" spans="59:68" x14ac:dyDescent="0.25">
      <c r="BG5161" t="str">
        <f t="shared" ca="1" si="653"/>
        <v/>
      </c>
      <c r="BH5161" t="str">
        <f t="shared" si="654"/>
        <v/>
      </c>
      <c r="BI5161" t="str">
        <f t="shared" si="655"/>
        <v/>
      </c>
      <c r="BJ5161" t="str">
        <f t="shared" ca="1" si="656"/>
        <v/>
      </c>
      <c r="BK5161">
        <f t="shared" si="657"/>
        <v>1900</v>
      </c>
      <c r="BL5161">
        <f t="shared" si="658"/>
        <v>1900</v>
      </c>
      <c r="BM5161" t="str">
        <f t="shared" si="659"/>
        <v/>
      </c>
      <c r="BN5161" s="69">
        <f t="shared" si="660"/>
        <v>130</v>
      </c>
      <c r="BO5161" s="1">
        <v>47529</v>
      </c>
      <c r="BP5161" s="1"/>
    </row>
    <row r="5162" spans="59:68" x14ac:dyDescent="0.25">
      <c r="BG5162" t="str">
        <f t="shared" ca="1" si="653"/>
        <v/>
      </c>
      <c r="BH5162" t="str">
        <f t="shared" si="654"/>
        <v/>
      </c>
      <c r="BI5162" t="str">
        <f t="shared" si="655"/>
        <v/>
      </c>
      <c r="BJ5162" t="str">
        <f t="shared" ca="1" si="656"/>
        <v/>
      </c>
      <c r="BK5162">
        <f t="shared" si="657"/>
        <v>1900</v>
      </c>
      <c r="BL5162">
        <f t="shared" si="658"/>
        <v>1900</v>
      </c>
      <c r="BM5162" t="str">
        <f t="shared" si="659"/>
        <v/>
      </c>
      <c r="BN5162" s="69">
        <f t="shared" si="660"/>
        <v>130</v>
      </c>
      <c r="BO5162" s="1">
        <v>47530</v>
      </c>
      <c r="BP5162" s="1"/>
    </row>
    <row r="5163" spans="59:68" x14ac:dyDescent="0.25">
      <c r="BG5163" t="str">
        <f t="shared" ca="1" si="653"/>
        <v/>
      </c>
      <c r="BH5163" t="str">
        <f t="shared" si="654"/>
        <v/>
      </c>
      <c r="BI5163" t="str">
        <f t="shared" si="655"/>
        <v/>
      </c>
      <c r="BJ5163" t="str">
        <f t="shared" ca="1" si="656"/>
        <v/>
      </c>
      <c r="BK5163">
        <f t="shared" si="657"/>
        <v>1900</v>
      </c>
      <c r="BL5163">
        <f t="shared" si="658"/>
        <v>1900</v>
      </c>
      <c r="BM5163" t="str">
        <f t="shared" si="659"/>
        <v/>
      </c>
      <c r="BN5163" s="69">
        <f t="shared" si="660"/>
        <v>130</v>
      </c>
      <c r="BO5163" s="1">
        <v>47531</v>
      </c>
      <c r="BP5163" s="1"/>
    </row>
    <row r="5164" spans="59:68" x14ac:dyDescent="0.25">
      <c r="BG5164" t="str">
        <f t="shared" ca="1" si="653"/>
        <v/>
      </c>
      <c r="BH5164" t="str">
        <f t="shared" si="654"/>
        <v/>
      </c>
      <c r="BI5164" t="str">
        <f t="shared" si="655"/>
        <v/>
      </c>
      <c r="BJ5164" t="str">
        <f t="shared" ca="1" si="656"/>
        <v/>
      </c>
      <c r="BK5164">
        <f t="shared" si="657"/>
        <v>1900</v>
      </c>
      <c r="BL5164">
        <f t="shared" si="658"/>
        <v>1900</v>
      </c>
      <c r="BM5164" t="str">
        <f t="shared" si="659"/>
        <v/>
      </c>
      <c r="BN5164" s="69">
        <f t="shared" si="660"/>
        <v>130</v>
      </c>
      <c r="BO5164" s="1">
        <v>47532</v>
      </c>
      <c r="BP5164" s="1"/>
    </row>
    <row r="5165" spans="59:68" x14ac:dyDescent="0.25">
      <c r="BG5165" t="str">
        <f t="shared" ca="1" si="653"/>
        <v/>
      </c>
      <c r="BH5165" t="str">
        <f t="shared" si="654"/>
        <v/>
      </c>
      <c r="BI5165" t="str">
        <f t="shared" si="655"/>
        <v/>
      </c>
      <c r="BJ5165" t="str">
        <f t="shared" ca="1" si="656"/>
        <v/>
      </c>
      <c r="BK5165">
        <f t="shared" si="657"/>
        <v>1900</v>
      </c>
      <c r="BL5165">
        <f t="shared" si="658"/>
        <v>1900</v>
      </c>
      <c r="BM5165" t="str">
        <f t="shared" si="659"/>
        <v/>
      </c>
      <c r="BN5165" s="69">
        <f t="shared" si="660"/>
        <v>130</v>
      </c>
      <c r="BO5165" s="1">
        <v>47533</v>
      </c>
      <c r="BP5165" s="1"/>
    </row>
    <row r="5166" spans="59:68" x14ac:dyDescent="0.25">
      <c r="BG5166" t="str">
        <f t="shared" ca="1" si="653"/>
        <v/>
      </c>
      <c r="BH5166" t="str">
        <f t="shared" si="654"/>
        <v/>
      </c>
      <c r="BI5166" t="str">
        <f t="shared" si="655"/>
        <v/>
      </c>
      <c r="BJ5166" t="str">
        <f t="shared" ca="1" si="656"/>
        <v/>
      </c>
      <c r="BK5166">
        <f t="shared" si="657"/>
        <v>1900</v>
      </c>
      <c r="BL5166">
        <f t="shared" si="658"/>
        <v>1900</v>
      </c>
      <c r="BM5166" t="str">
        <f t="shared" si="659"/>
        <v/>
      </c>
      <c r="BN5166" s="69">
        <f t="shared" si="660"/>
        <v>130</v>
      </c>
      <c r="BO5166" s="1">
        <v>47534</v>
      </c>
      <c r="BP5166" s="1"/>
    </row>
    <row r="5167" spans="59:68" x14ac:dyDescent="0.25">
      <c r="BG5167" t="str">
        <f t="shared" ca="1" si="653"/>
        <v/>
      </c>
      <c r="BH5167" t="str">
        <f t="shared" si="654"/>
        <v/>
      </c>
      <c r="BI5167" t="str">
        <f t="shared" si="655"/>
        <v/>
      </c>
      <c r="BJ5167" t="str">
        <f t="shared" ca="1" si="656"/>
        <v/>
      </c>
      <c r="BK5167">
        <f t="shared" si="657"/>
        <v>1900</v>
      </c>
      <c r="BL5167">
        <f t="shared" si="658"/>
        <v>1900</v>
      </c>
      <c r="BM5167" t="str">
        <f t="shared" si="659"/>
        <v/>
      </c>
      <c r="BN5167" s="69">
        <f t="shared" si="660"/>
        <v>130</v>
      </c>
      <c r="BO5167" s="1">
        <v>47535</v>
      </c>
      <c r="BP5167" s="1"/>
    </row>
    <row r="5168" spans="59:68" x14ac:dyDescent="0.25">
      <c r="BG5168" t="str">
        <f t="shared" ca="1" si="653"/>
        <v/>
      </c>
      <c r="BH5168" t="str">
        <f t="shared" si="654"/>
        <v/>
      </c>
      <c r="BI5168" t="str">
        <f t="shared" si="655"/>
        <v/>
      </c>
      <c r="BJ5168" t="str">
        <f t="shared" ca="1" si="656"/>
        <v/>
      </c>
      <c r="BK5168">
        <f t="shared" si="657"/>
        <v>1900</v>
      </c>
      <c r="BL5168">
        <f t="shared" si="658"/>
        <v>1900</v>
      </c>
      <c r="BM5168" t="str">
        <f t="shared" si="659"/>
        <v/>
      </c>
      <c r="BN5168" s="69">
        <f t="shared" si="660"/>
        <v>130</v>
      </c>
      <c r="BO5168" s="1">
        <v>47536</v>
      </c>
      <c r="BP5168" s="1"/>
    </row>
    <row r="5169" spans="59:68" x14ac:dyDescent="0.25">
      <c r="BG5169" t="str">
        <f t="shared" ca="1" si="653"/>
        <v/>
      </c>
      <c r="BH5169" t="str">
        <f t="shared" si="654"/>
        <v/>
      </c>
      <c r="BI5169" t="str">
        <f t="shared" si="655"/>
        <v/>
      </c>
      <c r="BJ5169" t="str">
        <f t="shared" ca="1" si="656"/>
        <v/>
      </c>
      <c r="BK5169">
        <f t="shared" si="657"/>
        <v>1900</v>
      </c>
      <c r="BL5169">
        <f t="shared" si="658"/>
        <v>1900</v>
      </c>
      <c r="BM5169" t="str">
        <f t="shared" si="659"/>
        <v/>
      </c>
      <c r="BN5169" s="69">
        <f t="shared" si="660"/>
        <v>130</v>
      </c>
      <c r="BO5169" s="1">
        <v>47537</v>
      </c>
      <c r="BP5169" s="1"/>
    </row>
    <row r="5170" spans="59:68" x14ac:dyDescent="0.25">
      <c r="BG5170" t="str">
        <f t="shared" ca="1" si="653"/>
        <v/>
      </c>
      <c r="BH5170" t="str">
        <f t="shared" si="654"/>
        <v/>
      </c>
      <c r="BI5170" t="str">
        <f t="shared" si="655"/>
        <v/>
      </c>
      <c r="BJ5170" t="str">
        <f t="shared" ca="1" si="656"/>
        <v/>
      </c>
      <c r="BK5170">
        <f t="shared" si="657"/>
        <v>1900</v>
      </c>
      <c r="BL5170">
        <f t="shared" si="658"/>
        <v>1900</v>
      </c>
      <c r="BM5170" t="str">
        <f t="shared" si="659"/>
        <v/>
      </c>
      <c r="BN5170" s="69">
        <f t="shared" si="660"/>
        <v>130</v>
      </c>
      <c r="BO5170" s="1">
        <v>47538</v>
      </c>
      <c r="BP5170" s="1"/>
    </row>
    <row r="5171" spans="59:68" x14ac:dyDescent="0.25">
      <c r="BG5171" t="str">
        <f t="shared" ca="1" si="653"/>
        <v/>
      </c>
      <c r="BH5171" t="str">
        <f t="shared" si="654"/>
        <v/>
      </c>
      <c r="BI5171" t="str">
        <f t="shared" si="655"/>
        <v/>
      </c>
      <c r="BJ5171" t="str">
        <f t="shared" ca="1" si="656"/>
        <v/>
      </c>
      <c r="BK5171">
        <f t="shared" si="657"/>
        <v>1900</v>
      </c>
      <c r="BL5171">
        <f t="shared" si="658"/>
        <v>1900</v>
      </c>
      <c r="BM5171" t="str">
        <f t="shared" si="659"/>
        <v/>
      </c>
      <c r="BN5171" s="69">
        <f t="shared" si="660"/>
        <v>130</v>
      </c>
      <c r="BO5171" s="1">
        <v>47539</v>
      </c>
      <c r="BP5171" s="1"/>
    </row>
    <row r="5172" spans="59:68" x14ac:dyDescent="0.25">
      <c r="BG5172" t="str">
        <f t="shared" ca="1" si="653"/>
        <v/>
      </c>
      <c r="BH5172" t="str">
        <f t="shared" si="654"/>
        <v/>
      </c>
      <c r="BI5172" t="str">
        <f t="shared" si="655"/>
        <v/>
      </c>
      <c r="BJ5172" t="str">
        <f t="shared" ca="1" si="656"/>
        <v/>
      </c>
      <c r="BK5172">
        <f t="shared" si="657"/>
        <v>1900</v>
      </c>
      <c r="BL5172">
        <f t="shared" si="658"/>
        <v>1900</v>
      </c>
      <c r="BM5172" t="str">
        <f t="shared" si="659"/>
        <v/>
      </c>
      <c r="BN5172" s="69">
        <f t="shared" si="660"/>
        <v>130</v>
      </c>
      <c r="BO5172" s="1">
        <v>47540</v>
      </c>
      <c r="BP5172" s="1"/>
    </row>
    <row r="5173" spans="59:68" x14ac:dyDescent="0.25">
      <c r="BG5173" t="str">
        <f t="shared" ca="1" si="653"/>
        <v/>
      </c>
      <c r="BH5173" t="str">
        <f t="shared" si="654"/>
        <v/>
      </c>
      <c r="BI5173" t="str">
        <f t="shared" si="655"/>
        <v/>
      </c>
      <c r="BJ5173" t="str">
        <f t="shared" ca="1" si="656"/>
        <v/>
      </c>
      <c r="BK5173">
        <f t="shared" si="657"/>
        <v>1900</v>
      </c>
      <c r="BL5173">
        <f t="shared" si="658"/>
        <v>1900</v>
      </c>
      <c r="BM5173" t="str">
        <f t="shared" si="659"/>
        <v/>
      </c>
      <c r="BN5173" s="69">
        <f t="shared" si="660"/>
        <v>130</v>
      </c>
      <c r="BO5173" s="1">
        <v>47541</v>
      </c>
      <c r="BP5173" s="1"/>
    </row>
    <row r="5174" spans="59:68" x14ac:dyDescent="0.25">
      <c r="BG5174" t="str">
        <f t="shared" ca="1" si="653"/>
        <v/>
      </c>
      <c r="BH5174" t="str">
        <f t="shared" si="654"/>
        <v/>
      </c>
      <c r="BI5174" t="str">
        <f t="shared" si="655"/>
        <v/>
      </c>
      <c r="BJ5174" t="str">
        <f t="shared" ca="1" si="656"/>
        <v/>
      </c>
      <c r="BK5174">
        <f t="shared" si="657"/>
        <v>1900</v>
      </c>
      <c r="BL5174">
        <f t="shared" si="658"/>
        <v>1900</v>
      </c>
      <c r="BM5174" t="str">
        <f t="shared" si="659"/>
        <v/>
      </c>
      <c r="BN5174" s="69">
        <f t="shared" si="660"/>
        <v>130</v>
      </c>
      <c r="BO5174" s="1">
        <v>47542</v>
      </c>
      <c r="BP5174" s="1"/>
    </row>
    <row r="5175" spans="59:68" x14ac:dyDescent="0.25">
      <c r="BG5175" t="str">
        <f t="shared" ca="1" si="653"/>
        <v/>
      </c>
      <c r="BH5175" t="str">
        <f t="shared" si="654"/>
        <v/>
      </c>
      <c r="BI5175" t="str">
        <f t="shared" si="655"/>
        <v/>
      </c>
      <c r="BJ5175" t="str">
        <f t="shared" ca="1" si="656"/>
        <v/>
      </c>
      <c r="BK5175">
        <f t="shared" si="657"/>
        <v>1900</v>
      </c>
      <c r="BL5175">
        <f t="shared" si="658"/>
        <v>1900</v>
      </c>
      <c r="BM5175" t="str">
        <f t="shared" si="659"/>
        <v/>
      </c>
      <c r="BN5175" s="69">
        <f t="shared" si="660"/>
        <v>130</v>
      </c>
      <c r="BO5175" s="1">
        <v>47543</v>
      </c>
      <c r="BP5175" s="1"/>
    </row>
    <row r="5176" spans="59:68" x14ac:dyDescent="0.25">
      <c r="BG5176" t="str">
        <f t="shared" ca="1" si="653"/>
        <v/>
      </c>
      <c r="BH5176" t="str">
        <f t="shared" si="654"/>
        <v/>
      </c>
      <c r="BI5176" t="str">
        <f t="shared" si="655"/>
        <v/>
      </c>
      <c r="BJ5176" t="str">
        <f t="shared" ca="1" si="656"/>
        <v/>
      </c>
      <c r="BK5176">
        <f t="shared" si="657"/>
        <v>1900</v>
      </c>
      <c r="BL5176">
        <f t="shared" si="658"/>
        <v>1900</v>
      </c>
      <c r="BM5176" t="str">
        <f t="shared" si="659"/>
        <v/>
      </c>
      <c r="BN5176" s="69">
        <f t="shared" si="660"/>
        <v>130</v>
      </c>
      <c r="BO5176" s="1">
        <v>47544</v>
      </c>
      <c r="BP5176" s="1"/>
    </row>
    <row r="5177" spans="59:68" x14ac:dyDescent="0.25">
      <c r="BG5177" t="str">
        <f t="shared" ca="1" si="653"/>
        <v/>
      </c>
      <c r="BH5177" t="str">
        <f t="shared" si="654"/>
        <v/>
      </c>
      <c r="BI5177" t="str">
        <f t="shared" si="655"/>
        <v/>
      </c>
      <c r="BJ5177" t="str">
        <f t="shared" ca="1" si="656"/>
        <v/>
      </c>
      <c r="BK5177">
        <f t="shared" si="657"/>
        <v>1900</v>
      </c>
      <c r="BL5177">
        <f t="shared" si="658"/>
        <v>1900</v>
      </c>
      <c r="BM5177" t="str">
        <f t="shared" si="659"/>
        <v/>
      </c>
      <c r="BN5177" s="69">
        <f t="shared" si="660"/>
        <v>130</v>
      </c>
      <c r="BO5177" s="1">
        <v>47545</v>
      </c>
      <c r="BP5177" s="1"/>
    </row>
    <row r="5178" spans="59:68" x14ac:dyDescent="0.25">
      <c r="BG5178" t="str">
        <f t="shared" ca="1" si="653"/>
        <v/>
      </c>
      <c r="BH5178" t="str">
        <f t="shared" si="654"/>
        <v/>
      </c>
      <c r="BI5178" t="str">
        <f t="shared" si="655"/>
        <v/>
      </c>
      <c r="BJ5178" t="str">
        <f t="shared" ca="1" si="656"/>
        <v/>
      </c>
      <c r="BK5178">
        <f t="shared" si="657"/>
        <v>1900</v>
      </c>
      <c r="BL5178">
        <f t="shared" si="658"/>
        <v>1900</v>
      </c>
      <c r="BM5178" t="str">
        <f t="shared" si="659"/>
        <v/>
      </c>
      <c r="BN5178" s="69">
        <f t="shared" si="660"/>
        <v>130</v>
      </c>
      <c r="BO5178" s="1">
        <v>47546</v>
      </c>
      <c r="BP5178" s="1"/>
    </row>
    <row r="5179" spans="59:68" x14ac:dyDescent="0.25">
      <c r="BG5179" t="str">
        <f t="shared" ca="1" si="653"/>
        <v/>
      </c>
      <c r="BH5179" t="str">
        <f t="shared" si="654"/>
        <v/>
      </c>
      <c r="BI5179" t="str">
        <f t="shared" si="655"/>
        <v/>
      </c>
      <c r="BJ5179" t="str">
        <f t="shared" ca="1" si="656"/>
        <v/>
      </c>
      <c r="BK5179">
        <f t="shared" si="657"/>
        <v>1900</v>
      </c>
      <c r="BL5179">
        <f t="shared" si="658"/>
        <v>1900</v>
      </c>
      <c r="BM5179" t="str">
        <f t="shared" si="659"/>
        <v/>
      </c>
      <c r="BN5179" s="69">
        <f t="shared" si="660"/>
        <v>130</v>
      </c>
      <c r="BO5179" s="1">
        <v>47547</v>
      </c>
      <c r="BP5179" s="1"/>
    </row>
    <row r="5180" spans="59:68" x14ac:dyDescent="0.25">
      <c r="BG5180" t="str">
        <f t="shared" ca="1" si="653"/>
        <v/>
      </c>
      <c r="BH5180" t="str">
        <f t="shared" si="654"/>
        <v/>
      </c>
      <c r="BI5180" t="str">
        <f t="shared" si="655"/>
        <v/>
      </c>
      <c r="BJ5180" t="str">
        <f t="shared" ca="1" si="656"/>
        <v/>
      </c>
      <c r="BK5180">
        <f t="shared" si="657"/>
        <v>1900</v>
      </c>
      <c r="BL5180">
        <f t="shared" si="658"/>
        <v>1900</v>
      </c>
      <c r="BM5180" t="str">
        <f t="shared" si="659"/>
        <v/>
      </c>
      <c r="BN5180" s="69">
        <f t="shared" si="660"/>
        <v>130</v>
      </c>
      <c r="BO5180" s="1">
        <v>47548</v>
      </c>
      <c r="BP5180" s="1"/>
    </row>
    <row r="5181" spans="59:68" x14ac:dyDescent="0.25">
      <c r="BG5181" t="str">
        <f t="shared" ca="1" si="653"/>
        <v/>
      </c>
      <c r="BH5181" t="str">
        <f t="shared" si="654"/>
        <v/>
      </c>
      <c r="BI5181" t="str">
        <f t="shared" si="655"/>
        <v/>
      </c>
      <c r="BJ5181" t="str">
        <f t="shared" ca="1" si="656"/>
        <v/>
      </c>
      <c r="BK5181">
        <f t="shared" si="657"/>
        <v>1900</v>
      </c>
      <c r="BL5181">
        <f t="shared" si="658"/>
        <v>1900</v>
      </c>
      <c r="BM5181" t="str">
        <f t="shared" si="659"/>
        <v/>
      </c>
      <c r="BN5181" s="69">
        <f t="shared" si="660"/>
        <v>130</v>
      </c>
      <c r="BO5181" s="1">
        <v>47549</v>
      </c>
      <c r="BP5181" s="1"/>
    </row>
    <row r="5182" spans="59:68" x14ac:dyDescent="0.25">
      <c r="BG5182" t="str">
        <f t="shared" ca="1" si="653"/>
        <v/>
      </c>
      <c r="BH5182" t="str">
        <f t="shared" si="654"/>
        <v/>
      </c>
      <c r="BI5182" t="str">
        <f t="shared" si="655"/>
        <v/>
      </c>
      <c r="BJ5182" t="str">
        <f t="shared" ca="1" si="656"/>
        <v/>
      </c>
      <c r="BK5182">
        <f t="shared" si="657"/>
        <v>1900</v>
      </c>
      <c r="BL5182">
        <f t="shared" si="658"/>
        <v>1900</v>
      </c>
      <c r="BM5182" t="str">
        <f t="shared" si="659"/>
        <v/>
      </c>
      <c r="BN5182" s="69">
        <f t="shared" si="660"/>
        <v>130</v>
      </c>
      <c r="BO5182" s="1">
        <v>47550</v>
      </c>
      <c r="BP5182" s="1"/>
    </row>
    <row r="5183" spans="59:68" x14ac:dyDescent="0.25">
      <c r="BG5183" t="str">
        <f t="shared" ca="1" si="653"/>
        <v/>
      </c>
      <c r="BH5183" t="str">
        <f t="shared" si="654"/>
        <v/>
      </c>
      <c r="BI5183" t="str">
        <f t="shared" si="655"/>
        <v/>
      </c>
      <c r="BJ5183" t="str">
        <f t="shared" ca="1" si="656"/>
        <v/>
      </c>
      <c r="BK5183">
        <f t="shared" si="657"/>
        <v>1900</v>
      </c>
      <c r="BL5183">
        <f t="shared" si="658"/>
        <v>1900</v>
      </c>
      <c r="BM5183" t="str">
        <f t="shared" si="659"/>
        <v/>
      </c>
      <c r="BN5183" s="69">
        <f t="shared" si="660"/>
        <v>130</v>
      </c>
      <c r="BO5183" s="1">
        <v>47551</v>
      </c>
      <c r="BP5183" s="1"/>
    </row>
    <row r="5184" spans="59:68" x14ac:dyDescent="0.25">
      <c r="BG5184" t="str">
        <f t="shared" ca="1" si="653"/>
        <v/>
      </c>
      <c r="BH5184" t="str">
        <f t="shared" si="654"/>
        <v/>
      </c>
      <c r="BI5184" t="str">
        <f t="shared" si="655"/>
        <v/>
      </c>
      <c r="BJ5184" t="str">
        <f t="shared" ca="1" si="656"/>
        <v/>
      </c>
      <c r="BK5184">
        <f t="shared" si="657"/>
        <v>1900</v>
      </c>
      <c r="BL5184">
        <f t="shared" si="658"/>
        <v>1900</v>
      </c>
      <c r="BM5184" t="str">
        <f t="shared" si="659"/>
        <v/>
      </c>
      <c r="BN5184" s="69">
        <f t="shared" si="660"/>
        <v>130</v>
      </c>
      <c r="BO5184" s="1">
        <v>47552</v>
      </c>
      <c r="BP5184" s="1"/>
    </row>
    <row r="5185" spans="59:68" x14ac:dyDescent="0.25">
      <c r="BG5185" t="str">
        <f t="shared" ca="1" si="653"/>
        <v/>
      </c>
      <c r="BH5185" t="str">
        <f t="shared" si="654"/>
        <v/>
      </c>
      <c r="BI5185" t="str">
        <f t="shared" si="655"/>
        <v/>
      </c>
      <c r="BJ5185" t="str">
        <f t="shared" ca="1" si="656"/>
        <v/>
      </c>
      <c r="BK5185">
        <f t="shared" si="657"/>
        <v>1900</v>
      </c>
      <c r="BL5185">
        <f t="shared" si="658"/>
        <v>1900</v>
      </c>
      <c r="BM5185" t="str">
        <f t="shared" si="659"/>
        <v/>
      </c>
      <c r="BN5185" s="69">
        <f t="shared" si="660"/>
        <v>130</v>
      </c>
      <c r="BO5185" s="1">
        <v>47553</v>
      </c>
      <c r="BP5185" s="1"/>
    </row>
    <row r="5186" spans="59:68" x14ac:dyDescent="0.25">
      <c r="BG5186" t="str">
        <f t="shared" ca="1" si="653"/>
        <v/>
      </c>
      <c r="BH5186" t="str">
        <f t="shared" si="654"/>
        <v/>
      </c>
      <c r="BI5186" t="str">
        <f t="shared" si="655"/>
        <v/>
      </c>
      <c r="BJ5186" t="str">
        <f t="shared" ca="1" si="656"/>
        <v/>
      </c>
      <c r="BK5186">
        <f t="shared" si="657"/>
        <v>1900</v>
      </c>
      <c r="BL5186">
        <f t="shared" si="658"/>
        <v>1900</v>
      </c>
      <c r="BM5186" t="str">
        <f t="shared" si="659"/>
        <v/>
      </c>
      <c r="BN5186" s="69">
        <f t="shared" si="660"/>
        <v>130</v>
      </c>
      <c r="BO5186" s="1">
        <v>47554</v>
      </c>
      <c r="BP5186" s="1"/>
    </row>
    <row r="5187" spans="59:68" x14ac:dyDescent="0.25">
      <c r="BG5187" t="str">
        <f t="shared" ref="BG5187:BG5250" ca="1" si="661">IF(A5187="","",DATEDIF(J5187,TODAY(),"y"))</f>
        <v/>
      </c>
      <c r="BH5187" t="str">
        <f t="shared" ref="BH5187:BH5250" si="662">IF(A5187="","",IF(BG5187&lt;61,"Moins de 61",IF(BG5187&lt;66,"61 à 65",IF(BG5187&lt;71,"66 à 70",IF(BG5187&lt;76,"71 à 75",IF(BG5187&lt;81,"76 à 80",IF(BG5187&lt;86,"81 à 85",IF(BG5187&lt;91,"86 à 90",IF(BG5187&lt;96,"91 à 95",IF(BG5187&lt;101,"96 à 100",IF(BG5187&gt;=101,"101 et plus","")))))))))))</f>
        <v/>
      </c>
      <c r="BI5187" t="str">
        <f t="shared" ref="BI5187:BI5250" si="663">IF(B5187="","",IF(BG5187&lt;66,"Moins de 66",IF(BG5187&lt;71,"66 à 70",IF(BG5187&lt;76,"71 à 75",IF(BG5187&lt;81,"76 à 80",IF(BG5187&gt;=81,"plus de 80",""))))))</f>
        <v/>
      </c>
      <c r="BJ5187" t="str">
        <f t="shared" ref="BJ5187:BJ5250" ca="1" si="664">IF(A5187="","",DATEDIF(L5187,TODAY(),"y"))</f>
        <v/>
      </c>
      <c r="BK5187">
        <f t="shared" ref="BK5187:BK5250" si="665">YEAR(L5187)</f>
        <v>1900</v>
      </c>
      <c r="BL5187">
        <f t="shared" ref="BL5187:BL5250" si="666">YEAR(E5187)</f>
        <v>1900</v>
      </c>
      <c r="BM5187" t="str">
        <f t="shared" ref="BM5187:BM5250" si="667">IF(A5187="","",IF(O5187="Adhérent",BG5187,""))</f>
        <v/>
      </c>
      <c r="BN5187" s="69">
        <f t="shared" ref="BN5187:BN5250" si="668">YEAR(BO5187)-YEAR(J5187)</f>
        <v>130</v>
      </c>
      <c r="BO5187" s="1">
        <v>47555</v>
      </c>
      <c r="BP5187" s="1"/>
    </row>
    <row r="5188" spans="59:68" x14ac:dyDescent="0.25">
      <c r="BG5188" t="str">
        <f t="shared" ca="1" si="661"/>
        <v/>
      </c>
      <c r="BH5188" t="str">
        <f t="shared" si="662"/>
        <v/>
      </c>
      <c r="BI5188" t="str">
        <f t="shared" si="663"/>
        <v/>
      </c>
      <c r="BJ5188" t="str">
        <f t="shared" ca="1" si="664"/>
        <v/>
      </c>
      <c r="BK5188">
        <f t="shared" si="665"/>
        <v>1900</v>
      </c>
      <c r="BL5188">
        <f t="shared" si="666"/>
        <v>1900</v>
      </c>
      <c r="BM5188" t="str">
        <f t="shared" si="667"/>
        <v/>
      </c>
      <c r="BN5188" s="69">
        <f t="shared" si="668"/>
        <v>130</v>
      </c>
      <c r="BO5188" s="1">
        <v>47556</v>
      </c>
      <c r="BP5188" s="1"/>
    </row>
    <row r="5189" spans="59:68" x14ac:dyDescent="0.25">
      <c r="BG5189" t="str">
        <f t="shared" ca="1" si="661"/>
        <v/>
      </c>
      <c r="BH5189" t="str">
        <f t="shared" si="662"/>
        <v/>
      </c>
      <c r="BI5189" t="str">
        <f t="shared" si="663"/>
        <v/>
      </c>
      <c r="BJ5189" t="str">
        <f t="shared" ca="1" si="664"/>
        <v/>
      </c>
      <c r="BK5189">
        <f t="shared" si="665"/>
        <v>1900</v>
      </c>
      <c r="BL5189">
        <f t="shared" si="666"/>
        <v>1900</v>
      </c>
      <c r="BM5189" t="str">
        <f t="shared" si="667"/>
        <v/>
      </c>
      <c r="BN5189" s="69">
        <f t="shared" si="668"/>
        <v>130</v>
      </c>
      <c r="BO5189" s="1">
        <v>47557</v>
      </c>
      <c r="BP5189" s="1"/>
    </row>
    <row r="5190" spans="59:68" x14ac:dyDescent="0.25">
      <c r="BG5190" t="str">
        <f t="shared" ca="1" si="661"/>
        <v/>
      </c>
      <c r="BH5190" t="str">
        <f t="shared" si="662"/>
        <v/>
      </c>
      <c r="BI5190" t="str">
        <f t="shared" si="663"/>
        <v/>
      </c>
      <c r="BJ5190" t="str">
        <f t="shared" ca="1" si="664"/>
        <v/>
      </c>
      <c r="BK5190">
        <f t="shared" si="665"/>
        <v>1900</v>
      </c>
      <c r="BL5190">
        <f t="shared" si="666"/>
        <v>1900</v>
      </c>
      <c r="BM5190" t="str">
        <f t="shared" si="667"/>
        <v/>
      </c>
      <c r="BN5190" s="69">
        <f t="shared" si="668"/>
        <v>130</v>
      </c>
      <c r="BO5190" s="1">
        <v>47558</v>
      </c>
      <c r="BP5190" s="1"/>
    </row>
    <row r="5191" spans="59:68" x14ac:dyDescent="0.25">
      <c r="BG5191" t="str">
        <f t="shared" ca="1" si="661"/>
        <v/>
      </c>
      <c r="BH5191" t="str">
        <f t="shared" si="662"/>
        <v/>
      </c>
      <c r="BI5191" t="str">
        <f t="shared" si="663"/>
        <v/>
      </c>
      <c r="BJ5191" t="str">
        <f t="shared" ca="1" si="664"/>
        <v/>
      </c>
      <c r="BK5191">
        <f t="shared" si="665"/>
        <v>1900</v>
      </c>
      <c r="BL5191">
        <f t="shared" si="666"/>
        <v>1900</v>
      </c>
      <c r="BM5191" t="str">
        <f t="shared" si="667"/>
        <v/>
      </c>
      <c r="BN5191" s="69">
        <f t="shared" si="668"/>
        <v>130</v>
      </c>
      <c r="BO5191" s="1">
        <v>47559</v>
      </c>
      <c r="BP5191" s="1"/>
    </row>
    <row r="5192" spans="59:68" x14ac:dyDescent="0.25">
      <c r="BG5192" t="str">
        <f t="shared" ca="1" si="661"/>
        <v/>
      </c>
      <c r="BH5192" t="str">
        <f t="shared" si="662"/>
        <v/>
      </c>
      <c r="BI5192" t="str">
        <f t="shared" si="663"/>
        <v/>
      </c>
      <c r="BJ5192" t="str">
        <f t="shared" ca="1" si="664"/>
        <v/>
      </c>
      <c r="BK5192">
        <f t="shared" si="665"/>
        <v>1900</v>
      </c>
      <c r="BL5192">
        <f t="shared" si="666"/>
        <v>1900</v>
      </c>
      <c r="BM5192" t="str">
        <f t="shared" si="667"/>
        <v/>
      </c>
      <c r="BN5192" s="69">
        <f t="shared" si="668"/>
        <v>130</v>
      </c>
      <c r="BO5192" s="1">
        <v>47560</v>
      </c>
      <c r="BP5192" s="1"/>
    </row>
    <row r="5193" spans="59:68" x14ac:dyDescent="0.25">
      <c r="BG5193" t="str">
        <f t="shared" ca="1" si="661"/>
        <v/>
      </c>
      <c r="BH5193" t="str">
        <f t="shared" si="662"/>
        <v/>
      </c>
      <c r="BI5193" t="str">
        <f t="shared" si="663"/>
        <v/>
      </c>
      <c r="BJ5193" t="str">
        <f t="shared" ca="1" si="664"/>
        <v/>
      </c>
      <c r="BK5193">
        <f t="shared" si="665"/>
        <v>1900</v>
      </c>
      <c r="BL5193">
        <f t="shared" si="666"/>
        <v>1900</v>
      </c>
      <c r="BM5193" t="str">
        <f t="shared" si="667"/>
        <v/>
      </c>
      <c r="BN5193" s="69">
        <f t="shared" si="668"/>
        <v>130</v>
      </c>
      <c r="BO5193" s="1">
        <v>47561</v>
      </c>
      <c r="BP5193" s="1"/>
    </row>
    <row r="5194" spans="59:68" x14ac:dyDescent="0.25">
      <c r="BG5194" t="str">
        <f t="shared" ca="1" si="661"/>
        <v/>
      </c>
      <c r="BH5194" t="str">
        <f t="shared" si="662"/>
        <v/>
      </c>
      <c r="BI5194" t="str">
        <f t="shared" si="663"/>
        <v/>
      </c>
      <c r="BJ5194" t="str">
        <f t="shared" ca="1" si="664"/>
        <v/>
      </c>
      <c r="BK5194">
        <f t="shared" si="665"/>
        <v>1900</v>
      </c>
      <c r="BL5194">
        <f t="shared" si="666"/>
        <v>1900</v>
      </c>
      <c r="BM5194" t="str">
        <f t="shared" si="667"/>
        <v/>
      </c>
      <c r="BN5194" s="69">
        <f t="shared" si="668"/>
        <v>130</v>
      </c>
      <c r="BO5194" s="1">
        <v>47562</v>
      </c>
      <c r="BP5194" s="1"/>
    </row>
    <row r="5195" spans="59:68" x14ac:dyDescent="0.25">
      <c r="BG5195" t="str">
        <f t="shared" ca="1" si="661"/>
        <v/>
      </c>
      <c r="BH5195" t="str">
        <f t="shared" si="662"/>
        <v/>
      </c>
      <c r="BI5195" t="str">
        <f t="shared" si="663"/>
        <v/>
      </c>
      <c r="BJ5195" t="str">
        <f t="shared" ca="1" si="664"/>
        <v/>
      </c>
      <c r="BK5195">
        <f t="shared" si="665"/>
        <v>1900</v>
      </c>
      <c r="BL5195">
        <f t="shared" si="666"/>
        <v>1900</v>
      </c>
      <c r="BM5195" t="str">
        <f t="shared" si="667"/>
        <v/>
      </c>
      <c r="BN5195" s="69">
        <f t="shared" si="668"/>
        <v>130</v>
      </c>
      <c r="BO5195" s="1">
        <v>47563</v>
      </c>
      <c r="BP5195" s="1"/>
    </row>
    <row r="5196" spans="59:68" x14ac:dyDescent="0.25">
      <c r="BG5196" t="str">
        <f t="shared" ca="1" si="661"/>
        <v/>
      </c>
      <c r="BH5196" t="str">
        <f t="shared" si="662"/>
        <v/>
      </c>
      <c r="BI5196" t="str">
        <f t="shared" si="663"/>
        <v/>
      </c>
      <c r="BJ5196" t="str">
        <f t="shared" ca="1" si="664"/>
        <v/>
      </c>
      <c r="BK5196">
        <f t="shared" si="665"/>
        <v>1900</v>
      </c>
      <c r="BL5196">
        <f t="shared" si="666"/>
        <v>1900</v>
      </c>
      <c r="BM5196" t="str">
        <f t="shared" si="667"/>
        <v/>
      </c>
      <c r="BN5196" s="69">
        <f t="shared" si="668"/>
        <v>130</v>
      </c>
      <c r="BO5196" s="1">
        <v>47564</v>
      </c>
      <c r="BP5196" s="1"/>
    </row>
    <row r="5197" spans="59:68" x14ac:dyDescent="0.25">
      <c r="BG5197" t="str">
        <f t="shared" ca="1" si="661"/>
        <v/>
      </c>
      <c r="BH5197" t="str">
        <f t="shared" si="662"/>
        <v/>
      </c>
      <c r="BI5197" t="str">
        <f t="shared" si="663"/>
        <v/>
      </c>
      <c r="BJ5197" t="str">
        <f t="shared" ca="1" si="664"/>
        <v/>
      </c>
      <c r="BK5197">
        <f t="shared" si="665"/>
        <v>1900</v>
      </c>
      <c r="BL5197">
        <f t="shared" si="666"/>
        <v>1900</v>
      </c>
      <c r="BM5197" t="str">
        <f t="shared" si="667"/>
        <v/>
      </c>
      <c r="BN5197" s="69">
        <f t="shared" si="668"/>
        <v>130</v>
      </c>
      <c r="BO5197" s="1">
        <v>47565</v>
      </c>
      <c r="BP5197" s="1"/>
    </row>
    <row r="5198" spans="59:68" x14ac:dyDescent="0.25">
      <c r="BG5198" t="str">
        <f t="shared" ca="1" si="661"/>
        <v/>
      </c>
      <c r="BH5198" t="str">
        <f t="shared" si="662"/>
        <v/>
      </c>
      <c r="BI5198" t="str">
        <f t="shared" si="663"/>
        <v/>
      </c>
      <c r="BJ5198" t="str">
        <f t="shared" ca="1" si="664"/>
        <v/>
      </c>
      <c r="BK5198">
        <f t="shared" si="665"/>
        <v>1900</v>
      </c>
      <c r="BL5198">
        <f t="shared" si="666"/>
        <v>1900</v>
      </c>
      <c r="BM5198" t="str">
        <f t="shared" si="667"/>
        <v/>
      </c>
      <c r="BN5198" s="69">
        <f t="shared" si="668"/>
        <v>130</v>
      </c>
      <c r="BO5198" s="1">
        <v>47566</v>
      </c>
      <c r="BP5198" s="1"/>
    </row>
    <row r="5199" spans="59:68" x14ac:dyDescent="0.25">
      <c r="BG5199" t="str">
        <f t="shared" ca="1" si="661"/>
        <v/>
      </c>
      <c r="BH5199" t="str">
        <f t="shared" si="662"/>
        <v/>
      </c>
      <c r="BI5199" t="str">
        <f t="shared" si="663"/>
        <v/>
      </c>
      <c r="BJ5199" t="str">
        <f t="shared" ca="1" si="664"/>
        <v/>
      </c>
      <c r="BK5199">
        <f t="shared" si="665"/>
        <v>1900</v>
      </c>
      <c r="BL5199">
        <f t="shared" si="666"/>
        <v>1900</v>
      </c>
      <c r="BM5199" t="str">
        <f t="shared" si="667"/>
        <v/>
      </c>
      <c r="BN5199" s="69">
        <f t="shared" si="668"/>
        <v>130</v>
      </c>
      <c r="BO5199" s="1">
        <v>47567</v>
      </c>
      <c r="BP5199" s="1"/>
    </row>
    <row r="5200" spans="59:68" x14ac:dyDescent="0.25">
      <c r="BG5200" t="str">
        <f t="shared" ca="1" si="661"/>
        <v/>
      </c>
      <c r="BH5200" t="str">
        <f t="shared" si="662"/>
        <v/>
      </c>
      <c r="BI5200" t="str">
        <f t="shared" si="663"/>
        <v/>
      </c>
      <c r="BJ5200" t="str">
        <f t="shared" ca="1" si="664"/>
        <v/>
      </c>
      <c r="BK5200">
        <f t="shared" si="665"/>
        <v>1900</v>
      </c>
      <c r="BL5200">
        <f t="shared" si="666"/>
        <v>1900</v>
      </c>
      <c r="BM5200" t="str">
        <f t="shared" si="667"/>
        <v/>
      </c>
      <c r="BN5200" s="69">
        <f t="shared" si="668"/>
        <v>130</v>
      </c>
      <c r="BO5200" s="1">
        <v>47568</v>
      </c>
      <c r="BP5200" s="1"/>
    </row>
    <row r="5201" spans="59:68" x14ac:dyDescent="0.25">
      <c r="BG5201" t="str">
        <f t="shared" ca="1" si="661"/>
        <v/>
      </c>
      <c r="BH5201" t="str">
        <f t="shared" si="662"/>
        <v/>
      </c>
      <c r="BI5201" t="str">
        <f t="shared" si="663"/>
        <v/>
      </c>
      <c r="BJ5201" t="str">
        <f t="shared" ca="1" si="664"/>
        <v/>
      </c>
      <c r="BK5201">
        <f t="shared" si="665"/>
        <v>1900</v>
      </c>
      <c r="BL5201">
        <f t="shared" si="666"/>
        <v>1900</v>
      </c>
      <c r="BM5201" t="str">
        <f t="shared" si="667"/>
        <v/>
      </c>
      <c r="BN5201" s="69">
        <f t="shared" si="668"/>
        <v>130</v>
      </c>
      <c r="BO5201" s="1">
        <v>47569</v>
      </c>
      <c r="BP5201" s="1"/>
    </row>
    <row r="5202" spans="59:68" x14ac:dyDescent="0.25">
      <c r="BG5202" t="str">
        <f t="shared" ca="1" si="661"/>
        <v/>
      </c>
      <c r="BH5202" t="str">
        <f t="shared" si="662"/>
        <v/>
      </c>
      <c r="BI5202" t="str">
        <f t="shared" si="663"/>
        <v/>
      </c>
      <c r="BJ5202" t="str">
        <f t="shared" ca="1" si="664"/>
        <v/>
      </c>
      <c r="BK5202">
        <f t="shared" si="665"/>
        <v>1900</v>
      </c>
      <c r="BL5202">
        <f t="shared" si="666"/>
        <v>1900</v>
      </c>
      <c r="BM5202" t="str">
        <f t="shared" si="667"/>
        <v/>
      </c>
      <c r="BN5202" s="69">
        <f t="shared" si="668"/>
        <v>130</v>
      </c>
      <c r="BO5202" s="1">
        <v>47570</v>
      </c>
      <c r="BP5202" s="1"/>
    </row>
    <row r="5203" spans="59:68" x14ac:dyDescent="0.25">
      <c r="BG5203" t="str">
        <f t="shared" ca="1" si="661"/>
        <v/>
      </c>
      <c r="BH5203" t="str">
        <f t="shared" si="662"/>
        <v/>
      </c>
      <c r="BI5203" t="str">
        <f t="shared" si="663"/>
        <v/>
      </c>
      <c r="BJ5203" t="str">
        <f t="shared" ca="1" si="664"/>
        <v/>
      </c>
      <c r="BK5203">
        <f t="shared" si="665"/>
        <v>1900</v>
      </c>
      <c r="BL5203">
        <f t="shared" si="666"/>
        <v>1900</v>
      </c>
      <c r="BM5203" t="str">
        <f t="shared" si="667"/>
        <v/>
      </c>
      <c r="BN5203" s="69">
        <f t="shared" si="668"/>
        <v>130</v>
      </c>
      <c r="BO5203" s="1">
        <v>47571</v>
      </c>
      <c r="BP5203" s="1"/>
    </row>
    <row r="5204" spans="59:68" x14ac:dyDescent="0.25">
      <c r="BG5204" t="str">
        <f t="shared" ca="1" si="661"/>
        <v/>
      </c>
      <c r="BH5204" t="str">
        <f t="shared" si="662"/>
        <v/>
      </c>
      <c r="BI5204" t="str">
        <f t="shared" si="663"/>
        <v/>
      </c>
      <c r="BJ5204" t="str">
        <f t="shared" ca="1" si="664"/>
        <v/>
      </c>
      <c r="BK5204">
        <f t="shared" si="665"/>
        <v>1900</v>
      </c>
      <c r="BL5204">
        <f t="shared" si="666"/>
        <v>1900</v>
      </c>
      <c r="BM5204" t="str">
        <f t="shared" si="667"/>
        <v/>
      </c>
      <c r="BN5204" s="69">
        <f t="shared" si="668"/>
        <v>130</v>
      </c>
      <c r="BO5204" s="1">
        <v>47572</v>
      </c>
      <c r="BP5204" s="1"/>
    </row>
    <row r="5205" spans="59:68" x14ac:dyDescent="0.25">
      <c r="BG5205" t="str">
        <f t="shared" ca="1" si="661"/>
        <v/>
      </c>
      <c r="BH5205" t="str">
        <f t="shared" si="662"/>
        <v/>
      </c>
      <c r="BI5205" t="str">
        <f t="shared" si="663"/>
        <v/>
      </c>
      <c r="BJ5205" t="str">
        <f t="shared" ca="1" si="664"/>
        <v/>
      </c>
      <c r="BK5205">
        <f t="shared" si="665"/>
        <v>1900</v>
      </c>
      <c r="BL5205">
        <f t="shared" si="666"/>
        <v>1900</v>
      </c>
      <c r="BM5205" t="str">
        <f t="shared" si="667"/>
        <v/>
      </c>
      <c r="BN5205" s="69">
        <f t="shared" si="668"/>
        <v>130</v>
      </c>
      <c r="BO5205" s="1">
        <v>47573</v>
      </c>
      <c r="BP5205" s="1"/>
    </row>
    <row r="5206" spans="59:68" x14ac:dyDescent="0.25">
      <c r="BG5206" t="str">
        <f t="shared" ca="1" si="661"/>
        <v/>
      </c>
      <c r="BH5206" t="str">
        <f t="shared" si="662"/>
        <v/>
      </c>
      <c r="BI5206" t="str">
        <f t="shared" si="663"/>
        <v/>
      </c>
      <c r="BJ5206" t="str">
        <f t="shared" ca="1" si="664"/>
        <v/>
      </c>
      <c r="BK5206">
        <f t="shared" si="665"/>
        <v>1900</v>
      </c>
      <c r="BL5206">
        <f t="shared" si="666"/>
        <v>1900</v>
      </c>
      <c r="BM5206" t="str">
        <f t="shared" si="667"/>
        <v/>
      </c>
      <c r="BN5206" s="69">
        <f t="shared" si="668"/>
        <v>130</v>
      </c>
      <c r="BO5206" s="1">
        <v>47574</v>
      </c>
      <c r="BP5206" s="1"/>
    </row>
    <row r="5207" spans="59:68" x14ac:dyDescent="0.25">
      <c r="BG5207" t="str">
        <f t="shared" ca="1" si="661"/>
        <v/>
      </c>
      <c r="BH5207" t="str">
        <f t="shared" si="662"/>
        <v/>
      </c>
      <c r="BI5207" t="str">
        <f t="shared" si="663"/>
        <v/>
      </c>
      <c r="BJ5207" t="str">
        <f t="shared" ca="1" si="664"/>
        <v/>
      </c>
      <c r="BK5207">
        <f t="shared" si="665"/>
        <v>1900</v>
      </c>
      <c r="BL5207">
        <f t="shared" si="666"/>
        <v>1900</v>
      </c>
      <c r="BM5207" t="str">
        <f t="shared" si="667"/>
        <v/>
      </c>
      <c r="BN5207" s="69">
        <f t="shared" si="668"/>
        <v>130</v>
      </c>
      <c r="BO5207" s="1">
        <v>47575</v>
      </c>
      <c r="BP5207" s="1"/>
    </row>
    <row r="5208" spans="59:68" x14ac:dyDescent="0.25">
      <c r="BG5208" t="str">
        <f t="shared" ca="1" si="661"/>
        <v/>
      </c>
      <c r="BH5208" t="str">
        <f t="shared" si="662"/>
        <v/>
      </c>
      <c r="BI5208" t="str">
        <f t="shared" si="663"/>
        <v/>
      </c>
      <c r="BJ5208" t="str">
        <f t="shared" ca="1" si="664"/>
        <v/>
      </c>
      <c r="BK5208">
        <f t="shared" si="665"/>
        <v>1900</v>
      </c>
      <c r="BL5208">
        <f t="shared" si="666"/>
        <v>1900</v>
      </c>
      <c r="BM5208" t="str">
        <f t="shared" si="667"/>
        <v/>
      </c>
      <c r="BN5208" s="69">
        <f t="shared" si="668"/>
        <v>130</v>
      </c>
      <c r="BO5208" s="1">
        <v>47576</v>
      </c>
      <c r="BP5208" s="1"/>
    </row>
    <row r="5209" spans="59:68" x14ac:dyDescent="0.25">
      <c r="BG5209" t="str">
        <f t="shared" ca="1" si="661"/>
        <v/>
      </c>
      <c r="BH5209" t="str">
        <f t="shared" si="662"/>
        <v/>
      </c>
      <c r="BI5209" t="str">
        <f t="shared" si="663"/>
        <v/>
      </c>
      <c r="BJ5209" t="str">
        <f t="shared" ca="1" si="664"/>
        <v/>
      </c>
      <c r="BK5209">
        <f t="shared" si="665"/>
        <v>1900</v>
      </c>
      <c r="BL5209">
        <f t="shared" si="666"/>
        <v>1900</v>
      </c>
      <c r="BM5209" t="str">
        <f t="shared" si="667"/>
        <v/>
      </c>
      <c r="BN5209" s="69">
        <f t="shared" si="668"/>
        <v>130</v>
      </c>
      <c r="BO5209" s="1">
        <v>47577</v>
      </c>
      <c r="BP5209" s="1"/>
    </row>
    <row r="5210" spans="59:68" x14ac:dyDescent="0.25">
      <c r="BG5210" t="str">
        <f t="shared" ca="1" si="661"/>
        <v/>
      </c>
      <c r="BH5210" t="str">
        <f t="shared" si="662"/>
        <v/>
      </c>
      <c r="BI5210" t="str">
        <f t="shared" si="663"/>
        <v/>
      </c>
      <c r="BJ5210" t="str">
        <f t="shared" ca="1" si="664"/>
        <v/>
      </c>
      <c r="BK5210">
        <f t="shared" si="665"/>
        <v>1900</v>
      </c>
      <c r="BL5210">
        <f t="shared" si="666"/>
        <v>1900</v>
      </c>
      <c r="BM5210" t="str">
        <f t="shared" si="667"/>
        <v/>
      </c>
      <c r="BN5210" s="69">
        <f t="shared" si="668"/>
        <v>130</v>
      </c>
      <c r="BO5210" s="1">
        <v>47578</v>
      </c>
      <c r="BP5210" s="1"/>
    </row>
    <row r="5211" spans="59:68" x14ac:dyDescent="0.25">
      <c r="BG5211" t="str">
        <f t="shared" ca="1" si="661"/>
        <v/>
      </c>
      <c r="BH5211" t="str">
        <f t="shared" si="662"/>
        <v/>
      </c>
      <c r="BI5211" t="str">
        <f t="shared" si="663"/>
        <v/>
      </c>
      <c r="BJ5211" t="str">
        <f t="shared" ca="1" si="664"/>
        <v/>
      </c>
      <c r="BK5211">
        <f t="shared" si="665"/>
        <v>1900</v>
      </c>
      <c r="BL5211">
        <f t="shared" si="666"/>
        <v>1900</v>
      </c>
      <c r="BM5211" t="str">
        <f t="shared" si="667"/>
        <v/>
      </c>
      <c r="BN5211" s="69">
        <f t="shared" si="668"/>
        <v>130</v>
      </c>
      <c r="BO5211" s="1">
        <v>47579</v>
      </c>
      <c r="BP5211" s="1"/>
    </row>
    <row r="5212" spans="59:68" x14ac:dyDescent="0.25">
      <c r="BG5212" t="str">
        <f t="shared" ca="1" si="661"/>
        <v/>
      </c>
      <c r="BH5212" t="str">
        <f t="shared" si="662"/>
        <v/>
      </c>
      <c r="BI5212" t="str">
        <f t="shared" si="663"/>
        <v/>
      </c>
      <c r="BJ5212" t="str">
        <f t="shared" ca="1" si="664"/>
        <v/>
      </c>
      <c r="BK5212">
        <f t="shared" si="665"/>
        <v>1900</v>
      </c>
      <c r="BL5212">
        <f t="shared" si="666"/>
        <v>1900</v>
      </c>
      <c r="BM5212" t="str">
        <f t="shared" si="667"/>
        <v/>
      </c>
      <c r="BN5212" s="69">
        <f t="shared" si="668"/>
        <v>130</v>
      </c>
      <c r="BO5212" s="1">
        <v>47580</v>
      </c>
      <c r="BP5212" s="1"/>
    </row>
    <row r="5213" spans="59:68" x14ac:dyDescent="0.25">
      <c r="BG5213" t="str">
        <f t="shared" ca="1" si="661"/>
        <v/>
      </c>
      <c r="BH5213" t="str">
        <f t="shared" si="662"/>
        <v/>
      </c>
      <c r="BI5213" t="str">
        <f t="shared" si="663"/>
        <v/>
      </c>
      <c r="BJ5213" t="str">
        <f t="shared" ca="1" si="664"/>
        <v/>
      </c>
      <c r="BK5213">
        <f t="shared" si="665"/>
        <v>1900</v>
      </c>
      <c r="BL5213">
        <f t="shared" si="666"/>
        <v>1900</v>
      </c>
      <c r="BM5213" t="str">
        <f t="shared" si="667"/>
        <v/>
      </c>
      <c r="BN5213" s="69">
        <f t="shared" si="668"/>
        <v>130</v>
      </c>
      <c r="BO5213" s="1">
        <v>47581</v>
      </c>
      <c r="BP5213" s="1"/>
    </row>
    <row r="5214" spans="59:68" x14ac:dyDescent="0.25">
      <c r="BG5214" t="str">
        <f t="shared" ca="1" si="661"/>
        <v/>
      </c>
      <c r="BH5214" t="str">
        <f t="shared" si="662"/>
        <v/>
      </c>
      <c r="BI5214" t="str">
        <f t="shared" si="663"/>
        <v/>
      </c>
      <c r="BJ5214" t="str">
        <f t="shared" ca="1" si="664"/>
        <v/>
      </c>
      <c r="BK5214">
        <f t="shared" si="665"/>
        <v>1900</v>
      </c>
      <c r="BL5214">
        <f t="shared" si="666"/>
        <v>1900</v>
      </c>
      <c r="BM5214" t="str">
        <f t="shared" si="667"/>
        <v/>
      </c>
      <c r="BN5214" s="69">
        <f t="shared" si="668"/>
        <v>130</v>
      </c>
      <c r="BO5214" s="1">
        <v>47582</v>
      </c>
      <c r="BP5214" s="1"/>
    </row>
    <row r="5215" spans="59:68" x14ac:dyDescent="0.25">
      <c r="BG5215" t="str">
        <f t="shared" ca="1" si="661"/>
        <v/>
      </c>
      <c r="BH5215" t="str">
        <f t="shared" si="662"/>
        <v/>
      </c>
      <c r="BI5215" t="str">
        <f t="shared" si="663"/>
        <v/>
      </c>
      <c r="BJ5215" t="str">
        <f t="shared" ca="1" si="664"/>
        <v/>
      </c>
      <c r="BK5215">
        <f t="shared" si="665"/>
        <v>1900</v>
      </c>
      <c r="BL5215">
        <f t="shared" si="666"/>
        <v>1900</v>
      </c>
      <c r="BM5215" t="str">
        <f t="shared" si="667"/>
        <v/>
      </c>
      <c r="BN5215" s="69">
        <f t="shared" si="668"/>
        <v>130</v>
      </c>
      <c r="BO5215" s="1">
        <v>47583</v>
      </c>
      <c r="BP5215" s="1"/>
    </row>
    <row r="5216" spans="59:68" x14ac:dyDescent="0.25">
      <c r="BG5216" t="str">
        <f t="shared" ca="1" si="661"/>
        <v/>
      </c>
      <c r="BH5216" t="str">
        <f t="shared" si="662"/>
        <v/>
      </c>
      <c r="BI5216" t="str">
        <f t="shared" si="663"/>
        <v/>
      </c>
      <c r="BJ5216" t="str">
        <f t="shared" ca="1" si="664"/>
        <v/>
      </c>
      <c r="BK5216">
        <f t="shared" si="665"/>
        <v>1900</v>
      </c>
      <c r="BL5216">
        <f t="shared" si="666"/>
        <v>1900</v>
      </c>
      <c r="BM5216" t="str">
        <f t="shared" si="667"/>
        <v/>
      </c>
      <c r="BN5216" s="69">
        <f t="shared" si="668"/>
        <v>130</v>
      </c>
      <c r="BO5216" s="1">
        <v>47584</v>
      </c>
      <c r="BP5216" s="1"/>
    </row>
    <row r="5217" spans="59:68" x14ac:dyDescent="0.25">
      <c r="BG5217" t="str">
        <f t="shared" ca="1" si="661"/>
        <v/>
      </c>
      <c r="BH5217" t="str">
        <f t="shared" si="662"/>
        <v/>
      </c>
      <c r="BI5217" t="str">
        <f t="shared" si="663"/>
        <v/>
      </c>
      <c r="BJ5217" t="str">
        <f t="shared" ca="1" si="664"/>
        <v/>
      </c>
      <c r="BK5217">
        <f t="shared" si="665"/>
        <v>1900</v>
      </c>
      <c r="BL5217">
        <f t="shared" si="666"/>
        <v>1900</v>
      </c>
      <c r="BM5217" t="str">
        <f t="shared" si="667"/>
        <v/>
      </c>
      <c r="BN5217" s="69">
        <f t="shared" si="668"/>
        <v>130</v>
      </c>
      <c r="BO5217" s="1">
        <v>47585</v>
      </c>
      <c r="BP5217" s="1"/>
    </row>
    <row r="5218" spans="59:68" x14ac:dyDescent="0.25">
      <c r="BG5218" t="str">
        <f t="shared" ca="1" si="661"/>
        <v/>
      </c>
      <c r="BH5218" t="str">
        <f t="shared" si="662"/>
        <v/>
      </c>
      <c r="BI5218" t="str">
        <f t="shared" si="663"/>
        <v/>
      </c>
      <c r="BJ5218" t="str">
        <f t="shared" ca="1" si="664"/>
        <v/>
      </c>
      <c r="BK5218">
        <f t="shared" si="665"/>
        <v>1900</v>
      </c>
      <c r="BL5218">
        <f t="shared" si="666"/>
        <v>1900</v>
      </c>
      <c r="BM5218" t="str">
        <f t="shared" si="667"/>
        <v/>
      </c>
      <c r="BN5218" s="69">
        <f t="shared" si="668"/>
        <v>130</v>
      </c>
      <c r="BO5218" s="1">
        <v>47586</v>
      </c>
      <c r="BP5218" s="1"/>
    </row>
    <row r="5219" spans="59:68" x14ac:dyDescent="0.25">
      <c r="BG5219" t="str">
        <f t="shared" ca="1" si="661"/>
        <v/>
      </c>
      <c r="BH5219" t="str">
        <f t="shared" si="662"/>
        <v/>
      </c>
      <c r="BI5219" t="str">
        <f t="shared" si="663"/>
        <v/>
      </c>
      <c r="BJ5219" t="str">
        <f t="shared" ca="1" si="664"/>
        <v/>
      </c>
      <c r="BK5219">
        <f t="shared" si="665"/>
        <v>1900</v>
      </c>
      <c r="BL5219">
        <f t="shared" si="666"/>
        <v>1900</v>
      </c>
      <c r="BM5219" t="str">
        <f t="shared" si="667"/>
        <v/>
      </c>
      <c r="BN5219" s="69">
        <f t="shared" si="668"/>
        <v>130</v>
      </c>
      <c r="BO5219" s="1">
        <v>47587</v>
      </c>
      <c r="BP5219" s="1"/>
    </row>
    <row r="5220" spans="59:68" x14ac:dyDescent="0.25">
      <c r="BG5220" t="str">
        <f t="shared" ca="1" si="661"/>
        <v/>
      </c>
      <c r="BH5220" t="str">
        <f t="shared" si="662"/>
        <v/>
      </c>
      <c r="BI5220" t="str">
        <f t="shared" si="663"/>
        <v/>
      </c>
      <c r="BJ5220" t="str">
        <f t="shared" ca="1" si="664"/>
        <v/>
      </c>
      <c r="BK5220">
        <f t="shared" si="665"/>
        <v>1900</v>
      </c>
      <c r="BL5220">
        <f t="shared" si="666"/>
        <v>1900</v>
      </c>
      <c r="BM5220" t="str">
        <f t="shared" si="667"/>
        <v/>
      </c>
      <c r="BN5220" s="69">
        <f t="shared" si="668"/>
        <v>130</v>
      </c>
      <c r="BO5220" s="1">
        <v>47588</v>
      </c>
      <c r="BP5220" s="1"/>
    </row>
    <row r="5221" spans="59:68" x14ac:dyDescent="0.25">
      <c r="BG5221" t="str">
        <f t="shared" ca="1" si="661"/>
        <v/>
      </c>
      <c r="BH5221" t="str">
        <f t="shared" si="662"/>
        <v/>
      </c>
      <c r="BI5221" t="str">
        <f t="shared" si="663"/>
        <v/>
      </c>
      <c r="BJ5221" t="str">
        <f t="shared" ca="1" si="664"/>
        <v/>
      </c>
      <c r="BK5221">
        <f t="shared" si="665"/>
        <v>1900</v>
      </c>
      <c r="BL5221">
        <f t="shared" si="666"/>
        <v>1900</v>
      </c>
      <c r="BM5221" t="str">
        <f t="shared" si="667"/>
        <v/>
      </c>
      <c r="BN5221" s="69">
        <f t="shared" si="668"/>
        <v>130</v>
      </c>
      <c r="BO5221" s="1">
        <v>47589</v>
      </c>
      <c r="BP5221" s="1"/>
    </row>
    <row r="5222" spans="59:68" x14ac:dyDescent="0.25">
      <c r="BG5222" t="str">
        <f t="shared" ca="1" si="661"/>
        <v/>
      </c>
      <c r="BH5222" t="str">
        <f t="shared" si="662"/>
        <v/>
      </c>
      <c r="BI5222" t="str">
        <f t="shared" si="663"/>
        <v/>
      </c>
      <c r="BJ5222" t="str">
        <f t="shared" ca="1" si="664"/>
        <v/>
      </c>
      <c r="BK5222">
        <f t="shared" si="665"/>
        <v>1900</v>
      </c>
      <c r="BL5222">
        <f t="shared" si="666"/>
        <v>1900</v>
      </c>
      <c r="BM5222" t="str">
        <f t="shared" si="667"/>
        <v/>
      </c>
      <c r="BN5222" s="69">
        <f t="shared" si="668"/>
        <v>130</v>
      </c>
      <c r="BO5222" s="1">
        <v>47590</v>
      </c>
      <c r="BP5222" s="1"/>
    </row>
    <row r="5223" spans="59:68" x14ac:dyDescent="0.25">
      <c r="BG5223" t="str">
        <f t="shared" ca="1" si="661"/>
        <v/>
      </c>
      <c r="BH5223" t="str">
        <f t="shared" si="662"/>
        <v/>
      </c>
      <c r="BI5223" t="str">
        <f t="shared" si="663"/>
        <v/>
      </c>
      <c r="BJ5223" t="str">
        <f t="shared" ca="1" si="664"/>
        <v/>
      </c>
      <c r="BK5223">
        <f t="shared" si="665"/>
        <v>1900</v>
      </c>
      <c r="BL5223">
        <f t="shared" si="666"/>
        <v>1900</v>
      </c>
      <c r="BM5223" t="str">
        <f t="shared" si="667"/>
        <v/>
      </c>
      <c r="BN5223" s="69">
        <f t="shared" si="668"/>
        <v>130</v>
      </c>
      <c r="BO5223" s="1">
        <v>47591</v>
      </c>
      <c r="BP5223" s="1"/>
    </row>
    <row r="5224" spans="59:68" x14ac:dyDescent="0.25">
      <c r="BG5224" t="str">
        <f t="shared" ca="1" si="661"/>
        <v/>
      </c>
      <c r="BH5224" t="str">
        <f t="shared" si="662"/>
        <v/>
      </c>
      <c r="BI5224" t="str">
        <f t="shared" si="663"/>
        <v/>
      </c>
      <c r="BJ5224" t="str">
        <f t="shared" ca="1" si="664"/>
        <v/>
      </c>
      <c r="BK5224">
        <f t="shared" si="665"/>
        <v>1900</v>
      </c>
      <c r="BL5224">
        <f t="shared" si="666"/>
        <v>1900</v>
      </c>
      <c r="BM5224" t="str">
        <f t="shared" si="667"/>
        <v/>
      </c>
      <c r="BN5224" s="69">
        <f t="shared" si="668"/>
        <v>130</v>
      </c>
      <c r="BO5224" s="1">
        <v>47592</v>
      </c>
      <c r="BP5224" s="1"/>
    </row>
    <row r="5225" spans="59:68" x14ac:dyDescent="0.25">
      <c r="BG5225" t="str">
        <f t="shared" ca="1" si="661"/>
        <v/>
      </c>
      <c r="BH5225" t="str">
        <f t="shared" si="662"/>
        <v/>
      </c>
      <c r="BI5225" t="str">
        <f t="shared" si="663"/>
        <v/>
      </c>
      <c r="BJ5225" t="str">
        <f t="shared" ca="1" si="664"/>
        <v/>
      </c>
      <c r="BK5225">
        <f t="shared" si="665"/>
        <v>1900</v>
      </c>
      <c r="BL5225">
        <f t="shared" si="666"/>
        <v>1900</v>
      </c>
      <c r="BM5225" t="str">
        <f t="shared" si="667"/>
        <v/>
      </c>
      <c r="BN5225" s="69">
        <f t="shared" si="668"/>
        <v>130</v>
      </c>
      <c r="BO5225" s="1">
        <v>47593</v>
      </c>
      <c r="BP5225" s="1"/>
    </row>
    <row r="5226" spans="59:68" x14ac:dyDescent="0.25">
      <c r="BG5226" t="str">
        <f t="shared" ca="1" si="661"/>
        <v/>
      </c>
      <c r="BH5226" t="str">
        <f t="shared" si="662"/>
        <v/>
      </c>
      <c r="BI5226" t="str">
        <f t="shared" si="663"/>
        <v/>
      </c>
      <c r="BJ5226" t="str">
        <f t="shared" ca="1" si="664"/>
        <v/>
      </c>
      <c r="BK5226">
        <f t="shared" si="665"/>
        <v>1900</v>
      </c>
      <c r="BL5226">
        <f t="shared" si="666"/>
        <v>1900</v>
      </c>
      <c r="BM5226" t="str">
        <f t="shared" si="667"/>
        <v/>
      </c>
      <c r="BN5226" s="69">
        <f t="shared" si="668"/>
        <v>130</v>
      </c>
      <c r="BO5226" s="1">
        <v>47594</v>
      </c>
      <c r="BP5226" s="1"/>
    </row>
    <row r="5227" spans="59:68" x14ac:dyDescent="0.25">
      <c r="BG5227" t="str">
        <f t="shared" ca="1" si="661"/>
        <v/>
      </c>
      <c r="BH5227" t="str">
        <f t="shared" si="662"/>
        <v/>
      </c>
      <c r="BI5227" t="str">
        <f t="shared" si="663"/>
        <v/>
      </c>
      <c r="BJ5227" t="str">
        <f t="shared" ca="1" si="664"/>
        <v/>
      </c>
      <c r="BK5227">
        <f t="shared" si="665"/>
        <v>1900</v>
      </c>
      <c r="BL5227">
        <f t="shared" si="666"/>
        <v>1900</v>
      </c>
      <c r="BM5227" t="str">
        <f t="shared" si="667"/>
        <v/>
      </c>
      <c r="BN5227" s="69">
        <f t="shared" si="668"/>
        <v>130</v>
      </c>
      <c r="BO5227" s="1">
        <v>47595</v>
      </c>
      <c r="BP5227" s="1"/>
    </row>
    <row r="5228" spans="59:68" x14ac:dyDescent="0.25">
      <c r="BG5228" t="str">
        <f t="shared" ca="1" si="661"/>
        <v/>
      </c>
      <c r="BH5228" t="str">
        <f t="shared" si="662"/>
        <v/>
      </c>
      <c r="BI5228" t="str">
        <f t="shared" si="663"/>
        <v/>
      </c>
      <c r="BJ5228" t="str">
        <f t="shared" ca="1" si="664"/>
        <v/>
      </c>
      <c r="BK5228">
        <f t="shared" si="665"/>
        <v>1900</v>
      </c>
      <c r="BL5228">
        <f t="shared" si="666"/>
        <v>1900</v>
      </c>
      <c r="BM5228" t="str">
        <f t="shared" si="667"/>
        <v/>
      </c>
      <c r="BN5228" s="69">
        <f t="shared" si="668"/>
        <v>130</v>
      </c>
      <c r="BO5228" s="1">
        <v>47596</v>
      </c>
      <c r="BP5228" s="1"/>
    </row>
    <row r="5229" spans="59:68" x14ac:dyDescent="0.25">
      <c r="BG5229" t="str">
        <f t="shared" ca="1" si="661"/>
        <v/>
      </c>
      <c r="BH5229" t="str">
        <f t="shared" si="662"/>
        <v/>
      </c>
      <c r="BI5229" t="str">
        <f t="shared" si="663"/>
        <v/>
      </c>
      <c r="BJ5229" t="str">
        <f t="shared" ca="1" si="664"/>
        <v/>
      </c>
      <c r="BK5229">
        <f t="shared" si="665"/>
        <v>1900</v>
      </c>
      <c r="BL5229">
        <f t="shared" si="666"/>
        <v>1900</v>
      </c>
      <c r="BM5229" t="str">
        <f t="shared" si="667"/>
        <v/>
      </c>
      <c r="BN5229" s="69">
        <f t="shared" si="668"/>
        <v>130</v>
      </c>
      <c r="BO5229" s="1">
        <v>47597</v>
      </c>
      <c r="BP5229" s="1"/>
    </row>
    <row r="5230" spans="59:68" x14ac:dyDescent="0.25">
      <c r="BG5230" t="str">
        <f t="shared" ca="1" si="661"/>
        <v/>
      </c>
      <c r="BH5230" t="str">
        <f t="shared" si="662"/>
        <v/>
      </c>
      <c r="BI5230" t="str">
        <f t="shared" si="663"/>
        <v/>
      </c>
      <c r="BJ5230" t="str">
        <f t="shared" ca="1" si="664"/>
        <v/>
      </c>
      <c r="BK5230">
        <f t="shared" si="665"/>
        <v>1900</v>
      </c>
      <c r="BL5230">
        <f t="shared" si="666"/>
        <v>1900</v>
      </c>
      <c r="BM5230" t="str">
        <f t="shared" si="667"/>
        <v/>
      </c>
      <c r="BN5230" s="69">
        <f t="shared" si="668"/>
        <v>130</v>
      </c>
      <c r="BO5230" s="1">
        <v>47598</v>
      </c>
      <c r="BP5230" s="1"/>
    </row>
    <row r="5231" spans="59:68" x14ac:dyDescent="0.25">
      <c r="BG5231" t="str">
        <f t="shared" ca="1" si="661"/>
        <v/>
      </c>
      <c r="BH5231" t="str">
        <f t="shared" si="662"/>
        <v/>
      </c>
      <c r="BI5231" t="str">
        <f t="shared" si="663"/>
        <v/>
      </c>
      <c r="BJ5231" t="str">
        <f t="shared" ca="1" si="664"/>
        <v/>
      </c>
      <c r="BK5231">
        <f t="shared" si="665"/>
        <v>1900</v>
      </c>
      <c r="BL5231">
        <f t="shared" si="666"/>
        <v>1900</v>
      </c>
      <c r="BM5231" t="str">
        <f t="shared" si="667"/>
        <v/>
      </c>
      <c r="BN5231" s="69">
        <f t="shared" si="668"/>
        <v>130</v>
      </c>
      <c r="BO5231" s="1">
        <v>47599</v>
      </c>
      <c r="BP5231" s="1"/>
    </row>
    <row r="5232" spans="59:68" x14ac:dyDescent="0.25">
      <c r="BG5232" t="str">
        <f t="shared" ca="1" si="661"/>
        <v/>
      </c>
      <c r="BH5232" t="str">
        <f t="shared" si="662"/>
        <v/>
      </c>
      <c r="BI5232" t="str">
        <f t="shared" si="663"/>
        <v/>
      </c>
      <c r="BJ5232" t="str">
        <f t="shared" ca="1" si="664"/>
        <v/>
      </c>
      <c r="BK5232">
        <f t="shared" si="665"/>
        <v>1900</v>
      </c>
      <c r="BL5232">
        <f t="shared" si="666"/>
        <v>1900</v>
      </c>
      <c r="BM5232" t="str">
        <f t="shared" si="667"/>
        <v/>
      </c>
      <c r="BN5232" s="69">
        <f t="shared" si="668"/>
        <v>130</v>
      </c>
      <c r="BO5232" s="1">
        <v>47600</v>
      </c>
      <c r="BP5232" s="1"/>
    </row>
    <row r="5233" spans="59:68" x14ac:dyDescent="0.25">
      <c r="BG5233" t="str">
        <f t="shared" ca="1" si="661"/>
        <v/>
      </c>
      <c r="BH5233" t="str">
        <f t="shared" si="662"/>
        <v/>
      </c>
      <c r="BI5233" t="str">
        <f t="shared" si="663"/>
        <v/>
      </c>
      <c r="BJ5233" t="str">
        <f t="shared" ca="1" si="664"/>
        <v/>
      </c>
      <c r="BK5233">
        <f t="shared" si="665"/>
        <v>1900</v>
      </c>
      <c r="BL5233">
        <f t="shared" si="666"/>
        <v>1900</v>
      </c>
      <c r="BM5233" t="str">
        <f t="shared" si="667"/>
        <v/>
      </c>
      <c r="BN5233" s="69">
        <f t="shared" si="668"/>
        <v>130</v>
      </c>
      <c r="BO5233" s="1">
        <v>47601</v>
      </c>
      <c r="BP5233" s="1"/>
    </row>
    <row r="5234" spans="59:68" x14ac:dyDescent="0.25">
      <c r="BG5234" t="str">
        <f t="shared" ca="1" si="661"/>
        <v/>
      </c>
      <c r="BH5234" t="str">
        <f t="shared" si="662"/>
        <v/>
      </c>
      <c r="BI5234" t="str">
        <f t="shared" si="663"/>
        <v/>
      </c>
      <c r="BJ5234" t="str">
        <f t="shared" ca="1" si="664"/>
        <v/>
      </c>
      <c r="BK5234">
        <f t="shared" si="665"/>
        <v>1900</v>
      </c>
      <c r="BL5234">
        <f t="shared" si="666"/>
        <v>1900</v>
      </c>
      <c r="BM5234" t="str">
        <f t="shared" si="667"/>
        <v/>
      </c>
      <c r="BN5234" s="69">
        <f t="shared" si="668"/>
        <v>130</v>
      </c>
      <c r="BO5234" s="1">
        <v>47602</v>
      </c>
      <c r="BP5234" s="1"/>
    </row>
    <row r="5235" spans="59:68" x14ac:dyDescent="0.25">
      <c r="BG5235" t="str">
        <f t="shared" ca="1" si="661"/>
        <v/>
      </c>
      <c r="BH5235" t="str">
        <f t="shared" si="662"/>
        <v/>
      </c>
      <c r="BI5235" t="str">
        <f t="shared" si="663"/>
        <v/>
      </c>
      <c r="BJ5235" t="str">
        <f t="shared" ca="1" si="664"/>
        <v/>
      </c>
      <c r="BK5235">
        <f t="shared" si="665"/>
        <v>1900</v>
      </c>
      <c r="BL5235">
        <f t="shared" si="666"/>
        <v>1900</v>
      </c>
      <c r="BM5235" t="str">
        <f t="shared" si="667"/>
        <v/>
      </c>
      <c r="BN5235" s="69">
        <f t="shared" si="668"/>
        <v>130</v>
      </c>
      <c r="BO5235" s="1">
        <v>47603</v>
      </c>
      <c r="BP5235" s="1"/>
    </row>
    <row r="5236" spans="59:68" x14ac:dyDescent="0.25">
      <c r="BG5236" t="str">
        <f t="shared" ca="1" si="661"/>
        <v/>
      </c>
      <c r="BH5236" t="str">
        <f t="shared" si="662"/>
        <v/>
      </c>
      <c r="BI5236" t="str">
        <f t="shared" si="663"/>
        <v/>
      </c>
      <c r="BJ5236" t="str">
        <f t="shared" ca="1" si="664"/>
        <v/>
      </c>
      <c r="BK5236">
        <f t="shared" si="665"/>
        <v>1900</v>
      </c>
      <c r="BL5236">
        <f t="shared" si="666"/>
        <v>1900</v>
      </c>
      <c r="BM5236" t="str">
        <f t="shared" si="667"/>
        <v/>
      </c>
      <c r="BN5236" s="69">
        <f t="shared" si="668"/>
        <v>130</v>
      </c>
      <c r="BO5236" s="1">
        <v>47604</v>
      </c>
      <c r="BP5236" s="1"/>
    </row>
    <row r="5237" spans="59:68" x14ac:dyDescent="0.25">
      <c r="BG5237" t="str">
        <f t="shared" ca="1" si="661"/>
        <v/>
      </c>
      <c r="BH5237" t="str">
        <f t="shared" si="662"/>
        <v/>
      </c>
      <c r="BI5237" t="str">
        <f t="shared" si="663"/>
        <v/>
      </c>
      <c r="BJ5237" t="str">
        <f t="shared" ca="1" si="664"/>
        <v/>
      </c>
      <c r="BK5237">
        <f t="shared" si="665"/>
        <v>1900</v>
      </c>
      <c r="BL5237">
        <f t="shared" si="666"/>
        <v>1900</v>
      </c>
      <c r="BM5237" t="str">
        <f t="shared" si="667"/>
        <v/>
      </c>
      <c r="BN5237" s="69">
        <f t="shared" si="668"/>
        <v>130</v>
      </c>
      <c r="BO5237" s="1">
        <v>47605</v>
      </c>
      <c r="BP5237" s="1"/>
    </row>
    <row r="5238" spans="59:68" x14ac:dyDescent="0.25">
      <c r="BG5238" t="str">
        <f t="shared" ca="1" si="661"/>
        <v/>
      </c>
      <c r="BH5238" t="str">
        <f t="shared" si="662"/>
        <v/>
      </c>
      <c r="BI5238" t="str">
        <f t="shared" si="663"/>
        <v/>
      </c>
      <c r="BJ5238" t="str">
        <f t="shared" ca="1" si="664"/>
        <v/>
      </c>
      <c r="BK5238">
        <f t="shared" si="665"/>
        <v>1900</v>
      </c>
      <c r="BL5238">
        <f t="shared" si="666"/>
        <v>1900</v>
      </c>
      <c r="BM5238" t="str">
        <f t="shared" si="667"/>
        <v/>
      </c>
      <c r="BN5238" s="69">
        <f t="shared" si="668"/>
        <v>130</v>
      </c>
      <c r="BO5238" s="1">
        <v>47606</v>
      </c>
      <c r="BP5238" s="1"/>
    </row>
    <row r="5239" spans="59:68" x14ac:dyDescent="0.25">
      <c r="BG5239" t="str">
        <f t="shared" ca="1" si="661"/>
        <v/>
      </c>
      <c r="BH5239" t="str">
        <f t="shared" si="662"/>
        <v/>
      </c>
      <c r="BI5239" t="str">
        <f t="shared" si="663"/>
        <v/>
      </c>
      <c r="BJ5239" t="str">
        <f t="shared" ca="1" si="664"/>
        <v/>
      </c>
      <c r="BK5239">
        <f t="shared" si="665"/>
        <v>1900</v>
      </c>
      <c r="BL5239">
        <f t="shared" si="666"/>
        <v>1900</v>
      </c>
      <c r="BM5239" t="str">
        <f t="shared" si="667"/>
        <v/>
      </c>
      <c r="BN5239" s="69">
        <f t="shared" si="668"/>
        <v>130</v>
      </c>
      <c r="BO5239" s="1">
        <v>47607</v>
      </c>
      <c r="BP5239" s="1"/>
    </row>
    <row r="5240" spans="59:68" x14ac:dyDescent="0.25">
      <c r="BG5240" t="str">
        <f t="shared" ca="1" si="661"/>
        <v/>
      </c>
      <c r="BH5240" t="str">
        <f t="shared" si="662"/>
        <v/>
      </c>
      <c r="BI5240" t="str">
        <f t="shared" si="663"/>
        <v/>
      </c>
      <c r="BJ5240" t="str">
        <f t="shared" ca="1" si="664"/>
        <v/>
      </c>
      <c r="BK5240">
        <f t="shared" si="665"/>
        <v>1900</v>
      </c>
      <c r="BL5240">
        <f t="shared" si="666"/>
        <v>1900</v>
      </c>
      <c r="BM5240" t="str">
        <f t="shared" si="667"/>
        <v/>
      </c>
      <c r="BN5240" s="69">
        <f t="shared" si="668"/>
        <v>130</v>
      </c>
      <c r="BO5240" s="1">
        <v>47608</v>
      </c>
      <c r="BP5240" s="1"/>
    </row>
    <row r="5241" spans="59:68" x14ac:dyDescent="0.25">
      <c r="BG5241" t="str">
        <f t="shared" ca="1" si="661"/>
        <v/>
      </c>
      <c r="BH5241" t="str">
        <f t="shared" si="662"/>
        <v/>
      </c>
      <c r="BI5241" t="str">
        <f t="shared" si="663"/>
        <v/>
      </c>
      <c r="BJ5241" t="str">
        <f t="shared" ca="1" si="664"/>
        <v/>
      </c>
      <c r="BK5241">
        <f t="shared" si="665"/>
        <v>1900</v>
      </c>
      <c r="BL5241">
        <f t="shared" si="666"/>
        <v>1900</v>
      </c>
      <c r="BM5241" t="str">
        <f t="shared" si="667"/>
        <v/>
      </c>
      <c r="BN5241" s="69">
        <f t="shared" si="668"/>
        <v>130</v>
      </c>
      <c r="BO5241" s="1">
        <v>47609</v>
      </c>
      <c r="BP5241" s="1"/>
    </row>
    <row r="5242" spans="59:68" x14ac:dyDescent="0.25">
      <c r="BG5242" t="str">
        <f t="shared" ca="1" si="661"/>
        <v/>
      </c>
      <c r="BH5242" t="str">
        <f t="shared" si="662"/>
        <v/>
      </c>
      <c r="BI5242" t="str">
        <f t="shared" si="663"/>
        <v/>
      </c>
      <c r="BJ5242" t="str">
        <f t="shared" ca="1" si="664"/>
        <v/>
      </c>
      <c r="BK5242">
        <f t="shared" si="665"/>
        <v>1900</v>
      </c>
      <c r="BL5242">
        <f t="shared" si="666"/>
        <v>1900</v>
      </c>
      <c r="BM5242" t="str">
        <f t="shared" si="667"/>
        <v/>
      </c>
      <c r="BN5242" s="69">
        <f t="shared" si="668"/>
        <v>130</v>
      </c>
      <c r="BO5242" s="1">
        <v>47610</v>
      </c>
      <c r="BP5242" s="1"/>
    </row>
    <row r="5243" spans="59:68" x14ac:dyDescent="0.25">
      <c r="BG5243" t="str">
        <f t="shared" ca="1" si="661"/>
        <v/>
      </c>
      <c r="BH5243" t="str">
        <f t="shared" si="662"/>
        <v/>
      </c>
      <c r="BI5243" t="str">
        <f t="shared" si="663"/>
        <v/>
      </c>
      <c r="BJ5243" t="str">
        <f t="shared" ca="1" si="664"/>
        <v/>
      </c>
      <c r="BK5243">
        <f t="shared" si="665"/>
        <v>1900</v>
      </c>
      <c r="BL5243">
        <f t="shared" si="666"/>
        <v>1900</v>
      </c>
      <c r="BM5243" t="str">
        <f t="shared" si="667"/>
        <v/>
      </c>
      <c r="BN5243" s="69">
        <f t="shared" si="668"/>
        <v>130</v>
      </c>
      <c r="BO5243" s="1">
        <v>47611</v>
      </c>
      <c r="BP5243" s="1"/>
    </row>
    <row r="5244" spans="59:68" x14ac:dyDescent="0.25">
      <c r="BG5244" t="str">
        <f t="shared" ca="1" si="661"/>
        <v/>
      </c>
      <c r="BH5244" t="str">
        <f t="shared" si="662"/>
        <v/>
      </c>
      <c r="BI5244" t="str">
        <f t="shared" si="663"/>
        <v/>
      </c>
      <c r="BJ5244" t="str">
        <f t="shared" ca="1" si="664"/>
        <v/>
      </c>
      <c r="BK5244">
        <f t="shared" si="665"/>
        <v>1900</v>
      </c>
      <c r="BL5244">
        <f t="shared" si="666"/>
        <v>1900</v>
      </c>
      <c r="BM5244" t="str">
        <f t="shared" si="667"/>
        <v/>
      </c>
      <c r="BN5244" s="69">
        <f t="shared" si="668"/>
        <v>130</v>
      </c>
      <c r="BO5244" s="1">
        <v>47612</v>
      </c>
      <c r="BP5244" s="1"/>
    </row>
    <row r="5245" spans="59:68" x14ac:dyDescent="0.25">
      <c r="BG5245" t="str">
        <f t="shared" ca="1" si="661"/>
        <v/>
      </c>
      <c r="BH5245" t="str">
        <f t="shared" si="662"/>
        <v/>
      </c>
      <c r="BI5245" t="str">
        <f t="shared" si="663"/>
        <v/>
      </c>
      <c r="BJ5245" t="str">
        <f t="shared" ca="1" si="664"/>
        <v/>
      </c>
      <c r="BK5245">
        <f t="shared" si="665"/>
        <v>1900</v>
      </c>
      <c r="BL5245">
        <f t="shared" si="666"/>
        <v>1900</v>
      </c>
      <c r="BM5245" t="str">
        <f t="shared" si="667"/>
        <v/>
      </c>
      <c r="BN5245" s="69">
        <f t="shared" si="668"/>
        <v>130</v>
      </c>
      <c r="BO5245" s="1">
        <v>47613</v>
      </c>
      <c r="BP5245" s="1"/>
    </row>
    <row r="5246" spans="59:68" x14ac:dyDescent="0.25">
      <c r="BG5246" t="str">
        <f t="shared" ca="1" si="661"/>
        <v/>
      </c>
      <c r="BH5246" t="str">
        <f t="shared" si="662"/>
        <v/>
      </c>
      <c r="BI5246" t="str">
        <f t="shared" si="663"/>
        <v/>
      </c>
      <c r="BJ5246" t="str">
        <f t="shared" ca="1" si="664"/>
        <v/>
      </c>
      <c r="BK5246">
        <f t="shared" si="665"/>
        <v>1900</v>
      </c>
      <c r="BL5246">
        <f t="shared" si="666"/>
        <v>1900</v>
      </c>
      <c r="BM5246" t="str">
        <f t="shared" si="667"/>
        <v/>
      </c>
      <c r="BN5246" s="69">
        <f t="shared" si="668"/>
        <v>130</v>
      </c>
      <c r="BO5246" s="1">
        <v>47614</v>
      </c>
      <c r="BP5246" s="1"/>
    </row>
    <row r="5247" spans="59:68" x14ac:dyDescent="0.25">
      <c r="BG5247" t="str">
        <f t="shared" ca="1" si="661"/>
        <v/>
      </c>
      <c r="BH5247" t="str">
        <f t="shared" si="662"/>
        <v/>
      </c>
      <c r="BI5247" t="str">
        <f t="shared" si="663"/>
        <v/>
      </c>
      <c r="BJ5247" t="str">
        <f t="shared" ca="1" si="664"/>
        <v/>
      </c>
      <c r="BK5247">
        <f t="shared" si="665"/>
        <v>1900</v>
      </c>
      <c r="BL5247">
        <f t="shared" si="666"/>
        <v>1900</v>
      </c>
      <c r="BM5247" t="str">
        <f t="shared" si="667"/>
        <v/>
      </c>
      <c r="BN5247" s="69">
        <f t="shared" si="668"/>
        <v>130</v>
      </c>
      <c r="BO5247" s="1">
        <v>47615</v>
      </c>
      <c r="BP5247" s="1"/>
    </row>
    <row r="5248" spans="59:68" x14ac:dyDescent="0.25">
      <c r="BG5248" t="str">
        <f t="shared" ca="1" si="661"/>
        <v/>
      </c>
      <c r="BH5248" t="str">
        <f t="shared" si="662"/>
        <v/>
      </c>
      <c r="BI5248" t="str">
        <f t="shared" si="663"/>
        <v/>
      </c>
      <c r="BJ5248" t="str">
        <f t="shared" ca="1" si="664"/>
        <v/>
      </c>
      <c r="BK5248">
        <f t="shared" si="665"/>
        <v>1900</v>
      </c>
      <c r="BL5248">
        <f t="shared" si="666"/>
        <v>1900</v>
      </c>
      <c r="BM5248" t="str">
        <f t="shared" si="667"/>
        <v/>
      </c>
      <c r="BN5248" s="69">
        <f t="shared" si="668"/>
        <v>130</v>
      </c>
      <c r="BO5248" s="1">
        <v>47616</v>
      </c>
      <c r="BP5248" s="1"/>
    </row>
    <row r="5249" spans="59:68" x14ac:dyDescent="0.25">
      <c r="BG5249" t="str">
        <f t="shared" ca="1" si="661"/>
        <v/>
      </c>
      <c r="BH5249" t="str">
        <f t="shared" si="662"/>
        <v/>
      </c>
      <c r="BI5249" t="str">
        <f t="shared" si="663"/>
        <v/>
      </c>
      <c r="BJ5249" t="str">
        <f t="shared" ca="1" si="664"/>
        <v/>
      </c>
      <c r="BK5249">
        <f t="shared" si="665"/>
        <v>1900</v>
      </c>
      <c r="BL5249">
        <f t="shared" si="666"/>
        <v>1900</v>
      </c>
      <c r="BM5249" t="str">
        <f t="shared" si="667"/>
        <v/>
      </c>
      <c r="BN5249" s="69">
        <f t="shared" si="668"/>
        <v>130</v>
      </c>
      <c r="BO5249" s="1">
        <v>47617</v>
      </c>
      <c r="BP5249" s="1"/>
    </row>
    <row r="5250" spans="59:68" x14ac:dyDescent="0.25">
      <c r="BG5250" t="str">
        <f t="shared" ca="1" si="661"/>
        <v/>
      </c>
      <c r="BH5250" t="str">
        <f t="shared" si="662"/>
        <v/>
      </c>
      <c r="BI5250" t="str">
        <f t="shared" si="663"/>
        <v/>
      </c>
      <c r="BJ5250" t="str">
        <f t="shared" ca="1" si="664"/>
        <v/>
      </c>
      <c r="BK5250">
        <f t="shared" si="665"/>
        <v>1900</v>
      </c>
      <c r="BL5250">
        <f t="shared" si="666"/>
        <v>1900</v>
      </c>
      <c r="BM5250" t="str">
        <f t="shared" si="667"/>
        <v/>
      </c>
      <c r="BN5250" s="69">
        <f t="shared" si="668"/>
        <v>130</v>
      </c>
      <c r="BO5250" s="1">
        <v>47618</v>
      </c>
      <c r="BP5250" s="1"/>
    </row>
    <row r="5251" spans="59:68" x14ac:dyDescent="0.25">
      <c r="BG5251" t="str">
        <f t="shared" ref="BG5251:BG5314" ca="1" si="669">IF(A5251="","",DATEDIF(J5251,TODAY(),"y"))</f>
        <v/>
      </c>
      <c r="BH5251" t="str">
        <f t="shared" ref="BH5251:BH5314" si="670">IF(A5251="","",IF(BG5251&lt;61,"Moins de 61",IF(BG5251&lt;66,"61 à 65",IF(BG5251&lt;71,"66 à 70",IF(BG5251&lt;76,"71 à 75",IF(BG5251&lt;81,"76 à 80",IF(BG5251&lt;86,"81 à 85",IF(BG5251&lt;91,"86 à 90",IF(BG5251&lt;96,"91 à 95",IF(BG5251&lt;101,"96 à 100",IF(BG5251&gt;=101,"101 et plus","")))))))))))</f>
        <v/>
      </c>
      <c r="BI5251" t="str">
        <f t="shared" ref="BI5251:BI5314" si="671">IF(B5251="","",IF(BG5251&lt;66,"Moins de 66",IF(BG5251&lt;71,"66 à 70",IF(BG5251&lt;76,"71 à 75",IF(BG5251&lt;81,"76 à 80",IF(BG5251&gt;=81,"plus de 80",""))))))</f>
        <v/>
      </c>
      <c r="BJ5251" t="str">
        <f t="shared" ref="BJ5251:BJ5314" ca="1" si="672">IF(A5251="","",DATEDIF(L5251,TODAY(),"y"))</f>
        <v/>
      </c>
      <c r="BK5251">
        <f t="shared" ref="BK5251:BK5314" si="673">YEAR(L5251)</f>
        <v>1900</v>
      </c>
      <c r="BL5251">
        <f t="shared" ref="BL5251:BL5314" si="674">YEAR(E5251)</f>
        <v>1900</v>
      </c>
      <c r="BM5251" t="str">
        <f t="shared" ref="BM5251:BM5314" si="675">IF(A5251="","",IF(O5251="Adhérent",BG5251,""))</f>
        <v/>
      </c>
      <c r="BN5251" s="69">
        <f t="shared" ref="BN5251:BN5314" si="676">YEAR(BO5251)-YEAR(J5251)</f>
        <v>130</v>
      </c>
      <c r="BO5251" s="1">
        <v>47619</v>
      </c>
      <c r="BP5251" s="1"/>
    </row>
    <row r="5252" spans="59:68" x14ac:dyDescent="0.25">
      <c r="BG5252" t="str">
        <f t="shared" ca="1" si="669"/>
        <v/>
      </c>
      <c r="BH5252" t="str">
        <f t="shared" si="670"/>
        <v/>
      </c>
      <c r="BI5252" t="str">
        <f t="shared" si="671"/>
        <v/>
      </c>
      <c r="BJ5252" t="str">
        <f t="shared" ca="1" si="672"/>
        <v/>
      </c>
      <c r="BK5252">
        <f t="shared" si="673"/>
        <v>1900</v>
      </c>
      <c r="BL5252">
        <f t="shared" si="674"/>
        <v>1900</v>
      </c>
      <c r="BM5252" t="str">
        <f t="shared" si="675"/>
        <v/>
      </c>
      <c r="BN5252" s="69">
        <f t="shared" si="676"/>
        <v>130</v>
      </c>
      <c r="BO5252" s="1">
        <v>47620</v>
      </c>
      <c r="BP5252" s="1"/>
    </row>
    <row r="5253" spans="59:68" x14ac:dyDescent="0.25">
      <c r="BG5253" t="str">
        <f t="shared" ca="1" si="669"/>
        <v/>
      </c>
      <c r="BH5253" t="str">
        <f t="shared" si="670"/>
        <v/>
      </c>
      <c r="BI5253" t="str">
        <f t="shared" si="671"/>
        <v/>
      </c>
      <c r="BJ5253" t="str">
        <f t="shared" ca="1" si="672"/>
        <v/>
      </c>
      <c r="BK5253">
        <f t="shared" si="673"/>
        <v>1900</v>
      </c>
      <c r="BL5253">
        <f t="shared" si="674"/>
        <v>1900</v>
      </c>
      <c r="BM5253" t="str">
        <f t="shared" si="675"/>
        <v/>
      </c>
      <c r="BN5253" s="69">
        <f t="shared" si="676"/>
        <v>130</v>
      </c>
      <c r="BO5253" s="1">
        <v>47621</v>
      </c>
      <c r="BP5253" s="1"/>
    </row>
    <row r="5254" spans="59:68" x14ac:dyDescent="0.25">
      <c r="BG5254" t="str">
        <f t="shared" ca="1" si="669"/>
        <v/>
      </c>
      <c r="BH5254" t="str">
        <f t="shared" si="670"/>
        <v/>
      </c>
      <c r="BI5254" t="str">
        <f t="shared" si="671"/>
        <v/>
      </c>
      <c r="BJ5254" t="str">
        <f t="shared" ca="1" si="672"/>
        <v/>
      </c>
      <c r="BK5254">
        <f t="shared" si="673"/>
        <v>1900</v>
      </c>
      <c r="BL5254">
        <f t="shared" si="674"/>
        <v>1900</v>
      </c>
      <c r="BM5254" t="str">
        <f t="shared" si="675"/>
        <v/>
      </c>
      <c r="BN5254" s="69">
        <f t="shared" si="676"/>
        <v>130</v>
      </c>
      <c r="BO5254" s="1">
        <v>47622</v>
      </c>
      <c r="BP5254" s="1"/>
    </row>
    <row r="5255" spans="59:68" x14ac:dyDescent="0.25">
      <c r="BG5255" t="str">
        <f t="shared" ca="1" si="669"/>
        <v/>
      </c>
      <c r="BH5255" t="str">
        <f t="shared" si="670"/>
        <v/>
      </c>
      <c r="BI5255" t="str">
        <f t="shared" si="671"/>
        <v/>
      </c>
      <c r="BJ5255" t="str">
        <f t="shared" ca="1" si="672"/>
        <v/>
      </c>
      <c r="BK5255">
        <f t="shared" si="673"/>
        <v>1900</v>
      </c>
      <c r="BL5255">
        <f t="shared" si="674"/>
        <v>1900</v>
      </c>
      <c r="BM5255" t="str">
        <f t="shared" si="675"/>
        <v/>
      </c>
      <c r="BN5255" s="69">
        <f t="shared" si="676"/>
        <v>130</v>
      </c>
      <c r="BO5255" s="1">
        <v>47623</v>
      </c>
      <c r="BP5255" s="1"/>
    </row>
    <row r="5256" spans="59:68" x14ac:dyDescent="0.25">
      <c r="BG5256" t="str">
        <f t="shared" ca="1" si="669"/>
        <v/>
      </c>
      <c r="BH5256" t="str">
        <f t="shared" si="670"/>
        <v/>
      </c>
      <c r="BI5256" t="str">
        <f t="shared" si="671"/>
        <v/>
      </c>
      <c r="BJ5256" t="str">
        <f t="shared" ca="1" si="672"/>
        <v/>
      </c>
      <c r="BK5256">
        <f t="shared" si="673"/>
        <v>1900</v>
      </c>
      <c r="BL5256">
        <f t="shared" si="674"/>
        <v>1900</v>
      </c>
      <c r="BM5256" t="str">
        <f t="shared" si="675"/>
        <v/>
      </c>
      <c r="BN5256" s="69">
        <f t="shared" si="676"/>
        <v>130</v>
      </c>
      <c r="BO5256" s="1">
        <v>47624</v>
      </c>
      <c r="BP5256" s="1"/>
    </row>
    <row r="5257" spans="59:68" x14ac:dyDescent="0.25">
      <c r="BG5257" t="str">
        <f t="shared" ca="1" si="669"/>
        <v/>
      </c>
      <c r="BH5257" t="str">
        <f t="shared" si="670"/>
        <v/>
      </c>
      <c r="BI5257" t="str">
        <f t="shared" si="671"/>
        <v/>
      </c>
      <c r="BJ5257" t="str">
        <f t="shared" ca="1" si="672"/>
        <v/>
      </c>
      <c r="BK5257">
        <f t="shared" si="673"/>
        <v>1900</v>
      </c>
      <c r="BL5257">
        <f t="shared" si="674"/>
        <v>1900</v>
      </c>
      <c r="BM5257" t="str">
        <f t="shared" si="675"/>
        <v/>
      </c>
      <c r="BN5257" s="69">
        <f t="shared" si="676"/>
        <v>130</v>
      </c>
      <c r="BO5257" s="1">
        <v>47625</v>
      </c>
      <c r="BP5257" s="1"/>
    </row>
    <row r="5258" spans="59:68" x14ac:dyDescent="0.25">
      <c r="BG5258" t="str">
        <f t="shared" ca="1" si="669"/>
        <v/>
      </c>
      <c r="BH5258" t="str">
        <f t="shared" si="670"/>
        <v/>
      </c>
      <c r="BI5258" t="str">
        <f t="shared" si="671"/>
        <v/>
      </c>
      <c r="BJ5258" t="str">
        <f t="shared" ca="1" si="672"/>
        <v/>
      </c>
      <c r="BK5258">
        <f t="shared" si="673"/>
        <v>1900</v>
      </c>
      <c r="BL5258">
        <f t="shared" si="674"/>
        <v>1900</v>
      </c>
      <c r="BM5258" t="str">
        <f t="shared" si="675"/>
        <v/>
      </c>
      <c r="BN5258" s="69">
        <f t="shared" si="676"/>
        <v>130</v>
      </c>
      <c r="BO5258" s="1">
        <v>47626</v>
      </c>
      <c r="BP5258" s="1"/>
    </row>
    <row r="5259" spans="59:68" x14ac:dyDescent="0.25">
      <c r="BG5259" t="str">
        <f t="shared" ca="1" si="669"/>
        <v/>
      </c>
      <c r="BH5259" t="str">
        <f t="shared" si="670"/>
        <v/>
      </c>
      <c r="BI5259" t="str">
        <f t="shared" si="671"/>
        <v/>
      </c>
      <c r="BJ5259" t="str">
        <f t="shared" ca="1" si="672"/>
        <v/>
      </c>
      <c r="BK5259">
        <f t="shared" si="673"/>
        <v>1900</v>
      </c>
      <c r="BL5259">
        <f t="shared" si="674"/>
        <v>1900</v>
      </c>
      <c r="BM5259" t="str">
        <f t="shared" si="675"/>
        <v/>
      </c>
      <c r="BN5259" s="69">
        <f t="shared" si="676"/>
        <v>130</v>
      </c>
      <c r="BO5259" s="1">
        <v>47627</v>
      </c>
      <c r="BP5259" s="1"/>
    </row>
    <row r="5260" spans="59:68" x14ac:dyDescent="0.25">
      <c r="BG5260" t="str">
        <f t="shared" ca="1" si="669"/>
        <v/>
      </c>
      <c r="BH5260" t="str">
        <f t="shared" si="670"/>
        <v/>
      </c>
      <c r="BI5260" t="str">
        <f t="shared" si="671"/>
        <v/>
      </c>
      <c r="BJ5260" t="str">
        <f t="shared" ca="1" si="672"/>
        <v/>
      </c>
      <c r="BK5260">
        <f t="shared" si="673"/>
        <v>1900</v>
      </c>
      <c r="BL5260">
        <f t="shared" si="674"/>
        <v>1900</v>
      </c>
      <c r="BM5260" t="str">
        <f t="shared" si="675"/>
        <v/>
      </c>
      <c r="BN5260" s="69">
        <f t="shared" si="676"/>
        <v>130</v>
      </c>
      <c r="BO5260" s="1">
        <v>47628</v>
      </c>
      <c r="BP5260" s="1"/>
    </row>
    <row r="5261" spans="59:68" x14ac:dyDescent="0.25">
      <c r="BG5261" t="str">
        <f t="shared" ca="1" si="669"/>
        <v/>
      </c>
      <c r="BH5261" t="str">
        <f t="shared" si="670"/>
        <v/>
      </c>
      <c r="BI5261" t="str">
        <f t="shared" si="671"/>
        <v/>
      </c>
      <c r="BJ5261" t="str">
        <f t="shared" ca="1" si="672"/>
        <v/>
      </c>
      <c r="BK5261">
        <f t="shared" si="673"/>
        <v>1900</v>
      </c>
      <c r="BL5261">
        <f t="shared" si="674"/>
        <v>1900</v>
      </c>
      <c r="BM5261" t="str">
        <f t="shared" si="675"/>
        <v/>
      </c>
      <c r="BN5261" s="69">
        <f t="shared" si="676"/>
        <v>130</v>
      </c>
      <c r="BO5261" s="1">
        <v>47629</v>
      </c>
      <c r="BP5261" s="1"/>
    </row>
    <row r="5262" spans="59:68" x14ac:dyDescent="0.25">
      <c r="BG5262" t="str">
        <f t="shared" ca="1" si="669"/>
        <v/>
      </c>
      <c r="BH5262" t="str">
        <f t="shared" si="670"/>
        <v/>
      </c>
      <c r="BI5262" t="str">
        <f t="shared" si="671"/>
        <v/>
      </c>
      <c r="BJ5262" t="str">
        <f t="shared" ca="1" si="672"/>
        <v/>
      </c>
      <c r="BK5262">
        <f t="shared" si="673"/>
        <v>1900</v>
      </c>
      <c r="BL5262">
        <f t="shared" si="674"/>
        <v>1900</v>
      </c>
      <c r="BM5262" t="str">
        <f t="shared" si="675"/>
        <v/>
      </c>
      <c r="BN5262" s="69">
        <f t="shared" si="676"/>
        <v>130</v>
      </c>
      <c r="BO5262" s="1">
        <v>47630</v>
      </c>
      <c r="BP5262" s="1"/>
    </row>
    <row r="5263" spans="59:68" x14ac:dyDescent="0.25">
      <c r="BG5263" t="str">
        <f t="shared" ca="1" si="669"/>
        <v/>
      </c>
      <c r="BH5263" t="str">
        <f t="shared" si="670"/>
        <v/>
      </c>
      <c r="BI5263" t="str">
        <f t="shared" si="671"/>
        <v/>
      </c>
      <c r="BJ5263" t="str">
        <f t="shared" ca="1" si="672"/>
        <v/>
      </c>
      <c r="BK5263">
        <f t="shared" si="673"/>
        <v>1900</v>
      </c>
      <c r="BL5263">
        <f t="shared" si="674"/>
        <v>1900</v>
      </c>
      <c r="BM5263" t="str">
        <f t="shared" si="675"/>
        <v/>
      </c>
      <c r="BN5263" s="69">
        <f t="shared" si="676"/>
        <v>130</v>
      </c>
      <c r="BO5263" s="1">
        <v>47631</v>
      </c>
      <c r="BP5263" s="1"/>
    </row>
    <row r="5264" spans="59:68" x14ac:dyDescent="0.25">
      <c r="BG5264" t="str">
        <f t="shared" ca="1" si="669"/>
        <v/>
      </c>
      <c r="BH5264" t="str">
        <f t="shared" si="670"/>
        <v/>
      </c>
      <c r="BI5264" t="str">
        <f t="shared" si="671"/>
        <v/>
      </c>
      <c r="BJ5264" t="str">
        <f t="shared" ca="1" si="672"/>
        <v/>
      </c>
      <c r="BK5264">
        <f t="shared" si="673"/>
        <v>1900</v>
      </c>
      <c r="BL5264">
        <f t="shared" si="674"/>
        <v>1900</v>
      </c>
      <c r="BM5264" t="str">
        <f t="shared" si="675"/>
        <v/>
      </c>
      <c r="BN5264" s="69">
        <f t="shared" si="676"/>
        <v>130</v>
      </c>
      <c r="BO5264" s="1">
        <v>47632</v>
      </c>
      <c r="BP5264" s="1"/>
    </row>
    <row r="5265" spans="59:68" x14ac:dyDescent="0.25">
      <c r="BG5265" t="str">
        <f t="shared" ca="1" si="669"/>
        <v/>
      </c>
      <c r="BH5265" t="str">
        <f t="shared" si="670"/>
        <v/>
      </c>
      <c r="BI5265" t="str">
        <f t="shared" si="671"/>
        <v/>
      </c>
      <c r="BJ5265" t="str">
        <f t="shared" ca="1" si="672"/>
        <v/>
      </c>
      <c r="BK5265">
        <f t="shared" si="673"/>
        <v>1900</v>
      </c>
      <c r="BL5265">
        <f t="shared" si="674"/>
        <v>1900</v>
      </c>
      <c r="BM5265" t="str">
        <f t="shared" si="675"/>
        <v/>
      </c>
      <c r="BN5265" s="69">
        <f t="shared" si="676"/>
        <v>130</v>
      </c>
      <c r="BO5265" s="1">
        <v>47633</v>
      </c>
      <c r="BP5265" s="1"/>
    </row>
    <row r="5266" spans="59:68" x14ac:dyDescent="0.25">
      <c r="BG5266" t="str">
        <f t="shared" ca="1" si="669"/>
        <v/>
      </c>
      <c r="BH5266" t="str">
        <f t="shared" si="670"/>
        <v/>
      </c>
      <c r="BI5266" t="str">
        <f t="shared" si="671"/>
        <v/>
      </c>
      <c r="BJ5266" t="str">
        <f t="shared" ca="1" si="672"/>
        <v/>
      </c>
      <c r="BK5266">
        <f t="shared" si="673"/>
        <v>1900</v>
      </c>
      <c r="BL5266">
        <f t="shared" si="674"/>
        <v>1900</v>
      </c>
      <c r="BM5266" t="str">
        <f t="shared" si="675"/>
        <v/>
      </c>
      <c r="BN5266" s="69">
        <f t="shared" si="676"/>
        <v>130</v>
      </c>
      <c r="BO5266" s="1">
        <v>47634</v>
      </c>
      <c r="BP5266" s="1"/>
    </row>
    <row r="5267" spans="59:68" x14ac:dyDescent="0.25">
      <c r="BG5267" t="str">
        <f t="shared" ca="1" si="669"/>
        <v/>
      </c>
      <c r="BH5267" t="str">
        <f t="shared" si="670"/>
        <v/>
      </c>
      <c r="BI5267" t="str">
        <f t="shared" si="671"/>
        <v/>
      </c>
      <c r="BJ5267" t="str">
        <f t="shared" ca="1" si="672"/>
        <v/>
      </c>
      <c r="BK5267">
        <f t="shared" si="673"/>
        <v>1900</v>
      </c>
      <c r="BL5267">
        <f t="shared" si="674"/>
        <v>1900</v>
      </c>
      <c r="BM5267" t="str">
        <f t="shared" si="675"/>
        <v/>
      </c>
      <c r="BN5267" s="69">
        <f t="shared" si="676"/>
        <v>130</v>
      </c>
      <c r="BO5267" s="1">
        <v>47635</v>
      </c>
      <c r="BP5267" s="1"/>
    </row>
    <row r="5268" spans="59:68" x14ac:dyDescent="0.25">
      <c r="BG5268" t="str">
        <f t="shared" ca="1" si="669"/>
        <v/>
      </c>
      <c r="BH5268" t="str">
        <f t="shared" si="670"/>
        <v/>
      </c>
      <c r="BI5268" t="str">
        <f t="shared" si="671"/>
        <v/>
      </c>
      <c r="BJ5268" t="str">
        <f t="shared" ca="1" si="672"/>
        <v/>
      </c>
      <c r="BK5268">
        <f t="shared" si="673"/>
        <v>1900</v>
      </c>
      <c r="BL5268">
        <f t="shared" si="674"/>
        <v>1900</v>
      </c>
      <c r="BM5268" t="str">
        <f t="shared" si="675"/>
        <v/>
      </c>
      <c r="BN5268" s="69">
        <f t="shared" si="676"/>
        <v>130</v>
      </c>
      <c r="BO5268" s="1">
        <v>47636</v>
      </c>
      <c r="BP5268" s="1"/>
    </row>
    <row r="5269" spans="59:68" x14ac:dyDescent="0.25">
      <c r="BG5269" t="str">
        <f t="shared" ca="1" si="669"/>
        <v/>
      </c>
      <c r="BH5269" t="str">
        <f t="shared" si="670"/>
        <v/>
      </c>
      <c r="BI5269" t="str">
        <f t="shared" si="671"/>
        <v/>
      </c>
      <c r="BJ5269" t="str">
        <f t="shared" ca="1" si="672"/>
        <v/>
      </c>
      <c r="BK5269">
        <f t="shared" si="673"/>
        <v>1900</v>
      </c>
      <c r="BL5269">
        <f t="shared" si="674"/>
        <v>1900</v>
      </c>
      <c r="BM5269" t="str">
        <f t="shared" si="675"/>
        <v/>
      </c>
      <c r="BN5269" s="69">
        <f t="shared" si="676"/>
        <v>130</v>
      </c>
      <c r="BO5269" s="1">
        <v>47637</v>
      </c>
      <c r="BP5269" s="1"/>
    </row>
    <row r="5270" spans="59:68" x14ac:dyDescent="0.25">
      <c r="BG5270" t="str">
        <f t="shared" ca="1" si="669"/>
        <v/>
      </c>
      <c r="BH5270" t="str">
        <f t="shared" si="670"/>
        <v/>
      </c>
      <c r="BI5270" t="str">
        <f t="shared" si="671"/>
        <v/>
      </c>
      <c r="BJ5270" t="str">
        <f t="shared" ca="1" si="672"/>
        <v/>
      </c>
      <c r="BK5270">
        <f t="shared" si="673"/>
        <v>1900</v>
      </c>
      <c r="BL5270">
        <f t="shared" si="674"/>
        <v>1900</v>
      </c>
      <c r="BM5270" t="str">
        <f t="shared" si="675"/>
        <v/>
      </c>
      <c r="BN5270" s="69">
        <f t="shared" si="676"/>
        <v>130</v>
      </c>
      <c r="BO5270" s="1">
        <v>47638</v>
      </c>
      <c r="BP5270" s="1"/>
    </row>
    <row r="5271" spans="59:68" x14ac:dyDescent="0.25">
      <c r="BG5271" t="str">
        <f t="shared" ca="1" si="669"/>
        <v/>
      </c>
      <c r="BH5271" t="str">
        <f t="shared" si="670"/>
        <v/>
      </c>
      <c r="BI5271" t="str">
        <f t="shared" si="671"/>
        <v/>
      </c>
      <c r="BJ5271" t="str">
        <f t="shared" ca="1" si="672"/>
        <v/>
      </c>
      <c r="BK5271">
        <f t="shared" si="673"/>
        <v>1900</v>
      </c>
      <c r="BL5271">
        <f t="shared" si="674"/>
        <v>1900</v>
      </c>
      <c r="BM5271" t="str">
        <f t="shared" si="675"/>
        <v/>
      </c>
      <c r="BN5271" s="69">
        <f t="shared" si="676"/>
        <v>130</v>
      </c>
      <c r="BO5271" s="1">
        <v>47639</v>
      </c>
      <c r="BP5271" s="1"/>
    </row>
    <row r="5272" spans="59:68" x14ac:dyDescent="0.25">
      <c r="BG5272" t="str">
        <f t="shared" ca="1" si="669"/>
        <v/>
      </c>
      <c r="BH5272" t="str">
        <f t="shared" si="670"/>
        <v/>
      </c>
      <c r="BI5272" t="str">
        <f t="shared" si="671"/>
        <v/>
      </c>
      <c r="BJ5272" t="str">
        <f t="shared" ca="1" si="672"/>
        <v/>
      </c>
      <c r="BK5272">
        <f t="shared" si="673"/>
        <v>1900</v>
      </c>
      <c r="BL5272">
        <f t="shared" si="674"/>
        <v>1900</v>
      </c>
      <c r="BM5272" t="str">
        <f t="shared" si="675"/>
        <v/>
      </c>
      <c r="BN5272" s="69">
        <f t="shared" si="676"/>
        <v>130</v>
      </c>
      <c r="BO5272" s="1">
        <v>47640</v>
      </c>
      <c r="BP5272" s="1"/>
    </row>
    <row r="5273" spans="59:68" x14ac:dyDescent="0.25">
      <c r="BG5273" t="str">
        <f t="shared" ca="1" si="669"/>
        <v/>
      </c>
      <c r="BH5273" t="str">
        <f t="shared" si="670"/>
        <v/>
      </c>
      <c r="BI5273" t="str">
        <f t="shared" si="671"/>
        <v/>
      </c>
      <c r="BJ5273" t="str">
        <f t="shared" ca="1" si="672"/>
        <v/>
      </c>
      <c r="BK5273">
        <f t="shared" si="673"/>
        <v>1900</v>
      </c>
      <c r="BL5273">
        <f t="shared" si="674"/>
        <v>1900</v>
      </c>
      <c r="BM5273" t="str">
        <f t="shared" si="675"/>
        <v/>
      </c>
      <c r="BN5273" s="69">
        <f t="shared" si="676"/>
        <v>130</v>
      </c>
      <c r="BO5273" s="1">
        <v>47641</v>
      </c>
      <c r="BP5273" s="1"/>
    </row>
    <row r="5274" spans="59:68" x14ac:dyDescent="0.25">
      <c r="BG5274" t="str">
        <f t="shared" ca="1" si="669"/>
        <v/>
      </c>
      <c r="BH5274" t="str">
        <f t="shared" si="670"/>
        <v/>
      </c>
      <c r="BI5274" t="str">
        <f t="shared" si="671"/>
        <v/>
      </c>
      <c r="BJ5274" t="str">
        <f t="shared" ca="1" si="672"/>
        <v/>
      </c>
      <c r="BK5274">
        <f t="shared" si="673"/>
        <v>1900</v>
      </c>
      <c r="BL5274">
        <f t="shared" si="674"/>
        <v>1900</v>
      </c>
      <c r="BM5274" t="str">
        <f t="shared" si="675"/>
        <v/>
      </c>
      <c r="BN5274" s="69">
        <f t="shared" si="676"/>
        <v>130</v>
      </c>
      <c r="BO5274" s="1">
        <v>47642</v>
      </c>
      <c r="BP5274" s="1"/>
    </row>
    <row r="5275" spans="59:68" x14ac:dyDescent="0.25">
      <c r="BG5275" t="str">
        <f t="shared" ca="1" si="669"/>
        <v/>
      </c>
      <c r="BH5275" t="str">
        <f t="shared" si="670"/>
        <v/>
      </c>
      <c r="BI5275" t="str">
        <f t="shared" si="671"/>
        <v/>
      </c>
      <c r="BJ5275" t="str">
        <f t="shared" ca="1" si="672"/>
        <v/>
      </c>
      <c r="BK5275">
        <f t="shared" si="673"/>
        <v>1900</v>
      </c>
      <c r="BL5275">
        <f t="shared" si="674"/>
        <v>1900</v>
      </c>
      <c r="BM5275" t="str">
        <f t="shared" si="675"/>
        <v/>
      </c>
      <c r="BN5275" s="69">
        <f t="shared" si="676"/>
        <v>130</v>
      </c>
      <c r="BO5275" s="1">
        <v>47643</v>
      </c>
      <c r="BP5275" s="1"/>
    </row>
    <row r="5276" spans="59:68" x14ac:dyDescent="0.25">
      <c r="BG5276" t="str">
        <f t="shared" ca="1" si="669"/>
        <v/>
      </c>
      <c r="BH5276" t="str">
        <f t="shared" si="670"/>
        <v/>
      </c>
      <c r="BI5276" t="str">
        <f t="shared" si="671"/>
        <v/>
      </c>
      <c r="BJ5276" t="str">
        <f t="shared" ca="1" si="672"/>
        <v/>
      </c>
      <c r="BK5276">
        <f t="shared" si="673"/>
        <v>1900</v>
      </c>
      <c r="BL5276">
        <f t="shared" si="674"/>
        <v>1900</v>
      </c>
      <c r="BM5276" t="str">
        <f t="shared" si="675"/>
        <v/>
      </c>
      <c r="BN5276" s="69">
        <f t="shared" si="676"/>
        <v>130</v>
      </c>
      <c r="BO5276" s="1">
        <v>47644</v>
      </c>
      <c r="BP5276" s="1"/>
    </row>
    <row r="5277" spans="59:68" x14ac:dyDescent="0.25">
      <c r="BG5277" t="str">
        <f t="shared" ca="1" si="669"/>
        <v/>
      </c>
      <c r="BH5277" t="str">
        <f t="shared" si="670"/>
        <v/>
      </c>
      <c r="BI5277" t="str">
        <f t="shared" si="671"/>
        <v/>
      </c>
      <c r="BJ5277" t="str">
        <f t="shared" ca="1" si="672"/>
        <v/>
      </c>
      <c r="BK5277">
        <f t="shared" si="673"/>
        <v>1900</v>
      </c>
      <c r="BL5277">
        <f t="shared" si="674"/>
        <v>1900</v>
      </c>
      <c r="BM5277" t="str">
        <f t="shared" si="675"/>
        <v/>
      </c>
      <c r="BN5277" s="69">
        <f t="shared" si="676"/>
        <v>130</v>
      </c>
      <c r="BO5277" s="1">
        <v>47645</v>
      </c>
      <c r="BP5277" s="1"/>
    </row>
    <row r="5278" spans="59:68" x14ac:dyDescent="0.25">
      <c r="BG5278" t="str">
        <f t="shared" ca="1" si="669"/>
        <v/>
      </c>
      <c r="BH5278" t="str">
        <f t="shared" si="670"/>
        <v/>
      </c>
      <c r="BI5278" t="str">
        <f t="shared" si="671"/>
        <v/>
      </c>
      <c r="BJ5278" t="str">
        <f t="shared" ca="1" si="672"/>
        <v/>
      </c>
      <c r="BK5278">
        <f t="shared" si="673"/>
        <v>1900</v>
      </c>
      <c r="BL5278">
        <f t="shared" si="674"/>
        <v>1900</v>
      </c>
      <c r="BM5278" t="str">
        <f t="shared" si="675"/>
        <v/>
      </c>
      <c r="BN5278" s="69">
        <f t="shared" si="676"/>
        <v>130</v>
      </c>
      <c r="BO5278" s="1">
        <v>47646</v>
      </c>
      <c r="BP5278" s="1"/>
    </row>
    <row r="5279" spans="59:68" x14ac:dyDescent="0.25">
      <c r="BG5279" t="str">
        <f t="shared" ca="1" si="669"/>
        <v/>
      </c>
      <c r="BH5279" t="str">
        <f t="shared" si="670"/>
        <v/>
      </c>
      <c r="BI5279" t="str">
        <f t="shared" si="671"/>
        <v/>
      </c>
      <c r="BJ5279" t="str">
        <f t="shared" ca="1" si="672"/>
        <v/>
      </c>
      <c r="BK5279">
        <f t="shared" si="673"/>
        <v>1900</v>
      </c>
      <c r="BL5279">
        <f t="shared" si="674"/>
        <v>1900</v>
      </c>
      <c r="BM5279" t="str">
        <f t="shared" si="675"/>
        <v/>
      </c>
      <c r="BN5279" s="69">
        <f t="shared" si="676"/>
        <v>130</v>
      </c>
      <c r="BO5279" s="1">
        <v>47647</v>
      </c>
      <c r="BP5279" s="1"/>
    </row>
    <row r="5280" spans="59:68" x14ac:dyDescent="0.25">
      <c r="BG5280" t="str">
        <f t="shared" ca="1" si="669"/>
        <v/>
      </c>
      <c r="BH5280" t="str">
        <f t="shared" si="670"/>
        <v/>
      </c>
      <c r="BI5280" t="str">
        <f t="shared" si="671"/>
        <v/>
      </c>
      <c r="BJ5280" t="str">
        <f t="shared" ca="1" si="672"/>
        <v/>
      </c>
      <c r="BK5280">
        <f t="shared" si="673"/>
        <v>1900</v>
      </c>
      <c r="BL5280">
        <f t="shared" si="674"/>
        <v>1900</v>
      </c>
      <c r="BM5280" t="str">
        <f t="shared" si="675"/>
        <v/>
      </c>
      <c r="BN5280" s="69">
        <f t="shared" si="676"/>
        <v>130</v>
      </c>
      <c r="BO5280" s="1">
        <v>47648</v>
      </c>
      <c r="BP5280" s="1"/>
    </row>
    <row r="5281" spans="59:68" x14ac:dyDescent="0.25">
      <c r="BG5281" t="str">
        <f t="shared" ca="1" si="669"/>
        <v/>
      </c>
      <c r="BH5281" t="str">
        <f t="shared" si="670"/>
        <v/>
      </c>
      <c r="BI5281" t="str">
        <f t="shared" si="671"/>
        <v/>
      </c>
      <c r="BJ5281" t="str">
        <f t="shared" ca="1" si="672"/>
        <v/>
      </c>
      <c r="BK5281">
        <f t="shared" si="673"/>
        <v>1900</v>
      </c>
      <c r="BL5281">
        <f t="shared" si="674"/>
        <v>1900</v>
      </c>
      <c r="BM5281" t="str">
        <f t="shared" si="675"/>
        <v/>
      </c>
      <c r="BN5281" s="69">
        <f t="shared" si="676"/>
        <v>130</v>
      </c>
      <c r="BO5281" s="1">
        <v>47649</v>
      </c>
      <c r="BP5281" s="1"/>
    </row>
    <row r="5282" spans="59:68" x14ac:dyDescent="0.25">
      <c r="BG5282" t="str">
        <f t="shared" ca="1" si="669"/>
        <v/>
      </c>
      <c r="BH5282" t="str">
        <f t="shared" si="670"/>
        <v/>
      </c>
      <c r="BI5282" t="str">
        <f t="shared" si="671"/>
        <v/>
      </c>
      <c r="BJ5282" t="str">
        <f t="shared" ca="1" si="672"/>
        <v/>
      </c>
      <c r="BK5282">
        <f t="shared" si="673"/>
        <v>1900</v>
      </c>
      <c r="BL5282">
        <f t="shared" si="674"/>
        <v>1900</v>
      </c>
      <c r="BM5282" t="str">
        <f t="shared" si="675"/>
        <v/>
      </c>
      <c r="BN5282" s="69">
        <f t="shared" si="676"/>
        <v>130</v>
      </c>
      <c r="BO5282" s="1">
        <v>47650</v>
      </c>
      <c r="BP5282" s="1"/>
    </row>
    <row r="5283" spans="59:68" x14ac:dyDescent="0.25">
      <c r="BG5283" t="str">
        <f t="shared" ca="1" si="669"/>
        <v/>
      </c>
      <c r="BH5283" t="str">
        <f t="shared" si="670"/>
        <v/>
      </c>
      <c r="BI5283" t="str">
        <f t="shared" si="671"/>
        <v/>
      </c>
      <c r="BJ5283" t="str">
        <f t="shared" ca="1" si="672"/>
        <v/>
      </c>
      <c r="BK5283">
        <f t="shared" si="673"/>
        <v>1900</v>
      </c>
      <c r="BL5283">
        <f t="shared" si="674"/>
        <v>1900</v>
      </c>
      <c r="BM5283" t="str">
        <f t="shared" si="675"/>
        <v/>
      </c>
      <c r="BN5283" s="69">
        <f t="shared" si="676"/>
        <v>130</v>
      </c>
      <c r="BO5283" s="1">
        <v>47651</v>
      </c>
      <c r="BP5283" s="1"/>
    </row>
    <row r="5284" spans="59:68" x14ac:dyDescent="0.25">
      <c r="BG5284" t="str">
        <f t="shared" ca="1" si="669"/>
        <v/>
      </c>
      <c r="BH5284" t="str">
        <f t="shared" si="670"/>
        <v/>
      </c>
      <c r="BI5284" t="str">
        <f t="shared" si="671"/>
        <v/>
      </c>
      <c r="BJ5284" t="str">
        <f t="shared" ca="1" si="672"/>
        <v/>
      </c>
      <c r="BK5284">
        <f t="shared" si="673"/>
        <v>1900</v>
      </c>
      <c r="BL5284">
        <f t="shared" si="674"/>
        <v>1900</v>
      </c>
      <c r="BM5284" t="str">
        <f t="shared" si="675"/>
        <v/>
      </c>
      <c r="BN5284" s="69">
        <f t="shared" si="676"/>
        <v>130</v>
      </c>
      <c r="BO5284" s="1">
        <v>47652</v>
      </c>
      <c r="BP5284" s="1"/>
    </row>
    <row r="5285" spans="59:68" x14ac:dyDescent="0.25">
      <c r="BG5285" t="str">
        <f t="shared" ca="1" si="669"/>
        <v/>
      </c>
      <c r="BH5285" t="str">
        <f t="shared" si="670"/>
        <v/>
      </c>
      <c r="BI5285" t="str">
        <f t="shared" si="671"/>
        <v/>
      </c>
      <c r="BJ5285" t="str">
        <f t="shared" ca="1" si="672"/>
        <v/>
      </c>
      <c r="BK5285">
        <f t="shared" si="673"/>
        <v>1900</v>
      </c>
      <c r="BL5285">
        <f t="shared" si="674"/>
        <v>1900</v>
      </c>
      <c r="BM5285" t="str">
        <f t="shared" si="675"/>
        <v/>
      </c>
      <c r="BN5285" s="69">
        <f t="shared" si="676"/>
        <v>130</v>
      </c>
      <c r="BO5285" s="1">
        <v>47653</v>
      </c>
      <c r="BP5285" s="1"/>
    </row>
    <row r="5286" spans="59:68" x14ac:dyDescent="0.25">
      <c r="BG5286" t="str">
        <f t="shared" ca="1" si="669"/>
        <v/>
      </c>
      <c r="BH5286" t="str">
        <f t="shared" si="670"/>
        <v/>
      </c>
      <c r="BI5286" t="str">
        <f t="shared" si="671"/>
        <v/>
      </c>
      <c r="BJ5286" t="str">
        <f t="shared" ca="1" si="672"/>
        <v/>
      </c>
      <c r="BK5286">
        <f t="shared" si="673"/>
        <v>1900</v>
      </c>
      <c r="BL5286">
        <f t="shared" si="674"/>
        <v>1900</v>
      </c>
      <c r="BM5286" t="str">
        <f t="shared" si="675"/>
        <v/>
      </c>
      <c r="BN5286" s="69">
        <f t="shared" si="676"/>
        <v>130</v>
      </c>
      <c r="BO5286" s="1">
        <v>47654</v>
      </c>
      <c r="BP5286" s="1"/>
    </row>
    <row r="5287" spans="59:68" x14ac:dyDescent="0.25">
      <c r="BG5287" t="str">
        <f t="shared" ca="1" si="669"/>
        <v/>
      </c>
      <c r="BH5287" t="str">
        <f t="shared" si="670"/>
        <v/>
      </c>
      <c r="BI5287" t="str">
        <f t="shared" si="671"/>
        <v/>
      </c>
      <c r="BJ5287" t="str">
        <f t="shared" ca="1" si="672"/>
        <v/>
      </c>
      <c r="BK5287">
        <f t="shared" si="673"/>
        <v>1900</v>
      </c>
      <c r="BL5287">
        <f t="shared" si="674"/>
        <v>1900</v>
      </c>
      <c r="BM5287" t="str">
        <f t="shared" si="675"/>
        <v/>
      </c>
      <c r="BN5287" s="69">
        <f t="shared" si="676"/>
        <v>130</v>
      </c>
      <c r="BO5287" s="1">
        <v>47655</v>
      </c>
      <c r="BP5287" s="1"/>
    </row>
    <row r="5288" spans="59:68" x14ac:dyDescent="0.25">
      <c r="BG5288" t="str">
        <f t="shared" ca="1" si="669"/>
        <v/>
      </c>
      <c r="BH5288" t="str">
        <f t="shared" si="670"/>
        <v/>
      </c>
      <c r="BI5288" t="str">
        <f t="shared" si="671"/>
        <v/>
      </c>
      <c r="BJ5288" t="str">
        <f t="shared" ca="1" si="672"/>
        <v/>
      </c>
      <c r="BK5288">
        <f t="shared" si="673"/>
        <v>1900</v>
      </c>
      <c r="BL5288">
        <f t="shared" si="674"/>
        <v>1900</v>
      </c>
      <c r="BM5288" t="str">
        <f t="shared" si="675"/>
        <v/>
      </c>
      <c r="BN5288" s="69">
        <f t="shared" si="676"/>
        <v>130</v>
      </c>
      <c r="BO5288" s="1">
        <v>47656</v>
      </c>
      <c r="BP5288" s="1"/>
    </row>
    <row r="5289" spans="59:68" x14ac:dyDescent="0.25">
      <c r="BG5289" t="str">
        <f t="shared" ca="1" si="669"/>
        <v/>
      </c>
      <c r="BH5289" t="str">
        <f t="shared" si="670"/>
        <v/>
      </c>
      <c r="BI5289" t="str">
        <f t="shared" si="671"/>
        <v/>
      </c>
      <c r="BJ5289" t="str">
        <f t="shared" ca="1" si="672"/>
        <v/>
      </c>
      <c r="BK5289">
        <f t="shared" si="673"/>
        <v>1900</v>
      </c>
      <c r="BL5289">
        <f t="shared" si="674"/>
        <v>1900</v>
      </c>
      <c r="BM5289" t="str">
        <f t="shared" si="675"/>
        <v/>
      </c>
      <c r="BN5289" s="69">
        <f t="shared" si="676"/>
        <v>130</v>
      </c>
      <c r="BO5289" s="1">
        <v>47657</v>
      </c>
      <c r="BP5289" s="1"/>
    </row>
    <row r="5290" spans="59:68" x14ac:dyDescent="0.25">
      <c r="BG5290" t="str">
        <f t="shared" ca="1" si="669"/>
        <v/>
      </c>
      <c r="BH5290" t="str">
        <f t="shared" si="670"/>
        <v/>
      </c>
      <c r="BI5290" t="str">
        <f t="shared" si="671"/>
        <v/>
      </c>
      <c r="BJ5290" t="str">
        <f t="shared" ca="1" si="672"/>
        <v/>
      </c>
      <c r="BK5290">
        <f t="shared" si="673"/>
        <v>1900</v>
      </c>
      <c r="BL5290">
        <f t="shared" si="674"/>
        <v>1900</v>
      </c>
      <c r="BM5290" t="str">
        <f t="shared" si="675"/>
        <v/>
      </c>
      <c r="BN5290" s="69">
        <f t="shared" si="676"/>
        <v>130</v>
      </c>
      <c r="BO5290" s="1">
        <v>47658</v>
      </c>
      <c r="BP5290" s="1"/>
    </row>
    <row r="5291" spans="59:68" x14ac:dyDescent="0.25">
      <c r="BG5291" t="str">
        <f t="shared" ca="1" si="669"/>
        <v/>
      </c>
      <c r="BH5291" t="str">
        <f t="shared" si="670"/>
        <v/>
      </c>
      <c r="BI5291" t="str">
        <f t="shared" si="671"/>
        <v/>
      </c>
      <c r="BJ5291" t="str">
        <f t="shared" ca="1" si="672"/>
        <v/>
      </c>
      <c r="BK5291">
        <f t="shared" si="673"/>
        <v>1900</v>
      </c>
      <c r="BL5291">
        <f t="shared" si="674"/>
        <v>1900</v>
      </c>
      <c r="BM5291" t="str">
        <f t="shared" si="675"/>
        <v/>
      </c>
      <c r="BN5291" s="69">
        <f t="shared" si="676"/>
        <v>130</v>
      </c>
      <c r="BO5291" s="1">
        <v>47659</v>
      </c>
      <c r="BP5291" s="1"/>
    </row>
    <row r="5292" spans="59:68" x14ac:dyDescent="0.25">
      <c r="BG5292" t="str">
        <f t="shared" ca="1" si="669"/>
        <v/>
      </c>
      <c r="BH5292" t="str">
        <f t="shared" si="670"/>
        <v/>
      </c>
      <c r="BI5292" t="str">
        <f t="shared" si="671"/>
        <v/>
      </c>
      <c r="BJ5292" t="str">
        <f t="shared" ca="1" si="672"/>
        <v/>
      </c>
      <c r="BK5292">
        <f t="shared" si="673"/>
        <v>1900</v>
      </c>
      <c r="BL5292">
        <f t="shared" si="674"/>
        <v>1900</v>
      </c>
      <c r="BM5292" t="str">
        <f t="shared" si="675"/>
        <v/>
      </c>
      <c r="BN5292" s="69">
        <f t="shared" si="676"/>
        <v>130</v>
      </c>
      <c r="BO5292" s="1">
        <v>47660</v>
      </c>
      <c r="BP5292" s="1"/>
    </row>
    <row r="5293" spans="59:68" x14ac:dyDescent="0.25">
      <c r="BG5293" t="str">
        <f t="shared" ca="1" si="669"/>
        <v/>
      </c>
      <c r="BH5293" t="str">
        <f t="shared" si="670"/>
        <v/>
      </c>
      <c r="BI5293" t="str">
        <f t="shared" si="671"/>
        <v/>
      </c>
      <c r="BJ5293" t="str">
        <f t="shared" ca="1" si="672"/>
        <v/>
      </c>
      <c r="BK5293">
        <f t="shared" si="673"/>
        <v>1900</v>
      </c>
      <c r="BL5293">
        <f t="shared" si="674"/>
        <v>1900</v>
      </c>
      <c r="BM5293" t="str">
        <f t="shared" si="675"/>
        <v/>
      </c>
      <c r="BN5293" s="69">
        <f t="shared" si="676"/>
        <v>130</v>
      </c>
      <c r="BO5293" s="1">
        <v>47661</v>
      </c>
      <c r="BP5293" s="1"/>
    </row>
    <row r="5294" spans="59:68" x14ac:dyDescent="0.25">
      <c r="BG5294" t="str">
        <f t="shared" ca="1" si="669"/>
        <v/>
      </c>
      <c r="BH5294" t="str">
        <f t="shared" si="670"/>
        <v/>
      </c>
      <c r="BI5294" t="str">
        <f t="shared" si="671"/>
        <v/>
      </c>
      <c r="BJ5294" t="str">
        <f t="shared" ca="1" si="672"/>
        <v/>
      </c>
      <c r="BK5294">
        <f t="shared" si="673"/>
        <v>1900</v>
      </c>
      <c r="BL5294">
        <f t="shared" si="674"/>
        <v>1900</v>
      </c>
      <c r="BM5294" t="str">
        <f t="shared" si="675"/>
        <v/>
      </c>
      <c r="BN5294" s="69">
        <f t="shared" si="676"/>
        <v>130</v>
      </c>
      <c r="BO5294" s="1">
        <v>47662</v>
      </c>
      <c r="BP5294" s="1"/>
    </row>
    <row r="5295" spans="59:68" x14ac:dyDescent="0.25">
      <c r="BG5295" t="str">
        <f t="shared" ca="1" si="669"/>
        <v/>
      </c>
      <c r="BH5295" t="str">
        <f t="shared" si="670"/>
        <v/>
      </c>
      <c r="BI5295" t="str">
        <f t="shared" si="671"/>
        <v/>
      </c>
      <c r="BJ5295" t="str">
        <f t="shared" ca="1" si="672"/>
        <v/>
      </c>
      <c r="BK5295">
        <f t="shared" si="673"/>
        <v>1900</v>
      </c>
      <c r="BL5295">
        <f t="shared" si="674"/>
        <v>1900</v>
      </c>
      <c r="BM5295" t="str">
        <f t="shared" si="675"/>
        <v/>
      </c>
      <c r="BN5295" s="69">
        <f t="shared" si="676"/>
        <v>130</v>
      </c>
      <c r="BO5295" s="1">
        <v>47663</v>
      </c>
      <c r="BP5295" s="1"/>
    </row>
    <row r="5296" spans="59:68" x14ac:dyDescent="0.25">
      <c r="BG5296" t="str">
        <f t="shared" ca="1" si="669"/>
        <v/>
      </c>
      <c r="BH5296" t="str">
        <f t="shared" si="670"/>
        <v/>
      </c>
      <c r="BI5296" t="str">
        <f t="shared" si="671"/>
        <v/>
      </c>
      <c r="BJ5296" t="str">
        <f t="shared" ca="1" si="672"/>
        <v/>
      </c>
      <c r="BK5296">
        <f t="shared" si="673"/>
        <v>1900</v>
      </c>
      <c r="BL5296">
        <f t="shared" si="674"/>
        <v>1900</v>
      </c>
      <c r="BM5296" t="str">
        <f t="shared" si="675"/>
        <v/>
      </c>
      <c r="BN5296" s="69">
        <f t="shared" si="676"/>
        <v>130</v>
      </c>
      <c r="BO5296" s="1">
        <v>47664</v>
      </c>
      <c r="BP5296" s="1"/>
    </row>
    <row r="5297" spans="59:68" x14ac:dyDescent="0.25">
      <c r="BG5297" t="str">
        <f t="shared" ca="1" si="669"/>
        <v/>
      </c>
      <c r="BH5297" t="str">
        <f t="shared" si="670"/>
        <v/>
      </c>
      <c r="BI5297" t="str">
        <f t="shared" si="671"/>
        <v/>
      </c>
      <c r="BJ5297" t="str">
        <f t="shared" ca="1" si="672"/>
        <v/>
      </c>
      <c r="BK5297">
        <f t="shared" si="673"/>
        <v>1900</v>
      </c>
      <c r="BL5297">
        <f t="shared" si="674"/>
        <v>1900</v>
      </c>
      <c r="BM5297" t="str">
        <f t="shared" si="675"/>
        <v/>
      </c>
      <c r="BN5297" s="69">
        <f t="shared" si="676"/>
        <v>130</v>
      </c>
      <c r="BO5297" s="1">
        <v>47665</v>
      </c>
      <c r="BP5297" s="1"/>
    </row>
    <row r="5298" spans="59:68" x14ac:dyDescent="0.25">
      <c r="BG5298" t="str">
        <f t="shared" ca="1" si="669"/>
        <v/>
      </c>
      <c r="BH5298" t="str">
        <f t="shared" si="670"/>
        <v/>
      </c>
      <c r="BI5298" t="str">
        <f t="shared" si="671"/>
        <v/>
      </c>
      <c r="BJ5298" t="str">
        <f t="shared" ca="1" si="672"/>
        <v/>
      </c>
      <c r="BK5298">
        <f t="shared" si="673"/>
        <v>1900</v>
      </c>
      <c r="BL5298">
        <f t="shared" si="674"/>
        <v>1900</v>
      </c>
      <c r="BM5298" t="str">
        <f t="shared" si="675"/>
        <v/>
      </c>
      <c r="BN5298" s="69">
        <f t="shared" si="676"/>
        <v>130</v>
      </c>
      <c r="BO5298" s="1">
        <v>47666</v>
      </c>
      <c r="BP5298" s="1"/>
    </row>
    <row r="5299" spans="59:68" x14ac:dyDescent="0.25">
      <c r="BG5299" t="str">
        <f t="shared" ca="1" si="669"/>
        <v/>
      </c>
      <c r="BH5299" t="str">
        <f t="shared" si="670"/>
        <v/>
      </c>
      <c r="BI5299" t="str">
        <f t="shared" si="671"/>
        <v/>
      </c>
      <c r="BJ5299" t="str">
        <f t="shared" ca="1" si="672"/>
        <v/>
      </c>
      <c r="BK5299">
        <f t="shared" si="673"/>
        <v>1900</v>
      </c>
      <c r="BL5299">
        <f t="shared" si="674"/>
        <v>1900</v>
      </c>
      <c r="BM5299" t="str">
        <f t="shared" si="675"/>
        <v/>
      </c>
      <c r="BN5299" s="69">
        <f t="shared" si="676"/>
        <v>130</v>
      </c>
      <c r="BO5299" s="1">
        <v>47667</v>
      </c>
      <c r="BP5299" s="1"/>
    </row>
    <row r="5300" spans="59:68" x14ac:dyDescent="0.25">
      <c r="BG5300" t="str">
        <f t="shared" ca="1" si="669"/>
        <v/>
      </c>
      <c r="BH5300" t="str">
        <f t="shared" si="670"/>
        <v/>
      </c>
      <c r="BI5300" t="str">
        <f t="shared" si="671"/>
        <v/>
      </c>
      <c r="BJ5300" t="str">
        <f t="shared" ca="1" si="672"/>
        <v/>
      </c>
      <c r="BK5300">
        <f t="shared" si="673"/>
        <v>1900</v>
      </c>
      <c r="BL5300">
        <f t="shared" si="674"/>
        <v>1900</v>
      </c>
      <c r="BM5300" t="str">
        <f t="shared" si="675"/>
        <v/>
      </c>
      <c r="BN5300" s="69">
        <f t="shared" si="676"/>
        <v>130</v>
      </c>
      <c r="BO5300" s="1">
        <v>47668</v>
      </c>
      <c r="BP5300" s="1"/>
    </row>
    <row r="5301" spans="59:68" x14ac:dyDescent="0.25">
      <c r="BG5301" t="str">
        <f t="shared" ca="1" si="669"/>
        <v/>
      </c>
      <c r="BH5301" t="str">
        <f t="shared" si="670"/>
        <v/>
      </c>
      <c r="BI5301" t="str">
        <f t="shared" si="671"/>
        <v/>
      </c>
      <c r="BJ5301" t="str">
        <f t="shared" ca="1" si="672"/>
        <v/>
      </c>
      <c r="BK5301">
        <f t="shared" si="673"/>
        <v>1900</v>
      </c>
      <c r="BL5301">
        <f t="shared" si="674"/>
        <v>1900</v>
      </c>
      <c r="BM5301" t="str">
        <f t="shared" si="675"/>
        <v/>
      </c>
      <c r="BN5301" s="69">
        <f t="shared" si="676"/>
        <v>130</v>
      </c>
      <c r="BO5301" s="1">
        <v>47669</v>
      </c>
      <c r="BP5301" s="1"/>
    </row>
    <row r="5302" spans="59:68" x14ac:dyDescent="0.25">
      <c r="BG5302" t="str">
        <f t="shared" ca="1" si="669"/>
        <v/>
      </c>
      <c r="BH5302" t="str">
        <f t="shared" si="670"/>
        <v/>
      </c>
      <c r="BI5302" t="str">
        <f t="shared" si="671"/>
        <v/>
      </c>
      <c r="BJ5302" t="str">
        <f t="shared" ca="1" si="672"/>
        <v/>
      </c>
      <c r="BK5302">
        <f t="shared" si="673"/>
        <v>1900</v>
      </c>
      <c r="BL5302">
        <f t="shared" si="674"/>
        <v>1900</v>
      </c>
      <c r="BM5302" t="str">
        <f t="shared" si="675"/>
        <v/>
      </c>
      <c r="BN5302" s="69">
        <f t="shared" si="676"/>
        <v>130</v>
      </c>
      <c r="BO5302" s="1">
        <v>47670</v>
      </c>
      <c r="BP5302" s="1"/>
    </row>
    <row r="5303" spans="59:68" x14ac:dyDescent="0.25">
      <c r="BG5303" t="str">
        <f t="shared" ca="1" si="669"/>
        <v/>
      </c>
      <c r="BH5303" t="str">
        <f t="shared" si="670"/>
        <v/>
      </c>
      <c r="BI5303" t="str">
        <f t="shared" si="671"/>
        <v/>
      </c>
      <c r="BJ5303" t="str">
        <f t="shared" ca="1" si="672"/>
        <v/>
      </c>
      <c r="BK5303">
        <f t="shared" si="673"/>
        <v>1900</v>
      </c>
      <c r="BL5303">
        <f t="shared" si="674"/>
        <v>1900</v>
      </c>
      <c r="BM5303" t="str">
        <f t="shared" si="675"/>
        <v/>
      </c>
      <c r="BN5303" s="69">
        <f t="shared" si="676"/>
        <v>130</v>
      </c>
      <c r="BO5303" s="1">
        <v>47671</v>
      </c>
      <c r="BP5303" s="1"/>
    </row>
    <row r="5304" spans="59:68" x14ac:dyDescent="0.25">
      <c r="BG5304" t="str">
        <f t="shared" ca="1" si="669"/>
        <v/>
      </c>
      <c r="BH5304" t="str">
        <f t="shared" si="670"/>
        <v/>
      </c>
      <c r="BI5304" t="str">
        <f t="shared" si="671"/>
        <v/>
      </c>
      <c r="BJ5304" t="str">
        <f t="shared" ca="1" si="672"/>
        <v/>
      </c>
      <c r="BK5304">
        <f t="shared" si="673"/>
        <v>1900</v>
      </c>
      <c r="BL5304">
        <f t="shared" si="674"/>
        <v>1900</v>
      </c>
      <c r="BM5304" t="str">
        <f t="shared" si="675"/>
        <v/>
      </c>
      <c r="BN5304" s="69">
        <f t="shared" si="676"/>
        <v>130</v>
      </c>
      <c r="BO5304" s="1">
        <v>47672</v>
      </c>
      <c r="BP5304" s="1"/>
    </row>
    <row r="5305" spans="59:68" x14ac:dyDescent="0.25">
      <c r="BG5305" t="str">
        <f t="shared" ca="1" si="669"/>
        <v/>
      </c>
      <c r="BH5305" t="str">
        <f t="shared" si="670"/>
        <v/>
      </c>
      <c r="BI5305" t="str">
        <f t="shared" si="671"/>
        <v/>
      </c>
      <c r="BJ5305" t="str">
        <f t="shared" ca="1" si="672"/>
        <v/>
      </c>
      <c r="BK5305">
        <f t="shared" si="673"/>
        <v>1900</v>
      </c>
      <c r="BL5305">
        <f t="shared" si="674"/>
        <v>1900</v>
      </c>
      <c r="BM5305" t="str">
        <f t="shared" si="675"/>
        <v/>
      </c>
      <c r="BN5305" s="69">
        <f t="shared" si="676"/>
        <v>130</v>
      </c>
      <c r="BO5305" s="1">
        <v>47673</v>
      </c>
      <c r="BP5305" s="1"/>
    </row>
    <row r="5306" spans="59:68" x14ac:dyDescent="0.25">
      <c r="BG5306" t="str">
        <f t="shared" ca="1" si="669"/>
        <v/>
      </c>
      <c r="BH5306" t="str">
        <f t="shared" si="670"/>
        <v/>
      </c>
      <c r="BI5306" t="str">
        <f t="shared" si="671"/>
        <v/>
      </c>
      <c r="BJ5306" t="str">
        <f t="shared" ca="1" si="672"/>
        <v/>
      </c>
      <c r="BK5306">
        <f t="shared" si="673"/>
        <v>1900</v>
      </c>
      <c r="BL5306">
        <f t="shared" si="674"/>
        <v>1900</v>
      </c>
      <c r="BM5306" t="str">
        <f t="shared" si="675"/>
        <v/>
      </c>
      <c r="BN5306" s="69">
        <f t="shared" si="676"/>
        <v>130</v>
      </c>
      <c r="BO5306" s="1">
        <v>47674</v>
      </c>
      <c r="BP5306" s="1"/>
    </row>
    <row r="5307" spans="59:68" x14ac:dyDescent="0.25">
      <c r="BG5307" t="str">
        <f t="shared" ca="1" si="669"/>
        <v/>
      </c>
      <c r="BH5307" t="str">
        <f t="shared" si="670"/>
        <v/>
      </c>
      <c r="BI5307" t="str">
        <f t="shared" si="671"/>
        <v/>
      </c>
      <c r="BJ5307" t="str">
        <f t="shared" ca="1" si="672"/>
        <v/>
      </c>
      <c r="BK5307">
        <f t="shared" si="673"/>
        <v>1900</v>
      </c>
      <c r="BL5307">
        <f t="shared" si="674"/>
        <v>1900</v>
      </c>
      <c r="BM5307" t="str">
        <f t="shared" si="675"/>
        <v/>
      </c>
      <c r="BN5307" s="69">
        <f t="shared" si="676"/>
        <v>130</v>
      </c>
      <c r="BO5307" s="1">
        <v>47675</v>
      </c>
      <c r="BP5307" s="1"/>
    </row>
    <row r="5308" spans="59:68" x14ac:dyDescent="0.25">
      <c r="BG5308" t="str">
        <f t="shared" ca="1" si="669"/>
        <v/>
      </c>
      <c r="BH5308" t="str">
        <f t="shared" si="670"/>
        <v/>
      </c>
      <c r="BI5308" t="str">
        <f t="shared" si="671"/>
        <v/>
      </c>
      <c r="BJ5308" t="str">
        <f t="shared" ca="1" si="672"/>
        <v/>
      </c>
      <c r="BK5308">
        <f t="shared" si="673"/>
        <v>1900</v>
      </c>
      <c r="BL5308">
        <f t="shared" si="674"/>
        <v>1900</v>
      </c>
      <c r="BM5308" t="str">
        <f t="shared" si="675"/>
        <v/>
      </c>
      <c r="BN5308" s="69">
        <f t="shared" si="676"/>
        <v>130</v>
      </c>
      <c r="BO5308" s="1">
        <v>47676</v>
      </c>
      <c r="BP5308" s="1"/>
    </row>
    <row r="5309" spans="59:68" x14ac:dyDescent="0.25">
      <c r="BG5309" t="str">
        <f t="shared" ca="1" si="669"/>
        <v/>
      </c>
      <c r="BH5309" t="str">
        <f t="shared" si="670"/>
        <v/>
      </c>
      <c r="BI5309" t="str">
        <f t="shared" si="671"/>
        <v/>
      </c>
      <c r="BJ5309" t="str">
        <f t="shared" ca="1" si="672"/>
        <v/>
      </c>
      <c r="BK5309">
        <f t="shared" si="673"/>
        <v>1900</v>
      </c>
      <c r="BL5309">
        <f t="shared" si="674"/>
        <v>1900</v>
      </c>
      <c r="BM5309" t="str">
        <f t="shared" si="675"/>
        <v/>
      </c>
      <c r="BN5309" s="69">
        <f t="shared" si="676"/>
        <v>130</v>
      </c>
      <c r="BO5309" s="1">
        <v>47677</v>
      </c>
      <c r="BP5309" s="1"/>
    </row>
    <row r="5310" spans="59:68" x14ac:dyDescent="0.25">
      <c r="BG5310" t="str">
        <f t="shared" ca="1" si="669"/>
        <v/>
      </c>
      <c r="BH5310" t="str">
        <f t="shared" si="670"/>
        <v/>
      </c>
      <c r="BI5310" t="str">
        <f t="shared" si="671"/>
        <v/>
      </c>
      <c r="BJ5310" t="str">
        <f t="shared" ca="1" si="672"/>
        <v/>
      </c>
      <c r="BK5310">
        <f t="shared" si="673"/>
        <v>1900</v>
      </c>
      <c r="BL5310">
        <f t="shared" si="674"/>
        <v>1900</v>
      </c>
      <c r="BM5310" t="str">
        <f t="shared" si="675"/>
        <v/>
      </c>
      <c r="BN5310" s="69">
        <f t="shared" si="676"/>
        <v>130</v>
      </c>
      <c r="BO5310" s="1">
        <v>47678</v>
      </c>
      <c r="BP5310" s="1"/>
    </row>
    <row r="5311" spans="59:68" x14ac:dyDescent="0.25">
      <c r="BG5311" t="str">
        <f t="shared" ca="1" si="669"/>
        <v/>
      </c>
      <c r="BH5311" t="str">
        <f t="shared" si="670"/>
        <v/>
      </c>
      <c r="BI5311" t="str">
        <f t="shared" si="671"/>
        <v/>
      </c>
      <c r="BJ5311" t="str">
        <f t="shared" ca="1" si="672"/>
        <v/>
      </c>
      <c r="BK5311">
        <f t="shared" si="673"/>
        <v>1900</v>
      </c>
      <c r="BL5311">
        <f t="shared" si="674"/>
        <v>1900</v>
      </c>
      <c r="BM5311" t="str">
        <f t="shared" si="675"/>
        <v/>
      </c>
      <c r="BN5311" s="69">
        <f t="shared" si="676"/>
        <v>130</v>
      </c>
      <c r="BO5311" s="1">
        <v>47679</v>
      </c>
      <c r="BP5311" s="1"/>
    </row>
    <row r="5312" spans="59:68" x14ac:dyDescent="0.25">
      <c r="BG5312" t="str">
        <f t="shared" ca="1" si="669"/>
        <v/>
      </c>
      <c r="BH5312" t="str">
        <f t="shared" si="670"/>
        <v/>
      </c>
      <c r="BI5312" t="str">
        <f t="shared" si="671"/>
        <v/>
      </c>
      <c r="BJ5312" t="str">
        <f t="shared" ca="1" si="672"/>
        <v/>
      </c>
      <c r="BK5312">
        <f t="shared" si="673"/>
        <v>1900</v>
      </c>
      <c r="BL5312">
        <f t="shared" si="674"/>
        <v>1900</v>
      </c>
      <c r="BM5312" t="str">
        <f t="shared" si="675"/>
        <v/>
      </c>
      <c r="BN5312" s="69">
        <f t="shared" si="676"/>
        <v>130</v>
      </c>
      <c r="BO5312" s="1">
        <v>47680</v>
      </c>
      <c r="BP5312" s="1"/>
    </row>
    <row r="5313" spans="59:68" x14ac:dyDescent="0.25">
      <c r="BG5313" t="str">
        <f t="shared" ca="1" si="669"/>
        <v/>
      </c>
      <c r="BH5313" t="str">
        <f t="shared" si="670"/>
        <v/>
      </c>
      <c r="BI5313" t="str">
        <f t="shared" si="671"/>
        <v/>
      </c>
      <c r="BJ5313" t="str">
        <f t="shared" ca="1" si="672"/>
        <v/>
      </c>
      <c r="BK5313">
        <f t="shared" si="673"/>
        <v>1900</v>
      </c>
      <c r="BL5313">
        <f t="shared" si="674"/>
        <v>1900</v>
      </c>
      <c r="BM5313" t="str">
        <f t="shared" si="675"/>
        <v/>
      </c>
      <c r="BN5313" s="69">
        <f t="shared" si="676"/>
        <v>130</v>
      </c>
      <c r="BO5313" s="1">
        <v>47681</v>
      </c>
      <c r="BP5313" s="1"/>
    </row>
    <row r="5314" spans="59:68" x14ac:dyDescent="0.25">
      <c r="BG5314" t="str">
        <f t="shared" ca="1" si="669"/>
        <v/>
      </c>
      <c r="BH5314" t="str">
        <f t="shared" si="670"/>
        <v/>
      </c>
      <c r="BI5314" t="str">
        <f t="shared" si="671"/>
        <v/>
      </c>
      <c r="BJ5314" t="str">
        <f t="shared" ca="1" si="672"/>
        <v/>
      </c>
      <c r="BK5314">
        <f t="shared" si="673"/>
        <v>1900</v>
      </c>
      <c r="BL5314">
        <f t="shared" si="674"/>
        <v>1900</v>
      </c>
      <c r="BM5314" t="str">
        <f t="shared" si="675"/>
        <v/>
      </c>
      <c r="BN5314" s="69">
        <f t="shared" si="676"/>
        <v>130</v>
      </c>
      <c r="BO5314" s="1">
        <v>47682</v>
      </c>
      <c r="BP5314" s="1"/>
    </row>
    <row r="5315" spans="59:68" x14ac:dyDescent="0.25">
      <c r="BG5315" t="str">
        <f t="shared" ref="BG5315:BG5378" ca="1" si="677">IF(A5315="","",DATEDIF(J5315,TODAY(),"y"))</f>
        <v/>
      </c>
      <c r="BH5315" t="str">
        <f t="shared" ref="BH5315:BH5378" si="678">IF(A5315="","",IF(BG5315&lt;61,"Moins de 61",IF(BG5315&lt;66,"61 à 65",IF(BG5315&lt;71,"66 à 70",IF(BG5315&lt;76,"71 à 75",IF(BG5315&lt;81,"76 à 80",IF(BG5315&lt;86,"81 à 85",IF(BG5315&lt;91,"86 à 90",IF(BG5315&lt;96,"91 à 95",IF(BG5315&lt;101,"96 à 100",IF(BG5315&gt;=101,"101 et plus","")))))))))))</f>
        <v/>
      </c>
      <c r="BI5315" t="str">
        <f t="shared" ref="BI5315:BI5378" si="679">IF(B5315="","",IF(BG5315&lt;66,"Moins de 66",IF(BG5315&lt;71,"66 à 70",IF(BG5315&lt;76,"71 à 75",IF(BG5315&lt;81,"76 à 80",IF(BG5315&gt;=81,"plus de 80",""))))))</f>
        <v/>
      </c>
      <c r="BJ5315" t="str">
        <f t="shared" ref="BJ5315:BJ5378" ca="1" si="680">IF(A5315="","",DATEDIF(L5315,TODAY(),"y"))</f>
        <v/>
      </c>
      <c r="BK5315">
        <f t="shared" ref="BK5315:BK5378" si="681">YEAR(L5315)</f>
        <v>1900</v>
      </c>
      <c r="BL5315">
        <f t="shared" ref="BL5315:BL5378" si="682">YEAR(E5315)</f>
        <v>1900</v>
      </c>
      <c r="BM5315" t="str">
        <f t="shared" ref="BM5315:BM5378" si="683">IF(A5315="","",IF(O5315="Adhérent",BG5315,""))</f>
        <v/>
      </c>
      <c r="BN5315" s="69">
        <f t="shared" ref="BN5315:BN5378" si="684">YEAR(BO5315)-YEAR(J5315)</f>
        <v>130</v>
      </c>
      <c r="BO5315" s="1">
        <v>47683</v>
      </c>
      <c r="BP5315" s="1"/>
    </row>
    <row r="5316" spans="59:68" x14ac:dyDescent="0.25">
      <c r="BG5316" t="str">
        <f t="shared" ca="1" si="677"/>
        <v/>
      </c>
      <c r="BH5316" t="str">
        <f t="shared" si="678"/>
        <v/>
      </c>
      <c r="BI5316" t="str">
        <f t="shared" si="679"/>
        <v/>
      </c>
      <c r="BJ5316" t="str">
        <f t="shared" ca="1" si="680"/>
        <v/>
      </c>
      <c r="BK5316">
        <f t="shared" si="681"/>
        <v>1900</v>
      </c>
      <c r="BL5316">
        <f t="shared" si="682"/>
        <v>1900</v>
      </c>
      <c r="BM5316" t="str">
        <f t="shared" si="683"/>
        <v/>
      </c>
      <c r="BN5316" s="69">
        <f t="shared" si="684"/>
        <v>130</v>
      </c>
      <c r="BO5316" s="1">
        <v>47684</v>
      </c>
      <c r="BP5316" s="1"/>
    </row>
    <row r="5317" spans="59:68" x14ac:dyDescent="0.25">
      <c r="BG5317" t="str">
        <f t="shared" ca="1" si="677"/>
        <v/>
      </c>
      <c r="BH5317" t="str">
        <f t="shared" si="678"/>
        <v/>
      </c>
      <c r="BI5317" t="str">
        <f t="shared" si="679"/>
        <v/>
      </c>
      <c r="BJ5317" t="str">
        <f t="shared" ca="1" si="680"/>
        <v/>
      </c>
      <c r="BK5317">
        <f t="shared" si="681"/>
        <v>1900</v>
      </c>
      <c r="BL5317">
        <f t="shared" si="682"/>
        <v>1900</v>
      </c>
      <c r="BM5317" t="str">
        <f t="shared" si="683"/>
        <v/>
      </c>
      <c r="BN5317" s="69">
        <f t="shared" si="684"/>
        <v>130</v>
      </c>
      <c r="BO5317" s="1">
        <v>47685</v>
      </c>
      <c r="BP5317" s="1"/>
    </row>
    <row r="5318" spans="59:68" x14ac:dyDescent="0.25">
      <c r="BG5318" t="str">
        <f t="shared" ca="1" si="677"/>
        <v/>
      </c>
      <c r="BH5318" t="str">
        <f t="shared" si="678"/>
        <v/>
      </c>
      <c r="BI5318" t="str">
        <f t="shared" si="679"/>
        <v/>
      </c>
      <c r="BJ5318" t="str">
        <f t="shared" ca="1" si="680"/>
        <v/>
      </c>
      <c r="BK5318">
        <f t="shared" si="681"/>
        <v>1900</v>
      </c>
      <c r="BL5318">
        <f t="shared" si="682"/>
        <v>1900</v>
      </c>
      <c r="BM5318" t="str">
        <f t="shared" si="683"/>
        <v/>
      </c>
      <c r="BN5318" s="69">
        <f t="shared" si="684"/>
        <v>130</v>
      </c>
      <c r="BO5318" s="1">
        <v>47686</v>
      </c>
      <c r="BP5318" s="1"/>
    </row>
    <row r="5319" spans="59:68" x14ac:dyDescent="0.25">
      <c r="BG5319" t="str">
        <f t="shared" ca="1" si="677"/>
        <v/>
      </c>
      <c r="BH5319" t="str">
        <f t="shared" si="678"/>
        <v/>
      </c>
      <c r="BI5319" t="str">
        <f t="shared" si="679"/>
        <v/>
      </c>
      <c r="BJ5319" t="str">
        <f t="shared" ca="1" si="680"/>
        <v/>
      </c>
      <c r="BK5319">
        <f t="shared" si="681"/>
        <v>1900</v>
      </c>
      <c r="BL5319">
        <f t="shared" si="682"/>
        <v>1900</v>
      </c>
      <c r="BM5319" t="str">
        <f t="shared" si="683"/>
        <v/>
      </c>
      <c r="BN5319" s="69">
        <f t="shared" si="684"/>
        <v>130</v>
      </c>
      <c r="BO5319" s="1">
        <v>47687</v>
      </c>
      <c r="BP5319" s="1"/>
    </row>
    <row r="5320" spans="59:68" x14ac:dyDescent="0.25">
      <c r="BG5320" t="str">
        <f t="shared" ca="1" si="677"/>
        <v/>
      </c>
      <c r="BH5320" t="str">
        <f t="shared" si="678"/>
        <v/>
      </c>
      <c r="BI5320" t="str">
        <f t="shared" si="679"/>
        <v/>
      </c>
      <c r="BJ5320" t="str">
        <f t="shared" ca="1" si="680"/>
        <v/>
      </c>
      <c r="BK5320">
        <f t="shared" si="681"/>
        <v>1900</v>
      </c>
      <c r="BL5320">
        <f t="shared" si="682"/>
        <v>1900</v>
      </c>
      <c r="BM5320" t="str">
        <f t="shared" si="683"/>
        <v/>
      </c>
      <c r="BN5320" s="69">
        <f t="shared" si="684"/>
        <v>130</v>
      </c>
      <c r="BO5320" s="1">
        <v>47688</v>
      </c>
      <c r="BP5320" s="1"/>
    </row>
    <row r="5321" spans="59:68" x14ac:dyDescent="0.25">
      <c r="BG5321" t="str">
        <f t="shared" ca="1" si="677"/>
        <v/>
      </c>
      <c r="BH5321" t="str">
        <f t="shared" si="678"/>
        <v/>
      </c>
      <c r="BI5321" t="str">
        <f t="shared" si="679"/>
        <v/>
      </c>
      <c r="BJ5321" t="str">
        <f t="shared" ca="1" si="680"/>
        <v/>
      </c>
      <c r="BK5321">
        <f t="shared" si="681"/>
        <v>1900</v>
      </c>
      <c r="BL5321">
        <f t="shared" si="682"/>
        <v>1900</v>
      </c>
      <c r="BM5321" t="str">
        <f t="shared" si="683"/>
        <v/>
      </c>
      <c r="BN5321" s="69">
        <f t="shared" si="684"/>
        <v>130</v>
      </c>
      <c r="BO5321" s="1">
        <v>47689</v>
      </c>
      <c r="BP5321" s="1"/>
    </row>
    <row r="5322" spans="59:68" x14ac:dyDescent="0.25">
      <c r="BG5322" t="str">
        <f t="shared" ca="1" si="677"/>
        <v/>
      </c>
      <c r="BH5322" t="str">
        <f t="shared" si="678"/>
        <v/>
      </c>
      <c r="BI5322" t="str">
        <f t="shared" si="679"/>
        <v/>
      </c>
      <c r="BJ5322" t="str">
        <f t="shared" ca="1" si="680"/>
        <v/>
      </c>
      <c r="BK5322">
        <f t="shared" si="681"/>
        <v>1900</v>
      </c>
      <c r="BL5322">
        <f t="shared" si="682"/>
        <v>1900</v>
      </c>
      <c r="BM5322" t="str">
        <f t="shared" si="683"/>
        <v/>
      </c>
      <c r="BN5322" s="69">
        <f t="shared" si="684"/>
        <v>130</v>
      </c>
      <c r="BO5322" s="1">
        <v>47690</v>
      </c>
      <c r="BP5322" s="1"/>
    </row>
    <row r="5323" spans="59:68" x14ac:dyDescent="0.25">
      <c r="BG5323" t="str">
        <f t="shared" ca="1" si="677"/>
        <v/>
      </c>
      <c r="BH5323" t="str">
        <f t="shared" si="678"/>
        <v/>
      </c>
      <c r="BI5323" t="str">
        <f t="shared" si="679"/>
        <v/>
      </c>
      <c r="BJ5323" t="str">
        <f t="shared" ca="1" si="680"/>
        <v/>
      </c>
      <c r="BK5323">
        <f t="shared" si="681"/>
        <v>1900</v>
      </c>
      <c r="BL5323">
        <f t="shared" si="682"/>
        <v>1900</v>
      </c>
      <c r="BM5323" t="str">
        <f t="shared" si="683"/>
        <v/>
      </c>
      <c r="BN5323" s="69">
        <f t="shared" si="684"/>
        <v>130</v>
      </c>
      <c r="BO5323" s="1">
        <v>47691</v>
      </c>
      <c r="BP5323" s="1"/>
    </row>
    <row r="5324" spans="59:68" x14ac:dyDescent="0.25">
      <c r="BG5324" t="str">
        <f t="shared" ca="1" si="677"/>
        <v/>
      </c>
      <c r="BH5324" t="str">
        <f t="shared" si="678"/>
        <v/>
      </c>
      <c r="BI5324" t="str">
        <f t="shared" si="679"/>
        <v/>
      </c>
      <c r="BJ5324" t="str">
        <f t="shared" ca="1" si="680"/>
        <v/>
      </c>
      <c r="BK5324">
        <f t="shared" si="681"/>
        <v>1900</v>
      </c>
      <c r="BL5324">
        <f t="shared" si="682"/>
        <v>1900</v>
      </c>
      <c r="BM5324" t="str">
        <f t="shared" si="683"/>
        <v/>
      </c>
      <c r="BN5324" s="69">
        <f t="shared" si="684"/>
        <v>130</v>
      </c>
      <c r="BO5324" s="1">
        <v>47692</v>
      </c>
      <c r="BP5324" s="1"/>
    </row>
    <row r="5325" spans="59:68" x14ac:dyDescent="0.25">
      <c r="BG5325" t="str">
        <f t="shared" ca="1" si="677"/>
        <v/>
      </c>
      <c r="BH5325" t="str">
        <f t="shared" si="678"/>
        <v/>
      </c>
      <c r="BI5325" t="str">
        <f t="shared" si="679"/>
        <v/>
      </c>
      <c r="BJ5325" t="str">
        <f t="shared" ca="1" si="680"/>
        <v/>
      </c>
      <c r="BK5325">
        <f t="shared" si="681"/>
        <v>1900</v>
      </c>
      <c r="BL5325">
        <f t="shared" si="682"/>
        <v>1900</v>
      </c>
      <c r="BM5325" t="str">
        <f t="shared" si="683"/>
        <v/>
      </c>
      <c r="BN5325" s="69">
        <f t="shared" si="684"/>
        <v>130</v>
      </c>
      <c r="BO5325" s="1">
        <v>47693</v>
      </c>
      <c r="BP5325" s="1"/>
    </row>
    <row r="5326" spans="59:68" x14ac:dyDescent="0.25">
      <c r="BG5326" t="str">
        <f t="shared" ca="1" si="677"/>
        <v/>
      </c>
      <c r="BH5326" t="str">
        <f t="shared" si="678"/>
        <v/>
      </c>
      <c r="BI5326" t="str">
        <f t="shared" si="679"/>
        <v/>
      </c>
      <c r="BJ5326" t="str">
        <f t="shared" ca="1" si="680"/>
        <v/>
      </c>
      <c r="BK5326">
        <f t="shared" si="681"/>
        <v>1900</v>
      </c>
      <c r="BL5326">
        <f t="shared" si="682"/>
        <v>1900</v>
      </c>
      <c r="BM5326" t="str">
        <f t="shared" si="683"/>
        <v/>
      </c>
      <c r="BN5326" s="69">
        <f t="shared" si="684"/>
        <v>130</v>
      </c>
      <c r="BO5326" s="1">
        <v>47694</v>
      </c>
      <c r="BP5326" s="1"/>
    </row>
    <row r="5327" spans="59:68" x14ac:dyDescent="0.25">
      <c r="BG5327" t="str">
        <f t="shared" ca="1" si="677"/>
        <v/>
      </c>
      <c r="BH5327" t="str">
        <f t="shared" si="678"/>
        <v/>
      </c>
      <c r="BI5327" t="str">
        <f t="shared" si="679"/>
        <v/>
      </c>
      <c r="BJ5327" t="str">
        <f t="shared" ca="1" si="680"/>
        <v/>
      </c>
      <c r="BK5327">
        <f t="shared" si="681"/>
        <v>1900</v>
      </c>
      <c r="BL5327">
        <f t="shared" si="682"/>
        <v>1900</v>
      </c>
      <c r="BM5327" t="str">
        <f t="shared" si="683"/>
        <v/>
      </c>
      <c r="BN5327" s="69">
        <f t="shared" si="684"/>
        <v>130</v>
      </c>
      <c r="BO5327" s="1">
        <v>47695</v>
      </c>
      <c r="BP5327" s="1"/>
    </row>
    <row r="5328" spans="59:68" x14ac:dyDescent="0.25">
      <c r="BG5328" t="str">
        <f t="shared" ca="1" si="677"/>
        <v/>
      </c>
      <c r="BH5328" t="str">
        <f t="shared" si="678"/>
        <v/>
      </c>
      <c r="BI5328" t="str">
        <f t="shared" si="679"/>
        <v/>
      </c>
      <c r="BJ5328" t="str">
        <f t="shared" ca="1" si="680"/>
        <v/>
      </c>
      <c r="BK5328">
        <f t="shared" si="681"/>
        <v>1900</v>
      </c>
      <c r="BL5328">
        <f t="shared" si="682"/>
        <v>1900</v>
      </c>
      <c r="BM5328" t="str">
        <f t="shared" si="683"/>
        <v/>
      </c>
      <c r="BN5328" s="69">
        <f t="shared" si="684"/>
        <v>130</v>
      </c>
      <c r="BO5328" s="1">
        <v>47696</v>
      </c>
      <c r="BP5328" s="1"/>
    </row>
    <row r="5329" spans="59:68" x14ac:dyDescent="0.25">
      <c r="BG5329" t="str">
        <f t="shared" ca="1" si="677"/>
        <v/>
      </c>
      <c r="BH5329" t="str">
        <f t="shared" si="678"/>
        <v/>
      </c>
      <c r="BI5329" t="str">
        <f t="shared" si="679"/>
        <v/>
      </c>
      <c r="BJ5329" t="str">
        <f t="shared" ca="1" si="680"/>
        <v/>
      </c>
      <c r="BK5329">
        <f t="shared" si="681"/>
        <v>1900</v>
      </c>
      <c r="BL5329">
        <f t="shared" si="682"/>
        <v>1900</v>
      </c>
      <c r="BM5329" t="str">
        <f t="shared" si="683"/>
        <v/>
      </c>
      <c r="BN5329" s="69">
        <f t="shared" si="684"/>
        <v>130</v>
      </c>
      <c r="BO5329" s="1">
        <v>47697</v>
      </c>
      <c r="BP5329" s="1"/>
    </row>
    <row r="5330" spans="59:68" x14ac:dyDescent="0.25">
      <c r="BG5330" t="str">
        <f t="shared" ca="1" si="677"/>
        <v/>
      </c>
      <c r="BH5330" t="str">
        <f t="shared" si="678"/>
        <v/>
      </c>
      <c r="BI5330" t="str">
        <f t="shared" si="679"/>
        <v/>
      </c>
      <c r="BJ5330" t="str">
        <f t="shared" ca="1" si="680"/>
        <v/>
      </c>
      <c r="BK5330">
        <f t="shared" si="681"/>
        <v>1900</v>
      </c>
      <c r="BL5330">
        <f t="shared" si="682"/>
        <v>1900</v>
      </c>
      <c r="BM5330" t="str">
        <f t="shared" si="683"/>
        <v/>
      </c>
      <c r="BN5330" s="69">
        <f t="shared" si="684"/>
        <v>130</v>
      </c>
      <c r="BO5330" s="1">
        <v>47698</v>
      </c>
      <c r="BP5330" s="1"/>
    </row>
    <row r="5331" spans="59:68" x14ac:dyDescent="0.25">
      <c r="BG5331" t="str">
        <f t="shared" ca="1" si="677"/>
        <v/>
      </c>
      <c r="BH5331" t="str">
        <f t="shared" si="678"/>
        <v/>
      </c>
      <c r="BI5331" t="str">
        <f t="shared" si="679"/>
        <v/>
      </c>
      <c r="BJ5331" t="str">
        <f t="shared" ca="1" si="680"/>
        <v/>
      </c>
      <c r="BK5331">
        <f t="shared" si="681"/>
        <v>1900</v>
      </c>
      <c r="BL5331">
        <f t="shared" si="682"/>
        <v>1900</v>
      </c>
      <c r="BM5331" t="str">
        <f t="shared" si="683"/>
        <v/>
      </c>
      <c r="BN5331" s="69">
        <f t="shared" si="684"/>
        <v>130</v>
      </c>
      <c r="BO5331" s="1">
        <v>47699</v>
      </c>
      <c r="BP5331" s="1"/>
    </row>
    <row r="5332" spans="59:68" x14ac:dyDescent="0.25">
      <c r="BG5332" t="str">
        <f t="shared" ca="1" si="677"/>
        <v/>
      </c>
      <c r="BH5332" t="str">
        <f t="shared" si="678"/>
        <v/>
      </c>
      <c r="BI5332" t="str">
        <f t="shared" si="679"/>
        <v/>
      </c>
      <c r="BJ5332" t="str">
        <f t="shared" ca="1" si="680"/>
        <v/>
      </c>
      <c r="BK5332">
        <f t="shared" si="681"/>
        <v>1900</v>
      </c>
      <c r="BL5332">
        <f t="shared" si="682"/>
        <v>1900</v>
      </c>
      <c r="BM5332" t="str">
        <f t="shared" si="683"/>
        <v/>
      </c>
      <c r="BN5332" s="69">
        <f t="shared" si="684"/>
        <v>130</v>
      </c>
      <c r="BO5332" s="1">
        <v>47700</v>
      </c>
      <c r="BP5332" s="1"/>
    </row>
    <row r="5333" spans="59:68" x14ac:dyDescent="0.25">
      <c r="BG5333" t="str">
        <f t="shared" ca="1" si="677"/>
        <v/>
      </c>
      <c r="BH5333" t="str">
        <f t="shared" si="678"/>
        <v/>
      </c>
      <c r="BI5333" t="str">
        <f t="shared" si="679"/>
        <v/>
      </c>
      <c r="BJ5333" t="str">
        <f t="shared" ca="1" si="680"/>
        <v/>
      </c>
      <c r="BK5333">
        <f t="shared" si="681"/>
        <v>1900</v>
      </c>
      <c r="BL5333">
        <f t="shared" si="682"/>
        <v>1900</v>
      </c>
      <c r="BM5333" t="str">
        <f t="shared" si="683"/>
        <v/>
      </c>
      <c r="BN5333" s="69">
        <f t="shared" si="684"/>
        <v>130</v>
      </c>
      <c r="BO5333" s="1">
        <v>47701</v>
      </c>
      <c r="BP5333" s="1"/>
    </row>
    <row r="5334" spans="59:68" x14ac:dyDescent="0.25">
      <c r="BG5334" t="str">
        <f t="shared" ca="1" si="677"/>
        <v/>
      </c>
      <c r="BH5334" t="str">
        <f t="shared" si="678"/>
        <v/>
      </c>
      <c r="BI5334" t="str">
        <f t="shared" si="679"/>
        <v/>
      </c>
      <c r="BJ5334" t="str">
        <f t="shared" ca="1" si="680"/>
        <v/>
      </c>
      <c r="BK5334">
        <f t="shared" si="681"/>
        <v>1900</v>
      </c>
      <c r="BL5334">
        <f t="shared" si="682"/>
        <v>1900</v>
      </c>
      <c r="BM5334" t="str">
        <f t="shared" si="683"/>
        <v/>
      </c>
      <c r="BN5334" s="69">
        <f t="shared" si="684"/>
        <v>130</v>
      </c>
      <c r="BO5334" s="1">
        <v>47702</v>
      </c>
      <c r="BP5334" s="1"/>
    </row>
    <row r="5335" spans="59:68" x14ac:dyDescent="0.25">
      <c r="BG5335" t="str">
        <f t="shared" ca="1" si="677"/>
        <v/>
      </c>
      <c r="BH5335" t="str">
        <f t="shared" si="678"/>
        <v/>
      </c>
      <c r="BI5335" t="str">
        <f t="shared" si="679"/>
        <v/>
      </c>
      <c r="BJ5335" t="str">
        <f t="shared" ca="1" si="680"/>
        <v/>
      </c>
      <c r="BK5335">
        <f t="shared" si="681"/>
        <v>1900</v>
      </c>
      <c r="BL5335">
        <f t="shared" si="682"/>
        <v>1900</v>
      </c>
      <c r="BM5335" t="str">
        <f t="shared" si="683"/>
        <v/>
      </c>
      <c r="BN5335" s="69">
        <f t="shared" si="684"/>
        <v>130</v>
      </c>
      <c r="BO5335" s="1">
        <v>47703</v>
      </c>
      <c r="BP5335" s="1"/>
    </row>
    <row r="5336" spans="59:68" x14ac:dyDescent="0.25">
      <c r="BG5336" t="str">
        <f t="shared" ca="1" si="677"/>
        <v/>
      </c>
      <c r="BH5336" t="str">
        <f t="shared" si="678"/>
        <v/>
      </c>
      <c r="BI5336" t="str">
        <f t="shared" si="679"/>
        <v/>
      </c>
      <c r="BJ5336" t="str">
        <f t="shared" ca="1" si="680"/>
        <v/>
      </c>
      <c r="BK5336">
        <f t="shared" si="681"/>
        <v>1900</v>
      </c>
      <c r="BL5336">
        <f t="shared" si="682"/>
        <v>1900</v>
      </c>
      <c r="BM5336" t="str">
        <f t="shared" si="683"/>
        <v/>
      </c>
      <c r="BN5336" s="69">
        <f t="shared" si="684"/>
        <v>130</v>
      </c>
      <c r="BO5336" s="1">
        <v>47704</v>
      </c>
      <c r="BP5336" s="1"/>
    </row>
    <row r="5337" spans="59:68" x14ac:dyDescent="0.25">
      <c r="BG5337" t="str">
        <f t="shared" ca="1" si="677"/>
        <v/>
      </c>
      <c r="BH5337" t="str">
        <f t="shared" si="678"/>
        <v/>
      </c>
      <c r="BI5337" t="str">
        <f t="shared" si="679"/>
        <v/>
      </c>
      <c r="BJ5337" t="str">
        <f t="shared" ca="1" si="680"/>
        <v/>
      </c>
      <c r="BK5337">
        <f t="shared" si="681"/>
        <v>1900</v>
      </c>
      <c r="BL5337">
        <f t="shared" si="682"/>
        <v>1900</v>
      </c>
      <c r="BM5337" t="str">
        <f t="shared" si="683"/>
        <v/>
      </c>
      <c r="BN5337" s="69">
        <f t="shared" si="684"/>
        <v>130</v>
      </c>
      <c r="BO5337" s="1">
        <v>47705</v>
      </c>
      <c r="BP5337" s="1"/>
    </row>
    <row r="5338" spans="59:68" x14ac:dyDescent="0.25">
      <c r="BG5338" t="str">
        <f t="shared" ca="1" si="677"/>
        <v/>
      </c>
      <c r="BH5338" t="str">
        <f t="shared" si="678"/>
        <v/>
      </c>
      <c r="BI5338" t="str">
        <f t="shared" si="679"/>
        <v/>
      </c>
      <c r="BJ5338" t="str">
        <f t="shared" ca="1" si="680"/>
        <v/>
      </c>
      <c r="BK5338">
        <f t="shared" si="681"/>
        <v>1900</v>
      </c>
      <c r="BL5338">
        <f t="shared" si="682"/>
        <v>1900</v>
      </c>
      <c r="BM5338" t="str">
        <f t="shared" si="683"/>
        <v/>
      </c>
      <c r="BN5338" s="69">
        <f t="shared" si="684"/>
        <v>130</v>
      </c>
      <c r="BO5338" s="1">
        <v>47706</v>
      </c>
      <c r="BP5338" s="1"/>
    </row>
    <row r="5339" spans="59:68" x14ac:dyDescent="0.25">
      <c r="BG5339" t="str">
        <f t="shared" ca="1" si="677"/>
        <v/>
      </c>
      <c r="BH5339" t="str">
        <f t="shared" si="678"/>
        <v/>
      </c>
      <c r="BI5339" t="str">
        <f t="shared" si="679"/>
        <v/>
      </c>
      <c r="BJ5339" t="str">
        <f t="shared" ca="1" si="680"/>
        <v/>
      </c>
      <c r="BK5339">
        <f t="shared" si="681"/>
        <v>1900</v>
      </c>
      <c r="BL5339">
        <f t="shared" si="682"/>
        <v>1900</v>
      </c>
      <c r="BM5339" t="str">
        <f t="shared" si="683"/>
        <v/>
      </c>
      <c r="BN5339" s="69">
        <f t="shared" si="684"/>
        <v>130</v>
      </c>
      <c r="BO5339" s="1">
        <v>47707</v>
      </c>
      <c r="BP5339" s="1"/>
    </row>
    <row r="5340" spans="59:68" x14ac:dyDescent="0.25">
      <c r="BG5340" t="str">
        <f t="shared" ca="1" si="677"/>
        <v/>
      </c>
      <c r="BH5340" t="str">
        <f t="shared" si="678"/>
        <v/>
      </c>
      <c r="BI5340" t="str">
        <f t="shared" si="679"/>
        <v/>
      </c>
      <c r="BJ5340" t="str">
        <f t="shared" ca="1" si="680"/>
        <v/>
      </c>
      <c r="BK5340">
        <f t="shared" si="681"/>
        <v>1900</v>
      </c>
      <c r="BL5340">
        <f t="shared" si="682"/>
        <v>1900</v>
      </c>
      <c r="BM5340" t="str">
        <f t="shared" si="683"/>
        <v/>
      </c>
      <c r="BN5340" s="69">
        <f t="shared" si="684"/>
        <v>130</v>
      </c>
      <c r="BO5340" s="1">
        <v>47708</v>
      </c>
      <c r="BP5340" s="1"/>
    </row>
    <row r="5341" spans="59:68" x14ac:dyDescent="0.25">
      <c r="BG5341" t="str">
        <f t="shared" ca="1" si="677"/>
        <v/>
      </c>
      <c r="BH5341" t="str">
        <f t="shared" si="678"/>
        <v/>
      </c>
      <c r="BI5341" t="str">
        <f t="shared" si="679"/>
        <v/>
      </c>
      <c r="BJ5341" t="str">
        <f t="shared" ca="1" si="680"/>
        <v/>
      </c>
      <c r="BK5341">
        <f t="shared" si="681"/>
        <v>1900</v>
      </c>
      <c r="BL5341">
        <f t="shared" si="682"/>
        <v>1900</v>
      </c>
      <c r="BM5341" t="str">
        <f t="shared" si="683"/>
        <v/>
      </c>
      <c r="BN5341" s="69">
        <f t="shared" si="684"/>
        <v>130</v>
      </c>
      <c r="BO5341" s="1">
        <v>47709</v>
      </c>
      <c r="BP5341" s="1"/>
    </row>
    <row r="5342" spans="59:68" x14ac:dyDescent="0.25">
      <c r="BG5342" t="str">
        <f t="shared" ca="1" si="677"/>
        <v/>
      </c>
      <c r="BH5342" t="str">
        <f t="shared" si="678"/>
        <v/>
      </c>
      <c r="BI5342" t="str">
        <f t="shared" si="679"/>
        <v/>
      </c>
      <c r="BJ5342" t="str">
        <f t="shared" ca="1" si="680"/>
        <v/>
      </c>
      <c r="BK5342">
        <f t="shared" si="681"/>
        <v>1900</v>
      </c>
      <c r="BL5342">
        <f t="shared" si="682"/>
        <v>1900</v>
      </c>
      <c r="BM5342" t="str">
        <f t="shared" si="683"/>
        <v/>
      </c>
      <c r="BN5342" s="69">
        <f t="shared" si="684"/>
        <v>130</v>
      </c>
      <c r="BO5342" s="1">
        <v>47710</v>
      </c>
      <c r="BP5342" s="1"/>
    </row>
    <row r="5343" spans="59:68" x14ac:dyDescent="0.25">
      <c r="BG5343" t="str">
        <f t="shared" ca="1" si="677"/>
        <v/>
      </c>
      <c r="BH5343" t="str">
        <f t="shared" si="678"/>
        <v/>
      </c>
      <c r="BI5343" t="str">
        <f t="shared" si="679"/>
        <v/>
      </c>
      <c r="BJ5343" t="str">
        <f t="shared" ca="1" si="680"/>
        <v/>
      </c>
      <c r="BK5343">
        <f t="shared" si="681"/>
        <v>1900</v>
      </c>
      <c r="BL5343">
        <f t="shared" si="682"/>
        <v>1900</v>
      </c>
      <c r="BM5343" t="str">
        <f t="shared" si="683"/>
        <v/>
      </c>
      <c r="BN5343" s="69">
        <f t="shared" si="684"/>
        <v>130</v>
      </c>
      <c r="BO5343" s="1">
        <v>47711</v>
      </c>
      <c r="BP5343" s="1"/>
    </row>
    <row r="5344" spans="59:68" x14ac:dyDescent="0.25">
      <c r="BG5344" t="str">
        <f t="shared" ca="1" si="677"/>
        <v/>
      </c>
      <c r="BH5344" t="str">
        <f t="shared" si="678"/>
        <v/>
      </c>
      <c r="BI5344" t="str">
        <f t="shared" si="679"/>
        <v/>
      </c>
      <c r="BJ5344" t="str">
        <f t="shared" ca="1" si="680"/>
        <v/>
      </c>
      <c r="BK5344">
        <f t="shared" si="681"/>
        <v>1900</v>
      </c>
      <c r="BL5344">
        <f t="shared" si="682"/>
        <v>1900</v>
      </c>
      <c r="BM5344" t="str">
        <f t="shared" si="683"/>
        <v/>
      </c>
      <c r="BN5344" s="69">
        <f t="shared" si="684"/>
        <v>130</v>
      </c>
      <c r="BO5344" s="1">
        <v>47712</v>
      </c>
      <c r="BP5344" s="1"/>
    </row>
    <row r="5345" spans="59:68" x14ac:dyDescent="0.25">
      <c r="BG5345" t="str">
        <f t="shared" ca="1" si="677"/>
        <v/>
      </c>
      <c r="BH5345" t="str">
        <f t="shared" si="678"/>
        <v/>
      </c>
      <c r="BI5345" t="str">
        <f t="shared" si="679"/>
        <v/>
      </c>
      <c r="BJ5345" t="str">
        <f t="shared" ca="1" si="680"/>
        <v/>
      </c>
      <c r="BK5345">
        <f t="shared" si="681"/>
        <v>1900</v>
      </c>
      <c r="BL5345">
        <f t="shared" si="682"/>
        <v>1900</v>
      </c>
      <c r="BM5345" t="str">
        <f t="shared" si="683"/>
        <v/>
      </c>
      <c r="BN5345" s="69">
        <f t="shared" si="684"/>
        <v>130</v>
      </c>
      <c r="BO5345" s="1">
        <v>47713</v>
      </c>
      <c r="BP5345" s="1"/>
    </row>
    <row r="5346" spans="59:68" x14ac:dyDescent="0.25">
      <c r="BG5346" t="str">
        <f t="shared" ca="1" si="677"/>
        <v/>
      </c>
      <c r="BH5346" t="str">
        <f t="shared" si="678"/>
        <v/>
      </c>
      <c r="BI5346" t="str">
        <f t="shared" si="679"/>
        <v/>
      </c>
      <c r="BJ5346" t="str">
        <f t="shared" ca="1" si="680"/>
        <v/>
      </c>
      <c r="BK5346">
        <f t="shared" si="681"/>
        <v>1900</v>
      </c>
      <c r="BL5346">
        <f t="shared" si="682"/>
        <v>1900</v>
      </c>
      <c r="BM5346" t="str">
        <f t="shared" si="683"/>
        <v/>
      </c>
      <c r="BN5346" s="69">
        <f t="shared" si="684"/>
        <v>130</v>
      </c>
      <c r="BO5346" s="1">
        <v>47714</v>
      </c>
      <c r="BP5346" s="1"/>
    </row>
    <row r="5347" spans="59:68" x14ac:dyDescent="0.25">
      <c r="BG5347" t="str">
        <f t="shared" ca="1" si="677"/>
        <v/>
      </c>
      <c r="BH5347" t="str">
        <f t="shared" si="678"/>
        <v/>
      </c>
      <c r="BI5347" t="str">
        <f t="shared" si="679"/>
        <v/>
      </c>
      <c r="BJ5347" t="str">
        <f t="shared" ca="1" si="680"/>
        <v/>
      </c>
      <c r="BK5347">
        <f t="shared" si="681"/>
        <v>1900</v>
      </c>
      <c r="BL5347">
        <f t="shared" si="682"/>
        <v>1900</v>
      </c>
      <c r="BM5347" t="str">
        <f t="shared" si="683"/>
        <v/>
      </c>
      <c r="BN5347" s="69">
        <f t="shared" si="684"/>
        <v>130</v>
      </c>
      <c r="BO5347" s="1">
        <v>47715</v>
      </c>
      <c r="BP5347" s="1"/>
    </row>
    <row r="5348" spans="59:68" x14ac:dyDescent="0.25">
      <c r="BG5348" t="str">
        <f t="shared" ca="1" si="677"/>
        <v/>
      </c>
      <c r="BH5348" t="str">
        <f t="shared" si="678"/>
        <v/>
      </c>
      <c r="BI5348" t="str">
        <f t="shared" si="679"/>
        <v/>
      </c>
      <c r="BJ5348" t="str">
        <f t="shared" ca="1" si="680"/>
        <v/>
      </c>
      <c r="BK5348">
        <f t="shared" si="681"/>
        <v>1900</v>
      </c>
      <c r="BL5348">
        <f t="shared" si="682"/>
        <v>1900</v>
      </c>
      <c r="BM5348" t="str">
        <f t="shared" si="683"/>
        <v/>
      </c>
      <c r="BN5348" s="69">
        <f t="shared" si="684"/>
        <v>130</v>
      </c>
      <c r="BO5348" s="1">
        <v>47716</v>
      </c>
      <c r="BP5348" s="1"/>
    </row>
    <row r="5349" spans="59:68" x14ac:dyDescent="0.25">
      <c r="BG5349" t="str">
        <f t="shared" ca="1" si="677"/>
        <v/>
      </c>
      <c r="BH5349" t="str">
        <f t="shared" si="678"/>
        <v/>
      </c>
      <c r="BI5349" t="str">
        <f t="shared" si="679"/>
        <v/>
      </c>
      <c r="BJ5349" t="str">
        <f t="shared" ca="1" si="680"/>
        <v/>
      </c>
      <c r="BK5349">
        <f t="shared" si="681"/>
        <v>1900</v>
      </c>
      <c r="BL5349">
        <f t="shared" si="682"/>
        <v>1900</v>
      </c>
      <c r="BM5349" t="str">
        <f t="shared" si="683"/>
        <v/>
      </c>
      <c r="BN5349" s="69">
        <f t="shared" si="684"/>
        <v>130</v>
      </c>
      <c r="BO5349" s="1">
        <v>47717</v>
      </c>
      <c r="BP5349" s="1"/>
    </row>
    <row r="5350" spans="59:68" x14ac:dyDescent="0.25">
      <c r="BG5350" t="str">
        <f t="shared" ca="1" si="677"/>
        <v/>
      </c>
      <c r="BH5350" t="str">
        <f t="shared" si="678"/>
        <v/>
      </c>
      <c r="BI5350" t="str">
        <f t="shared" si="679"/>
        <v/>
      </c>
      <c r="BJ5350" t="str">
        <f t="shared" ca="1" si="680"/>
        <v/>
      </c>
      <c r="BK5350">
        <f t="shared" si="681"/>
        <v>1900</v>
      </c>
      <c r="BL5350">
        <f t="shared" si="682"/>
        <v>1900</v>
      </c>
      <c r="BM5350" t="str">
        <f t="shared" si="683"/>
        <v/>
      </c>
      <c r="BN5350" s="69">
        <f t="shared" si="684"/>
        <v>130</v>
      </c>
      <c r="BO5350" s="1">
        <v>47718</v>
      </c>
      <c r="BP5350" s="1"/>
    </row>
    <row r="5351" spans="59:68" x14ac:dyDescent="0.25">
      <c r="BG5351" t="str">
        <f t="shared" ca="1" si="677"/>
        <v/>
      </c>
      <c r="BH5351" t="str">
        <f t="shared" si="678"/>
        <v/>
      </c>
      <c r="BI5351" t="str">
        <f t="shared" si="679"/>
        <v/>
      </c>
      <c r="BJ5351" t="str">
        <f t="shared" ca="1" si="680"/>
        <v/>
      </c>
      <c r="BK5351">
        <f t="shared" si="681"/>
        <v>1900</v>
      </c>
      <c r="BL5351">
        <f t="shared" si="682"/>
        <v>1900</v>
      </c>
      <c r="BM5351" t="str">
        <f t="shared" si="683"/>
        <v/>
      </c>
      <c r="BN5351" s="69">
        <f t="shared" si="684"/>
        <v>130</v>
      </c>
      <c r="BO5351" s="1">
        <v>47719</v>
      </c>
      <c r="BP5351" s="1"/>
    </row>
    <row r="5352" spans="59:68" x14ac:dyDescent="0.25">
      <c r="BG5352" t="str">
        <f t="shared" ca="1" si="677"/>
        <v/>
      </c>
      <c r="BH5352" t="str">
        <f t="shared" si="678"/>
        <v/>
      </c>
      <c r="BI5352" t="str">
        <f t="shared" si="679"/>
        <v/>
      </c>
      <c r="BJ5352" t="str">
        <f t="shared" ca="1" si="680"/>
        <v/>
      </c>
      <c r="BK5352">
        <f t="shared" si="681"/>
        <v>1900</v>
      </c>
      <c r="BL5352">
        <f t="shared" si="682"/>
        <v>1900</v>
      </c>
      <c r="BM5352" t="str">
        <f t="shared" si="683"/>
        <v/>
      </c>
      <c r="BN5352" s="69">
        <f t="shared" si="684"/>
        <v>130</v>
      </c>
      <c r="BO5352" s="1">
        <v>47720</v>
      </c>
      <c r="BP5352" s="1"/>
    </row>
    <row r="5353" spans="59:68" x14ac:dyDescent="0.25">
      <c r="BG5353" t="str">
        <f t="shared" ca="1" si="677"/>
        <v/>
      </c>
      <c r="BH5353" t="str">
        <f t="shared" si="678"/>
        <v/>
      </c>
      <c r="BI5353" t="str">
        <f t="shared" si="679"/>
        <v/>
      </c>
      <c r="BJ5353" t="str">
        <f t="shared" ca="1" si="680"/>
        <v/>
      </c>
      <c r="BK5353">
        <f t="shared" si="681"/>
        <v>1900</v>
      </c>
      <c r="BL5353">
        <f t="shared" si="682"/>
        <v>1900</v>
      </c>
      <c r="BM5353" t="str">
        <f t="shared" si="683"/>
        <v/>
      </c>
      <c r="BN5353" s="69">
        <f t="shared" si="684"/>
        <v>130</v>
      </c>
      <c r="BO5353" s="1">
        <v>47721</v>
      </c>
      <c r="BP5353" s="1"/>
    </row>
    <row r="5354" spans="59:68" x14ac:dyDescent="0.25">
      <c r="BG5354" t="str">
        <f t="shared" ca="1" si="677"/>
        <v/>
      </c>
      <c r="BH5354" t="str">
        <f t="shared" si="678"/>
        <v/>
      </c>
      <c r="BI5354" t="str">
        <f t="shared" si="679"/>
        <v/>
      </c>
      <c r="BJ5354" t="str">
        <f t="shared" ca="1" si="680"/>
        <v/>
      </c>
      <c r="BK5354">
        <f t="shared" si="681"/>
        <v>1900</v>
      </c>
      <c r="BL5354">
        <f t="shared" si="682"/>
        <v>1900</v>
      </c>
      <c r="BM5354" t="str">
        <f t="shared" si="683"/>
        <v/>
      </c>
      <c r="BN5354" s="69">
        <f t="shared" si="684"/>
        <v>130</v>
      </c>
      <c r="BO5354" s="1">
        <v>47722</v>
      </c>
      <c r="BP5354" s="1"/>
    </row>
    <row r="5355" spans="59:68" x14ac:dyDescent="0.25">
      <c r="BG5355" t="str">
        <f t="shared" ca="1" si="677"/>
        <v/>
      </c>
      <c r="BH5355" t="str">
        <f t="shared" si="678"/>
        <v/>
      </c>
      <c r="BI5355" t="str">
        <f t="shared" si="679"/>
        <v/>
      </c>
      <c r="BJ5355" t="str">
        <f t="shared" ca="1" si="680"/>
        <v/>
      </c>
      <c r="BK5355">
        <f t="shared" si="681"/>
        <v>1900</v>
      </c>
      <c r="BL5355">
        <f t="shared" si="682"/>
        <v>1900</v>
      </c>
      <c r="BM5355" t="str">
        <f t="shared" si="683"/>
        <v/>
      </c>
      <c r="BN5355" s="69">
        <f t="shared" si="684"/>
        <v>130</v>
      </c>
      <c r="BO5355" s="1">
        <v>47723</v>
      </c>
      <c r="BP5355" s="1"/>
    </row>
    <row r="5356" spans="59:68" x14ac:dyDescent="0.25">
      <c r="BG5356" t="str">
        <f t="shared" ca="1" si="677"/>
        <v/>
      </c>
      <c r="BH5356" t="str">
        <f t="shared" si="678"/>
        <v/>
      </c>
      <c r="BI5356" t="str">
        <f t="shared" si="679"/>
        <v/>
      </c>
      <c r="BJ5356" t="str">
        <f t="shared" ca="1" si="680"/>
        <v/>
      </c>
      <c r="BK5356">
        <f t="shared" si="681"/>
        <v>1900</v>
      </c>
      <c r="BL5356">
        <f t="shared" si="682"/>
        <v>1900</v>
      </c>
      <c r="BM5356" t="str">
        <f t="shared" si="683"/>
        <v/>
      </c>
      <c r="BN5356" s="69">
        <f t="shared" si="684"/>
        <v>130</v>
      </c>
      <c r="BO5356" s="1">
        <v>47724</v>
      </c>
      <c r="BP5356" s="1"/>
    </row>
    <row r="5357" spans="59:68" x14ac:dyDescent="0.25">
      <c r="BG5357" t="str">
        <f t="shared" ca="1" si="677"/>
        <v/>
      </c>
      <c r="BH5357" t="str">
        <f t="shared" si="678"/>
        <v/>
      </c>
      <c r="BI5357" t="str">
        <f t="shared" si="679"/>
        <v/>
      </c>
      <c r="BJ5357" t="str">
        <f t="shared" ca="1" si="680"/>
        <v/>
      </c>
      <c r="BK5357">
        <f t="shared" si="681"/>
        <v>1900</v>
      </c>
      <c r="BL5357">
        <f t="shared" si="682"/>
        <v>1900</v>
      </c>
      <c r="BM5357" t="str">
        <f t="shared" si="683"/>
        <v/>
      </c>
      <c r="BN5357" s="69">
        <f t="shared" si="684"/>
        <v>130</v>
      </c>
      <c r="BO5357" s="1">
        <v>47725</v>
      </c>
      <c r="BP5357" s="1"/>
    </row>
    <row r="5358" spans="59:68" x14ac:dyDescent="0.25">
      <c r="BG5358" t="str">
        <f t="shared" ca="1" si="677"/>
        <v/>
      </c>
      <c r="BH5358" t="str">
        <f t="shared" si="678"/>
        <v/>
      </c>
      <c r="BI5358" t="str">
        <f t="shared" si="679"/>
        <v/>
      </c>
      <c r="BJ5358" t="str">
        <f t="shared" ca="1" si="680"/>
        <v/>
      </c>
      <c r="BK5358">
        <f t="shared" si="681"/>
        <v>1900</v>
      </c>
      <c r="BL5358">
        <f t="shared" si="682"/>
        <v>1900</v>
      </c>
      <c r="BM5358" t="str">
        <f t="shared" si="683"/>
        <v/>
      </c>
      <c r="BN5358" s="69">
        <f t="shared" si="684"/>
        <v>130</v>
      </c>
      <c r="BO5358" s="1">
        <v>47726</v>
      </c>
      <c r="BP5358" s="1"/>
    </row>
    <row r="5359" spans="59:68" x14ac:dyDescent="0.25">
      <c r="BG5359" t="str">
        <f t="shared" ca="1" si="677"/>
        <v/>
      </c>
      <c r="BH5359" t="str">
        <f t="shared" si="678"/>
        <v/>
      </c>
      <c r="BI5359" t="str">
        <f t="shared" si="679"/>
        <v/>
      </c>
      <c r="BJ5359" t="str">
        <f t="shared" ca="1" si="680"/>
        <v/>
      </c>
      <c r="BK5359">
        <f t="shared" si="681"/>
        <v>1900</v>
      </c>
      <c r="BL5359">
        <f t="shared" si="682"/>
        <v>1900</v>
      </c>
      <c r="BM5359" t="str">
        <f t="shared" si="683"/>
        <v/>
      </c>
      <c r="BN5359" s="69">
        <f t="shared" si="684"/>
        <v>130</v>
      </c>
      <c r="BO5359" s="1">
        <v>47727</v>
      </c>
      <c r="BP5359" s="1"/>
    </row>
    <row r="5360" spans="59:68" x14ac:dyDescent="0.25">
      <c r="BG5360" t="str">
        <f t="shared" ca="1" si="677"/>
        <v/>
      </c>
      <c r="BH5360" t="str">
        <f t="shared" si="678"/>
        <v/>
      </c>
      <c r="BI5360" t="str">
        <f t="shared" si="679"/>
        <v/>
      </c>
      <c r="BJ5360" t="str">
        <f t="shared" ca="1" si="680"/>
        <v/>
      </c>
      <c r="BK5360">
        <f t="shared" si="681"/>
        <v>1900</v>
      </c>
      <c r="BL5360">
        <f t="shared" si="682"/>
        <v>1900</v>
      </c>
      <c r="BM5360" t="str">
        <f t="shared" si="683"/>
        <v/>
      </c>
      <c r="BN5360" s="69">
        <f t="shared" si="684"/>
        <v>130</v>
      </c>
      <c r="BO5360" s="1">
        <v>47728</v>
      </c>
      <c r="BP5360" s="1"/>
    </row>
    <row r="5361" spans="59:68" x14ac:dyDescent="0.25">
      <c r="BG5361" t="str">
        <f t="shared" ca="1" si="677"/>
        <v/>
      </c>
      <c r="BH5361" t="str">
        <f t="shared" si="678"/>
        <v/>
      </c>
      <c r="BI5361" t="str">
        <f t="shared" si="679"/>
        <v/>
      </c>
      <c r="BJ5361" t="str">
        <f t="shared" ca="1" si="680"/>
        <v/>
      </c>
      <c r="BK5361">
        <f t="shared" si="681"/>
        <v>1900</v>
      </c>
      <c r="BL5361">
        <f t="shared" si="682"/>
        <v>1900</v>
      </c>
      <c r="BM5361" t="str">
        <f t="shared" si="683"/>
        <v/>
      </c>
      <c r="BN5361" s="69">
        <f t="shared" si="684"/>
        <v>130</v>
      </c>
      <c r="BO5361" s="1">
        <v>47729</v>
      </c>
      <c r="BP5361" s="1"/>
    </row>
    <row r="5362" spans="59:68" x14ac:dyDescent="0.25">
      <c r="BG5362" t="str">
        <f t="shared" ca="1" si="677"/>
        <v/>
      </c>
      <c r="BH5362" t="str">
        <f t="shared" si="678"/>
        <v/>
      </c>
      <c r="BI5362" t="str">
        <f t="shared" si="679"/>
        <v/>
      </c>
      <c r="BJ5362" t="str">
        <f t="shared" ca="1" si="680"/>
        <v/>
      </c>
      <c r="BK5362">
        <f t="shared" si="681"/>
        <v>1900</v>
      </c>
      <c r="BL5362">
        <f t="shared" si="682"/>
        <v>1900</v>
      </c>
      <c r="BM5362" t="str">
        <f t="shared" si="683"/>
        <v/>
      </c>
      <c r="BN5362" s="69">
        <f t="shared" si="684"/>
        <v>130</v>
      </c>
      <c r="BO5362" s="1">
        <v>47730</v>
      </c>
      <c r="BP5362" s="1"/>
    </row>
    <row r="5363" spans="59:68" x14ac:dyDescent="0.25">
      <c r="BG5363" t="str">
        <f t="shared" ca="1" si="677"/>
        <v/>
      </c>
      <c r="BH5363" t="str">
        <f t="shared" si="678"/>
        <v/>
      </c>
      <c r="BI5363" t="str">
        <f t="shared" si="679"/>
        <v/>
      </c>
      <c r="BJ5363" t="str">
        <f t="shared" ca="1" si="680"/>
        <v/>
      </c>
      <c r="BK5363">
        <f t="shared" si="681"/>
        <v>1900</v>
      </c>
      <c r="BL5363">
        <f t="shared" si="682"/>
        <v>1900</v>
      </c>
      <c r="BM5363" t="str">
        <f t="shared" si="683"/>
        <v/>
      </c>
      <c r="BN5363" s="69">
        <f t="shared" si="684"/>
        <v>130</v>
      </c>
      <c r="BO5363" s="1">
        <v>47731</v>
      </c>
      <c r="BP5363" s="1"/>
    </row>
    <row r="5364" spans="59:68" x14ac:dyDescent="0.25">
      <c r="BG5364" t="str">
        <f t="shared" ca="1" si="677"/>
        <v/>
      </c>
      <c r="BH5364" t="str">
        <f t="shared" si="678"/>
        <v/>
      </c>
      <c r="BI5364" t="str">
        <f t="shared" si="679"/>
        <v/>
      </c>
      <c r="BJ5364" t="str">
        <f t="shared" ca="1" si="680"/>
        <v/>
      </c>
      <c r="BK5364">
        <f t="shared" si="681"/>
        <v>1900</v>
      </c>
      <c r="BL5364">
        <f t="shared" si="682"/>
        <v>1900</v>
      </c>
      <c r="BM5364" t="str">
        <f t="shared" si="683"/>
        <v/>
      </c>
      <c r="BN5364" s="69">
        <f t="shared" si="684"/>
        <v>130</v>
      </c>
      <c r="BO5364" s="1">
        <v>47732</v>
      </c>
      <c r="BP5364" s="1"/>
    </row>
    <row r="5365" spans="59:68" x14ac:dyDescent="0.25">
      <c r="BG5365" t="str">
        <f t="shared" ca="1" si="677"/>
        <v/>
      </c>
      <c r="BH5365" t="str">
        <f t="shared" si="678"/>
        <v/>
      </c>
      <c r="BI5365" t="str">
        <f t="shared" si="679"/>
        <v/>
      </c>
      <c r="BJ5365" t="str">
        <f t="shared" ca="1" si="680"/>
        <v/>
      </c>
      <c r="BK5365">
        <f t="shared" si="681"/>
        <v>1900</v>
      </c>
      <c r="BL5365">
        <f t="shared" si="682"/>
        <v>1900</v>
      </c>
      <c r="BM5365" t="str">
        <f t="shared" si="683"/>
        <v/>
      </c>
      <c r="BN5365" s="69">
        <f t="shared" si="684"/>
        <v>130</v>
      </c>
      <c r="BO5365" s="1">
        <v>47733</v>
      </c>
      <c r="BP5365" s="1"/>
    </row>
    <row r="5366" spans="59:68" x14ac:dyDescent="0.25">
      <c r="BG5366" t="str">
        <f t="shared" ca="1" si="677"/>
        <v/>
      </c>
      <c r="BH5366" t="str">
        <f t="shared" si="678"/>
        <v/>
      </c>
      <c r="BI5366" t="str">
        <f t="shared" si="679"/>
        <v/>
      </c>
      <c r="BJ5366" t="str">
        <f t="shared" ca="1" si="680"/>
        <v/>
      </c>
      <c r="BK5366">
        <f t="shared" si="681"/>
        <v>1900</v>
      </c>
      <c r="BL5366">
        <f t="shared" si="682"/>
        <v>1900</v>
      </c>
      <c r="BM5366" t="str">
        <f t="shared" si="683"/>
        <v/>
      </c>
      <c r="BN5366" s="69">
        <f t="shared" si="684"/>
        <v>130</v>
      </c>
      <c r="BO5366" s="1">
        <v>47734</v>
      </c>
      <c r="BP5366" s="1"/>
    </row>
    <row r="5367" spans="59:68" x14ac:dyDescent="0.25">
      <c r="BG5367" t="str">
        <f t="shared" ca="1" si="677"/>
        <v/>
      </c>
      <c r="BH5367" t="str">
        <f t="shared" si="678"/>
        <v/>
      </c>
      <c r="BI5367" t="str">
        <f t="shared" si="679"/>
        <v/>
      </c>
      <c r="BJ5367" t="str">
        <f t="shared" ca="1" si="680"/>
        <v/>
      </c>
      <c r="BK5367">
        <f t="shared" si="681"/>
        <v>1900</v>
      </c>
      <c r="BL5367">
        <f t="shared" si="682"/>
        <v>1900</v>
      </c>
      <c r="BM5367" t="str">
        <f t="shared" si="683"/>
        <v/>
      </c>
      <c r="BN5367" s="69">
        <f t="shared" si="684"/>
        <v>130</v>
      </c>
      <c r="BO5367" s="1">
        <v>47735</v>
      </c>
      <c r="BP5367" s="1"/>
    </row>
    <row r="5368" spans="59:68" x14ac:dyDescent="0.25">
      <c r="BG5368" t="str">
        <f t="shared" ca="1" si="677"/>
        <v/>
      </c>
      <c r="BH5368" t="str">
        <f t="shared" si="678"/>
        <v/>
      </c>
      <c r="BI5368" t="str">
        <f t="shared" si="679"/>
        <v/>
      </c>
      <c r="BJ5368" t="str">
        <f t="shared" ca="1" si="680"/>
        <v/>
      </c>
      <c r="BK5368">
        <f t="shared" si="681"/>
        <v>1900</v>
      </c>
      <c r="BL5368">
        <f t="shared" si="682"/>
        <v>1900</v>
      </c>
      <c r="BM5368" t="str">
        <f t="shared" si="683"/>
        <v/>
      </c>
      <c r="BN5368" s="69">
        <f t="shared" si="684"/>
        <v>130</v>
      </c>
      <c r="BO5368" s="1">
        <v>47736</v>
      </c>
      <c r="BP5368" s="1"/>
    </row>
    <row r="5369" spans="59:68" x14ac:dyDescent="0.25">
      <c r="BG5369" t="str">
        <f t="shared" ca="1" si="677"/>
        <v/>
      </c>
      <c r="BH5369" t="str">
        <f t="shared" si="678"/>
        <v/>
      </c>
      <c r="BI5369" t="str">
        <f t="shared" si="679"/>
        <v/>
      </c>
      <c r="BJ5369" t="str">
        <f t="shared" ca="1" si="680"/>
        <v/>
      </c>
      <c r="BK5369">
        <f t="shared" si="681"/>
        <v>1900</v>
      </c>
      <c r="BL5369">
        <f t="shared" si="682"/>
        <v>1900</v>
      </c>
      <c r="BM5369" t="str">
        <f t="shared" si="683"/>
        <v/>
      </c>
      <c r="BN5369" s="69">
        <f t="shared" si="684"/>
        <v>130</v>
      </c>
      <c r="BO5369" s="1">
        <v>47737</v>
      </c>
      <c r="BP5369" s="1"/>
    </row>
    <row r="5370" spans="59:68" x14ac:dyDescent="0.25">
      <c r="BG5370" t="str">
        <f t="shared" ca="1" si="677"/>
        <v/>
      </c>
      <c r="BH5370" t="str">
        <f t="shared" si="678"/>
        <v/>
      </c>
      <c r="BI5370" t="str">
        <f t="shared" si="679"/>
        <v/>
      </c>
      <c r="BJ5370" t="str">
        <f t="shared" ca="1" si="680"/>
        <v/>
      </c>
      <c r="BK5370">
        <f t="shared" si="681"/>
        <v>1900</v>
      </c>
      <c r="BL5370">
        <f t="shared" si="682"/>
        <v>1900</v>
      </c>
      <c r="BM5370" t="str">
        <f t="shared" si="683"/>
        <v/>
      </c>
      <c r="BN5370" s="69">
        <f t="shared" si="684"/>
        <v>130</v>
      </c>
      <c r="BO5370" s="1">
        <v>47738</v>
      </c>
      <c r="BP5370" s="1"/>
    </row>
    <row r="5371" spans="59:68" x14ac:dyDescent="0.25">
      <c r="BG5371" t="str">
        <f t="shared" ca="1" si="677"/>
        <v/>
      </c>
      <c r="BH5371" t="str">
        <f t="shared" si="678"/>
        <v/>
      </c>
      <c r="BI5371" t="str">
        <f t="shared" si="679"/>
        <v/>
      </c>
      <c r="BJ5371" t="str">
        <f t="shared" ca="1" si="680"/>
        <v/>
      </c>
      <c r="BK5371">
        <f t="shared" si="681"/>
        <v>1900</v>
      </c>
      <c r="BL5371">
        <f t="shared" si="682"/>
        <v>1900</v>
      </c>
      <c r="BM5371" t="str">
        <f t="shared" si="683"/>
        <v/>
      </c>
      <c r="BN5371" s="69">
        <f t="shared" si="684"/>
        <v>130</v>
      </c>
      <c r="BO5371" s="1">
        <v>47739</v>
      </c>
      <c r="BP5371" s="1"/>
    </row>
    <row r="5372" spans="59:68" x14ac:dyDescent="0.25">
      <c r="BG5372" t="str">
        <f t="shared" ca="1" si="677"/>
        <v/>
      </c>
      <c r="BH5372" t="str">
        <f t="shared" si="678"/>
        <v/>
      </c>
      <c r="BI5372" t="str">
        <f t="shared" si="679"/>
        <v/>
      </c>
      <c r="BJ5372" t="str">
        <f t="shared" ca="1" si="680"/>
        <v/>
      </c>
      <c r="BK5372">
        <f t="shared" si="681"/>
        <v>1900</v>
      </c>
      <c r="BL5372">
        <f t="shared" si="682"/>
        <v>1900</v>
      </c>
      <c r="BM5372" t="str">
        <f t="shared" si="683"/>
        <v/>
      </c>
      <c r="BN5372" s="69">
        <f t="shared" si="684"/>
        <v>130</v>
      </c>
      <c r="BO5372" s="1">
        <v>47740</v>
      </c>
      <c r="BP5372" s="1"/>
    </row>
    <row r="5373" spans="59:68" x14ac:dyDescent="0.25">
      <c r="BG5373" t="str">
        <f t="shared" ca="1" si="677"/>
        <v/>
      </c>
      <c r="BH5373" t="str">
        <f t="shared" si="678"/>
        <v/>
      </c>
      <c r="BI5373" t="str">
        <f t="shared" si="679"/>
        <v/>
      </c>
      <c r="BJ5373" t="str">
        <f t="shared" ca="1" si="680"/>
        <v/>
      </c>
      <c r="BK5373">
        <f t="shared" si="681"/>
        <v>1900</v>
      </c>
      <c r="BL5373">
        <f t="shared" si="682"/>
        <v>1900</v>
      </c>
      <c r="BM5373" t="str">
        <f t="shared" si="683"/>
        <v/>
      </c>
      <c r="BN5373" s="69">
        <f t="shared" si="684"/>
        <v>130</v>
      </c>
      <c r="BO5373" s="1">
        <v>47741</v>
      </c>
      <c r="BP5373" s="1"/>
    </row>
    <row r="5374" spans="59:68" x14ac:dyDescent="0.25">
      <c r="BG5374" t="str">
        <f t="shared" ca="1" si="677"/>
        <v/>
      </c>
      <c r="BH5374" t="str">
        <f t="shared" si="678"/>
        <v/>
      </c>
      <c r="BI5374" t="str">
        <f t="shared" si="679"/>
        <v/>
      </c>
      <c r="BJ5374" t="str">
        <f t="shared" ca="1" si="680"/>
        <v/>
      </c>
      <c r="BK5374">
        <f t="shared" si="681"/>
        <v>1900</v>
      </c>
      <c r="BL5374">
        <f t="shared" si="682"/>
        <v>1900</v>
      </c>
      <c r="BM5374" t="str">
        <f t="shared" si="683"/>
        <v/>
      </c>
      <c r="BN5374" s="69">
        <f t="shared" si="684"/>
        <v>130</v>
      </c>
      <c r="BO5374" s="1">
        <v>47742</v>
      </c>
      <c r="BP5374" s="1"/>
    </row>
    <row r="5375" spans="59:68" x14ac:dyDescent="0.25">
      <c r="BG5375" t="str">
        <f t="shared" ca="1" si="677"/>
        <v/>
      </c>
      <c r="BH5375" t="str">
        <f t="shared" si="678"/>
        <v/>
      </c>
      <c r="BI5375" t="str">
        <f t="shared" si="679"/>
        <v/>
      </c>
      <c r="BJ5375" t="str">
        <f t="shared" ca="1" si="680"/>
        <v/>
      </c>
      <c r="BK5375">
        <f t="shared" si="681"/>
        <v>1900</v>
      </c>
      <c r="BL5375">
        <f t="shared" si="682"/>
        <v>1900</v>
      </c>
      <c r="BM5375" t="str">
        <f t="shared" si="683"/>
        <v/>
      </c>
      <c r="BN5375" s="69">
        <f t="shared" si="684"/>
        <v>130</v>
      </c>
      <c r="BO5375" s="1">
        <v>47743</v>
      </c>
      <c r="BP5375" s="1"/>
    </row>
    <row r="5376" spans="59:68" x14ac:dyDescent="0.25">
      <c r="BG5376" t="str">
        <f t="shared" ca="1" si="677"/>
        <v/>
      </c>
      <c r="BH5376" t="str">
        <f t="shared" si="678"/>
        <v/>
      </c>
      <c r="BI5376" t="str">
        <f t="shared" si="679"/>
        <v/>
      </c>
      <c r="BJ5376" t="str">
        <f t="shared" ca="1" si="680"/>
        <v/>
      </c>
      <c r="BK5376">
        <f t="shared" si="681"/>
        <v>1900</v>
      </c>
      <c r="BL5376">
        <f t="shared" si="682"/>
        <v>1900</v>
      </c>
      <c r="BM5376" t="str">
        <f t="shared" si="683"/>
        <v/>
      </c>
      <c r="BN5376" s="69">
        <f t="shared" si="684"/>
        <v>130</v>
      </c>
      <c r="BO5376" s="1">
        <v>47744</v>
      </c>
      <c r="BP5376" s="1"/>
    </row>
    <row r="5377" spans="59:68" x14ac:dyDescent="0.25">
      <c r="BG5377" t="str">
        <f t="shared" ca="1" si="677"/>
        <v/>
      </c>
      <c r="BH5377" t="str">
        <f t="shared" si="678"/>
        <v/>
      </c>
      <c r="BI5377" t="str">
        <f t="shared" si="679"/>
        <v/>
      </c>
      <c r="BJ5377" t="str">
        <f t="shared" ca="1" si="680"/>
        <v/>
      </c>
      <c r="BK5377">
        <f t="shared" si="681"/>
        <v>1900</v>
      </c>
      <c r="BL5377">
        <f t="shared" si="682"/>
        <v>1900</v>
      </c>
      <c r="BM5377" t="str">
        <f t="shared" si="683"/>
        <v/>
      </c>
      <c r="BN5377" s="69">
        <f t="shared" si="684"/>
        <v>130</v>
      </c>
      <c r="BO5377" s="1">
        <v>47745</v>
      </c>
      <c r="BP5377" s="1"/>
    </row>
    <row r="5378" spans="59:68" x14ac:dyDescent="0.25">
      <c r="BG5378" t="str">
        <f t="shared" ca="1" si="677"/>
        <v/>
      </c>
      <c r="BH5378" t="str">
        <f t="shared" si="678"/>
        <v/>
      </c>
      <c r="BI5378" t="str">
        <f t="shared" si="679"/>
        <v/>
      </c>
      <c r="BJ5378" t="str">
        <f t="shared" ca="1" si="680"/>
        <v/>
      </c>
      <c r="BK5378">
        <f t="shared" si="681"/>
        <v>1900</v>
      </c>
      <c r="BL5378">
        <f t="shared" si="682"/>
        <v>1900</v>
      </c>
      <c r="BM5378" t="str">
        <f t="shared" si="683"/>
        <v/>
      </c>
      <c r="BN5378" s="69">
        <f t="shared" si="684"/>
        <v>130</v>
      </c>
      <c r="BO5378" s="1">
        <v>47746</v>
      </c>
      <c r="BP5378" s="1"/>
    </row>
    <row r="5379" spans="59:68" x14ac:dyDescent="0.25">
      <c r="BG5379" t="str">
        <f t="shared" ref="BG5379:BG5442" ca="1" si="685">IF(A5379="","",DATEDIF(J5379,TODAY(),"y"))</f>
        <v/>
      </c>
      <c r="BH5379" t="str">
        <f t="shared" ref="BH5379:BH5442" si="686">IF(A5379="","",IF(BG5379&lt;61,"Moins de 61",IF(BG5379&lt;66,"61 à 65",IF(BG5379&lt;71,"66 à 70",IF(BG5379&lt;76,"71 à 75",IF(BG5379&lt;81,"76 à 80",IF(BG5379&lt;86,"81 à 85",IF(BG5379&lt;91,"86 à 90",IF(BG5379&lt;96,"91 à 95",IF(BG5379&lt;101,"96 à 100",IF(BG5379&gt;=101,"101 et plus","")))))))))))</f>
        <v/>
      </c>
      <c r="BI5379" t="str">
        <f t="shared" ref="BI5379:BI5442" si="687">IF(B5379="","",IF(BG5379&lt;66,"Moins de 66",IF(BG5379&lt;71,"66 à 70",IF(BG5379&lt;76,"71 à 75",IF(BG5379&lt;81,"76 à 80",IF(BG5379&gt;=81,"plus de 80",""))))))</f>
        <v/>
      </c>
      <c r="BJ5379" t="str">
        <f t="shared" ref="BJ5379:BJ5442" ca="1" si="688">IF(A5379="","",DATEDIF(L5379,TODAY(),"y"))</f>
        <v/>
      </c>
      <c r="BK5379">
        <f t="shared" ref="BK5379:BK5442" si="689">YEAR(L5379)</f>
        <v>1900</v>
      </c>
      <c r="BL5379">
        <f t="shared" ref="BL5379:BL5442" si="690">YEAR(E5379)</f>
        <v>1900</v>
      </c>
      <c r="BM5379" t="str">
        <f t="shared" ref="BM5379:BM5442" si="691">IF(A5379="","",IF(O5379="Adhérent",BG5379,""))</f>
        <v/>
      </c>
      <c r="BN5379" s="69">
        <f t="shared" ref="BN5379:BN5442" si="692">YEAR(BO5379)-YEAR(J5379)</f>
        <v>130</v>
      </c>
      <c r="BO5379" s="1">
        <v>47747</v>
      </c>
      <c r="BP5379" s="1"/>
    </row>
    <row r="5380" spans="59:68" x14ac:dyDescent="0.25">
      <c r="BG5380" t="str">
        <f t="shared" ca="1" si="685"/>
        <v/>
      </c>
      <c r="BH5380" t="str">
        <f t="shared" si="686"/>
        <v/>
      </c>
      <c r="BI5380" t="str">
        <f t="shared" si="687"/>
        <v/>
      </c>
      <c r="BJ5380" t="str">
        <f t="shared" ca="1" si="688"/>
        <v/>
      </c>
      <c r="BK5380">
        <f t="shared" si="689"/>
        <v>1900</v>
      </c>
      <c r="BL5380">
        <f t="shared" si="690"/>
        <v>1900</v>
      </c>
      <c r="BM5380" t="str">
        <f t="shared" si="691"/>
        <v/>
      </c>
      <c r="BN5380" s="69">
        <f t="shared" si="692"/>
        <v>130</v>
      </c>
      <c r="BO5380" s="1">
        <v>47748</v>
      </c>
      <c r="BP5380" s="1"/>
    </row>
    <row r="5381" spans="59:68" x14ac:dyDescent="0.25">
      <c r="BG5381" t="str">
        <f t="shared" ca="1" si="685"/>
        <v/>
      </c>
      <c r="BH5381" t="str">
        <f t="shared" si="686"/>
        <v/>
      </c>
      <c r="BI5381" t="str">
        <f t="shared" si="687"/>
        <v/>
      </c>
      <c r="BJ5381" t="str">
        <f t="shared" ca="1" si="688"/>
        <v/>
      </c>
      <c r="BK5381">
        <f t="shared" si="689"/>
        <v>1900</v>
      </c>
      <c r="BL5381">
        <f t="shared" si="690"/>
        <v>1900</v>
      </c>
      <c r="BM5381" t="str">
        <f t="shared" si="691"/>
        <v/>
      </c>
      <c r="BN5381" s="69">
        <f t="shared" si="692"/>
        <v>130</v>
      </c>
      <c r="BO5381" s="1">
        <v>47749</v>
      </c>
      <c r="BP5381" s="1"/>
    </row>
    <row r="5382" spans="59:68" x14ac:dyDescent="0.25">
      <c r="BG5382" t="str">
        <f t="shared" ca="1" si="685"/>
        <v/>
      </c>
      <c r="BH5382" t="str">
        <f t="shared" si="686"/>
        <v/>
      </c>
      <c r="BI5382" t="str">
        <f t="shared" si="687"/>
        <v/>
      </c>
      <c r="BJ5382" t="str">
        <f t="shared" ca="1" si="688"/>
        <v/>
      </c>
      <c r="BK5382">
        <f t="shared" si="689"/>
        <v>1900</v>
      </c>
      <c r="BL5382">
        <f t="shared" si="690"/>
        <v>1900</v>
      </c>
      <c r="BM5382" t="str">
        <f t="shared" si="691"/>
        <v/>
      </c>
      <c r="BN5382" s="69">
        <f t="shared" si="692"/>
        <v>130</v>
      </c>
      <c r="BO5382" s="1">
        <v>47750</v>
      </c>
      <c r="BP5382" s="1"/>
    </row>
    <row r="5383" spans="59:68" x14ac:dyDescent="0.25">
      <c r="BG5383" t="str">
        <f t="shared" ca="1" si="685"/>
        <v/>
      </c>
      <c r="BH5383" t="str">
        <f t="shared" si="686"/>
        <v/>
      </c>
      <c r="BI5383" t="str">
        <f t="shared" si="687"/>
        <v/>
      </c>
      <c r="BJ5383" t="str">
        <f t="shared" ca="1" si="688"/>
        <v/>
      </c>
      <c r="BK5383">
        <f t="shared" si="689"/>
        <v>1900</v>
      </c>
      <c r="BL5383">
        <f t="shared" si="690"/>
        <v>1900</v>
      </c>
      <c r="BM5383" t="str">
        <f t="shared" si="691"/>
        <v/>
      </c>
      <c r="BN5383" s="69">
        <f t="shared" si="692"/>
        <v>130</v>
      </c>
      <c r="BO5383" s="1">
        <v>47751</v>
      </c>
      <c r="BP5383" s="1"/>
    </row>
    <row r="5384" spans="59:68" x14ac:dyDescent="0.25">
      <c r="BG5384" t="str">
        <f t="shared" ca="1" si="685"/>
        <v/>
      </c>
      <c r="BH5384" t="str">
        <f t="shared" si="686"/>
        <v/>
      </c>
      <c r="BI5384" t="str">
        <f t="shared" si="687"/>
        <v/>
      </c>
      <c r="BJ5384" t="str">
        <f t="shared" ca="1" si="688"/>
        <v/>
      </c>
      <c r="BK5384">
        <f t="shared" si="689"/>
        <v>1900</v>
      </c>
      <c r="BL5384">
        <f t="shared" si="690"/>
        <v>1900</v>
      </c>
      <c r="BM5384" t="str">
        <f t="shared" si="691"/>
        <v/>
      </c>
      <c r="BN5384" s="69">
        <f t="shared" si="692"/>
        <v>130</v>
      </c>
      <c r="BO5384" s="1">
        <v>47752</v>
      </c>
      <c r="BP5384" s="1"/>
    </row>
    <row r="5385" spans="59:68" x14ac:dyDescent="0.25">
      <c r="BG5385" t="str">
        <f t="shared" ca="1" si="685"/>
        <v/>
      </c>
      <c r="BH5385" t="str">
        <f t="shared" si="686"/>
        <v/>
      </c>
      <c r="BI5385" t="str">
        <f t="shared" si="687"/>
        <v/>
      </c>
      <c r="BJ5385" t="str">
        <f t="shared" ca="1" si="688"/>
        <v/>
      </c>
      <c r="BK5385">
        <f t="shared" si="689"/>
        <v>1900</v>
      </c>
      <c r="BL5385">
        <f t="shared" si="690"/>
        <v>1900</v>
      </c>
      <c r="BM5385" t="str">
        <f t="shared" si="691"/>
        <v/>
      </c>
      <c r="BN5385" s="69">
        <f t="shared" si="692"/>
        <v>130</v>
      </c>
      <c r="BO5385" s="1">
        <v>47753</v>
      </c>
      <c r="BP5385" s="1"/>
    </row>
    <row r="5386" spans="59:68" x14ac:dyDescent="0.25">
      <c r="BG5386" t="str">
        <f t="shared" ca="1" si="685"/>
        <v/>
      </c>
      <c r="BH5386" t="str">
        <f t="shared" si="686"/>
        <v/>
      </c>
      <c r="BI5386" t="str">
        <f t="shared" si="687"/>
        <v/>
      </c>
      <c r="BJ5386" t="str">
        <f t="shared" ca="1" si="688"/>
        <v/>
      </c>
      <c r="BK5386">
        <f t="shared" si="689"/>
        <v>1900</v>
      </c>
      <c r="BL5386">
        <f t="shared" si="690"/>
        <v>1900</v>
      </c>
      <c r="BM5386" t="str">
        <f t="shared" si="691"/>
        <v/>
      </c>
      <c r="BN5386" s="69">
        <f t="shared" si="692"/>
        <v>130</v>
      </c>
      <c r="BO5386" s="1">
        <v>47754</v>
      </c>
      <c r="BP5386" s="1"/>
    </row>
    <row r="5387" spans="59:68" x14ac:dyDescent="0.25">
      <c r="BG5387" t="str">
        <f t="shared" ca="1" si="685"/>
        <v/>
      </c>
      <c r="BH5387" t="str">
        <f t="shared" si="686"/>
        <v/>
      </c>
      <c r="BI5387" t="str">
        <f t="shared" si="687"/>
        <v/>
      </c>
      <c r="BJ5387" t="str">
        <f t="shared" ca="1" si="688"/>
        <v/>
      </c>
      <c r="BK5387">
        <f t="shared" si="689"/>
        <v>1900</v>
      </c>
      <c r="BL5387">
        <f t="shared" si="690"/>
        <v>1900</v>
      </c>
      <c r="BM5387" t="str">
        <f t="shared" si="691"/>
        <v/>
      </c>
      <c r="BN5387" s="69">
        <f t="shared" si="692"/>
        <v>130</v>
      </c>
      <c r="BO5387" s="1">
        <v>47755</v>
      </c>
      <c r="BP5387" s="1"/>
    </row>
    <row r="5388" spans="59:68" x14ac:dyDescent="0.25">
      <c r="BG5388" t="str">
        <f t="shared" ca="1" si="685"/>
        <v/>
      </c>
      <c r="BH5388" t="str">
        <f t="shared" si="686"/>
        <v/>
      </c>
      <c r="BI5388" t="str">
        <f t="shared" si="687"/>
        <v/>
      </c>
      <c r="BJ5388" t="str">
        <f t="shared" ca="1" si="688"/>
        <v/>
      </c>
      <c r="BK5388">
        <f t="shared" si="689"/>
        <v>1900</v>
      </c>
      <c r="BL5388">
        <f t="shared" si="690"/>
        <v>1900</v>
      </c>
      <c r="BM5388" t="str">
        <f t="shared" si="691"/>
        <v/>
      </c>
      <c r="BN5388" s="69">
        <f t="shared" si="692"/>
        <v>130</v>
      </c>
      <c r="BO5388" s="1">
        <v>47756</v>
      </c>
      <c r="BP5388" s="1"/>
    </row>
    <row r="5389" spans="59:68" x14ac:dyDescent="0.25">
      <c r="BG5389" t="str">
        <f t="shared" ca="1" si="685"/>
        <v/>
      </c>
      <c r="BH5389" t="str">
        <f t="shared" si="686"/>
        <v/>
      </c>
      <c r="BI5389" t="str">
        <f t="shared" si="687"/>
        <v/>
      </c>
      <c r="BJ5389" t="str">
        <f t="shared" ca="1" si="688"/>
        <v/>
      </c>
      <c r="BK5389">
        <f t="shared" si="689"/>
        <v>1900</v>
      </c>
      <c r="BL5389">
        <f t="shared" si="690"/>
        <v>1900</v>
      </c>
      <c r="BM5389" t="str">
        <f t="shared" si="691"/>
        <v/>
      </c>
      <c r="BN5389" s="69">
        <f t="shared" si="692"/>
        <v>130</v>
      </c>
      <c r="BO5389" s="1">
        <v>47757</v>
      </c>
      <c r="BP5389" s="1"/>
    </row>
    <row r="5390" spans="59:68" x14ac:dyDescent="0.25">
      <c r="BG5390" t="str">
        <f t="shared" ca="1" si="685"/>
        <v/>
      </c>
      <c r="BH5390" t="str">
        <f t="shared" si="686"/>
        <v/>
      </c>
      <c r="BI5390" t="str">
        <f t="shared" si="687"/>
        <v/>
      </c>
      <c r="BJ5390" t="str">
        <f t="shared" ca="1" si="688"/>
        <v/>
      </c>
      <c r="BK5390">
        <f t="shared" si="689"/>
        <v>1900</v>
      </c>
      <c r="BL5390">
        <f t="shared" si="690"/>
        <v>1900</v>
      </c>
      <c r="BM5390" t="str">
        <f t="shared" si="691"/>
        <v/>
      </c>
      <c r="BN5390" s="69">
        <f t="shared" si="692"/>
        <v>130</v>
      </c>
      <c r="BO5390" s="1">
        <v>47758</v>
      </c>
      <c r="BP5390" s="1"/>
    </row>
    <row r="5391" spans="59:68" x14ac:dyDescent="0.25">
      <c r="BG5391" t="str">
        <f t="shared" ca="1" si="685"/>
        <v/>
      </c>
      <c r="BH5391" t="str">
        <f t="shared" si="686"/>
        <v/>
      </c>
      <c r="BI5391" t="str">
        <f t="shared" si="687"/>
        <v/>
      </c>
      <c r="BJ5391" t="str">
        <f t="shared" ca="1" si="688"/>
        <v/>
      </c>
      <c r="BK5391">
        <f t="shared" si="689"/>
        <v>1900</v>
      </c>
      <c r="BL5391">
        <f t="shared" si="690"/>
        <v>1900</v>
      </c>
      <c r="BM5391" t="str">
        <f t="shared" si="691"/>
        <v/>
      </c>
      <c r="BN5391" s="69">
        <f t="shared" si="692"/>
        <v>130</v>
      </c>
      <c r="BO5391" s="1">
        <v>47759</v>
      </c>
      <c r="BP5391" s="1"/>
    </row>
    <row r="5392" spans="59:68" x14ac:dyDescent="0.25">
      <c r="BG5392" t="str">
        <f t="shared" ca="1" si="685"/>
        <v/>
      </c>
      <c r="BH5392" t="str">
        <f t="shared" si="686"/>
        <v/>
      </c>
      <c r="BI5392" t="str">
        <f t="shared" si="687"/>
        <v/>
      </c>
      <c r="BJ5392" t="str">
        <f t="shared" ca="1" si="688"/>
        <v/>
      </c>
      <c r="BK5392">
        <f t="shared" si="689"/>
        <v>1900</v>
      </c>
      <c r="BL5392">
        <f t="shared" si="690"/>
        <v>1900</v>
      </c>
      <c r="BM5392" t="str">
        <f t="shared" si="691"/>
        <v/>
      </c>
      <c r="BN5392" s="69">
        <f t="shared" si="692"/>
        <v>130</v>
      </c>
      <c r="BO5392" s="1">
        <v>47760</v>
      </c>
      <c r="BP5392" s="1"/>
    </row>
    <row r="5393" spans="59:68" x14ac:dyDescent="0.25">
      <c r="BG5393" t="str">
        <f t="shared" ca="1" si="685"/>
        <v/>
      </c>
      <c r="BH5393" t="str">
        <f t="shared" si="686"/>
        <v/>
      </c>
      <c r="BI5393" t="str">
        <f t="shared" si="687"/>
        <v/>
      </c>
      <c r="BJ5393" t="str">
        <f t="shared" ca="1" si="688"/>
        <v/>
      </c>
      <c r="BK5393">
        <f t="shared" si="689"/>
        <v>1900</v>
      </c>
      <c r="BL5393">
        <f t="shared" si="690"/>
        <v>1900</v>
      </c>
      <c r="BM5393" t="str">
        <f t="shared" si="691"/>
        <v/>
      </c>
      <c r="BN5393" s="69">
        <f t="shared" si="692"/>
        <v>130</v>
      </c>
      <c r="BO5393" s="1">
        <v>47761</v>
      </c>
      <c r="BP5393" s="1"/>
    </row>
    <row r="5394" spans="59:68" x14ac:dyDescent="0.25">
      <c r="BG5394" t="str">
        <f t="shared" ca="1" si="685"/>
        <v/>
      </c>
      <c r="BH5394" t="str">
        <f t="shared" si="686"/>
        <v/>
      </c>
      <c r="BI5394" t="str">
        <f t="shared" si="687"/>
        <v/>
      </c>
      <c r="BJ5394" t="str">
        <f t="shared" ca="1" si="688"/>
        <v/>
      </c>
      <c r="BK5394">
        <f t="shared" si="689"/>
        <v>1900</v>
      </c>
      <c r="BL5394">
        <f t="shared" si="690"/>
        <v>1900</v>
      </c>
      <c r="BM5394" t="str">
        <f t="shared" si="691"/>
        <v/>
      </c>
      <c r="BN5394" s="69">
        <f t="shared" si="692"/>
        <v>130</v>
      </c>
      <c r="BO5394" s="1">
        <v>47762</v>
      </c>
      <c r="BP5394" s="1"/>
    </row>
    <row r="5395" spans="59:68" x14ac:dyDescent="0.25">
      <c r="BG5395" t="str">
        <f t="shared" ca="1" si="685"/>
        <v/>
      </c>
      <c r="BH5395" t="str">
        <f t="shared" si="686"/>
        <v/>
      </c>
      <c r="BI5395" t="str">
        <f t="shared" si="687"/>
        <v/>
      </c>
      <c r="BJ5395" t="str">
        <f t="shared" ca="1" si="688"/>
        <v/>
      </c>
      <c r="BK5395">
        <f t="shared" si="689"/>
        <v>1900</v>
      </c>
      <c r="BL5395">
        <f t="shared" si="690"/>
        <v>1900</v>
      </c>
      <c r="BM5395" t="str">
        <f t="shared" si="691"/>
        <v/>
      </c>
      <c r="BN5395" s="69">
        <f t="shared" si="692"/>
        <v>130</v>
      </c>
      <c r="BO5395" s="1">
        <v>47763</v>
      </c>
      <c r="BP5395" s="1"/>
    </row>
    <row r="5396" spans="59:68" x14ac:dyDescent="0.25">
      <c r="BG5396" t="str">
        <f t="shared" ca="1" si="685"/>
        <v/>
      </c>
      <c r="BH5396" t="str">
        <f t="shared" si="686"/>
        <v/>
      </c>
      <c r="BI5396" t="str">
        <f t="shared" si="687"/>
        <v/>
      </c>
      <c r="BJ5396" t="str">
        <f t="shared" ca="1" si="688"/>
        <v/>
      </c>
      <c r="BK5396">
        <f t="shared" si="689"/>
        <v>1900</v>
      </c>
      <c r="BL5396">
        <f t="shared" si="690"/>
        <v>1900</v>
      </c>
      <c r="BM5396" t="str">
        <f t="shared" si="691"/>
        <v/>
      </c>
      <c r="BN5396" s="69">
        <f t="shared" si="692"/>
        <v>130</v>
      </c>
      <c r="BO5396" s="1">
        <v>47764</v>
      </c>
      <c r="BP5396" s="1"/>
    </row>
    <row r="5397" spans="59:68" x14ac:dyDescent="0.25">
      <c r="BG5397" t="str">
        <f t="shared" ca="1" si="685"/>
        <v/>
      </c>
      <c r="BH5397" t="str">
        <f t="shared" si="686"/>
        <v/>
      </c>
      <c r="BI5397" t="str">
        <f t="shared" si="687"/>
        <v/>
      </c>
      <c r="BJ5397" t="str">
        <f t="shared" ca="1" si="688"/>
        <v/>
      </c>
      <c r="BK5397">
        <f t="shared" si="689"/>
        <v>1900</v>
      </c>
      <c r="BL5397">
        <f t="shared" si="690"/>
        <v>1900</v>
      </c>
      <c r="BM5397" t="str">
        <f t="shared" si="691"/>
        <v/>
      </c>
      <c r="BN5397" s="69">
        <f t="shared" si="692"/>
        <v>130</v>
      </c>
      <c r="BO5397" s="1">
        <v>47765</v>
      </c>
      <c r="BP5397" s="1"/>
    </row>
    <row r="5398" spans="59:68" x14ac:dyDescent="0.25">
      <c r="BG5398" t="str">
        <f t="shared" ca="1" si="685"/>
        <v/>
      </c>
      <c r="BH5398" t="str">
        <f t="shared" si="686"/>
        <v/>
      </c>
      <c r="BI5398" t="str">
        <f t="shared" si="687"/>
        <v/>
      </c>
      <c r="BJ5398" t="str">
        <f t="shared" ca="1" si="688"/>
        <v/>
      </c>
      <c r="BK5398">
        <f t="shared" si="689"/>
        <v>1900</v>
      </c>
      <c r="BL5398">
        <f t="shared" si="690"/>
        <v>1900</v>
      </c>
      <c r="BM5398" t="str">
        <f t="shared" si="691"/>
        <v/>
      </c>
      <c r="BN5398" s="69">
        <f t="shared" si="692"/>
        <v>130</v>
      </c>
      <c r="BO5398" s="1">
        <v>47766</v>
      </c>
      <c r="BP5398" s="1"/>
    </row>
    <row r="5399" spans="59:68" x14ac:dyDescent="0.25">
      <c r="BG5399" t="str">
        <f t="shared" ca="1" si="685"/>
        <v/>
      </c>
      <c r="BH5399" t="str">
        <f t="shared" si="686"/>
        <v/>
      </c>
      <c r="BI5399" t="str">
        <f t="shared" si="687"/>
        <v/>
      </c>
      <c r="BJ5399" t="str">
        <f t="shared" ca="1" si="688"/>
        <v/>
      </c>
      <c r="BK5399">
        <f t="shared" si="689"/>
        <v>1900</v>
      </c>
      <c r="BL5399">
        <f t="shared" si="690"/>
        <v>1900</v>
      </c>
      <c r="BM5399" t="str">
        <f t="shared" si="691"/>
        <v/>
      </c>
      <c r="BN5399" s="69">
        <f t="shared" si="692"/>
        <v>130</v>
      </c>
      <c r="BO5399" s="1">
        <v>47767</v>
      </c>
      <c r="BP5399" s="1"/>
    </row>
    <row r="5400" spans="59:68" x14ac:dyDescent="0.25">
      <c r="BG5400" t="str">
        <f t="shared" ca="1" si="685"/>
        <v/>
      </c>
      <c r="BH5400" t="str">
        <f t="shared" si="686"/>
        <v/>
      </c>
      <c r="BI5400" t="str">
        <f t="shared" si="687"/>
        <v/>
      </c>
      <c r="BJ5400" t="str">
        <f t="shared" ca="1" si="688"/>
        <v/>
      </c>
      <c r="BK5400">
        <f t="shared" si="689"/>
        <v>1900</v>
      </c>
      <c r="BL5400">
        <f t="shared" si="690"/>
        <v>1900</v>
      </c>
      <c r="BM5400" t="str">
        <f t="shared" si="691"/>
        <v/>
      </c>
      <c r="BN5400" s="69">
        <f t="shared" si="692"/>
        <v>130</v>
      </c>
      <c r="BO5400" s="1">
        <v>47768</v>
      </c>
      <c r="BP5400" s="1"/>
    </row>
    <row r="5401" spans="59:68" x14ac:dyDescent="0.25">
      <c r="BG5401" t="str">
        <f t="shared" ca="1" si="685"/>
        <v/>
      </c>
      <c r="BH5401" t="str">
        <f t="shared" si="686"/>
        <v/>
      </c>
      <c r="BI5401" t="str">
        <f t="shared" si="687"/>
        <v/>
      </c>
      <c r="BJ5401" t="str">
        <f t="shared" ca="1" si="688"/>
        <v/>
      </c>
      <c r="BK5401">
        <f t="shared" si="689"/>
        <v>1900</v>
      </c>
      <c r="BL5401">
        <f t="shared" si="690"/>
        <v>1900</v>
      </c>
      <c r="BM5401" t="str">
        <f t="shared" si="691"/>
        <v/>
      </c>
      <c r="BN5401" s="69">
        <f t="shared" si="692"/>
        <v>130</v>
      </c>
      <c r="BO5401" s="1">
        <v>47769</v>
      </c>
      <c r="BP5401" s="1"/>
    </row>
    <row r="5402" spans="59:68" x14ac:dyDescent="0.25">
      <c r="BG5402" t="str">
        <f t="shared" ca="1" si="685"/>
        <v/>
      </c>
      <c r="BH5402" t="str">
        <f t="shared" si="686"/>
        <v/>
      </c>
      <c r="BI5402" t="str">
        <f t="shared" si="687"/>
        <v/>
      </c>
      <c r="BJ5402" t="str">
        <f t="shared" ca="1" si="688"/>
        <v/>
      </c>
      <c r="BK5402">
        <f t="shared" si="689"/>
        <v>1900</v>
      </c>
      <c r="BL5402">
        <f t="shared" si="690"/>
        <v>1900</v>
      </c>
      <c r="BM5402" t="str">
        <f t="shared" si="691"/>
        <v/>
      </c>
      <c r="BN5402" s="69">
        <f t="shared" si="692"/>
        <v>130</v>
      </c>
      <c r="BO5402" s="1">
        <v>47770</v>
      </c>
      <c r="BP5402" s="1"/>
    </row>
    <row r="5403" spans="59:68" x14ac:dyDescent="0.25">
      <c r="BG5403" t="str">
        <f t="shared" ca="1" si="685"/>
        <v/>
      </c>
      <c r="BH5403" t="str">
        <f t="shared" si="686"/>
        <v/>
      </c>
      <c r="BI5403" t="str">
        <f t="shared" si="687"/>
        <v/>
      </c>
      <c r="BJ5403" t="str">
        <f t="shared" ca="1" si="688"/>
        <v/>
      </c>
      <c r="BK5403">
        <f t="shared" si="689"/>
        <v>1900</v>
      </c>
      <c r="BL5403">
        <f t="shared" si="690"/>
        <v>1900</v>
      </c>
      <c r="BM5403" t="str">
        <f t="shared" si="691"/>
        <v/>
      </c>
      <c r="BN5403" s="69">
        <f t="shared" si="692"/>
        <v>130</v>
      </c>
      <c r="BO5403" s="1">
        <v>47771</v>
      </c>
      <c r="BP5403" s="1"/>
    </row>
    <row r="5404" spans="59:68" x14ac:dyDescent="0.25">
      <c r="BG5404" t="str">
        <f t="shared" ca="1" si="685"/>
        <v/>
      </c>
      <c r="BH5404" t="str">
        <f t="shared" si="686"/>
        <v/>
      </c>
      <c r="BI5404" t="str">
        <f t="shared" si="687"/>
        <v/>
      </c>
      <c r="BJ5404" t="str">
        <f t="shared" ca="1" si="688"/>
        <v/>
      </c>
      <c r="BK5404">
        <f t="shared" si="689"/>
        <v>1900</v>
      </c>
      <c r="BL5404">
        <f t="shared" si="690"/>
        <v>1900</v>
      </c>
      <c r="BM5404" t="str">
        <f t="shared" si="691"/>
        <v/>
      </c>
      <c r="BN5404" s="69">
        <f t="shared" si="692"/>
        <v>130</v>
      </c>
      <c r="BO5404" s="1">
        <v>47772</v>
      </c>
      <c r="BP5404" s="1"/>
    </row>
    <row r="5405" spans="59:68" x14ac:dyDescent="0.25">
      <c r="BG5405" t="str">
        <f t="shared" ca="1" si="685"/>
        <v/>
      </c>
      <c r="BH5405" t="str">
        <f t="shared" si="686"/>
        <v/>
      </c>
      <c r="BI5405" t="str">
        <f t="shared" si="687"/>
        <v/>
      </c>
      <c r="BJ5405" t="str">
        <f t="shared" ca="1" si="688"/>
        <v/>
      </c>
      <c r="BK5405">
        <f t="shared" si="689"/>
        <v>1900</v>
      </c>
      <c r="BL5405">
        <f t="shared" si="690"/>
        <v>1900</v>
      </c>
      <c r="BM5405" t="str">
        <f t="shared" si="691"/>
        <v/>
      </c>
      <c r="BN5405" s="69">
        <f t="shared" si="692"/>
        <v>130</v>
      </c>
      <c r="BO5405" s="1">
        <v>47773</v>
      </c>
      <c r="BP5405" s="1"/>
    </row>
    <row r="5406" spans="59:68" x14ac:dyDescent="0.25">
      <c r="BG5406" t="str">
        <f t="shared" ca="1" si="685"/>
        <v/>
      </c>
      <c r="BH5406" t="str">
        <f t="shared" si="686"/>
        <v/>
      </c>
      <c r="BI5406" t="str">
        <f t="shared" si="687"/>
        <v/>
      </c>
      <c r="BJ5406" t="str">
        <f t="shared" ca="1" si="688"/>
        <v/>
      </c>
      <c r="BK5406">
        <f t="shared" si="689"/>
        <v>1900</v>
      </c>
      <c r="BL5406">
        <f t="shared" si="690"/>
        <v>1900</v>
      </c>
      <c r="BM5406" t="str">
        <f t="shared" si="691"/>
        <v/>
      </c>
      <c r="BN5406" s="69">
        <f t="shared" si="692"/>
        <v>130</v>
      </c>
      <c r="BO5406" s="1">
        <v>47774</v>
      </c>
      <c r="BP5406" s="1"/>
    </row>
    <row r="5407" spans="59:68" x14ac:dyDescent="0.25">
      <c r="BG5407" t="str">
        <f t="shared" ca="1" si="685"/>
        <v/>
      </c>
      <c r="BH5407" t="str">
        <f t="shared" si="686"/>
        <v/>
      </c>
      <c r="BI5407" t="str">
        <f t="shared" si="687"/>
        <v/>
      </c>
      <c r="BJ5407" t="str">
        <f t="shared" ca="1" si="688"/>
        <v/>
      </c>
      <c r="BK5407">
        <f t="shared" si="689"/>
        <v>1900</v>
      </c>
      <c r="BL5407">
        <f t="shared" si="690"/>
        <v>1900</v>
      </c>
      <c r="BM5407" t="str">
        <f t="shared" si="691"/>
        <v/>
      </c>
      <c r="BN5407" s="69">
        <f t="shared" si="692"/>
        <v>130</v>
      </c>
      <c r="BO5407" s="1">
        <v>47775</v>
      </c>
      <c r="BP5407" s="1"/>
    </row>
    <row r="5408" spans="59:68" x14ac:dyDescent="0.25">
      <c r="BG5408" t="str">
        <f t="shared" ca="1" si="685"/>
        <v/>
      </c>
      <c r="BH5408" t="str">
        <f t="shared" si="686"/>
        <v/>
      </c>
      <c r="BI5408" t="str">
        <f t="shared" si="687"/>
        <v/>
      </c>
      <c r="BJ5408" t="str">
        <f t="shared" ca="1" si="688"/>
        <v/>
      </c>
      <c r="BK5408">
        <f t="shared" si="689"/>
        <v>1900</v>
      </c>
      <c r="BL5408">
        <f t="shared" si="690"/>
        <v>1900</v>
      </c>
      <c r="BM5408" t="str">
        <f t="shared" si="691"/>
        <v/>
      </c>
      <c r="BN5408" s="69">
        <f t="shared" si="692"/>
        <v>130</v>
      </c>
      <c r="BO5408" s="1">
        <v>47776</v>
      </c>
      <c r="BP5408" s="1"/>
    </row>
    <row r="5409" spans="59:68" x14ac:dyDescent="0.25">
      <c r="BG5409" t="str">
        <f t="shared" ca="1" si="685"/>
        <v/>
      </c>
      <c r="BH5409" t="str">
        <f t="shared" si="686"/>
        <v/>
      </c>
      <c r="BI5409" t="str">
        <f t="shared" si="687"/>
        <v/>
      </c>
      <c r="BJ5409" t="str">
        <f t="shared" ca="1" si="688"/>
        <v/>
      </c>
      <c r="BK5409">
        <f t="shared" si="689"/>
        <v>1900</v>
      </c>
      <c r="BL5409">
        <f t="shared" si="690"/>
        <v>1900</v>
      </c>
      <c r="BM5409" t="str">
        <f t="shared" si="691"/>
        <v/>
      </c>
      <c r="BN5409" s="69">
        <f t="shared" si="692"/>
        <v>130</v>
      </c>
      <c r="BO5409" s="1">
        <v>47777</v>
      </c>
      <c r="BP5409" s="1"/>
    </row>
    <row r="5410" spans="59:68" x14ac:dyDescent="0.25">
      <c r="BG5410" t="str">
        <f t="shared" ca="1" si="685"/>
        <v/>
      </c>
      <c r="BH5410" t="str">
        <f t="shared" si="686"/>
        <v/>
      </c>
      <c r="BI5410" t="str">
        <f t="shared" si="687"/>
        <v/>
      </c>
      <c r="BJ5410" t="str">
        <f t="shared" ca="1" si="688"/>
        <v/>
      </c>
      <c r="BK5410">
        <f t="shared" si="689"/>
        <v>1900</v>
      </c>
      <c r="BL5410">
        <f t="shared" si="690"/>
        <v>1900</v>
      </c>
      <c r="BM5410" t="str">
        <f t="shared" si="691"/>
        <v/>
      </c>
      <c r="BN5410" s="69">
        <f t="shared" si="692"/>
        <v>130</v>
      </c>
      <c r="BO5410" s="1">
        <v>47778</v>
      </c>
      <c r="BP5410" s="1"/>
    </row>
    <row r="5411" spans="59:68" x14ac:dyDescent="0.25">
      <c r="BG5411" t="str">
        <f t="shared" ca="1" si="685"/>
        <v/>
      </c>
      <c r="BH5411" t="str">
        <f t="shared" si="686"/>
        <v/>
      </c>
      <c r="BI5411" t="str">
        <f t="shared" si="687"/>
        <v/>
      </c>
      <c r="BJ5411" t="str">
        <f t="shared" ca="1" si="688"/>
        <v/>
      </c>
      <c r="BK5411">
        <f t="shared" si="689"/>
        <v>1900</v>
      </c>
      <c r="BL5411">
        <f t="shared" si="690"/>
        <v>1900</v>
      </c>
      <c r="BM5411" t="str">
        <f t="shared" si="691"/>
        <v/>
      </c>
      <c r="BN5411" s="69">
        <f t="shared" si="692"/>
        <v>130</v>
      </c>
      <c r="BO5411" s="1">
        <v>47779</v>
      </c>
      <c r="BP5411" s="1"/>
    </row>
    <row r="5412" spans="59:68" x14ac:dyDescent="0.25">
      <c r="BG5412" t="str">
        <f t="shared" ca="1" si="685"/>
        <v/>
      </c>
      <c r="BH5412" t="str">
        <f t="shared" si="686"/>
        <v/>
      </c>
      <c r="BI5412" t="str">
        <f t="shared" si="687"/>
        <v/>
      </c>
      <c r="BJ5412" t="str">
        <f t="shared" ca="1" si="688"/>
        <v/>
      </c>
      <c r="BK5412">
        <f t="shared" si="689"/>
        <v>1900</v>
      </c>
      <c r="BL5412">
        <f t="shared" si="690"/>
        <v>1900</v>
      </c>
      <c r="BM5412" t="str">
        <f t="shared" si="691"/>
        <v/>
      </c>
      <c r="BN5412" s="69">
        <f t="shared" si="692"/>
        <v>130</v>
      </c>
      <c r="BO5412" s="1">
        <v>47780</v>
      </c>
      <c r="BP5412" s="1"/>
    </row>
    <row r="5413" spans="59:68" x14ac:dyDescent="0.25">
      <c r="BG5413" t="str">
        <f t="shared" ca="1" si="685"/>
        <v/>
      </c>
      <c r="BH5413" t="str">
        <f t="shared" si="686"/>
        <v/>
      </c>
      <c r="BI5413" t="str">
        <f t="shared" si="687"/>
        <v/>
      </c>
      <c r="BJ5413" t="str">
        <f t="shared" ca="1" si="688"/>
        <v/>
      </c>
      <c r="BK5413">
        <f t="shared" si="689"/>
        <v>1900</v>
      </c>
      <c r="BL5413">
        <f t="shared" si="690"/>
        <v>1900</v>
      </c>
      <c r="BM5413" t="str">
        <f t="shared" si="691"/>
        <v/>
      </c>
      <c r="BN5413" s="69">
        <f t="shared" si="692"/>
        <v>130</v>
      </c>
      <c r="BO5413" s="1">
        <v>47781</v>
      </c>
      <c r="BP5413" s="1"/>
    </row>
    <row r="5414" spans="59:68" x14ac:dyDescent="0.25">
      <c r="BG5414" t="str">
        <f t="shared" ca="1" si="685"/>
        <v/>
      </c>
      <c r="BH5414" t="str">
        <f t="shared" si="686"/>
        <v/>
      </c>
      <c r="BI5414" t="str">
        <f t="shared" si="687"/>
        <v/>
      </c>
      <c r="BJ5414" t="str">
        <f t="shared" ca="1" si="688"/>
        <v/>
      </c>
      <c r="BK5414">
        <f t="shared" si="689"/>
        <v>1900</v>
      </c>
      <c r="BL5414">
        <f t="shared" si="690"/>
        <v>1900</v>
      </c>
      <c r="BM5414" t="str">
        <f t="shared" si="691"/>
        <v/>
      </c>
      <c r="BN5414" s="69">
        <f t="shared" si="692"/>
        <v>130</v>
      </c>
      <c r="BO5414" s="1">
        <v>47782</v>
      </c>
      <c r="BP5414" s="1"/>
    </row>
    <row r="5415" spans="59:68" x14ac:dyDescent="0.25">
      <c r="BG5415" t="str">
        <f t="shared" ca="1" si="685"/>
        <v/>
      </c>
      <c r="BH5415" t="str">
        <f t="shared" si="686"/>
        <v/>
      </c>
      <c r="BI5415" t="str">
        <f t="shared" si="687"/>
        <v/>
      </c>
      <c r="BJ5415" t="str">
        <f t="shared" ca="1" si="688"/>
        <v/>
      </c>
      <c r="BK5415">
        <f t="shared" si="689"/>
        <v>1900</v>
      </c>
      <c r="BL5415">
        <f t="shared" si="690"/>
        <v>1900</v>
      </c>
      <c r="BM5415" t="str">
        <f t="shared" si="691"/>
        <v/>
      </c>
      <c r="BN5415" s="69">
        <f t="shared" si="692"/>
        <v>130</v>
      </c>
      <c r="BO5415" s="1">
        <v>47783</v>
      </c>
      <c r="BP5415" s="1"/>
    </row>
    <row r="5416" spans="59:68" x14ac:dyDescent="0.25">
      <c r="BG5416" t="str">
        <f t="shared" ca="1" si="685"/>
        <v/>
      </c>
      <c r="BH5416" t="str">
        <f t="shared" si="686"/>
        <v/>
      </c>
      <c r="BI5416" t="str">
        <f t="shared" si="687"/>
        <v/>
      </c>
      <c r="BJ5416" t="str">
        <f t="shared" ca="1" si="688"/>
        <v/>
      </c>
      <c r="BK5416">
        <f t="shared" si="689"/>
        <v>1900</v>
      </c>
      <c r="BL5416">
        <f t="shared" si="690"/>
        <v>1900</v>
      </c>
      <c r="BM5416" t="str">
        <f t="shared" si="691"/>
        <v/>
      </c>
      <c r="BN5416" s="69">
        <f t="shared" si="692"/>
        <v>130</v>
      </c>
      <c r="BO5416" s="1">
        <v>47784</v>
      </c>
      <c r="BP5416" s="1"/>
    </row>
    <row r="5417" spans="59:68" x14ac:dyDescent="0.25">
      <c r="BG5417" t="str">
        <f t="shared" ca="1" si="685"/>
        <v/>
      </c>
      <c r="BH5417" t="str">
        <f t="shared" si="686"/>
        <v/>
      </c>
      <c r="BI5417" t="str">
        <f t="shared" si="687"/>
        <v/>
      </c>
      <c r="BJ5417" t="str">
        <f t="shared" ca="1" si="688"/>
        <v/>
      </c>
      <c r="BK5417">
        <f t="shared" si="689"/>
        <v>1900</v>
      </c>
      <c r="BL5417">
        <f t="shared" si="690"/>
        <v>1900</v>
      </c>
      <c r="BM5417" t="str">
        <f t="shared" si="691"/>
        <v/>
      </c>
      <c r="BN5417" s="69">
        <f t="shared" si="692"/>
        <v>130</v>
      </c>
      <c r="BO5417" s="1">
        <v>47785</v>
      </c>
      <c r="BP5417" s="1"/>
    </row>
    <row r="5418" spans="59:68" x14ac:dyDescent="0.25">
      <c r="BG5418" t="str">
        <f t="shared" ca="1" si="685"/>
        <v/>
      </c>
      <c r="BH5418" t="str">
        <f t="shared" si="686"/>
        <v/>
      </c>
      <c r="BI5418" t="str">
        <f t="shared" si="687"/>
        <v/>
      </c>
      <c r="BJ5418" t="str">
        <f t="shared" ca="1" si="688"/>
        <v/>
      </c>
      <c r="BK5418">
        <f t="shared" si="689"/>
        <v>1900</v>
      </c>
      <c r="BL5418">
        <f t="shared" si="690"/>
        <v>1900</v>
      </c>
      <c r="BM5418" t="str">
        <f t="shared" si="691"/>
        <v/>
      </c>
      <c r="BN5418" s="69">
        <f t="shared" si="692"/>
        <v>130</v>
      </c>
      <c r="BO5418" s="1">
        <v>47786</v>
      </c>
      <c r="BP5418" s="1"/>
    </row>
    <row r="5419" spans="59:68" x14ac:dyDescent="0.25">
      <c r="BG5419" t="str">
        <f t="shared" ca="1" si="685"/>
        <v/>
      </c>
      <c r="BH5419" t="str">
        <f t="shared" si="686"/>
        <v/>
      </c>
      <c r="BI5419" t="str">
        <f t="shared" si="687"/>
        <v/>
      </c>
      <c r="BJ5419" t="str">
        <f t="shared" ca="1" si="688"/>
        <v/>
      </c>
      <c r="BK5419">
        <f t="shared" si="689"/>
        <v>1900</v>
      </c>
      <c r="BL5419">
        <f t="shared" si="690"/>
        <v>1900</v>
      </c>
      <c r="BM5419" t="str">
        <f t="shared" si="691"/>
        <v/>
      </c>
      <c r="BN5419" s="69">
        <f t="shared" si="692"/>
        <v>130</v>
      </c>
      <c r="BO5419" s="1">
        <v>47787</v>
      </c>
      <c r="BP5419" s="1"/>
    </row>
    <row r="5420" spans="59:68" x14ac:dyDescent="0.25">
      <c r="BG5420" t="str">
        <f t="shared" ca="1" si="685"/>
        <v/>
      </c>
      <c r="BH5420" t="str">
        <f t="shared" si="686"/>
        <v/>
      </c>
      <c r="BI5420" t="str">
        <f t="shared" si="687"/>
        <v/>
      </c>
      <c r="BJ5420" t="str">
        <f t="shared" ca="1" si="688"/>
        <v/>
      </c>
      <c r="BK5420">
        <f t="shared" si="689"/>
        <v>1900</v>
      </c>
      <c r="BL5420">
        <f t="shared" si="690"/>
        <v>1900</v>
      </c>
      <c r="BM5420" t="str">
        <f t="shared" si="691"/>
        <v/>
      </c>
      <c r="BN5420" s="69">
        <f t="shared" si="692"/>
        <v>130</v>
      </c>
      <c r="BO5420" s="1">
        <v>47788</v>
      </c>
      <c r="BP5420" s="1"/>
    </row>
    <row r="5421" spans="59:68" x14ac:dyDescent="0.25">
      <c r="BG5421" t="str">
        <f t="shared" ca="1" si="685"/>
        <v/>
      </c>
      <c r="BH5421" t="str">
        <f t="shared" si="686"/>
        <v/>
      </c>
      <c r="BI5421" t="str">
        <f t="shared" si="687"/>
        <v/>
      </c>
      <c r="BJ5421" t="str">
        <f t="shared" ca="1" si="688"/>
        <v/>
      </c>
      <c r="BK5421">
        <f t="shared" si="689"/>
        <v>1900</v>
      </c>
      <c r="BL5421">
        <f t="shared" si="690"/>
        <v>1900</v>
      </c>
      <c r="BM5421" t="str">
        <f t="shared" si="691"/>
        <v/>
      </c>
      <c r="BN5421" s="69">
        <f t="shared" si="692"/>
        <v>130</v>
      </c>
      <c r="BO5421" s="1">
        <v>47789</v>
      </c>
      <c r="BP5421" s="1"/>
    </row>
    <row r="5422" spans="59:68" x14ac:dyDescent="0.25">
      <c r="BG5422" t="str">
        <f t="shared" ca="1" si="685"/>
        <v/>
      </c>
      <c r="BH5422" t="str">
        <f t="shared" si="686"/>
        <v/>
      </c>
      <c r="BI5422" t="str">
        <f t="shared" si="687"/>
        <v/>
      </c>
      <c r="BJ5422" t="str">
        <f t="shared" ca="1" si="688"/>
        <v/>
      </c>
      <c r="BK5422">
        <f t="shared" si="689"/>
        <v>1900</v>
      </c>
      <c r="BL5422">
        <f t="shared" si="690"/>
        <v>1900</v>
      </c>
      <c r="BM5422" t="str">
        <f t="shared" si="691"/>
        <v/>
      </c>
      <c r="BN5422" s="69">
        <f t="shared" si="692"/>
        <v>130</v>
      </c>
      <c r="BO5422" s="1">
        <v>47790</v>
      </c>
      <c r="BP5422" s="1"/>
    </row>
    <row r="5423" spans="59:68" x14ac:dyDescent="0.25">
      <c r="BG5423" t="str">
        <f t="shared" ca="1" si="685"/>
        <v/>
      </c>
      <c r="BH5423" t="str">
        <f t="shared" si="686"/>
        <v/>
      </c>
      <c r="BI5423" t="str">
        <f t="shared" si="687"/>
        <v/>
      </c>
      <c r="BJ5423" t="str">
        <f t="shared" ca="1" si="688"/>
        <v/>
      </c>
      <c r="BK5423">
        <f t="shared" si="689"/>
        <v>1900</v>
      </c>
      <c r="BL5423">
        <f t="shared" si="690"/>
        <v>1900</v>
      </c>
      <c r="BM5423" t="str">
        <f t="shared" si="691"/>
        <v/>
      </c>
      <c r="BN5423" s="69">
        <f t="shared" si="692"/>
        <v>130</v>
      </c>
      <c r="BO5423" s="1">
        <v>47791</v>
      </c>
      <c r="BP5423" s="1"/>
    </row>
    <row r="5424" spans="59:68" x14ac:dyDescent="0.25">
      <c r="BG5424" t="str">
        <f t="shared" ca="1" si="685"/>
        <v/>
      </c>
      <c r="BH5424" t="str">
        <f t="shared" si="686"/>
        <v/>
      </c>
      <c r="BI5424" t="str">
        <f t="shared" si="687"/>
        <v/>
      </c>
      <c r="BJ5424" t="str">
        <f t="shared" ca="1" si="688"/>
        <v/>
      </c>
      <c r="BK5424">
        <f t="shared" si="689"/>
        <v>1900</v>
      </c>
      <c r="BL5424">
        <f t="shared" si="690"/>
        <v>1900</v>
      </c>
      <c r="BM5424" t="str">
        <f t="shared" si="691"/>
        <v/>
      </c>
      <c r="BN5424" s="69">
        <f t="shared" si="692"/>
        <v>130</v>
      </c>
      <c r="BO5424" s="1">
        <v>47792</v>
      </c>
      <c r="BP5424" s="1"/>
    </row>
    <row r="5425" spans="59:68" x14ac:dyDescent="0.25">
      <c r="BG5425" t="str">
        <f t="shared" ca="1" si="685"/>
        <v/>
      </c>
      <c r="BH5425" t="str">
        <f t="shared" si="686"/>
        <v/>
      </c>
      <c r="BI5425" t="str">
        <f t="shared" si="687"/>
        <v/>
      </c>
      <c r="BJ5425" t="str">
        <f t="shared" ca="1" si="688"/>
        <v/>
      </c>
      <c r="BK5425">
        <f t="shared" si="689"/>
        <v>1900</v>
      </c>
      <c r="BL5425">
        <f t="shared" si="690"/>
        <v>1900</v>
      </c>
      <c r="BM5425" t="str">
        <f t="shared" si="691"/>
        <v/>
      </c>
      <c r="BN5425" s="69">
        <f t="shared" si="692"/>
        <v>130</v>
      </c>
      <c r="BO5425" s="1">
        <v>47793</v>
      </c>
      <c r="BP5425" s="1"/>
    </row>
    <row r="5426" spans="59:68" x14ac:dyDescent="0.25">
      <c r="BG5426" t="str">
        <f t="shared" ca="1" si="685"/>
        <v/>
      </c>
      <c r="BH5426" t="str">
        <f t="shared" si="686"/>
        <v/>
      </c>
      <c r="BI5426" t="str">
        <f t="shared" si="687"/>
        <v/>
      </c>
      <c r="BJ5426" t="str">
        <f t="shared" ca="1" si="688"/>
        <v/>
      </c>
      <c r="BK5426">
        <f t="shared" si="689"/>
        <v>1900</v>
      </c>
      <c r="BL5426">
        <f t="shared" si="690"/>
        <v>1900</v>
      </c>
      <c r="BM5426" t="str">
        <f t="shared" si="691"/>
        <v/>
      </c>
      <c r="BN5426" s="69">
        <f t="shared" si="692"/>
        <v>130</v>
      </c>
      <c r="BO5426" s="1">
        <v>47794</v>
      </c>
      <c r="BP5426" s="1"/>
    </row>
    <row r="5427" spans="59:68" x14ac:dyDescent="0.25">
      <c r="BG5427" t="str">
        <f t="shared" ca="1" si="685"/>
        <v/>
      </c>
      <c r="BH5427" t="str">
        <f t="shared" si="686"/>
        <v/>
      </c>
      <c r="BI5427" t="str">
        <f t="shared" si="687"/>
        <v/>
      </c>
      <c r="BJ5427" t="str">
        <f t="shared" ca="1" si="688"/>
        <v/>
      </c>
      <c r="BK5427">
        <f t="shared" si="689"/>
        <v>1900</v>
      </c>
      <c r="BL5427">
        <f t="shared" si="690"/>
        <v>1900</v>
      </c>
      <c r="BM5427" t="str">
        <f t="shared" si="691"/>
        <v/>
      </c>
      <c r="BN5427" s="69">
        <f t="shared" si="692"/>
        <v>130</v>
      </c>
      <c r="BO5427" s="1">
        <v>47795</v>
      </c>
      <c r="BP5427" s="1"/>
    </row>
    <row r="5428" spans="59:68" x14ac:dyDescent="0.25">
      <c r="BG5428" t="str">
        <f t="shared" ca="1" si="685"/>
        <v/>
      </c>
      <c r="BH5428" t="str">
        <f t="shared" si="686"/>
        <v/>
      </c>
      <c r="BI5428" t="str">
        <f t="shared" si="687"/>
        <v/>
      </c>
      <c r="BJ5428" t="str">
        <f t="shared" ca="1" si="688"/>
        <v/>
      </c>
      <c r="BK5428">
        <f t="shared" si="689"/>
        <v>1900</v>
      </c>
      <c r="BL5428">
        <f t="shared" si="690"/>
        <v>1900</v>
      </c>
      <c r="BM5428" t="str">
        <f t="shared" si="691"/>
        <v/>
      </c>
      <c r="BN5428" s="69">
        <f t="shared" si="692"/>
        <v>130</v>
      </c>
      <c r="BO5428" s="1">
        <v>47796</v>
      </c>
      <c r="BP5428" s="1"/>
    </row>
    <row r="5429" spans="59:68" x14ac:dyDescent="0.25">
      <c r="BG5429" t="str">
        <f t="shared" ca="1" si="685"/>
        <v/>
      </c>
      <c r="BH5429" t="str">
        <f t="shared" si="686"/>
        <v/>
      </c>
      <c r="BI5429" t="str">
        <f t="shared" si="687"/>
        <v/>
      </c>
      <c r="BJ5429" t="str">
        <f t="shared" ca="1" si="688"/>
        <v/>
      </c>
      <c r="BK5429">
        <f t="shared" si="689"/>
        <v>1900</v>
      </c>
      <c r="BL5429">
        <f t="shared" si="690"/>
        <v>1900</v>
      </c>
      <c r="BM5429" t="str">
        <f t="shared" si="691"/>
        <v/>
      </c>
      <c r="BN5429" s="69">
        <f t="shared" si="692"/>
        <v>130</v>
      </c>
      <c r="BO5429" s="1">
        <v>47797</v>
      </c>
      <c r="BP5429" s="1"/>
    </row>
    <row r="5430" spans="59:68" x14ac:dyDescent="0.25">
      <c r="BG5430" t="str">
        <f t="shared" ca="1" si="685"/>
        <v/>
      </c>
      <c r="BH5430" t="str">
        <f t="shared" si="686"/>
        <v/>
      </c>
      <c r="BI5430" t="str">
        <f t="shared" si="687"/>
        <v/>
      </c>
      <c r="BJ5430" t="str">
        <f t="shared" ca="1" si="688"/>
        <v/>
      </c>
      <c r="BK5430">
        <f t="shared" si="689"/>
        <v>1900</v>
      </c>
      <c r="BL5430">
        <f t="shared" si="690"/>
        <v>1900</v>
      </c>
      <c r="BM5430" t="str">
        <f t="shared" si="691"/>
        <v/>
      </c>
      <c r="BN5430" s="69">
        <f t="shared" si="692"/>
        <v>130</v>
      </c>
      <c r="BO5430" s="1">
        <v>47798</v>
      </c>
      <c r="BP5430" s="1"/>
    </row>
    <row r="5431" spans="59:68" x14ac:dyDescent="0.25">
      <c r="BG5431" t="str">
        <f t="shared" ca="1" si="685"/>
        <v/>
      </c>
      <c r="BH5431" t="str">
        <f t="shared" si="686"/>
        <v/>
      </c>
      <c r="BI5431" t="str">
        <f t="shared" si="687"/>
        <v/>
      </c>
      <c r="BJ5431" t="str">
        <f t="shared" ca="1" si="688"/>
        <v/>
      </c>
      <c r="BK5431">
        <f t="shared" si="689"/>
        <v>1900</v>
      </c>
      <c r="BL5431">
        <f t="shared" si="690"/>
        <v>1900</v>
      </c>
      <c r="BM5431" t="str">
        <f t="shared" si="691"/>
        <v/>
      </c>
      <c r="BN5431" s="69">
        <f t="shared" si="692"/>
        <v>130</v>
      </c>
      <c r="BO5431" s="1">
        <v>47799</v>
      </c>
      <c r="BP5431" s="1"/>
    </row>
    <row r="5432" spans="59:68" x14ac:dyDescent="0.25">
      <c r="BG5432" t="str">
        <f t="shared" ca="1" si="685"/>
        <v/>
      </c>
      <c r="BH5432" t="str">
        <f t="shared" si="686"/>
        <v/>
      </c>
      <c r="BI5432" t="str">
        <f t="shared" si="687"/>
        <v/>
      </c>
      <c r="BJ5432" t="str">
        <f t="shared" ca="1" si="688"/>
        <v/>
      </c>
      <c r="BK5432">
        <f t="shared" si="689"/>
        <v>1900</v>
      </c>
      <c r="BL5432">
        <f t="shared" si="690"/>
        <v>1900</v>
      </c>
      <c r="BM5432" t="str">
        <f t="shared" si="691"/>
        <v/>
      </c>
      <c r="BN5432" s="69">
        <f t="shared" si="692"/>
        <v>130</v>
      </c>
      <c r="BO5432" s="1">
        <v>47800</v>
      </c>
      <c r="BP5432" s="1"/>
    </row>
    <row r="5433" spans="59:68" x14ac:dyDescent="0.25">
      <c r="BG5433" t="str">
        <f t="shared" ca="1" si="685"/>
        <v/>
      </c>
      <c r="BH5433" t="str">
        <f t="shared" si="686"/>
        <v/>
      </c>
      <c r="BI5433" t="str">
        <f t="shared" si="687"/>
        <v/>
      </c>
      <c r="BJ5433" t="str">
        <f t="shared" ca="1" si="688"/>
        <v/>
      </c>
      <c r="BK5433">
        <f t="shared" si="689"/>
        <v>1900</v>
      </c>
      <c r="BL5433">
        <f t="shared" si="690"/>
        <v>1900</v>
      </c>
      <c r="BM5433" t="str">
        <f t="shared" si="691"/>
        <v/>
      </c>
      <c r="BN5433" s="69">
        <f t="shared" si="692"/>
        <v>130</v>
      </c>
      <c r="BO5433" s="1">
        <v>47801</v>
      </c>
      <c r="BP5433" s="1"/>
    </row>
    <row r="5434" spans="59:68" x14ac:dyDescent="0.25">
      <c r="BG5434" t="str">
        <f t="shared" ca="1" si="685"/>
        <v/>
      </c>
      <c r="BH5434" t="str">
        <f t="shared" si="686"/>
        <v/>
      </c>
      <c r="BI5434" t="str">
        <f t="shared" si="687"/>
        <v/>
      </c>
      <c r="BJ5434" t="str">
        <f t="shared" ca="1" si="688"/>
        <v/>
      </c>
      <c r="BK5434">
        <f t="shared" si="689"/>
        <v>1900</v>
      </c>
      <c r="BL5434">
        <f t="shared" si="690"/>
        <v>1900</v>
      </c>
      <c r="BM5434" t="str">
        <f t="shared" si="691"/>
        <v/>
      </c>
      <c r="BN5434" s="69">
        <f t="shared" si="692"/>
        <v>130</v>
      </c>
      <c r="BO5434" s="1">
        <v>47802</v>
      </c>
      <c r="BP5434" s="1"/>
    </row>
    <row r="5435" spans="59:68" x14ac:dyDescent="0.25">
      <c r="BG5435" t="str">
        <f t="shared" ca="1" si="685"/>
        <v/>
      </c>
      <c r="BH5435" t="str">
        <f t="shared" si="686"/>
        <v/>
      </c>
      <c r="BI5435" t="str">
        <f t="shared" si="687"/>
        <v/>
      </c>
      <c r="BJ5435" t="str">
        <f t="shared" ca="1" si="688"/>
        <v/>
      </c>
      <c r="BK5435">
        <f t="shared" si="689"/>
        <v>1900</v>
      </c>
      <c r="BL5435">
        <f t="shared" si="690"/>
        <v>1900</v>
      </c>
      <c r="BM5435" t="str">
        <f t="shared" si="691"/>
        <v/>
      </c>
      <c r="BN5435" s="69">
        <f t="shared" si="692"/>
        <v>130</v>
      </c>
      <c r="BO5435" s="1">
        <v>47803</v>
      </c>
      <c r="BP5435" s="1"/>
    </row>
    <row r="5436" spans="59:68" x14ac:dyDescent="0.25">
      <c r="BG5436" t="str">
        <f t="shared" ca="1" si="685"/>
        <v/>
      </c>
      <c r="BH5436" t="str">
        <f t="shared" si="686"/>
        <v/>
      </c>
      <c r="BI5436" t="str">
        <f t="shared" si="687"/>
        <v/>
      </c>
      <c r="BJ5436" t="str">
        <f t="shared" ca="1" si="688"/>
        <v/>
      </c>
      <c r="BK5436">
        <f t="shared" si="689"/>
        <v>1900</v>
      </c>
      <c r="BL5436">
        <f t="shared" si="690"/>
        <v>1900</v>
      </c>
      <c r="BM5436" t="str">
        <f t="shared" si="691"/>
        <v/>
      </c>
      <c r="BN5436" s="69">
        <f t="shared" si="692"/>
        <v>130</v>
      </c>
      <c r="BO5436" s="1">
        <v>47804</v>
      </c>
      <c r="BP5436" s="1"/>
    </row>
    <row r="5437" spans="59:68" x14ac:dyDescent="0.25">
      <c r="BG5437" t="str">
        <f t="shared" ca="1" si="685"/>
        <v/>
      </c>
      <c r="BH5437" t="str">
        <f t="shared" si="686"/>
        <v/>
      </c>
      <c r="BI5437" t="str">
        <f t="shared" si="687"/>
        <v/>
      </c>
      <c r="BJ5437" t="str">
        <f t="shared" ca="1" si="688"/>
        <v/>
      </c>
      <c r="BK5437">
        <f t="shared" si="689"/>
        <v>1900</v>
      </c>
      <c r="BL5437">
        <f t="shared" si="690"/>
        <v>1900</v>
      </c>
      <c r="BM5437" t="str">
        <f t="shared" si="691"/>
        <v/>
      </c>
      <c r="BN5437" s="69">
        <f t="shared" si="692"/>
        <v>130</v>
      </c>
      <c r="BO5437" s="1">
        <v>47805</v>
      </c>
      <c r="BP5437" s="1"/>
    </row>
    <row r="5438" spans="59:68" x14ac:dyDescent="0.25">
      <c r="BG5438" t="str">
        <f t="shared" ca="1" si="685"/>
        <v/>
      </c>
      <c r="BH5438" t="str">
        <f t="shared" si="686"/>
        <v/>
      </c>
      <c r="BI5438" t="str">
        <f t="shared" si="687"/>
        <v/>
      </c>
      <c r="BJ5438" t="str">
        <f t="shared" ca="1" si="688"/>
        <v/>
      </c>
      <c r="BK5438">
        <f t="shared" si="689"/>
        <v>1900</v>
      </c>
      <c r="BL5438">
        <f t="shared" si="690"/>
        <v>1900</v>
      </c>
      <c r="BM5438" t="str">
        <f t="shared" si="691"/>
        <v/>
      </c>
      <c r="BN5438" s="69">
        <f t="shared" si="692"/>
        <v>130</v>
      </c>
      <c r="BO5438" s="1">
        <v>47806</v>
      </c>
      <c r="BP5438" s="1"/>
    </row>
    <row r="5439" spans="59:68" x14ac:dyDescent="0.25">
      <c r="BG5439" t="str">
        <f t="shared" ca="1" si="685"/>
        <v/>
      </c>
      <c r="BH5439" t="str">
        <f t="shared" si="686"/>
        <v/>
      </c>
      <c r="BI5439" t="str">
        <f t="shared" si="687"/>
        <v/>
      </c>
      <c r="BJ5439" t="str">
        <f t="shared" ca="1" si="688"/>
        <v/>
      </c>
      <c r="BK5439">
        <f t="shared" si="689"/>
        <v>1900</v>
      </c>
      <c r="BL5439">
        <f t="shared" si="690"/>
        <v>1900</v>
      </c>
      <c r="BM5439" t="str">
        <f t="shared" si="691"/>
        <v/>
      </c>
      <c r="BN5439" s="69">
        <f t="shared" si="692"/>
        <v>130</v>
      </c>
      <c r="BO5439" s="1">
        <v>47807</v>
      </c>
      <c r="BP5439" s="1"/>
    </row>
    <row r="5440" spans="59:68" x14ac:dyDescent="0.25">
      <c r="BG5440" t="str">
        <f t="shared" ca="1" si="685"/>
        <v/>
      </c>
      <c r="BH5440" t="str">
        <f t="shared" si="686"/>
        <v/>
      </c>
      <c r="BI5440" t="str">
        <f t="shared" si="687"/>
        <v/>
      </c>
      <c r="BJ5440" t="str">
        <f t="shared" ca="1" si="688"/>
        <v/>
      </c>
      <c r="BK5440">
        <f t="shared" si="689"/>
        <v>1900</v>
      </c>
      <c r="BL5440">
        <f t="shared" si="690"/>
        <v>1900</v>
      </c>
      <c r="BM5440" t="str">
        <f t="shared" si="691"/>
        <v/>
      </c>
      <c r="BN5440" s="69">
        <f t="shared" si="692"/>
        <v>130</v>
      </c>
      <c r="BO5440" s="1">
        <v>47808</v>
      </c>
      <c r="BP5440" s="1"/>
    </row>
    <row r="5441" spans="59:68" x14ac:dyDescent="0.25">
      <c r="BG5441" t="str">
        <f t="shared" ca="1" si="685"/>
        <v/>
      </c>
      <c r="BH5441" t="str">
        <f t="shared" si="686"/>
        <v/>
      </c>
      <c r="BI5441" t="str">
        <f t="shared" si="687"/>
        <v/>
      </c>
      <c r="BJ5441" t="str">
        <f t="shared" ca="1" si="688"/>
        <v/>
      </c>
      <c r="BK5441">
        <f t="shared" si="689"/>
        <v>1900</v>
      </c>
      <c r="BL5441">
        <f t="shared" si="690"/>
        <v>1900</v>
      </c>
      <c r="BM5441" t="str">
        <f t="shared" si="691"/>
        <v/>
      </c>
      <c r="BN5441" s="69">
        <f t="shared" si="692"/>
        <v>130</v>
      </c>
      <c r="BO5441" s="1">
        <v>47809</v>
      </c>
      <c r="BP5441" s="1"/>
    </row>
    <row r="5442" spans="59:68" x14ac:dyDescent="0.25">
      <c r="BG5442" t="str">
        <f t="shared" ca="1" si="685"/>
        <v/>
      </c>
      <c r="BH5442" t="str">
        <f t="shared" si="686"/>
        <v/>
      </c>
      <c r="BI5442" t="str">
        <f t="shared" si="687"/>
        <v/>
      </c>
      <c r="BJ5442" t="str">
        <f t="shared" ca="1" si="688"/>
        <v/>
      </c>
      <c r="BK5442">
        <f t="shared" si="689"/>
        <v>1900</v>
      </c>
      <c r="BL5442">
        <f t="shared" si="690"/>
        <v>1900</v>
      </c>
      <c r="BM5442" t="str">
        <f t="shared" si="691"/>
        <v/>
      </c>
      <c r="BN5442" s="69">
        <f t="shared" si="692"/>
        <v>130</v>
      </c>
      <c r="BO5442" s="1">
        <v>47810</v>
      </c>
      <c r="BP5442" s="1"/>
    </row>
    <row r="5443" spans="59:68" x14ac:dyDescent="0.25">
      <c r="BG5443" t="str">
        <f t="shared" ref="BG5443:BG5506" ca="1" si="693">IF(A5443="","",DATEDIF(J5443,TODAY(),"y"))</f>
        <v/>
      </c>
      <c r="BH5443" t="str">
        <f t="shared" ref="BH5443:BH5506" si="694">IF(A5443="","",IF(BG5443&lt;61,"Moins de 61",IF(BG5443&lt;66,"61 à 65",IF(BG5443&lt;71,"66 à 70",IF(BG5443&lt;76,"71 à 75",IF(BG5443&lt;81,"76 à 80",IF(BG5443&lt;86,"81 à 85",IF(BG5443&lt;91,"86 à 90",IF(BG5443&lt;96,"91 à 95",IF(BG5443&lt;101,"96 à 100",IF(BG5443&gt;=101,"101 et plus","")))))))))))</f>
        <v/>
      </c>
      <c r="BI5443" t="str">
        <f t="shared" ref="BI5443:BI5506" si="695">IF(B5443="","",IF(BG5443&lt;66,"Moins de 66",IF(BG5443&lt;71,"66 à 70",IF(BG5443&lt;76,"71 à 75",IF(BG5443&lt;81,"76 à 80",IF(BG5443&gt;=81,"plus de 80",""))))))</f>
        <v/>
      </c>
      <c r="BJ5443" t="str">
        <f t="shared" ref="BJ5443:BJ5506" ca="1" si="696">IF(A5443="","",DATEDIF(L5443,TODAY(),"y"))</f>
        <v/>
      </c>
      <c r="BK5443">
        <f t="shared" ref="BK5443:BK5506" si="697">YEAR(L5443)</f>
        <v>1900</v>
      </c>
      <c r="BL5443">
        <f t="shared" ref="BL5443:BL5506" si="698">YEAR(E5443)</f>
        <v>1900</v>
      </c>
      <c r="BM5443" t="str">
        <f t="shared" ref="BM5443:BM5506" si="699">IF(A5443="","",IF(O5443="Adhérent",BG5443,""))</f>
        <v/>
      </c>
      <c r="BN5443" s="69">
        <f t="shared" ref="BN5443:BN5506" si="700">YEAR(BO5443)-YEAR(J5443)</f>
        <v>130</v>
      </c>
      <c r="BO5443" s="1">
        <v>47811</v>
      </c>
      <c r="BP5443" s="1"/>
    </row>
    <row r="5444" spans="59:68" x14ac:dyDescent="0.25">
      <c r="BG5444" t="str">
        <f t="shared" ca="1" si="693"/>
        <v/>
      </c>
      <c r="BH5444" t="str">
        <f t="shared" si="694"/>
        <v/>
      </c>
      <c r="BI5444" t="str">
        <f t="shared" si="695"/>
        <v/>
      </c>
      <c r="BJ5444" t="str">
        <f t="shared" ca="1" si="696"/>
        <v/>
      </c>
      <c r="BK5444">
        <f t="shared" si="697"/>
        <v>1900</v>
      </c>
      <c r="BL5444">
        <f t="shared" si="698"/>
        <v>1900</v>
      </c>
      <c r="BM5444" t="str">
        <f t="shared" si="699"/>
        <v/>
      </c>
      <c r="BN5444" s="69">
        <f t="shared" si="700"/>
        <v>130</v>
      </c>
      <c r="BO5444" s="1">
        <v>47812</v>
      </c>
      <c r="BP5444" s="1"/>
    </row>
    <row r="5445" spans="59:68" x14ac:dyDescent="0.25">
      <c r="BG5445" t="str">
        <f t="shared" ca="1" si="693"/>
        <v/>
      </c>
      <c r="BH5445" t="str">
        <f t="shared" si="694"/>
        <v/>
      </c>
      <c r="BI5445" t="str">
        <f t="shared" si="695"/>
        <v/>
      </c>
      <c r="BJ5445" t="str">
        <f t="shared" ca="1" si="696"/>
        <v/>
      </c>
      <c r="BK5445">
        <f t="shared" si="697"/>
        <v>1900</v>
      </c>
      <c r="BL5445">
        <f t="shared" si="698"/>
        <v>1900</v>
      </c>
      <c r="BM5445" t="str">
        <f t="shared" si="699"/>
        <v/>
      </c>
      <c r="BN5445" s="69">
        <f t="shared" si="700"/>
        <v>130</v>
      </c>
      <c r="BO5445" s="1">
        <v>47813</v>
      </c>
      <c r="BP5445" s="1"/>
    </row>
    <row r="5446" spans="59:68" x14ac:dyDescent="0.25">
      <c r="BG5446" t="str">
        <f t="shared" ca="1" si="693"/>
        <v/>
      </c>
      <c r="BH5446" t="str">
        <f t="shared" si="694"/>
        <v/>
      </c>
      <c r="BI5446" t="str">
        <f t="shared" si="695"/>
        <v/>
      </c>
      <c r="BJ5446" t="str">
        <f t="shared" ca="1" si="696"/>
        <v/>
      </c>
      <c r="BK5446">
        <f t="shared" si="697"/>
        <v>1900</v>
      </c>
      <c r="BL5446">
        <f t="shared" si="698"/>
        <v>1900</v>
      </c>
      <c r="BM5446" t="str">
        <f t="shared" si="699"/>
        <v/>
      </c>
      <c r="BN5446" s="69">
        <f t="shared" si="700"/>
        <v>130</v>
      </c>
      <c r="BO5446" s="1">
        <v>47814</v>
      </c>
      <c r="BP5446" s="1"/>
    </row>
    <row r="5447" spans="59:68" x14ac:dyDescent="0.25">
      <c r="BG5447" t="str">
        <f t="shared" ca="1" si="693"/>
        <v/>
      </c>
      <c r="BH5447" t="str">
        <f t="shared" si="694"/>
        <v/>
      </c>
      <c r="BI5447" t="str">
        <f t="shared" si="695"/>
        <v/>
      </c>
      <c r="BJ5447" t="str">
        <f t="shared" ca="1" si="696"/>
        <v/>
      </c>
      <c r="BK5447">
        <f t="shared" si="697"/>
        <v>1900</v>
      </c>
      <c r="BL5447">
        <f t="shared" si="698"/>
        <v>1900</v>
      </c>
      <c r="BM5447" t="str">
        <f t="shared" si="699"/>
        <v/>
      </c>
      <c r="BN5447" s="69">
        <f t="shared" si="700"/>
        <v>130</v>
      </c>
      <c r="BO5447" s="1">
        <v>47815</v>
      </c>
      <c r="BP5447" s="1"/>
    </row>
    <row r="5448" spans="59:68" x14ac:dyDescent="0.25">
      <c r="BG5448" t="str">
        <f t="shared" ca="1" si="693"/>
        <v/>
      </c>
      <c r="BH5448" t="str">
        <f t="shared" si="694"/>
        <v/>
      </c>
      <c r="BI5448" t="str">
        <f t="shared" si="695"/>
        <v/>
      </c>
      <c r="BJ5448" t="str">
        <f t="shared" ca="1" si="696"/>
        <v/>
      </c>
      <c r="BK5448">
        <f t="shared" si="697"/>
        <v>1900</v>
      </c>
      <c r="BL5448">
        <f t="shared" si="698"/>
        <v>1900</v>
      </c>
      <c r="BM5448" t="str">
        <f t="shared" si="699"/>
        <v/>
      </c>
      <c r="BN5448" s="69">
        <f t="shared" si="700"/>
        <v>130</v>
      </c>
      <c r="BO5448" s="1">
        <v>47816</v>
      </c>
      <c r="BP5448" s="1"/>
    </row>
    <row r="5449" spans="59:68" x14ac:dyDescent="0.25">
      <c r="BG5449" t="str">
        <f t="shared" ca="1" si="693"/>
        <v/>
      </c>
      <c r="BH5449" t="str">
        <f t="shared" si="694"/>
        <v/>
      </c>
      <c r="BI5449" t="str">
        <f t="shared" si="695"/>
        <v/>
      </c>
      <c r="BJ5449" t="str">
        <f t="shared" ca="1" si="696"/>
        <v/>
      </c>
      <c r="BK5449">
        <f t="shared" si="697"/>
        <v>1900</v>
      </c>
      <c r="BL5449">
        <f t="shared" si="698"/>
        <v>1900</v>
      </c>
      <c r="BM5449" t="str">
        <f t="shared" si="699"/>
        <v/>
      </c>
      <c r="BN5449" s="69">
        <f t="shared" si="700"/>
        <v>130</v>
      </c>
      <c r="BO5449" s="1">
        <v>47817</v>
      </c>
      <c r="BP5449" s="1"/>
    </row>
    <row r="5450" spans="59:68" x14ac:dyDescent="0.25">
      <c r="BG5450" t="str">
        <f t="shared" ca="1" si="693"/>
        <v/>
      </c>
      <c r="BH5450" t="str">
        <f t="shared" si="694"/>
        <v/>
      </c>
      <c r="BI5450" t="str">
        <f t="shared" si="695"/>
        <v/>
      </c>
      <c r="BJ5450" t="str">
        <f t="shared" ca="1" si="696"/>
        <v/>
      </c>
      <c r="BK5450">
        <f t="shared" si="697"/>
        <v>1900</v>
      </c>
      <c r="BL5450">
        <f t="shared" si="698"/>
        <v>1900</v>
      </c>
      <c r="BM5450" t="str">
        <f t="shared" si="699"/>
        <v/>
      </c>
      <c r="BN5450" s="69">
        <f t="shared" si="700"/>
        <v>130</v>
      </c>
      <c r="BO5450" s="1">
        <v>47818</v>
      </c>
      <c r="BP5450" s="1"/>
    </row>
    <row r="5451" spans="59:68" x14ac:dyDescent="0.25">
      <c r="BG5451" t="str">
        <f t="shared" ca="1" si="693"/>
        <v/>
      </c>
      <c r="BH5451" t="str">
        <f t="shared" si="694"/>
        <v/>
      </c>
      <c r="BI5451" t="str">
        <f t="shared" si="695"/>
        <v/>
      </c>
      <c r="BJ5451" t="str">
        <f t="shared" ca="1" si="696"/>
        <v/>
      </c>
      <c r="BK5451">
        <f t="shared" si="697"/>
        <v>1900</v>
      </c>
      <c r="BL5451">
        <f t="shared" si="698"/>
        <v>1900</v>
      </c>
      <c r="BM5451" t="str">
        <f t="shared" si="699"/>
        <v/>
      </c>
      <c r="BN5451" s="69">
        <f t="shared" si="700"/>
        <v>130</v>
      </c>
      <c r="BO5451" s="1">
        <v>47819</v>
      </c>
      <c r="BP5451" s="1"/>
    </row>
    <row r="5452" spans="59:68" x14ac:dyDescent="0.25">
      <c r="BG5452" t="str">
        <f t="shared" ca="1" si="693"/>
        <v/>
      </c>
      <c r="BH5452" t="str">
        <f t="shared" si="694"/>
        <v/>
      </c>
      <c r="BI5452" t="str">
        <f t="shared" si="695"/>
        <v/>
      </c>
      <c r="BJ5452" t="str">
        <f t="shared" ca="1" si="696"/>
        <v/>
      </c>
      <c r="BK5452">
        <f t="shared" si="697"/>
        <v>1900</v>
      </c>
      <c r="BL5452">
        <f t="shared" si="698"/>
        <v>1900</v>
      </c>
      <c r="BM5452" t="str">
        <f t="shared" si="699"/>
        <v/>
      </c>
      <c r="BN5452" s="69">
        <f t="shared" si="700"/>
        <v>130</v>
      </c>
      <c r="BO5452" s="1">
        <v>47820</v>
      </c>
      <c r="BP5452" s="1"/>
    </row>
    <row r="5453" spans="59:68" x14ac:dyDescent="0.25">
      <c r="BG5453" t="str">
        <f t="shared" ca="1" si="693"/>
        <v/>
      </c>
      <c r="BH5453" t="str">
        <f t="shared" si="694"/>
        <v/>
      </c>
      <c r="BI5453" t="str">
        <f t="shared" si="695"/>
        <v/>
      </c>
      <c r="BJ5453" t="str">
        <f t="shared" ca="1" si="696"/>
        <v/>
      </c>
      <c r="BK5453">
        <f t="shared" si="697"/>
        <v>1900</v>
      </c>
      <c r="BL5453">
        <f t="shared" si="698"/>
        <v>1900</v>
      </c>
      <c r="BM5453" t="str">
        <f t="shared" si="699"/>
        <v/>
      </c>
      <c r="BN5453" s="69">
        <f t="shared" si="700"/>
        <v>130</v>
      </c>
      <c r="BO5453" s="1">
        <v>47821</v>
      </c>
      <c r="BP5453" s="1"/>
    </row>
    <row r="5454" spans="59:68" x14ac:dyDescent="0.25">
      <c r="BG5454" t="str">
        <f t="shared" ca="1" si="693"/>
        <v/>
      </c>
      <c r="BH5454" t="str">
        <f t="shared" si="694"/>
        <v/>
      </c>
      <c r="BI5454" t="str">
        <f t="shared" si="695"/>
        <v/>
      </c>
      <c r="BJ5454" t="str">
        <f t="shared" ca="1" si="696"/>
        <v/>
      </c>
      <c r="BK5454">
        <f t="shared" si="697"/>
        <v>1900</v>
      </c>
      <c r="BL5454">
        <f t="shared" si="698"/>
        <v>1900</v>
      </c>
      <c r="BM5454" t="str">
        <f t="shared" si="699"/>
        <v/>
      </c>
      <c r="BN5454" s="69">
        <f t="shared" si="700"/>
        <v>130</v>
      </c>
      <c r="BO5454" s="1">
        <v>47822</v>
      </c>
      <c r="BP5454" s="1"/>
    </row>
    <row r="5455" spans="59:68" x14ac:dyDescent="0.25">
      <c r="BG5455" t="str">
        <f t="shared" ca="1" si="693"/>
        <v/>
      </c>
      <c r="BH5455" t="str">
        <f t="shared" si="694"/>
        <v/>
      </c>
      <c r="BI5455" t="str">
        <f t="shared" si="695"/>
        <v/>
      </c>
      <c r="BJ5455" t="str">
        <f t="shared" ca="1" si="696"/>
        <v/>
      </c>
      <c r="BK5455">
        <f t="shared" si="697"/>
        <v>1900</v>
      </c>
      <c r="BL5455">
        <f t="shared" si="698"/>
        <v>1900</v>
      </c>
      <c r="BM5455" t="str">
        <f t="shared" si="699"/>
        <v/>
      </c>
      <c r="BN5455" s="69">
        <f t="shared" si="700"/>
        <v>130</v>
      </c>
      <c r="BO5455" s="1">
        <v>47823</v>
      </c>
      <c r="BP5455" s="1"/>
    </row>
    <row r="5456" spans="59:68" x14ac:dyDescent="0.25">
      <c r="BG5456" t="str">
        <f t="shared" ca="1" si="693"/>
        <v/>
      </c>
      <c r="BH5456" t="str">
        <f t="shared" si="694"/>
        <v/>
      </c>
      <c r="BI5456" t="str">
        <f t="shared" si="695"/>
        <v/>
      </c>
      <c r="BJ5456" t="str">
        <f t="shared" ca="1" si="696"/>
        <v/>
      </c>
      <c r="BK5456">
        <f t="shared" si="697"/>
        <v>1900</v>
      </c>
      <c r="BL5456">
        <f t="shared" si="698"/>
        <v>1900</v>
      </c>
      <c r="BM5456" t="str">
        <f t="shared" si="699"/>
        <v/>
      </c>
      <c r="BN5456" s="69">
        <f t="shared" si="700"/>
        <v>130</v>
      </c>
      <c r="BO5456" s="1">
        <v>47824</v>
      </c>
      <c r="BP5456" s="1"/>
    </row>
    <row r="5457" spans="59:68" x14ac:dyDescent="0.25">
      <c r="BG5457" t="str">
        <f t="shared" ca="1" si="693"/>
        <v/>
      </c>
      <c r="BH5457" t="str">
        <f t="shared" si="694"/>
        <v/>
      </c>
      <c r="BI5457" t="str">
        <f t="shared" si="695"/>
        <v/>
      </c>
      <c r="BJ5457" t="str">
        <f t="shared" ca="1" si="696"/>
        <v/>
      </c>
      <c r="BK5457">
        <f t="shared" si="697"/>
        <v>1900</v>
      </c>
      <c r="BL5457">
        <f t="shared" si="698"/>
        <v>1900</v>
      </c>
      <c r="BM5457" t="str">
        <f t="shared" si="699"/>
        <v/>
      </c>
      <c r="BN5457" s="69">
        <f t="shared" si="700"/>
        <v>130</v>
      </c>
      <c r="BO5457" s="1">
        <v>47825</v>
      </c>
      <c r="BP5457" s="1"/>
    </row>
    <row r="5458" spans="59:68" x14ac:dyDescent="0.25">
      <c r="BG5458" t="str">
        <f t="shared" ca="1" si="693"/>
        <v/>
      </c>
      <c r="BH5458" t="str">
        <f t="shared" si="694"/>
        <v/>
      </c>
      <c r="BI5458" t="str">
        <f t="shared" si="695"/>
        <v/>
      </c>
      <c r="BJ5458" t="str">
        <f t="shared" ca="1" si="696"/>
        <v/>
      </c>
      <c r="BK5458">
        <f t="shared" si="697"/>
        <v>1900</v>
      </c>
      <c r="BL5458">
        <f t="shared" si="698"/>
        <v>1900</v>
      </c>
      <c r="BM5458" t="str">
        <f t="shared" si="699"/>
        <v/>
      </c>
      <c r="BN5458" s="69">
        <f t="shared" si="700"/>
        <v>130</v>
      </c>
      <c r="BO5458" s="1">
        <v>47826</v>
      </c>
      <c r="BP5458" s="1"/>
    </row>
    <row r="5459" spans="59:68" x14ac:dyDescent="0.25">
      <c r="BG5459" t="str">
        <f t="shared" ca="1" si="693"/>
        <v/>
      </c>
      <c r="BH5459" t="str">
        <f t="shared" si="694"/>
        <v/>
      </c>
      <c r="BI5459" t="str">
        <f t="shared" si="695"/>
        <v/>
      </c>
      <c r="BJ5459" t="str">
        <f t="shared" ca="1" si="696"/>
        <v/>
      </c>
      <c r="BK5459">
        <f t="shared" si="697"/>
        <v>1900</v>
      </c>
      <c r="BL5459">
        <f t="shared" si="698"/>
        <v>1900</v>
      </c>
      <c r="BM5459" t="str">
        <f t="shared" si="699"/>
        <v/>
      </c>
      <c r="BN5459" s="69">
        <f t="shared" si="700"/>
        <v>130</v>
      </c>
      <c r="BO5459" s="1">
        <v>47827</v>
      </c>
      <c r="BP5459" s="1"/>
    </row>
    <row r="5460" spans="59:68" x14ac:dyDescent="0.25">
      <c r="BG5460" t="str">
        <f t="shared" ca="1" si="693"/>
        <v/>
      </c>
      <c r="BH5460" t="str">
        <f t="shared" si="694"/>
        <v/>
      </c>
      <c r="BI5460" t="str">
        <f t="shared" si="695"/>
        <v/>
      </c>
      <c r="BJ5460" t="str">
        <f t="shared" ca="1" si="696"/>
        <v/>
      </c>
      <c r="BK5460">
        <f t="shared" si="697"/>
        <v>1900</v>
      </c>
      <c r="BL5460">
        <f t="shared" si="698"/>
        <v>1900</v>
      </c>
      <c r="BM5460" t="str">
        <f t="shared" si="699"/>
        <v/>
      </c>
      <c r="BN5460" s="69">
        <f t="shared" si="700"/>
        <v>130</v>
      </c>
      <c r="BO5460" s="1">
        <v>47828</v>
      </c>
      <c r="BP5460" s="1"/>
    </row>
    <row r="5461" spans="59:68" x14ac:dyDescent="0.25">
      <c r="BG5461" t="str">
        <f t="shared" ca="1" si="693"/>
        <v/>
      </c>
      <c r="BH5461" t="str">
        <f t="shared" si="694"/>
        <v/>
      </c>
      <c r="BI5461" t="str">
        <f t="shared" si="695"/>
        <v/>
      </c>
      <c r="BJ5461" t="str">
        <f t="shared" ca="1" si="696"/>
        <v/>
      </c>
      <c r="BK5461">
        <f t="shared" si="697"/>
        <v>1900</v>
      </c>
      <c r="BL5461">
        <f t="shared" si="698"/>
        <v>1900</v>
      </c>
      <c r="BM5461" t="str">
        <f t="shared" si="699"/>
        <v/>
      </c>
      <c r="BN5461" s="69">
        <f t="shared" si="700"/>
        <v>130</v>
      </c>
      <c r="BO5461" s="1">
        <v>47829</v>
      </c>
      <c r="BP5461" s="1"/>
    </row>
    <row r="5462" spans="59:68" x14ac:dyDescent="0.25">
      <c r="BG5462" t="str">
        <f t="shared" ca="1" si="693"/>
        <v/>
      </c>
      <c r="BH5462" t="str">
        <f t="shared" si="694"/>
        <v/>
      </c>
      <c r="BI5462" t="str">
        <f t="shared" si="695"/>
        <v/>
      </c>
      <c r="BJ5462" t="str">
        <f t="shared" ca="1" si="696"/>
        <v/>
      </c>
      <c r="BK5462">
        <f t="shared" si="697"/>
        <v>1900</v>
      </c>
      <c r="BL5462">
        <f t="shared" si="698"/>
        <v>1900</v>
      </c>
      <c r="BM5462" t="str">
        <f t="shared" si="699"/>
        <v/>
      </c>
      <c r="BN5462" s="69">
        <f t="shared" si="700"/>
        <v>130</v>
      </c>
      <c r="BO5462" s="1">
        <v>47830</v>
      </c>
      <c r="BP5462" s="1"/>
    </row>
    <row r="5463" spans="59:68" x14ac:dyDescent="0.25">
      <c r="BG5463" t="str">
        <f t="shared" ca="1" si="693"/>
        <v/>
      </c>
      <c r="BH5463" t="str">
        <f t="shared" si="694"/>
        <v/>
      </c>
      <c r="BI5463" t="str">
        <f t="shared" si="695"/>
        <v/>
      </c>
      <c r="BJ5463" t="str">
        <f t="shared" ca="1" si="696"/>
        <v/>
      </c>
      <c r="BK5463">
        <f t="shared" si="697"/>
        <v>1900</v>
      </c>
      <c r="BL5463">
        <f t="shared" si="698"/>
        <v>1900</v>
      </c>
      <c r="BM5463" t="str">
        <f t="shared" si="699"/>
        <v/>
      </c>
      <c r="BN5463" s="69">
        <f t="shared" si="700"/>
        <v>130</v>
      </c>
      <c r="BO5463" s="1">
        <v>47831</v>
      </c>
      <c r="BP5463" s="1"/>
    </row>
    <row r="5464" spans="59:68" x14ac:dyDescent="0.25">
      <c r="BG5464" t="str">
        <f t="shared" ca="1" si="693"/>
        <v/>
      </c>
      <c r="BH5464" t="str">
        <f t="shared" si="694"/>
        <v/>
      </c>
      <c r="BI5464" t="str">
        <f t="shared" si="695"/>
        <v/>
      </c>
      <c r="BJ5464" t="str">
        <f t="shared" ca="1" si="696"/>
        <v/>
      </c>
      <c r="BK5464">
        <f t="shared" si="697"/>
        <v>1900</v>
      </c>
      <c r="BL5464">
        <f t="shared" si="698"/>
        <v>1900</v>
      </c>
      <c r="BM5464" t="str">
        <f t="shared" si="699"/>
        <v/>
      </c>
      <c r="BN5464" s="69">
        <f t="shared" si="700"/>
        <v>130</v>
      </c>
      <c r="BO5464" s="1">
        <v>47832</v>
      </c>
      <c r="BP5464" s="1"/>
    </row>
    <row r="5465" spans="59:68" x14ac:dyDescent="0.25">
      <c r="BG5465" t="str">
        <f t="shared" ca="1" si="693"/>
        <v/>
      </c>
      <c r="BH5465" t="str">
        <f t="shared" si="694"/>
        <v/>
      </c>
      <c r="BI5465" t="str">
        <f t="shared" si="695"/>
        <v/>
      </c>
      <c r="BJ5465" t="str">
        <f t="shared" ca="1" si="696"/>
        <v/>
      </c>
      <c r="BK5465">
        <f t="shared" si="697"/>
        <v>1900</v>
      </c>
      <c r="BL5465">
        <f t="shared" si="698"/>
        <v>1900</v>
      </c>
      <c r="BM5465" t="str">
        <f t="shared" si="699"/>
        <v/>
      </c>
      <c r="BN5465" s="69">
        <f t="shared" si="700"/>
        <v>130</v>
      </c>
      <c r="BO5465" s="1">
        <v>47833</v>
      </c>
      <c r="BP5465" s="1"/>
    </row>
    <row r="5466" spans="59:68" x14ac:dyDescent="0.25">
      <c r="BG5466" t="str">
        <f t="shared" ca="1" si="693"/>
        <v/>
      </c>
      <c r="BH5466" t="str">
        <f t="shared" si="694"/>
        <v/>
      </c>
      <c r="BI5466" t="str">
        <f t="shared" si="695"/>
        <v/>
      </c>
      <c r="BJ5466" t="str">
        <f t="shared" ca="1" si="696"/>
        <v/>
      </c>
      <c r="BK5466">
        <f t="shared" si="697"/>
        <v>1900</v>
      </c>
      <c r="BL5466">
        <f t="shared" si="698"/>
        <v>1900</v>
      </c>
      <c r="BM5466" t="str">
        <f t="shared" si="699"/>
        <v/>
      </c>
      <c r="BN5466" s="69">
        <f t="shared" si="700"/>
        <v>130</v>
      </c>
      <c r="BO5466" s="1">
        <v>47834</v>
      </c>
      <c r="BP5466" s="1"/>
    </row>
    <row r="5467" spans="59:68" x14ac:dyDescent="0.25">
      <c r="BG5467" t="str">
        <f t="shared" ca="1" si="693"/>
        <v/>
      </c>
      <c r="BH5467" t="str">
        <f t="shared" si="694"/>
        <v/>
      </c>
      <c r="BI5467" t="str">
        <f t="shared" si="695"/>
        <v/>
      </c>
      <c r="BJ5467" t="str">
        <f t="shared" ca="1" si="696"/>
        <v/>
      </c>
      <c r="BK5467">
        <f t="shared" si="697"/>
        <v>1900</v>
      </c>
      <c r="BL5467">
        <f t="shared" si="698"/>
        <v>1900</v>
      </c>
      <c r="BM5467" t="str">
        <f t="shared" si="699"/>
        <v/>
      </c>
      <c r="BN5467" s="69">
        <f t="shared" si="700"/>
        <v>130</v>
      </c>
      <c r="BO5467" s="1">
        <v>47835</v>
      </c>
      <c r="BP5467" s="1"/>
    </row>
    <row r="5468" spans="59:68" x14ac:dyDescent="0.25">
      <c r="BG5468" t="str">
        <f t="shared" ca="1" si="693"/>
        <v/>
      </c>
      <c r="BH5468" t="str">
        <f t="shared" si="694"/>
        <v/>
      </c>
      <c r="BI5468" t="str">
        <f t="shared" si="695"/>
        <v/>
      </c>
      <c r="BJ5468" t="str">
        <f t="shared" ca="1" si="696"/>
        <v/>
      </c>
      <c r="BK5468">
        <f t="shared" si="697"/>
        <v>1900</v>
      </c>
      <c r="BL5468">
        <f t="shared" si="698"/>
        <v>1900</v>
      </c>
      <c r="BM5468" t="str">
        <f t="shared" si="699"/>
        <v/>
      </c>
      <c r="BN5468" s="69">
        <f t="shared" si="700"/>
        <v>130</v>
      </c>
      <c r="BO5468" s="1">
        <v>47836</v>
      </c>
      <c r="BP5468" s="1"/>
    </row>
    <row r="5469" spans="59:68" x14ac:dyDescent="0.25">
      <c r="BG5469" t="str">
        <f t="shared" ca="1" si="693"/>
        <v/>
      </c>
      <c r="BH5469" t="str">
        <f t="shared" si="694"/>
        <v/>
      </c>
      <c r="BI5469" t="str">
        <f t="shared" si="695"/>
        <v/>
      </c>
      <c r="BJ5469" t="str">
        <f t="shared" ca="1" si="696"/>
        <v/>
      </c>
      <c r="BK5469">
        <f t="shared" si="697"/>
        <v>1900</v>
      </c>
      <c r="BL5469">
        <f t="shared" si="698"/>
        <v>1900</v>
      </c>
      <c r="BM5469" t="str">
        <f t="shared" si="699"/>
        <v/>
      </c>
      <c r="BN5469" s="69">
        <f t="shared" si="700"/>
        <v>130</v>
      </c>
      <c r="BO5469" s="1">
        <v>47837</v>
      </c>
      <c r="BP5469" s="1"/>
    </row>
    <row r="5470" spans="59:68" x14ac:dyDescent="0.25">
      <c r="BG5470" t="str">
        <f t="shared" ca="1" si="693"/>
        <v/>
      </c>
      <c r="BH5470" t="str">
        <f t="shared" si="694"/>
        <v/>
      </c>
      <c r="BI5470" t="str">
        <f t="shared" si="695"/>
        <v/>
      </c>
      <c r="BJ5470" t="str">
        <f t="shared" ca="1" si="696"/>
        <v/>
      </c>
      <c r="BK5470">
        <f t="shared" si="697"/>
        <v>1900</v>
      </c>
      <c r="BL5470">
        <f t="shared" si="698"/>
        <v>1900</v>
      </c>
      <c r="BM5470" t="str">
        <f t="shared" si="699"/>
        <v/>
      </c>
      <c r="BN5470" s="69">
        <f t="shared" si="700"/>
        <v>130</v>
      </c>
      <c r="BO5470" s="1">
        <v>47838</v>
      </c>
      <c r="BP5470" s="1"/>
    </row>
    <row r="5471" spans="59:68" x14ac:dyDescent="0.25">
      <c r="BG5471" t="str">
        <f t="shared" ca="1" si="693"/>
        <v/>
      </c>
      <c r="BH5471" t="str">
        <f t="shared" si="694"/>
        <v/>
      </c>
      <c r="BI5471" t="str">
        <f t="shared" si="695"/>
        <v/>
      </c>
      <c r="BJ5471" t="str">
        <f t="shared" ca="1" si="696"/>
        <v/>
      </c>
      <c r="BK5471">
        <f t="shared" si="697"/>
        <v>1900</v>
      </c>
      <c r="BL5471">
        <f t="shared" si="698"/>
        <v>1900</v>
      </c>
      <c r="BM5471" t="str">
        <f t="shared" si="699"/>
        <v/>
      </c>
      <c r="BN5471" s="69">
        <f t="shared" si="700"/>
        <v>130</v>
      </c>
      <c r="BO5471" s="1">
        <v>47839</v>
      </c>
      <c r="BP5471" s="1"/>
    </row>
    <row r="5472" spans="59:68" x14ac:dyDescent="0.25">
      <c r="BG5472" t="str">
        <f t="shared" ca="1" si="693"/>
        <v/>
      </c>
      <c r="BH5472" t="str">
        <f t="shared" si="694"/>
        <v/>
      </c>
      <c r="BI5472" t="str">
        <f t="shared" si="695"/>
        <v/>
      </c>
      <c r="BJ5472" t="str">
        <f t="shared" ca="1" si="696"/>
        <v/>
      </c>
      <c r="BK5472">
        <f t="shared" si="697"/>
        <v>1900</v>
      </c>
      <c r="BL5472">
        <f t="shared" si="698"/>
        <v>1900</v>
      </c>
      <c r="BM5472" t="str">
        <f t="shared" si="699"/>
        <v/>
      </c>
      <c r="BN5472" s="69">
        <f t="shared" si="700"/>
        <v>130</v>
      </c>
      <c r="BO5472" s="1">
        <v>47840</v>
      </c>
      <c r="BP5472" s="1"/>
    </row>
    <row r="5473" spans="59:68" x14ac:dyDescent="0.25">
      <c r="BG5473" t="str">
        <f t="shared" ca="1" si="693"/>
        <v/>
      </c>
      <c r="BH5473" t="str">
        <f t="shared" si="694"/>
        <v/>
      </c>
      <c r="BI5473" t="str">
        <f t="shared" si="695"/>
        <v/>
      </c>
      <c r="BJ5473" t="str">
        <f t="shared" ca="1" si="696"/>
        <v/>
      </c>
      <c r="BK5473">
        <f t="shared" si="697"/>
        <v>1900</v>
      </c>
      <c r="BL5473">
        <f t="shared" si="698"/>
        <v>1900</v>
      </c>
      <c r="BM5473" t="str">
        <f t="shared" si="699"/>
        <v/>
      </c>
      <c r="BN5473" s="69">
        <f t="shared" si="700"/>
        <v>130</v>
      </c>
      <c r="BO5473" s="1">
        <v>47841</v>
      </c>
      <c r="BP5473" s="1"/>
    </row>
    <row r="5474" spans="59:68" x14ac:dyDescent="0.25">
      <c r="BG5474" t="str">
        <f t="shared" ca="1" si="693"/>
        <v/>
      </c>
      <c r="BH5474" t="str">
        <f t="shared" si="694"/>
        <v/>
      </c>
      <c r="BI5474" t="str">
        <f t="shared" si="695"/>
        <v/>
      </c>
      <c r="BJ5474" t="str">
        <f t="shared" ca="1" si="696"/>
        <v/>
      </c>
      <c r="BK5474">
        <f t="shared" si="697"/>
        <v>1900</v>
      </c>
      <c r="BL5474">
        <f t="shared" si="698"/>
        <v>1900</v>
      </c>
      <c r="BM5474" t="str">
        <f t="shared" si="699"/>
        <v/>
      </c>
      <c r="BN5474" s="69">
        <f t="shared" si="700"/>
        <v>130</v>
      </c>
      <c r="BO5474" s="1">
        <v>47842</v>
      </c>
      <c r="BP5474" s="1"/>
    </row>
    <row r="5475" spans="59:68" x14ac:dyDescent="0.25">
      <c r="BG5475" t="str">
        <f t="shared" ca="1" si="693"/>
        <v/>
      </c>
      <c r="BH5475" t="str">
        <f t="shared" si="694"/>
        <v/>
      </c>
      <c r="BI5475" t="str">
        <f t="shared" si="695"/>
        <v/>
      </c>
      <c r="BJ5475" t="str">
        <f t="shared" ca="1" si="696"/>
        <v/>
      </c>
      <c r="BK5475">
        <f t="shared" si="697"/>
        <v>1900</v>
      </c>
      <c r="BL5475">
        <f t="shared" si="698"/>
        <v>1900</v>
      </c>
      <c r="BM5475" t="str">
        <f t="shared" si="699"/>
        <v/>
      </c>
      <c r="BN5475" s="69">
        <f t="shared" si="700"/>
        <v>130</v>
      </c>
      <c r="BO5475" s="1">
        <v>47843</v>
      </c>
      <c r="BP5475" s="1"/>
    </row>
    <row r="5476" spans="59:68" x14ac:dyDescent="0.25">
      <c r="BG5476" t="str">
        <f t="shared" ca="1" si="693"/>
        <v/>
      </c>
      <c r="BH5476" t="str">
        <f t="shared" si="694"/>
        <v/>
      </c>
      <c r="BI5476" t="str">
        <f t="shared" si="695"/>
        <v/>
      </c>
      <c r="BJ5476" t="str">
        <f t="shared" ca="1" si="696"/>
        <v/>
      </c>
      <c r="BK5476">
        <f t="shared" si="697"/>
        <v>1900</v>
      </c>
      <c r="BL5476">
        <f t="shared" si="698"/>
        <v>1900</v>
      </c>
      <c r="BM5476" t="str">
        <f t="shared" si="699"/>
        <v/>
      </c>
      <c r="BN5476" s="69">
        <f t="shared" si="700"/>
        <v>130</v>
      </c>
      <c r="BO5476" s="1">
        <v>47844</v>
      </c>
      <c r="BP5476" s="1"/>
    </row>
    <row r="5477" spans="59:68" x14ac:dyDescent="0.25">
      <c r="BG5477" t="str">
        <f t="shared" ca="1" si="693"/>
        <v/>
      </c>
      <c r="BH5477" t="str">
        <f t="shared" si="694"/>
        <v/>
      </c>
      <c r="BI5477" t="str">
        <f t="shared" si="695"/>
        <v/>
      </c>
      <c r="BJ5477" t="str">
        <f t="shared" ca="1" si="696"/>
        <v/>
      </c>
      <c r="BK5477">
        <f t="shared" si="697"/>
        <v>1900</v>
      </c>
      <c r="BL5477">
        <f t="shared" si="698"/>
        <v>1900</v>
      </c>
      <c r="BM5477" t="str">
        <f t="shared" si="699"/>
        <v/>
      </c>
      <c r="BN5477" s="69">
        <f t="shared" si="700"/>
        <v>130</v>
      </c>
      <c r="BO5477" s="1">
        <v>47845</v>
      </c>
      <c r="BP5477" s="1"/>
    </row>
    <row r="5478" spans="59:68" x14ac:dyDescent="0.25">
      <c r="BG5478" t="str">
        <f t="shared" ca="1" si="693"/>
        <v/>
      </c>
      <c r="BH5478" t="str">
        <f t="shared" si="694"/>
        <v/>
      </c>
      <c r="BI5478" t="str">
        <f t="shared" si="695"/>
        <v/>
      </c>
      <c r="BJ5478" t="str">
        <f t="shared" ca="1" si="696"/>
        <v/>
      </c>
      <c r="BK5478">
        <f t="shared" si="697"/>
        <v>1900</v>
      </c>
      <c r="BL5478">
        <f t="shared" si="698"/>
        <v>1900</v>
      </c>
      <c r="BM5478" t="str">
        <f t="shared" si="699"/>
        <v/>
      </c>
      <c r="BN5478" s="69">
        <f t="shared" si="700"/>
        <v>130</v>
      </c>
      <c r="BO5478" s="1">
        <v>47846</v>
      </c>
      <c r="BP5478" s="1"/>
    </row>
    <row r="5479" spans="59:68" x14ac:dyDescent="0.25">
      <c r="BG5479" t="str">
        <f t="shared" ca="1" si="693"/>
        <v/>
      </c>
      <c r="BH5479" t="str">
        <f t="shared" si="694"/>
        <v/>
      </c>
      <c r="BI5479" t="str">
        <f t="shared" si="695"/>
        <v/>
      </c>
      <c r="BJ5479" t="str">
        <f t="shared" ca="1" si="696"/>
        <v/>
      </c>
      <c r="BK5479">
        <f t="shared" si="697"/>
        <v>1900</v>
      </c>
      <c r="BL5479">
        <f t="shared" si="698"/>
        <v>1900</v>
      </c>
      <c r="BM5479" t="str">
        <f t="shared" si="699"/>
        <v/>
      </c>
      <c r="BN5479" s="69">
        <f t="shared" si="700"/>
        <v>130</v>
      </c>
      <c r="BO5479" s="1">
        <v>47847</v>
      </c>
      <c r="BP5479" s="1"/>
    </row>
    <row r="5480" spans="59:68" x14ac:dyDescent="0.25">
      <c r="BG5480" t="str">
        <f t="shared" ca="1" si="693"/>
        <v/>
      </c>
      <c r="BH5480" t="str">
        <f t="shared" si="694"/>
        <v/>
      </c>
      <c r="BI5480" t="str">
        <f t="shared" si="695"/>
        <v/>
      </c>
      <c r="BJ5480" t="str">
        <f t="shared" ca="1" si="696"/>
        <v/>
      </c>
      <c r="BK5480">
        <f t="shared" si="697"/>
        <v>1900</v>
      </c>
      <c r="BL5480">
        <f t="shared" si="698"/>
        <v>1900</v>
      </c>
      <c r="BM5480" t="str">
        <f t="shared" si="699"/>
        <v/>
      </c>
      <c r="BN5480" s="69">
        <f t="shared" si="700"/>
        <v>130</v>
      </c>
      <c r="BO5480" s="1">
        <v>47848</v>
      </c>
      <c r="BP5480" s="1"/>
    </row>
    <row r="5481" spans="59:68" x14ac:dyDescent="0.25">
      <c r="BG5481" t="str">
        <f t="shared" ca="1" si="693"/>
        <v/>
      </c>
      <c r="BH5481" t="str">
        <f t="shared" si="694"/>
        <v/>
      </c>
      <c r="BI5481" t="str">
        <f t="shared" si="695"/>
        <v/>
      </c>
      <c r="BJ5481" t="str">
        <f t="shared" ca="1" si="696"/>
        <v/>
      </c>
      <c r="BK5481">
        <f t="shared" si="697"/>
        <v>1900</v>
      </c>
      <c r="BL5481">
        <f t="shared" si="698"/>
        <v>1900</v>
      </c>
      <c r="BM5481" t="str">
        <f t="shared" si="699"/>
        <v/>
      </c>
      <c r="BN5481" s="69">
        <f t="shared" si="700"/>
        <v>131</v>
      </c>
      <c r="BO5481" s="1">
        <v>47849</v>
      </c>
      <c r="BP5481" s="1"/>
    </row>
    <row r="5482" spans="59:68" x14ac:dyDescent="0.25">
      <c r="BG5482" t="str">
        <f t="shared" ca="1" si="693"/>
        <v/>
      </c>
      <c r="BH5482" t="str">
        <f t="shared" si="694"/>
        <v/>
      </c>
      <c r="BI5482" t="str">
        <f t="shared" si="695"/>
        <v/>
      </c>
      <c r="BJ5482" t="str">
        <f t="shared" ca="1" si="696"/>
        <v/>
      </c>
      <c r="BK5482">
        <f t="shared" si="697"/>
        <v>1900</v>
      </c>
      <c r="BL5482">
        <f t="shared" si="698"/>
        <v>1900</v>
      </c>
      <c r="BM5482" t="str">
        <f t="shared" si="699"/>
        <v/>
      </c>
      <c r="BN5482" s="69">
        <f t="shared" si="700"/>
        <v>131</v>
      </c>
      <c r="BO5482" s="1">
        <v>47850</v>
      </c>
      <c r="BP5482" s="1"/>
    </row>
    <row r="5483" spans="59:68" x14ac:dyDescent="0.25">
      <c r="BG5483" t="str">
        <f t="shared" ca="1" si="693"/>
        <v/>
      </c>
      <c r="BH5483" t="str">
        <f t="shared" si="694"/>
        <v/>
      </c>
      <c r="BI5483" t="str">
        <f t="shared" si="695"/>
        <v/>
      </c>
      <c r="BJ5483" t="str">
        <f t="shared" ca="1" si="696"/>
        <v/>
      </c>
      <c r="BK5483">
        <f t="shared" si="697"/>
        <v>1900</v>
      </c>
      <c r="BL5483">
        <f t="shared" si="698"/>
        <v>1900</v>
      </c>
      <c r="BM5483" t="str">
        <f t="shared" si="699"/>
        <v/>
      </c>
      <c r="BN5483" s="69">
        <f t="shared" si="700"/>
        <v>131</v>
      </c>
      <c r="BO5483" s="1">
        <v>47851</v>
      </c>
      <c r="BP5483" s="1"/>
    </row>
    <row r="5484" spans="59:68" x14ac:dyDescent="0.25">
      <c r="BG5484" t="str">
        <f t="shared" ca="1" si="693"/>
        <v/>
      </c>
      <c r="BH5484" t="str">
        <f t="shared" si="694"/>
        <v/>
      </c>
      <c r="BI5484" t="str">
        <f t="shared" si="695"/>
        <v/>
      </c>
      <c r="BJ5484" t="str">
        <f t="shared" ca="1" si="696"/>
        <v/>
      </c>
      <c r="BK5484">
        <f t="shared" si="697"/>
        <v>1900</v>
      </c>
      <c r="BL5484">
        <f t="shared" si="698"/>
        <v>1900</v>
      </c>
      <c r="BM5484" t="str">
        <f t="shared" si="699"/>
        <v/>
      </c>
      <c r="BN5484" s="69">
        <f t="shared" si="700"/>
        <v>131</v>
      </c>
      <c r="BO5484" s="1">
        <v>47852</v>
      </c>
      <c r="BP5484" s="1"/>
    </row>
    <row r="5485" spans="59:68" x14ac:dyDescent="0.25">
      <c r="BG5485" t="str">
        <f t="shared" ca="1" si="693"/>
        <v/>
      </c>
      <c r="BH5485" t="str">
        <f t="shared" si="694"/>
        <v/>
      </c>
      <c r="BI5485" t="str">
        <f t="shared" si="695"/>
        <v/>
      </c>
      <c r="BJ5485" t="str">
        <f t="shared" ca="1" si="696"/>
        <v/>
      </c>
      <c r="BK5485">
        <f t="shared" si="697"/>
        <v>1900</v>
      </c>
      <c r="BL5485">
        <f t="shared" si="698"/>
        <v>1900</v>
      </c>
      <c r="BM5485" t="str">
        <f t="shared" si="699"/>
        <v/>
      </c>
      <c r="BN5485" s="69">
        <f t="shared" si="700"/>
        <v>131</v>
      </c>
      <c r="BO5485" s="1">
        <v>47853</v>
      </c>
      <c r="BP5485" s="1"/>
    </row>
    <row r="5486" spans="59:68" x14ac:dyDescent="0.25">
      <c r="BG5486" t="str">
        <f t="shared" ca="1" si="693"/>
        <v/>
      </c>
      <c r="BH5486" t="str">
        <f t="shared" si="694"/>
        <v/>
      </c>
      <c r="BI5486" t="str">
        <f t="shared" si="695"/>
        <v/>
      </c>
      <c r="BJ5486" t="str">
        <f t="shared" ca="1" si="696"/>
        <v/>
      </c>
      <c r="BK5486">
        <f t="shared" si="697"/>
        <v>1900</v>
      </c>
      <c r="BL5486">
        <f t="shared" si="698"/>
        <v>1900</v>
      </c>
      <c r="BM5486" t="str">
        <f t="shared" si="699"/>
        <v/>
      </c>
      <c r="BN5486" s="69">
        <f t="shared" si="700"/>
        <v>131</v>
      </c>
      <c r="BO5486" s="1">
        <v>47854</v>
      </c>
      <c r="BP5486" s="1"/>
    </row>
    <row r="5487" spans="59:68" x14ac:dyDescent="0.25">
      <c r="BG5487" t="str">
        <f t="shared" ca="1" si="693"/>
        <v/>
      </c>
      <c r="BH5487" t="str">
        <f t="shared" si="694"/>
        <v/>
      </c>
      <c r="BI5487" t="str">
        <f t="shared" si="695"/>
        <v/>
      </c>
      <c r="BJ5487" t="str">
        <f t="shared" ca="1" si="696"/>
        <v/>
      </c>
      <c r="BK5487">
        <f t="shared" si="697"/>
        <v>1900</v>
      </c>
      <c r="BL5487">
        <f t="shared" si="698"/>
        <v>1900</v>
      </c>
      <c r="BM5487" t="str">
        <f t="shared" si="699"/>
        <v/>
      </c>
      <c r="BN5487" s="69">
        <f t="shared" si="700"/>
        <v>131</v>
      </c>
      <c r="BO5487" s="1">
        <v>47855</v>
      </c>
      <c r="BP5487" s="1"/>
    </row>
    <row r="5488" spans="59:68" x14ac:dyDescent="0.25">
      <c r="BG5488" t="str">
        <f t="shared" ca="1" si="693"/>
        <v/>
      </c>
      <c r="BH5488" t="str">
        <f t="shared" si="694"/>
        <v/>
      </c>
      <c r="BI5488" t="str">
        <f t="shared" si="695"/>
        <v/>
      </c>
      <c r="BJ5488" t="str">
        <f t="shared" ca="1" si="696"/>
        <v/>
      </c>
      <c r="BK5488">
        <f t="shared" si="697"/>
        <v>1900</v>
      </c>
      <c r="BL5488">
        <f t="shared" si="698"/>
        <v>1900</v>
      </c>
      <c r="BM5488" t="str">
        <f t="shared" si="699"/>
        <v/>
      </c>
      <c r="BN5488" s="69">
        <f t="shared" si="700"/>
        <v>131</v>
      </c>
      <c r="BO5488" s="1">
        <v>47856</v>
      </c>
      <c r="BP5488" s="1"/>
    </row>
    <row r="5489" spans="59:68" x14ac:dyDescent="0.25">
      <c r="BG5489" t="str">
        <f t="shared" ca="1" si="693"/>
        <v/>
      </c>
      <c r="BH5489" t="str">
        <f t="shared" si="694"/>
        <v/>
      </c>
      <c r="BI5489" t="str">
        <f t="shared" si="695"/>
        <v/>
      </c>
      <c r="BJ5489" t="str">
        <f t="shared" ca="1" si="696"/>
        <v/>
      </c>
      <c r="BK5489">
        <f t="shared" si="697"/>
        <v>1900</v>
      </c>
      <c r="BL5489">
        <f t="shared" si="698"/>
        <v>1900</v>
      </c>
      <c r="BM5489" t="str">
        <f t="shared" si="699"/>
        <v/>
      </c>
      <c r="BN5489" s="69">
        <f t="shared" si="700"/>
        <v>131</v>
      </c>
      <c r="BO5489" s="1">
        <v>47857</v>
      </c>
      <c r="BP5489" s="1"/>
    </row>
    <row r="5490" spans="59:68" x14ac:dyDescent="0.25">
      <c r="BG5490" t="str">
        <f t="shared" ca="1" si="693"/>
        <v/>
      </c>
      <c r="BH5490" t="str">
        <f t="shared" si="694"/>
        <v/>
      </c>
      <c r="BI5490" t="str">
        <f t="shared" si="695"/>
        <v/>
      </c>
      <c r="BJ5490" t="str">
        <f t="shared" ca="1" si="696"/>
        <v/>
      </c>
      <c r="BK5490">
        <f t="shared" si="697"/>
        <v>1900</v>
      </c>
      <c r="BL5490">
        <f t="shared" si="698"/>
        <v>1900</v>
      </c>
      <c r="BM5490" t="str">
        <f t="shared" si="699"/>
        <v/>
      </c>
      <c r="BN5490" s="69">
        <f t="shared" si="700"/>
        <v>131</v>
      </c>
      <c r="BO5490" s="1">
        <v>47858</v>
      </c>
      <c r="BP5490" s="1"/>
    </row>
    <row r="5491" spans="59:68" x14ac:dyDescent="0.25">
      <c r="BG5491" t="str">
        <f t="shared" ca="1" si="693"/>
        <v/>
      </c>
      <c r="BH5491" t="str">
        <f t="shared" si="694"/>
        <v/>
      </c>
      <c r="BI5491" t="str">
        <f t="shared" si="695"/>
        <v/>
      </c>
      <c r="BJ5491" t="str">
        <f t="shared" ca="1" si="696"/>
        <v/>
      </c>
      <c r="BK5491">
        <f t="shared" si="697"/>
        <v>1900</v>
      </c>
      <c r="BL5491">
        <f t="shared" si="698"/>
        <v>1900</v>
      </c>
      <c r="BM5491" t="str">
        <f t="shared" si="699"/>
        <v/>
      </c>
      <c r="BN5491" s="69">
        <f t="shared" si="700"/>
        <v>131</v>
      </c>
      <c r="BO5491" s="1">
        <v>47859</v>
      </c>
      <c r="BP5491" s="1"/>
    </row>
    <row r="5492" spans="59:68" x14ac:dyDescent="0.25">
      <c r="BG5492" t="str">
        <f t="shared" ca="1" si="693"/>
        <v/>
      </c>
      <c r="BH5492" t="str">
        <f t="shared" si="694"/>
        <v/>
      </c>
      <c r="BI5492" t="str">
        <f t="shared" si="695"/>
        <v/>
      </c>
      <c r="BJ5492" t="str">
        <f t="shared" ca="1" si="696"/>
        <v/>
      </c>
      <c r="BK5492">
        <f t="shared" si="697"/>
        <v>1900</v>
      </c>
      <c r="BL5492">
        <f t="shared" si="698"/>
        <v>1900</v>
      </c>
      <c r="BM5492" t="str">
        <f t="shared" si="699"/>
        <v/>
      </c>
      <c r="BN5492" s="69">
        <f t="shared" si="700"/>
        <v>131</v>
      </c>
      <c r="BO5492" s="1">
        <v>47860</v>
      </c>
      <c r="BP5492" s="1"/>
    </row>
    <row r="5493" spans="59:68" x14ac:dyDescent="0.25">
      <c r="BG5493" t="str">
        <f t="shared" ca="1" si="693"/>
        <v/>
      </c>
      <c r="BH5493" t="str">
        <f t="shared" si="694"/>
        <v/>
      </c>
      <c r="BI5493" t="str">
        <f t="shared" si="695"/>
        <v/>
      </c>
      <c r="BJ5493" t="str">
        <f t="shared" ca="1" si="696"/>
        <v/>
      </c>
      <c r="BK5493">
        <f t="shared" si="697"/>
        <v>1900</v>
      </c>
      <c r="BL5493">
        <f t="shared" si="698"/>
        <v>1900</v>
      </c>
      <c r="BM5493" t="str">
        <f t="shared" si="699"/>
        <v/>
      </c>
      <c r="BN5493" s="69">
        <f t="shared" si="700"/>
        <v>131</v>
      </c>
      <c r="BO5493" s="1">
        <v>47861</v>
      </c>
      <c r="BP5493" s="1"/>
    </row>
    <row r="5494" spans="59:68" x14ac:dyDescent="0.25">
      <c r="BG5494" t="str">
        <f t="shared" ca="1" si="693"/>
        <v/>
      </c>
      <c r="BH5494" t="str">
        <f t="shared" si="694"/>
        <v/>
      </c>
      <c r="BI5494" t="str">
        <f t="shared" si="695"/>
        <v/>
      </c>
      <c r="BJ5494" t="str">
        <f t="shared" ca="1" si="696"/>
        <v/>
      </c>
      <c r="BK5494">
        <f t="shared" si="697"/>
        <v>1900</v>
      </c>
      <c r="BL5494">
        <f t="shared" si="698"/>
        <v>1900</v>
      </c>
      <c r="BM5494" t="str">
        <f t="shared" si="699"/>
        <v/>
      </c>
      <c r="BN5494" s="69">
        <f t="shared" si="700"/>
        <v>131</v>
      </c>
      <c r="BO5494" s="1">
        <v>47862</v>
      </c>
      <c r="BP5494" s="1"/>
    </row>
    <row r="5495" spans="59:68" x14ac:dyDescent="0.25">
      <c r="BG5495" t="str">
        <f t="shared" ca="1" si="693"/>
        <v/>
      </c>
      <c r="BH5495" t="str">
        <f t="shared" si="694"/>
        <v/>
      </c>
      <c r="BI5495" t="str">
        <f t="shared" si="695"/>
        <v/>
      </c>
      <c r="BJ5495" t="str">
        <f t="shared" ca="1" si="696"/>
        <v/>
      </c>
      <c r="BK5495">
        <f t="shared" si="697"/>
        <v>1900</v>
      </c>
      <c r="BL5495">
        <f t="shared" si="698"/>
        <v>1900</v>
      </c>
      <c r="BM5495" t="str">
        <f t="shared" si="699"/>
        <v/>
      </c>
      <c r="BN5495" s="69">
        <f t="shared" si="700"/>
        <v>131</v>
      </c>
      <c r="BO5495" s="1">
        <v>47863</v>
      </c>
      <c r="BP5495" s="1"/>
    </row>
    <row r="5496" spans="59:68" x14ac:dyDescent="0.25">
      <c r="BG5496" t="str">
        <f t="shared" ca="1" si="693"/>
        <v/>
      </c>
      <c r="BH5496" t="str">
        <f t="shared" si="694"/>
        <v/>
      </c>
      <c r="BI5496" t="str">
        <f t="shared" si="695"/>
        <v/>
      </c>
      <c r="BJ5496" t="str">
        <f t="shared" ca="1" si="696"/>
        <v/>
      </c>
      <c r="BK5496">
        <f t="shared" si="697"/>
        <v>1900</v>
      </c>
      <c r="BL5496">
        <f t="shared" si="698"/>
        <v>1900</v>
      </c>
      <c r="BM5496" t="str">
        <f t="shared" si="699"/>
        <v/>
      </c>
      <c r="BN5496" s="69">
        <f t="shared" si="700"/>
        <v>131</v>
      </c>
      <c r="BO5496" s="1">
        <v>47864</v>
      </c>
      <c r="BP5496" s="1"/>
    </row>
    <row r="5497" spans="59:68" x14ac:dyDescent="0.25">
      <c r="BG5497" t="str">
        <f t="shared" ca="1" si="693"/>
        <v/>
      </c>
      <c r="BH5497" t="str">
        <f t="shared" si="694"/>
        <v/>
      </c>
      <c r="BI5497" t="str">
        <f t="shared" si="695"/>
        <v/>
      </c>
      <c r="BJ5497" t="str">
        <f t="shared" ca="1" si="696"/>
        <v/>
      </c>
      <c r="BK5497">
        <f t="shared" si="697"/>
        <v>1900</v>
      </c>
      <c r="BL5497">
        <f t="shared" si="698"/>
        <v>1900</v>
      </c>
      <c r="BM5497" t="str">
        <f t="shared" si="699"/>
        <v/>
      </c>
      <c r="BN5497" s="69">
        <f t="shared" si="700"/>
        <v>131</v>
      </c>
      <c r="BO5497" s="1">
        <v>47865</v>
      </c>
      <c r="BP5497" s="1"/>
    </row>
    <row r="5498" spans="59:68" x14ac:dyDescent="0.25">
      <c r="BG5498" t="str">
        <f t="shared" ca="1" si="693"/>
        <v/>
      </c>
      <c r="BH5498" t="str">
        <f t="shared" si="694"/>
        <v/>
      </c>
      <c r="BI5498" t="str">
        <f t="shared" si="695"/>
        <v/>
      </c>
      <c r="BJ5498" t="str">
        <f t="shared" ca="1" si="696"/>
        <v/>
      </c>
      <c r="BK5498">
        <f t="shared" si="697"/>
        <v>1900</v>
      </c>
      <c r="BL5498">
        <f t="shared" si="698"/>
        <v>1900</v>
      </c>
      <c r="BM5498" t="str">
        <f t="shared" si="699"/>
        <v/>
      </c>
      <c r="BN5498" s="69">
        <f t="shared" si="700"/>
        <v>131</v>
      </c>
      <c r="BO5498" s="1">
        <v>47866</v>
      </c>
      <c r="BP5498" s="1"/>
    </row>
    <row r="5499" spans="59:68" x14ac:dyDescent="0.25">
      <c r="BG5499" t="str">
        <f t="shared" ca="1" si="693"/>
        <v/>
      </c>
      <c r="BH5499" t="str">
        <f t="shared" si="694"/>
        <v/>
      </c>
      <c r="BI5499" t="str">
        <f t="shared" si="695"/>
        <v/>
      </c>
      <c r="BJ5499" t="str">
        <f t="shared" ca="1" si="696"/>
        <v/>
      </c>
      <c r="BK5499">
        <f t="shared" si="697"/>
        <v>1900</v>
      </c>
      <c r="BL5499">
        <f t="shared" si="698"/>
        <v>1900</v>
      </c>
      <c r="BM5499" t="str">
        <f t="shared" si="699"/>
        <v/>
      </c>
      <c r="BN5499" s="69">
        <f t="shared" si="700"/>
        <v>131</v>
      </c>
      <c r="BO5499" s="1">
        <v>47867</v>
      </c>
      <c r="BP5499" s="1"/>
    </row>
    <row r="5500" spans="59:68" x14ac:dyDescent="0.25">
      <c r="BG5500" t="str">
        <f t="shared" ca="1" si="693"/>
        <v/>
      </c>
      <c r="BH5500" t="str">
        <f t="shared" si="694"/>
        <v/>
      </c>
      <c r="BI5500" t="str">
        <f t="shared" si="695"/>
        <v/>
      </c>
      <c r="BJ5500" t="str">
        <f t="shared" ca="1" si="696"/>
        <v/>
      </c>
      <c r="BK5500">
        <f t="shared" si="697"/>
        <v>1900</v>
      </c>
      <c r="BL5500">
        <f t="shared" si="698"/>
        <v>1900</v>
      </c>
      <c r="BM5500" t="str">
        <f t="shared" si="699"/>
        <v/>
      </c>
      <c r="BN5500" s="69">
        <f t="shared" si="700"/>
        <v>131</v>
      </c>
      <c r="BO5500" s="1">
        <v>47868</v>
      </c>
      <c r="BP5500" s="1"/>
    </row>
    <row r="5501" spans="59:68" x14ac:dyDescent="0.25">
      <c r="BG5501" t="str">
        <f t="shared" ca="1" si="693"/>
        <v/>
      </c>
      <c r="BH5501" t="str">
        <f t="shared" si="694"/>
        <v/>
      </c>
      <c r="BI5501" t="str">
        <f t="shared" si="695"/>
        <v/>
      </c>
      <c r="BJ5501" t="str">
        <f t="shared" ca="1" si="696"/>
        <v/>
      </c>
      <c r="BK5501">
        <f t="shared" si="697"/>
        <v>1900</v>
      </c>
      <c r="BL5501">
        <f t="shared" si="698"/>
        <v>1900</v>
      </c>
      <c r="BM5501" t="str">
        <f t="shared" si="699"/>
        <v/>
      </c>
      <c r="BN5501" s="69">
        <f t="shared" si="700"/>
        <v>131</v>
      </c>
      <c r="BO5501" s="1">
        <v>47869</v>
      </c>
      <c r="BP5501" s="1"/>
    </row>
    <row r="5502" spans="59:68" x14ac:dyDescent="0.25">
      <c r="BG5502" t="str">
        <f t="shared" ca="1" si="693"/>
        <v/>
      </c>
      <c r="BH5502" t="str">
        <f t="shared" si="694"/>
        <v/>
      </c>
      <c r="BI5502" t="str">
        <f t="shared" si="695"/>
        <v/>
      </c>
      <c r="BJ5502" t="str">
        <f t="shared" ca="1" si="696"/>
        <v/>
      </c>
      <c r="BK5502">
        <f t="shared" si="697"/>
        <v>1900</v>
      </c>
      <c r="BL5502">
        <f t="shared" si="698"/>
        <v>1900</v>
      </c>
      <c r="BM5502" t="str">
        <f t="shared" si="699"/>
        <v/>
      </c>
      <c r="BN5502" s="69">
        <f t="shared" si="700"/>
        <v>131</v>
      </c>
      <c r="BO5502" s="1">
        <v>47870</v>
      </c>
      <c r="BP5502" s="1"/>
    </row>
    <row r="5503" spans="59:68" x14ac:dyDescent="0.25">
      <c r="BG5503" t="str">
        <f t="shared" ca="1" si="693"/>
        <v/>
      </c>
      <c r="BH5503" t="str">
        <f t="shared" si="694"/>
        <v/>
      </c>
      <c r="BI5503" t="str">
        <f t="shared" si="695"/>
        <v/>
      </c>
      <c r="BJ5503" t="str">
        <f t="shared" ca="1" si="696"/>
        <v/>
      </c>
      <c r="BK5503">
        <f t="shared" si="697"/>
        <v>1900</v>
      </c>
      <c r="BL5503">
        <f t="shared" si="698"/>
        <v>1900</v>
      </c>
      <c r="BM5503" t="str">
        <f t="shared" si="699"/>
        <v/>
      </c>
      <c r="BN5503" s="69">
        <f t="shared" si="700"/>
        <v>131</v>
      </c>
      <c r="BO5503" s="1">
        <v>47871</v>
      </c>
      <c r="BP5503" s="1"/>
    </row>
    <row r="5504" spans="59:68" x14ac:dyDescent="0.25">
      <c r="BG5504" t="str">
        <f t="shared" ca="1" si="693"/>
        <v/>
      </c>
      <c r="BH5504" t="str">
        <f t="shared" si="694"/>
        <v/>
      </c>
      <c r="BI5504" t="str">
        <f t="shared" si="695"/>
        <v/>
      </c>
      <c r="BJ5504" t="str">
        <f t="shared" ca="1" si="696"/>
        <v/>
      </c>
      <c r="BK5504">
        <f t="shared" si="697"/>
        <v>1900</v>
      </c>
      <c r="BL5504">
        <f t="shared" si="698"/>
        <v>1900</v>
      </c>
      <c r="BM5504" t="str">
        <f t="shared" si="699"/>
        <v/>
      </c>
      <c r="BN5504" s="69">
        <f t="shared" si="700"/>
        <v>131</v>
      </c>
      <c r="BO5504" s="1">
        <v>47872</v>
      </c>
      <c r="BP5504" s="1"/>
    </row>
    <row r="5505" spans="59:68" x14ac:dyDescent="0.25">
      <c r="BG5505" t="str">
        <f t="shared" ca="1" si="693"/>
        <v/>
      </c>
      <c r="BH5505" t="str">
        <f t="shared" si="694"/>
        <v/>
      </c>
      <c r="BI5505" t="str">
        <f t="shared" si="695"/>
        <v/>
      </c>
      <c r="BJ5505" t="str">
        <f t="shared" ca="1" si="696"/>
        <v/>
      </c>
      <c r="BK5505">
        <f t="shared" si="697"/>
        <v>1900</v>
      </c>
      <c r="BL5505">
        <f t="shared" si="698"/>
        <v>1900</v>
      </c>
      <c r="BM5505" t="str">
        <f t="shared" si="699"/>
        <v/>
      </c>
      <c r="BN5505" s="69">
        <f t="shared" si="700"/>
        <v>131</v>
      </c>
      <c r="BO5505" s="1">
        <v>47873</v>
      </c>
      <c r="BP5505" s="1"/>
    </row>
    <row r="5506" spans="59:68" x14ac:dyDescent="0.25">
      <c r="BG5506" t="str">
        <f t="shared" ca="1" si="693"/>
        <v/>
      </c>
      <c r="BH5506" t="str">
        <f t="shared" si="694"/>
        <v/>
      </c>
      <c r="BI5506" t="str">
        <f t="shared" si="695"/>
        <v/>
      </c>
      <c r="BJ5506" t="str">
        <f t="shared" ca="1" si="696"/>
        <v/>
      </c>
      <c r="BK5506">
        <f t="shared" si="697"/>
        <v>1900</v>
      </c>
      <c r="BL5506">
        <f t="shared" si="698"/>
        <v>1900</v>
      </c>
      <c r="BM5506" t="str">
        <f t="shared" si="699"/>
        <v/>
      </c>
      <c r="BN5506" s="69">
        <f t="shared" si="700"/>
        <v>131</v>
      </c>
      <c r="BO5506" s="1">
        <v>47874</v>
      </c>
      <c r="BP5506" s="1"/>
    </row>
    <row r="5507" spans="59:68" x14ac:dyDescent="0.25">
      <c r="BG5507" t="str">
        <f t="shared" ref="BG5507:BG5570" ca="1" si="701">IF(A5507="","",DATEDIF(J5507,TODAY(),"y"))</f>
        <v/>
      </c>
      <c r="BH5507" t="str">
        <f t="shared" ref="BH5507:BH5570" si="702">IF(A5507="","",IF(BG5507&lt;61,"Moins de 61",IF(BG5507&lt;66,"61 à 65",IF(BG5507&lt;71,"66 à 70",IF(BG5507&lt;76,"71 à 75",IF(BG5507&lt;81,"76 à 80",IF(BG5507&lt;86,"81 à 85",IF(BG5507&lt;91,"86 à 90",IF(BG5507&lt;96,"91 à 95",IF(BG5507&lt;101,"96 à 100",IF(BG5507&gt;=101,"101 et plus","")))))))))))</f>
        <v/>
      </c>
      <c r="BI5507" t="str">
        <f t="shared" ref="BI5507:BI5570" si="703">IF(B5507="","",IF(BG5507&lt;66,"Moins de 66",IF(BG5507&lt;71,"66 à 70",IF(BG5507&lt;76,"71 à 75",IF(BG5507&lt;81,"76 à 80",IF(BG5507&gt;=81,"plus de 80",""))))))</f>
        <v/>
      </c>
      <c r="BJ5507" t="str">
        <f t="shared" ref="BJ5507:BJ5570" ca="1" si="704">IF(A5507="","",DATEDIF(L5507,TODAY(),"y"))</f>
        <v/>
      </c>
      <c r="BK5507">
        <f t="shared" ref="BK5507:BK5570" si="705">YEAR(L5507)</f>
        <v>1900</v>
      </c>
      <c r="BL5507">
        <f t="shared" ref="BL5507:BL5570" si="706">YEAR(E5507)</f>
        <v>1900</v>
      </c>
      <c r="BM5507" t="str">
        <f t="shared" ref="BM5507:BM5570" si="707">IF(A5507="","",IF(O5507="Adhérent",BG5507,""))</f>
        <v/>
      </c>
      <c r="BN5507" s="69">
        <f t="shared" ref="BN5507:BN5570" si="708">YEAR(BO5507)-YEAR(J5507)</f>
        <v>131</v>
      </c>
      <c r="BO5507" s="1">
        <v>47875</v>
      </c>
      <c r="BP5507" s="1"/>
    </row>
    <row r="5508" spans="59:68" x14ac:dyDescent="0.25">
      <c r="BG5508" t="str">
        <f t="shared" ca="1" si="701"/>
        <v/>
      </c>
      <c r="BH5508" t="str">
        <f t="shared" si="702"/>
        <v/>
      </c>
      <c r="BI5508" t="str">
        <f t="shared" si="703"/>
        <v/>
      </c>
      <c r="BJ5508" t="str">
        <f t="shared" ca="1" si="704"/>
        <v/>
      </c>
      <c r="BK5508">
        <f t="shared" si="705"/>
        <v>1900</v>
      </c>
      <c r="BL5508">
        <f t="shared" si="706"/>
        <v>1900</v>
      </c>
      <c r="BM5508" t="str">
        <f t="shared" si="707"/>
        <v/>
      </c>
      <c r="BN5508" s="69">
        <f t="shared" si="708"/>
        <v>131</v>
      </c>
      <c r="BO5508" s="1">
        <v>47876</v>
      </c>
      <c r="BP5508" s="1"/>
    </row>
    <row r="5509" spans="59:68" x14ac:dyDescent="0.25">
      <c r="BG5509" t="str">
        <f t="shared" ca="1" si="701"/>
        <v/>
      </c>
      <c r="BH5509" t="str">
        <f t="shared" si="702"/>
        <v/>
      </c>
      <c r="BI5509" t="str">
        <f t="shared" si="703"/>
        <v/>
      </c>
      <c r="BJ5509" t="str">
        <f t="shared" ca="1" si="704"/>
        <v/>
      </c>
      <c r="BK5509">
        <f t="shared" si="705"/>
        <v>1900</v>
      </c>
      <c r="BL5509">
        <f t="shared" si="706"/>
        <v>1900</v>
      </c>
      <c r="BM5509" t="str">
        <f t="shared" si="707"/>
        <v/>
      </c>
      <c r="BN5509" s="69">
        <f t="shared" si="708"/>
        <v>131</v>
      </c>
      <c r="BO5509" s="1">
        <v>47877</v>
      </c>
      <c r="BP5509" s="1"/>
    </row>
    <row r="5510" spans="59:68" x14ac:dyDescent="0.25">
      <c r="BG5510" t="str">
        <f t="shared" ca="1" si="701"/>
        <v/>
      </c>
      <c r="BH5510" t="str">
        <f t="shared" si="702"/>
        <v/>
      </c>
      <c r="BI5510" t="str">
        <f t="shared" si="703"/>
        <v/>
      </c>
      <c r="BJ5510" t="str">
        <f t="shared" ca="1" si="704"/>
        <v/>
      </c>
      <c r="BK5510">
        <f t="shared" si="705"/>
        <v>1900</v>
      </c>
      <c r="BL5510">
        <f t="shared" si="706"/>
        <v>1900</v>
      </c>
      <c r="BM5510" t="str">
        <f t="shared" si="707"/>
        <v/>
      </c>
      <c r="BN5510" s="69">
        <f t="shared" si="708"/>
        <v>131</v>
      </c>
      <c r="BO5510" s="1">
        <v>47878</v>
      </c>
      <c r="BP5510" s="1"/>
    </row>
    <row r="5511" spans="59:68" x14ac:dyDescent="0.25">
      <c r="BG5511" t="str">
        <f t="shared" ca="1" si="701"/>
        <v/>
      </c>
      <c r="BH5511" t="str">
        <f t="shared" si="702"/>
        <v/>
      </c>
      <c r="BI5511" t="str">
        <f t="shared" si="703"/>
        <v/>
      </c>
      <c r="BJ5511" t="str">
        <f t="shared" ca="1" si="704"/>
        <v/>
      </c>
      <c r="BK5511">
        <f t="shared" si="705"/>
        <v>1900</v>
      </c>
      <c r="BL5511">
        <f t="shared" si="706"/>
        <v>1900</v>
      </c>
      <c r="BM5511" t="str">
        <f t="shared" si="707"/>
        <v/>
      </c>
      <c r="BN5511" s="69">
        <f t="shared" si="708"/>
        <v>131</v>
      </c>
      <c r="BO5511" s="1">
        <v>47879</v>
      </c>
      <c r="BP5511" s="1"/>
    </row>
    <row r="5512" spans="59:68" x14ac:dyDescent="0.25">
      <c r="BG5512" t="str">
        <f t="shared" ca="1" si="701"/>
        <v/>
      </c>
      <c r="BH5512" t="str">
        <f t="shared" si="702"/>
        <v/>
      </c>
      <c r="BI5512" t="str">
        <f t="shared" si="703"/>
        <v/>
      </c>
      <c r="BJ5512" t="str">
        <f t="shared" ca="1" si="704"/>
        <v/>
      </c>
      <c r="BK5512">
        <f t="shared" si="705"/>
        <v>1900</v>
      </c>
      <c r="BL5512">
        <f t="shared" si="706"/>
        <v>1900</v>
      </c>
      <c r="BM5512" t="str">
        <f t="shared" si="707"/>
        <v/>
      </c>
      <c r="BN5512" s="69">
        <f t="shared" si="708"/>
        <v>131</v>
      </c>
      <c r="BO5512" s="1">
        <v>47880</v>
      </c>
      <c r="BP5512" s="1"/>
    </row>
    <row r="5513" spans="59:68" x14ac:dyDescent="0.25">
      <c r="BG5513" t="str">
        <f t="shared" ca="1" si="701"/>
        <v/>
      </c>
      <c r="BH5513" t="str">
        <f t="shared" si="702"/>
        <v/>
      </c>
      <c r="BI5513" t="str">
        <f t="shared" si="703"/>
        <v/>
      </c>
      <c r="BJ5513" t="str">
        <f t="shared" ca="1" si="704"/>
        <v/>
      </c>
      <c r="BK5513">
        <f t="shared" si="705"/>
        <v>1900</v>
      </c>
      <c r="BL5513">
        <f t="shared" si="706"/>
        <v>1900</v>
      </c>
      <c r="BM5513" t="str">
        <f t="shared" si="707"/>
        <v/>
      </c>
      <c r="BN5513" s="69">
        <f t="shared" si="708"/>
        <v>131</v>
      </c>
      <c r="BO5513" s="1">
        <v>47881</v>
      </c>
      <c r="BP5513" s="1"/>
    </row>
    <row r="5514" spans="59:68" x14ac:dyDescent="0.25">
      <c r="BG5514" t="str">
        <f t="shared" ca="1" si="701"/>
        <v/>
      </c>
      <c r="BH5514" t="str">
        <f t="shared" si="702"/>
        <v/>
      </c>
      <c r="BI5514" t="str">
        <f t="shared" si="703"/>
        <v/>
      </c>
      <c r="BJ5514" t="str">
        <f t="shared" ca="1" si="704"/>
        <v/>
      </c>
      <c r="BK5514">
        <f t="shared" si="705"/>
        <v>1900</v>
      </c>
      <c r="BL5514">
        <f t="shared" si="706"/>
        <v>1900</v>
      </c>
      <c r="BM5514" t="str">
        <f t="shared" si="707"/>
        <v/>
      </c>
      <c r="BN5514" s="69">
        <f t="shared" si="708"/>
        <v>131</v>
      </c>
      <c r="BO5514" s="1">
        <v>47882</v>
      </c>
      <c r="BP5514" s="1"/>
    </row>
    <row r="5515" spans="59:68" x14ac:dyDescent="0.25">
      <c r="BG5515" t="str">
        <f t="shared" ca="1" si="701"/>
        <v/>
      </c>
      <c r="BH5515" t="str">
        <f t="shared" si="702"/>
        <v/>
      </c>
      <c r="BI5515" t="str">
        <f t="shared" si="703"/>
        <v/>
      </c>
      <c r="BJ5515" t="str">
        <f t="shared" ca="1" si="704"/>
        <v/>
      </c>
      <c r="BK5515">
        <f t="shared" si="705"/>
        <v>1900</v>
      </c>
      <c r="BL5515">
        <f t="shared" si="706"/>
        <v>1900</v>
      </c>
      <c r="BM5515" t="str">
        <f t="shared" si="707"/>
        <v/>
      </c>
      <c r="BN5515" s="69">
        <f t="shared" si="708"/>
        <v>131</v>
      </c>
      <c r="BO5515" s="1">
        <v>47883</v>
      </c>
      <c r="BP5515" s="1"/>
    </row>
    <row r="5516" spans="59:68" x14ac:dyDescent="0.25">
      <c r="BG5516" t="str">
        <f t="shared" ca="1" si="701"/>
        <v/>
      </c>
      <c r="BH5516" t="str">
        <f t="shared" si="702"/>
        <v/>
      </c>
      <c r="BI5516" t="str">
        <f t="shared" si="703"/>
        <v/>
      </c>
      <c r="BJ5516" t="str">
        <f t="shared" ca="1" si="704"/>
        <v/>
      </c>
      <c r="BK5516">
        <f t="shared" si="705"/>
        <v>1900</v>
      </c>
      <c r="BL5516">
        <f t="shared" si="706"/>
        <v>1900</v>
      </c>
      <c r="BM5516" t="str">
        <f t="shared" si="707"/>
        <v/>
      </c>
      <c r="BN5516" s="69">
        <f t="shared" si="708"/>
        <v>131</v>
      </c>
      <c r="BO5516" s="1">
        <v>47884</v>
      </c>
      <c r="BP5516" s="1"/>
    </row>
    <row r="5517" spans="59:68" x14ac:dyDescent="0.25">
      <c r="BG5517" t="str">
        <f t="shared" ca="1" si="701"/>
        <v/>
      </c>
      <c r="BH5517" t="str">
        <f t="shared" si="702"/>
        <v/>
      </c>
      <c r="BI5517" t="str">
        <f t="shared" si="703"/>
        <v/>
      </c>
      <c r="BJ5517" t="str">
        <f t="shared" ca="1" si="704"/>
        <v/>
      </c>
      <c r="BK5517">
        <f t="shared" si="705"/>
        <v>1900</v>
      </c>
      <c r="BL5517">
        <f t="shared" si="706"/>
        <v>1900</v>
      </c>
      <c r="BM5517" t="str">
        <f t="shared" si="707"/>
        <v/>
      </c>
      <c r="BN5517" s="69">
        <f t="shared" si="708"/>
        <v>131</v>
      </c>
      <c r="BO5517" s="1">
        <v>47885</v>
      </c>
      <c r="BP5517" s="1"/>
    </row>
    <row r="5518" spans="59:68" x14ac:dyDescent="0.25">
      <c r="BG5518" t="str">
        <f t="shared" ca="1" si="701"/>
        <v/>
      </c>
      <c r="BH5518" t="str">
        <f t="shared" si="702"/>
        <v/>
      </c>
      <c r="BI5518" t="str">
        <f t="shared" si="703"/>
        <v/>
      </c>
      <c r="BJ5518" t="str">
        <f t="shared" ca="1" si="704"/>
        <v/>
      </c>
      <c r="BK5518">
        <f t="shared" si="705"/>
        <v>1900</v>
      </c>
      <c r="BL5518">
        <f t="shared" si="706"/>
        <v>1900</v>
      </c>
      <c r="BM5518" t="str">
        <f t="shared" si="707"/>
        <v/>
      </c>
      <c r="BN5518" s="69">
        <f t="shared" si="708"/>
        <v>131</v>
      </c>
      <c r="BO5518" s="1">
        <v>47886</v>
      </c>
      <c r="BP5518" s="1"/>
    </row>
    <row r="5519" spans="59:68" x14ac:dyDescent="0.25">
      <c r="BG5519" t="str">
        <f t="shared" ca="1" si="701"/>
        <v/>
      </c>
      <c r="BH5519" t="str">
        <f t="shared" si="702"/>
        <v/>
      </c>
      <c r="BI5519" t="str">
        <f t="shared" si="703"/>
        <v/>
      </c>
      <c r="BJ5519" t="str">
        <f t="shared" ca="1" si="704"/>
        <v/>
      </c>
      <c r="BK5519">
        <f t="shared" si="705"/>
        <v>1900</v>
      </c>
      <c r="BL5519">
        <f t="shared" si="706"/>
        <v>1900</v>
      </c>
      <c r="BM5519" t="str">
        <f t="shared" si="707"/>
        <v/>
      </c>
      <c r="BN5519" s="69">
        <f t="shared" si="708"/>
        <v>131</v>
      </c>
      <c r="BO5519" s="1">
        <v>47887</v>
      </c>
      <c r="BP5519" s="1"/>
    </row>
    <row r="5520" spans="59:68" x14ac:dyDescent="0.25">
      <c r="BG5520" t="str">
        <f t="shared" ca="1" si="701"/>
        <v/>
      </c>
      <c r="BH5520" t="str">
        <f t="shared" si="702"/>
        <v/>
      </c>
      <c r="BI5520" t="str">
        <f t="shared" si="703"/>
        <v/>
      </c>
      <c r="BJ5520" t="str">
        <f t="shared" ca="1" si="704"/>
        <v/>
      </c>
      <c r="BK5520">
        <f t="shared" si="705"/>
        <v>1900</v>
      </c>
      <c r="BL5520">
        <f t="shared" si="706"/>
        <v>1900</v>
      </c>
      <c r="BM5520" t="str">
        <f t="shared" si="707"/>
        <v/>
      </c>
      <c r="BN5520" s="69">
        <f t="shared" si="708"/>
        <v>131</v>
      </c>
      <c r="BO5520" s="1">
        <v>47888</v>
      </c>
      <c r="BP5520" s="1"/>
    </row>
    <row r="5521" spans="59:68" x14ac:dyDescent="0.25">
      <c r="BG5521" t="str">
        <f t="shared" ca="1" si="701"/>
        <v/>
      </c>
      <c r="BH5521" t="str">
        <f t="shared" si="702"/>
        <v/>
      </c>
      <c r="BI5521" t="str">
        <f t="shared" si="703"/>
        <v/>
      </c>
      <c r="BJ5521" t="str">
        <f t="shared" ca="1" si="704"/>
        <v/>
      </c>
      <c r="BK5521">
        <f t="shared" si="705"/>
        <v>1900</v>
      </c>
      <c r="BL5521">
        <f t="shared" si="706"/>
        <v>1900</v>
      </c>
      <c r="BM5521" t="str">
        <f t="shared" si="707"/>
        <v/>
      </c>
      <c r="BN5521" s="69">
        <f t="shared" si="708"/>
        <v>131</v>
      </c>
      <c r="BO5521" s="1">
        <v>47889</v>
      </c>
      <c r="BP5521" s="1"/>
    </row>
    <row r="5522" spans="59:68" x14ac:dyDescent="0.25">
      <c r="BG5522" t="str">
        <f t="shared" ca="1" si="701"/>
        <v/>
      </c>
      <c r="BH5522" t="str">
        <f t="shared" si="702"/>
        <v/>
      </c>
      <c r="BI5522" t="str">
        <f t="shared" si="703"/>
        <v/>
      </c>
      <c r="BJ5522" t="str">
        <f t="shared" ca="1" si="704"/>
        <v/>
      </c>
      <c r="BK5522">
        <f t="shared" si="705"/>
        <v>1900</v>
      </c>
      <c r="BL5522">
        <f t="shared" si="706"/>
        <v>1900</v>
      </c>
      <c r="BM5522" t="str">
        <f t="shared" si="707"/>
        <v/>
      </c>
      <c r="BN5522" s="69">
        <f t="shared" si="708"/>
        <v>131</v>
      </c>
      <c r="BO5522" s="1">
        <v>47890</v>
      </c>
      <c r="BP5522" s="1"/>
    </row>
    <row r="5523" spans="59:68" x14ac:dyDescent="0.25">
      <c r="BG5523" t="str">
        <f t="shared" ca="1" si="701"/>
        <v/>
      </c>
      <c r="BH5523" t="str">
        <f t="shared" si="702"/>
        <v/>
      </c>
      <c r="BI5523" t="str">
        <f t="shared" si="703"/>
        <v/>
      </c>
      <c r="BJ5523" t="str">
        <f t="shared" ca="1" si="704"/>
        <v/>
      </c>
      <c r="BK5523">
        <f t="shared" si="705"/>
        <v>1900</v>
      </c>
      <c r="BL5523">
        <f t="shared" si="706"/>
        <v>1900</v>
      </c>
      <c r="BM5523" t="str">
        <f t="shared" si="707"/>
        <v/>
      </c>
      <c r="BN5523" s="69">
        <f t="shared" si="708"/>
        <v>131</v>
      </c>
      <c r="BO5523" s="1">
        <v>47891</v>
      </c>
      <c r="BP5523" s="1"/>
    </row>
    <row r="5524" spans="59:68" x14ac:dyDescent="0.25">
      <c r="BG5524" t="str">
        <f t="shared" ca="1" si="701"/>
        <v/>
      </c>
      <c r="BH5524" t="str">
        <f t="shared" si="702"/>
        <v/>
      </c>
      <c r="BI5524" t="str">
        <f t="shared" si="703"/>
        <v/>
      </c>
      <c r="BJ5524" t="str">
        <f t="shared" ca="1" si="704"/>
        <v/>
      </c>
      <c r="BK5524">
        <f t="shared" si="705"/>
        <v>1900</v>
      </c>
      <c r="BL5524">
        <f t="shared" si="706"/>
        <v>1900</v>
      </c>
      <c r="BM5524" t="str">
        <f t="shared" si="707"/>
        <v/>
      </c>
      <c r="BN5524" s="69">
        <f t="shared" si="708"/>
        <v>131</v>
      </c>
      <c r="BO5524" s="1">
        <v>47892</v>
      </c>
      <c r="BP5524" s="1"/>
    </row>
    <row r="5525" spans="59:68" x14ac:dyDescent="0.25">
      <c r="BG5525" t="str">
        <f t="shared" ca="1" si="701"/>
        <v/>
      </c>
      <c r="BH5525" t="str">
        <f t="shared" si="702"/>
        <v/>
      </c>
      <c r="BI5525" t="str">
        <f t="shared" si="703"/>
        <v/>
      </c>
      <c r="BJ5525" t="str">
        <f t="shared" ca="1" si="704"/>
        <v/>
      </c>
      <c r="BK5525">
        <f t="shared" si="705"/>
        <v>1900</v>
      </c>
      <c r="BL5525">
        <f t="shared" si="706"/>
        <v>1900</v>
      </c>
      <c r="BM5525" t="str">
        <f t="shared" si="707"/>
        <v/>
      </c>
      <c r="BN5525" s="69">
        <f t="shared" si="708"/>
        <v>131</v>
      </c>
      <c r="BO5525" s="1">
        <v>47893</v>
      </c>
      <c r="BP5525" s="1"/>
    </row>
    <row r="5526" spans="59:68" x14ac:dyDescent="0.25">
      <c r="BG5526" t="str">
        <f t="shared" ca="1" si="701"/>
        <v/>
      </c>
      <c r="BH5526" t="str">
        <f t="shared" si="702"/>
        <v/>
      </c>
      <c r="BI5526" t="str">
        <f t="shared" si="703"/>
        <v/>
      </c>
      <c r="BJ5526" t="str">
        <f t="shared" ca="1" si="704"/>
        <v/>
      </c>
      <c r="BK5526">
        <f t="shared" si="705"/>
        <v>1900</v>
      </c>
      <c r="BL5526">
        <f t="shared" si="706"/>
        <v>1900</v>
      </c>
      <c r="BM5526" t="str">
        <f t="shared" si="707"/>
        <v/>
      </c>
      <c r="BN5526" s="69">
        <f t="shared" si="708"/>
        <v>131</v>
      </c>
      <c r="BO5526" s="1">
        <v>47894</v>
      </c>
      <c r="BP5526" s="1"/>
    </row>
    <row r="5527" spans="59:68" x14ac:dyDescent="0.25">
      <c r="BG5527" t="str">
        <f t="shared" ca="1" si="701"/>
        <v/>
      </c>
      <c r="BH5527" t="str">
        <f t="shared" si="702"/>
        <v/>
      </c>
      <c r="BI5527" t="str">
        <f t="shared" si="703"/>
        <v/>
      </c>
      <c r="BJ5527" t="str">
        <f t="shared" ca="1" si="704"/>
        <v/>
      </c>
      <c r="BK5527">
        <f t="shared" si="705"/>
        <v>1900</v>
      </c>
      <c r="BL5527">
        <f t="shared" si="706"/>
        <v>1900</v>
      </c>
      <c r="BM5527" t="str">
        <f t="shared" si="707"/>
        <v/>
      </c>
      <c r="BN5527" s="69">
        <f t="shared" si="708"/>
        <v>131</v>
      </c>
      <c r="BO5527" s="1">
        <v>47895</v>
      </c>
      <c r="BP5527" s="1"/>
    </row>
    <row r="5528" spans="59:68" x14ac:dyDescent="0.25">
      <c r="BG5528" t="str">
        <f t="shared" ca="1" si="701"/>
        <v/>
      </c>
      <c r="BH5528" t="str">
        <f t="shared" si="702"/>
        <v/>
      </c>
      <c r="BI5528" t="str">
        <f t="shared" si="703"/>
        <v/>
      </c>
      <c r="BJ5528" t="str">
        <f t="shared" ca="1" si="704"/>
        <v/>
      </c>
      <c r="BK5528">
        <f t="shared" si="705"/>
        <v>1900</v>
      </c>
      <c r="BL5528">
        <f t="shared" si="706"/>
        <v>1900</v>
      </c>
      <c r="BM5528" t="str">
        <f t="shared" si="707"/>
        <v/>
      </c>
      <c r="BN5528" s="69">
        <f t="shared" si="708"/>
        <v>131</v>
      </c>
      <c r="BO5528" s="1">
        <v>47896</v>
      </c>
      <c r="BP5528" s="1"/>
    </row>
    <row r="5529" spans="59:68" x14ac:dyDescent="0.25">
      <c r="BG5529" t="str">
        <f t="shared" ca="1" si="701"/>
        <v/>
      </c>
      <c r="BH5529" t="str">
        <f t="shared" si="702"/>
        <v/>
      </c>
      <c r="BI5529" t="str">
        <f t="shared" si="703"/>
        <v/>
      </c>
      <c r="BJ5529" t="str">
        <f t="shared" ca="1" si="704"/>
        <v/>
      </c>
      <c r="BK5529">
        <f t="shared" si="705"/>
        <v>1900</v>
      </c>
      <c r="BL5529">
        <f t="shared" si="706"/>
        <v>1900</v>
      </c>
      <c r="BM5529" t="str">
        <f t="shared" si="707"/>
        <v/>
      </c>
      <c r="BN5529" s="69">
        <f t="shared" si="708"/>
        <v>131</v>
      </c>
      <c r="BO5529" s="1">
        <v>47897</v>
      </c>
      <c r="BP5529" s="1"/>
    </row>
    <row r="5530" spans="59:68" x14ac:dyDescent="0.25">
      <c r="BG5530" t="str">
        <f t="shared" ca="1" si="701"/>
        <v/>
      </c>
      <c r="BH5530" t="str">
        <f t="shared" si="702"/>
        <v/>
      </c>
      <c r="BI5530" t="str">
        <f t="shared" si="703"/>
        <v/>
      </c>
      <c r="BJ5530" t="str">
        <f t="shared" ca="1" si="704"/>
        <v/>
      </c>
      <c r="BK5530">
        <f t="shared" si="705"/>
        <v>1900</v>
      </c>
      <c r="BL5530">
        <f t="shared" si="706"/>
        <v>1900</v>
      </c>
      <c r="BM5530" t="str">
        <f t="shared" si="707"/>
        <v/>
      </c>
      <c r="BN5530" s="69">
        <f t="shared" si="708"/>
        <v>131</v>
      </c>
      <c r="BO5530" s="1">
        <v>47898</v>
      </c>
      <c r="BP5530" s="1"/>
    </row>
    <row r="5531" spans="59:68" x14ac:dyDescent="0.25">
      <c r="BG5531" t="str">
        <f t="shared" ca="1" si="701"/>
        <v/>
      </c>
      <c r="BH5531" t="str">
        <f t="shared" si="702"/>
        <v/>
      </c>
      <c r="BI5531" t="str">
        <f t="shared" si="703"/>
        <v/>
      </c>
      <c r="BJ5531" t="str">
        <f t="shared" ca="1" si="704"/>
        <v/>
      </c>
      <c r="BK5531">
        <f t="shared" si="705"/>
        <v>1900</v>
      </c>
      <c r="BL5531">
        <f t="shared" si="706"/>
        <v>1900</v>
      </c>
      <c r="BM5531" t="str">
        <f t="shared" si="707"/>
        <v/>
      </c>
      <c r="BN5531" s="69">
        <f t="shared" si="708"/>
        <v>131</v>
      </c>
      <c r="BO5531" s="1">
        <v>47899</v>
      </c>
      <c r="BP5531" s="1"/>
    </row>
    <row r="5532" spans="59:68" x14ac:dyDescent="0.25">
      <c r="BG5532" t="str">
        <f t="shared" ca="1" si="701"/>
        <v/>
      </c>
      <c r="BH5532" t="str">
        <f t="shared" si="702"/>
        <v/>
      </c>
      <c r="BI5532" t="str">
        <f t="shared" si="703"/>
        <v/>
      </c>
      <c r="BJ5532" t="str">
        <f t="shared" ca="1" si="704"/>
        <v/>
      </c>
      <c r="BK5532">
        <f t="shared" si="705"/>
        <v>1900</v>
      </c>
      <c r="BL5532">
        <f t="shared" si="706"/>
        <v>1900</v>
      </c>
      <c r="BM5532" t="str">
        <f t="shared" si="707"/>
        <v/>
      </c>
      <c r="BN5532" s="69">
        <f t="shared" si="708"/>
        <v>131</v>
      </c>
      <c r="BO5532" s="1">
        <v>47900</v>
      </c>
      <c r="BP5532" s="1"/>
    </row>
    <row r="5533" spans="59:68" x14ac:dyDescent="0.25">
      <c r="BG5533" t="str">
        <f t="shared" ca="1" si="701"/>
        <v/>
      </c>
      <c r="BH5533" t="str">
        <f t="shared" si="702"/>
        <v/>
      </c>
      <c r="BI5533" t="str">
        <f t="shared" si="703"/>
        <v/>
      </c>
      <c r="BJ5533" t="str">
        <f t="shared" ca="1" si="704"/>
        <v/>
      </c>
      <c r="BK5533">
        <f t="shared" si="705"/>
        <v>1900</v>
      </c>
      <c r="BL5533">
        <f t="shared" si="706"/>
        <v>1900</v>
      </c>
      <c r="BM5533" t="str">
        <f t="shared" si="707"/>
        <v/>
      </c>
      <c r="BN5533" s="69">
        <f t="shared" si="708"/>
        <v>131</v>
      </c>
      <c r="BO5533" s="1">
        <v>47901</v>
      </c>
      <c r="BP5533" s="1"/>
    </row>
    <row r="5534" spans="59:68" x14ac:dyDescent="0.25">
      <c r="BG5534" t="str">
        <f t="shared" ca="1" si="701"/>
        <v/>
      </c>
      <c r="BH5534" t="str">
        <f t="shared" si="702"/>
        <v/>
      </c>
      <c r="BI5534" t="str">
        <f t="shared" si="703"/>
        <v/>
      </c>
      <c r="BJ5534" t="str">
        <f t="shared" ca="1" si="704"/>
        <v/>
      </c>
      <c r="BK5534">
        <f t="shared" si="705"/>
        <v>1900</v>
      </c>
      <c r="BL5534">
        <f t="shared" si="706"/>
        <v>1900</v>
      </c>
      <c r="BM5534" t="str">
        <f t="shared" si="707"/>
        <v/>
      </c>
      <c r="BN5534" s="69">
        <f t="shared" si="708"/>
        <v>131</v>
      </c>
      <c r="BO5534" s="1">
        <v>47902</v>
      </c>
      <c r="BP5534" s="1"/>
    </row>
    <row r="5535" spans="59:68" x14ac:dyDescent="0.25">
      <c r="BG5535" t="str">
        <f t="shared" ca="1" si="701"/>
        <v/>
      </c>
      <c r="BH5535" t="str">
        <f t="shared" si="702"/>
        <v/>
      </c>
      <c r="BI5535" t="str">
        <f t="shared" si="703"/>
        <v/>
      </c>
      <c r="BJ5535" t="str">
        <f t="shared" ca="1" si="704"/>
        <v/>
      </c>
      <c r="BK5535">
        <f t="shared" si="705"/>
        <v>1900</v>
      </c>
      <c r="BL5535">
        <f t="shared" si="706"/>
        <v>1900</v>
      </c>
      <c r="BM5535" t="str">
        <f t="shared" si="707"/>
        <v/>
      </c>
      <c r="BN5535" s="69">
        <f t="shared" si="708"/>
        <v>131</v>
      </c>
      <c r="BO5535" s="1">
        <v>47903</v>
      </c>
      <c r="BP5535" s="1"/>
    </row>
    <row r="5536" spans="59:68" x14ac:dyDescent="0.25">
      <c r="BG5536" t="str">
        <f t="shared" ca="1" si="701"/>
        <v/>
      </c>
      <c r="BH5536" t="str">
        <f t="shared" si="702"/>
        <v/>
      </c>
      <c r="BI5536" t="str">
        <f t="shared" si="703"/>
        <v/>
      </c>
      <c r="BJ5536" t="str">
        <f t="shared" ca="1" si="704"/>
        <v/>
      </c>
      <c r="BK5536">
        <f t="shared" si="705"/>
        <v>1900</v>
      </c>
      <c r="BL5536">
        <f t="shared" si="706"/>
        <v>1900</v>
      </c>
      <c r="BM5536" t="str">
        <f t="shared" si="707"/>
        <v/>
      </c>
      <c r="BN5536" s="69">
        <f t="shared" si="708"/>
        <v>131</v>
      </c>
      <c r="BO5536" s="1">
        <v>47904</v>
      </c>
      <c r="BP5536" s="1"/>
    </row>
    <row r="5537" spans="59:68" x14ac:dyDescent="0.25">
      <c r="BG5537" t="str">
        <f t="shared" ca="1" si="701"/>
        <v/>
      </c>
      <c r="BH5537" t="str">
        <f t="shared" si="702"/>
        <v/>
      </c>
      <c r="BI5537" t="str">
        <f t="shared" si="703"/>
        <v/>
      </c>
      <c r="BJ5537" t="str">
        <f t="shared" ca="1" si="704"/>
        <v/>
      </c>
      <c r="BK5537">
        <f t="shared" si="705"/>
        <v>1900</v>
      </c>
      <c r="BL5537">
        <f t="shared" si="706"/>
        <v>1900</v>
      </c>
      <c r="BM5537" t="str">
        <f t="shared" si="707"/>
        <v/>
      </c>
      <c r="BN5537" s="69">
        <f t="shared" si="708"/>
        <v>131</v>
      </c>
      <c r="BO5537" s="1">
        <v>47905</v>
      </c>
      <c r="BP5537" s="1"/>
    </row>
    <row r="5538" spans="59:68" x14ac:dyDescent="0.25">
      <c r="BG5538" t="str">
        <f t="shared" ca="1" si="701"/>
        <v/>
      </c>
      <c r="BH5538" t="str">
        <f t="shared" si="702"/>
        <v/>
      </c>
      <c r="BI5538" t="str">
        <f t="shared" si="703"/>
        <v/>
      </c>
      <c r="BJ5538" t="str">
        <f t="shared" ca="1" si="704"/>
        <v/>
      </c>
      <c r="BK5538">
        <f t="shared" si="705"/>
        <v>1900</v>
      </c>
      <c r="BL5538">
        <f t="shared" si="706"/>
        <v>1900</v>
      </c>
      <c r="BM5538" t="str">
        <f t="shared" si="707"/>
        <v/>
      </c>
      <c r="BN5538" s="69">
        <f t="shared" si="708"/>
        <v>131</v>
      </c>
      <c r="BO5538" s="1">
        <v>47906</v>
      </c>
      <c r="BP5538" s="1"/>
    </row>
    <row r="5539" spans="59:68" x14ac:dyDescent="0.25">
      <c r="BG5539" t="str">
        <f t="shared" ca="1" si="701"/>
        <v/>
      </c>
      <c r="BH5539" t="str">
        <f t="shared" si="702"/>
        <v/>
      </c>
      <c r="BI5539" t="str">
        <f t="shared" si="703"/>
        <v/>
      </c>
      <c r="BJ5539" t="str">
        <f t="shared" ca="1" si="704"/>
        <v/>
      </c>
      <c r="BK5539">
        <f t="shared" si="705"/>
        <v>1900</v>
      </c>
      <c r="BL5539">
        <f t="shared" si="706"/>
        <v>1900</v>
      </c>
      <c r="BM5539" t="str">
        <f t="shared" si="707"/>
        <v/>
      </c>
      <c r="BN5539" s="69">
        <f t="shared" si="708"/>
        <v>131</v>
      </c>
      <c r="BO5539" s="1">
        <v>47907</v>
      </c>
      <c r="BP5539" s="1"/>
    </row>
    <row r="5540" spans="59:68" x14ac:dyDescent="0.25">
      <c r="BG5540" t="str">
        <f t="shared" ca="1" si="701"/>
        <v/>
      </c>
      <c r="BH5540" t="str">
        <f t="shared" si="702"/>
        <v/>
      </c>
      <c r="BI5540" t="str">
        <f t="shared" si="703"/>
        <v/>
      </c>
      <c r="BJ5540" t="str">
        <f t="shared" ca="1" si="704"/>
        <v/>
      </c>
      <c r="BK5540">
        <f t="shared" si="705"/>
        <v>1900</v>
      </c>
      <c r="BL5540">
        <f t="shared" si="706"/>
        <v>1900</v>
      </c>
      <c r="BM5540" t="str">
        <f t="shared" si="707"/>
        <v/>
      </c>
      <c r="BN5540" s="69">
        <f t="shared" si="708"/>
        <v>131</v>
      </c>
      <c r="BO5540" s="1">
        <v>47908</v>
      </c>
      <c r="BP5540" s="1"/>
    </row>
    <row r="5541" spans="59:68" x14ac:dyDescent="0.25">
      <c r="BG5541" t="str">
        <f t="shared" ca="1" si="701"/>
        <v/>
      </c>
      <c r="BH5541" t="str">
        <f t="shared" si="702"/>
        <v/>
      </c>
      <c r="BI5541" t="str">
        <f t="shared" si="703"/>
        <v/>
      </c>
      <c r="BJ5541" t="str">
        <f t="shared" ca="1" si="704"/>
        <v/>
      </c>
      <c r="BK5541">
        <f t="shared" si="705"/>
        <v>1900</v>
      </c>
      <c r="BL5541">
        <f t="shared" si="706"/>
        <v>1900</v>
      </c>
      <c r="BM5541" t="str">
        <f t="shared" si="707"/>
        <v/>
      </c>
      <c r="BN5541" s="69">
        <f t="shared" si="708"/>
        <v>131</v>
      </c>
      <c r="BO5541" s="1">
        <v>47909</v>
      </c>
      <c r="BP5541" s="1"/>
    </row>
    <row r="5542" spans="59:68" x14ac:dyDescent="0.25">
      <c r="BG5542" t="str">
        <f t="shared" ca="1" si="701"/>
        <v/>
      </c>
      <c r="BH5542" t="str">
        <f t="shared" si="702"/>
        <v/>
      </c>
      <c r="BI5542" t="str">
        <f t="shared" si="703"/>
        <v/>
      </c>
      <c r="BJ5542" t="str">
        <f t="shared" ca="1" si="704"/>
        <v/>
      </c>
      <c r="BK5542">
        <f t="shared" si="705"/>
        <v>1900</v>
      </c>
      <c r="BL5542">
        <f t="shared" si="706"/>
        <v>1900</v>
      </c>
      <c r="BM5542" t="str">
        <f t="shared" si="707"/>
        <v/>
      </c>
      <c r="BN5542" s="69">
        <f t="shared" si="708"/>
        <v>131</v>
      </c>
      <c r="BO5542" s="1">
        <v>47910</v>
      </c>
      <c r="BP5542" s="1"/>
    </row>
    <row r="5543" spans="59:68" x14ac:dyDescent="0.25">
      <c r="BG5543" t="str">
        <f t="shared" ca="1" si="701"/>
        <v/>
      </c>
      <c r="BH5543" t="str">
        <f t="shared" si="702"/>
        <v/>
      </c>
      <c r="BI5543" t="str">
        <f t="shared" si="703"/>
        <v/>
      </c>
      <c r="BJ5543" t="str">
        <f t="shared" ca="1" si="704"/>
        <v/>
      </c>
      <c r="BK5543">
        <f t="shared" si="705"/>
        <v>1900</v>
      </c>
      <c r="BL5543">
        <f t="shared" si="706"/>
        <v>1900</v>
      </c>
      <c r="BM5543" t="str">
        <f t="shared" si="707"/>
        <v/>
      </c>
      <c r="BN5543" s="69">
        <f t="shared" si="708"/>
        <v>131</v>
      </c>
      <c r="BO5543" s="1">
        <v>47911</v>
      </c>
      <c r="BP5543" s="1"/>
    </row>
    <row r="5544" spans="59:68" x14ac:dyDescent="0.25">
      <c r="BG5544" t="str">
        <f t="shared" ca="1" si="701"/>
        <v/>
      </c>
      <c r="BH5544" t="str">
        <f t="shared" si="702"/>
        <v/>
      </c>
      <c r="BI5544" t="str">
        <f t="shared" si="703"/>
        <v/>
      </c>
      <c r="BJ5544" t="str">
        <f t="shared" ca="1" si="704"/>
        <v/>
      </c>
      <c r="BK5544">
        <f t="shared" si="705"/>
        <v>1900</v>
      </c>
      <c r="BL5544">
        <f t="shared" si="706"/>
        <v>1900</v>
      </c>
      <c r="BM5544" t="str">
        <f t="shared" si="707"/>
        <v/>
      </c>
      <c r="BN5544" s="69">
        <f t="shared" si="708"/>
        <v>131</v>
      </c>
      <c r="BO5544" s="1">
        <v>47912</v>
      </c>
      <c r="BP5544" s="1"/>
    </row>
    <row r="5545" spans="59:68" x14ac:dyDescent="0.25">
      <c r="BG5545" t="str">
        <f t="shared" ca="1" si="701"/>
        <v/>
      </c>
      <c r="BH5545" t="str">
        <f t="shared" si="702"/>
        <v/>
      </c>
      <c r="BI5545" t="str">
        <f t="shared" si="703"/>
        <v/>
      </c>
      <c r="BJ5545" t="str">
        <f t="shared" ca="1" si="704"/>
        <v/>
      </c>
      <c r="BK5545">
        <f t="shared" si="705"/>
        <v>1900</v>
      </c>
      <c r="BL5545">
        <f t="shared" si="706"/>
        <v>1900</v>
      </c>
      <c r="BM5545" t="str">
        <f t="shared" si="707"/>
        <v/>
      </c>
      <c r="BN5545" s="69">
        <f t="shared" si="708"/>
        <v>131</v>
      </c>
      <c r="BO5545" s="1">
        <v>47913</v>
      </c>
      <c r="BP5545" s="1"/>
    </row>
    <row r="5546" spans="59:68" x14ac:dyDescent="0.25">
      <c r="BG5546" t="str">
        <f t="shared" ca="1" si="701"/>
        <v/>
      </c>
      <c r="BH5546" t="str">
        <f t="shared" si="702"/>
        <v/>
      </c>
      <c r="BI5546" t="str">
        <f t="shared" si="703"/>
        <v/>
      </c>
      <c r="BJ5546" t="str">
        <f t="shared" ca="1" si="704"/>
        <v/>
      </c>
      <c r="BK5546">
        <f t="shared" si="705"/>
        <v>1900</v>
      </c>
      <c r="BL5546">
        <f t="shared" si="706"/>
        <v>1900</v>
      </c>
      <c r="BM5546" t="str">
        <f t="shared" si="707"/>
        <v/>
      </c>
      <c r="BN5546" s="69">
        <f t="shared" si="708"/>
        <v>131</v>
      </c>
      <c r="BO5546" s="1">
        <v>47914</v>
      </c>
      <c r="BP5546" s="1"/>
    </row>
    <row r="5547" spans="59:68" x14ac:dyDescent="0.25">
      <c r="BG5547" t="str">
        <f t="shared" ca="1" si="701"/>
        <v/>
      </c>
      <c r="BH5547" t="str">
        <f t="shared" si="702"/>
        <v/>
      </c>
      <c r="BI5547" t="str">
        <f t="shared" si="703"/>
        <v/>
      </c>
      <c r="BJ5547" t="str">
        <f t="shared" ca="1" si="704"/>
        <v/>
      </c>
      <c r="BK5547">
        <f t="shared" si="705"/>
        <v>1900</v>
      </c>
      <c r="BL5547">
        <f t="shared" si="706"/>
        <v>1900</v>
      </c>
      <c r="BM5547" t="str">
        <f t="shared" si="707"/>
        <v/>
      </c>
      <c r="BN5547" s="69">
        <f t="shared" si="708"/>
        <v>131</v>
      </c>
      <c r="BO5547" s="1">
        <v>47915</v>
      </c>
      <c r="BP5547" s="1"/>
    </row>
    <row r="5548" spans="59:68" x14ac:dyDescent="0.25">
      <c r="BG5548" t="str">
        <f t="shared" ca="1" si="701"/>
        <v/>
      </c>
      <c r="BH5548" t="str">
        <f t="shared" si="702"/>
        <v/>
      </c>
      <c r="BI5548" t="str">
        <f t="shared" si="703"/>
        <v/>
      </c>
      <c r="BJ5548" t="str">
        <f t="shared" ca="1" si="704"/>
        <v/>
      </c>
      <c r="BK5548">
        <f t="shared" si="705"/>
        <v>1900</v>
      </c>
      <c r="BL5548">
        <f t="shared" si="706"/>
        <v>1900</v>
      </c>
      <c r="BM5548" t="str">
        <f t="shared" si="707"/>
        <v/>
      </c>
      <c r="BN5548" s="69">
        <f t="shared" si="708"/>
        <v>131</v>
      </c>
      <c r="BO5548" s="1">
        <v>47916</v>
      </c>
      <c r="BP5548" s="1"/>
    </row>
    <row r="5549" spans="59:68" x14ac:dyDescent="0.25">
      <c r="BG5549" t="str">
        <f t="shared" ca="1" si="701"/>
        <v/>
      </c>
      <c r="BH5549" t="str">
        <f t="shared" si="702"/>
        <v/>
      </c>
      <c r="BI5549" t="str">
        <f t="shared" si="703"/>
        <v/>
      </c>
      <c r="BJ5549" t="str">
        <f t="shared" ca="1" si="704"/>
        <v/>
      </c>
      <c r="BK5549">
        <f t="shared" si="705"/>
        <v>1900</v>
      </c>
      <c r="BL5549">
        <f t="shared" si="706"/>
        <v>1900</v>
      </c>
      <c r="BM5549" t="str">
        <f t="shared" si="707"/>
        <v/>
      </c>
      <c r="BN5549" s="69">
        <f t="shared" si="708"/>
        <v>131</v>
      </c>
      <c r="BO5549" s="1">
        <v>47917</v>
      </c>
      <c r="BP5549" s="1"/>
    </row>
    <row r="5550" spans="59:68" x14ac:dyDescent="0.25">
      <c r="BG5550" t="str">
        <f t="shared" ca="1" si="701"/>
        <v/>
      </c>
      <c r="BH5550" t="str">
        <f t="shared" si="702"/>
        <v/>
      </c>
      <c r="BI5550" t="str">
        <f t="shared" si="703"/>
        <v/>
      </c>
      <c r="BJ5550" t="str">
        <f t="shared" ca="1" si="704"/>
        <v/>
      </c>
      <c r="BK5550">
        <f t="shared" si="705"/>
        <v>1900</v>
      </c>
      <c r="BL5550">
        <f t="shared" si="706"/>
        <v>1900</v>
      </c>
      <c r="BM5550" t="str">
        <f t="shared" si="707"/>
        <v/>
      </c>
      <c r="BN5550" s="69">
        <f t="shared" si="708"/>
        <v>131</v>
      </c>
      <c r="BO5550" s="1">
        <v>47918</v>
      </c>
      <c r="BP5550" s="1"/>
    </row>
    <row r="5551" spans="59:68" x14ac:dyDescent="0.25">
      <c r="BG5551" t="str">
        <f t="shared" ca="1" si="701"/>
        <v/>
      </c>
      <c r="BH5551" t="str">
        <f t="shared" si="702"/>
        <v/>
      </c>
      <c r="BI5551" t="str">
        <f t="shared" si="703"/>
        <v/>
      </c>
      <c r="BJ5551" t="str">
        <f t="shared" ca="1" si="704"/>
        <v/>
      </c>
      <c r="BK5551">
        <f t="shared" si="705"/>
        <v>1900</v>
      </c>
      <c r="BL5551">
        <f t="shared" si="706"/>
        <v>1900</v>
      </c>
      <c r="BM5551" t="str">
        <f t="shared" si="707"/>
        <v/>
      </c>
      <c r="BN5551" s="69">
        <f t="shared" si="708"/>
        <v>131</v>
      </c>
      <c r="BO5551" s="1">
        <v>47919</v>
      </c>
      <c r="BP5551" s="1"/>
    </row>
    <row r="5552" spans="59:68" x14ac:dyDescent="0.25">
      <c r="BG5552" t="str">
        <f t="shared" ca="1" si="701"/>
        <v/>
      </c>
      <c r="BH5552" t="str">
        <f t="shared" si="702"/>
        <v/>
      </c>
      <c r="BI5552" t="str">
        <f t="shared" si="703"/>
        <v/>
      </c>
      <c r="BJ5552" t="str">
        <f t="shared" ca="1" si="704"/>
        <v/>
      </c>
      <c r="BK5552">
        <f t="shared" si="705"/>
        <v>1900</v>
      </c>
      <c r="BL5552">
        <f t="shared" si="706"/>
        <v>1900</v>
      </c>
      <c r="BM5552" t="str">
        <f t="shared" si="707"/>
        <v/>
      </c>
      <c r="BN5552" s="69">
        <f t="shared" si="708"/>
        <v>131</v>
      </c>
      <c r="BO5552" s="1">
        <v>47920</v>
      </c>
      <c r="BP5552" s="1"/>
    </row>
    <row r="5553" spans="59:68" x14ac:dyDescent="0.25">
      <c r="BG5553" t="str">
        <f t="shared" ca="1" si="701"/>
        <v/>
      </c>
      <c r="BH5553" t="str">
        <f t="shared" si="702"/>
        <v/>
      </c>
      <c r="BI5553" t="str">
        <f t="shared" si="703"/>
        <v/>
      </c>
      <c r="BJ5553" t="str">
        <f t="shared" ca="1" si="704"/>
        <v/>
      </c>
      <c r="BK5553">
        <f t="shared" si="705"/>
        <v>1900</v>
      </c>
      <c r="BL5553">
        <f t="shared" si="706"/>
        <v>1900</v>
      </c>
      <c r="BM5553" t="str">
        <f t="shared" si="707"/>
        <v/>
      </c>
      <c r="BN5553" s="69">
        <f t="shared" si="708"/>
        <v>131</v>
      </c>
      <c r="BO5553" s="1">
        <v>47921</v>
      </c>
      <c r="BP5553" s="1"/>
    </row>
    <row r="5554" spans="59:68" x14ac:dyDescent="0.25">
      <c r="BG5554" t="str">
        <f t="shared" ca="1" si="701"/>
        <v/>
      </c>
      <c r="BH5554" t="str">
        <f t="shared" si="702"/>
        <v/>
      </c>
      <c r="BI5554" t="str">
        <f t="shared" si="703"/>
        <v/>
      </c>
      <c r="BJ5554" t="str">
        <f t="shared" ca="1" si="704"/>
        <v/>
      </c>
      <c r="BK5554">
        <f t="shared" si="705"/>
        <v>1900</v>
      </c>
      <c r="BL5554">
        <f t="shared" si="706"/>
        <v>1900</v>
      </c>
      <c r="BM5554" t="str">
        <f t="shared" si="707"/>
        <v/>
      </c>
      <c r="BN5554" s="69">
        <f t="shared" si="708"/>
        <v>131</v>
      </c>
      <c r="BO5554" s="1">
        <v>47922</v>
      </c>
      <c r="BP5554" s="1"/>
    </row>
    <row r="5555" spans="59:68" x14ac:dyDescent="0.25">
      <c r="BG5555" t="str">
        <f t="shared" ca="1" si="701"/>
        <v/>
      </c>
      <c r="BH5555" t="str">
        <f t="shared" si="702"/>
        <v/>
      </c>
      <c r="BI5555" t="str">
        <f t="shared" si="703"/>
        <v/>
      </c>
      <c r="BJ5555" t="str">
        <f t="shared" ca="1" si="704"/>
        <v/>
      </c>
      <c r="BK5555">
        <f t="shared" si="705"/>
        <v>1900</v>
      </c>
      <c r="BL5555">
        <f t="shared" si="706"/>
        <v>1900</v>
      </c>
      <c r="BM5555" t="str">
        <f t="shared" si="707"/>
        <v/>
      </c>
      <c r="BN5555" s="69">
        <f t="shared" si="708"/>
        <v>131</v>
      </c>
      <c r="BO5555" s="1">
        <v>47923</v>
      </c>
      <c r="BP5555" s="1"/>
    </row>
    <row r="5556" spans="59:68" x14ac:dyDescent="0.25">
      <c r="BG5556" t="str">
        <f t="shared" ca="1" si="701"/>
        <v/>
      </c>
      <c r="BH5556" t="str">
        <f t="shared" si="702"/>
        <v/>
      </c>
      <c r="BI5556" t="str">
        <f t="shared" si="703"/>
        <v/>
      </c>
      <c r="BJ5556" t="str">
        <f t="shared" ca="1" si="704"/>
        <v/>
      </c>
      <c r="BK5556">
        <f t="shared" si="705"/>
        <v>1900</v>
      </c>
      <c r="BL5556">
        <f t="shared" si="706"/>
        <v>1900</v>
      </c>
      <c r="BM5556" t="str">
        <f t="shared" si="707"/>
        <v/>
      </c>
      <c r="BN5556" s="69">
        <f t="shared" si="708"/>
        <v>131</v>
      </c>
      <c r="BO5556" s="1">
        <v>47924</v>
      </c>
      <c r="BP5556" s="1"/>
    </row>
    <row r="5557" spans="59:68" x14ac:dyDescent="0.25">
      <c r="BG5557" t="str">
        <f t="shared" ca="1" si="701"/>
        <v/>
      </c>
      <c r="BH5557" t="str">
        <f t="shared" si="702"/>
        <v/>
      </c>
      <c r="BI5557" t="str">
        <f t="shared" si="703"/>
        <v/>
      </c>
      <c r="BJ5557" t="str">
        <f t="shared" ca="1" si="704"/>
        <v/>
      </c>
      <c r="BK5557">
        <f t="shared" si="705"/>
        <v>1900</v>
      </c>
      <c r="BL5557">
        <f t="shared" si="706"/>
        <v>1900</v>
      </c>
      <c r="BM5557" t="str">
        <f t="shared" si="707"/>
        <v/>
      </c>
      <c r="BN5557" s="69">
        <f t="shared" si="708"/>
        <v>131</v>
      </c>
      <c r="BO5557" s="1">
        <v>47925</v>
      </c>
      <c r="BP5557" s="1"/>
    </row>
    <row r="5558" spans="59:68" x14ac:dyDescent="0.25">
      <c r="BG5558" t="str">
        <f t="shared" ca="1" si="701"/>
        <v/>
      </c>
      <c r="BH5558" t="str">
        <f t="shared" si="702"/>
        <v/>
      </c>
      <c r="BI5558" t="str">
        <f t="shared" si="703"/>
        <v/>
      </c>
      <c r="BJ5558" t="str">
        <f t="shared" ca="1" si="704"/>
        <v/>
      </c>
      <c r="BK5558">
        <f t="shared" si="705"/>
        <v>1900</v>
      </c>
      <c r="BL5558">
        <f t="shared" si="706"/>
        <v>1900</v>
      </c>
      <c r="BM5558" t="str">
        <f t="shared" si="707"/>
        <v/>
      </c>
      <c r="BN5558" s="69">
        <f t="shared" si="708"/>
        <v>131</v>
      </c>
      <c r="BO5558" s="1">
        <v>47926</v>
      </c>
      <c r="BP5558" s="1"/>
    </row>
    <row r="5559" spans="59:68" x14ac:dyDescent="0.25">
      <c r="BG5559" t="str">
        <f t="shared" ca="1" si="701"/>
        <v/>
      </c>
      <c r="BH5559" t="str">
        <f t="shared" si="702"/>
        <v/>
      </c>
      <c r="BI5559" t="str">
        <f t="shared" si="703"/>
        <v/>
      </c>
      <c r="BJ5559" t="str">
        <f t="shared" ca="1" si="704"/>
        <v/>
      </c>
      <c r="BK5559">
        <f t="shared" si="705"/>
        <v>1900</v>
      </c>
      <c r="BL5559">
        <f t="shared" si="706"/>
        <v>1900</v>
      </c>
      <c r="BM5559" t="str">
        <f t="shared" si="707"/>
        <v/>
      </c>
      <c r="BN5559" s="69">
        <f t="shared" si="708"/>
        <v>131</v>
      </c>
      <c r="BO5559" s="1">
        <v>47927</v>
      </c>
      <c r="BP5559" s="1"/>
    </row>
    <row r="5560" spans="59:68" x14ac:dyDescent="0.25">
      <c r="BG5560" t="str">
        <f t="shared" ca="1" si="701"/>
        <v/>
      </c>
      <c r="BH5560" t="str">
        <f t="shared" si="702"/>
        <v/>
      </c>
      <c r="BI5560" t="str">
        <f t="shared" si="703"/>
        <v/>
      </c>
      <c r="BJ5560" t="str">
        <f t="shared" ca="1" si="704"/>
        <v/>
      </c>
      <c r="BK5560">
        <f t="shared" si="705"/>
        <v>1900</v>
      </c>
      <c r="BL5560">
        <f t="shared" si="706"/>
        <v>1900</v>
      </c>
      <c r="BM5560" t="str">
        <f t="shared" si="707"/>
        <v/>
      </c>
      <c r="BN5560" s="69">
        <f t="shared" si="708"/>
        <v>131</v>
      </c>
      <c r="BO5560" s="1">
        <v>47928</v>
      </c>
      <c r="BP5560" s="1"/>
    </row>
    <row r="5561" spans="59:68" x14ac:dyDescent="0.25">
      <c r="BG5561" t="str">
        <f t="shared" ca="1" si="701"/>
        <v/>
      </c>
      <c r="BH5561" t="str">
        <f t="shared" si="702"/>
        <v/>
      </c>
      <c r="BI5561" t="str">
        <f t="shared" si="703"/>
        <v/>
      </c>
      <c r="BJ5561" t="str">
        <f t="shared" ca="1" si="704"/>
        <v/>
      </c>
      <c r="BK5561">
        <f t="shared" si="705"/>
        <v>1900</v>
      </c>
      <c r="BL5561">
        <f t="shared" si="706"/>
        <v>1900</v>
      </c>
      <c r="BM5561" t="str">
        <f t="shared" si="707"/>
        <v/>
      </c>
      <c r="BN5561" s="69">
        <f t="shared" si="708"/>
        <v>131</v>
      </c>
      <c r="BO5561" s="1">
        <v>47929</v>
      </c>
      <c r="BP5561" s="1"/>
    </row>
    <row r="5562" spans="59:68" x14ac:dyDescent="0.25">
      <c r="BG5562" t="str">
        <f t="shared" ca="1" si="701"/>
        <v/>
      </c>
      <c r="BH5562" t="str">
        <f t="shared" si="702"/>
        <v/>
      </c>
      <c r="BI5562" t="str">
        <f t="shared" si="703"/>
        <v/>
      </c>
      <c r="BJ5562" t="str">
        <f t="shared" ca="1" si="704"/>
        <v/>
      </c>
      <c r="BK5562">
        <f t="shared" si="705"/>
        <v>1900</v>
      </c>
      <c r="BL5562">
        <f t="shared" si="706"/>
        <v>1900</v>
      </c>
      <c r="BM5562" t="str">
        <f t="shared" si="707"/>
        <v/>
      </c>
      <c r="BN5562" s="69">
        <f t="shared" si="708"/>
        <v>131</v>
      </c>
      <c r="BO5562" s="1">
        <v>47930</v>
      </c>
      <c r="BP5562" s="1"/>
    </row>
    <row r="5563" spans="59:68" x14ac:dyDescent="0.25">
      <c r="BG5563" t="str">
        <f t="shared" ca="1" si="701"/>
        <v/>
      </c>
      <c r="BH5563" t="str">
        <f t="shared" si="702"/>
        <v/>
      </c>
      <c r="BI5563" t="str">
        <f t="shared" si="703"/>
        <v/>
      </c>
      <c r="BJ5563" t="str">
        <f t="shared" ca="1" si="704"/>
        <v/>
      </c>
      <c r="BK5563">
        <f t="shared" si="705"/>
        <v>1900</v>
      </c>
      <c r="BL5563">
        <f t="shared" si="706"/>
        <v>1900</v>
      </c>
      <c r="BM5563" t="str">
        <f t="shared" si="707"/>
        <v/>
      </c>
      <c r="BN5563" s="69">
        <f t="shared" si="708"/>
        <v>131</v>
      </c>
      <c r="BO5563" s="1">
        <v>47931</v>
      </c>
      <c r="BP5563" s="1"/>
    </row>
    <row r="5564" spans="59:68" x14ac:dyDescent="0.25">
      <c r="BG5564" t="str">
        <f t="shared" ca="1" si="701"/>
        <v/>
      </c>
      <c r="BH5564" t="str">
        <f t="shared" si="702"/>
        <v/>
      </c>
      <c r="BI5564" t="str">
        <f t="shared" si="703"/>
        <v/>
      </c>
      <c r="BJ5564" t="str">
        <f t="shared" ca="1" si="704"/>
        <v/>
      </c>
      <c r="BK5564">
        <f t="shared" si="705"/>
        <v>1900</v>
      </c>
      <c r="BL5564">
        <f t="shared" si="706"/>
        <v>1900</v>
      </c>
      <c r="BM5564" t="str">
        <f t="shared" si="707"/>
        <v/>
      </c>
      <c r="BN5564" s="69">
        <f t="shared" si="708"/>
        <v>131</v>
      </c>
      <c r="BO5564" s="1">
        <v>47932</v>
      </c>
      <c r="BP5564" s="1"/>
    </row>
    <row r="5565" spans="59:68" x14ac:dyDescent="0.25">
      <c r="BG5565" t="str">
        <f t="shared" ca="1" si="701"/>
        <v/>
      </c>
      <c r="BH5565" t="str">
        <f t="shared" si="702"/>
        <v/>
      </c>
      <c r="BI5565" t="str">
        <f t="shared" si="703"/>
        <v/>
      </c>
      <c r="BJ5565" t="str">
        <f t="shared" ca="1" si="704"/>
        <v/>
      </c>
      <c r="BK5565">
        <f t="shared" si="705"/>
        <v>1900</v>
      </c>
      <c r="BL5565">
        <f t="shared" si="706"/>
        <v>1900</v>
      </c>
      <c r="BM5565" t="str">
        <f t="shared" si="707"/>
        <v/>
      </c>
      <c r="BN5565" s="69">
        <f t="shared" si="708"/>
        <v>131</v>
      </c>
      <c r="BO5565" s="1">
        <v>47933</v>
      </c>
      <c r="BP5565" s="1"/>
    </row>
    <row r="5566" spans="59:68" x14ac:dyDescent="0.25">
      <c r="BG5566" t="str">
        <f t="shared" ca="1" si="701"/>
        <v/>
      </c>
      <c r="BH5566" t="str">
        <f t="shared" si="702"/>
        <v/>
      </c>
      <c r="BI5566" t="str">
        <f t="shared" si="703"/>
        <v/>
      </c>
      <c r="BJ5566" t="str">
        <f t="shared" ca="1" si="704"/>
        <v/>
      </c>
      <c r="BK5566">
        <f t="shared" si="705"/>
        <v>1900</v>
      </c>
      <c r="BL5566">
        <f t="shared" si="706"/>
        <v>1900</v>
      </c>
      <c r="BM5566" t="str">
        <f t="shared" si="707"/>
        <v/>
      </c>
      <c r="BN5566" s="69">
        <f t="shared" si="708"/>
        <v>131</v>
      </c>
      <c r="BO5566" s="1">
        <v>47934</v>
      </c>
      <c r="BP5566" s="1"/>
    </row>
    <row r="5567" spans="59:68" x14ac:dyDescent="0.25">
      <c r="BG5567" t="str">
        <f t="shared" ca="1" si="701"/>
        <v/>
      </c>
      <c r="BH5567" t="str">
        <f t="shared" si="702"/>
        <v/>
      </c>
      <c r="BI5567" t="str">
        <f t="shared" si="703"/>
        <v/>
      </c>
      <c r="BJ5567" t="str">
        <f t="shared" ca="1" si="704"/>
        <v/>
      </c>
      <c r="BK5567">
        <f t="shared" si="705"/>
        <v>1900</v>
      </c>
      <c r="BL5567">
        <f t="shared" si="706"/>
        <v>1900</v>
      </c>
      <c r="BM5567" t="str">
        <f t="shared" si="707"/>
        <v/>
      </c>
      <c r="BN5567" s="69">
        <f t="shared" si="708"/>
        <v>131</v>
      </c>
      <c r="BO5567" s="1">
        <v>47935</v>
      </c>
      <c r="BP5567" s="1"/>
    </row>
    <row r="5568" spans="59:68" x14ac:dyDescent="0.25">
      <c r="BG5568" t="str">
        <f t="shared" ca="1" si="701"/>
        <v/>
      </c>
      <c r="BH5568" t="str">
        <f t="shared" si="702"/>
        <v/>
      </c>
      <c r="BI5568" t="str">
        <f t="shared" si="703"/>
        <v/>
      </c>
      <c r="BJ5568" t="str">
        <f t="shared" ca="1" si="704"/>
        <v/>
      </c>
      <c r="BK5568">
        <f t="shared" si="705"/>
        <v>1900</v>
      </c>
      <c r="BL5568">
        <f t="shared" si="706"/>
        <v>1900</v>
      </c>
      <c r="BM5568" t="str">
        <f t="shared" si="707"/>
        <v/>
      </c>
      <c r="BN5568" s="69">
        <f t="shared" si="708"/>
        <v>131</v>
      </c>
      <c r="BO5568" s="1">
        <v>47936</v>
      </c>
      <c r="BP5568" s="1"/>
    </row>
    <row r="5569" spans="59:68" x14ac:dyDescent="0.25">
      <c r="BG5569" t="str">
        <f t="shared" ca="1" si="701"/>
        <v/>
      </c>
      <c r="BH5569" t="str">
        <f t="shared" si="702"/>
        <v/>
      </c>
      <c r="BI5569" t="str">
        <f t="shared" si="703"/>
        <v/>
      </c>
      <c r="BJ5569" t="str">
        <f t="shared" ca="1" si="704"/>
        <v/>
      </c>
      <c r="BK5569">
        <f t="shared" si="705"/>
        <v>1900</v>
      </c>
      <c r="BL5569">
        <f t="shared" si="706"/>
        <v>1900</v>
      </c>
      <c r="BM5569" t="str">
        <f t="shared" si="707"/>
        <v/>
      </c>
      <c r="BN5569" s="69">
        <f t="shared" si="708"/>
        <v>131</v>
      </c>
      <c r="BO5569" s="1">
        <v>47937</v>
      </c>
      <c r="BP5569" s="1"/>
    </row>
    <row r="5570" spans="59:68" x14ac:dyDescent="0.25">
      <c r="BG5570" t="str">
        <f t="shared" ca="1" si="701"/>
        <v/>
      </c>
      <c r="BH5570" t="str">
        <f t="shared" si="702"/>
        <v/>
      </c>
      <c r="BI5570" t="str">
        <f t="shared" si="703"/>
        <v/>
      </c>
      <c r="BJ5570" t="str">
        <f t="shared" ca="1" si="704"/>
        <v/>
      </c>
      <c r="BK5570">
        <f t="shared" si="705"/>
        <v>1900</v>
      </c>
      <c r="BL5570">
        <f t="shared" si="706"/>
        <v>1900</v>
      </c>
      <c r="BM5570" t="str">
        <f t="shared" si="707"/>
        <v/>
      </c>
      <c r="BN5570" s="69">
        <f t="shared" si="708"/>
        <v>131</v>
      </c>
      <c r="BO5570" s="1">
        <v>47938</v>
      </c>
      <c r="BP5570" s="1"/>
    </row>
    <row r="5571" spans="59:68" x14ac:dyDescent="0.25">
      <c r="BG5571" t="str">
        <f t="shared" ref="BG5571:BG5634" ca="1" si="709">IF(A5571="","",DATEDIF(J5571,TODAY(),"y"))</f>
        <v/>
      </c>
      <c r="BH5571" t="str">
        <f t="shared" ref="BH5571:BH5634" si="710">IF(A5571="","",IF(BG5571&lt;61,"Moins de 61",IF(BG5571&lt;66,"61 à 65",IF(BG5571&lt;71,"66 à 70",IF(BG5571&lt;76,"71 à 75",IF(BG5571&lt;81,"76 à 80",IF(BG5571&lt;86,"81 à 85",IF(BG5571&lt;91,"86 à 90",IF(BG5571&lt;96,"91 à 95",IF(BG5571&lt;101,"96 à 100",IF(BG5571&gt;=101,"101 et plus","")))))))))))</f>
        <v/>
      </c>
      <c r="BI5571" t="str">
        <f t="shared" ref="BI5571:BI5634" si="711">IF(B5571="","",IF(BG5571&lt;66,"Moins de 66",IF(BG5571&lt;71,"66 à 70",IF(BG5571&lt;76,"71 à 75",IF(BG5571&lt;81,"76 à 80",IF(BG5571&gt;=81,"plus de 80",""))))))</f>
        <v/>
      </c>
      <c r="BJ5571" t="str">
        <f t="shared" ref="BJ5571:BJ5634" ca="1" si="712">IF(A5571="","",DATEDIF(L5571,TODAY(),"y"))</f>
        <v/>
      </c>
      <c r="BK5571">
        <f t="shared" ref="BK5571:BK5634" si="713">YEAR(L5571)</f>
        <v>1900</v>
      </c>
      <c r="BL5571">
        <f t="shared" ref="BL5571:BL5634" si="714">YEAR(E5571)</f>
        <v>1900</v>
      </c>
      <c r="BM5571" t="str">
        <f t="shared" ref="BM5571:BM5634" si="715">IF(A5571="","",IF(O5571="Adhérent",BG5571,""))</f>
        <v/>
      </c>
      <c r="BN5571" s="69">
        <f t="shared" ref="BN5571:BN5634" si="716">YEAR(BO5571)-YEAR(J5571)</f>
        <v>131</v>
      </c>
      <c r="BO5571" s="1">
        <v>47939</v>
      </c>
      <c r="BP5571" s="1"/>
    </row>
    <row r="5572" spans="59:68" x14ac:dyDescent="0.25">
      <c r="BG5572" t="str">
        <f t="shared" ca="1" si="709"/>
        <v/>
      </c>
      <c r="BH5572" t="str">
        <f t="shared" si="710"/>
        <v/>
      </c>
      <c r="BI5572" t="str">
        <f t="shared" si="711"/>
        <v/>
      </c>
      <c r="BJ5572" t="str">
        <f t="shared" ca="1" si="712"/>
        <v/>
      </c>
      <c r="BK5572">
        <f t="shared" si="713"/>
        <v>1900</v>
      </c>
      <c r="BL5572">
        <f t="shared" si="714"/>
        <v>1900</v>
      </c>
      <c r="BM5572" t="str">
        <f t="shared" si="715"/>
        <v/>
      </c>
      <c r="BN5572" s="69">
        <f t="shared" si="716"/>
        <v>131</v>
      </c>
      <c r="BO5572" s="1">
        <v>47940</v>
      </c>
      <c r="BP5572" s="1"/>
    </row>
    <row r="5573" spans="59:68" x14ac:dyDescent="0.25">
      <c r="BG5573" t="str">
        <f t="shared" ca="1" si="709"/>
        <v/>
      </c>
      <c r="BH5573" t="str">
        <f t="shared" si="710"/>
        <v/>
      </c>
      <c r="BI5573" t="str">
        <f t="shared" si="711"/>
        <v/>
      </c>
      <c r="BJ5573" t="str">
        <f t="shared" ca="1" si="712"/>
        <v/>
      </c>
      <c r="BK5573">
        <f t="shared" si="713"/>
        <v>1900</v>
      </c>
      <c r="BL5573">
        <f t="shared" si="714"/>
        <v>1900</v>
      </c>
      <c r="BM5573" t="str">
        <f t="shared" si="715"/>
        <v/>
      </c>
      <c r="BN5573" s="69">
        <f t="shared" si="716"/>
        <v>131</v>
      </c>
      <c r="BO5573" s="1">
        <v>47941</v>
      </c>
      <c r="BP5573" s="1"/>
    </row>
    <row r="5574" spans="59:68" x14ac:dyDescent="0.25">
      <c r="BG5574" t="str">
        <f t="shared" ca="1" si="709"/>
        <v/>
      </c>
      <c r="BH5574" t="str">
        <f t="shared" si="710"/>
        <v/>
      </c>
      <c r="BI5574" t="str">
        <f t="shared" si="711"/>
        <v/>
      </c>
      <c r="BJ5574" t="str">
        <f t="shared" ca="1" si="712"/>
        <v/>
      </c>
      <c r="BK5574">
        <f t="shared" si="713"/>
        <v>1900</v>
      </c>
      <c r="BL5574">
        <f t="shared" si="714"/>
        <v>1900</v>
      </c>
      <c r="BM5574" t="str">
        <f t="shared" si="715"/>
        <v/>
      </c>
      <c r="BN5574" s="69">
        <f t="shared" si="716"/>
        <v>131</v>
      </c>
      <c r="BO5574" s="1">
        <v>47942</v>
      </c>
      <c r="BP5574" s="1"/>
    </row>
    <row r="5575" spans="59:68" x14ac:dyDescent="0.25">
      <c r="BG5575" t="str">
        <f t="shared" ca="1" si="709"/>
        <v/>
      </c>
      <c r="BH5575" t="str">
        <f t="shared" si="710"/>
        <v/>
      </c>
      <c r="BI5575" t="str">
        <f t="shared" si="711"/>
        <v/>
      </c>
      <c r="BJ5575" t="str">
        <f t="shared" ca="1" si="712"/>
        <v/>
      </c>
      <c r="BK5575">
        <f t="shared" si="713"/>
        <v>1900</v>
      </c>
      <c r="BL5575">
        <f t="shared" si="714"/>
        <v>1900</v>
      </c>
      <c r="BM5575" t="str">
        <f t="shared" si="715"/>
        <v/>
      </c>
      <c r="BN5575" s="69">
        <f t="shared" si="716"/>
        <v>131</v>
      </c>
      <c r="BO5575" s="1">
        <v>47943</v>
      </c>
      <c r="BP5575" s="1"/>
    </row>
    <row r="5576" spans="59:68" x14ac:dyDescent="0.25">
      <c r="BG5576" t="str">
        <f t="shared" ca="1" si="709"/>
        <v/>
      </c>
      <c r="BH5576" t="str">
        <f t="shared" si="710"/>
        <v/>
      </c>
      <c r="BI5576" t="str">
        <f t="shared" si="711"/>
        <v/>
      </c>
      <c r="BJ5576" t="str">
        <f t="shared" ca="1" si="712"/>
        <v/>
      </c>
      <c r="BK5576">
        <f t="shared" si="713"/>
        <v>1900</v>
      </c>
      <c r="BL5576">
        <f t="shared" si="714"/>
        <v>1900</v>
      </c>
      <c r="BM5576" t="str">
        <f t="shared" si="715"/>
        <v/>
      </c>
      <c r="BN5576" s="69">
        <f t="shared" si="716"/>
        <v>131</v>
      </c>
      <c r="BO5576" s="1">
        <v>47944</v>
      </c>
      <c r="BP5576" s="1"/>
    </row>
    <row r="5577" spans="59:68" x14ac:dyDescent="0.25">
      <c r="BG5577" t="str">
        <f t="shared" ca="1" si="709"/>
        <v/>
      </c>
      <c r="BH5577" t="str">
        <f t="shared" si="710"/>
        <v/>
      </c>
      <c r="BI5577" t="str">
        <f t="shared" si="711"/>
        <v/>
      </c>
      <c r="BJ5577" t="str">
        <f t="shared" ca="1" si="712"/>
        <v/>
      </c>
      <c r="BK5577">
        <f t="shared" si="713"/>
        <v>1900</v>
      </c>
      <c r="BL5577">
        <f t="shared" si="714"/>
        <v>1900</v>
      </c>
      <c r="BM5577" t="str">
        <f t="shared" si="715"/>
        <v/>
      </c>
      <c r="BN5577" s="69">
        <f t="shared" si="716"/>
        <v>131</v>
      </c>
      <c r="BO5577" s="1">
        <v>47945</v>
      </c>
      <c r="BP5577" s="1"/>
    </row>
    <row r="5578" spans="59:68" x14ac:dyDescent="0.25">
      <c r="BG5578" t="str">
        <f t="shared" ca="1" si="709"/>
        <v/>
      </c>
      <c r="BH5578" t="str">
        <f t="shared" si="710"/>
        <v/>
      </c>
      <c r="BI5578" t="str">
        <f t="shared" si="711"/>
        <v/>
      </c>
      <c r="BJ5578" t="str">
        <f t="shared" ca="1" si="712"/>
        <v/>
      </c>
      <c r="BK5578">
        <f t="shared" si="713"/>
        <v>1900</v>
      </c>
      <c r="BL5578">
        <f t="shared" si="714"/>
        <v>1900</v>
      </c>
      <c r="BM5578" t="str">
        <f t="shared" si="715"/>
        <v/>
      </c>
      <c r="BN5578" s="69">
        <f t="shared" si="716"/>
        <v>131</v>
      </c>
      <c r="BO5578" s="1">
        <v>47946</v>
      </c>
      <c r="BP5578" s="1"/>
    </row>
    <row r="5579" spans="59:68" x14ac:dyDescent="0.25">
      <c r="BG5579" t="str">
        <f t="shared" ca="1" si="709"/>
        <v/>
      </c>
      <c r="BH5579" t="str">
        <f t="shared" si="710"/>
        <v/>
      </c>
      <c r="BI5579" t="str">
        <f t="shared" si="711"/>
        <v/>
      </c>
      <c r="BJ5579" t="str">
        <f t="shared" ca="1" si="712"/>
        <v/>
      </c>
      <c r="BK5579">
        <f t="shared" si="713"/>
        <v>1900</v>
      </c>
      <c r="BL5579">
        <f t="shared" si="714"/>
        <v>1900</v>
      </c>
      <c r="BM5579" t="str">
        <f t="shared" si="715"/>
        <v/>
      </c>
      <c r="BN5579" s="69">
        <f t="shared" si="716"/>
        <v>131</v>
      </c>
      <c r="BO5579" s="1">
        <v>47947</v>
      </c>
      <c r="BP5579" s="1"/>
    </row>
    <row r="5580" spans="59:68" x14ac:dyDescent="0.25">
      <c r="BG5580" t="str">
        <f t="shared" ca="1" si="709"/>
        <v/>
      </c>
      <c r="BH5580" t="str">
        <f t="shared" si="710"/>
        <v/>
      </c>
      <c r="BI5580" t="str">
        <f t="shared" si="711"/>
        <v/>
      </c>
      <c r="BJ5580" t="str">
        <f t="shared" ca="1" si="712"/>
        <v/>
      </c>
      <c r="BK5580">
        <f t="shared" si="713"/>
        <v>1900</v>
      </c>
      <c r="BL5580">
        <f t="shared" si="714"/>
        <v>1900</v>
      </c>
      <c r="BM5580" t="str">
        <f t="shared" si="715"/>
        <v/>
      </c>
      <c r="BN5580" s="69">
        <f t="shared" si="716"/>
        <v>131</v>
      </c>
      <c r="BO5580" s="1">
        <v>47948</v>
      </c>
      <c r="BP5580" s="1"/>
    </row>
    <row r="5581" spans="59:68" x14ac:dyDescent="0.25">
      <c r="BG5581" t="str">
        <f t="shared" ca="1" si="709"/>
        <v/>
      </c>
      <c r="BH5581" t="str">
        <f t="shared" si="710"/>
        <v/>
      </c>
      <c r="BI5581" t="str">
        <f t="shared" si="711"/>
        <v/>
      </c>
      <c r="BJ5581" t="str">
        <f t="shared" ca="1" si="712"/>
        <v/>
      </c>
      <c r="BK5581">
        <f t="shared" si="713"/>
        <v>1900</v>
      </c>
      <c r="BL5581">
        <f t="shared" si="714"/>
        <v>1900</v>
      </c>
      <c r="BM5581" t="str">
        <f t="shared" si="715"/>
        <v/>
      </c>
      <c r="BN5581" s="69">
        <f t="shared" si="716"/>
        <v>131</v>
      </c>
      <c r="BO5581" s="1">
        <v>47949</v>
      </c>
      <c r="BP5581" s="1"/>
    </row>
    <row r="5582" spans="59:68" x14ac:dyDescent="0.25">
      <c r="BG5582" t="str">
        <f t="shared" ca="1" si="709"/>
        <v/>
      </c>
      <c r="BH5582" t="str">
        <f t="shared" si="710"/>
        <v/>
      </c>
      <c r="BI5582" t="str">
        <f t="shared" si="711"/>
        <v/>
      </c>
      <c r="BJ5582" t="str">
        <f t="shared" ca="1" si="712"/>
        <v/>
      </c>
      <c r="BK5582">
        <f t="shared" si="713"/>
        <v>1900</v>
      </c>
      <c r="BL5582">
        <f t="shared" si="714"/>
        <v>1900</v>
      </c>
      <c r="BM5582" t="str">
        <f t="shared" si="715"/>
        <v/>
      </c>
      <c r="BN5582" s="69">
        <f t="shared" si="716"/>
        <v>131</v>
      </c>
      <c r="BO5582" s="1">
        <v>47950</v>
      </c>
      <c r="BP5582" s="1"/>
    </row>
    <row r="5583" spans="59:68" x14ac:dyDescent="0.25">
      <c r="BG5583" t="str">
        <f t="shared" ca="1" si="709"/>
        <v/>
      </c>
      <c r="BH5583" t="str">
        <f t="shared" si="710"/>
        <v/>
      </c>
      <c r="BI5583" t="str">
        <f t="shared" si="711"/>
        <v/>
      </c>
      <c r="BJ5583" t="str">
        <f t="shared" ca="1" si="712"/>
        <v/>
      </c>
      <c r="BK5583">
        <f t="shared" si="713"/>
        <v>1900</v>
      </c>
      <c r="BL5583">
        <f t="shared" si="714"/>
        <v>1900</v>
      </c>
      <c r="BM5583" t="str">
        <f t="shared" si="715"/>
        <v/>
      </c>
      <c r="BN5583" s="69">
        <f t="shared" si="716"/>
        <v>131</v>
      </c>
      <c r="BO5583" s="1">
        <v>47951</v>
      </c>
      <c r="BP5583" s="1"/>
    </row>
    <row r="5584" spans="59:68" x14ac:dyDescent="0.25">
      <c r="BG5584" t="str">
        <f t="shared" ca="1" si="709"/>
        <v/>
      </c>
      <c r="BH5584" t="str">
        <f t="shared" si="710"/>
        <v/>
      </c>
      <c r="BI5584" t="str">
        <f t="shared" si="711"/>
        <v/>
      </c>
      <c r="BJ5584" t="str">
        <f t="shared" ca="1" si="712"/>
        <v/>
      </c>
      <c r="BK5584">
        <f t="shared" si="713"/>
        <v>1900</v>
      </c>
      <c r="BL5584">
        <f t="shared" si="714"/>
        <v>1900</v>
      </c>
      <c r="BM5584" t="str">
        <f t="shared" si="715"/>
        <v/>
      </c>
      <c r="BN5584" s="69">
        <f t="shared" si="716"/>
        <v>131</v>
      </c>
      <c r="BO5584" s="1">
        <v>47952</v>
      </c>
      <c r="BP5584" s="1"/>
    </row>
    <row r="5585" spans="59:68" x14ac:dyDescent="0.25">
      <c r="BG5585" t="str">
        <f t="shared" ca="1" si="709"/>
        <v/>
      </c>
      <c r="BH5585" t="str">
        <f t="shared" si="710"/>
        <v/>
      </c>
      <c r="BI5585" t="str">
        <f t="shared" si="711"/>
        <v/>
      </c>
      <c r="BJ5585" t="str">
        <f t="shared" ca="1" si="712"/>
        <v/>
      </c>
      <c r="BK5585">
        <f t="shared" si="713"/>
        <v>1900</v>
      </c>
      <c r="BL5585">
        <f t="shared" si="714"/>
        <v>1900</v>
      </c>
      <c r="BM5585" t="str">
        <f t="shared" si="715"/>
        <v/>
      </c>
      <c r="BN5585" s="69">
        <f t="shared" si="716"/>
        <v>131</v>
      </c>
      <c r="BO5585" s="1">
        <v>47953</v>
      </c>
      <c r="BP5585" s="1"/>
    </row>
    <row r="5586" spans="59:68" x14ac:dyDescent="0.25">
      <c r="BG5586" t="str">
        <f t="shared" ca="1" si="709"/>
        <v/>
      </c>
      <c r="BH5586" t="str">
        <f t="shared" si="710"/>
        <v/>
      </c>
      <c r="BI5586" t="str">
        <f t="shared" si="711"/>
        <v/>
      </c>
      <c r="BJ5586" t="str">
        <f t="shared" ca="1" si="712"/>
        <v/>
      </c>
      <c r="BK5586">
        <f t="shared" si="713"/>
        <v>1900</v>
      </c>
      <c r="BL5586">
        <f t="shared" si="714"/>
        <v>1900</v>
      </c>
      <c r="BM5586" t="str">
        <f t="shared" si="715"/>
        <v/>
      </c>
      <c r="BN5586" s="69">
        <f t="shared" si="716"/>
        <v>131</v>
      </c>
      <c r="BO5586" s="1">
        <v>47954</v>
      </c>
      <c r="BP5586" s="1"/>
    </row>
    <row r="5587" spans="59:68" x14ac:dyDescent="0.25">
      <c r="BG5587" t="str">
        <f t="shared" ca="1" si="709"/>
        <v/>
      </c>
      <c r="BH5587" t="str">
        <f t="shared" si="710"/>
        <v/>
      </c>
      <c r="BI5587" t="str">
        <f t="shared" si="711"/>
        <v/>
      </c>
      <c r="BJ5587" t="str">
        <f t="shared" ca="1" si="712"/>
        <v/>
      </c>
      <c r="BK5587">
        <f t="shared" si="713"/>
        <v>1900</v>
      </c>
      <c r="BL5587">
        <f t="shared" si="714"/>
        <v>1900</v>
      </c>
      <c r="BM5587" t="str">
        <f t="shared" si="715"/>
        <v/>
      </c>
      <c r="BN5587" s="69">
        <f t="shared" si="716"/>
        <v>131</v>
      </c>
      <c r="BO5587" s="1">
        <v>47955</v>
      </c>
      <c r="BP5587" s="1"/>
    </row>
    <row r="5588" spans="59:68" x14ac:dyDescent="0.25">
      <c r="BG5588" t="str">
        <f t="shared" ca="1" si="709"/>
        <v/>
      </c>
      <c r="BH5588" t="str">
        <f t="shared" si="710"/>
        <v/>
      </c>
      <c r="BI5588" t="str">
        <f t="shared" si="711"/>
        <v/>
      </c>
      <c r="BJ5588" t="str">
        <f t="shared" ca="1" si="712"/>
        <v/>
      </c>
      <c r="BK5588">
        <f t="shared" si="713"/>
        <v>1900</v>
      </c>
      <c r="BL5588">
        <f t="shared" si="714"/>
        <v>1900</v>
      </c>
      <c r="BM5588" t="str">
        <f t="shared" si="715"/>
        <v/>
      </c>
      <c r="BN5588" s="69">
        <f t="shared" si="716"/>
        <v>131</v>
      </c>
      <c r="BO5588" s="1">
        <v>47956</v>
      </c>
      <c r="BP5588" s="1"/>
    </row>
    <row r="5589" spans="59:68" x14ac:dyDescent="0.25">
      <c r="BG5589" t="str">
        <f t="shared" ca="1" si="709"/>
        <v/>
      </c>
      <c r="BH5589" t="str">
        <f t="shared" si="710"/>
        <v/>
      </c>
      <c r="BI5589" t="str">
        <f t="shared" si="711"/>
        <v/>
      </c>
      <c r="BJ5589" t="str">
        <f t="shared" ca="1" si="712"/>
        <v/>
      </c>
      <c r="BK5589">
        <f t="shared" si="713"/>
        <v>1900</v>
      </c>
      <c r="BL5589">
        <f t="shared" si="714"/>
        <v>1900</v>
      </c>
      <c r="BM5589" t="str">
        <f t="shared" si="715"/>
        <v/>
      </c>
      <c r="BN5589" s="69">
        <f t="shared" si="716"/>
        <v>131</v>
      </c>
      <c r="BO5589" s="1">
        <v>47957</v>
      </c>
      <c r="BP5589" s="1"/>
    </row>
    <row r="5590" spans="59:68" x14ac:dyDescent="0.25">
      <c r="BG5590" t="str">
        <f t="shared" ca="1" si="709"/>
        <v/>
      </c>
      <c r="BH5590" t="str">
        <f t="shared" si="710"/>
        <v/>
      </c>
      <c r="BI5590" t="str">
        <f t="shared" si="711"/>
        <v/>
      </c>
      <c r="BJ5590" t="str">
        <f t="shared" ca="1" si="712"/>
        <v/>
      </c>
      <c r="BK5590">
        <f t="shared" si="713"/>
        <v>1900</v>
      </c>
      <c r="BL5590">
        <f t="shared" si="714"/>
        <v>1900</v>
      </c>
      <c r="BM5590" t="str">
        <f t="shared" si="715"/>
        <v/>
      </c>
      <c r="BN5590" s="69">
        <f t="shared" si="716"/>
        <v>131</v>
      </c>
      <c r="BO5590" s="1">
        <v>47958</v>
      </c>
      <c r="BP5590" s="1"/>
    </row>
    <row r="5591" spans="59:68" x14ac:dyDescent="0.25">
      <c r="BG5591" t="str">
        <f t="shared" ca="1" si="709"/>
        <v/>
      </c>
      <c r="BH5591" t="str">
        <f t="shared" si="710"/>
        <v/>
      </c>
      <c r="BI5591" t="str">
        <f t="shared" si="711"/>
        <v/>
      </c>
      <c r="BJ5591" t="str">
        <f t="shared" ca="1" si="712"/>
        <v/>
      </c>
      <c r="BK5591">
        <f t="shared" si="713"/>
        <v>1900</v>
      </c>
      <c r="BL5591">
        <f t="shared" si="714"/>
        <v>1900</v>
      </c>
      <c r="BM5591" t="str">
        <f t="shared" si="715"/>
        <v/>
      </c>
      <c r="BN5591" s="69">
        <f t="shared" si="716"/>
        <v>131</v>
      </c>
      <c r="BO5591" s="1">
        <v>47959</v>
      </c>
      <c r="BP5591" s="1"/>
    </row>
    <row r="5592" spans="59:68" x14ac:dyDescent="0.25">
      <c r="BG5592" t="str">
        <f t="shared" ca="1" si="709"/>
        <v/>
      </c>
      <c r="BH5592" t="str">
        <f t="shared" si="710"/>
        <v/>
      </c>
      <c r="BI5592" t="str">
        <f t="shared" si="711"/>
        <v/>
      </c>
      <c r="BJ5592" t="str">
        <f t="shared" ca="1" si="712"/>
        <v/>
      </c>
      <c r="BK5592">
        <f t="shared" si="713"/>
        <v>1900</v>
      </c>
      <c r="BL5592">
        <f t="shared" si="714"/>
        <v>1900</v>
      </c>
      <c r="BM5592" t="str">
        <f t="shared" si="715"/>
        <v/>
      </c>
      <c r="BN5592" s="69">
        <f t="shared" si="716"/>
        <v>131</v>
      </c>
      <c r="BO5592" s="1">
        <v>47960</v>
      </c>
      <c r="BP5592" s="1"/>
    </row>
    <row r="5593" spans="59:68" x14ac:dyDescent="0.25">
      <c r="BG5593" t="str">
        <f t="shared" ca="1" si="709"/>
        <v/>
      </c>
      <c r="BH5593" t="str">
        <f t="shared" si="710"/>
        <v/>
      </c>
      <c r="BI5593" t="str">
        <f t="shared" si="711"/>
        <v/>
      </c>
      <c r="BJ5593" t="str">
        <f t="shared" ca="1" si="712"/>
        <v/>
      </c>
      <c r="BK5593">
        <f t="shared" si="713"/>
        <v>1900</v>
      </c>
      <c r="BL5593">
        <f t="shared" si="714"/>
        <v>1900</v>
      </c>
      <c r="BM5593" t="str">
        <f t="shared" si="715"/>
        <v/>
      </c>
      <c r="BN5593" s="69">
        <f t="shared" si="716"/>
        <v>131</v>
      </c>
      <c r="BO5593" s="1">
        <v>47961</v>
      </c>
      <c r="BP5593" s="1"/>
    </row>
    <row r="5594" spans="59:68" x14ac:dyDescent="0.25">
      <c r="BG5594" t="str">
        <f t="shared" ca="1" si="709"/>
        <v/>
      </c>
      <c r="BH5594" t="str">
        <f t="shared" si="710"/>
        <v/>
      </c>
      <c r="BI5594" t="str">
        <f t="shared" si="711"/>
        <v/>
      </c>
      <c r="BJ5594" t="str">
        <f t="shared" ca="1" si="712"/>
        <v/>
      </c>
      <c r="BK5594">
        <f t="shared" si="713"/>
        <v>1900</v>
      </c>
      <c r="BL5594">
        <f t="shared" si="714"/>
        <v>1900</v>
      </c>
      <c r="BM5594" t="str">
        <f t="shared" si="715"/>
        <v/>
      </c>
      <c r="BN5594" s="69">
        <f t="shared" si="716"/>
        <v>131</v>
      </c>
      <c r="BO5594" s="1">
        <v>47962</v>
      </c>
      <c r="BP5594" s="1"/>
    </row>
    <row r="5595" spans="59:68" x14ac:dyDescent="0.25">
      <c r="BG5595" t="str">
        <f t="shared" ca="1" si="709"/>
        <v/>
      </c>
      <c r="BH5595" t="str">
        <f t="shared" si="710"/>
        <v/>
      </c>
      <c r="BI5595" t="str">
        <f t="shared" si="711"/>
        <v/>
      </c>
      <c r="BJ5595" t="str">
        <f t="shared" ca="1" si="712"/>
        <v/>
      </c>
      <c r="BK5595">
        <f t="shared" si="713"/>
        <v>1900</v>
      </c>
      <c r="BL5595">
        <f t="shared" si="714"/>
        <v>1900</v>
      </c>
      <c r="BM5595" t="str">
        <f t="shared" si="715"/>
        <v/>
      </c>
      <c r="BN5595" s="69">
        <f t="shared" si="716"/>
        <v>131</v>
      </c>
      <c r="BO5595" s="1">
        <v>47963</v>
      </c>
      <c r="BP5595" s="1"/>
    </row>
    <row r="5596" spans="59:68" x14ac:dyDescent="0.25">
      <c r="BG5596" t="str">
        <f t="shared" ca="1" si="709"/>
        <v/>
      </c>
      <c r="BH5596" t="str">
        <f t="shared" si="710"/>
        <v/>
      </c>
      <c r="BI5596" t="str">
        <f t="shared" si="711"/>
        <v/>
      </c>
      <c r="BJ5596" t="str">
        <f t="shared" ca="1" si="712"/>
        <v/>
      </c>
      <c r="BK5596">
        <f t="shared" si="713"/>
        <v>1900</v>
      </c>
      <c r="BL5596">
        <f t="shared" si="714"/>
        <v>1900</v>
      </c>
      <c r="BM5596" t="str">
        <f t="shared" si="715"/>
        <v/>
      </c>
      <c r="BN5596" s="69">
        <f t="shared" si="716"/>
        <v>131</v>
      </c>
      <c r="BO5596" s="1">
        <v>47964</v>
      </c>
      <c r="BP5596" s="1"/>
    </row>
    <row r="5597" spans="59:68" x14ac:dyDescent="0.25">
      <c r="BG5597" t="str">
        <f t="shared" ca="1" si="709"/>
        <v/>
      </c>
      <c r="BH5597" t="str">
        <f t="shared" si="710"/>
        <v/>
      </c>
      <c r="BI5597" t="str">
        <f t="shared" si="711"/>
        <v/>
      </c>
      <c r="BJ5597" t="str">
        <f t="shared" ca="1" si="712"/>
        <v/>
      </c>
      <c r="BK5597">
        <f t="shared" si="713"/>
        <v>1900</v>
      </c>
      <c r="BL5597">
        <f t="shared" si="714"/>
        <v>1900</v>
      </c>
      <c r="BM5597" t="str">
        <f t="shared" si="715"/>
        <v/>
      </c>
      <c r="BN5597" s="69">
        <f t="shared" si="716"/>
        <v>131</v>
      </c>
      <c r="BO5597" s="1">
        <v>47965</v>
      </c>
      <c r="BP5597" s="1"/>
    </row>
    <row r="5598" spans="59:68" x14ac:dyDescent="0.25">
      <c r="BG5598" t="str">
        <f t="shared" ca="1" si="709"/>
        <v/>
      </c>
      <c r="BH5598" t="str">
        <f t="shared" si="710"/>
        <v/>
      </c>
      <c r="BI5598" t="str">
        <f t="shared" si="711"/>
        <v/>
      </c>
      <c r="BJ5598" t="str">
        <f t="shared" ca="1" si="712"/>
        <v/>
      </c>
      <c r="BK5598">
        <f t="shared" si="713"/>
        <v>1900</v>
      </c>
      <c r="BL5598">
        <f t="shared" si="714"/>
        <v>1900</v>
      </c>
      <c r="BM5598" t="str">
        <f t="shared" si="715"/>
        <v/>
      </c>
      <c r="BN5598" s="69">
        <f t="shared" si="716"/>
        <v>131</v>
      </c>
      <c r="BO5598" s="1">
        <v>47966</v>
      </c>
      <c r="BP5598" s="1"/>
    </row>
    <row r="5599" spans="59:68" x14ac:dyDescent="0.25">
      <c r="BG5599" t="str">
        <f t="shared" ca="1" si="709"/>
        <v/>
      </c>
      <c r="BH5599" t="str">
        <f t="shared" si="710"/>
        <v/>
      </c>
      <c r="BI5599" t="str">
        <f t="shared" si="711"/>
        <v/>
      </c>
      <c r="BJ5599" t="str">
        <f t="shared" ca="1" si="712"/>
        <v/>
      </c>
      <c r="BK5599">
        <f t="shared" si="713"/>
        <v>1900</v>
      </c>
      <c r="BL5599">
        <f t="shared" si="714"/>
        <v>1900</v>
      </c>
      <c r="BM5599" t="str">
        <f t="shared" si="715"/>
        <v/>
      </c>
      <c r="BN5599" s="69">
        <f t="shared" si="716"/>
        <v>131</v>
      </c>
      <c r="BO5599" s="1">
        <v>47967</v>
      </c>
      <c r="BP5599" s="1"/>
    </row>
    <row r="5600" spans="59:68" x14ac:dyDescent="0.25">
      <c r="BG5600" t="str">
        <f t="shared" ca="1" si="709"/>
        <v/>
      </c>
      <c r="BH5600" t="str">
        <f t="shared" si="710"/>
        <v/>
      </c>
      <c r="BI5600" t="str">
        <f t="shared" si="711"/>
        <v/>
      </c>
      <c r="BJ5600" t="str">
        <f t="shared" ca="1" si="712"/>
        <v/>
      </c>
      <c r="BK5600">
        <f t="shared" si="713"/>
        <v>1900</v>
      </c>
      <c r="BL5600">
        <f t="shared" si="714"/>
        <v>1900</v>
      </c>
      <c r="BM5600" t="str">
        <f t="shared" si="715"/>
        <v/>
      </c>
      <c r="BN5600" s="69">
        <f t="shared" si="716"/>
        <v>131</v>
      </c>
      <c r="BO5600" s="1">
        <v>47968</v>
      </c>
      <c r="BP5600" s="1"/>
    </row>
    <row r="5601" spans="59:68" x14ac:dyDescent="0.25">
      <c r="BG5601" t="str">
        <f t="shared" ca="1" si="709"/>
        <v/>
      </c>
      <c r="BH5601" t="str">
        <f t="shared" si="710"/>
        <v/>
      </c>
      <c r="BI5601" t="str">
        <f t="shared" si="711"/>
        <v/>
      </c>
      <c r="BJ5601" t="str">
        <f t="shared" ca="1" si="712"/>
        <v/>
      </c>
      <c r="BK5601">
        <f t="shared" si="713"/>
        <v>1900</v>
      </c>
      <c r="BL5601">
        <f t="shared" si="714"/>
        <v>1900</v>
      </c>
      <c r="BM5601" t="str">
        <f t="shared" si="715"/>
        <v/>
      </c>
      <c r="BN5601" s="69">
        <f t="shared" si="716"/>
        <v>131</v>
      </c>
      <c r="BO5601" s="1">
        <v>47969</v>
      </c>
      <c r="BP5601" s="1"/>
    </row>
    <row r="5602" spans="59:68" x14ac:dyDescent="0.25">
      <c r="BG5602" t="str">
        <f t="shared" ca="1" si="709"/>
        <v/>
      </c>
      <c r="BH5602" t="str">
        <f t="shared" si="710"/>
        <v/>
      </c>
      <c r="BI5602" t="str">
        <f t="shared" si="711"/>
        <v/>
      </c>
      <c r="BJ5602" t="str">
        <f t="shared" ca="1" si="712"/>
        <v/>
      </c>
      <c r="BK5602">
        <f t="shared" si="713"/>
        <v>1900</v>
      </c>
      <c r="BL5602">
        <f t="shared" si="714"/>
        <v>1900</v>
      </c>
      <c r="BM5602" t="str">
        <f t="shared" si="715"/>
        <v/>
      </c>
      <c r="BN5602" s="69">
        <f t="shared" si="716"/>
        <v>131</v>
      </c>
      <c r="BO5602" s="1">
        <v>47970</v>
      </c>
      <c r="BP5602" s="1"/>
    </row>
    <row r="5603" spans="59:68" x14ac:dyDescent="0.25">
      <c r="BG5603" t="str">
        <f t="shared" ca="1" si="709"/>
        <v/>
      </c>
      <c r="BH5603" t="str">
        <f t="shared" si="710"/>
        <v/>
      </c>
      <c r="BI5603" t="str">
        <f t="shared" si="711"/>
        <v/>
      </c>
      <c r="BJ5603" t="str">
        <f t="shared" ca="1" si="712"/>
        <v/>
      </c>
      <c r="BK5603">
        <f t="shared" si="713"/>
        <v>1900</v>
      </c>
      <c r="BL5603">
        <f t="shared" si="714"/>
        <v>1900</v>
      </c>
      <c r="BM5603" t="str">
        <f t="shared" si="715"/>
        <v/>
      </c>
      <c r="BN5603" s="69">
        <f t="shared" si="716"/>
        <v>131</v>
      </c>
      <c r="BO5603" s="1">
        <v>47971</v>
      </c>
      <c r="BP5603" s="1"/>
    </row>
    <row r="5604" spans="59:68" x14ac:dyDescent="0.25">
      <c r="BG5604" t="str">
        <f t="shared" ca="1" si="709"/>
        <v/>
      </c>
      <c r="BH5604" t="str">
        <f t="shared" si="710"/>
        <v/>
      </c>
      <c r="BI5604" t="str">
        <f t="shared" si="711"/>
        <v/>
      </c>
      <c r="BJ5604" t="str">
        <f t="shared" ca="1" si="712"/>
        <v/>
      </c>
      <c r="BK5604">
        <f t="shared" si="713"/>
        <v>1900</v>
      </c>
      <c r="BL5604">
        <f t="shared" si="714"/>
        <v>1900</v>
      </c>
      <c r="BM5604" t="str">
        <f t="shared" si="715"/>
        <v/>
      </c>
      <c r="BN5604" s="69">
        <f t="shared" si="716"/>
        <v>131</v>
      </c>
      <c r="BO5604" s="1">
        <v>47972</v>
      </c>
      <c r="BP5604" s="1"/>
    </row>
    <row r="5605" spans="59:68" x14ac:dyDescent="0.25">
      <c r="BG5605" t="str">
        <f t="shared" ca="1" si="709"/>
        <v/>
      </c>
      <c r="BH5605" t="str">
        <f t="shared" si="710"/>
        <v/>
      </c>
      <c r="BI5605" t="str">
        <f t="shared" si="711"/>
        <v/>
      </c>
      <c r="BJ5605" t="str">
        <f t="shared" ca="1" si="712"/>
        <v/>
      </c>
      <c r="BK5605">
        <f t="shared" si="713"/>
        <v>1900</v>
      </c>
      <c r="BL5605">
        <f t="shared" si="714"/>
        <v>1900</v>
      </c>
      <c r="BM5605" t="str">
        <f t="shared" si="715"/>
        <v/>
      </c>
      <c r="BN5605" s="69">
        <f t="shared" si="716"/>
        <v>131</v>
      </c>
      <c r="BO5605" s="1">
        <v>47973</v>
      </c>
      <c r="BP5605" s="1"/>
    </row>
    <row r="5606" spans="59:68" x14ac:dyDescent="0.25">
      <c r="BG5606" t="str">
        <f t="shared" ca="1" si="709"/>
        <v/>
      </c>
      <c r="BH5606" t="str">
        <f t="shared" si="710"/>
        <v/>
      </c>
      <c r="BI5606" t="str">
        <f t="shared" si="711"/>
        <v/>
      </c>
      <c r="BJ5606" t="str">
        <f t="shared" ca="1" si="712"/>
        <v/>
      </c>
      <c r="BK5606">
        <f t="shared" si="713"/>
        <v>1900</v>
      </c>
      <c r="BL5606">
        <f t="shared" si="714"/>
        <v>1900</v>
      </c>
      <c r="BM5606" t="str">
        <f t="shared" si="715"/>
        <v/>
      </c>
      <c r="BN5606" s="69">
        <f t="shared" si="716"/>
        <v>131</v>
      </c>
      <c r="BO5606" s="1">
        <v>47974</v>
      </c>
      <c r="BP5606" s="1"/>
    </row>
    <row r="5607" spans="59:68" x14ac:dyDescent="0.25">
      <c r="BG5607" t="str">
        <f t="shared" ca="1" si="709"/>
        <v/>
      </c>
      <c r="BH5607" t="str">
        <f t="shared" si="710"/>
        <v/>
      </c>
      <c r="BI5607" t="str">
        <f t="shared" si="711"/>
        <v/>
      </c>
      <c r="BJ5607" t="str">
        <f t="shared" ca="1" si="712"/>
        <v/>
      </c>
      <c r="BK5607">
        <f t="shared" si="713"/>
        <v>1900</v>
      </c>
      <c r="BL5607">
        <f t="shared" si="714"/>
        <v>1900</v>
      </c>
      <c r="BM5607" t="str">
        <f t="shared" si="715"/>
        <v/>
      </c>
      <c r="BN5607" s="69">
        <f t="shared" si="716"/>
        <v>131</v>
      </c>
      <c r="BO5607" s="1">
        <v>47975</v>
      </c>
      <c r="BP5607" s="1"/>
    </row>
    <row r="5608" spans="59:68" x14ac:dyDescent="0.25">
      <c r="BG5608" t="str">
        <f t="shared" ca="1" si="709"/>
        <v/>
      </c>
      <c r="BH5608" t="str">
        <f t="shared" si="710"/>
        <v/>
      </c>
      <c r="BI5608" t="str">
        <f t="shared" si="711"/>
        <v/>
      </c>
      <c r="BJ5608" t="str">
        <f t="shared" ca="1" si="712"/>
        <v/>
      </c>
      <c r="BK5608">
        <f t="shared" si="713"/>
        <v>1900</v>
      </c>
      <c r="BL5608">
        <f t="shared" si="714"/>
        <v>1900</v>
      </c>
      <c r="BM5608" t="str">
        <f t="shared" si="715"/>
        <v/>
      </c>
      <c r="BN5608" s="69">
        <f t="shared" si="716"/>
        <v>131</v>
      </c>
      <c r="BO5608" s="1">
        <v>47976</v>
      </c>
      <c r="BP5608" s="1"/>
    </row>
    <row r="5609" spans="59:68" x14ac:dyDescent="0.25">
      <c r="BG5609" t="str">
        <f t="shared" ca="1" si="709"/>
        <v/>
      </c>
      <c r="BH5609" t="str">
        <f t="shared" si="710"/>
        <v/>
      </c>
      <c r="BI5609" t="str">
        <f t="shared" si="711"/>
        <v/>
      </c>
      <c r="BJ5609" t="str">
        <f t="shared" ca="1" si="712"/>
        <v/>
      </c>
      <c r="BK5609">
        <f t="shared" si="713"/>
        <v>1900</v>
      </c>
      <c r="BL5609">
        <f t="shared" si="714"/>
        <v>1900</v>
      </c>
      <c r="BM5609" t="str">
        <f t="shared" si="715"/>
        <v/>
      </c>
      <c r="BN5609" s="69">
        <f t="shared" si="716"/>
        <v>131</v>
      </c>
      <c r="BO5609" s="1">
        <v>47977</v>
      </c>
      <c r="BP5609" s="1"/>
    </row>
    <row r="5610" spans="59:68" x14ac:dyDescent="0.25">
      <c r="BG5610" t="str">
        <f t="shared" ca="1" si="709"/>
        <v/>
      </c>
      <c r="BH5610" t="str">
        <f t="shared" si="710"/>
        <v/>
      </c>
      <c r="BI5610" t="str">
        <f t="shared" si="711"/>
        <v/>
      </c>
      <c r="BJ5610" t="str">
        <f t="shared" ca="1" si="712"/>
        <v/>
      </c>
      <c r="BK5610">
        <f t="shared" si="713"/>
        <v>1900</v>
      </c>
      <c r="BL5610">
        <f t="shared" si="714"/>
        <v>1900</v>
      </c>
      <c r="BM5610" t="str">
        <f t="shared" si="715"/>
        <v/>
      </c>
      <c r="BN5610" s="69">
        <f t="shared" si="716"/>
        <v>131</v>
      </c>
      <c r="BO5610" s="1">
        <v>47978</v>
      </c>
      <c r="BP5610" s="1"/>
    </row>
    <row r="5611" spans="59:68" x14ac:dyDescent="0.25">
      <c r="BG5611" t="str">
        <f t="shared" ca="1" si="709"/>
        <v/>
      </c>
      <c r="BH5611" t="str">
        <f t="shared" si="710"/>
        <v/>
      </c>
      <c r="BI5611" t="str">
        <f t="shared" si="711"/>
        <v/>
      </c>
      <c r="BJ5611" t="str">
        <f t="shared" ca="1" si="712"/>
        <v/>
      </c>
      <c r="BK5611">
        <f t="shared" si="713"/>
        <v>1900</v>
      </c>
      <c r="BL5611">
        <f t="shared" si="714"/>
        <v>1900</v>
      </c>
      <c r="BM5611" t="str">
        <f t="shared" si="715"/>
        <v/>
      </c>
      <c r="BN5611" s="69">
        <f t="shared" si="716"/>
        <v>131</v>
      </c>
      <c r="BO5611" s="1">
        <v>47979</v>
      </c>
      <c r="BP5611" s="1"/>
    </row>
    <row r="5612" spans="59:68" x14ac:dyDescent="0.25">
      <c r="BG5612" t="str">
        <f t="shared" ca="1" si="709"/>
        <v/>
      </c>
      <c r="BH5612" t="str">
        <f t="shared" si="710"/>
        <v/>
      </c>
      <c r="BI5612" t="str">
        <f t="shared" si="711"/>
        <v/>
      </c>
      <c r="BJ5612" t="str">
        <f t="shared" ca="1" si="712"/>
        <v/>
      </c>
      <c r="BK5612">
        <f t="shared" si="713"/>
        <v>1900</v>
      </c>
      <c r="BL5612">
        <f t="shared" si="714"/>
        <v>1900</v>
      </c>
      <c r="BM5612" t="str">
        <f t="shared" si="715"/>
        <v/>
      </c>
      <c r="BN5612" s="69">
        <f t="shared" si="716"/>
        <v>131</v>
      </c>
      <c r="BO5612" s="1">
        <v>47980</v>
      </c>
      <c r="BP5612" s="1"/>
    </row>
    <row r="5613" spans="59:68" x14ac:dyDescent="0.25">
      <c r="BG5613" t="str">
        <f t="shared" ca="1" si="709"/>
        <v/>
      </c>
      <c r="BH5613" t="str">
        <f t="shared" si="710"/>
        <v/>
      </c>
      <c r="BI5613" t="str">
        <f t="shared" si="711"/>
        <v/>
      </c>
      <c r="BJ5613" t="str">
        <f t="shared" ca="1" si="712"/>
        <v/>
      </c>
      <c r="BK5613">
        <f t="shared" si="713"/>
        <v>1900</v>
      </c>
      <c r="BL5613">
        <f t="shared" si="714"/>
        <v>1900</v>
      </c>
      <c r="BM5613" t="str">
        <f t="shared" si="715"/>
        <v/>
      </c>
      <c r="BN5613" s="69">
        <f t="shared" si="716"/>
        <v>131</v>
      </c>
      <c r="BO5613" s="1">
        <v>47981</v>
      </c>
      <c r="BP5613" s="1"/>
    </row>
    <row r="5614" spans="59:68" x14ac:dyDescent="0.25">
      <c r="BG5614" t="str">
        <f t="shared" ca="1" si="709"/>
        <v/>
      </c>
      <c r="BH5614" t="str">
        <f t="shared" si="710"/>
        <v/>
      </c>
      <c r="BI5614" t="str">
        <f t="shared" si="711"/>
        <v/>
      </c>
      <c r="BJ5614" t="str">
        <f t="shared" ca="1" si="712"/>
        <v/>
      </c>
      <c r="BK5614">
        <f t="shared" si="713"/>
        <v>1900</v>
      </c>
      <c r="BL5614">
        <f t="shared" si="714"/>
        <v>1900</v>
      </c>
      <c r="BM5614" t="str">
        <f t="shared" si="715"/>
        <v/>
      </c>
      <c r="BN5614" s="69">
        <f t="shared" si="716"/>
        <v>131</v>
      </c>
      <c r="BO5614" s="1">
        <v>47982</v>
      </c>
      <c r="BP5614" s="1"/>
    </row>
    <row r="5615" spans="59:68" x14ac:dyDescent="0.25">
      <c r="BG5615" t="str">
        <f t="shared" ca="1" si="709"/>
        <v/>
      </c>
      <c r="BH5615" t="str">
        <f t="shared" si="710"/>
        <v/>
      </c>
      <c r="BI5615" t="str">
        <f t="shared" si="711"/>
        <v/>
      </c>
      <c r="BJ5615" t="str">
        <f t="shared" ca="1" si="712"/>
        <v/>
      </c>
      <c r="BK5615">
        <f t="shared" si="713"/>
        <v>1900</v>
      </c>
      <c r="BL5615">
        <f t="shared" si="714"/>
        <v>1900</v>
      </c>
      <c r="BM5615" t="str">
        <f t="shared" si="715"/>
        <v/>
      </c>
      <c r="BN5615" s="69">
        <f t="shared" si="716"/>
        <v>131</v>
      </c>
      <c r="BO5615" s="1">
        <v>47983</v>
      </c>
      <c r="BP5615" s="1"/>
    </row>
    <row r="5616" spans="59:68" x14ac:dyDescent="0.25">
      <c r="BG5616" t="str">
        <f t="shared" ca="1" si="709"/>
        <v/>
      </c>
      <c r="BH5616" t="str">
        <f t="shared" si="710"/>
        <v/>
      </c>
      <c r="BI5616" t="str">
        <f t="shared" si="711"/>
        <v/>
      </c>
      <c r="BJ5616" t="str">
        <f t="shared" ca="1" si="712"/>
        <v/>
      </c>
      <c r="BK5616">
        <f t="shared" si="713"/>
        <v>1900</v>
      </c>
      <c r="BL5616">
        <f t="shared" si="714"/>
        <v>1900</v>
      </c>
      <c r="BM5616" t="str">
        <f t="shared" si="715"/>
        <v/>
      </c>
      <c r="BN5616" s="69">
        <f t="shared" si="716"/>
        <v>131</v>
      </c>
      <c r="BO5616" s="1">
        <v>47984</v>
      </c>
      <c r="BP5616" s="1"/>
    </row>
    <row r="5617" spans="59:68" x14ac:dyDescent="0.25">
      <c r="BG5617" t="str">
        <f t="shared" ca="1" si="709"/>
        <v/>
      </c>
      <c r="BH5617" t="str">
        <f t="shared" si="710"/>
        <v/>
      </c>
      <c r="BI5617" t="str">
        <f t="shared" si="711"/>
        <v/>
      </c>
      <c r="BJ5617" t="str">
        <f t="shared" ca="1" si="712"/>
        <v/>
      </c>
      <c r="BK5617">
        <f t="shared" si="713"/>
        <v>1900</v>
      </c>
      <c r="BL5617">
        <f t="shared" si="714"/>
        <v>1900</v>
      </c>
      <c r="BM5617" t="str">
        <f t="shared" si="715"/>
        <v/>
      </c>
      <c r="BN5617" s="69">
        <f t="shared" si="716"/>
        <v>131</v>
      </c>
      <c r="BO5617" s="1">
        <v>47985</v>
      </c>
      <c r="BP5617" s="1"/>
    </row>
    <row r="5618" spans="59:68" x14ac:dyDescent="0.25">
      <c r="BG5618" t="str">
        <f t="shared" ca="1" si="709"/>
        <v/>
      </c>
      <c r="BH5618" t="str">
        <f t="shared" si="710"/>
        <v/>
      </c>
      <c r="BI5618" t="str">
        <f t="shared" si="711"/>
        <v/>
      </c>
      <c r="BJ5618" t="str">
        <f t="shared" ca="1" si="712"/>
        <v/>
      </c>
      <c r="BK5618">
        <f t="shared" si="713"/>
        <v>1900</v>
      </c>
      <c r="BL5618">
        <f t="shared" si="714"/>
        <v>1900</v>
      </c>
      <c r="BM5618" t="str">
        <f t="shared" si="715"/>
        <v/>
      </c>
      <c r="BN5618" s="69">
        <f t="shared" si="716"/>
        <v>131</v>
      </c>
      <c r="BO5618" s="1">
        <v>47986</v>
      </c>
      <c r="BP5618" s="1"/>
    </row>
    <row r="5619" spans="59:68" x14ac:dyDescent="0.25">
      <c r="BG5619" t="str">
        <f t="shared" ca="1" si="709"/>
        <v/>
      </c>
      <c r="BH5619" t="str">
        <f t="shared" si="710"/>
        <v/>
      </c>
      <c r="BI5619" t="str">
        <f t="shared" si="711"/>
        <v/>
      </c>
      <c r="BJ5619" t="str">
        <f t="shared" ca="1" si="712"/>
        <v/>
      </c>
      <c r="BK5619">
        <f t="shared" si="713"/>
        <v>1900</v>
      </c>
      <c r="BL5619">
        <f t="shared" si="714"/>
        <v>1900</v>
      </c>
      <c r="BM5619" t="str">
        <f t="shared" si="715"/>
        <v/>
      </c>
      <c r="BN5619" s="69">
        <f t="shared" si="716"/>
        <v>131</v>
      </c>
      <c r="BO5619" s="1">
        <v>47987</v>
      </c>
      <c r="BP5619" s="1"/>
    </row>
    <row r="5620" spans="59:68" x14ac:dyDescent="0.25">
      <c r="BG5620" t="str">
        <f t="shared" ca="1" si="709"/>
        <v/>
      </c>
      <c r="BH5620" t="str">
        <f t="shared" si="710"/>
        <v/>
      </c>
      <c r="BI5620" t="str">
        <f t="shared" si="711"/>
        <v/>
      </c>
      <c r="BJ5620" t="str">
        <f t="shared" ca="1" si="712"/>
        <v/>
      </c>
      <c r="BK5620">
        <f t="shared" si="713"/>
        <v>1900</v>
      </c>
      <c r="BL5620">
        <f t="shared" si="714"/>
        <v>1900</v>
      </c>
      <c r="BM5620" t="str">
        <f t="shared" si="715"/>
        <v/>
      </c>
      <c r="BN5620" s="69">
        <f t="shared" si="716"/>
        <v>131</v>
      </c>
      <c r="BO5620" s="1">
        <v>47988</v>
      </c>
      <c r="BP5620" s="1"/>
    </row>
    <row r="5621" spans="59:68" x14ac:dyDescent="0.25">
      <c r="BG5621" t="str">
        <f t="shared" ca="1" si="709"/>
        <v/>
      </c>
      <c r="BH5621" t="str">
        <f t="shared" si="710"/>
        <v/>
      </c>
      <c r="BI5621" t="str">
        <f t="shared" si="711"/>
        <v/>
      </c>
      <c r="BJ5621" t="str">
        <f t="shared" ca="1" si="712"/>
        <v/>
      </c>
      <c r="BK5621">
        <f t="shared" si="713"/>
        <v>1900</v>
      </c>
      <c r="BL5621">
        <f t="shared" si="714"/>
        <v>1900</v>
      </c>
      <c r="BM5621" t="str">
        <f t="shared" si="715"/>
        <v/>
      </c>
      <c r="BN5621" s="69">
        <f t="shared" si="716"/>
        <v>131</v>
      </c>
      <c r="BO5621" s="1">
        <v>47989</v>
      </c>
      <c r="BP5621" s="1"/>
    </row>
    <row r="5622" spans="59:68" x14ac:dyDescent="0.25">
      <c r="BG5622" t="str">
        <f t="shared" ca="1" si="709"/>
        <v/>
      </c>
      <c r="BH5622" t="str">
        <f t="shared" si="710"/>
        <v/>
      </c>
      <c r="BI5622" t="str">
        <f t="shared" si="711"/>
        <v/>
      </c>
      <c r="BJ5622" t="str">
        <f t="shared" ca="1" si="712"/>
        <v/>
      </c>
      <c r="BK5622">
        <f t="shared" si="713"/>
        <v>1900</v>
      </c>
      <c r="BL5622">
        <f t="shared" si="714"/>
        <v>1900</v>
      </c>
      <c r="BM5622" t="str">
        <f t="shared" si="715"/>
        <v/>
      </c>
      <c r="BN5622" s="69">
        <f t="shared" si="716"/>
        <v>131</v>
      </c>
      <c r="BO5622" s="1">
        <v>47990</v>
      </c>
      <c r="BP5622" s="1"/>
    </row>
    <row r="5623" spans="59:68" x14ac:dyDescent="0.25">
      <c r="BG5623" t="str">
        <f t="shared" ca="1" si="709"/>
        <v/>
      </c>
      <c r="BH5623" t="str">
        <f t="shared" si="710"/>
        <v/>
      </c>
      <c r="BI5623" t="str">
        <f t="shared" si="711"/>
        <v/>
      </c>
      <c r="BJ5623" t="str">
        <f t="shared" ca="1" si="712"/>
        <v/>
      </c>
      <c r="BK5623">
        <f t="shared" si="713"/>
        <v>1900</v>
      </c>
      <c r="BL5623">
        <f t="shared" si="714"/>
        <v>1900</v>
      </c>
      <c r="BM5623" t="str">
        <f t="shared" si="715"/>
        <v/>
      </c>
      <c r="BN5623" s="69">
        <f t="shared" si="716"/>
        <v>131</v>
      </c>
      <c r="BO5623" s="1">
        <v>47991</v>
      </c>
      <c r="BP5623" s="1"/>
    </row>
    <row r="5624" spans="59:68" x14ac:dyDescent="0.25">
      <c r="BG5624" t="str">
        <f t="shared" ca="1" si="709"/>
        <v/>
      </c>
      <c r="BH5624" t="str">
        <f t="shared" si="710"/>
        <v/>
      </c>
      <c r="BI5624" t="str">
        <f t="shared" si="711"/>
        <v/>
      </c>
      <c r="BJ5624" t="str">
        <f t="shared" ca="1" si="712"/>
        <v/>
      </c>
      <c r="BK5624">
        <f t="shared" si="713"/>
        <v>1900</v>
      </c>
      <c r="BL5624">
        <f t="shared" si="714"/>
        <v>1900</v>
      </c>
      <c r="BM5624" t="str">
        <f t="shared" si="715"/>
        <v/>
      </c>
      <c r="BN5624" s="69">
        <f t="shared" si="716"/>
        <v>131</v>
      </c>
      <c r="BO5624" s="1">
        <v>47992</v>
      </c>
      <c r="BP5624" s="1"/>
    </row>
    <row r="5625" spans="59:68" x14ac:dyDescent="0.25">
      <c r="BG5625" t="str">
        <f t="shared" ca="1" si="709"/>
        <v/>
      </c>
      <c r="BH5625" t="str">
        <f t="shared" si="710"/>
        <v/>
      </c>
      <c r="BI5625" t="str">
        <f t="shared" si="711"/>
        <v/>
      </c>
      <c r="BJ5625" t="str">
        <f t="shared" ca="1" si="712"/>
        <v/>
      </c>
      <c r="BK5625">
        <f t="shared" si="713"/>
        <v>1900</v>
      </c>
      <c r="BL5625">
        <f t="shared" si="714"/>
        <v>1900</v>
      </c>
      <c r="BM5625" t="str">
        <f t="shared" si="715"/>
        <v/>
      </c>
      <c r="BN5625" s="69">
        <f t="shared" si="716"/>
        <v>131</v>
      </c>
      <c r="BO5625" s="1">
        <v>47993</v>
      </c>
      <c r="BP5625" s="1"/>
    </row>
    <row r="5626" spans="59:68" x14ac:dyDescent="0.25">
      <c r="BG5626" t="str">
        <f t="shared" ca="1" si="709"/>
        <v/>
      </c>
      <c r="BH5626" t="str">
        <f t="shared" si="710"/>
        <v/>
      </c>
      <c r="BI5626" t="str">
        <f t="shared" si="711"/>
        <v/>
      </c>
      <c r="BJ5626" t="str">
        <f t="shared" ca="1" si="712"/>
        <v/>
      </c>
      <c r="BK5626">
        <f t="shared" si="713"/>
        <v>1900</v>
      </c>
      <c r="BL5626">
        <f t="shared" si="714"/>
        <v>1900</v>
      </c>
      <c r="BM5626" t="str">
        <f t="shared" si="715"/>
        <v/>
      </c>
      <c r="BN5626" s="69">
        <f t="shared" si="716"/>
        <v>131</v>
      </c>
      <c r="BO5626" s="1">
        <v>47994</v>
      </c>
      <c r="BP5626" s="1"/>
    </row>
    <row r="5627" spans="59:68" x14ac:dyDescent="0.25">
      <c r="BG5627" t="str">
        <f t="shared" ca="1" si="709"/>
        <v/>
      </c>
      <c r="BH5627" t="str">
        <f t="shared" si="710"/>
        <v/>
      </c>
      <c r="BI5627" t="str">
        <f t="shared" si="711"/>
        <v/>
      </c>
      <c r="BJ5627" t="str">
        <f t="shared" ca="1" si="712"/>
        <v/>
      </c>
      <c r="BK5627">
        <f t="shared" si="713"/>
        <v>1900</v>
      </c>
      <c r="BL5627">
        <f t="shared" si="714"/>
        <v>1900</v>
      </c>
      <c r="BM5627" t="str">
        <f t="shared" si="715"/>
        <v/>
      </c>
      <c r="BN5627" s="69">
        <f t="shared" si="716"/>
        <v>131</v>
      </c>
      <c r="BO5627" s="1">
        <v>47995</v>
      </c>
      <c r="BP5627" s="1"/>
    </row>
    <row r="5628" spans="59:68" x14ac:dyDescent="0.25">
      <c r="BG5628" t="str">
        <f t="shared" ca="1" si="709"/>
        <v/>
      </c>
      <c r="BH5628" t="str">
        <f t="shared" si="710"/>
        <v/>
      </c>
      <c r="BI5628" t="str">
        <f t="shared" si="711"/>
        <v/>
      </c>
      <c r="BJ5628" t="str">
        <f t="shared" ca="1" si="712"/>
        <v/>
      </c>
      <c r="BK5628">
        <f t="shared" si="713"/>
        <v>1900</v>
      </c>
      <c r="BL5628">
        <f t="shared" si="714"/>
        <v>1900</v>
      </c>
      <c r="BM5628" t="str">
        <f t="shared" si="715"/>
        <v/>
      </c>
      <c r="BN5628" s="69">
        <f t="shared" si="716"/>
        <v>131</v>
      </c>
      <c r="BO5628" s="1">
        <v>47996</v>
      </c>
      <c r="BP5628" s="1"/>
    </row>
    <row r="5629" spans="59:68" x14ac:dyDescent="0.25">
      <c r="BG5629" t="str">
        <f t="shared" ca="1" si="709"/>
        <v/>
      </c>
      <c r="BH5629" t="str">
        <f t="shared" si="710"/>
        <v/>
      </c>
      <c r="BI5629" t="str">
        <f t="shared" si="711"/>
        <v/>
      </c>
      <c r="BJ5629" t="str">
        <f t="shared" ca="1" si="712"/>
        <v/>
      </c>
      <c r="BK5629">
        <f t="shared" si="713"/>
        <v>1900</v>
      </c>
      <c r="BL5629">
        <f t="shared" si="714"/>
        <v>1900</v>
      </c>
      <c r="BM5629" t="str">
        <f t="shared" si="715"/>
        <v/>
      </c>
      <c r="BN5629" s="69">
        <f t="shared" si="716"/>
        <v>131</v>
      </c>
      <c r="BO5629" s="1">
        <v>47997</v>
      </c>
      <c r="BP5629" s="1"/>
    </row>
    <row r="5630" spans="59:68" x14ac:dyDescent="0.25">
      <c r="BG5630" t="str">
        <f t="shared" ca="1" si="709"/>
        <v/>
      </c>
      <c r="BH5630" t="str">
        <f t="shared" si="710"/>
        <v/>
      </c>
      <c r="BI5630" t="str">
        <f t="shared" si="711"/>
        <v/>
      </c>
      <c r="BJ5630" t="str">
        <f t="shared" ca="1" si="712"/>
        <v/>
      </c>
      <c r="BK5630">
        <f t="shared" si="713"/>
        <v>1900</v>
      </c>
      <c r="BL5630">
        <f t="shared" si="714"/>
        <v>1900</v>
      </c>
      <c r="BM5630" t="str">
        <f t="shared" si="715"/>
        <v/>
      </c>
      <c r="BN5630" s="69">
        <f t="shared" si="716"/>
        <v>131</v>
      </c>
      <c r="BO5630" s="1">
        <v>47998</v>
      </c>
      <c r="BP5630" s="1"/>
    </row>
    <row r="5631" spans="59:68" x14ac:dyDescent="0.25">
      <c r="BG5631" t="str">
        <f t="shared" ca="1" si="709"/>
        <v/>
      </c>
      <c r="BH5631" t="str">
        <f t="shared" si="710"/>
        <v/>
      </c>
      <c r="BI5631" t="str">
        <f t="shared" si="711"/>
        <v/>
      </c>
      <c r="BJ5631" t="str">
        <f t="shared" ca="1" si="712"/>
        <v/>
      </c>
      <c r="BK5631">
        <f t="shared" si="713"/>
        <v>1900</v>
      </c>
      <c r="BL5631">
        <f t="shared" si="714"/>
        <v>1900</v>
      </c>
      <c r="BM5631" t="str">
        <f t="shared" si="715"/>
        <v/>
      </c>
      <c r="BN5631" s="69">
        <f t="shared" si="716"/>
        <v>131</v>
      </c>
      <c r="BO5631" s="1">
        <v>47999</v>
      </c>
      <c r="BP5631" s="1"/>
    </row>
    <row r="5632" spans="59:68" x14ac:dyDescent="0.25">
      <c r="BG5632" t="str">
        <f t="shared" ca="1" si="709"/>
        <v/>
      </c>
      <c r="BH5632" t="str">
        <f t="shared" si="710"/>
        <v/>
      </c>
      <c r="BI5632" t="str">
        <f t="shared" si="711"/>
        <v/>
      </c>
      <c r="BJ5632" t="str">
        <f t="shared" ca="1" si="712"/>
        <v/>
      </c>
      <c r="BK5632">
        <f t="shared" si="713"/>
        <v>1900</v>
      </c>
      <c r="BL5632">
        <f t="shared" si="714"/>
        <v>1900</v>
      </c>
      <c r="BM5632" t="str">
        <f t="shared" si="715"/>
        <v/>
      </c>
      <c r="BN5632" s="69">
        <f t="shared" si="716"/>
        <v>131</v>
      </c>
      <c r="BO5632" s="1">
        <v>48000</v>
      </c>
      <c r="BP5632" s="1"/>
    </row>
    <row r="5633" spans="59:68" x14ac:dyDescent="0.25">
      <c r="BG5633" t="str">
        <f t="shared" ca="1" si="709"/>
        <v/>
      </c>
      <c r="BH5633" t="str">
        <f t="shared" si="710"/>
        <v/>
      </c>
      <c r="BI5633" t="str">
        <f t="shared" si="711"/>
        <v/>
      </c>
      <c r="BJ5633" t="str">
        <f t="shared" ca="1" si="712"/>
        <v/>
      </c>
      <c r="BK5633">
        <f t="shared" si="713"/>
        <v>1900</v>
      </c>
      <c r="BL5633">
        <f t="shared" si="714"/>
        <v>1900</v>
      </c>
      <c r="BM5633" t="str">
        <f t="shared" si="715"/>
        <v/>
      </c>
      <c r="BN5633" s="69">
        <f t="shared" si="716"/>
        <v>131</v>
      </c>
      <c r="BO5633" s="1">
        <v>48001</v>
      </c>
      <c r="BP5633" s="1"/>
    </row>
    <row r="5634" spans="59:68" x14ac:dyDescent="0.25">
      <c r="BG5634" t="str">
        <f t="shared" ca="1" si="709"/>
        <v/>
      </c>
      <c r="BH5634" t="str">
        <f t="shared" si="710"/>
        <v/>
      </c>
      <c r="BI5634" t="str">
        <f t="shared" si="711"/>
        <v/>
      </c>
      <c r="BJ5634" t="str">
        <f t="shared" ca="1" si="712"/>
        <v/>
      </c>
      <c r="BK5634">
        <f t="shared" si="713"/>
        <v>1900</v>
      </c>
      <c r="BL5634">
        <f t="shared" si="714"/>
        <v>1900</v>
      </c>
      <c r="BM5634" t="str">
        <f t="shared" si="715"/>
        <v/>
      </c>
      <c r="BN5634" s="69">
        <f t="shared" si="716"/>
        <v>131</v>
      </c>
      <c r="BO5634" s="1">
        <v>48002</v>
      </c>
      <c r="BP5634" s="1"/>
    </row>
    <row r="5635" spans="59:68" x14ac:dyDescent="0.25">
      <c r="BG5635" t="str">
        <f t="shared" ref="BG5635:BG5698" ca="1" si="717">IF(A5635="","",DATEDIF(J5635,TODAY(),"y"))</f>
        <v/>
      </c>
      <c r="BH5635" t="str">
        <f t="shared" ref="BH5635:BH5698" si="718">IF(A5635="","",IF(BG5635&lt;61,"Moins de 61",IF(BG5635&lt;66,"61 à 65",IF(BG5635&lt;71,"66 à 70",IF(BG5635&lt;76,"71 à 75",IF(BG5635&lt;81,"76 à 80",IF(BG5635&lt;86,"81 à 85",IF(BG5635&lt;91,"86 à 90",IF(BG5635&lt;96,"91 à 95",IF(BG5635&lt;101,"96 à 100",IF(BG5635&gt;=101,"101 et plus","")))))))))))</f>
        <v/>
      </c>
      <c r="BI5635" t="str">
        <f t="shared" ref="BI5635:BI5698" si="719">IF(B5635="","",IF(BG5635&lt;66,"Moins de 66",IF(BG5635&lt;71,"66 à 70",IF(BG5635&lt;76,"71 à 75",IF(BG5635&lt;81,"76 à 80",IF(BG5635&gt;=81,"plus de 80",""))))))</f>
        <v/>
      </c>
      <c r="BJ5635" t="str">
        <f t="shared" ref="BJ5635:BJ5698" ca="1" si="720">IF(A5635="","",DATEDIF(L5635,TODAY(),"y"))</f>
        <v/>
      </c>
      <c r="BK5635">
        <f t="shared" ref="BK5635:BK5698" si="721">YEAR(L5635)</f>
        <v>1900</v>
      </c>
      <c r="BL5635">
        <f t="shared" ref="BL5635:BL5698" si="722">YEAR(E5635)</f>
        <v>1900</v>
      </c>
      <c r="BM5635" t="str">
        <f t="shared" ref="BM5635:BM5698" si="723">IF(A5635="","",IF(O5635="Adhérent",BG5635,""))</f>
        <v/>
      </c>
      <c r="BN5635" s="69">
        <f t="shared" ref="BN5635:BN5698" si="724">YEAR(BO5635)-YEAR(J5635)</f>
        <v>131</v>
      </c>
      <c r="BO5635" s="1">
        <v>48003</v>
      </c>
      <c r="BP5635" s="1"/>
    </row>
    <row r="5636" spans="59:68" x14ac:dyDescent="0.25">
      <c r="BG5636" t="str">
        <f t="shared" ca="1" si="717"/>
        <v/>
      </c>
      <c r="BH5636" t="str">
        <f t="shared" si="718"/>
        <v/>
      </c>
      <c r="BI5636" t="str">
        <f t="shared" si="719"/>
        <v/>
      </c>
      <c r="BJ5636" t="str">
        <f t="shared" ca="1" si="720"/>
        <v/>
      </c>
      <c r="BK5636">
        <f t="shared" si="721"/>
        <v>1900</v>
      </c>
      <c r="BL5636">
        <f t="shared" si="722"/>
        <v>1900</v>
      </c>
      <c r="BM5636" t="str">
        <f t="shared" si="723"/>
        <v/>
      </c>
      <c r="BN5636" s="69">
        <f t="shared" si="724"/>
        <v>131</v>
      </c>
      <c r="BO5636" s="1">
        <v>48004</v>
      </c>
      <c r="BP5636" s="1"/>
    </row>
    <row r="5637" spans="59:68" x14ac:dyDescent="0.25">
      <c r="BG5637" t="str">
        <f t="shared" ca="1" si="717"/>
        <v/>
      </c>
      <c r="BH5637" t="str">
        <f t="shared" si="718"/>
        <v/>
      </c>
      <c r="BI5637" t="str">
        <f t="shared" si="719"/>
        <v/>
      </c>
      <c r="BJ5637" t="str">
        <f t="shared" ca="1" si="720"/>
        <v/>
      </c>
      <c r="BK5637">
        <f t="shared" si="721"/>
        <v>1900</v>
      </c>
      <c r="BL5637">
        <f t="shared" si="722"/>
        <v>1900</v>
      </c>
      <c r="BM5637" t="str">
        <f t="shared" si="723"/>
        <v/>
      </c>
      <c r="BN5637" s="69">
        <f t="shared" si="724"/>
        <v>131</v>
      </c>
      <c r="BO5637" s="1">
        <v>48005</v>
      </c>
      <c r="BP5637" s="1"/>
    </row>
    <row r="5638" spans="59:68" x14ac:dyDescent="0.25">
      <c r="BG5638" t="str">
        <f t="shared" ca="1" si="717"/>
        <v/>
      </c>
      <c r="BH5638" t="str">
        <f t="shared" si="718"/>
        <v/>
      </c>
      <c r="BI5638" t="str">
        <f t="shared" si="719"/>
        <v/>
      </c>
      <c r="BJ5638" t="str">
        <f t="shared" ca="1" si="720"/>
        <v/>
      </c>
      <c r="BK5638">
        <f t="shared" si="721"/>
        <v>1900</v>
      </c>
      <c r="BL5638">
        <f t="shared" si="722"/>
        <v>1900</v>
      </c>
      <c r="BM5638" t="str">
        <f t="shared" si="723"/>
        <v/>
      </c>
      <c r="BN5638" s="69">
        <f t="shared" si="724"/>
        <v>131</v>
      </c>
      <c r="BO5638" s="1">
        <v>48006</v>
      </c>
      <c r="BP5638" s="1"/>
    </row>
    <row r="5639" spans="59:68" x14ac:dyDescent="0.25">
      <c r="BG5639" t="str">
        <f t="shared" ca="1" si="717"/>
        <v/>
      </c>
      <c r="BH5639" t="str">
        <f t="shared" si="718"/>
        <v/>
      </c>
      <c r="BI5639" t="str">
        <f t="shared" si="719"/>
        <v/>
      </c>
      <c r="BJ5639" t="str">
        <f t="shared" ca="1" si="720"/>
        <v/>
      </c>
      <c r="BK5639">
        <f t="shared" si="721"/>
        <v>1900</v>
      </c>
      <c r="BL5639">
        <f t="shared" si="722"/>
        <v>1900</v>
      </c>
      <c r="BM5639" t="str">
        <f t="shared" si="723"/>
        <v/>
      </c>
      <c r="BN5639" s="69">
        <f t="shared" si="724"/>
        <v>131</v>
      </c>
      <c r="BO5639" s="1">
        <v>48007</v>
      </c>
      <c r="BP5639" s="1"/>
    </row>
    <row r="5640" spans="59:68" x14ac:dyDescent="0.25">
      <c r="BG5640" t="str">
        <f t="shared" ca="1" si="717"/>
        <v/>
      </c>
      <c r="BH5640" t="str">
        <f t="shared" si="718"/>
        <v/>
      </c>
      <c r="BI5640" t="str">
        <f t="shared" si="719"/>
        <v/>
      </c>
      <c r="BJ5640" t="str">
        <f t="shared" ca="1" si="720"/>
        <v/>
      </c>
      <c r="BK5640">
        <f t="shared" si="721"/>
        <v>1900</v>
      </c>
      <c r="BL5640">
        <f t="shared" si="722"/>
        <v>1900</v>
      </c>
      <c r="BM5640" t="str">
        <f t="shared" si="723"/>
        <v/>
      </c>
      <c r="BN5640" s="69">
        <f t="shared" si="724"/>
        <v>131</v>
      </c>
      <c r="BO5640" s="1">
        <v>48008</v>
      </c>
      <c r="BP5640" s="1"/>
    </row>
    <row r="5641" spans="59:68" x14ac:dyDescent="0.25">
      <c r="BG5641" t="str">
        <f t="shared" ca="1" si="717"/>
        <v/>
      </c>
      <c r="BH5641" t="str">
        <f t="shared" si="718"/>
        <v/>
      </c>
      <c r="BI5641" t="str">
        <f t="shared" si="719"/>
        <v/>
      </c>
      <c r="BJ5641" t="str">
        <f t="shared" ca="1" si="720"/>
        <v/>
      </c>
      <c r="BK5641">
        <f t="shared" si="721"/>
        <v>1900</v>
      </c>
      <c r="BL5641">
        <f t="shared" si="722"/>
        <v>1900</v>
      </c>
      <c r="BM5641" t="str">
        <f t="shared" si="723"/>
        <v/>
      </c>
      <c r="BN5641" s="69">
        <f t="shared" si="724"/>
        <v>131</v>
      </c>
      <c r="BO5641" s="1">
        <v>48009</v>
      </c>
      <c r="BP5641" s="1"/>
    </row>
    <row r="5642" spans="59:68" x14ac:dyDescent="0.25">
      <c r="BG5642" t="str">
        <f t="shared" ca="1" si="717"/>
        <v/>
      </c>
      <c r="BH5642" t="str">
        <f t="shared" si="718"/>
        <v/>
      </c>
      <c r="BI5642" t="str">
        <f t="shared" si="719"/>
        <v/>
      </c>
      <c r="BJ5642" t="str">
        <f t="shared" ca="1" si="720"/>
        <v/>
      </c>
      <c r="BK5642">
        <f t="shared" si="721"/>
        <v>1900</v>
      </c>
      <c r="BL5642">
        <f t="shared" si="722"/>
        <v>1900</v>
      </c>
      <c r="BM5642" t="str">
        <f t="shared" si="723"/>
        <v/>
      </c>
      <c r="BN5642" s="69">
        <f t="shared" si="724"/>
        <v>131</v>
      </c>
      <c r="BO5642" s="1">
        <v>48010</v>
      </c>
      <c r="BP5642" s="1"/>
    </row>
    <row r="5643" spans="59:68" x14ac:dyDescent="0.25">
      <c r="BG5643" t="str">
        <f t="shared" ca="1" si="717"/>
        <v/>
      </c>
      <c r="BH5643" t="str">
        <f t="shared" si="718"/>
        <v/>
      </c>
      <c r="BI5643" t="str">
        <f t="shared" si="719"/>
        <v/>
      </c>
      <c r="BJ5643" t="str">
        <f t="shared" ca="1" si="720"/>
        <v/>
      </c>
      <c r="BK5643">
        <f t="shared" si="721"/>
        <v>1900</v>
      </c>
      <c r="BL5643">
        <f t="shared" si="722"/>
        <v>1900</v>
      </c>
      <c r="BM5643" t="str">
        <f t="shared" si="723"/>
        <v/>
      </c>
      <c r="BN5643" s="69">
        <f t="shared" si="724"/>
        <v>131</v>
      </c>
      <c r="BO5643" s="1">
        <v>48011</v>
      </c>
      <c r="BP5643" s="1"/>
    </row>
    <row r="5644" spans="59:68" x14ac:dyDescent="0.25">
      <c r="BG5644" t="str">
        <f t="shared" ca="1" si="717"/>
        <v/>
      </c>
      <c r="BH5644" t="str">
        <f t="shared" si="718"/>
        <v/>
      </c>
      <c r="BI5644" t="str">
        <f t="shared" si="719"/>
        <v/>
      </c>
      <c r="BJ5644" t="str">
        <f t="shared" ca="1" si="720"/>
        <v/>
      </c>
      <c r="BK5644">
        <f t="shared" si="721"/>
        <v>1900</v>
      </c>
      <c r="BL5644">
        <f t="shared" si="722"/>
        <v>1900</v>
      </c>
      <c r="BM5644" t="str">
        <f t="shared" si="723"/>
        <v/>
      </c>
      <c r="BN5644" s="69">
        <f t="shared" si="724"/>
        <v>131</v>
      </c>
      <c r="BO5644" s="1">
        <v>48012</v>
      </c>
      <c r="BP5644" s="1"/>
    </row>
    <row r="5645" spans="59:68" x14ac:dyDescent="0.25">
      <c r="BG5645" t="str">
        <f t="shared" ca="1" si="717"/>
        <v/>
      </c>
      <c r="BH5645" t="str">
        <f t="shared" si="718"/>
        <v/>
      </c>
      <c r="BI5645" t="str">
        <f t="shared" si="719"/>
        <v/>
      </c>
      <c r="BJ5645" t="str">
        <f t="shared" ca="1" si="720"/>
        <v/>
      </c>
      <c r="BK5645">
        <f t="shared" si="721"/>
        <v>1900</v>
      </c>
      <c r="BL5645">
        <f t="shared" si="722"/>
        <v>1900</v>
      </c>
      <c r="BM5645" t="str">
        <f t="shared" si="723"/>
        <v/>
      </c>
      <c r="BN5645" s="69">
        <f t="shared" si="724"/>
        <v>131</v>
      </c>
      <c r="BO5645" s="1">
        <v>48013</v>
      </c>
      <c r="BP5645" s="1"/>
    </row>
    <row r="5646" spans="59:68" x14ac:dyDescent="0.25">
      <c r="BG5646" t="str">
        <f t="shared" ca="1" si="717"/>
        <v/>
      </c>
      <c r="BH5646" t="str">
        <f t="shared" si="718"/>
        <v/>
      </c>
      <c r="BI5646" t="str">
        <f t="shared" si="719"/>
        <v/>
      </c>
      <c r="BJ5646" t="str">
        <f t="shared" ca="1" si="720"/>
        <v/>
      </c>
      <c r="BK5646">
        <f t="shared" si="721"/>
        <v>1900</v>
      </c>
      <c r="BL5646">
        <f t="shared" si="722"/>
        <v>1900</v>
      </c>
      <c r="BM5646" t="str">
        <f t="shared" si="723"/>
        <v/>
      </c>
      <c r="BN5646" s="69">
        <f t="shared" si="724"/>
        <v>131</v>
      </c>
      <c r="BO5646" s="1">
        <v>48014</v>
      </c>
      <c r="BP5646" s="1"/>
    </row>
    <row r="5647" spans="59:68" x14ac:dyDescent="0.25">
      <c r="BG5647" t="str">
        <f t="shared" ca="1" si="717"/>
        <v/>
      </c>
      <c r="BH5647" t="str">
        <f t="shared" si="718"/>
        <v/>
      </c>
      <c r="BI5647" t="str">
        <f t="shared" si="719"/>
        <v/>
      </c>
      <c r="BJ5647" t="str">
        <f t="shared" ca="1" si="720"/>
        <v/>
      </c>
      <c r="BK5647">
        <f t="shared" si="721"/>
        <v>1900</v>
      </c>
      <c r="BL5647">
        <f t="shared" si="722"/>
        <v>1900</v>
      </c>
      <c r="BM5647" t="str">
        <f t="shared" si="723"/>
        <v/>
      </c>
      <c r="BN5647" s="69">
        <f t="shared" si="724"/>
        <v>131</v>
      </c>
      <c r="BO5647" s="1">
        <v>48015</v>
      </c>
      <c r="BP5647" s="1"/>
    </row>
    <row r="5648" spans="59:68" x14ac:dyDescent="0.25">
      <c r="BG5648" t="str">
        <f t="shared" ca="1" si="717"/>
        <v/>
      </c>
      <c r="BH5648" t="str">
        <f t="shared" si="718"/>
        <v/>
      </c>
      <c r="BI5648" t="str">
        <f t="shared" si="719"/>
        <v/>
      </c>
      <c r="BJ5648" t="str">
        <f t="shared" ca="1" si="720"/>
        <v/>
      </c>
      <c r="BK5648">
        <f t="shared" si="721"/>
        <v>1900</v>
      </c>
      <c r="BL5648">
        <f t="shared" si="722"/>
        <v>1900</v>
      </c>
      <c r="BM5648" t="str">
        <f t="shared" si="723"/>
        <v/>
      </c>
      <c r="BN5648" s="69">
        <f t="shared" si="724"/>
        <v>131</v>
      </c>
      <c r="BO5648" s="1">
        <v>48016</v>
      </c>
      <c r="BP5648" s="1"/>
    </row>
    <row r="5649" spans="59:68" x14ac:dyDescent="0.25">
      <c r="BG5649" t="str">
        <f t="shared" ca="1" si="717"/>
        <v/>
      </c>
      <c r="BH5649" t="str">
        <f t="shared" si="718"/>
        <v/>
      </c>
      <c r="BI5649" t="str">
        <f t="shared" si="719"/>
        <v/>
      </c>
      <c r="BJ5649" t="str">
        <f t="shared" ca="1" si="720"/>
        <v/>
      </c>
      <c r="BK5649">
        <f t="shared" si="721"/>
        <v>1900</v>
      </c>
      <c r="BL5649">
        <f t="shared" si="722"/>
        <v>1900</v>
      </c>
      <c r="BM5649" t="str">
        <f t="shared" si="723"/>
        <v/>
      </c>
      <c r="BN5649" s="69">
        <f t="shared" si="724"/>
        <v>131</v>
      </c>
      <c r="BO5649" s="1">
        <v>48017</v>
      </c>
      <c r="BP5649" s="1"/>
    </row>
    <row r="5650" spans="59:68" x14ac:dyDescent="0.25">
      <c r="BG5650" t="str">
        <f t="shared" ca="1" si="717"/>
        <v/>
      </c>
      <c r="BH5650" t="str">
        <f t="shared" si="718"/>
        <v/>
      </c>
      <c r="BI5650" t="str">
        <f t="shared" si="719"/>
        <v/>
      </c>
      <c r="BJ5650" t="str">
        <f t="shared" ca="1" si="720"/>
        <v/>
      </c>
      <c r="BK5650">
        <f t="shared" si="721"/>
        <v>1900</v>
      </c>
      <c r="BL5650">
        <f t="shared" si="722"/>
        <v>1900</v>
      </c>
      <c r="BM5650" t="str">
        <f t="shared" si="723"/>
        <v/>
      </c>
      <c r="BN5650" s="69">
        <f t="shared" si="724"/>
        <v>131</v>
      </c>
      <c r="BO5650" s="1">
        <v>48018</v>
      </c>
      <c r="BP5650" s="1"/>
    </row>
    <row r="5651" spans="59:68" x14ac:dyDescent="0.25">
      <c r="BG5651" t="str">
        <f t="shared" ca="1" si="717"/>
        <v/>
      </c>
      <c r="BH5651" t="str">
        <f t="shared" si="718"/>
        <v/>
      </c>
      <c r="BI5651" t="str">
        <f t="shared" si="719"/>
        <v/>
      </c>
      <c r="BJ5651" t="str">
        <f t="shared" ca="1" si="720"/>
        <v/>
      </c>
      <c r="BK5651">
        <f t="shared" si="721"/>
        <v>1900</v>
      </c>
      <c r="BL5651">
        <f t="shared" si="722"/>
        <v>1900</v>
      </c>
      <c r="BM5651" t="str">
        <f t="shared" si="723"/>
        <v/>
      </c>
      <c r="BN5651" s="69">
        <f t="shared" si="724"/>
        <v>131</v>
      </c>
      <c r="BO5651" s="1">
        <v>48019</v>
      </c>
      <c r="BP5651" s="1"/>
    </row>
    <row r="5652" spans="59:68" x14ac:dyDescent="0.25">
      <c r="BG5652" t="str">
        <f t="shared" ca="1" si="717"/>
        <v/>
      </c>
      <c r="BH5652" t="str">
        <f t="shared" si="718"/>
        <v/>
      </c>
      <c r="BI5652" t="str">
        <f t="shared" si="719"/>
        <v/>
      </c>
      <c r="BJ5652" t="str">
        <f t="shared" ca="1" si="720"/>
        <v/>
      </c>
      <c r="BK5652">
        <f t="shared" si="721"/>
        <v>1900</v>
      </c>
      <c r="BL5652">
        <f t="shared" si="722"/>
        <v>1900</v>
      </c>
      <c r="BM5652" t="str">
        <f t="shared" si="723"/>
        <v/>
      </c>
      <c r="BN5652" s="69">
        <f t="shared" si="724"/>
        <v>131</v>
      </c>
      <c r="BO5652" s="1">
        <v>48020</v>
      </c>
      <c r="BP5652" s="1"/>
    </row>
    <row r="5653" spans="59:68" x14ac:dyDescent="0.25">
      <c r="BG5653" t="str">
        <f t="shared" ca="1" si="717"/>
        <v/>
      </c>
      <c r="BH5653" t="str">
        <f t="shared" si="718"/>
        <v/>
      </c>
      <c r="BI5653" t="str">
        <f t="shared" si="719"/>
        <v/>
      </c>
      <c r="BJ5653" t="str">
        <f t="shared" ca="1" si="720"/>
        <v/>
      </c>
      <c r="BK5653">
        <f t="shared" si="721"/>
        <v>1900</v>
      </c>
      <c r="BL5653">
        <f t="shared" si="722"/>
        <v>1900</v>
      </c>
      <c r="BM5653" t="str">
        <f t="shared" si="723"/>
        <v/>
      </c>
      <c r="BN5653" s="69">
        <f t="shared" si="724"/>
        <v>131</v>
      </c>
      <c r="BO5653" s="1">
        <v>48021</v>
      </c>
      <c r="BP5653" s="1"/>
    </row>
    <row r="5654" spans="59:68" x14ac:dyDescent="0.25">
      <c r="BG5654" t="str">
        <f t="shared" ca="1" si="717"/>
        <v/>
      </c>
      <c r="BH5654" t="str">
        <f t="shared" si="718"/>
        <v/>
      </c>
      <c r="BI5654" t="str">
        <f t="shared" si="719"/>
        <v/>
      </c>
      <c r="BJ5654" t="str">
        <f t="shared" ca="1" si="720"/>
        <v/>
      </c>
      <c r="BK5654">
        <f t="shared" si="721"/>
        <v>1900</v>
      </c>
      <c r="BL5654">
        <f t="shared" si="722"/>
        <v>1900</v>
      </c>
      <c r="BM5654" t="str">
        <f t="shared" si="723"/>
        <v/>
      </c>
      <c r="BN5654" s="69">
        <f t="shared" si="724"/>
        <v>131</v>
      </c>
      <c r="BO5654" s="1">
        <v>48022</v>
      </c>
      <c r="BP5654" s="1"/>
    </row>
    <row r="5655" spans="59:68" x14ac:dyDescent="0.25">
      <c r="BG5655" t="str">
        <f t="shared" ca="1" si="717"/>
        <v/>
      </c>
      <c r="BH5655" t="str">
        <f t="shared" si="718"/>
        <v/>
      </c>
      <c r="BI5655" t="str">
        <f t="shared" si="719"/>
        <v/>
      </c>
      <c r="BJ5655" t="str">
        <f t="shared" ca="1" si="720"/>
        <v/>
      </c>
      <c r="BK5655">
        <f t="shared" si="721"/>
        <v>1900</v>
      </c>
      <c r="BL5655">
        <f t="shared" si="722"/>
        <v>1900</v>
      </c>
      <c r="BM5655" t="str">
        <f t="shared" si="723"/>
        <v/>
      </c>
      <c r="BN5655" s="69">
        <f t="shared" si="724"/>
        <v>131</v>
      </c>
      <c r="BO5655" s="1">
        <v>48023</v>
      </c>
      <c r="BP5655" s="1"/>
    </row>
    <row r="5656" spans="59:68" x14ac:dyDescent="0.25">
      <c r="BG5656" t="str">
        <f t="shared" ca="1" si="717"/>
        <v/>
      </c>
      <c r="BH5656" t="str">
        <f t="shared" si="718"/>
        <v/>
      </c>
      <c r="BI5656" t="str">
        <f t="shared" si="719"/>
        <v/>
      </c>
      <c r="BJ5656" t="str">
        <f t="shared" ca="1" si="720"/>
        <v/>
      </c>
      <c r="BK5656">
        <f t="shared" si="721"/>
        <v>1900</v>
      </c>
      <c r="BL5656">
        <f t="shared" si="722"/>
        <v>1900</v>
      </c>
      <c r="BM5656" t="str">
        <f t="shared" si="723"/>
        <v/>
      </c>
      <c r="BN5656" s="69">
        <f t="shared" si="724"/>
        <v>131</v>
      </c>
      <c r="BO5656" s="1">
        <v>48024</v>
      </c>
      <c r="BP5656" s="1"/>
    </row>
    <row r="5657" spans="59:68" x14ac:dyDescent="0.25">
      <c r="BG5657" t="str">
        <f t="shared" ca="1" si="717"/>
        <v/>
      </c>
      <c r="BH5657" t="str">
        <f t="shared" si="718"/>
        <v/>
      </c>
      <c r="BI5657" t="str">
        <f t="shared" si="719"/>
        <v/>
      </c>
      <c r="BJ5657" t="str">
        <f t="shared" ca="1" si="720"/>
        <v/>
      </c>
      <c r="BK5657">
        <f t="shared" si="721"/>
        <v>1900</v>
      </c>
      <c r="BL5657">
        <f t="shared" si="722"/>
        <v>1900</v>
      </c>
      <c r="BM5657" t="str">
        <f t="shared" si="723"/>
        <v/>
      </c>
      <c r="BN5657" s="69">
        <f t="shared" si="724"/>
        <v>131</v>
      </c>
      <c r="BO5657" s="1">
        <v>48025</v>
      </c>
      <c r="BP5657" s="1"/>
    </row>
    <row r="5658" spans="59:68" x14ac:dyDescent="0.25">
      <c r="BG5658" t="str">
        <f t="shared" ca="1" si="717"/>
        <v/>
      </c>
      <c r="BH5658" t="str">
        <f t="shared" si="718"/>
        <v/>
      </c>
      <c r="BI5658" t="str">
        <f t="shared" si="719"/>
        <v/>
      </c>
      <c r="BJ5658" t="str">
        <f t="shared" ca="1" si="720"/>
        <v/>
      </c>
      <c r="BK5658">
        <f t="shared" si="721"/>
        <v>1900</v>
      </c>
      <c r="BL5658">
        <f t="shared" si="722"/>
        <v>1900</v>
      </c>
      <c r="BM5658" t="str">
        <f t="shared" si="723"/>
        <v/>
      </c>
      <c r="BN5658" s="69">
        <f t="shared" si="724"/>
        <v>131</v>
      </c>
      <c r="BO5658" s="1">
        <v>48026</v>
      </c>
      <c r="BP5658" s="1"/>
    </row>
    <row r="5659" spans="59:68" x14ac:dyDescent="0.25">
      <c r="BG5659" t="str">
        <f t="shared" ca="1" si="717"/>
        <v/>
      </c>
      <c r="BH5659" t="str">
        <f t="shared" si="718"/>
        <v/>
      </c>
      <c r="BI5659" t="str">
        <f t="shared" si="719"/>
        <v/>
      </c>
      <c r="BJ5659" t="str">
        <f t="shared" ca="1" si="720"/>
        <v/>
      </c>
      <c r="BK5659">
        <f t="shared" si="721"/>
        <v>1900</v>
      </c>
      <c r="BL5659">
        <f t="shared" si="722"/>
        <v>1900</v>
      </c>
      <c r="BM5659" t="str">
        <f t="shared" si="723"/>
        <v/>
      </c>
      <c r="BN5659" s="69">
        <f t="shared" si="724"/>
        <v>131</v>
      </c>
      <c r="BO5659" s="1">
        <v>48027</v>
      </c>
      <c r="BP5659" s="1"/>
    </row>
    <row r="5660" spans="59:68" x14ac:dyDescent="0.25">
      <c r="BG5660" t="str">
        <f t="shared" ca="1" si="717"/>
        <v/>
      </c>
      <c r="BH5660" t="str">
        <f t="shared" si="718"/>
        <v/>
      </c>
      <c r="BI5660" t="str">
        <f t="shared" si="719"/>
        <v/>
      </c>
      <c r="BJ5660" t="str">
        <f t="shared" ca="1" si="720"/>
        <v/>
      </c>
      <c r="BK5660">
        <f t="shared" si="721"/>
        <v>1900</v>
      </c>
      <c r="BL5660">
        <f t="shared" si="722"/>
        <v>1900</v>
      </c>
      <c r="BM5660" t="str">
        <f t="shared" si="723"/>
        <v/>
      </c>
      <c r="BN5660" s="69">
        <f t="shared" si="724"/>
        <v>131</v>
      </c>
      <c r="BO5660" s="1">
        <v>48028</v>
      </c>
      <c r="BP5660" s="1"/>
    </row>
    <row r="5661" spans="59:68" x14ac:dyDescent="0.25">
      <c r="BG5661" t="str">
        <f t="shared" ca="1" si="717"/>
        <v/>
      </c>
      <c r="BH5661" t="str">
        <f t="shared" si="718"/>
        <v/>
      </c>
      <c r="BI5661" t="str">
        <f t="shared" si="719"/>
        <v/>
      </c>
      <c r="BJ5661" t="str">
        <f t="shared" ca="1" si="720"/>
        <v/>
      </c>
      <c r="BK5661">
        <f t="shared" si="721"/>
        <v>1900</v>
      </c>
      <c r="BL5661">
        <f t="shared" si="722"/>
        <v>1900</v>
      </c>
      <c r="BM5661" t="str">
        <f t="shared" si="723"/>
        <v/>
      </c>
      <c r="BN5661" s="69">
        <f t="shared" si="724"/>
        <v>131</v>
      </c>
      <c r="BO5661" s="1">
        <v>48029</v>
      </c>
      <c r="BP5661" s="1"/>
    </row>
    <row r="5662" spans="59:68" x14ac:dyDescent="0.25">
      <c r="BG5662" t="str">
        <f t="shared" ca="1" si="717"/>
        <v/>
      </c>
      <c r="BH5662" t="str">
        <f t="shared" si="718"/>
        <v/>
      </c>
      <c r="BI5662" t="str">
        <f t="shared" si="719"/>
        <v/>
      </c>
      <c r="BJ5662" t="str">
        <f t="shared" ca="1" si="720"/>
        <v/>
      </c>
      <c r="BK5662">
        <f t="shared" si="721"/>
        <v>1900</v>
      </c>
      <c r="BL5662">
        <f t="shared" si="722"/>
        <v>1900</v>
      </c>
      <c r="BM5662" t="str">
        <f t="shared" si="723"/>
        <v/>
      </c>
      <c r="BN5662" s="69">
        <f t="shared" si="724"/>
        <v>131</v>
      </c>
      <c r="BO5662" s="1">
        <v>48030</v>
      </c>
      <c r="BP5662" s="1"/>
    </row>
    <row r="5663" spans="59:68" x14ac:dyDescent="0.25">
      <c r="BG5663" t="str">
        <f t="shared" ca="1" si="717"/>
        <v/>
      </c>
      <c r="BH5663" t="str">
        <f t="shared" si="718"/>
        <v/>
      </c>
      <c r="BI5663" t="str">
        <f t="shared" si="719"/>
        <v/>
      </c>
      <c r="BJ5663" t="str">
        <f t="shared" ca="1" si="720"/>
        <v/>
      </c>
      <c r="BK5663">
        <f t="shared" si="721"/>
        <v>1900</v>
      </c>
      <c r="BL5663">
        <f t="shared" si="722"/>
        <v>1900</v>
      </c>
      <c r="BM5663" t="str">
        <f t="shared" si="723"/>
        <v/>
      </c>
      <c r="BN5663" s="69">
        <f t="shared" si="724"/>
        <v>131</v>
      </c>
      <c r="BO5663" s="1">
        <v>48031</v>
      </c>
      <c r="BP5663" s="1"/>
    </row>
    <row r="5664" spans="59:68" x14ac:dyDescent="0.25">
      <c r="BG5664" t="str">
        <f t="shared" ca="1" si="717"/>
        <v/>
      </c>
      <c r="BH5664" t="str">
        <f t="shared" si="718"/>
        <v/>
      </c>
      <c r="BI5664" t="str">
        <f t="shared" si="719"/>
        <v/>
      </c>
      <c r="BJ5664" t="str">
        <f t="shared" ca="1" si="720"/>
        <v/>
      </c>
      <c r="BK5664">
        <f t="shared" si="721"/>
        <v>1900</v>
      </c>
      <c r="BL5664">
        <f t="shared" si="722"/>
        <v>1900</v>
      </c>
      <c r="BM5664" t="str">
        <f t="shared" si="723"/>
        <v/>
      </c>
      <c r="BN5664" s="69">
        <f t="shared" si="724"/>
        <v>131</v>
      </c>
      <c r="BO5664" s="1">
        <v>48032</v>
      </c>
      <c r="BP5664" s="1"/>
    </row>
    <row r="5665" spans="59:68" x14ac:dyDescent="0.25">
      <c r="BG5665" t="str">
        <f t="shared" ca="1" si="717"/>
        <v/>
      </c>
      <c r="BH5665" t="str">
        <f t="shared" si="718"/>
        <v/>
      </c>
      <c r="BI5665" t="str">
        <f t="shared" si="719"/>
        <v/>
      </c>
      <c r="BJ5665" t="str">
        <f t="shared" ca="1" si="720"/>
        <v/>
      </c>
      <c r="BK5665">
        <f t="shared" si="721"/>
        <v>1900</v>
      </c>
      <c r="BL5665">
        <f t="shared" si="722"/>
        <v>1900</v>
      </c>
      <c r="BM5665" t="str">
        <f t="shared" si="723"/>
        <v/>
      </c>
      <c r="BN5665" s="69">
        <f t="shared" si="724"/>
        <v>131</v>
      </c>
      <c r="BO5665" s="1">
        <v>48033</v>
      </c>
      <c r="BP5665" s="1"/>
    </row>
    <row r="5666" spans="59:68" x14ac:dyDescent="0.25">
      <c r="BG5666" t="str">
        <f t="shared" ca="1" si="717"/>
        <v/>
      </c>
      <c r="BH5666" t="str">
        <f t="shared" si="718"/>
        <v/>
      </c>
      <c r="BI5666" t="str">
        <f t="shared" si="719"/>
        <v/>
      </c>
      <c r="BJ5666" t="str">
        <f t="shared" ca="1" si="720"/>
        <v/>
      </c>
      <c r="BK5666">
        <f t="shared" si="721"/>
        <v>1900</v>
      </c>
      <c r="BL5666">
        <f t="shared" si="722"/>
        <v>1900</v>
      </c>
      <c r="BM5666" t="str">
        <f t="shared" si="723"/>
        <v/>
      </c>
      <c r="BN5666" s="69">
        <f t="shared" si="724"/>
        <v>131</v>
      </c>
      <c r="BO5666" s="1">
        <v>48034</v>
      </c>
      <c r="BP5666" s="1"/>
    </row>
    <row r="5667" spans="59:68" x14ac:dyDescent="0.25">
      <c r="BG5667" t="str">
        <f t="shared" ca="1" si="717"/>
        <v/>
      </c>
      <c r="BH5667" t="str">
        <f t="shared" si="718"/>
        <v/>
      </c>
      <c r="BI5667" t="str">
        <f t="shared" si="719"/>
        <v/>
      </c>
      <c r="BJ5667" t="str">
        <f t="shared" ca="1" si="720"/>
        <v/>
      </c>
      <c r="BK5667">
        <f t="shared" si="721"/>
        <v>1900</v>
      </c>
      <c r="BL5667">
        <f t="shared" si="722"/>
        <v>1900</v>
      </c>
      <c r="BM5667" t="str">
        <f t="shared" si="723"/>
        <v/>
      </c>
      <c r="BN5667" s="69">
        <f t="shared" si="724"/>
        <v>131</v>
      </c>
      <c r="BO5667" s="1">
        <v>48035</v>
      </c>
      <c r="BP5667" s="1"/>
    </row>
    <row r="5668" spans="59:68" x14ac:dyDescent="0.25">
      <c r="BG5668" t="str">
        <f t="shared" ca="1" si="717"/>
        <v/>
      </c>
      <c r="BH5668" t="str">
        <f t="shared" si="718"/>
        <v/>
      </c>
      <c r="BI5668" t="str">
        <f t="shared" si="719"/>
        <v/>
      </c>
      <c r="BJ5668" t="str">
        <f t="shared" ca="1" si="720"/>
        <v/>
      </c>
      <c r="BK5668">
        <f t="shared" si="721"/>
        <v>1900</v>
      </c>
      <c r="BL5668">
        <f t="shared" si="722"/>
        <v>1900</v>
      </c>
      <c r="BM5668" t="str">
        <f t="shared" si="723"/>
        <v/>
      </c>
      <c r="BN5668" s="69">
        <f t="shared" si="724"/>
        <v>131</v>
      </c>
      <c r="BO5668" s="1">
        <v>48036</v>
      </c>
      <c r="BP5668" s="1"/>
    </row>
    <row r="5669" spans="59:68" x14ac:dyDescent="0.25">
      <c r="BG5669" t="str">
        <f t="shared" ca="1" si="717"/>
        <v/>
      </c>
      <c r="BH5669" t="str">
        <f t="shared" si="718"/>
        <v/>
      </c>
      <c r="BI5669" t="str">
        <f t="shared" si="719"/>
        <v/>
      </c>
      <c r="BJ5669" t="str">
        <f t="shared" ca="1" si="720"/>
        <v/>
      </c>
      <c r="BK5669">
        <f t="shared" si="721"/>
        <v>1900</v>
      </c>
      <c r="BL5669">
        <f t="shared" si="722"/>
        <v>1900</v>
      </c>
      <c r="BM5669" t="str">
        <f t="shared" si="723"/>
        <v/>
      </c>
      <c r="BN5669" s="69">
        <f t="shared" si="724"/>
        <v>131</v>
      </c>
      <c r="BO5669" s="1">
        <v>48037</v>
      </c>
      <c r="BP5669" s="1"/>
    </row>
    <row r="5670" spans="59:68" x14ac:dyDescent="0.25">
      <c r="BG5670" t="str">
        <f t="shared" ca="1" si="717"/>
        <v/>
      </c>
      <c r="BH5670" t="str">
        <f t="shared" si="718"/>
        <v/>
      </c>
      <c r="BI5670" t="str">
        <f t="shared" si="719"/>
        <v/>
      </c>
      <c r="BJ5670" t="str">
        <f t="shared" ca="1" si="720"/>
        <v/>
      </c>
      <c r="BK5670">
        <f t="shared" si="721"/>
        <v>1900</v>
      </c>
      <c r="BL5670">
        <f t="shared" si="722"/>
        <v>1900</v>
      </c>
      <c r="BM5670" t="str">
        <f t="shared" si="723"/>
        <v/>
      </c>
      <c r="BN5670" s="69">
        <f t="shared" si="724"/>
        <v>131</v>
      </c>
      <c r="BO5670" s="1">
        <v>48038</v>
      </c>
      <c r="BP5670" s="1"/>
    </row>
    <row r="5671" spans="59:68" x14ac:dyDescent="0.25">
      <c r="BG5671" t="str">
        <f t="shared" ca="1" si="717"/>
        <v/>
      </c>
      <c r="BH5671" t="str">
        <f t="shared" si="718"/>
        <v/>
      </c>
      <c r="BI5671" t="str">
        <f t="shared" si="719"/>
        <v/>
      </c>
      <c r="BJ5671" t="str">
        <f t="shared" ca="1" si="720"/>
        <v/>
      </c>
      <c r="BK5671">
        <f t="shared" si="721"/>
        <v>1900</v>
      </c>
      <c r="BL5671">
        <f t="shared" si="722"/>
        <v>1900</v>
      </c>
      <c r="BM5671" t="str">
        <f t="shared" si="723"/>
        <v/>
      </c>
      <c r="BN5671" s="69">
        <f t="shared" si="724"/>
        <v>131</v>
      </c>
      <c r="BO5671" s="1">
        <v>48039</v>
      </c>
      <c r="BP5671" s="1"/>
    </row>
    <row r="5672" spans="59:68" x14ac:dyDescent="0.25">
      <c r="BG5672" t="str">
        <f t="shared" ca="1" si="717"/>
        <v/>
      </c>
      <c r="BH5672" t="str">
        <f t="shared" si="718"/>
        <v/>
      </c>
      <c r="BI5672" t="str">
        <f t="shared" si="719"/>
        <v/>
      </c>
      <c r="BJ5672" t="str">
        <f t="shared" ca="1" si="720"/>
        <v/>
      </c>
      <c r="BK5672">
        <f t="shared" si="721"/>
        <v>1900</v>
      </c>
      <c r="BL5672">
        <f t="shared" si="722"/>
        <v>1900</v>
      </c>
      <c r="BM5672" t="str">
        <f t="shared" si="723"/>
        <v/>
      </c>
      <c r="BN5672" s="69">
        <f t="shared" si="724"/>
        <v>131</v>
      </c>
      <c r="BO5672" s="1">
        <v>48040</v>
      </c>
      <c r="BP5672" s="1"/>
    </row>
    <row r="5673" spans="59:68" x14ac:dyDescent="0.25">
      <c r="BG5673" t="str">
        <f t="shared" ca="1" si="717"/>
        <v/>
      </c>
      <c r="BH5673" t="str">
        <f t="shared" si="718"/>
        <v/>
      </c>
      <c r="BI5673" t="str">
        <f t="shared" si="719"/>
        <v/>
      </c>
      <c r="BJ5673" t="str">
        <f t="shared" ca="1" si="720"/>
        <v/>
      </c>
      <c r="BK5673">
        <f t="shared" si="721"/>
        <v>1900</v>
      </c>
      <c r="BL5673">
        <f t="shared" si="722"/>
        <v>1900</v>
      </c>
      <c r="BM5673" t="str">
        <f t="shared" si="723"/>
        <v/>
      </c>
      <c r="BN5673" s="69">
        <f t="shared" si="724"/>
        <v>131</v>
      </c>
      <c r="BO5673" s="1">
        <v>48041</v>
      </c>
      <c r="BP5673" s="1"/>
    </row>
    <row r="5674" spans="59:68" x14ac:dyDescent="0.25">
      <c r="BG5674" t="str">
        <f t="shared" ca="1" si="717"/>
        <v/>
      </c>
      <c r="BH5674" t="str">
        <f t="shared" si="718"/>
        <v/>
      </c>
      <c r="BI5674" t="str">
        <f t="shared" si="719"/>
        <v/>
      </c>
      <c r="BJ5674" t="str">
        <f t="shared" ca="1" si="720"/>
        <v/>
      </c>
      <c r="BK5674">
        <f t="shared" si="721"/>
        <v>1900</v>
      </c>
      <c r="BL5674">
        <f t="shared" si="722"/>
        <v>1900</v>
      </c>
      <c r="BM5674" t="str">
        <f t="shared" si="723"/>
        <v/>
      </c>
      <c r="BN5674" s="69">
        <f t="shared" si="724"/>
        <v>131</v>
      </c>
      <c r="BO5674" s="1">
        <v>48042</v>
      </c>
      <c r="BP5674" s="1"/>
    </row>
    <row r="5675" spans="59:68" x14ac:dyDescent="0.25">
      <c r="BG5675" t="str">
        <f t="shared" ca="1" si="717"/>
        <v/>
      </c>
      <c r="BH5675" t="str">
        <f t="shared" si="718"/>
        <v/>
      </c>
      <c r="BI5675" t="str">
        <f t="shared" si="719"/>
        <v/>
      </c>
      <c r="BJ5675" t="str">
        <f t="shared" ca="1" si="720"/>
        <v/>
      </c>
      <c r="BK5675">
        <f t="shared" si="721"/>
        <v>1900</v>
      </c>
      <c r="BL5675">
        <f t="shared" si="722"/>
        <v>1900</v>
      </c>
      <c r="BM5675" t="str">
        <f t="shared" si="723"/>
        <v/>
      </c>
      <c r="BN5675" s="69">
        <f t="shared" si="724"/>
        <v>131</v>
      </c>
      <c r="BO5675" s="1">
        <v>48043</v>
      </c>
      <c r="BP5675" s="1"/>
    </row>
    <row r="5676" spans="59:68" x14ac:dyDescent="0.25">
      <c r="BG5676" t="str">
        <f t="shared" ca="1" si="717"/>
        <v/>
      </c>
      <c r="BH5676" t="str">
        <f t="shared" si="718"/>
        <v/>
      </c>
      <c r="BI5676" t="str">
        <f t="shared" si="719"/>
        <v/>
      </c>
      <c r="BJ5676" t="str">
        <f t="shared" ca="1" si="720"/>
        <v/>
      </c>
      <c r="BK5676">
        <f t="shared" si="721"/>
        <v>1900</v>
      </c>
      <c r="BL5676">
        <f t="shared" si="722"/>
        <v>1900</v>
      </c>
      <c r="BM5676" t="str">
        <f t="shared" si="723"/>
        <v/>
      </c>
      <c r="BN5676" s="69">
        <f t="shared" si="724"/>
        <v>131</v>
      </c>
      <c r="BO5676" s="1">
        <v>48044</v>
      </c>
      <c r="BP5676" s="1"/>
    </row>
    <row r="5677" spans="59:68" x14ac:dyDescent="0.25">
      <c r="BG5677" t="str">
        <f t="shared" ca="1" si="717"/>
        <v/>
      </c>
      <c r="BH5677" t="str">
        <f t="shared" si="718"/>
        <v/>
      </c>
      <c r="BI5677" t="str">
        <f t="shared" si="719"/>
        <v/>
      </c>
      <c r="BJ5677" t="str">
        <f t="shared" ca="1" si="720"/>
        <v/>
      </c>
      <c r="BK5677">
        <f t="shared" si="721"/>
        <v>1900</v>
      </c>
      <c r="BL5677">
        <f t="shared" si="722"/>
        <v>1900</v>
      </c>
      <c r="BM5677" t="str">
        <f t="shared" si="723"/>
        <v/>
      </c>
      <c r="BN5677" s="69">
        <f t="shared" si="724"/>
        <v>131</v>
      </c>
      <c r="BO5677" s="1">
        <v>48045</v>
      </c>
      <c r="BP5677" s="1"/>
    </row>
    <row r="5678" spans="59:68" x14ac:dyDescent="0.25">
      <c r="BG5678" t="str">
        <f t="shared" ca="1" si="717"/>
        <v/>
      </c>
      <c r="BH5678" t="str">
        <f t="shared" si="718"/>
        <v/>
      </c>
      <c r="BI5678" t="str">
        <f t="shared" si="719"/>
        <v/>
      </c>
      <c r="BJ5678" t="str">
        <f t="shared" ca="1" si="720"/>
        <v/>
      </c>
      <c r="BK5678">
        <f t="shared" si="721"/>
        <v>1900</v>
      </c>
      <c r="BL5678">
        <f t="shared" si="722"/>
        <v>1900</v>
      </c>
      <c r="BM5678" t="str">
        <f t="shared" si="723"/>
        <v/>
      </c>
      <c r="BN5678" s="69">
        <f t="shared" si="724"/>
        <v>131</v>
      </c>
      <c r="BO5678" s="1">
        <v>48046</v>
      </c>
      <c r="BP5678" s="1"/>
    </row>
    <row r="5679" spans="59:68" x14ac:dyDescent="0.25">
      <c r="BG5679" t="str">
        <f t="shared" ca="1" si="717"/>
        <v/>
      </c>
      <c r="BH5679" t="str">
        <f t="shared" si="718"/>
        <v/>
      </c>
      <c r="BI5679" t="str">
        <f t="shared" si="719"/>
        <v/>
      </c>
      <c r="BJ5679" t="str">
        <f t="shared" ca="1" si="720"/>
        <v/>
      </c>
      <c r="BK5679">
        <f t="shared" si="721"/>
        <v>1900</v>
      </c>
      <c r="BL5679">
        <f t="shared" si="722"/>
        <v>1900</v>
      </c>
      <c r="BM5679" t="str">
        <f t="shared" si="723"/>
        <v/>
      </c>
      <c r="BN5679" s="69">
        <f t="shared" si="724"/>
        <v>131</v>
      </c>
      <c r="BO5679" s="1">
        <v>48047</v>
      </c>
      <c r="BP5679" s="1"/>
    </row>
    <row r="5680" spans="59:68" x14ac:dyDescent="0.25">
      <c r="BG5680" t="str">
        <f t="shared" ca="1" si="717"/>
        <v/>
      </c>
      <c r="BH5680" t="str">
        <f t="shared" si="718"/>
        <v/>
      </c>
      <c r="BI5680" t="str">
        <f t="shared" si="719"/>
        <v/>
      </c>
      <c r="BJ5680" t="str">
        <f t="shared" ca="1" si="720"/>
        <v/>
      </c>
      <c r="BK5680">
        <f t="shared" si="721"/>
        <v>1900</v>
      </c>
      <c r="BL5680">
        <f t="shared" si="722"/>
        <v>1900</v>
      </c>
      <c r="BM5680" t="str">
        <f t="shared" si="723"/>
        <v/>
      </c>
      <c r="BN5680" s="69">
        <f t="shared" si="724"/>
        <v>131</v>
      </c>
      <c r="BO5680" s="1">
        <v>48048</v>
      </c>
      <c r="BP5680" s="1"/>
    </row>
    <row r="5681" spans="59:68" x14ac:dyDescent="0.25">
      <c r="BG5681" t="str">
        <f t="shared" ca="1" si="717"/>
        <v/>
      </c>
      <c r="BH5681" t="str">
        <f t="shared" si="718"/>
        <v/>
      </c>
      <c r="BI5681" t="str">
        <f t="shared" si="719"/>
        <v/>
      </c>
      <c r="BJ5681" t="str">
        <f t="shared" ca="1" si="720"/>
        <v/>
      </c>
      <c r="BK5681">
        <f t="shared" si="721"/>
        <v>1900</v>
      </c>
      <c r="BL5681">
        <f t="shared" si="722"/>
        <v>1900</v>
      </c>
      <c r="BM5681" t="str">
        <f t="shared" si="723"/>
        <v/>
      </c>
      <c r="BN5681" s="69">
        <f t="shared" si="724"/>
        <v>131</v>
      </c>
      <c r="BO5681" s="1">
        <v>48049</v>
      </c>
      <c r="BP5681" s="1"/>
    </row>
    <row r="5682" spans="59:68" x14ac:dyDescent="0.25">
      <c r="BG5682" t="str">
        <f t="shared" ca="1" si="717"/>
        <v/>
      </c>
      <c r="BH5682" t="str">
        <f t="shared" si="718"/>
        <v/>
      </c>
      <c r="BI5682" t="str">
        <f t="shared" si="719"/>
        <v/>
      </c>
      <c r="BJ5682" t="str">
        <f t="shared" ca="1" si="720"/>
        <v/>
      </c>
      <c r="BK5682">
        <f t="shared" si="721"/>
        <v>1900</v>
      </c>
      <c r="BL5682">
        <f t="shared" si="722"/>
        <v>1900</v>
      </c>
      <c r="BM5682" t="str">
        <f t="shared" si="723"/>
        <v/>
      </c>
      <c r="BN5682" s="69">
        <f t="shared" si="724"/>
        <v>131</v>
      </c>
      <c r="BO5682" s="1">
        <v>48050</v>
      </c>
      <c r="BP5682" s="1"/>
    </row>
    <row r="5683" spans="59:68" x14ac:dyDescent="0.25">
      <c r="BG5683" t="str">
        <f t="shared" ca="1" si="717"/>
        <v/>
      </c>
      <c r="BH5683" t="str">
        <f t="shared" si="718"/>
        <v/>
      </c>
      <c r="BI5683" t="str">
        <f t="shared" si="719"/>
        <v/>
      </c>
      <c r="BJ5683" t="str">
        <f t="shared" ca="1" si="720"/>
        <v/>
      </c>
      <c r="BK5683">
        <f t="shared" si="721"/>
        <v>1900</v>
      </c>
      <c r="BL5683">
        <f t="shared" si="722"/>
        <v>1900</v>
      </c>
      <c r="BM5683" t="str">
        <f t="shared" si="723"/>
        <v/>
      </c>
      <c r="BN5683" s="69">
        <f t="shared" si="724"/>
        <v>131</v>
      </c>
      <c r="BO5683" s="1">
        <v>48051</v>
      </c>
      <c r="BP5683" s="1"/>
    </row>
    <row r="5684" spans="59:68" x14ac:dyDescent="0.25">
      <c r="BG5684" t="str">
        <f t="shared" ca="1" si="717"/>
        <v/>
      </c>
      <c r="BH5684" t="str">
        <f t="shared" si="718"/>
        <v/>
      </c>
      <c r="BI5684" t="str">
        <f t="shared" si="719"/>
        <v/>
      </c>
      <c r="BJ5684" t="str">
        <f t="shared" ca="1" si="720"/>
        <v/>
      </c>
      <c r="BK5684">
        <f t="shared" si="721"/>
        <v>1900</v>
      </c>
      <c r="BL5684">
        <f t="shared" si="722"/>
        <v>1900</v>
      </c>
      <c r="BM5684" t="str">
        <f t="shared" si="723"/>
        <v/>
      </c>
      <c r="BN5684" s="69">
        <f t="shared" si="724"/>
        <v>131</v>
      </c>
      <c r="BO5684" s="1">
        <v>48052</v>
      </c>
      <c r="BP5684" s="1"/>
    </row>
    <row r="5685" spans="59:68" x14ac:dyDescent="0.25">
      <c r="BG5685" t="str">
        <f t="shared" ca="1" si="717"/>
        <v/>
      </c>
      <c r="BH5685" t="str">
        <f t="shared" si="718"/>
        <v/>
      </c>
      <c r="BI5685" t="str">
        <f t="shared" si="719"/>
        <v/>
      </c>
      <c r="BJ5685" t="str">
        <f t="shared" ca="1" si="720"/>
        <v/>
      </c>
      <c r="BK5685">
        <f t="shared" si="721"/>
        <v>1900</v>
      </c>
      <c r="BL5685">
        <f t="shared" si="722"/>
        <v>1900</v>
      </c>
      <c r="BM5685" t="str">
        <f t="shared" si="723"/>
        <v/>
      </c>
      <c r="BN5685" s="69">
        <f t="shared" si="724"/>
        <v>131</v>
      </c>
      <c r="BO5685" s="1">
        <v>48053</v>
      </c>
      <c r="BP5685" s="1"/>
    </row>
    <row r="5686" spans="59:68" x14ac:dyDescent="0.25">
      <c r="BG5686" t="str">
        <f t="shared" ca="1" si="717"/>
        <v/>
      </c>
      <c r="BH5686" t="str">
        <f t="shared" si="718"/>
        <v/>
      </c>
      <c r="BI5686" t="str">
        <f t="shared" si="719"/>
        <v/>
      </c>
      <c r="BJ5686" t="str">
        <f t="shared" ca="1" si="720"/>
        <v/>
      </c>
      <c r="BK5686">
        <f t="shared" si="721"/>
        <v>1900</v>
      </c>
      <c r="BL5686">
        <f t="shared" si="722"/>
        <v>1900</v>
      </c>
      <c r="BM5686" t="str">
        <f t="shared" si="723"/>
        <v/>
      </c>
      <c r="BN5686" s="69">
        <f t="shared" si="724"/>
        <v>131</v>
      </c>
      <c r="BO5686" s="1">
        <v>48054</v>
      </c>
      <c r="BP5686" s="1"/>
    </row>
    <row r="5687" spans="59:68" x14ac:dyDescent="0.25">
      <c r="BG5687" t="str">
        <f t="shared" ca="1" si="717"/>
        <v/>
      </c>
      <c r="BH5687" t="str">
        <f t="shared" si="718"/>
        <v/>
      </c>
      <c r="BI5687" t="str">
        <f t="shared" si="719"/>
        <v/>
      </c>
      <c r="BJ5687" t="str">
        <f t="shared" ca="1" si="720"/>
        <v/>
      </c>
      <c r="BK5687">
        <f t="shared" si="721"/>
        <v>1900</v>
      </c>
      <c r="BL5687">
        <f t="shared" si="722"/>
        <v>1900</v>
      </c>
      <c r="BM5687" t="str">
        <f t="shared" si="723"/>
        <v/>
      </c>
      <c r="BN5687" s="69">
        <f t="shared" si="724"/>
        <v>131</v>
      </c>
      <c r="BO5687" s="1">
        <v>48055</v>
      </c>
      <c r="BP5687" s="1"/>
    </row>
    <row r="5688" spans="59:68" x14ac:dyDescent="0.25">
      <c r="BG5688" t="str">
        <f t="shared" ca="1" si="717"/>
        <v/>
      </c>
      <c r="BH5688" t="str">
        <f t="shared" si="718"/>
        <v/>
      </c>
      <c r="BI5688" t="str">
        <f t="shared" si="719"/>
        <v/>
      </c>
      <c r="BJ5688" t="str">
        <f t="shared" ca="1" si="720"/>
        <v/>
      </c>
      <c r="BK5688">
        <f t="shared" si="721"/>
        <v>1900</v>
      </c>
      <c r="BL5688">
        <f t="shared" si="722"/>
        <v>1900</v>
      </c>
      <c r="BM5688" t="str">
        <f t="shared" si="723"/>
        <v/>
      </c>
      <c r="BN5688" s="69">
        <f t="shared" si="724"/>
        <v>131</v>
      </c>
      <c r="BO5688" s="1">
        <v>48056</v>
      </c>
      <c r="BP5688" s="1"/>
    </row>
    <row r="5689" spans="59:68" x14ac:dyDescent="0.25">
      <c r="BG5689" t="str">
        <f t="shared" ca="1" si="717"/>
        <v/>
      </c>
      <c r="BH5689" t="str">
        <f t="shared" si="718"/>
        <v/>
      </c>
      <c r="BI5689" t="str">
        <f t="shared" si="719"/>
        <v/>
      </c>
      <c r="BJ5689" t="str">
        <f t="shared" ca="1" si="720"/>
        <v/>
      </c>
      <c r="BK5689">
        <f t="shared" si="721"/>
        <v>1900</v>
      </c>
      <c r="BL5689">
        <f t="shared" si="722"/>
        <v>1900</v>
      </c>
      <c r="BM5689" t="str">
        <f t="shared" si="723"/>
        <v/>
      </c>
      <c r="BN5689" s="69">
        <f t="shared" si="724"/>
        <v>131</v>
      </c>
      <c r="BO5689" s="1">
        <v>48057</v>
      </c>
      <c r="BP5689" s="1"/>
    </row>
    <row r="5690" spans="59:68" x14ac:dyDescent="0.25">
      <c r="BG5690" t="str">
        <f t="shared" ca="1" si="717"/>
        <v/>
      </c>
      <c r="BH5690" t="str">
        <f t="shared" si="718"/>
        <v/>
      </c>
      <c r="BI5690" t="str">
        <f t="shared" si="719"/>
        <v/>
      </c>
      <c r="BJ5690" t="str">
        <f t="shared" ca="1" si="720"/>
        <v/>
      </c>
      <c r="BK5690">
        <f t="shared" si="721"/>
        <v>1900</v>
      </c>
      <c r="BL5690">
        <f t="shared" si="722"/>
        <v>1900</v>
      </c>
      <c r="BM5690" t="str">
        <f t="shared" si="723"/>
        <v/>
      </c>
      <c r="BN5690" s="69">
        <f t="shared" si="724"/>
        <v>131</v>
      </c>
      <c r="BO5690" s="1">
        <v>48058</v>
      </c>
      <c r="BP5690" s="1"/>
    </row>
    <row r="5691" spans="59:68" x14ac:dyDescent="0.25">
      <c r="BG5691" t="str">
        <f t="shared" ca="1" si="717"/>
        <v/>
      </c>
      <c r="BH5691" t="str">
        <f t="shared" si="718"/>
        <v/>
      </c>
      <c r="BI5691" t="str">
        <f t="shared" si="719"/>
        <v/>
      </c>
      <c r="BJ5691" t="str">
        <f t="shared" ca="1" si="720"/>
        <v/>
      </c>
      <c r="BK5691">
        <f t="shared" si="721"/>
        <v>1900</v>
      </c>
      <c r="BL5691">
        <f t="shared" si="722"/>
        <v>1900</v>
      </c>
      <c r="BM5691" t="str">
        <f t="shared" si="723"/>
        <v/>
      </c>
      <c r="BN5691" s="69">
        <f t="shared" si="724"/>
        <v>131</v>
      </c>
      <c r="BO5691" s="1">
        <v>48059</v>
      </c>
      <c r="BP5691" s="1"/>
    </row>
    <row r="5692" spans="59:68" x14ac:dyDescent="0.25">
      <c r="BG5692" t="str">
        <f t="shared" ca="1" si="717"/>
        <v/>
      </c>
      <c r="BH5692" t="str">
        <f t="shared" si="718"/>
        <v/>
      </c>
      <c r="BI5692" t="str">
        <f t="shared" si="719"/>
        <v/>
      </c>
      <c r="BJ5692" t="str">
        <f t="shared" ca="1" si="720"/>
        <v/>
      </c>
      <c r="BK5692">
        <f t="shared" si="721"/>
        <v>1900</v>
      </c>
      <c r="BL5692">
        <f t="shared" si="722"/>
        <v>1900</v>
      </c>
      <c r="BM5692" t="str">
        <f t="shared" si="723"/>
        <v/>
      </c>
      <c r="BN5692" s="69">
        <f t="shared" si="724"/>
        <v>131</v>
      </c>
      <c r="BO5692" s="1">
        <v>48060</v>
      </c>
      <c r="BP5692" s="1"/>
    </row>
    <row r="5693" spans="59:68" x14ac:dyDescent="0.25">
      <c r="BG5693" t="str">
        <f t="shared" ca="1" si="717"/>
        <v/>
      </c>
      <c r="BH5693" t="str">
        <f t="shared" si="718"/>
        <v/>
      </c>
      <c r="BI5693" t="str">
        <f t="shared" si="719"/>
        <v/>
      </c>
      <c r="BJ5693" t="str">
        <f t="shared" ca="1" si="720"/>
        <v/>
      </c>
      <c r="BK5693">
        <f t="shared" si="721"/>
        <v>1900</v>
      </c>
      <c r="BL5693">
        <f t="shared" si="722"/>
        <v>1900</v>
      </c>
      <c r="BM5693" t="str">
        <f t="shared" si="723"/>
        <v/>
      </c>
      <c r="BN5693" s="69">
        <f t="shared" si="724"/>
        <v>131</v>
      </c>
      <c r="BO5693" s="1">
        <v>48061</v>
      </c>
      <c r="BP5693" s="1"/>
    </row>
    <row r="5694" spans="59:68" x14ac:dyDescent="0.25">
      <c r="BG5694" t="str">
        <f t="shared" ca="1" si="717"/>
        <v/>
      </c>
      <c r="BH5694" t="str">
        <f t="shared" si="718"/>
        <v/>
      </c>
      <c r="BI5694" t="str">
        <f t="shared" si="719"/>
        <v/>
      </c>
      <c r="BJ5694" t="str">
        <f t="shared" ca="1" si="720"/>
        <v/>
      </c>
      <c r="BK5694">
        <f t="shared" si="721"/>
        <v>1900</v>
      </c>
      <c r="BL5694">
        <f t="shared" si="722"/>
        <v>1900</v>
      </c>
      <c r="BM5694" t="str">
        <f t="shared" si="723"/>
        <v/>
      </c>
      <c r="BN5694" s="69">
        <f t="shared" si="724"/>
        <v>131</v>
      </c>
      <c r="BO5694" s="1">
        <v>48062</v>
      </c>
      <c r="BP5694" s="1"/>
    </row>
    <row r="5695" spans="59:68" x14ac:dyDescent="0.25">
      <c r="BG5695" t="str">
        <f t="shared" ca="1" si="717"/>
        <v/>
      </c>
      <c r="BH5695" t="str">
        <f t="shared" si="718"/>
        <v/>
      </c>
      <c r="BI5695" t="str">
        <f t="shared" si="719"/>
        <v/>
      </c>
      <c r="BJ5695" t="str">
        <f t="shared" ca="1" si="720"/>
        <v/>
      </c>
      <c r="BK5695">
        <f t="shared" si="721"/>
        <v>1900</v>
      </c>
      <c r="BL5695">
        <f t="shared" si="722"/>
        <v>1900</v>
      </c>
      <c r="BM5695" t="str">
        <f t="shared" si="723"/>
        <v/>
      </c>
      <c r="BN5695" s="69">
        <f t="shared" si="724"/>
        <v>131</v>
      </c>
      <c r="BO5695" s="1">
        <v>48063</v>
      </c>
      <c r="BP5695" s="1"/>
    </row>
    <row r="5696" spans="59:68" x14ac:dyDescent="0.25">
      <c r="BG5696" t="str">
        <f t="shared" ca="1" si="717"/>
        <v/>
      </c>
      <c r="BH5696" t="str">
        <f t="shared" si="718"/>
        <v/>
      </c>
      <c r="BI5696" t="str">
        <f t="shared" si="719"/>
        <v/>
      </c>
      <c r="BJ5696" t="str">
        <f t="shared" ca="1" si="720"/>
        <v/>
      </c>
      <c r="BK5696">
        <f t="shared" si="721"/>
        <v>1900</v>
      </c>
      <c r="BL5696">
        <f t="shared" si="722"/>
        <v>1900</v>
      </c>
      <c r="BM5696" t="str">
        <f t="shared" si="723"/>
        <v/>
      </c>
      <c r="BN5696" s="69">
        <f t="shared" si="724"/>
        <v>131</v>
      </c>
      <c r="BO5696" s="1">
        <v>48064</v>
      </c>
      <c r="BP5696" s="1"/>
    </row>
    <row r="5697" spans="59:68" x14ac:dyDescent="0.25">
      <c r="BG5697" t="str">
        <f t="shared" ca="1" si="717"/>
        <v/>
      </c>
      <c r="BH5697" t="str">
        <f t="shared" si="718"/>
        <v/>
      </c>
      <c r="BI5697" t="str">
        <f t="shared" si="719"/>
        <v/>
      </c>
      <c r="BJ5697" t="str">
        <f t="shared" ca="1" si="720"/>
        <v/>
      </c>
      <c r="BK5697">
        <f t="shared" si="721"/>
        <v>1900</v>
      </c>
      <c r="BL5697">
        <f t="shared" si="722"/>
        <v>1900</v>
      </c>
      <c r="BM5697" t="str">
        <f t="shared" si="723"/>
        <v/>
      </c>
      <c r="BN5697" s="69">
        <f t="shared" si="724"/>
        <v>131</v>
      </c>
      <c r="BO5697" s="1">
        <v>48065</v>
      </c>
      <c r="BP5697" s="1"/>
    </row>
    <row r="5698" spans="59:68" x14ac:dyDescent="0.25">
      <c r="BG5698" t="str">
        <f t="shared" ca="1" si="717"/>
        <v/>
      </c>
      <c r="BH5698" t="str">
        <f t="shared" si="718"/>
        <v/>
      </c>
      <c r="BI5698" t="str">
        <f t="shared" si="719"/>
        <v/>
      </c>
      <c r="BJ5698" t="str">
        <f t="shared" ca="1" si="720"/>
        <v/>
      </c>
      <c r="BK5698">
        <f t="shared" si="721"/>
        <v>1900</v>
      </c>
      <c r="BL5698">
        <f t="shared" si="722"/>
        <v>1900</v>
      </c>
      <c r="BM5698" t="str">
        <f t="shared" si="723"/>
        <v/>
      </c>
      <c r="BN5698" s="69">
        <f t="shared" si="724"/>
        <v>131</v>
      </c>
      <c r="BO5698" s="1">
        <v>48066</v>
      </c>
      <c r="BP5698" s="1"/>
    </row>
    <row r="5699" spans="59:68" x14ac:dyDescent="0.25">
      <c r="BG5699" t="str">
        <f t="shared" ref="BG5699:BG5762" ca="1" si="725">IF(A5699="","",DATEDIF(J5699,TODAY(),"y"))</f>
        <v/>
      </c>
      <c r="BH5699" t="str">
        <f t="shared" ref="BH5699:BH5762" si="726">IF(A5699="","",IF(BG5699&lt;61,"Moins de 61",IF(BG5699&lt;66,"61 à 65",IF(BG5699&lt;71,"66 à 70",IF(BG5699&lt;76,"71 à 75",IF(BG5699&lt;81,"76 à 80",IF(BG5699&lt;86,"81 à 85",IF(BG5699&lt;91,"86 à 90",IF(BG5699&lt;96,"91 à 95",IF(BG5699&lt;101,"96 à 100",IF(BG5699&gt;=101,"101 et plus","")))))))))))</f>
        <v/>
      </c>
      <c r="BI5699" t="str">
        <f t="shared" ref="BI5699:BI5762" si="727">IF(B5699="","",IF(BG5699&lt;66,"Moins de 66",IF(BG5699&lt;71,"66 à 70",IF(BG5699&lt;76,"71 à 75",IF(BG5699&lt;81,"76 à 80",IF(BG5699&gt;=81,"plus de 80",""))))))</f>
        <v/>
      </c>
      <c r="BJ5699" t="str">
        <f t="shared" ref="BJ5699:BJ5762" ca="1" si="728">IF(A5699="","",DATEDIF(L5699,TODAY(),"y"))</f>
        <v/>
      </c>
      <c r="BK5699">
        <f t="shared" ref="BK5699:BK5762" si="729">YEAR(L5699)</f>
        <v>1900</v>
      </c>
      <c r="BL5699">
        <f t="shared" ref="BL5699:BL5762" si="730">YEAR(E5699)</f>
        <v>1900</v>
      </c>
      <c r="BM5699" t="str">
        <f t="shared" ref="BM5699:BM5762" si="731">IF(A5699="","",IF(O5699="Adhérent",BG5699,""))</f>
        <v/>
      </c>
      <c r="BN5699" s="69">
        <f t="shared" ref="BN5699:BN5762" si="732">YEAR(BO5699)-YEAR(J5699)</f>
        <v>131</v>
      </c>
      <c r="BO5699" s="1">
        <v>48067</v>
      </c>
      <c r="BP5699" s="1"/>
    </row>
    <row r="5700" spans="59:68" x14ac:dyDescent="0.25">
      <c r="BG5700" t="str">
        <f t="shared" ca="1" si="725"/>
        <v/>
      </c>
      <c r="BH5700" t="str">
        <f t="shared" si="726"/>
        <v/>
      </c>
      <c r="BI5700" t="str">
        <f t="shared" si="727"/>
        <v/>
      </c>
      <c r="BJ5700" t="str">
        <f t="shared" ca="1" si="728"/>
        <v/>
      </c>
      <c r="BK5700">
        <f t="shared" si="729"/>
        <v>1900</v>
      </c>
      <c r="BL5700">
        <f t="shared" si="730"/>
        <v>1900</v>
      </c>
      <c r="BM5700" t="str">
        <f t="shared" si="731"/>
        <v/>
      </c>
      <c r="BN5700" s="69">
        <f t="shared" si="732"/>
        <v>131</v>
      </c>
      <c r="BO5700" s="1">
        <v>48068</v>
      </c>
      <c r="BP5700" s="1"/>
    </row>
    <row r="5701" spans="59:68" x14ac:dyDescent="0.25">
      <c r="BG5701" t="str">
        <f t="shared" ca="1" si="725"/>
        <v/>
      </c>
      <c r="BH5701" t="str">
        <f t="shared" si="726"/>
        <v/>
      </c>
      <c r="BI5701" t="str">
        <f t="shared" si="727"/>
        <v/>
      </c>
      <c r="BJ5701" t="str">
        <f t="shared" ca="1" si="728"/>
        <v/>
      </c>
      <c r="BK5701">
        <f t="shared" si="729"/>
        <v>1900</v>
      </c>
      <c r="BL5701">
        <f t="shared" si="730"/>
        <v>1900</v>
      </c>
      <c r="BM5701" t="str">
        <f t="shared" si="731"/>
        <v/>
      </c>
      <c r="BN5701" s="69">
        <f t="shared" si="732"/>
        <v>131</v>
      </c>
      <c r="BO5701" s="1">
        <v>48069</v>
      </c>
      <c r="BP5701" s="1"/>
    </row>
    <row r="5702" spans="59:68" x14ac:dyDescent="0.25">
      <c r="BG5702" t="str">
        <f t="shared" ca="1" si="725"/>
        <v/>
      </c>
      <c r="BH5702" t="str">
        <f t="shared" si="726"/>
        <v/>
      </c>
      <c r="BI5702" t="str">
        <f t="shared" si="727"/>
        <v/>
      </c>
      <c r="BJ5702" t="str">
        <f t="shared" ca="1" si="728"/>
        <v/>
      </c>
      <c r="BK5702">
        <f t="shared" si="729"/>
        <v>1900</v>
      </c>
      <c r="BL5702">
        <f t="shared" si="730"/>
        <v>1900</v>
      </c>
      <c r="BM5702" t="str">
        <f t="shared" si="731"/>
        <v/>
      </c>
      <c r="BN5702" s="69">
        <f t="shared" si="732"/>
        <v>131</v>
      </c>
      <c r="BO5702" s="1">
        <v>48070</v>
      </c>
      <c r="BP5702" s="1"/>
    </row>
    <row r="5703" spans="59:68" x14ac:dyDescent="0.25">
      <c r="BG5703" t="str">
        <f t="shared" ca="1" si="725"/>
        <v/>
      </c>
      <c r="BH5703" t="str">
        <f t="shared" si="726"/>
        <v/>
      </c>
      <c r="BI5703" t="str">
        <f t="shared" si="727"/>
        <v/>
      </c>
      <c r="BJ5703" t="str">
        <f t="shared" ca="1" si="728"/>
        <v/>
      </c>
      <c r="BK5703">
        <f t="shared" si="729"/>
        <v>1900</v>
      </c>
      <c r="BL5703">
        <f t="shared" si="730"/>
        <v>1900</v>
      </c>
      <c r="BM5703" t="str">
        <f t="shared" si="731"/>
        <v/>
      </c>
      <c r="BN5703" s="69">
        <f t="shared" si="732"/>
        <v>131</v>
      </c>
      <c r="BO5703" s="1">
        <v>48071</v>
      </c>
      <c r="BP5703" s="1"/>
    </row>
    <row r="5704" spans="59:68" x14ac:dyDescent="0.25">
      <c r="BG5704" t="str">
        <f t="shared" ca="1" si="725"/>
        <v/>
      </c>
      <c r="BH5704" t="str">
        <f t="shared" si="726"/>
        <v/>
      </c>
      <c r="BI5704" t="str">
        <f t="shared" si="727"/>
        <v/>
      </c>
      <c r="BJ5704" t="str">
        <f t="shared" ca="1" si="728"/>
        <v/>
      </c>
      <c r="BK5704">
        <f t="shared" si="729"/>
        <v>1900</v>
      </c>
      <c r="BL5704">
        <f t="shared" si="730"/>
        <v>1900</v>
      </c>
      <c r="BM5704" t="str">
        <f t="shared" si="731"/>
        <v/>
      </c>
      <c r="BN5704" s="69">
        <f t="shared" si="732"/>
        <v>131</v>
      </c>
      <c r="BO5704" s="1">
        <v>48072</v>
      </c>
      <c r="BP5704" s="1"/>
    </row>
    <row r="5705" spans="59:68" x14ac:dyDescent="0.25">
      <c r="BG5705" t="str">
        <f t="shared" ca="1" si="725"/>
        <v/>
      </c>
      <c r="BH5705" t="str">
        <f t="shared" si="726"/>
        <v/>
      </c>
      <c r="BI5705" t="str">
        <f t="shared" si="727"/>
        <v/>
      </c>
      <c r="BJ5705" t="str">
        <f t="shared" ca="1" si="728"/>
        <v/>
      </c>
      <c r="BK5705">
        <f t="shared" si="729"/>
        <v>1900</v>
      </c>
      <c r="BL5705">
        <f t="shared" si="730"/>
        <v>1900</v>
      </c>
      <c r="BM5705" t="str">
        <f t="shared" si="731"/>
        <v/>
      </c>
      <c r="BN5705" s="69">
        <f t="shared" si="732"/>
        <v>131</v>
      </c>
      <c r="BO5705" s="1">
        <v>48073</v>
      </c>
      <c r="BP5705" s="1"/>
    </row>
    <row r="5706" spans="59:68" x14ac:dyDescent="0.25">
      <c r="BG5706" t="str">
        <f t="shared" ca="1" si="725"/>
        <v/>
      </c>
      <c r="BH5706" t="str">
        <f t="shared" si="726"/>
        <v/>
      </c>
      <c r="BI5706" t="str">
        <f t="shared" si="727"/>
        <v/>
      </c>
      <c r="BJ5706" t="str">
        <f t="shared" ca="1" si="728"/>
        <v/>
      </c>
      <c r="BK5706">
        <f t="shared" si="729"/>
        <v>1900</v>
      </c>
      <c r="BL5706">
        <f t="shared" si="730"/>
        <v>1900</v>
      </c>
      <c r="BM5706" t="str">
        <f t="shared" si="731"/>
        <v/>
      </c>
      <c r="BN5706" s="69">
        <f t="shared" si="732"/>
        <v>131</v>
      </c>
      <c r="BO5706" s="1">
        <v>48074</v>
      </c>
      <c r="BP5706" s="1"/>
    </row>
    <row r="5707" spans="59:68" x14ac:dyDescent="0.25">
      <c r="BG5707" t="str">
        <f t="shared" ca="1" si="725"/>
        <v/>
      </c>
      <c r="BH5707" t="str">
        <f t="shared" si="726"/>
        <v/>
      </c>
      <c r="BI5707" t="str">
        <f t="shared" si="727"/>
        <v/>
      </c>
      <c r="BJ5707" t="str">
        <f t="shared" ca="1" si="728"/>
        <v/>
      </c>
      <c r="BK5707">
        <f t="shared" si="729"/>
        <v>1900</v>
      </c>
      <c r="BL5707">
        <f t="shared" si="730"/>
        <v>1900</v>
      </c>
      <c r="BM5707" t="str">
        <f t="shared" si="731"/>
        <v/>
      </c>
      <c r="BN5707" s="69">
        <f t="shared" si="732"/>
        <v>131</v>
      </c>
      <c r="BO5707" s="1">
        <v>48075</v>
      </c>
      <c r="BP5707" s="1"/>
    </row>
    <row r="5708" spans="59:68" x14ac:dyDescent="0.25">
      <c r="BG5708" t="str">
        <f t="shared" ca="1" si="725"/>
        <v/>
      </c>
      <c r="BH5708" t="str">
        <f t="shared" si="726"/>
        <v/>
      </c>
      <c r="BI5708" t="str">
        <f t="shared" si="727"/>
        <v/>
      </c>
      <c r="BJ5708" t="str">
        <f t="shared" ca="1" si="728"/>
        <v/>
      </c>
      <c r="BK5708">
        <f t="shared" si="729"/>
        <v>1900</v>
      </c>
      <c r="BL5708">
        <f t="shared" si="730"/>
        <v>1900</v>
      </c>
      <c r="BM5708" t="str">
        <f t="shared" si="731"/>
        <v/>
      </c>
      <c r="BN5708" s="69">
        <f t="shared" si="732"/>
        <v>131</v>
      </c>
      <c r="BO5708" s="1">
        <v>48076</v>
      </c>
      <c r="BP5708" s="1"/>
    </row>
    <row r="5709" spans="59:68" x14ac:dyDescent="0.25">
      <c r="BG5709" t="str">
        <f t="shared" ca="1" si="725"/>
        <v/>
      </c>
      <c r="BH5709" t="str">
        <f t="shared" si="726"/>
        <v/>
      </c>
      <c r="BI5709" t="str">
        <f t="shared" si="727"/>
        <v/>
      </c>
      <c r="BJ5709" t="str">
        <f t="shared" ca="1" si="728"/>
        <v/>
      </c>
      <c r="BK5709">
        <f t="shared" si="729"/>
        <v>1900</v>
      </c>
      <c r="BL5709">
        <f t="shared" si="730"/>
        <v>1900</v>
      </c>
      <c r="BM5709" t="str">
        <f t="shared" si="731"/>
        <v/>
      </c>
      <c r="BN5709" s="69">
        <f t="shared" si="732"/>
        <v>131</v>
      </c>
      <c r="BO5709" s="1">
        <v>48077</v>
      </c>
      <c r="BP5709" s="1"/>
    </row>
    <row r="5710" spans="59:68" x14ac:dyDescent="0.25">
      <c r="BG5710" t="str">
        <f t="shared" ca="1" si="725"/>
        <v/>
      </c>
      <c r="BH5710" t="str">
        <f t="shared" si="726"/>
        <v/>
      </c>
      <c r="BI5710" t="str">
        <f t="shared" si="727"/>
        <v/>
      </c>
      <c r="BJ5710" t="str">
        <f t="shared" ca="1" si="728"/>
        <v/>
      </c>
      <c r="BK5710">
        <f t="shared" si="729"/>
        <v>1900</v>
      </c>
      <c r="BL5710">
        <f t="shared" si="730"/>
        <v>1900</v>
      </c>
      <c r="BM5710" t="str">
        <f t="shared" si="731"/>
        <v/>
      </c>
      <c r="BN5710" s="69">
        <f t="shared" si="732"/>
        <v>131</v>
      </c>
      <c r="BO5710" s="1">
        <v>48078</v>
      </c>
      <c r="BP5710" s="1"/>
    </row>
    <row r="5711" spans="59:68" x14ac:dyDescent="0.25">
      <c r="BG5711" t="str">
        <f t="shared" ca="1" si="725"/>
        <v/>
      </c>
      <c r="BH5711" t="str">
        <f t="shared" si="726"/>
        <v/>
      </c>
      <c r="BI5711" t="str">
        <f t="shared" si="727"/>
        <v/>
      </c>
      <c r="BJ5711" t="str">
        <f t="shared" ca="1" si="728"/>
        <v/>
      </c>
      <c r="BK5711">
        <f t="shared" si="729"/>
        <v>1900</v>
      </c>
      <c r="BL5711">
        <f t="shared" si="730"/>
        <v>1900</v>
      </c>
      <c r="BM5711" t="str">
        <f t="shared" si="731"/>
        <v/>
      </c>
      <c r="BN5711" s="69">
        <f t="shared" si="732"/>
        <v>131</v>
      </c>
      <c r="BO5711" s="1">
        <v>48079</v>
      </c>
      <c r="BP5711" s="1"/>
    </row>
    <row r="5712" spans="59:68" x14ac:dyDescent="0.25">
      <c r="BG5712" t="str">
        <f t="shared" ca="1" si="725"/>
        <v/>
      </c>
      <c r="BH5712" t="str">
        <f t="shared" si="726"/>
        <v/>
      </c>
      <c r="BI5712" t="str">
        <f t="shared" si="727"/>
        <v/>
      </c>
      <c r="BJ5712" t="str">
        <f t="shared" ca="1" si="728"/>
        <v/>
      </c>
      <c r="BK5712">
        <f t="shared" si="729"/>
        <v>1900</v>
      </c>
      <c r="BL5712">
        <f t="shared" si="730"/>
        <v>1900</v>
      </c>
      <c r="BM5712" t="str">
        <f t="shared" si="731"/>
        <v/>
      </c>
      <c r="BN5712" s="69">
        <f t="shared" si="732"/>
        <v>131</v>
      </c>
      <c r="BO5712" s="1">
        <v>48080</v>
      </c>
      <c r="BP5712" s="1"/>
    </row>
    <row r="5713" spans="59:68" x14ac:dyDescent="0.25">
      <c r="BG5713" t="str">
        <f t="shared" ca="1" si="725"/>
        <v/>
      </c>
      <c r="BH5713" t="str">
        <f t="shared" si="726"/>
        <v/>
      </c>
      <c r="BI5713" t="str">
        <f t="shared" si="727"/>
        <v/>
      </c>
      <c r="BJ5713" t="str">
        <f t="shared" ca="1" si="728"/>
        <v/>
      </c>
      <c r="BK5713">
        <f t="shared" si="729"/>
        <v>1900</v>
      </c>
      <c r="BL5713">
        <f t="shared" si="730"/>
        <v>1900</v>
      </c>
      <c r="BM5713" t="str">
        <f t="shared" si="731"/>
        <v/>
      </c>
      <c r="BN5713" s="69">
        <f t="shared" si="732"/>
        <v>131</v>
      </c>
      <c r="BO5713" s="1">
        <v>48081</v>
      </c>
      <c r="BP5713" s="1"/>
    </row>
    <row r="5714" spans="59:68" x14ac:dyDescent="0.25">
      <c r="BG5714" t="str">
        <f t="shared" ca="1" si="725"/>
        <v/>
      </c>
      <c r="BH5714" t="str">
        <f t="shared" si="726"/>
        <v/>
      </c>
      <c r="BI5714" t="str">
        <f t="shared" si="727"/>
        <v/>
      </c>
      <c r="BJ5714" t="str">
        <f t="shared" ca="1" si="728"/>
        <v/>
      </c>
      <c r="BK5714">
        <f t="shared" si="729"/>
        <v>1900</v>
      </c>
      <c r="BL5714">
        <f t="shared" si="730"/>
        <v>1900</v>
      </c>
      <c r="BM5714" t="str">
        <f t="shared" si="731"/>
        <v/>
      </c>
      <c r="BN5714" s="69">
        <f t="shared" si="732"/>
        <v>131</v>
      </c>
      <c r="BO5714" s="1">
        <v>48082</v>
      </c>
      <c r="BP5714" s="1"/>
    </row>
    <row r="5715" spans="59:68" x14ac:dyDescent="0.25">
      <c r="BG5715" t="str">
        <f t="shared" ca="1" si="725"/>
        <v/>
      </c>
      <c r="BH5715" t="str">
        <f t="shared" si="726"/>
        <v/>
      </c>
      <c r="BI5715" t="str">
        <f t="shared" si="727"/>
        <v/>
      </c>
      <c r="BJ5715" t="str">
        <f t="shared" ca="1" si="728"/>
        <v/>
      </c>
      <c r="BK5715">
        <f t="shared" si="729"/>
        <v>1900</v>
      </c>
      <c r="BL5715">
        <f t="shared" si="730"/>
        <v>1900</v>
      </c>
      <c r="BM5715" t="str">
        <f t="shared" si="731"/>
        <v/>
      </c>
      <c r="BN5715" s="69">
        <f t="shared" si="732"/>
        <v>131</v>
      </c>
      <c r="BO5715" s="1">
        <v>48083</v>
      </c>
      <c r="BP5715" s="1"/>
    </row>
    <row r="5716" spans="59:68" x14ac:dyDescent="0.25">
      <c r="BG5716" t="str">
        <f t="shared" ca="1" si="725"/>
        <v/>
      </c>
      <c r="BH5716" t="str">
        <f t="shared" si="726"/>
        <v/>
      </c>
      <c r="BI5716" t="str">
        <f t="shared" si="727"/>
        <v/>
      </c>
      <c r="BJ5716" t="str">
        <f t="shared" ca="1" si="728"/>
        <v/>
      </c>
      <c r="BK5716">
        <f t="shared" si="729"/>
        <v>1900</v>
      </c>
      <c r="BL5716">
        <f t="shared" si="730"/>
        <v>1900</v>
      </c>
      <c r="BM5716" t="str">
        <f t="shared" si="731"/>
        <v/>
      </c>
      <c r="BN5716" s="69">
        <f t="shared" si="732"/>
        <v>131</v>
      </c>
      <c r="BO5716" s="1">
        <v>48084</v>
      </c>
      <c r="BP5716" s="1"/>
    </row>
    <row r="5717" spans="59:68" x14ac:dyDescent="0.25">
      <c r="BG5717" t="str">
        <f t="shared" ca="1" si="725"/>
        <v/>
      </c>
      <c r="BH5717" t="str">
        <f t="shared" si="726"/>
        <v/>
      </c>
      <c r="BI5717" t="str">
        <f t="shared" si="727"/>
        <v/>
      </c>
      <c r="BJ5717" t="str">
        <f t="shared" ca="1" si="728"/>
        <v/>
      </c>
      <c r="BK5717">
        <f t="shared" si="729"/>
        <v>1900</v>
      </c>
      <c r="BL5717">
        <f t="shared" si="730"/>
        <v>1900</v>
      </c>
      <c r="BM5717" t="str">
        <f t="shared" si="731"/>
        <v/>
      </c>
      <c r="BN5717" s="69">
        <f t="shared" si="732"/>
        <v>131</v>
      </c>
      <c r="BO5717" s="1">
        <v>48085</v>
      </c>
      <c r="BP5717" s="1"/>
    </row>
    <row r="5718" spans="59:68" x14ac:dyDescent="0.25">
      <c r="BG5718" t="str">
        <f t="shared" ca="1" si="725"/>
        <v/>
      </c>
      <c r="BH5718" t="str">
        <f t="shared" si="726"/>
        <v/>
      </c>
      <c r="BI5718" t="str">
        <f t="shared" si="727"/>
        <v/>
      </c>
      <c r="BJ5718" t="str">
        <f t="shared" ca="1" si="728"/>
        <v/>
      </c>
      <c r="BK5718">
        <f t="shared" si="729"/>
        <v>1900</v>
      </c>
      <c r="BL5718">
        <f t="shared" si="730"/>
        <v>1900</v>
      </c>
      <c r="BM5718" t="str">
        <f t="shared" si="731"/>
        <v/>
      </c>
      <c r="BN5718" s="69">
        <f t="shared" si="732"/>
        <v>131</v>
      </c>
      <c r="BO5718" s="1">
        <v>48086</v>
      </c>
      <c r="BP5718" s="1"/>
    </row>
    <row r="5719" spans="59:68" x14ac:dyDescent="0.25">
      <c r="BG5719" t="str">
        <f t="shared" ca="1" si="725"/>
        <v/>
      </c>
      <c r="BH5719" t="str">
        <f t="shared" si="726"/>
        <v/>
      </c>
      <c r="BI5719" t="str">
        <f t="shared" si="727"/>
        <v/>
      </c>
      <c r="BJ5719" t="str">
        <f t="shared" ca="1" si="728"/>
        <v/>
      </c>
      <c r="BK5719">
        <f t="shared" si="729"/>
        <v>1900</v>
      </c>
      <c r="BL5719">
        <f t="shared" si="730"/>
        <v>1900</v>
      </c>
      <c r="BM5719" t="str">
        <f t="shared" si="731"/>
        <v/>
      </c>
      <c r="BN5719" s="69">
        <f t="shared" si="732"/>
        <v>131</v>
      </c>
      <c r="BO5719" s="1">
        <v>48087</v>
      </c>
      <c r="BP5719" s="1"/>
    </row>
    <row r="5720" spans="59:68" x14ac:dyDescent="0.25">
      <c r="BG5720" t="str">
        <f t="shared" ca="1" si="725"/>
        <v/>
      </c>
      <c r="BH5720" t="str">
        <f t="shared" si="726"/>
        <v/>
      </c>
      <c r="BI5720" t="str">
        <f t="shared" si="727"/>
        <v/>
      </c>
      <c r="BJ5720" t="str">
        <f t="shared" ca="1" si="728"/>
        <v/>
      </c>
      <c r="BK5720">
        <f t="shared" si="729"/>
        <v>1900</v>
      </c>
      <c r="BL5720">
        <f t="shared" si="730"/>
        <v>1900</v>
      </c>
      <c r="BM5720" t="str">
        <f t="shared" si="731"/>
        <v/>
      </c>
      <c r="BN5720" s="69">
        <f t="shared" si="732"/>
        <v>131</v>
      </c>
      <c r="BO5720" s="1">
        <v>48088</v>
      </c>
      <c r="BP5720" s="1"/>
    </row>
    <row r="5721" spans="59:68" x14ac:dyDescent="0.25">
      <c r="BG5721" t="str">
        <f t="shared" ca="1" si="725"/>
        <v/>
      </c>
      <c r="BH5721" t="str">
        <f t="shared" si="726"/>
        <v/>
      </c>
      <c r="BI5721" t="str">
        <f t="shared" si="727"/>
        <v/>
      </c>
      <c r="BJ5721" t="str">
        <f t="shared" ca="1" si="728"/>
        <v/>
      </c>
      <c r="BK5721">
        <f t="shared" si="729"/>
        <v>1900</v>
      </c>
      <c r="BL5721">
        <f t="shared" si="730"/>
        <v>1900</v>
      </c>
      <c r="BM5721" t="str">
        <f t="shared" si="731"/>
        <v/>
      </c>
      <c r="BN5721" s="69">
        <f t="shared" si="732"/>
        <v>131</v>
      </c>
      <c r="BO5721" s="1">
        <v>48089</v>
      </c>
      <c r="BP5721" s="1"/>
    </row>
    <row r="5722" spans="59:68" x14ac:dyDescent="0.25">
      <c r="BG5722" t="str">
        <f t="shared" ca="1" si="725"/>
        <v/>
      </c>
      <c r="BH5722" t="str">
        <f t="shared" si="726"/>
        <v/>
      </c>
      <c r="BI5722" t="str">
        <f t="shared" si="727"/>
        <v/>
      </c>
      <c r="BJ5722" t="str">
        <f t="shared" ca="1" si="728"/>
        <v/>
      </c>
      <c r="BK5722">
        <f t="shared" si="729"/>
        <v>1900</v>
      </c>
      <c r="BL5722">
        <f t="shared" si="730"/>
        <v>1900</v>
      </c>
      <c r="BM5722" t="str">
        <f t="shared" si="731"/>
        <v/>
      </c>
      <c r="BN5722" s="69">
        <f t="shared" si="732"/>
        <v>131</v>
      </c>
      <c r="BO5722" s="1">
        <v>48090</v>
      </c>
      <c r="BP5722" s="1"/>
    </row>
    <row r="5723" spans="59:68" x14ac:dyDescent="0.25">
      <c r="BG5723" t="str">
        <f t="shared" ca="1" si="725"/>
        <v/>
      </c>
      <c r="BH5723" t="str">
        <f t="shared" si="726"/>
        <v/>
      </c>
      <c r="BI5723" t="str">
        <f t="shared" si="727"/>
        <v/>
      </c>
      <c r="BJ5723" t="str">
        <f t="shared" ca="1" si="728"/>
        <v/>
      </c>
      <c r="BK5723">
        <f t="shared" si="729"/>
        <v>1900</v>
      </c>
      <c r="BL5723">
        <f t="shared" si="730"/>
        <v>1900</v>
      </c>
      <c r="BM5723" t="str">
        <f t="shared" si="731"/>
        <v/>
      </c>
      <c r="BN5723" s="69">
        <f t="shared" si="732"/>
        <v>131</v>
      </c>
      <c r="BO5723" s="1">
        <v>48091</v>
      </c>
      <c r="BP5723" s="1"/>
    </row>
    <row r="5724" spans="59:68" x14ac:dyDescent="0.25">
      <c r="BG5724" t="str">
        <f t="shared" ca="1" si="725"/>
        <v/>
      </c>
      <c r="BH5724" t="str">
        <f t="shared" si="726"/>
        <v/>
      </c>
      <c r="BI5724" t="str">
        <f t="shared" si="727"/>
        <v/>
      </c>
      <c r="BJ5724" t="str">
        <f t="shared" ca="1" si="728"/>
        <v/>
      </c>
      <c r="BK5724">
        <f t="shared" si="729"/>
        <v>1900</v>
      </c>
      <c r="BL5724">
        <f t="shared" si="730"/>
        <v>1900</v>
      </c>
      <c r="BM5724" t="str">
        <f t="shared" si="731"/>
        <v/>
      </c>
      <c r="BN5724" s="69">
        <f t="shared" si="732"/>
        <v>131</v>
      </c>
      <c r="BO5724" s="1">
        <v>48092</v>
      </c>
      <c r="BP5724" s="1"/>
    </row>
    <row r="5725" spans="59:68" x14ac:dyDescent="0.25">
      <c r="BG5725" t="str">
        <f t="shared" ca="1" si="725"/>
        <v/>
      </c>
      <c r="BH5725" t="str">
        <f t="shared" si="726"/>
        <v/>
      </c>
      <c r="BI5725" t="str">
        <f t="shared" si="727"/>
        <v/>
      </c>
      <c r="BJ5725" t="str">
        <f t="shared" ca="1" si="728"/>
        <v/>
      </c>
      <c r="BK5725">
        <f t="shared" si="729"/>
        <v>1900</v>
      </c>
      <c r="BL5725">
        <f t="shared" si="730"/>
        <v>1900</v>
      </c>
      <c r="BM5725" t="str">
        <f t="shared" si="731"/>
        <v/>
      </c>
      <c r="BN5725" s="69">
        <f t="shared" si="732"/>
        <v>131</v>
      </c>
      <c r="BO5725" s="1">
        <v>48093</v>
      </c>
      <c r="BP5725" s="1"/>
    </row>
    <row r="5726" spans="59:68" x14ac:dyDescent="0.25">
      <c r="BG5726" t="str">
        <f t="shared" ca="1" si="725"/>
        <v/>
      </c>
      <c r="BH5726" t="str">
        <f t="shared" si="726"/>
        <v/>
      </c>
      <c r="BI5726" t="str">
        <f t="shared" si="727"/>
        <v/>
      </c>
      <c r="BJ5726" t="str">
        <f t="shared" ca="1" si="728"/>
        <v/>
      </c>
      <c r="BK5726">
        <f t="shared" si="729"/>
        <v>1900</v>
      </c>
      <c r="BL5726">
        <f t="shared" si="730"/>
        <v>1900</v>
      </c>
      <c r="BM5726" t="str">
        <f t="shared" si="731"/>
        <v/>
      </c>
      <c r="BN5726" s="69">
        <f t="shared" si="732"/>
        <v>131</v>
      </c>
      <c r="BO5726" s="1">
        <v>48094</v>
      </c>
      <c r="BP5726" s="1"/>
    </row>
    <row r="5727" spans="59:68" x14ac:dyDescent="0.25">
      <c r="BG5727" t="str">
        <f t="shared" ca="1" si="725"/>
        <v/>
      </c>
      <c r="BH5727" t="str">
        <f t="shared" si="726"/>
        <v/>
      </c>
      <c r="BI5727" t="str">
        <f t="shared" si="727"/>
        <v/>
      </c>
      <c r="BJ5727" t="str">
        <f t="shared" ca="1" si="728"/>
        <v/>
      </c>
      <c r="BK5727">
        <f t="shared" si="729"/>
        <v>1900</v>
      </c>
      <c r="BL5727">
        <f t="shared" si="730"/>
        <v>1900</v>
      </c>
      <c r="BM5727" t="str">
        <f t="shared" si="731"/>
        <v/>
      </c>
      <c r="BN5727" s="69">
        <f t="shared" si="732"/>
        <v>131</v>
      </c>
      <c r="BO5727" s="1">
        <v>48095</v>
      </c>
      <c r="BP5727" s="1"/>
    </row>
    <row r="5728" spans="59:68" x14ac:dyDescent="0.25">
      <c r="BG5728" t="str">
        <f t="shared" ca="1" si="725"/>
        <v/>
      </c>
      <c r="BH5728" t="str">
        <f t="shared" si="726"/>
        <v/>
      </c>
      <c r="BI5728" t="str">
        <f t="shared" si="727"/>
        <v/>
      </c>
      <c r="BJ5728" t="str">
        <f t="shared" ca="1" si="728"/>
        <v/>
      </c>
      <c r="BK5728">
        <f t="shared" si="729"/>
        <v>1900</v>
      </c>
      <c r="BL5728">
        <f t="shared" si="730"/>
        <v>1900</v>
      </c>
      <c r="BM5728" t="str">
        <f t="shared" si="731"/>
        <v/>
      </c>
      <c r="BN5728" s="69">
        <f t="shared" si="732"/>
        <v>131</v>
      </c>
      <c r="BO5728" s="1">
        <v>48096</v>
      </c>
      <c r="BP5728" s="1"/>
    </row>
    <row r="5729" spans="59:68" x14ac:dyDescent="0.25">
      <c r="BG5729" t="str">
        <f t="shared" ca="1" si="725"/>
        <v/>
      </c>
      <c r="BH5729" t="str">
        <f t="shared" si="726"/>
        <v/>
      </c>
      <c r="BI5729" t="str">
        <f t="shared" si="727"/>
        <v/>
      </c>
      <c r="BJ5729" t="str">
        <f t="shared" ca="1" si="728"/>
        <v/>
      </c>
      <c r="BK5729">
        <f t="shared" si="729"/>
        <v>1900</v>
      </c>
      <c r="BL5729">
        <f t="shared" si="730"/>
        <v>1900</v>
      </c>
      <c r="BM5729" t="str">
        <f t="shared" si="731"/>
        <v/>
      </c>
      <c r="BN5729" s="69">
        <f t="shared" si="732"/>
        <v>131</v>
      </c>
      <c r="BO5729" s="1">
        <v>48097</v>
      </c>
      <c r="BP5729" s="1"/>
    </row>
    <row r="5730" spans="59:68" x14ac:dyDescent="0.25">
      <c r="BG5730" t="str">
        <f t="shared" ca="1" si="725"/>
        <v/>
      </c>
      <c r="BH5730" t="str">
        <f t="shared" si="726"/>
        <v/>
      </c>
      <c r="BI5730" t="str">
        <f t="shared" si="727"/>
        <v/>
      </c>
      <c r="BJ5730" t="str">
        <f t="shared" ca="1" si="728"/>
        <v/>
      </c>
      <c r="BK5730">
        <f t="shared" si="729"/>
        <v>1900</v>
      </c>
      <c r="BL5730">
        <f t="shared" si="730"/>
        <v>1900</v>
      </c>
      <c r="BM5730" t="str">
        <f t="shared" si="731"/>
        <v/>
      </c>
      <c r="BN5730" s="69">
        <f t="shared" si="732"/>
        <v>131</v>
      </c>
      <c r="BO5730" s="1">
        <v>48098</v>
      </c>
      <c r="BP5730" s="1"/>
    </row>
    <row r="5731" spans="59:68" x14ac:dyDescent="0.25">
      <c r="BG5731" t="str">
        <f t="shared" ca="1" si="725"/>
        <v/>
      </c>
      <c r="BH5731" t="str">
        <f t="shared" si="726"/>
        <v/>
      </c>
      <c r="BI5731" t="str">
        <f t="shared" si="727"/>
        <v/>
      </c>
      <c r="BJ5731" t="str">
        <f t="shared" ca="1" si="728"/>
        <v/>
      </c>
      <c r="BK5731">
        <f t="shared" si="729"/>
        <v>1900</v>
      </c>
      <c r="BL5731">
        <f t="shared" si="730"/>
        <v>1900</v>
      </c>
      <c r="BM5731" t="str">
        <f t="shared" si="731"/>
        <v/>
      </c>
      <c r="BN5731" s="69">
        <f t="shared" si="732"/>
        <v>131</v>
      </c>
      <c r="BO5731" s="1">
        <v>48099</v>
      </c>
      <c r="BP5731" s="1"/>
    </row>
    <row r="5732" spans="59:68" x14ac:dyDescent="0.25">
      <c r="BG5732" t="str">
        <f t="shared" ca="1" si="725"/>
        <v/>
      </c>
      <c r="BH5732" t="str">
        <f t="shared" si="726"/>
        <v/>
      </c>
      <c r="BI5732" t="str">
        <f t="shared" si="727"/>
        <v/>
      </c>
      <c r="BJ5732" t="str">
        <f t="shared" ca="1" si="728"/>
        <v/>
      </c>
      <c r="BK5732">
        <f t="shared" si="729"/>
        <v>1900</v>
      </c>
      <c r="BL5732">
        <f t="shared" si="730"/>
        <v>1900</v>
      </c>
      <c r="BM5732" t="str">
        <f t="shared" si="731"/>
        <v/>
      </c>
      <c r="BN5732" s="69">
        <f t="shared" si="732"/>
        <v>131</v>
      </c>
      <c r="BO5732" s="1">
        <v>48100</v>
      </c>
      <c r="BP5732" s="1"/>
    </row>
    <row r="5733" spans="59:68" x14ac:dyDescent="0.25">
      <c r="BG5733" t="str">
        <f t="shared" ca="1" si="725"/>
        <v/>
      </c>
      <c r="BH5733" t="str">
        <f t="shared" si="726"/>
        <v/>
      </c>
      <c r="BI5733" t="str">
        <f t="shared" si="727"/>
        <v/>
      </c>
      <c r="BJ5733" t="str">
        <f t="shared" ca="1" si="728"/>
        <v/>
      </c>
      <c r="BK5733">
        <f t="shared" si="729"/>
        <v>1900</v>
      </c>
      <c r="BL5733">
        <f t="shared" si="730"/>
        <v>1900</v>
      </c>
      <c r="BM5733" t="str">
        <f t="shared" si="731"/>
        <v/>
      </c>
      <c r="BN5733" s="69">
        <f t="shared" si="732"/>
        <v>131</v>
      </c>
      <c r="BO5733" s="1">
        <v>48101</v>
      </c>
      <c r="BP5733" s="1"/>
    </row>
    <row r="5734" spans="59:68" x14ac:dyDescent="0.25">
      <c r="BG5734" t="str">
        <f t="shared" ca="1" si="725"/>
        <v/>
      </c>
      <c r="BH5734" t="str">
        <f t="shared" si="726"/>
        <v/>
      </c>
      <c r="BI5734" t="str">
        <f t="shared" si="727"/>
        <v/>
      </c>
      <c r="BJ5734" t="str">
        <f t="shared" ca="1" si="728"/>
        <v/>
      </c>
      <c r="BK5734">
        <f t="shared" si="729"/>
        <v>1900</v>
      </c>
      <c r="BL5734">
        <f t="shared" si="730"/>
        <v>1900</v>
      </c>
      <c r="BM5734" t="str">
        <f t="shared" si="731"/>
        <v/>
      </c>
      <c r="BN5734" s="69">
        <f t="shared" si="732"/>
        <v>131</v>
      </c>
      <c r="BO5734" s="1">
        <v>48102</v>
      </c>
      <c r="BP5734" s="1"/>
    </row>
    <row r="5735" spans="59:68" x14ac:dyDescent="0.25">
      <c r="BG5735" t="str">
        <f t="shared" ca="1" si="725"/>
        <v/>
      </c>
      <c r="BH5735" t="str">
        <f t="shared" si="726"/>
        <v/>
      </c>
      <c r="BI5735" t="str">
        <f t="shared" si="727"/>
        <v/>
      </c>
      <c r="BJ5735" t="str">
        <f t="shared" ca="1" si="728"/>
        <v/>
      </c>
      <c r="BK5735">
        <f t="shared" si="729"/>
        <v>1900</v>
      </c>
      <c r="BL5735">
        <f t="shared" si="730"/>
        <v>1900</v>
      </c>
      <c r="BM5735" t="str">
        <f t="shared" si="731"/>
        <v/>
      </c>
      <c r="BN5735" s="69">
        <f t="shared" si="732"/>
        <v>131</v>
      </c>
      <c r="BO5735" s="1">
        <v>48103</v>
      </c>
      <c r="BP5735" s="1"/>
    </row>
    <row r="5736" spans="59:68" x14ac:dyDescent="0.25">
      <c r="BG5736" t="str">
        <f t="shared" ca="1" si="725"/>
        <v/>
      </c>
      <c r="BH5736" t="str">
        <f t="shared" si="726"/>
        <v/>
      </c>
      <c r="BI5736" t="str">
        <f t="shared" si="727"/>
        <v/>
      </c>
      <c r="BJ5736" t="str">
        <f t="shared" ca="1" si="728"/>
        <v/>
      </c>
      <c r="BK5736">
        <f t="shared" si="729"/>
        <v>1900</v>
      </c>
      <c r="BL5736">
        <f t="shared" si="730"/>
        <v>1900</v>
      </c>
      <c r="BM5736" t="str">
        <f t="shared" si="731"/>
        <v/>
      </c>
      <c r="BN5736" s="69">
        <f t="shared" si="732"/>
        <v>131</v>
      </c>
      <c r="BO5736" s="1">
        <v>48104</v>
      </c>
      <c r="BP5736" s="1"/>
    </row>
    <row r="5737" spans="59:68" x14ac:dyDescent="0.25">
      <c r="BG5737" t="str">
        <f t="shared" ca="1" si="725"/>
        <v/>
      </c>
      <c r="BH5737" t="str">
        <f t="shared" si="726"/>
        <v/>
      </c>
      <c r="BI5737" t="str">
        <f t="shared" si="727"/>
        <v/>
      </c>
      <c r="BJ5737" t="str">
        <f t="shared" ca="1" si="728"/>
        <v/>
      </c>
      <c r="BK5737">
        <f t="shared" si="729"/>
        <v>1900</v>
      </c>
      <c r="BL5737">
        <f t="shared" si="730"/>
        <v>1900</v>
      </c>
      <c r="BM5737" t="str">
        <f t="shared" si="731"/>
        <v/>
      </c>
      <c r="BN5737" s="69">
        <f t="shared" si="732"/>
        <v>131</v>
      </c>
      <c r="BO5737" s="1">
        <v>48105</v>
      </c>
      <c r="BP5737" s="1"/>
    </row>
    <row r="5738" spans="59:68" x14ac:dyDescent="0.25">
      <c r="BG5738" t="str">
        <f t="shared" ca="1" si="725"/>
        <v/>
      </c>
      <c r="BH5738" t="str">
        <f t="shared" si="726"/>
        <v/>
      </c>
      <c r="BI5738" t="str">
        <f t="shared" si="727"/>
        <v/>
      </c>
      <c r="BJ5738" t="str">
        <f t="shared" ca="1" si="728"/>
        <v/>
      </c>
      <c r="BK5738">
        <f t="shared" si="729"/>
        <v>1900</v>
      </c>
      <c r="BL5738">
        <f t="shared" si="730"/>
        <v>1900</v>
      </c>
      <c r="BM5738" t="str">
        <f t="shared" si="731"/>
        <v/>
      </c>
      <c r="BN5738" s="69">
        <f t="shared" si="732"/>
        <v>131</v>
      </c>
      <c r="BO5738" s="1">
        <v>48106</v>
      </c>
      <c r="BP5738" s="1"/>
    </row>
    <row r="5739" spans="59:68" x14ac:dyDescent="0.25">
      <c r="BG5739" t="str">
        <f t="shared" ca="1" si="725"/>
        <v/>
      </c>
      <c r="BH5739" t="str">
        <f t="shared" si="726"/>
        <v/>
      </c>
      <c r="BI5739" t="str">
        <f t="shared" si="727"/>
        <v/>
      </c>
      <c r="BJ5739" t="str">
        <f t="shared" ca="1" si="728"/>
        <v/>
      </c>
      <c r="BK5739">
        <f t="shared" si="729"/>
        <v>1900</v>
      </c>
      <c r="BL5739">
        <f t="shared" si="730"/>
        <v>1900</v>
      </c>
      <c r="BM5739" t="str">
        <f t="shared" si="731"/>
        <v/>
      </c>
      <c r="BN5739" s="69">
        <f t="shared" si="732"/>
        <v>131</v>
      </c>
      <c r="BO5739" s="1">
        <v>48107</v>
      </c>
      <c r="BP5739" s="1"/>
    </row>
    <row r="5740" spans="59:68" x14ac:dyDescent="0.25">
      <c r="BG5740" t="str">
        <f t="shared" ca="1" si="725"/>
        <v/>
      </c>
      <c r="BH5740" t="str">
        <f t="shared" si="726"/>
        <v/>
      </c>
      <c r="BI5740" t="str">
        <f t="shared" si="727"/>
        <v/>
      </c>
      <c r="BJ5740" t="str">
        <f t="shared" ca="1" si="728"/>
        <v/>
      </c>
      <c r="BK5740">
        <f t="shared" si="729"/>
        <v>1900</v>
      </c>
      <c r="BL5740">
        <f t="shared" si="730"/>
        <v>1900</v>
      </c>
      <c r="BM5740" t="str">
        <f t="shared" si="731"/>
        <v/>
      </c>
      <c r="BN5740" s="69">
        <f t="shared" si="732"/>
        <v>131</v>
      </c>
      <c r="BO5740" s="1">
        <v>48108</v>
      </c>
      <c r="BP5740" s="1"/>
    </row>
    <row r="5741" spans="59:68" x14ac:dyDescent="0.25">
      <c r="BG5741" t="str">
        <f t="shared" ca="1" si="725"/>
        <v/>
      </c>
      <c r="BH5741" t="str">
        <f t="shared" si="726"/>
        <v/>
      </c>
      <c r="BI5741" t="str">
        <f t="shared" si="727"/>
        <v/>
      </c>
      <c r="BJ5741" t="str">
        <f t="shared" ca="1" si="728"/>
        <v/>
      </c>
      <c r="BK5741">
        <f t="shared" si="729"/>
        <v>1900</v>
      </c>
      <c r="BL5741">
        <f t="shared" si="730"/>
        <v>1900</v>
      </c>
      <c r="BM5741" t="str">
        <f t="shared" si="731"/>
        <v/>
      </c>
      <c r="BN5741" s="69">
        <f t="shared" si="732"/>
        <v>131</v>
      </c>
      <c r="BO5741" s="1">
        <v>48109</v>
      </c>
      <c r="BP5741" s="1"/>
    </row>
    <row r="5742" spans="59:68" x14ac:dyDescent="0.25">
      <c r="BG5742" t="str">
        <f t="shared" ca="1" si="725"/>
        <v/>
      </c>
      <c r="BH5742" t="str">
        <f t="shared" si="726"/>
        <v/>
      </c>
      <c r="BI5742" t="str">
        <f t="shared" si="727"/>
        <v/>
      </c>
      <c r="BJ5742" t="str">
        <f t="shared" ca="1" si="728"/>
        <v/>
      </c>
      <c r="BK5742">
        <f t="shared" si="729"/>
        <v>1900</v>
      </c>
      <c r="BL5742">
        <f t="shared" si="730"/>
        <v>1900</v>
      </c>
      <c r="BM5742" t="str">
        <f t="shared" si="731"/>
        <v/>
      </c>
      <c r="BN5742" s="69">
        <f t="shared" si="732"/>
        <v>131</v>
      </c>
      <c r="BO5742" s="1">
        <v>48110</v>
      </c>
      <c r="BP5742" s="1"/>
    </row>
    <row r="5743" spans="59:68" x14ac:dyDescent="0.25">
      <c r="BG5743" t="str">
        <f t="shared" ca="1" si="725"/>
        <v/>
      </c>
      <c r="BH5743" t="str">
        <f t="shared" si="726"/>
        <v/>
      </c>
      <c r="BI5743" t="str">
        <f t="shared" si="727"/>
        <v/>
      </c>
      <c r="BJ5743" t="str">
        <f t="shared" ca="1" si="728"/>
        <v/>
      </c>
      <c r="BK5743">
        <f t="shared" si="729"/>
        <v>1900</v>
      </c>
      <c r="BL5743">
        <f t="shared" si="730"/>
        <v>1900</v>
      </c>
      <c r="BM5743" t="str">
        <f t="shared" si="731"/>
        <v/>
      </c>
      <c r="BN5743" s="69">
        <f t="shared" si="732"/>
        <v>131</v>
      </c>
      <c r="BO5743" s="1">
        <v>48111</v>
      </c>
      <c r="BP5743" s="1"/>
    </row>
    <row r="5744" spans="59:68" x14ac:dyDescent="0.25">
      <c r="BG5744" t="str">
        <f t="shared" ca="1" si="725"/>
        <v/>
      </c>
      <c r="BH5744" t="str">
        <f t="shared" si="726"/>
        <v/>
      </c>
      <c r="BI5744" t="str">
        <f t="shared" si="727"/>
        <v/>
      </c>
      <c r="BJ5744" t="str">
        <f t="shared" ca="1" si="728"/>
        <v/>
      </c>
      <c r="BK5744">
        <f t="shared" si="729"/>
        <v>1900</v>
      </c>
      <c r="BL5744">
        <f t="shared" si="730"/>
        <v>1900</v>
      </c>
      <c r="BM5744" t="str">
        <f t="shared" si="731"/>
        <v/>
      </c>
      <c r="BN5744" s="69">
        <f t="shared" si="732"/>
        <v>131</v>
      </c>
      <c r="BO5744" s="1">
        <v>48112</v>
      </c>
      <c r="BP5744" s="1"/>
    </row>
    <row r="5745" spans="59:68" x14ac:dyDescent="0.25">
      <c r="BG5745" t="str">
        <f t="shared" ca="1" si="725"/>
        <v/>
      </c>
      <c r="BH5745" t="str">
        <f t="shared" si="726"/>
        <v/>
      </c>
      <c r="BI5745" t="str">
        <f t="shared" si="727"/>
        <v/>
      </c>
      <c r="BJ5745" t="str">
        <f t="shared" ca="1" si="728"/>
        <v/>
      </c>
      <c r="BK5745">
        <f t="shared" si="729"/>
        <v>1900</v>
      </c>
      <c r="BL5745">
        <f t="shared" si="730"/>
        <v>1900</v>
      </c>
      <c r="BM5745" t="str">
        <f t="shared" si="731"/>
        <v/>
      </c>
      <c r="BN5745" s="69">
        <f t="shared" si="732"/>
        <v>131</v>
      </c>
      <c r="BO5745" s="1">
        <v>48113</v>
      </c>
      <c r="BP5745" s="1"/>
    </row>
    <row r="5746" spans="59:68" x14ac:dyDescent="0.25">
      <c r="BG5746" t="str">
        <f t="shared" ca="1" si="725"/>
        <v/>
      </c>
      <c r="BH5746" t="str">
        <f t="shared" si="726"/>
        <v/>
      </c>
      <c r="BI5746" t="str">
        <f t="shared" si="727"/>
        <v/>
      </c>
      <c r="BJ5746" t="str">
        <f t="shared" ca="1" si="728"/>
        <v/>
      </c>
      <c r="BK5746">
        <f t="shared" si="729"/>
        <v>1900</v>
      </c>
      <c r="BL5746">
        <f t="shared" si="730"/>
        <v>1900</v>
      </c>
      <c r="BM5746" t="str">
        <f t="shared" si="731"/>
        <v/>
      </c>
      <c r="BN5746" s="69">
        <f t="shared" si="732"/>
        <v>131</v>
      </c>
      <c r="BO5746" s="1">
        <v>48114</v>
      </c>
      <c r="BP5746" s="1"/>
    </row>
    <row r="5747" spans="59:68" x14ac:dyDescent="0.25">
      <c r="BG5747" t="str">
        <f t="shared" ca="1" si="725"/>
        <v/>
      </c>
      <c r="BH5747" t="str">
        <f t="shared" si="726"/>
        <v/>
      </c>
      <c r="BI5747" t="str">
        <f t="shared" si="727"/>
        <v/>
      </c>
      <c r="BJ5747" t="str">
        <f t="shared" ca="1" si="728"/>
        <v/>
      </c>
      <c r="BK5747">
        <f t="shared" si="729"/>
        <v>1900</v>
      </c>
      <c r="BL5747">
        <f t="shared" si="730"/>
        <v>1900</v>
      </c>
      <c r="BM5747" t="str">
        <f t="shared" si="731"/>
        <v/>
      </c>
      <c r="BN5747" s="69">
        <f t="shared" si="732"/>
        <v>131</v>
      </c>
      <c r="BO5747" s="1">
        <v>48115</v>
      </c>
      <c r="BP5747" s="1"/>
    </row>
    <row r="5748" spans="59:68" x14ac:dyDescent="0.25">
      <c r="BG5748" t="str">
        <f t="shared" ca="1" si="725"/>
        <v/>
      </c>
      <c r="BH5748" t="str">
        <f t="shared" si="726"/>
        <v/>
      </c>
      <c r="BI5748" t="str">
        <f t="shared" si="727"/>
        <v/>
      </c>
      <c r="BJ5748" t="str">
        <f t="shared" ca="1" si="728"/>
        <v/>
      </c>
      <c r="BK5748">
        <f t="shared" si="729"/>
        <v>1900</v>
      </c>
      <c r="BL5748">
        <f t="shared" si="730"/>
        <v>1900</v>
      </c>
      <c r="BM5748" t="str">
        <f t="shared" si="731"/>
        <v/>
      </c>
      <c r="BN5748" s="69">
        <f t="shared" si="732"/>
        <v>131</v>
      </c>
      <c r="BO5748" s="1">
        <v>48116</v>
      </c>
      <c r="BP5748" s="1"/>
    </row>
    <row r="5749" spans="59:68" x14ac:dyDescent="0.25">
      <c r="BG5749" t="str">
        <f t="shared" ca="1" si="725"/>
        <v/>
      </c>
      <c r="BH5749" t="str">
        <f t="shared" si="726"/>
        <v/>
      </c>
      <c r="BI5749" t="str">
        <f t="shared" si="727"/>
        <v/>
      </c>
      <c r="BJ5749" t="str">
        <f t="shared" ca="1" si="728"/>
        <v/>
      </c>
      <c r="BK5749">
        <f t="shared" si="729"/>
        <v>1900</v>
      </c>
      <c r="BL5749">
        <f t="shared" si="730"/>
        <v>1900</v>
      </c>
      <c r="BM5749" t="str">
        <f t="shared" si="731"/>
        <v/>
      </c>
      <c r="BN5749" s="69">
        <f t="shared" si="732"/>
        <v>131</v>
      </c>
      <c r="BO5749" s="1">
        <v>48117</v>
      </c>
      <c r="BP5749" s="1"/>
    </row>
    <row r="5750" spans="59:68" x14ac:dyDescent="0.25">
      <c r="BG5750" t="str">
        <f t="shared" ca="1" si="725"/>
        <v/>
      </c>
      <c r="BH5750" t="str">
        <f t="shared" si="726"/>
        <v/>
      </c>
      <c r="BI5750" t="str">
        <f t="shared" si="727"/>
        <v/>
      </c>
      <c r="BJ5750" t="str">
        <f t="shared" ca="1" si="728"/>
        <v/>
      </c>
      <c r="BK5750">
        <f t="shared" si="729"/>
        <v>1900</v>
      </c>
      <c r="BL5750">
        <f t="shared" si="730"/>
        <v>1900</v>
      </c>
      <c r="BM5750" t="str">
        <f t="shared" si="731"/>
        <v/>
      </c>
      <c r="BN5750" s="69">
        <f t="shared" si="732"/>
        <v>131</v>
      </c>
      <c r="BO5750" s="1">
        <v>48118</v>
      </c>
      <c r="BP5750" s="1"/>
    </row>
    <row r="5751" spans="59:68" x14ac:dyDescent="0.25">
      <c r="BG5751" t="str">
        <f t="shared" ca="1" si="725"/>
        <v/>
      </c>
      <c r="BH5751" t="str">
        <f t="shared" si="726"/>
        <v/>
      </c>
      <c r="BI5751" t="str">
        <f t="shared" si="727"/>
        <v/>
      </c>
      <c r="BJ5751" t="str">
        <f t="shared" ca="1" si="728"/>
        <v/>
      </c>
      <c r="BK5751">
        <f t="shared" si="729"/>
        <v>1900</v>
      </c>
      <c r="BL5751">
        <f t="shared" si="730"/>
        <v>1900</v>
      </c>
      <c r="BM5751" t="str">
        <f t="shared" si="731"/>
        <v/>
      </c>
      <c r="BN5751" s="69">
        <f t="shared" si="732"/>
        <v>131</v>
      </c>
      <c r="BO5751" s="1">
        <v>48119</v>
      </c>
      <c r="BP5751" s="1"/>
    </row>
    <row r="5752" spans="59:68" x14ac:dyDescent="0.25">
      <c r="BG5752" t="str">
        <f t="shared" ca="1" si="725"/>
        <v/>
      </c>
      <c r="BH5752" t="str">
        <f t="shared" si="726"/>
        <v/>
      </c>
      <c r="BI5752" t="str">
        <f t="shared" si="727"/>
        <v/>
      </c>
      <c r="BJ5752" t="str">
        <f t="shared" ca="1" si="728"/>
        <v/>
      </c>
      <c r="BK5752">
        <f t="shared" si="729"/>
        <v>1900</v>
      </c>
      <c r="BL5752">
        <f t="shared" si="730"/>
        <v>1900</v>
      </c>
      <c r="BM5752" t="str">
        <f t="shared" si="731"/>
        <v/>
      </c>
      <c r="BN5752" s="69">
        <f t="shared" si="732"/>
        <v>131</v>
      </c>
      <c r="BO5752" s="1">
        <v>48120</v>
      </c>
      <c r="BP5752" s="1"/>
    </row>
    <row r="5753" spans="59:68" x14ac:dyDescent="0.25">
      <c r="BG5753" t="str">
        <f t="shared" ca="1" si="725"/>
        <v/>
      </c>
      <c r="BH5753" t="str">
        <f t="shared" si="726"/>
        <v/>
      </c>
      <c r="BI5753" t="str">
        <f t="shared" si="727"/>
        <v/>
      </c>
      <c r="BJ5753" t="str">
        <f t="shared" ca="1" si="728"/>
        <v/>
      </c>
      <c r="BK5753">
        <f t="shared" si="729"/>
        <v>1900</v>
      </c>
      <c r="BL5753">
        <f t="shared" si="730"/>
        <v>1900</v>
      </c>
      <c r="BM5753" t="str">
        <f t="shared" si="731"/>
        <v/>
      </c>
      <c r="BN5753" s="69">
        <f t="shared" si="732"/>
        <v>131</v>
      </c>
      <c r="BO5753" s="1">
        <v>48121</v>
      </c>
      <c r="BP5753" s="1"/>
    </row>
    <row r="5754" spans="59:68" x14ac:dyDescent="0.25">
      <c r="BG5754" t="str">
        <f t="shared" ca="1" si="725"/>
        <v/>
      </c>
      <c r="BH5754" t="str">
        <f t="shared" si="726"/>
        <v/>
      </c>
      <c r="BI5754" t="str">
        <f t="shared" si="727"/>
        <v/>
      </c>
      <c r="BJ5754" t="str">
        <f t="shared" ca="1" si="728"/>
        <v/>
      </c>
      <c r="BK5754">
        <f t="shared" si="729"/>
        <v>1900</v>
      </c>
      <c r="BL5754">
        <f t="shared" si="730"/>
        <v>1900</v>
      </c>
      <c r="BM5754" t="str">
        <f t="shared" si="731"/>
        <v/>
      </c>
      <c r="BN5754" s="69">
        <f t="shared" si="732"/>
        <v>131</v>
      </c>
      <c r="BO5754" s="1">
        <v>48122</v>
      </c>
      <c r="BP5754" s="1"/>
    </row>
    <row r="5755" spans="59:68" x14ac:dyDescent="0.25">
      <c r="BG5755" t="str">
        <f t="shared" ca="1" si="725"/>
        <v/>
      </c>
      <c r="BH5755" t="str">
        <f t="shared" si="726"/>
        <v/>
      </c>
      <c r="BI5755" t="str">
        <f t="shared" si="727"/>
        <v/>
      </c>
      <c r="BJ5755" t="str">
        <f t="shared" ca="1" si="728"/>
        <v/>
      </c>
      <c r="BK5755">
        <f t="shared" si="729"/>
        <v>1900</v>
      </c>
      <c r="BL5755">
        <f t="shared" si="730"/>
        <v>1900</v>
      </c>
      <c r="BM5755" t="str">
        <f t="shared" si="731"/>
        <v/>
      </c>
      <c r="BN5755" s="69">
        <f t="shared" si="732"/>
        <v>131</v>
      </c>
      <c r="BO5755" s="1">
        <v>48123</v>
      </c>
      <c r="BP5755" s="1"/>
    </row>
    <row r="5756" spans="59:68" x14ac:dyDescent="0.25">
      <c r="BG5756" t="str">
        <f t="shared" ca="1" si="725"/>
        <v/>
      </c>
      <c r="BH5756" t="str">
        <f t="shared" si="726"/>
        <v/>
      </c>
      <c r="BI5756" t="str">
        <f t="shared" si="727"/>
        <v/>
      </c>
      <c r="BJ5756" t="str">
        <f t="shared" ca="1" si="728"/>
        <v/>
      </c>
      <c r="BK5756">
        <f t="shared" si="729"/>
        <v>1900</v>
      </c>
      <c r="BL5756">
        <f t="shared" si="730"/>
        <v>1900</v>
      </c>
      <c r="BM5756" t="str">
        <f t="shared" si="731"/>
        <v/>
      </c>
      <c r="BN5756" s="69">
        <f t="shared" si="732"/>
        <v>131</v>
      </c>
      <c r="BO5756" s="1">
        <v>48124</v>
      </c>
      <c r="BP5756" s="1"/>
    </row>
    <row r="5757" spans="59:68" x14ac:dyDescent="0.25">
      <c r="BG5757" t="str">
        <f t="shared" ca="1" si="725"/>
        <v/>
      </c>
      <c r="BH5757" t="str">
        <f t="shared" si="726"/>
        <v/>
      </c>
      <c r="BI5757" t="str">
        <f t="shared" si="727"/>
        <v/>
      </c>
      <c r="BJ5757" t="str">
        <f t="shared" ca="1" si="728"/>
        <v/>
      </c>
      <c r="BK5757">
        <f t="shared" si="729"/>
        <v>1900</v>
      </c>
      <c r="BL5757">
        <f t="shared" si="730"/>
        <v>1900</v>
      </c>
      <c r="BM5757" t="str">
        <f t="shared" si="731"/>
        <v/>
      </c>
      <c r="BN5757" s="69">
        <f t="shared" si="732"/>
        <v>131</v>
      </c>
      <c r="BO5757" s="1">
        <v>48125</v>
      </c>
      <c r="BP5757" s="1"/>
    </row>
    <row r="5758" spans="59:68" x14ac:dyDescent="0.25">
      <c r="BG5758" t="str">
        <f t="shared" ca="1" si="725"/>
        <v/>
      </c>
      <c r="BH5758" t="str">
        <f t="shared" si="726"/>
        <v/>
      </c>
      <c r="BI5758" t="str">
        <f t="shared" si="727"/>
        <v/>
      </c>
      <c r="BJ5758" t="str">
        <f t="shared" ca="1" si="728"/>
        <v/>
      </c>
      <c r="BK5758">
        <f t="shared" si="729"/>
        <v>1900</v>
      </c>
      <c r="BL5758">
        <f t="shared" si="730"/>
        <v>1900</v>
      </c>
      <c r="BM5758" t="str">
        <f t="shared" si="731"/>
        <v/>
      </c>
      <c r="BN5758" s="69">
        <f t="shared" si="732"/>
        <v>131</v>
      </c>
      <c r="BO5758" s="1">
        <v>48126</v>
      </c>
      <c r="BP5758" s="1"/>
    </row>
    <row r="5759" spans="59:68" x14ac:dyDescent="0.25">
      <c r="BG5759" t="str">
        <f t="shared" ca="1" si="725"/>
        <v/>
      </c>
      <c r="BH5759" t="str">
        <f t="shared" si="726"/>
        <v/>
      </c>
      <c r="BI5759" t="str">
        <f t="shared" si="727"/>
        <v/>
      </c>
      <c r="BJ5759" t="str">
        <f t="shared" ca="1" si="728"/>
        <v/>
      </c>
      <c r="BK5759">
        <f t="shared" si="729"/>
        <v>1900</v>
      </c>
      <c r="BL5759">
        <f t="shared" si="730"/>
        <v>1900</v>
      </c>
      <c r="BM5759" t="str">
        <f t="shared" si="731"/>
        <v/>
      </c>
      <c r="BN5759" s="69">
        <f t="shared" si="732"/>
        <v>131</v>
      </c>
      <c r="BO5759" s="1">
        <v>48127</v>
      </c>
      <c r="BP5759" s="1"/>
    </row>
    <row r="5760" spans="59:68" x14ac:dyDescent="0.25">
      <c r="BG5760" t="str">
        <f t="shared" ca="1" si="725"/>
        <v/>
      </c>
      <c r="BH5760" t="str">
        <f t="shared" si="726"/>
        <v/>
      </c>
      <c r="BI5760" t="str">
        <f t="shared" si="727"/>
        <v/>
      </c>
      <c r="BJ5760" t="str">
        <f t="shared" ca="1" si="728"/>
        <v/>
      </c>
      <c r="BK5760">
        <f t="shared" si="729"/>
        <v>1900</v>
      </c>
      <c r="BL5760">
        <f t="shared" si="730"/>
        <v>1900</v>
      </c>
      <c r="BM5760" t="str">
        <f t="shared" si="731"/>
        <v/>
      </c>
      <c r="BN5760" s="69">
        <f t="shared" si="732"/>
        <v>131</v>
      </c>
      <c r="BO5760" s="1">
        <v>48128</v>
      </c>
      <c r="BP5760" s="1"/>
    </row>
    <row r="5761" spans="59:68" x14ac:dyDescent="0.25">
      <c r="BG5761" t="str">
        <f t="shared" ca="1" si="725"/>
        <v/>
      </c>
      <c r="BH5761" t="str">
        <f t="shared" si="726"/>
        <v/>
      </c>
      <c r="BI5761" t="str">
        <f t="shared" si="727"/>
        <v/>
      </c>
      <c r="BJ5761" t="str">
        <f t="shared" ca="1" si="728"/>
        <v/>
      </c>
      <c r="BK5761">
        <f t="shared" si="729"/>
        <v>1900</v>
      </c>
      <c r="BL5761">
        <f t="shared" si="730"/>
        <v>1900</v>
      </c>
      <c r="BM5761" t="str">
        <f t="shared" si="731"/>
        <v/>
      </c>
      <c r="BN5761" s="69">
        <f t="shared" si="732"/>
        <v>131</v>
      </c>
      <c r="BO5761" s="1">
        <v>48129</v>
      </c>
      <c r="BP5761" s="1"/>
    </row>
    <row r="5762" spans="59:68" x14ac:dyDescent="0.25">
      <c r="BG5762" t="str">
        <f t="shared" ca="1" si="725"/>
        <v/>
      </c>
      <c r="BH5762" t="str">
        <f t="shared" si="726"/>
        <v/>
      </c>
      <c r="BI5762" t="str">
        <f t="shared" si="727"/>
        <v/>
      </c>
      <c r="BJ5762" t="str">
        <f t="shared" ca="1" si="728"/>
        <v/>
      </c>
      <c r="BK5762">
        <f t="shared" si="729"/>
        <v>1900</v>
      </c>
      <c r="BL5762">
        <f t="shared" si="730"/>
        <v>1900</v>
      </c>
      <c r="BM5762" t="str">
        <f t="shared" si="731"/>
        <v/>
      </c>
      <c r="BN5762" s="69">
        <f t="shared" si="732"/>
        <v>131</v>
      </c>
      <c r="BO5762" s="1">
        <v>48130</v>
      </c>
      <c r="BP5762" s="1"/>
    </row>
    <row r="5763" spans="59:68" x14ac:dyDescent="0.25">
      <c r="BG5763" t="str">
        <f t="shared" ref="BG5763:BG5826" ca="1" si="733">IF(A5763="","",DATEDIF(J5763,TODAY(),"y"))</f>
        <v/>
      </c>
      <c r="BH5763" t="str">
        <f t="shared" ref="BH5763:BH5826" si="734">IF(A5763="","",IF(BG5763&lt;61,"Moins de 61",IF(BG5763&lt;66,"61 à 65",IF(BG5763&lt;71,"66 à 70",IF(BG5763&lt;76,"71 à 75",IF(BG5763&lt;81,"76 à 80",IF(BG5763&lt;86,"81 à 85",IF(BG5763&lt;91,"86 à 90",IF(BG5763&lt;96,"91 à 95",IF(BG5763&lt;101,"96 à 100",IF(BG5763&gt;=101,"101 et plus","")))))))))))</f>
        <v/>
      </c>
      <c r="BI5763" t="str">
        <f t="shared" ref="BI5763:BI5826" si="735">IF(B5763="","",IF(BG5763&lt;66,"Moins de 66",IF(BG5763&lt;71,"66 à 70",IF(BG5763&lt;76,"71 à 75",IF(BG5763&lt;81,"76 à 80",IF(BG5763&gt;=81,"plus de 80",""))))))</f>
        <v/>
      </c>
      <c r="BJ5763" t="str">
        <f t="shared" ref="BJ5763:BJ5826" ca="1" si="736">IF(A5763="","",DATEDIF(L5763,TODAY(),"y"))</f>
        <v/>
      </c>
      <c r="BK5763">
        <f t="shared" ref="BK5763:BK5826" si="737">YEAR(L5763)</f>
        <v>1900</v>
      </c>
      <c r="BL5763">
        <f t="shared" ref="BL5763:BL5826" si="738">YEAR(E5763)</f>
        <v>1900</v>
      </c>
      <c r="BM5763" t="str">
        <f t="shared" ref="BM5763:BM5826" si="739">IF(A5763="","",IF(O5763="Adhérent",BG5763,""))</f>
        <v/>
      </c>
      <c r="BN5763" s="69">
        <f t="shared" ref="BN5763:BN5826" si="740">YEAR(BO5763)-YEAR(J5763)</f>
        <v>131</v>
      </c>
      <c r="BO5763" s="1">
        <v>48131</v>
      </c>
      <c r="BP5763" s="1"/>
    </row>
    <row r="5764" spans="59:68" x14ac:dyDescent="0.25">
      <c r="BG5764" t="str">
        <f t="shared" ca="1" si="733"/>
        <v/>
      </c>
      <c r="BH5764" t="str">
        <f t="shared" si="734"/>
        <v/>
      </c>
      <c r="BI5764" t="str">
        <f t="shared" si="735"/>
        <v/>
      </c>
      <c r="BJ5764" t="str">
        <f t="shared" ca="1" si="736"/>
        <v/>
      </c>
      <c r="BK5764">
        <f t="shared" si="737"/>
        <v>1900</v>
      </c>
      <c r="BL5764">
        <f t="shared" si="738"/>
        <v>1900</v>
      </c>
      <c r="BM5764" t="str">
        <f t="shared" si="739"/>
        <v/>
      </c>
      <c r="BN5764" s="69">
        <f t="shared" si="740"/>
        <v>131</v>
      </c>
      <c r="BO5764" s="1">
        <v>48132</v>
      </c>
      <c r="BP5764" s="1"/>
    </row>
    <row r="5765" spans="59:68" x14ac:dyDescent="0.25">
      <c r="BG5765" t="str">
        <f t="shared" ca="1" si="733"/>
        <v/>
      </c>
      <c r="BH5765" t="str">
        <f t="shared" si="734"/>
        <v/>
      </c>
      <c r="BI5765" t="str">
        <f t="shared" si="735"/>
        <v/>
      </c>
      <c r="BJ5765" t="str">
        <f t="shared" ca="1" si="736"/>
        <v/>
      </c>
      <c r="BK5765">
        <f t="shared" si="737"/>
        <v>1900</v>
      </c>
      <c r="BL5765">
        <f t="shared" si="738"/>
        <v>1900</v>
      </c>
      <c r="BM5765" t="str">
        <f t="shared" si="739"/>
        <v/>
      </c>
      <c r="BN5765" s="69">
        <f t="shared" si="740"/>
        <v>131</v>
      </c>
      <c r="BO5765" s="1">
        <v>48133</v>
      </c>
      <c r="BP5765" s="1"/>
    </row>
    <row r="5766" spans="59:68" x14ac:dyDescent="0.25">
      <c r="BG5766" t="str">
        <f t="shared" ca="1" si="733"/>
        <v/>
      </c>
      <c r="BH5766" t="str">
        <f t="shared" si="734"/>
        <v/>
      </c>
      <c r="BI5766" t="str">
        <f t="shared" si="735"/>
        <v/>
      </c>
      <c r="BJ5766" t="str">
        <f t="shared" ca="1" si="736"/>
        <v/>
      </c>
      <c r="BK5766">
        <f t="shared" si="737"/>
        <v>1900</v>
      </c>
      <c r="BL5766">
        <f t="shared" si="738"/>
        <v>1900</v>
      </c>
      <c r="BM5766" t="str">
        <f t="shared" si="739"/>
        <v/>
      </c>
      <c r="BN5766" s="69">
        <f t="shared" si="740"/>
        <v>131</v>
      </c>
      <c r="BO5766" s="1">
        <v>48134</v>
      </c>
      <c r="BP5766" s="1"/>
    </row>
    <row r="5767" spans="59:68" x14ac:dyDescent="0.25">
      <c r="BG5767" t="str">
        <f t="shared" ca="1" si="733"/>
        <v/>
      </c>
      <c r="BH5767" t="str">
        <f t="shared" si="734"/>
        <v/>
      </c>
      <c r="BI5767" t="str">
        <f t="shared" si="735"/>
        <v/>
      </c>
      <c r="BJ5767" t="str">
        <f t="shared" ca="1" si="736"/>
        <v/>
      </c>
      <c r="BK5767">
        <f t="shared" si="737"/>
        <v>1900</v>
      </c>
      <c r="BL5767">
        <f t="shared" si="738"/>
        <v>1900</v>
      </c>
      <c r="BM5767" t="str">
        <f t="shared" si="739"/>
        <v/>
      </c>
      <c r="BN5767" s="69">
        <f t="shared" si="740"/>
        <v>131</v>
      </c>
      <c r="BO5767" s="1">
        <v>48135</v>
      </c>
      <c r="BP5767" s="1"/>
    </row>
    <row r="5768" spans="59:68" x14ac:dyDescent="0.25">
      <c r="BG5768" t="str">
        <f t="shared" ca="1" si="733"/>
        <v/>
      </c>
      <c r="BH5768" t="str">
        <f t="shared" si="734"/>
        <v/>
      </c>
      <c r="BI5768" t="str">
        <f t="shared" si="735"/>
        <v/>
      </c>
      <c r="BJ5768" t="str">
        <f t="shared" ca="1" si="736"/>
        <v/>
      </c>
      <c r="BK5768">
        <f t="shared" si="737"/>
        <v>1900</v>
      </c>
      <c r="BL5768">
        <f t="shared" si="738"/>
        <v>1900</v>
      </c>
      <c r="BM5768" t="str">
        <f t="shared" si="739"/>
        <v/>
      </c>
      <c r="BN5768" s="69">
        <f t="shared" si="740"/>
        <v>131</v>
      </c>
      <c r="BO5768" s="1">
        <v>48136</v>
      </c>
      <c r="BP5768" s="1"/>
    </row>
    <row r="5769" spans="59:68" x14ac:dyDescent="0.25">
      <c r="BG5769" t="str">
        <f t="shared" ca="1" si="733"/>
        <v/>
      </c>
      <c r="BH5769" t="str">
        <f t="shared" si="734"/>
        <v/>
      </c>
      <c r="BI5769" t="str">
        <f t="shared" si="735"/>
        <v/>
      </c>
      <c r="BJ5769" t="str">
        <f t="shared" ca="1" si="736"/>
        <v/>
      </c>
      <c r="BK5769">
        <f t="shared" si="737"/>
        <v>1900</v>
      </c>
      <c r="BL5769">
        <f t="shared" si="738"/>
        <v>1900</v>
      </c>
      <c r="BM5769" t="str">
        <f t="shared" si="739"/>
        <v/>
      </c>
      <c r="BN5769" s="69">
        <f t="shared" si="740"/>
        <v>131</v>
      </c>
      <c r="BO5769" s="1">
        <v>48137</v>
      </c>
      <c r="BP5769" s="1"/>
    </row>
    <row r="5770" spans="59:68" x14ac:dyDescent="0.25">
      <c r="BG5770" t="str">
        <f t="shared" ca="1" si="733"/>
        <v/>
      </c>
      <c r="BH5770" t="str">
        <f t="shared" si="734"/>
        <v/>
      </c>
      <c r="BI5770" t="str">
        <f t="shared" si="735"/>
        <v/>
      </c>
      <c r="BJ5770" t="str">
        <f t="shared" ca="1" si="736"/>
        <v/>
      </c>
      <c r="BK5770">
        <f t="shared" si="737"/>
        <v>1900</v>
      </c>
      <c r="BL5770">
        <f t="shared" si="738"/>
        <v>1900</v>
      </c>
      <c r="BM5770" t="str">
        <f t="shared" si="739"/>
        <v/>
      </c>
      <c r="BN5770" s="69">
        <f t="shared" si="740"/>
        <v>131</v>
      </c>
      <c r="BO5770" s="1">
        <v>48138</v>
      </c>
      <c r="BP5770" s="1"/>
    </row>
    <row r="5771" spans="59:68" x14ac:dyDescent="0.25">
      <c r="BG5771" t="str">
        <f t="shared" ca="1" si="733"/>
        <v/>
      </c>
      <c r="BH5771" t="str">
        <f t="shared" si="734"/>
        <v/>
      </c>
      <c r="BI5771" t="str">
        <f t="shared" si="735"/>
        <v/>
      </c>
      <c r="BJ5771" t="str">
        <f t="shared" ca="1" si="736"/>
        <v/>
      </c>
      <c r="BK5771">
        <f t="shared" si="737"/>
        <v>1900</v>
      </c>
      <c r="BL5771">
        <f t="shared" si="738"/>
        <v>1900</v>
      </c>
      <c r="BM5771" t="str">
        <f t="shared" si="739"/>
        <v/>
      </c>
      <c r="BN5771" s="69">
        <f t="shared" si="740"/>
        <v>131</v>
      </c>
      <c r="BO5771" s="1">
        <v>48139</v>
      </c>
      <c r="BP5771" s="1"/>
    </row>
    <row r="5772" spans="59:68" x14ac:dyDescent="0.25">
      <c r="BG5772" t="str">
        <f t="shared" ca="1" si="733"/>
        <v/>
      </c>
      <c r="BH5772" t="str">
        <f t="shared" si="734"/>
        <v/>
      </c>
      <c r="BI5772" t="str">
        <f t="shared" si="735"/>
        <v/>
      </c>
      <c r="BJ5772" t="str">
        <f t="shared" ca="1" si="736"/>
        <v/>
      </c>
      <c r="BK5772">
        <f t="shared" si="737"/>
        <v>1900</v>
      </c>
      <c r="BL5772">
        <f t="shared" si="738"/>
        <v>1900</v>
      </c>
      <c r="BM5772" t="str">
        <f t="shared" si="739"/>
        <v/>
      </c>
      <c r="BN5772" s="69">
        <f t="shared" si="740"/>
        <v>131</v>
      </c>
      <c r="BO5772" s="1">
        <v>48140</v>
      </c>
      <c r="BP5772" s="1"/>
    </row>
    <row r="5773" spans="59:68" x14ac:dyDescent="0.25">
      <c r="BG5773" t="str">
        <f t="shared" ca="1" si="733"/>
        <v/>
      </c>
      <c r="BH5773" t="str">
        <f t="shared" si="734"/>
        <v/>
      </c>
      <c r="BI5773" t="str">
        <f t="shared" si="735"/>
        <v/>
      </c>
      <c r="BJ5773" t="str">
        <f t="shared" ca="1" si="736"/>
        <v/>
      </c>
      <c r="BK5773">
        <f t="shared" si="737"/>
        <v>1900</v>
      </c>
      <c r="BL5773">
        <f t="shared" si="738"/>
        <v>1900</v>
      </c>
      <c r="BM5773" t="str">
        <f t="shared" si="739"/>
        <v/>
      </c>
      <c r="BN5773" s="69">
        <f t="shared" si="740"/>
        <v>131</v>
      </c>
      <c r="BO5773" s="1">
        <v>48141</v>
      </c>
      <c r="BP5773" s="1"/>
    </row>
    <row r="5774" spans="59:68" x14ac:dyDescent="0.25">
      <c r="BG5774" t="str">
        <f t="shared" ca="1" si="733"/>
        <v/>
      </c>
      <c r="BH5774" t="str">
        <f t="shared" si="734"/>
        <v/>
      </c>
      <c r="BI5774" t="str">
        <f t="shared" si="735"/>
        <v/>
      </c>
      <c r="BJ5774" t="str">
        <f t="shared" ca="1" si="736"/>
        <v/>
      </c>
      <c r="BK5774">
        <f t="shared" si="737"/>
        <v>1900</v>
      </c>
      <c r="BL5774">
        <f t="shared" si="738"/>
        <v>1900</v>
      </c>
      <c r="BM5774" t="str">
        <f t="shared" si="739"/>
        <v/>
      </c>
      <c r="BN5774" s="69">
        <f t="shared" si="740"/>
        <v>131</v>
      </c>
      <c r="BO5774" s="1">
        <v>48142</v>
      </c>
      <c r="BP5774" s="1"/>
    </row>
    <row r="5775" spans="59:68" x14ac:dyDescent="0.25">
      <c r="BG5775" t="str">
        <f t="shared" ca="1" si="733"/>
        <v/>
      </c>
      <c r="BH5775" t="str">
        <f t="shared" si="734"/>
        <v/>
      </c>
      <c r="BI5775" t="str">
        <f t="shared" si="735"/>
        <v/>
      </c>
      <c r="BJ5775" t="str">
        <f t="shared" ca="1" si="736"/>
        <v/>
      </c>
      <c r="BK5775">
        <f t="shared" si="737"/>
        <v>1900</v>
      </c>
      <c r="BL5775">
        <f t="shared" si="738"/>
        <v>1900</v>
      </c>
      <c r="BM5775" t="str">
        <f t="shared" si="739"/>
        <v/>
      </c>
      <c r="BN5775" s="69">
        <f t="shared" si="740"/>
        <v>131</v>
      </c>
      <c r="BO5775" s="1">
        <v>48143</v>
      </c>
      <c r="BP5775" s="1"/>
    </row>
    <row r="5776" spans="59:68" x14ac:dyDescent="0.25">
      <c r="BG5776" t="str">
        <f t="shared" ca="1" si="733"/>
        <v/>
      </c>
      <c r="BH5776" t="str">
        <f t="shared" si="734"/>
        <v/>
      </c>
      <c r="BI5776" t="str">
        <f t="shared" si="735"/>
        <v/>
      </c>
      <c r="BJ5776" t="str">
        <f t="shared" ca="1" si="736"/>
        <v/>
      </c>
      <c r="BK5776">
        <f t="shared" si="737"/>
        <v>1900</v>
      </c>
      <c r="BL5776">
        <f t="shared" si="738"/>
        <v>1900</v>
      </c>
      <c r="BM5776" t="str">
        <f t="shared" si="739"/>
        <v/>
      </c>
      <c r="BN5776" s="69">
        <f t="shared" si="740"/>
        <v>131</v>
      </c>
      <c r="BO5776" s="1">
        <v>48144</v>
      </c>
      <c r="BP5776" s="1"/>
    </row>
    <row r="5777" spans="59:68" x14ac:dyDescent="0.25">
      <c r="BG5777" t="str">
        <f t="shared" ca="1" si="733"/>
        <v/>
      </c>
      <c r="BH5777" t="str">
        <f t="shared" si="734"/>
        <v/>
      </c>
      <c r="BI5777" t="str">
        <f t="shared" si="735"/>
        <v/>
      </c>
      <c r="BJ5777" t="str">
        <f t="shared" ca="1" si="736"/>
        <v/>
      </c>
      <c r="BK5777">
        <f t="shared" si="737"/>
        <v>1900</v>
      </c>
      <c r="BL5777">
        <f t="shared" si="738"/>
        <v>1900</v>
      </c>
      <c r="BM5777" t="str">
        <f t="shared" si="739"/>
        <v/>
      </c>
      <c r="BN5777" s="69">
        <f t="shared" si="740"/>
        <v>131</v>
      </c>
      <c r="BO5777" s="1">
        <v>48145</v>
      </c>
      <c r="BP5777" s="1"/>
    </row>
    <row r="5778" spans="59:68" x14ac:dyDescent="0.25">
      <c r="BG5778" t="str">
        <f t="shared" ca="1" si="733"/>
        <v/>
      </c>
      <c r="BH5778" t="str">
        <f t="shared" si="734"/>
        <v/>
      </c>
      <c r="BI5778" t="str">
        <f t="shared" si="735"/>
        <v/>
      </c>
      <c r="BJ5778" t="str">
        <f t="shared" ca="1" si="736"/>
        <v/>
      </c>
      <c r="BK5778">
        <f t="shared" si="737"/>
        <v>1900</v>
      </c>
      <c r="BL5778">
        <f t="shared" si="738"/>
        <v>1900</v>
      </c>
      <c r="BM5778" t="str">
        <f t="shared" si="739"/>
        <v/>
      </c>
      <c r="BN5778" s="69">
        <f t="shared" si="740"/>
        <v>131</v>
      </c>
      <c r="BO5778" s="1">
        <v>48146</v>
      </c>
      <c r="BP5778" s="1"/>
    </row>
    <row r="5779" spans="59:68" x14ac:dyDescent="0.25">
      <c r="BG5779" t="str">
        <f t="shared" ca="1" si="733"/>
        <v/>
      </c>
      <c r="BH5779" t="str">
        <f t="shared" si="734"/>
        <v/>
      </c>
      <c r="BI5779" t="str">
        <f t="shared" si="735"/>
        <v/>
      </c>
      <c r="BJ5779" t="str">
        <f t="shared" ca="1" si="736"/>
        <v/>
      </c>
      <c r="BK5779">
        <f t="shared" si="737"/>
        <v>1900</v>
      </c>
      <c r="BL5779">
        <f t="shared" si="738"/>
        <v>1900</v>
      </c>
      <c r="BM5779" t="str">
        <f t="shared" si="739"/>
        <v/>
      </c>
      <c r="BN5779" s="69">
        <f t="shared" si="740"/>
        <v>131</v>
      </c>
      <c r="BO5779" s="1">
        <v>48147</v>
      </c>
      <c r="BP5779" s="1"/>
    </row>
    <row r="5780" spans="59:68" x14ac:dyDescent="0.25">
      <c r="BG5780" t="str">
        <f t="shared" ca="1" si="733"/>
        <v/>
      </c>
      <c r="BH5780" t="str">
        <f t="shared" si="734"/>
        <v/>
      </c>
      <c r="BI5780" t="str">
        <f t="shared" si="735"/>
        <v/>
      </c>
      <c r="BJ5780" t="str">
        <f t="shared" ca="1" si="736"/>
        <v/>
      </c>
      <c r="BK5780">
        <f t="shared" si="737"/>
        <v>1900</v>
      </c>
      <c r="BL5780">
        <f t="shared" si="738"/>
        <v>1900</v>
      </c>
      <c r="BM5780" t="str">
        <f t="shared" si="739"/>
        <v/>
      </c>
      <c r="BN5780" s="69">
        <f t="shared" si="740"/>
        <v>131</v>
      </c>
      <c r="BO5780" s="1">
        <v>48148</v>
      </c>
      <c r="BP5780" s="1"/>
    </row>
    <row r="5781" spans="59:68" x14ac:dyDescent="0.25">
      <c r="BG5781" t="str">
        <f t="shared" ca="1" si="733"/>
        <v/>
      </c>
      <c r="BH5781" t="str">
        <f t="shared" si="734"/>
        <v/>
      </c>
      <c r="BI5781" t="str">
        <f t="shared" si="735"/>
        <v/>
      </c>
      <c r="BJ5781" t="str">
        <f t="shared" ca="1" si="736"/>
        <v/>
      </c>
      <c r="BK5781">
        <f t="shared" si="737"/>
        <v>1900</v>
      </c>
      <c r="BL5781">
        <f t="shared" si="738"/>
        <v>1900</v>
      </c>
      <c r="BM5781" t="str">
        <f t="shared" si="739"/>
        <v/>
      </c>
      <c r="BN5781" s="69">
        <f t="shared" si="740"/>
        <v>131</v>
      </c>
      <c r="BO5781" s="1">
        <v>48149</v>
      </c>
      <c r="BP5781" s="1"/>
    </row>
    <row r="5782" spans="59:68" x14ac:dyDescent="0.25">
      <c r="BG5782" t="str">
        <f t="shared" ca="1" si="733"/>
        <v/>
      </c>
      <c r="BH5782" t="str">
        <f t="shared" si="734"/>
        <v/>
      </c>
      <c r="BI5782" t="str">
        <f t="shared" si="735"/>
        <v/>
      </c>
      <c r="BJ5782" t="str">
        <f t="shared" ca="1" si="736"/>
        <v/>
      </c>
      <c r="BK5782">
        <f t="shared" si="737"/>
        <v>1900</v>
      </c>
      <c r="BL5782">
        <f t="shared" si="738"/>
        <v>1900</v>
      </c>
      <c r="BM5782" t="str">
        <f t="shared" si="739"/>
        <v/>
      </c>
      <c r="BN5782" s="69">
        <f t="shared" si="740"/>
        <v>131</v>
      </c>
      <c r="BO5782" s="1">
        <v>48150</v>
      </c>
      <c r="BP5782" s="1"/>
    </row>
    <row r="5783" spans="59:68" x14ac:dyDescent="0.25">
      <c r="BG5783" t="str">
        <f t="shared" ca="1" si="733"/>
        <v/>
      </c>
      <c r="BH5783" t="str">
        <f t="shared" si="734"/>
        <v/>
      </c>
      <c r="BI5783" t="str">
        <f t="shared" si="735"/>
        <v/>
      </c>
      <c r="BJ5783" t="str">
        <f t="shared" ca="1" si="736"/>
        <v/>
      </c>
      <c r="BK5783">
        <f t="shared" si="737"/>
        <v>1900</v>
      </c>
      <c r="BL5783">
        <f t="shared" si="738"/>
        <v>1900</v>
      </c>
      <c r="BM5783" t="str">
        <f t="shared" si="739"/>
        <v/>
      </c>
      <c r="BN5783" s="69">
        <f t="shared" si="740"/>
        <v>131</v>
      </c>
      <c r="BO5783" s="1">
        <v>48151</v>
      </c>
      <c r="BP5783" s="1"/>
    </row>
    <row r="5784" spans="59:68" x14ac:dyDescent="0.25">
      <c r="BG5784" t="str">
        <f t="shared" ca="1" si="733"/>
        <v/>
      </c>
      <c r="BH5784" t="str">
        <f t="shared" si="734"/>
        <v/>
      </c>
      <c r="BI5784" t="str">
        <f t="shared" si="735"/>
        <v/>
      </c>
      <c r="BJ5784" t="str">
        <f t="shared" ca="1" si="736"/>
        <v/>
      </c>
      <c r="BK5784">
        <f t="shared" si="737"/>
        <v>1900</v>
      </c>
      <c r="BL5784">
        <f t="shared" si="738"/>
        <v>1900</v>
      </c>
      <c r="BM5784" t="str">
        <f t="shared" si="739"/>
        <v/>
      </c>
      <c r="BN5784" s="69">
        <f t="shared" si="740"/>
        <v>131</v>
      </c>
      <c r="BO5784" s="1">
        <v>48152</v>
      </c>
      <c r="BP5784" s="1"/>
    </row>
    <row r="5785" spans="59:68" x14ac:dyDescent="0.25">
      <c r="BG5785" t="str">
        <f t="shared" ca="1" si="733"/>
        <v/>
      </c>
      <c r="BH5785" t="str">
        <f t="shared" si="734"/>
        <v/>
      </c>
      <c r="BI5785" t="str">
        <f t="shared" si="735"/>
        <v/>
      </c>
      <c r="BJ5785" t="str">
        <f t="shared" ca="1" si="736"/>
        <v/>
      </c>
      <c r="BK5785">
        <f t="shared" si="737"/>
        <v>1900</v>
      </c>
      <c r="BL5785">
        <f t="shared" si="738"/>
        <v>1900</v>
      </c>
      <c r="BM5785" t="str">
        <f t="shared" si="739"/>
        <v/>
      </c>
      <c r="BN5785" s="69">
        <f t="shared" si="740"/>
        <v>131</v>
      </c>
      <c r="BO5785" s="1">
        <v>48153</v>
      </c>
      <c r="BP5785" s="1"/>
    </row>
    <row r="5786" spans="59:68" x14ac:dyDescent="0.25">
      <c r="BG5786" t="str">
        <f t="shared" ca="1" si="733"/>
        <v/>
      </c>
      <c r="BH5786" t="str">
        <f t="shared" si="734"/>
        <v/>
      </c>
      <c r="BI5786" t="str">
        <f t="shared" si="735"/>
        <v/>
      </c>
      <c r="BJ5786" t="str">
        <f t="shared" ca="1" si="736"/>
        <v/>
      </c>
      <c r="BK5786">
        <f t="shared" si="737"/>
        <v>1900</v>
      </c>
      <c r="BL5786">
        <f t="shared" si="738"/>
        <v>1900</v>
      </c>
      <c r="BM5786" t="str">
        <f t="shared" si="739"/>
        <v/>
      </c>
      <c r="BN5786" s="69">
        <f t="shared" si="740"/>
        <v>131</v>
      </c>
      <c r="BO5786" s="1">
        <v>48154</v>
      </c>
      <c r="BP5786" s="1"/>
    </row>
    <row r="5787" spans="59:68" x14ac:dyDescent="0.25">
      <c r="BG5787" t="str">
        <f t="shared" ca="1" si="733"/>
        <v/>
      </c>
      <c r="BH5787" t="str">
        <f t="shared" si="734"/>
        <v/>
      </c>
      <c r="BI5787" t="str">
        <f t="shared" si="735"/>
        <v/>
      </c>
      <c r="BJ5787" t="str">
        <f t="shared" ca="1" si="736"/>
        <v/>
      </c>
      <c r="BK5787">
        <f t="shared" si="737"/>
        <v>1900</v>
      </c>
      <c r="BL5787">
        <f t="shared" si="738"/>
        <v>1900</v>
      </c>
      <c r="BM5787" t="str">
        <f t="shared" si="739"/>
        <v/>
      </c>
      <c r="BN5787" s="69">
        <f t="shared" si="740"/>
        <v>131</v>
      </c>
      <c r="BO5787" s="1">
        <v>48155</v>
      </c>
      <c r="BP5787" s="1"/>
    </row>
    <row r="5788" spans="59:68" x14ac:dyDescent="0.25">
      <c r="BG5788" t="str">
        <f t="shared" ca="1" si="733"/>
        <v/>
      </c>
      <c r="BH5788" t="str">
        <f t="shared" si="734"/>
        <v/>
      </c>
      <c r="BI5788" t="str">
        <f t="shared" si="735"/>
        <v/>
      </c>
      <c r="BJ5788" t="str">
        <f t="shared" ca="1" si="736"/>
        <v/>
      </c>
      <c r="BK5788">
        <f t="shared" si="737"/>
        <v>1900</v>
      </c>
      <c r="BL5788">
        <f t="shared" si="738"/>
        <v>1900</v>
      </c>
      <c r="BM5788" t="str">
        <f t="shared" si="739"/>
        <v/>
      </c>
      <c r="BN5788" s="69">
        <f t="shared" si="740"/>
        <v>131</v>
      </c>
      <c r="BO5788" s="1">
        <v>48156</v>
      </c>
      <c r="BP5788" s="1"/>
    </row>
    <row r="5789" spans="59:68" x14ac:dyDescent="0.25">
      <c r="BG5789" t="str">
        <f t="shared" ca="1" si="733"/>
        <v/>
      </c>
      <c r="BH5789" t="str">
        <f t="shared" si="734"/>
        <v/>
      </c>
      <c r="BI5789" t="str">
        <f t="shared" si="735"/>
        <v/>
      </c>
      <c r="BJ5789" t="str">
        <f t="shared" ca="1" si="736"/>
        <v/>
      </c>
      <c r="BK5789">
        <f t="shared" si="737"/>
        <v>1900</v>
      </c>
      <c r="BL5789">
        <f t="shared" si="738"/>
        <v>1900</v>
      </c>
      <c r="BM5789" t="str">
        <f t="shared" si="739"/>
        <v/>
      </c>
      <c r="BN5789" s="69">
        <f t="shared" si="740"/>
        <v>131</v>
      </c>
      <c r="BO5789" s="1">
        <v>48157</v>
      </c>
      <c r="BP5789" s="1"/>
    </row>
    <row r="5790" spans="59:68" x14ac:dyDescent="0.25">
      <c r="BG5790" t="str">
        <f t="shared" ca="1" si="733"/>
        <v/>
      </c>
      <c r="BH5790" t="str">
        <f t="shared" si="734"/>
        <v/>
      </c>
      <c r="BI5790" t="str">
        <f t="shared" si="735"/>
        <v/>
      </c>
      <c r="BJ5790" t="str">
        <f t="shared" ca="1" si="736"/>
        <v/>
      </c>
      <c r="BK5790">
        <f t="shared" si="737"/>
        <v>1900</v>
      </c>
      <c r="BL5790">
        <f t="shared" si="738"/>
        <v>1900</v>
      </c>
      <c r="BM5790" t="str">
        <f t="shared" si="739"/>
        <v/>
      </c>
      <c r="BN5790" s="69">
        <f t="shared" si="740"/>
        <v>131</v>
      </c>
      <c r="BO5790" s="1">
        <v>48158</v>
      </c>
      <c r="BP5790" s="1"/>
    </row>
    <row r="5791" spans="59:68" x14ac:dyDescent="0.25">
      <c r="BG5791" t="str">
        <f t="shared" ca="1" si="733"/>
        <v/>
      </c>
      <c r="BH5791" t="str">
        <f t="shared" si="734"/>
        <v/>
      </c>
      <c r="BI5791" t="str">
        <f t="shared" si="735"/>
        <v/>
      </c>
      <c r="BJ5791" t="str">
        <f t="shared" ca="1" si="736"/>
        <v/>
      </c>
      <c r="BK5791">
        <f t="shared" si="737"/>
        <v>1900</v>
      </c>
      <c r="BL5791">
        <f t="shared" si="738"/>
        <v>1900</v>
      </c>
      <c r="BM5791" t="str">
        <f t="shared" si="739"/>
        <v/>
      </c>
      <c r="BN5791" s="69">
        <f t="shared" si="740"/>
        <v>131</v>
      </c>
      <c r="BO5791" s="1">
        <v>48159</v>
      </c>
      <c r="BP5791" s="1"/>
    </row>
    <row r="5792" spans="59:68" x14ac:dyDescent="0.25">
      <c r="BG5792" t="str">
        <f t="shared" ca="1" si="733"/>
        <v/>
      </c>
      <c r="BH5792" t="str">
        <f t="shared" si="734"/>
        <v/>
      </c>
      <c r="BI5792" t="str">
        <f t="shared" si="735"/>
        <v/>
      </c>
      <c r="BJ5792" t="str">
        <f t="shared" ca="1" si="736"/>
        <v/>
      </c>
      <c r="BK5792">
        <f t="shared" si="737"/>
        <v>1900</v>
      </c>
      <c r="BL5792">
        <f t="shared" si="738"/>
        <v>1900</v>
      </c>
      <c r="BM5792" t="str">
        <f t="shared" si="739"/>
        <v/>
      </c>
      <c r="BN5792" s="69">
        <f t="shared" si="740"/>
        <v>131</v>
      </c>
      <c r="BO5792" s="1">
        <v>48160</v>
      </c>
      <c r="BP5792" s="1"/>
    </row>
    <row r="5793" spans="59:68" x14ac:dyDescent="0.25">
      <c r="BG5793" t="str">
        <f t="shared" ca="1" si="733"/>
        <v/>
      </c>
      <c r="BH5793" t="str">
        <f t="shared" si="734"/>
        <v/>
      </c>
      <c r="BI5793" t="str">
        <f t="shared" si="735"/>
        <v/>
      </c>
      <c r="BJ5793" t="str">
        <f t="shared" ca="1" si="736"/>
        <v/>
      </c>
      <c r="BK5793">
        <f t="shared" si="737"/>
        <v>1900</v>
      </c>
      <c r="BL5793">
        <f t="shared" si="738"/>
        <v>1900</v>
      </c>
      <c r="BM5793" t="str">
        <f t="shared" si="739"/>
        <v/>
      </c>
      <c r="BN5793" s="69">
        <f t="shared" si="740"/>
        <v>131</v>
      </c>
      <c r="BO5793" s="1">
        <v>48161</v>
      </c>
      <c r="BP5793" s="1"/>
    </row>
    <row r="5794" spans="59:68" x14ac:dyDescent="0.25">
      <c r="BG5794" t="str">
        <f t="shared" ca="1" si="733"/>
        <v/>
      </c>
      <c r="BH5794" t="str">
        <f t="shared" si="734"/>
        <v/>
      </c>
      <c r="BI5794" t="str">
        <f t="shared" si="735"/>
        <v/>
      </c>
      <c r="BJ5794" t="str">
        <f t="shared" ca="1" si="736"/>
        <v/>
      </c>
      <c r="BK5794">
        <f t="shared" si="737"/>
        <v>1900</v>
      </c>
      <c r="BL5794">
        <f t="shared" si="738"/>
        <v>1900</v>
      </c>
      <c r="BM5794" t="str">
        <f t="shared" si="739"/>
        <v/>
      </c>
      <c r="BN5794" s="69">
        <f t="shared" si="740"/>
        <v>131</v>
      </c>
      <c r="BO5794" s="1">
        <v>48162</v>
      </c>
      <c r="BP5794" s="1"/>
    </row>
    <row r="5795" spans="59:68" x14ac:dyDescent="0.25">
      <c r="BG5795" t="str">
        <f t="shared" ca="1" si="733"/>
        <v/>
      </c>
      <c r="BH5795" t="str">
        <f t="shared" si="734"/>
        <v/>
      </c>
      <c r="BI5795" t="str">
        <f t="shared" si="735"/>
        <v/>
      </c>
      <c r="BJ5795" t="str">
        <f t="shared" ca="1" si="736"/>
        <v/>
      </c>
      <c r="BK5795">
        <f t="shared" si="737"/>
        <v>1900</v>
      </c>
      <c r="BL5795">
        <f t="shared" si="738"/>
        <v>1900</v>
      </c>
      <c r="BM5795" t="str">
        <f t="shared" si="739"/>
        <v/>
      </c>
      <c r="BN5795" s="69">
        <f t="shared" si="740"/>
        <v>131</v>
      </c>
      <c r="BO5795" s="1">
        <v>48163</v>
      </c>
      <c r="BP5795" s="1"/>
    </row>
    <row r="5796" spans="59:68" x14ac:dyDescent="0.25">
      <c r="BG5796" t="str">
        <f t="shared" ca="1" si="733"/>
        <v/>
      </c>
      <c r="BH5796" t="str">
        <f t="shared" si="734"/>
        <v/>
      </c>
      <c r="BI5796" t="str">
        <f t="shared" si="735"/>
        <v/>
      </c>
      <c r="BJ5796" t="str">
        <f t="shared" ca="1" si="736"/>
        <v/>
      </c>
      <c r="BK5796">
        <f t="shared" si="737"/>
        <v>1900</v>
      </c>
      <c r="BL5796">
        <f t="shared" si="738"/>
        <v>1900</v>
      </c>
      <c r="BM5796" t="str">
        <f t="shared" si="739"/>
        <v/>
      </c>
      <c r="BN5796" s="69">
        <f t="shared" si="740"/>
        <v>131</v>
      </c>
      <c r="BO5796" s="1">
        <v>48164</v>
      </c>
      <c r="BP5796" s="1"/>
    </row>
    <row r="5797" spans="59:68" x14ac:dyDescent="0.25">
      <c r="BG5797" t="str">
        <f t="shared" ca="1" si="733"/>
        <v/>
      </c>
      <c r="BH5797" t="str">
        <f t="shared" si="734"/>
        <v/>
      </c>
      <c r="BI5797" t="str">
        <f t="shared" si="735"/>
        <v/>
      </c>
      <c r="BJ5797" t="str">
        <f t="shared" ca="1" si="736"/>
        <v/>
      </c>
      <c r="BK5797">
        <f t="shared" si="737"/>
        <v>1900</v>
      </c>
      <c r="BL5797">
        <f t="shared" si="738"/>
        <v>1900</v>
      </c>
      <c r="BM5797" t="str">
        <f t="shared" si="739"/>
        <v/>
      </c>
      <c r="BN5797" s="69">
        <f t="shared" si="740"/>
        <v>131</v>
      </c>
      <c r="BO5797" s="1">
        <v>48165</v>
      </c>
      <c r="BP5797" s="1"/>
    </row>
    <row r="5798" spans="59:68" x14ac:dyDescent="0.25">
      <c r="BG5798" t="str">
        <f t="shared" ca="1" si="733"/>
        <v/>
      </c>
      <c r="BH5798" t="str">
        <f t="shared" si="734"/>
        <v/>
      </c>
      <c r="BI5798" t="str">
        <f t="shared" si="735"/>
        <v/>
      </c>
      <c r="BJ5798" t="str">
        <f t="shared" ca="1" si="736"/>
        <v/>
      </c>
      <c r="BK5798">
        <f t="shared" si="737"/>
        <v>1900</v>
      </c>
      <c r="BL5798">
        <f t="shared" si="738"/>
        <v>1900</v>
      </c>
      <c r="BM5798" t="str">
        <f t="shared" si="739"/>
        <v/>
      </c>
      <c r="BN5798" s="69">
        <f t="shared" si="740"/>
        <v>131</v>
      </c>
      <c r="BO5798" s="1">
        <v>48166</v>
      </c>
      <c r="BP5798" s="1"/>
    </row>
    <row r="5799" spans="59:68" x14ac:dyDescent="0.25">
      <c r="BG5799" t="str">
        <f t="shared" ca="1" si="733"/>
        <v/>
      </c>
      <c r="BH5799" t="str">
        <f t="shared" si="734"/>
        <v/>
      </c>
      <c r="BI5799" t="str">
        <f t="shared" si="735"/>
        <v/>
      </c>
      <c r="BJ5799" t="str">
        <f t="shared" ca="1" si="736"/>
        <v/>
      </c>
      <c r="BK5799">
        <f t="shared" si="737"/>
        <v>1900</v>
      </c>
      <c r="BL5799">
        <f t="shared" si="738"/>
        <v>1900</v>
      </c>
      <c r="BM5799" t="str">
        <f t="shared" si="739"/>
        <v/>
      </c>
      <c r="BN5799" s="69">
        <f t="shared" si="740"/>
        <v>131</v>
      </c>
      <c r="BO5799" s="1">
        <v>48167</v>
      </c>
      <c r="BP5799" s="1"/>
    </row>
    <row r="5800" spans="59:68" x14ac:dyDescent="0.25">
      <c r="BG5800" t="str">
        <f t="shared" ca="1" si="733"/>
        <v/>
      </c>
      <c r="BH5800" t="str">
        <f t="shared" si="734"/>
        <v/>
      </c>
      <c r="BI5800" t="str">
        <f t="shared" si="735"/>
        <v/>
      </c>
      <c r="BJ5800" t="str">
        <f t="shared" ca="1" si="736"/>
        <v/>
      </c>
      <c r="BK5800">
        <f t="shared" si="737"/>
        <v>1900</v>
      </c>
      <c r="BL5800">
        <f t="shared" si="738"/>
        <v>1900</v>
      </c>
      <c r="BM5800" t="str">
        <f t="shared" si="739"/>
        <v/>
      </c>
      <c r="BN5800" s="69">
        <f t="shared" si="740"/>
        <v>131</v>
      </c>
      <c r="BO5800" s="1">
        <v>48168</v>
      </c>
      <c r="BP5800" s="1"/>
    </row>
    <row r="5801" spans="59:68" x14ac:dyDescent="0.25">
      <c r="BG5801" t="str">
        <f t="shared" ca="1" si="733"/>
        <v/>
      </c>
      <c r="BH5801" t="str">
        <f t="shared" si="734"/>
        <v/>
      </c>
      <c r="BI5801" t="str">
        <f t="shared" si="735"/>
        <v/>
      </c>
      <c r="BJ5801" t="str">
        <f t="shared" ca="1" si="736"/>
        <v/>
      </c>
      <c r="BK5801">
        <f t="shared" si="737"/>
        <v>1900</v>
      </c>
      <c r="BL5801">
        <f t="shared" si="738"/>
        <v>1900</v>
      </c>
      <c r="BM5801" t="str">
        <f t="shared" si="739"/>
        <v/>
      </c>
      <c r="BN5801" s="69">
        <f t="shared" si="740"/>
        <v>131</v>
      </c>
      <c r="BO5801" s="1">
        <v>48169</v>
      </c>
      <c r="BP5801" s="1"/>
    </row>
    <row r="5802" spans="59:68" x14ac:dyDescent="0.25">
      <c r="BG5802" t="str">
        <f t="shared" ca="1" si="733"/>
        <v/>
      </c>
      <c r="BH5802" t="str">
        <f t="shared" si="734"/>
        <v/>
      </c>
      <c r="BI5802" t="str">
        <f t="shared" si="735"/>
        <v/>
      </c>
      <c r="BJ5802" t="str">
        <f t="shared" ca="1" si="736"/>
        <v/>
      </c>
      <c r="BK5802">
        <f t="shared" si="737"/>
        <v>1900</v>
      </c>
      <c r="BL5802">
        <f t="shared" si="738"/>
        <v>1900</v>
      </c>
      <c r="BM5802" t="str">
        <f t="shared" si="739"/>
        <v/>
      </c>
      <c r="BN5802" s="69">
        <f t="shared" si="740"/>
        <v>131</v>
      </c>
      <c r="BO5802" s="1">
        <v>48170</v>
      </c>
      <c r="BP5802" s="1"/>
    </row>
    <row r="5803" spans="59:68" x14ac:dyDescent="0.25">
      <c r="BG5803" t="str">
        <f t="shared" ca="1" si="733"/>
        <v/>
      </c>
      <c r="BH5803" t="str">
        <f t="shared" si="734"/>
        <v/>
      </c>
      <c r="BI5803" t="str">
        <f t="shared" si="735"/>
        <v/>
      </c>
      <c r="BJ5803" t="str">
        <f t="shared" ca="1" si="736"/>
        <v/>
      </c>
      <c r="BK5803">
        <f t="shared" si="737"/>
        <v>1900</v>
      </c>
      <c r="BL5803">
        <f t="shared" si="738"/>
        <v>1900</v>
      </c>
      <c r="BM5803" t="str">
        <f t="shared" si="739"/>
        <v/>
      </c>
      <c r="BN5803" s="69">
        <f t="shared" si="740"/>
        <v>131</v>
      </c>
      <c r="BO5803" s="1">
        <v>48171</v>
      </c>
      <c r="BP5803" s="1"/>
    </row>
    <row r="5804" spans="59:68" x14ac:dyDescent="0.25">
      <c r="BG5804" t="str">
        <f t="shared" ca="1" si="733"/>
        <v/>
      </c>
      <c r="BH5804" t="str">
        <f t="shared" si="734"/>
        <v/>
      </c>
      <c r="BI5804" t="str">
        <f t="shared" si="735"/>
        <v/>
      </c>
      <c r="BJ5804" t="str">
        <f t="shared" ca="1" si="736"/>
        <v/>
      </c>
      <c r="BK5804">
        <f t="shared" si="737"/>
        <v>1900</v>
      </c>
      <c r="BL5804">
        <f t="shared" si="738"/>
        <v>1900</v>
      </c>
      <c r="BM5804" t="str">
        <f t="shared" si="739"/>
        <v/>
      </c>
      <c r="BN5804" s="69">
        <f t="shared" si="740"/>
        <v>131</v>
      </c>
      <c r="BO5804" s="1">
        <v>48172</v>
      </c>
      <c r="BP5804" s="1"/>
    </row>
    <row r="5805" spans="59:68" x14ac:dyDescent="0.25">
      <c r="BG5805" t="str">
        <f t="shared" ca="1" si="733"/>
        <v/>
      </c>
      <c r="BH5805" t="str">
        <f t="shared" si="734"/>
        <v/>
      </c>
      <c r="BI5805" t="str">
        <f t="shared" si="735"/>
        <v/>
      </c>
      <c r="BJ5805" t="str">
        <f t="shared" ca="1" si="736"/>
        <v/>
      </c>
      <c r="BK5805">
        <f t="shared" si="737"/>
        <v>1900</v>
      </c>
      <c r="BL5805">
        <f t="shared" si="738"/>
        <v>1900</v>
      </c>
      <c r="BM5805" t="str">
        <f t="shared" si="739"/>
        <v/>
      </c>
      <c r="BN5805" s="69">
        <f t="shared" si="740"/>
        <v>131</v>
      </c>
      <c r="BO5805" s="1">
        <v>48173</v>
      </c>
      <c r="BP5805" s="1"/>
    </row>
    <row r="5806" spans="59:68" x14ac:dyDescent="0.25">
      <c r="BG5806" t="str">
        <f t="shared" ca="1" si="733"/>
        <v/>
      </c>
      <c r="BH5806" t="str">
        <f t="shared" si="734"/>
        <v/>
      </c>
      <c r="BI5806" t="str">
        <f t="shared" si="735"/>
        <v/>
      </c>
      <c r="BJ5806" t="str">
        <f t="shared" ca="1" si="736"/>
        <v/>
      </c>
      <c r="BK5806">
        <f t="shared" si="737"/>
        <v>1900</v>
      </c>
      <c r="BL5806">
        <f t="shared" si="738"/>
        <v>1900</v>
      </c>
      <c r="BM5806" t="str">
        <f t="shared" si="739"/>
        <v/>
      </c>
      <c r="BN5806" s="69">
        <f t="shared" si="740"/>
        <v>131</v>
      </c>
      <c r="BO5806" s="1">
        <v>48174</v>
      </c>
      <c r="BP5806" s="1"/>
    </row>
    <row r="5807" spans="59:68" x14ac:dyDescent="0.25">
      <c r="BG5807" t="str">
        <f t="shared" ca="1" si="733"/>
        <v/>
      </c>
      <c r="BH5807" t="str">
        <f t="shared" si="734"/>
        <v/>
      </c>
      <c r="BI5807" t="str">
        <f t="shared" si="735"/>
        <v/>
      </c>
      <c r="BJ5807" t="str">
        <f t="shared" ca="1" si="736"/>
        <v/>
      </c>
      <c r="BK5807">
        <f t="shared" si="737"/>
        <v>1900</v>
      </c>
      <c r="BL5807">
        <f t="shared" si="738"/>
        <v>1900</v>
      </c>
      <c r="BM5807" t="str">
        <f t="shared" si="739"/>
        <v/>
      </c>
      <c r="BN5807" s="69">
        <f t="shared" si="740"/>
        <v>131</v>
      </c>
      <c r="BO5807" s="1">
        <v>48175</v>
      </c>
      <c r="BP5807" s="1"/>
    </row>
    <row r="5808" spans="59:68" x14ac:dyDescent="0.25">
      <c r="BG5808" t="str">
        <f t="shared" ca="1" si="733"/>
        <v/>
      </c>
      <c r="BH5808" t="str">
        <f t="shared" si="734"/>
        <v/>
      </c>
      <c r="BI5808" t="str">
        <f t="shared" si="735"/>
        <v/>
      </c>
      <c r="BJ5808" t="str">
        <f t="shared" ca="1" si="736"/>
        <v/>
      </c>
      <c r="BK5808">
        <f t="shared" si="737"/>
        <v>1900</v>
      </c>
      <c r="BL5808">
        <f t="shared" si="738"/>
        <v>1900</v>
      </c>
      <c r="BM5808" t="str">
        <f t="shared" si="739"/>
        <v/>
      </c>
      <c r="BN5808" s="69">
        <f t="shared" si="740"/>
        <v>131</v>
      </c>
      <c r="BO5808" s="1">
        <v>48176</v>
      </c>
      <c r="BP5808" s="1"/>
    </row>
    <row r="5809" spans="59:68" x14ac:dyDescent="0.25">
      <c r="BG5809" t="str">
        <f t="shared" ca="1" si="733"/>
        <v/>
      </c>
      <c r="BH5809" t="str">
        <f t="shared" si="734"/>
        <v/>
      </c>
      <c r="BI5809" t="str">
        <f t="shared" si="735"/>
        <v/>
      </c>
      <c r="BJ5809" t="str">
        <f t="shared" ca="1" si="736"/>
        <v/>
      </c>
      <c r="BK5809">
        <f t="shared" si="737"/>
        <v>1900</v>
      </c>
      <c r="BL5809">
        <f t="shared" si="738"/>
        <v>1900</v>
      </c>
      <c r="BM5809" t="str">
        <f t="shared" si="739"/>
        <v/>
      </c>
      <c r="BN5809" s="69">
        <f t="shared" si="740"/>
        <v>131</v>
      </c>
      <c r="BO5809" s="1">
        <v>48177</v>
      </c>
      <c r="BP5809" s="1"/>
    </row>
    <row r="5810" spans="59:68" x14ac:dyDescent="0.25">
      <c r="BG5810" t="str">
        <f t="shared" ca="1" si="733"/>
        <v/>
      </c>
      <c r="BH5810" t="str">
        <f t="shared" si="734"/>
        <v/>
      </c>
      <c r="BI5810" t="str">
        <f t="shared" si="735"/>
        <v/>
      </c>
      <c r="BJ5810" t="str">
        <f t="shared" ca="1" si="736"/>
        <v/>
      </c>
      <c r="BK5810">
        <f t="shared" si="737"/>
        <v>1900</v>
      </c>
      <c r="BL5810">
        <f t="shared" si="738"/>
        <v>1900</v>
      </c>
      <c r="BM5810" t="str">
        <f t="shared" si="739"/>
        <v/>
      </c>
      <c r="BN5810" s="69">
        <f t="shared" si="740"/>
        <v>131</v>
      </c>
      <c r="BO5810" s="1">
        <v>48178</v>
      </c>
      <c r="BP5810" s="1"/>
    </row>
    <row r="5811" spans="59:68" x14ac:dyDescent="0.25">
      <c r="BG5811" t="str">
        <f t="shared" ca="1" si="733"/>
        <v/>
      </c>
      <c r="BH5811" t="str">
        <f t="shared" si="734"/>
        <v/>
      </c>
      <c r="BI5811" t="str">
        <f t="shared" si="735"/>
        <v/>
      </c>
      <c r="BJ5811" t="str">
        <f t="shared" ca="1" si="736"/>
        <v/>
      </c>
      <c r="BK5811">
        <f t="shared" si="737"/>
        <v>1900</v>
      </c>
      <c r="BL5811">
        <f t="shared" si="738"/>
        <v>1900</v>
      </c>
      <c r="BM5811" t="str">
        <f t="shared" si="739"/>
        <v/>
      </c>
      <c r="BN5811" s="69">
        <f t="shared" si="740"/>
        <v>131</v>
      </c>
      <c r="BO5811" s="1">
        <v>48179</v>
      </c>
      <c r="BP5811" s="1"/>
    </row>
    <row r="5812" spans="59:68" x14ac:dyDescent="0.25">
      <c r="BG5812" t="str">
        <f t="shared" ca="1" si="733"/>
        <v/>
      </c>
      <c r="BH5812" t="str">
        <f t="shared" si="734"/>
        <v/>
      </c>
      <c r="BI5812" t="str">
        <f t="shared" si="735"/>
        <v/>
      </c>
      <c r="BJ5812" t="str">
        <f t="shared" ca="1" si="736"/>
        <v/>
      </c>
      <c r="BK5812">
        <f t="shared" si="737"/>
        <v>1900</v>
      </c>
      <c r="BL5812">
        <f t="shared" si="738"/>
        <v>1900</v>
      </c>
      <c r="BM5812" t="str">
        <f t="shared" si="739"/>
        <v/>
      </c>
      <c r="BN5812" s="69">
        <f t="shared" si="740"/>
        <v>131</v>
      </c>
      <c r="BO5812" s="1">
        <v>48180</v>
      </c>
      <c r="BP5812" s="1"/>
    </row>
    <row r="5813" spans="59:68" x14ac:dyDescent="0.25">
      <c r="BG5813" t="str">
        <f t="shared" ca="1" si="733"/>
        <v/>
      </c>
      <c r="BH5813" t="str">
        <f t="shared" si="734"/>
        <v/>
      </c>
      <c r="BI5813" t="str">
        <f t="shared" si="735"/>
        <v/>
      </c>
      <c r="BJ5813" t="str">
        <f t="shared" ca="1" si="736"/>
        <v/>
      </c>
      <c r="BK5813">
        <f t="shared" si="737"/>
        <v>1900</v>
      </c>
      <c r="BL5813">
        <f t="shared" si="738"/>
        <v>1900</v>
      </c>
      <c r="BM5813" t="str">
        <f t="shared" si="739"/>
        <v/>
      </c>
      <c r="BN5813" s="69">
        <f t="shared" si="740"/>
        <v>131</v>
      </c>
      <c r="BO5813" s="1">
        <v>48181</v>
      </c>
      <c r="BP5813" s="1"/>
    </row>
    <row r="5814" spans="59:68" x14ac:dyDescent="0.25">
      <c r="BG5814" t="str">
        <f t="shared" ca="1" si="733"/>
        <v/>
      </c>
      <c r="BH5814" t="str">
        <f t="shared" si="734"/>
        <v/>
      </c>
      <c r="BI5814" t="str">
        <f t="shared" si="735"/>
        <v/>
      </c>
      <c r="BJ5814" t="str">
        <f t="shared" ca="1" si="736"/>
        <v/>
      </c>
      <c r="BK5814">
        <f t="shared" si="737"/>
        <v>1900</v>
      </c>
      <c r="BL5814">
        <f t="shared" si="738"/>
        <v>1900</v>
      </c>
      <c r="BM5814" t="str">
        <f t="shared" si="739"/>
        <v/>
      </c>
      <c r="BN5814" s="69">
        <f t="shared" si="740"/>
        <v>131</v>
      </c>
      <c r="BO5814" s="1">
        <v>48182</v>
      </c>
      <c r="BP5814" s="1"/>
    </row>
    <row r="5815" spans="59:68" x14ac:dyDescent="0.25">
      <c r="BG5815" t="str">
        <f t="shared" ca="1" si="733"/>
        <v/>
      </c>
      <c r="BH5815" t="str">
        <f t="shared" si="734"/>
        <v/>
      </c>
      <c r="BI5815" t="str">
        <f t="shared" si="735"/>
        <v/>
      </c>
      <c r="BJ5815" t="str">
        <f t="shared" ca="1" si="736"/>
        <v/>
      </c>
      <c r="BK5815">
        <f t="shared" si="737"/>
        <v>1900</v>
      </c>
      <c r="BL5815">
        <f t="shared" si="738"/>
        <v>1900</v>
      </c>
      <c r="BM5815" t="str">
        <f t="shared" si="739"/>
        <v/>
      </c>
      <c r="BN5815" s="69">
        <f t="shared" si="740"/>
        <v>131</v>
      </c>
      <c r="BO5815" s="1">
        <v>48183</v>
      </c>
      <c r="BP5815" s="1"/>
    </row>
    <row r="5816" spans="59:68" x14ac:dyDescent="0.25">
      <c r="BG5816" t="str">
        <f t="shared" ca="1" si="733"/>
        <v/>
      </c>
      <c r="BH5816" t="str">
        <f t="shared" si="734"/>
        <v/>
      </c>
      <c r="BI5816" t="str">
        <f t="shared" si="735"/>
        <v/>
      </c>
      <c r="BJ5816" t="str">
        <f t="shared" ca="1" si="736"/>
        <v/>
      </c>
      <c r="BK5816">
        <f t="shared" si="737"/>
        <v>1900</v>
      </c>
      <c r="BL5816">
        <f t="shared" si="738"/>
        <v>1900</v>
      </c>
      <c r="BM5816" t="str">
        <f t="shared" si="739"/>
        <v/>
      </c>
      <c r="BN5816" s="69">
        <f t="shared" si="740"/>
        <v>131</v>
      </c>
      <c r="BO5816" s="1">
        <v>48184</v>
      </c>
      <c r="BP5816" s="1"/>
    </row>
    <row r="5817" spans="59:68" x14ac:dyDescent="0.25">
      <c r="BG5817" t="str">
        <f t="shared" ca="1" si="733"/>
        <v/>
      </c>
      <c r="BH5817" t="str">
        <f t="shared" si="734"/>
        <v/>
      </c>
      <c r="BI5817" t="str">
        <f t="shared" si="735"/>
        <v/>
      </c>
      <c r="BJ5817" t="str">
        <f t="shared" ca="1" si="736"/>
        <v/>
      </c>
      <c r="BK5817">
        <f t="shared" si="737"/>
        <v>1900</v>
      </c>
      <c r="BL5817">
        <f t="shared" si="738"/>
        <v>1900</v>
      </c>
      <c r="BM5817" t="str">
        <f t="shared" si="739"/>
        <v/>
      </c>
      <c r="BN5817" s="69">
        <f t="shared" si="740"/>
        <v>131</v>
      </c>
      <c r="BO5817" s="1">
        <v>48185</v>
      </c>
      <c r="BP5817" s="1"/>
    </row>
    <row r="5818" spans="59:68" x14ac:dyDescent="0.25">
      <c r="BG5818" t="str">
        <f t="shared" ca="1" si="733"/>
        <v/>
      </c>
      <c r="BH5818" t="str">
        <f t="shared" si="734"/>
        <v/>
      </c>
      <c r="BI5818" t="str">
        <f t="shared" si="735"/>
        <v/>
      </c>
      <c r="BJ5818" t="str">
        <f t="shared" ca="1" si="736"/>
        <v/>
      </c>
      <c r="BK5818">
        <f t="shared" si="737"/>
        <v>1900</v>
      </c>
      <c r="BL5818">
        <f t="shared" si="738"/>
        <v>1900</v>
      </c>
      <c r="BM5818" t="str">
        <f t="shared" si="739"/>
        <v/>
      </c>
      <c r="BN5818" s="69">
        <f t="shared" si="740"/>
        <v>131</v>
      </c>
      <c r="BO5818" s="1">
        <v>48186</v>
      </c>
      <c r="BP5818" s="1"/>
    </row>
    <row r="5819" spans="59:68" x14ac:dyDescent="0.25">
      <c r="BG5819" t="str">
        <f t="shared" ca="1" si="733"/>
        <v/>
      </c>
      <c r="BH5819" t="str">
        <f t="shared" si="734"/>
        <v/>
      </c>
      <c r="BI5819" t="str">
        <f t="shared" si="735"/>
        <v/>
      </c>
      <c r="BJ5819" t="str">
        <f t="shared" ca="1" si="736"/>
        <v/>
      </c>
      <c r="BK5819">
        <f t="shared" si="737"/>
        <v>1900</v>
      </c>
      <c r="BL5819">
        <f t="shared" si="738"/>
        <v>1900</v>
      </c>
      <c r="BM5819" t="str">
        <f t="shared" si="739"/>
        <v/>
      </c>
      <c r="BN5819" s="69">
        <f t="shared" si="740"/>
        <v>131</v>
      </c>
      <c r="BO5819" s="1">
        <v>48187</v>
      </c>
      <c r="BP5819" s="1"/>
    </row>
    <row r="5820" spans="59:68" x14ac:dyDescent="0.25">
      <c r="BG5820" t="str">
        <f t="shared" ca="1" si="733"/>
        <v/>
      </c>
      <c r="BH5820" t="str">
        <f t="shared" si="734"/>
        <v/>
      </c>
      <c r="BI5820" t="str">
        <f t="shared" si="735"/>
        <v/>
      </c>
      <c r="BJ5820" t="str">
        <f t="shared" ca="1" si="736"/>
        <v/>
      </c>
      <c r="BK5820">
        <f t="shared" si="737"/>
        <v>1900</v>
      </c>
      <c r="BL5820">
        <f t="shared" si="738"/>
        <v>1900</v>
      </c>
      <c r="BM5820" t="str">
        <f t="shared" si="739"/>
        <v/>
      </c>
      <c r="BN5820" s="69">
        <f t="shared" si="740"/>
        <v>131</v>
      </c>
      <c r="BO5820" s="1">
        <v>48188</v>
      </c>
      <c r="BP5820" s="1"/>
    </row>
    <row r="5821" spans="59:68" x14ac:dyDescent="0.25">
      <c r="BG5821" t="str">
        <f t="shared" ca="1" si="733"/>
        <v/>
      </c>
      <c r="BH5821" t="str">
        <f t="shared" si="734"/>
        <v/>
      </c>
      <c r="BI5821" t="str">
        <f t="shared" si="735"/>
        <v/>
      </c>
      <c r="BJ5821" t="str">
        <f t="shared" ca="1" si="736"/>
        <v/>
      </c>
      <c r="BK5821">
        <f t="shared" si="737"/>
        <v>1900</v>
      </c>
      <c r="BL5821">
        <f t="shared" si="738"/>
        <v>1900</v>
      </c>
      <c r="BM5821" t="str">
        <f t="shared" si="739"/>
        <v/>
      </c>
      <c r="BN5821" s="69">
        <f t="shared" si="740"/>
        <v>131</v>
      </c>
      <c r="BO5821" s="1">
        <v>48189</v>
      </c>
      <c r="BP5821" s="1"/>
    </row>
    <row r="5822" spans="59:68" x14ac:dyDescent="0.25">
      <c r="BG5822" t="str">
        <f t="shared" ca="1" si="733"/>
        <v/>
      </c>
      <c r="BH5822" t="str">
        <f t="shared" si="734"/>
        <v/>
      </c>
      <c r="BI5822" t="str">
        <f t="shared" si="735"/>
        <v/>
      </c>
      <c r="BJ5822" t="str">
        <f t="shared" ca="1" si="736"/>
        <v/>
      </c>
      <c r="BK5822">
        <f t="shared" si="737"/>
        <v>1900</v>
      </c>
      <c r="BL5822">
        <f t="shared" si="738"/>
        <v>1900</v>
      </c>
      <c r="BM5822" t="str">
        <f t="shared" si="739"/>
        <v/>
      </c>
      <c r="BN5822" s="69">
        <f t="shared" si="740"/>
        <v>131</v>
      </c>
      <c r="BO5822" s="1">
        <v>48190</v>
      </c>
      <c r="BP5822" s="1"/>
    </row>
    <row r="5823" spans="59:68" x14ac:dyDescent="0.25">
      <c r="BG5823" t="str">
        <f t="shared" ca="1" si="733"/>
        <v/>
      </c>
      <c r="BH5823" t="str">
        <f t="shared" si="734"/>
        <v/>
      </c>
      <c r="BI5823" t="str">
        <f t="shared" si="735"/>
        <v/>
      </c>
      <c r="BJ5823" t="str">
        <f t="shared" ca="1" si="736"/>
        <v/>
      </c>
      <c r="BK5823">
        <f t="shared" si="737"/>
        <v>1900</v>
      </c>
      <c r="BL5823">
        <f t="shared" si="738"/>
        <v>1900</v>
      </c>
      <c r="BM5823" t="str">
        <f t="shared" si="739"/>
        <v/>
      </c>
      <c r="BN5823" s="69">
        <f t="shared" si="740"/>
        <v>131</v>
      </c>
      <c r="BO5823" s="1">
        <v>48191</v>
      </c>
      <c r="BP5823" s="1"/>
    </row>
    <row r="5824" spans="59:68" x14ac:dyDescent="0.25">
      <c r="BG5824" t="str">
        <f t="shared" ca="1" si="733"/>
        <v/>
      </c>
      <c r="BH5824" t="str">
        <f t="shared" si="734"/>
        <v/>
      </c>
      <c r="BI5824" t="str">
        <f t="shared" si="735"/>
        <v/>
      </c>
      <c r="BJ5824" t="str">
        <f t="shared" ca="1" si="736"/>
        <v/>
      </c>
      <c r="BK5824">
        <f t="shared" si="737"/>
        <v>1900</v>
      </c>
      <c r="BL5824">
        <f t="shared" si="738"/>
        <v>1900</v>
      </c>
      <c r="BM5824" t="str">
        <f t="shared" si="739"/>
        <v/>
      </c>
      <c r="BN5824" s="69">
        <f t="shared" si="740"/>
        <v>131</v>
      </c>
      <c r="BO5824" s="1">
        <v>48192</v>
      </c>
      <c r="BP5824" s="1"/>
    </row>
    <row r="5825" spans="59:68" x14ac:dyDescent="0.25">
      <c r="BG5825" t="str">
        <f t="shared" ca="1" si="733"/>
        <v/>
      </c>
      <c r="BH5825" t="str">
        <f t="shared" si="734"/>
        <v/>
      </c>
      <c r="BI5825" t="str">
        <f t="shared" si="735"/>
        <v/>
      </c>
      <c r="BJ5825" t="str">
        <f t="shared" ca="1" si="736"/>
        <v/>
      </c>
      <c r="BK5825">
        <f t="shared" si="737"/>
        <v>1900</v>
      </c>
      <c r="BL5825">
        <f t="shared" si="738"/>
        <v>1900</v>
      </c>
      <c r="BM5825" t="str">
        <f t="shared" si="739"/>
        <v/>
      </c>
      <c r="BN5825" s="69">
        <f t="shared" si="740"/>
        <v>131</v>
      </c>
      <c r="BO5825" s="1">
        <v>48193</v>
      </c>
      <c r="BP5825" s="1"/>
    </row>
    <row r="5826" spans="59:68" x14ac:dyDescent="0.25">
      <c r="BG5826" t="str">
        <f t="shared" ca="1" si="733"/>
        <v/>
      </c>
      <c r="BH5826" t="str">
        <f t="shared" si="734"/>
        <v/>
      </c>
      <c r="BI5826" t="str">
        <f t="shared" si="735"/>
        <v/>
      </c>
      <c r="BJ5826" t="str">
        <f t="shared" ca="1" si="736"/>
        <v/>
      </c>
      <c r="BK5826">
        <f t="shared" si="737"/>
        <v>1900</v>
      </c>
      <c r="BL5826">
        <f t="shared" si="738"/>
        <v>1900</v>
      </c>
      <c r="BM5826" t="str">
        <f t="shared" si="739"/>
        <v/>
      </c>
      <c r="BN5826" s="69">
        <f t="shared" si="740"/>
        <v>131</v>
      </c>
      <c r="BO5826" s="1">
        <v>48194</v>
      </c>
      <c r="BP5826" s="1"/>
    </row>
    <row r="5827" spans="59:68" x14ac:dyDescent="0.25">
      <c r="BG5827" t="str">
        <f t="shared" ref="BG5827:BG5890" ca="1" si="741">IF(A5827="","",DATEDIF(J5827,TODAY(),"y"))</f>
        <v/>
      </c>
      <c r="BH5827" t="str">
        <f t="shared" ref="BH5827:BH5890" si="742">IF(A5827="","",IF(BG5827&lt;61,"Moins de 61",IF(BG5827&lt;66,"61 à 65",IF(BG5827&lt;71,"66 à 70",IF(BG5827&lt;76,"71 à 75",IF(BG5827&lt;81,"76 à 80",IF(BG5827&lt;86,"81 à 85",IF(BG5827&lt;91,"86 à 90",IF(BG5827&lt;96,"91 à 95",IF(BG5827&lt;101,"96 à 100",IF(BG5827&gt;=101,"101 et plus","")))))))))))</f>
        <v/>
      </c>
      <c r="BI5827" t="str">
        <f t="shared" ref="BI5827:BI5890" si="743">IF(B5827="","",IF(BG5827&lt;66,"Moins de 66",IF(BG5827&lt;71,"66 à 70",IF(BG5827&lt;76,"71 à 75",IF(BG5827&lt;81,"76 à 80",IF(BG5827&gt;=81,"plus de 80",""))))))</f>
        <v/>
      </c>
      <c r="BJ5827" t="str">
        <f t="shared" ref="BJ5827:BJ5890" ca="1" si="744">IF(A5827="","",DATEDIF(L5827,TODAY(),"y"))</f>
        <v/>
      </c>
      <c r="BK5827">
        <f t="shared" ref="BK5827:BK5890" si="745">YEAR(L5827)</f>
        <v>1900</v>
      </c>
      <c r="BL5827">
        <f t="shared" ref="BL5827:BL5890" si="746">YEAR(E5827)</f>
        <v>1900</v>
      </c>
      <c r="BM5827" t="str">
        <f t="shared" ref="BM5827:BM5890" si="747">IF(A5827="","",IF(O5827="Adhérent",BG5827,""))</f>
        <v/>
      </c>
      <c r="BN5827" s="69">
        <f t="shared" ref="BN5827:BN5890" si="748">YEAR(BO5827)-YEAR(J5827)</f>
        <v>131</v>
      </c>
      <c r="BO5827" s="1">
        <v>48195</v>
      </c>
      <c r="BP5827" s="1"/>
    </row>
    <row r="5828" spans="59:68" x14ac:dyDescent="0.25">
      <c r="BG5828" t="str">
        <f t="shared" ca="1" si="741"/>
        <v/>
      </c>
      <c r="BH5828" t="str">
        <f t="shared" si="742"/>
        <v/>
      </c>
      <c r="BI5828" t="str">
        <f t="shared" si="743"/>
        <v/>
      </c>
      <c r="BJ5828" t="str">
        <f t="shared" ca="1" si="744"/>
        <v/>
      </c>
      <c r="BK5828">
        <f t="shared" si="745"/>
        <v>1900</v>
      </c>
      <c r="BL5828">
        <f t="shared" si="746"/>
        <v>1900</v>
      </c>
      <c r="BM5828" t="str">
        <f t="shared" si="747"/>
        <v/>
      </c>
      <c r="BN5828" s="69">
        <f t="shared" si="748"/>
        <v>131</v>
      </c>
      <c r="BO5828" s="1">
        <v>48196</v>
      </c>
      <c r="BP5828" s="1"/>
    </row>
    <row r="5829" spans="59:68" x14ac:dyDescent="0.25">
      <c r="BG5829" t="str">
        <f t="shared" ca="1" si="741"/>
        <v/>
      </c>
      <c r="BH5829" t="str">
        <f t="shared" si="742"/>
        <v/>
      </c>
      <c r="BI5829" t="str">
        <f t="shared" si="743"/>
        <v/>
      </c>
      <c r="BJ5829" t="str">
        <f t="shared" ca="1" si="744"/>
        <v/>
      </c>
      <c r="BK5829">
        <f t="shared" si="745"/>
        <v>1900</v>
      </c>
      <c r="BL5829">
        <f t="shared" si="746"/>
        <v>1900</v>
      </c>
      <c r="BM5829" t="str">
        <f t="shared" si="747"/>
        <v/>
      </c>
      <c r="BN5829" s="69">
        <f t="shared" si="748"/>
        <v>131</v>
      </c>
      <c r="BO5829" s="1">
        <v>48197</v>
      </c>
      <c r="BP5829" s="1"/>
    </row>
    <row r="5830" spans="59:68" x14ac:dyDescent="0.25">
      <c r="BG5830" t="str">
        <f t="shared" ca="1" si="741"/>
        <v/>
      </c>
      <c r="BH5830" t="str">
        <f t="shared" si="742"/>
        <v/>
      </c>
      <c r="BI5830" t="str">
        <f t="shared" si="743"/>
        <v/>
      </c>
      <c r="BJ5830" t="str">
        <f t="shared" ca="1" si="744"/>
        <v/>
      </c>
      <c r="BK5830">
        <f t="shared" si="745"/>
        <v>1900</v>
      </c>
      <c r="BL5830">
        <f t="shared" si="746"/>
        <v>1900</v>
      </c>
      <c r="BM5830" t="str">
        <f t="shared" si="747"/>
        <v/>
      </c>
      <c r="BN5830" s="69">
        <f t="shared" si="748"/>
        <v>131</v>
      </c>
      <c r="BO5830" s="1">
        <v>48198</v>
      </c>
      <c r="BP5830" s="1"/>
    </row>
    <row r="5831" spans="59:68" x14ac:dyDescent="0.25">
      <c r="BG5831" t="str">
        <f t="shared" ca="1" si="741"/>
        <v/>
      </c>
      <c r="BH5831" t="str">
        <f t="shared" si="742"/>
        <v/>
      </c>
      <c r="BI5831" t="str">
        <f t="shared" si="743"/>
        <v/>
      </c>
      <c r="BJ5831" t="str">
        <f t="shared" ca="1" si="744"/>
        <v/>
      </c>
      <c r="BK5831">
        <f t="shared" si="745"/>
        <v>1900</v>
      </c>
      <c r="BL5831">
        <f t="shared" si="746"/>
        <v>1900</v>
      </c>
      <c r="BM5831" t="str">
        <f t="shared" si="747"/>
        <v/>
      </c>
      <c r="BN5831" s="69">
        <f t="shared" si="748"/>
        <v>131</v>
      </c>
      <c r="BO5831" s="1">
        <v>48199</v>
      </c>
      <c r="BP5831" s="1"/>
    </row>
    <row r="5832" spans="59:68" x14ac:dyDescent="0.25">
      <c r="BG5832" t="str">
        <f t="shared" ca="1" si="741"/>
        <v/>
      </c>
      <c r="BH5832" t="str">
        <f t="shared" si="742"/>
        <v/>
      </c>
      <c r="BI5832" t="str">
        <f t="shared" si="743"/>
        <v/>
      </c>
      <c r="BJ5832" t="str">
        <f t="shared" ca="1" si="744"/>
        <v/>
      </c>
      <c r="BK5832">
        <f t="shared" si="745"/>
        <v>1900</v>
      </c>
      <c r="BL5832">
        <f t="shared" si="746"/>
        <v>1900</v>
      </c>
      <c r="BM5832" t="str">
        <f t="shared" si="747"/>
        <v/>
      </c>
      <c r="BN5832" s="69">
        <f t="shared" si="748"/>
        <v>131</v>
      </c>
      <c r="BO5832" s="1">
        <v>48200</v>
      </c>
      <c r="BP5832" s="1"/>
    </row>
    <row r="5833" spans="59:68" x14ac:dyDescent="0.25">
      <c r="BG5833" t="str">
        <f t="shared" ca="1" si="741"/>
        <v/>
      </c>
      <c r="BH5833" t="str">
        <f t="shared" si="742"/>
        <v/>
      </c>
      <c r="BI5833" t="str">
        <f t="shared" si="743"/>
        <v/>
      </c>
      <c r="BJ5833" t="str">
        <f t="shared" ca="1" si="744"/>
        <v/>
      </c>
      <c r="BK5833">
        <f t="shared" si="745"/>
        <v>1900</v>
      </c>
      <c r="BL5833">
        <f t="shared" si="746"/>
        <v>1900</v>
      </c>
      <c r="BM5833" t="str">
        <f t="shared" si="747"/>
        <v/>
      </c>
      <c r="BN5833" s="69">
        <f t="shared" si="748"/>
        <v>131</v>
      </c>
      <c r="BO5833" s="1">
        <v>48201</v>
      </c>
      <c r="BP5833" s="1"/>
    </row>
    <row r="5834" spans="59:68" x14ac:dyDescent="0.25">
      <c r="BG5834" t="str">
        <f t="shared" ca="1" si="741"/>
        <v/>
      </c>
      <c r="BH5834" t="str">
        <f t="shared" si="742"/>
        <v/>
      </c>
      <c r="BI5834" t="str">
        <f t="shared" si="743"/>
        <v/>
      </c>
      <c r="BJ5834" t="str">
        <f t="shared" ca="1" si="744"/>
        <v/>
      </c>
      <c r="BK5834">
        <f t="shared" si="745"/>
        <v>1900</v>
      </c>
      <c r="BL5834">
        <f t="shared" si="746"/>
        <v>1900</v>
      </c>
      <c r="BM5834" t="str">
        <f t="shared" si="747"/>
        <v/>
      </c>
      <c r="BN5834" s="69">
        <f t="shared" si="748"/>
        <v>131</v>
      </c>
      <c r="BO5834" s="1">
        <v>48202</v>
      </c>
      <c r="BP5834" s="1"/>
    </row>
    <row r="5835" spans="59:68" x14ac:dyDescent="0.25">
      <c r="BG5835" t="str">
        <f t="shared" ca="1" si="741"/>
        <v/>
      </c>
      <c r="BH5835" t="str">
        <f t="shared" si="742"/>
        <v/>
      </c>
      <c r="BI5835" t="str">
        <f t="shared" si="743"/>
        <v/>
      </c>
      <c r="BJ5835" t="str">
        <f t="shared" ca="1" si="744"/>
        <v/>
      </c>
      <c r="BK5835">
        <f t="shared" si="745"/>
        <v>1900</v>
      </c>
      <c r="BL5835">
        <f t="shared" si="746"/>
        <v>1900</v>
      </c>
      <c r="BM5835" t="str">
        <f t="shared" si="747"/>
        <v/>
      </c>
      <c r="BN5835" s="69">
        <f t="shared" si="748"/>
        <v>131</v>
      </c>
      <c r="BO5835" s="1">
        <v>48203</v>
      </c>
      <c r="BP5835" s="1"/>
    </row>
    <row r="5836" spans="59:68" x14ac:dyDescent="0.25">
      <c r="BG5836" t="str">
        <f t="shared" ca="1" si="741"/>
        <v/>
      </c>
      <c r="BH5836" t="str">
        <f t="shared" si="742"/>
        <v/>
      </c>
      <c r="BI5836" t="str">
        <f t="shared" si="743"/>
        <v/>
      </c>
      <c r="BJ5836" t="str">
        <f t="shared" ca="1" si="744"/>
        <v/>
      </c>
      <c r="BK5836">
        <f t="shared" si="745"/>
        <v>1900</v>
      </c>
      <c r="BL5836">
        <f t="shared" si="746"/>
        <v>1900</v>
      </c>
      <c r="BM5836" t="str">
        <f t="shared" si="747"/>
        <v/>
      </c>
      <c r="BN5836" s="69">
        <f t="shared" si="748"/>
        <v>131</v>
      </c>
      <c r="BO5836" s="1">
        <v>48204</v>
      </c>
      <c r="BP5836" s="1"/>
    </row>
    <row r="5837" spans="59:68" x14ac:dyDescent="0.25">
      <c r="BG5837" t="str">
        <f t="shared" ca="1" si="741"/>
        <v/>
      </c>
      <c r="BH5837" t="str">
        <f t="shared" si="742"/>
        <v/>
      </c>
      <c r="BI5837" t="str">
        <f t="shared" si="743"/>
        <v/>
      </c>
      <c r="BJ5837" t="str">
        <f t="shared" ca="1" si="744"/>
        <v/>
      </c>
      <c r="BK5837">
        <f t="shared" si="745"/>
        <v>1900</v>
      </c>
      <c r="BL5837">
        <f t="shared" si="746"/>
        <v>1900</v>
      </c>
      <c r="BM5837" t="str">
        <f t="shared" si="747"/>
        <v/>
      </c>
      <c r="BN5837" s="69">
        <f t="shared" si="748"/>
        <v>131</v>
      </c>
      <c r="BO5837" s="1">
        <v>48205</v>
      </c>
      <c r="BP5837" s="1"/>
    </row>
    <row r="5838" spans="59:68" x14ac:dyDescent="0.25">
      <c r="BG5838" t="str">
        <f t="shared" ca="1" si="741"/>
        <v/>
      </c>
      <c r="BH5838" t="str">
        <f t="shared" si="742"/>
        <v/>
      </c>
      <c r="BI5838" t="str">
        <f t="shared" si="743"/>
        <v/>
      </c>
      <c r="BJ5838" t="str">
        <f t="shared" ca="1" si="744"/>
        <v/>
      </c>
      <c r="BK5838">
        <f t="shared" si="745"/>
        <v>1900</v>
      </c>
      <c r="BL5838">
        <f t="shared" si="746"/>
        <v>1900</v>
      </c>
      <c r="BM5838" t="str">
        <f t="shared" si="747"/>
        <v/>
      </c>
      <c r="BN5838" s="69">
        <f t="shared" si="748"/>
        <v>131</v>
      </c>
      <c r="BO5838" s="1">
        <v>48206</v>
      </c>
      <c r="BP5838" s="1"/>
    </row>
    <row r="5839" spans="59:68" x14ac:dyDescent="0.25">
      <c r="BG5839" t="str">
        <f t="shared" ca="1" si="741"/>
        <v/>
      </c>
      <c r="BH5839" t="str">
        <f t="shared" si="742"/>
        <v/>
      </c>
      <c r="BI5839" t="str">
        <f t="shared" si="743"/>
        <v/>
      </c>
      <c r="BJ5839" t="str">
        <f t="shared" ca="1" si="744"/>
        <v/>
      </c>
      <c r="BK5839">
        <f t="shared" si="745"/>
        <v>1900</v>
      </c>
      <c r="BL5839">
        <f t="shared" si="746"/>
        <v>1900</v>
      </c>
      <c r="BM5839" t="str">
        <f t="shared" si="747"/>
        <v/>
      </c>
      <c r="BN5839" s="69">
        <f t="shared" si="748"/>
        <v>131</v>
      </c>
      <c r="BO5839" s="1">
        <v>48207</v>
      </c>
      <c r="BP5839" s="1"/>
    </row>
    <row r="5840" spans="59:68" x14ac:dyDescent="0.25">
      <c r="BG5840" t="str">
        <f t="shared" ca="1" si="741"/>
        <v/>
      </c>
      <c r="BH5840" t="str">
        <f t="shared" si="742"/>
        <v/>
      </c>
      <c r="BI5840" t="str">
        <f t="shared" si="743"/>
        <v/>
      </c>
      <c r="BJ5840" t="str">
        <f t="shared" ca="1" si="744"/>
        <v/>
      </c>
      <c r="BK5840">
        <f t="shared" si="745"/>
        <v>1900</v>
      </c>
      <c r="BL5840">
        <f t="shared" si="746"/>
        <v>1900</v>
      </c>
      <c r="BM5840" t="str">
        <f t="shared" si="747"/>
        <v/>
      </c>
      <c r="BN5840" s="69">
        <f t="shared" si="748"/>
        <v>131</v>
      </c>
      <c r="BO5840" s="1">
        <v>48208</v>
      </c>
      <c r="BP5840" s="1"/>
    </row>
    <row r="5841" spans="59:68" x14ac:dyDescent="0.25">
      <c r="BG5841" t="str">
        <f t="shared" ca="1" si="741"/>
        <v/>
      </c>
      <c r="BH5841" t="str">
        <f t="shared" si="742"/>
        <v/>
      </c>
      <c r="BI5841" t="str">
        <f t="shared" si="743"/>
        <v/>
      </c>
      <c r="BJ5841" t="str">
        <f t="shared" ca="1" si="744"/>
        <v/>
      </c>
      <c r="BK5841">
        <f t="shared" si="745"/>
        <v>1900</v>
      </c>
      <c r="BL5841">
        <f t="shared" si="746"/>
        <v>1900</v>
      </c>
      <c r="BM5841" t="str">
        <f t="shared" si="747"/>
        <v/>
      </c>
      <c r="BN5841" s="69">
        <f t="shared" si="748"/>
        <v>131</v>
      </c>
      <c r="BO5841" s="1">
        <v>48209</v>
      </c>
      <c r="BP5841" s="1"/>
    </row>
    <row r="5842" spans="59:68" x14ac:dyDescent="0.25">
      <c r="BG5842" t="str">
        <f t="shared" ca="1" si="741"/>
        <v/>
      </c>
      <c r="BH5842" t="str">
        <f t="shared" si="742"/>
        <v/>
      </c>
      <c r="BI5842" t="str">
        <f t="shared" si="743"/>
        <v/>
      </c>
      <c r="BJ5842" t="str">
        <f t="shared" ca="1" si="744"/>
        <v/>
      </c>
      <c r="BK5842">
        <f t="shared" si="745"/>
        <v>1900</v>
      </c>
      <c r="BL5842">
        <f t="shared" si="746"/>
        <v>1900</v>
      </c>
      <c r="BM5842" t="str">
        <f t="shared" si="747"/>
        <v/>
      </c>
      <c r="BN5842" s="69">
        <f t="shared" si="748"/>
        <v>131</v>
      </c>
      <c r="BO5842" s="1">
        <v>48210</v>
      </c>
      <c r="BP5842" s="1"/>
    </row>
    <row r="5843" spans="59:68" x14ac:dyDescent="0.25">
      <c r="BG5843" t="str">
        <f t="shared" ca="1" si="741"/>
        <v/>
      </c>
      <c r="BH5843" t="str">
        <f t="shared" si="742"/>
        <v/>
      </c>
      <c r="BI5843" t="str">
        <f t="shared" si="743"/>
        <v/>
      </c>
      <c r="BJ5843" t="str">
        <f t="shared" ca="1" si="744"/>
        <v/>
      </c>
      <c r="BK5843">
        <f t="shared" si="745"/>
        <v>1900</v>
      </c>
      <c r="BL5843">
        <f t="shared" si="746"/>
        <v>1900</v>
      </c>
      <c r="BM5843" t="str">
        <f t="shared" si="747"/>
        <v/>
      </c>
      <c r="BN5843" s="69">
        <f t="shared" si="748"/>
        <v>131</v>
      </c>
      <c r="BO5843" s="1">
        <v>48211</v>
      </c>
      <c r="BP5843" s="1"/>
    </row>
    <row r="5844" spans="59:68" x14ac:dyDescent="0.25">
      <c r="BG5844" t="str">
        <f t="shared" ca="1" si="741"/>
        <v/>
      </c>
      <c r="BH5844" t="str">
        <f t="shared" si="742"/>
        <v/>
      </c>
      <c r="BI5844" t="str">
        <f t="shared" si="743"/>
        <v/>
      </c>
      <c r="BJ5844" t="str">
        <f t="shared" ca="1" si="744"/>
        <v/>
      </c>
      <c r="BK5844">
        <f t="shared" si="745"/>
        <v>1900</v>
      </c>
      <c r="BL5844">
        <f t="shared" si="746"/>
        <v>1900</v>
      </c>
      <c r="BM5844" t="str">
        <f t="shared" si="747"/>
        <v/>
      </c>
      <c r="BN5844" s="69">
        <f t="shared" si="748"/>
        <v>131</v>
      </c>
      <c r="BO5844" s="1">
        <v>48212</v>
      </c>
      <c r="BP5844" s="1"/>
    </row>
    <row r="5845" spans="59:68" x14ac:dyDescent="0.25">
      <c r="BG5845" t="str">
        <f t="shared" ca="1" si="741"/>
        <v/>
      </c>
      <c r="BH5845" t="str">
        <f t="shared" si="742"/>
        <v/>
      </c>
      <c r="BI5845" t="str">
        <f t="shared" si="743"/>
        <v/>
      </c>
      <c r="BJ5845" t="str">
        <f t="shared" ca="1" si="744"/>
        <v/>
      </c>
      <c r="BK5845">
        <f t="shared" si="745"/>
        <v>1900</v>
      </c>
      <c r="BL5845">
        <f t="shared" si="746"/>
        <v>1900</v>
      </c>
      <c r="BM5845" t="str">
        <f t="shared" si="747"/>
        <v/>
      </c>
      <c r="BN5845" s="69">
        <f t="shared" si="748"/>
        <v>131</v>
      </c>
      <c r="BO5845" s="1">
        <v>48213</v>
      </c>
      <c r="BP5845" s="1"/>
    </row>
    <row r="5846" spans="59:68" x14ac:dyDescent="0.25">
      <c r="BG5846" t="str">
        <f t="shared" ca="1" si="741"/>
        <v/>
      </c>
      <c r="BH5846" t="str">
        <f t="shared" si="742"/>
        <v/>
      </c>
      <c r="BI5846" t="str">
        <f t="shared" si="743"/>
        <v/>
      </c>
      <c r="BJ5846" t="str">
        <f t="shared" ca="1" si="744"/>
        <v/>
      </c>
      <c r="BK5846">
        <f t="shared" si="745"/>
        <v>1900</v>
      </c>
      <c r="BL5846">
        <f t="shared" si="746"/>
        <v>1900</v>
      </c>
      <c r="BM5846" t="str">
        <f t="shared" si="747"/>
        <v/>
      </c>
      <c r="BN5846" s="69">
        <f t="shared" si="748"/>
        <v>132</v>
      </c>
      <c r="BO5846" s="1">
        <v>48214</v>
      </c>
      <c r="BP5846" s="1"/>
    </row>
    <row r="5847" spans="59:68" x14ac:dyDescent="0.25">
      <c r="BG5847" t="str">
        <f t="shared" ca="1" si="741"/>
        <v/>
      </c>
      <c r="BH5847" t="str">
        <f t="shared" si="742"/>
        <v/>
      </c>
      <c r="BI5847" t="str">
        <f t="shared" si="743"/>
        <v/>
      </c>
      <c r="BJ5847" t="str">
        <f t="shared" ca="1" si="744"/>
        <v/>
      </c>
      <c r="BK5847">
        <f t="shared" si="745"/>
        <v>1900</v>
      </c>
      <c r="BL5847">
        <f t="shared" si="746"/>
        <v>1900</v>
      </c>
      <c r="BM5847" t="str">
        <f t="shared" si="747"/>
        <v/>
      </c>
      <c r="BN5847" s="69">
        <f t="shared" si="748"/>
        <v>132</v>
      </c>
      <c r="BO5847" s="1">
        <v>48215</v>
      </c>
      <c r="BP5847" s="1"/>
    </row>
    <row r="5848" spans="59:68" x14ac:dyDescent="0.25">
      <c r="BG5848" t="str">
        <f t="shared" ca="1" si="741"/>
        <v/>
      </c>
      <c r="BH5848" t="str">
        <f t="shared" si="742"/>
        <v/>
      </c>
      <c r="BI5848" t="str">
        <f t="shared" si="743"/>
        <v/>
      </c>
      <c r="BJ5848" t="str">
        <f t="shared" ca="1" si="744"/>
        <v/>
      </c>
      <c r="BK5848">
        <f t="shared" si="745"/>
        <v>1900</v>
      </c>
      <c r="BL5848">
        <f t="shared" si="746"/>
        <v>1900</v>
      </c>
      <c r="BM5848" t="str">
        <f t="shared" si="747"/>
        <v/>
      </c>
      <c r="BN5848" s="69">
        <f t="shared" si="748"/>
        <v>132</v>
      </c>
      <c r="BO5848" s="1">
        <v>48216</v>
      </c>
      <c r="BP5848" s="1"/>
    </row>
    <row r="5849" spans="59:68" x14ac:dyDescent="0.25">
      <c r="BG5849" t="str">
        <f t="shared" ca="1" si="741"/>
        <v/>
      </c>
      <c r="BH5849" t="str">
        <f t="shared" si="742"/>
        <v/>
      </c>
      <c r="BI5849" t="str">
        <f t="shared" si="743"/>
        <v/>
      </c>
      <c r="BJ5849" t="str">
        <f t="shared" ca="1" si="744"/>
        <v/>
      </c>
      <c r="BK5849">
        <f t="shared" si="745"/>
        <v>1900</v>
      </c>
      <c r="BL5849">
        <f t="shared" si="746"/>
        <v>1900</v>
      </c>
      <c r="BM5849" t="str">
        <f t="shared" si="747"/>
        <v/>
      </c>
      <c r="BN5849" s="69">
        <f t="shared" si="748"/>
        <v>132</v>
      </c>
      <c r="BO5849" s="1">
        <v>48217</v>
      </c>
      <c r="BP5849" s="1"/>
    </row>
    <row r="5850" spans="59:68" x14ac:dyDescent="0.25">
      <c r="BG5850" t="str">
        <f t="shared" ca="1" si="741"/>
        <v/>
      </c>
      <c r="BH5850" t="str">
        <f t="shared" si="742"/>
        <v/>
      </c>
      <c r="BI5850" t="str">
        <f t="shared" si="743"/>
        <v/>
      </c>
      <c r="BJ5850" t="str">
        <f t="shared" ca="1" si="744"/>
        <v/>
      </c>
      <c r="BK5850">
        <f t="shared" si="745"/>
        <v>1900</v>
      </c>
      <c r="BL5850">
        <f t="shared" si="746"/>
        <v>1900</v>
      </c>
      <c r="BM5850" t="str">
        <f t="shared" si="747"/>
        <v/>
      </c>
      <c r="BN5850" s="69">
        <f t="shared" si="748"/>
        <v>132</v>
      </c>
      <c r="BO5850" s="1">
        <v>48218</v>
      </c>
      <c r="BP5850" s="1"/>
    </row>
    <row r="5851" spans="59:68" x14ac:dyDescent="0.25">
      <c r="BG5851" t="str">
        <f t="shared" ca="1" si="741"/>
        <v/>
      </c>
      <c r="BH5851" t="str">
        <f t="shared" si="742"/>
        <v/>
      </c>
      <c r="BI5851" t="str">
        <f t="shared" si="743"/>
        <v/>
      </c>
      <c r="BJ5851" t="str">
        <f t="shared" ca="1" si="744"/>
        <v/>
      </c>
      <c r="BK5851">
        <f t="shared" si="745"/>
        <v>1900</v>
      </c>
      <c r="BL5851">
        <f t="shared" si="746"/>
        <v>1900</v>
      </c>
      <c r="BM5851" t="str">
        <f t="shared" si="747"/>
        <v/>
      </c>
      <c r="BN5851" s="69">
        <f t="shared" si="748"/>
        <v>132</v>
      </c>
      <c r="BO5851" s="1">
        <v>48219</v>
      </c>
      <c r="BP5851" s="1"/>
    </row>
    <row r="5852" spans="59:68" x14ac:dyDescent="0.25">
      <c r="BG5852" t="str">
        <f t="shared" ca="1" si="741"/>
        <v/>
      </c>
      <c r="BH5852" t="str">
        <f t="shared" si="742"/>
        <v/>
      </c>
      <c r="BI5852" t="str">
        <f t="shared" si="743"/>
        <v/>
      </c>
      <c r="BJ5852" t="str">
        <f t="shared" ca="1" si="744"/>
        <v/>
      </c>
      <c r="BK5852">
        <f t="shared" si="745"/>
        <v>1900</v>
      </c>
      <c r="BL5852">
        <f t="shared" si="746"/>
        <v>1900</v>
      </c>
      <c r="BM5852" t="str">
        <f t="shared" si="747"/>
        <v/>
      </c>
      <c r="BN5852" s="69">
        <f t="shared" si="748"/>
        <v>132</v>
      </c>
      <c r="BO5852" s="1">
        <v>48220</v>
      </c>
      <c r="BP5852" s="1"/>
    </row>
    <row r="5853" spans="59:68" x14ac:dyDescent="0.25">
      <c r="BG5853" t="str">
        <f t="shared" ca="1" si="741"/>
        <v/>
      </c>
      <c r="BH5853" t="str">
        <f t="shared" si="742"/>
        <v/>
      </c>
      <c r="BI5853" t="str">
        <f t="shared" si="743"/>
        <v/>
      </c>
      <c r="BJ5853" t="str">
        <f t="shared" ca="1" si="744"/>
        <v/>
      </c>
      <c r="BK5853">
        <f t="shared" si="745"/>
        <v>1900</v>
      </c>
      <c r="BL5853">
        <f t="shared" si="746"/>
        <v>1900</v>
      </c>
      <c r="BM5853" t="str">
        <f t="shared" si="747"/>
        <v/>
      </c>
      <c r="BN5853" s="69">
        <f t="shared" si="748"/>
        <v>132</v>
      </c>
      <c r="BO5853" s="1">
        <v>48221</v>
      </c>
      <c r="BP5853" s="1"/>
    </row>
    <row r="5854" spans="59:68" x14ac:dyDescent="0.25">
      <c r="BG5854" t="str">
        <f t="shared" ca="1" si="741"/>
        <v/>
      </c>
      <c r="BH5854" t="str">
        <f t="shared" si="742"/>
        <v/>
      </c>
      <c r="BI5854" t="str">
        <f t="shared" si="743"/>
        <v/>
      </c>
      <c r="BJ5854" t="str">
        <f t="shared" ca="1" si="744"/>
        <v/>
      </c>
      <c r="BK5854">
        <f t="shared" si="745"/>
        <v>1900</v>
      </c>
      <c r="BL5854">
        <f t="shared" si="746"/>
        <v>1900</v>
      </c>
      <c r="BM5854" t="str">
        <f t="shared" si="747"/>
        <v/>
      </c>
      <c r="BN5854" s="69">
        <f t="shared" si="748"/>
        <v>132</v>
      </c>
      <c r="BO5854" s="1">
        <v>48222</v>
      </c>
      <c r="BP5854" s="1"/>
    </row>
    <row r="5855" spans="59:68" x14ac:dyDescent="0.25">
      <c r="BG5855" t="str">
        <f t="shared" ca="1" si="741"/>
        <v/>
      </c>
      <c r="BH5855" t="str">
        <f t="shared" si="742"/>
        <v/>
      </c>
      <c r="BI5855" t="str">
        <f t="shared" si="743"/>
        <v/>
      </c>
      <c r="BJ5855" t="str">
        <f t="shared" ca="1" si="744"/>
        <v/>
      </c>
      <c r="BK5855">
        <f t="shared" si="745"/>
        <v>1900</v>
      </c>
      <c r="BL5855">
        <f t="shared" si="746"/>
        <v>1900</v>
      </c>
      <c r="BM5855" t="str">
        <f t="shared" si="747"/>
        <v/>
      </c>
      <c r="BN5855" s="69">
        <f t="shared" si="748"/>
        <v>132</v>
      </c>
      <c r="BO5855" s="1">
        <v>48223</v>
      </c>
      <c r="BP5855" s="1"/>
    </row>
    <row r="5856" spans="59:68" x14ac:dyDescent="0.25">
      <c r="BG5856" t="str">
        <f t="shared" ca="1" si="741"/>
        <v/>
      </c>
      <c r="BH5856" t="str">
        <f t="shared" si="742"/>
        <v/>
      </c>
      <c r="BI5856" t="str">
        <f t="shared" si="743"/>
        <v/>
      </c>
      <c r="BJ5856" t="str">
        <f t="shared" ca="1" si="744"/>
        <v/>
      </c>
      <c r="BK5856">
        <f t="shared" si="745"/>
        <v>1900</v>
      </c>
      <c r="BL5856">
        <f t="shared" si="746"/>
        <v>1900</v>
      </c>
      <c r="BM5856" t="str">
        <f t="shared" si="747"/>
        <v/>
      </c>
      <c r="BN5856" s="69">
        <f t="shared" si="748"/>
        <v>132</v>
      </c>
      <c r="BO5856" s="1">
        <v>48224</v>
      </c>
      <c r="BP5856" s="1"/>
    </row>
    <row r="5857" spans="59:68" x14ac:dyDescent="0.25">
      <c r="BG5857" t="str">
        <f t="shared" ca="1" si="741"/>
        <v/>
      </c>
      <c r="BH5857" t="str">
        <f t="shared" si="742"/>
        <v/>
      </c>
      <c r="BI5857" t="str">
        <f t="shared" si="743"/>
        <v/>
      </c>
      <c r="BJ5857" t="str">
        <f t="shared" ca="1" si="744"/>
        <v/>
      </c>
      <c r="BK5857">
        <f t="shared" si="745"/>
        <v>1900</v>
      </c>
      <c r="BL5857">
        <f t="shared" si="746"/>
        <v>1900</v>
      </c>
      <c r="BM5857" t="str">
        <f t="shared" si="747"/>
        <v/>
      </c>
      <c r="BN5857" s="69">
        <f t="shared" si="748"/>
        <v>132</v>
      </c>
      <c r="BO5857" s="1">
        <v>48225</v>
      </c>
      <c r="BP5857" s="1"/>
    </row>
    <row r="5858" spans="59:68" x14ac:dyDescent="0.25">
      <c r="BG5858" t="str">
        <f t="shared" ca="1" si="741"/>
        <v/>
      </c>
      <c r="BH5858" t="str">
        <f t="shared" si="742"/>
        <v/>
      </c>
      <c r="BI5858" t="str">
        <f t="shared" si="743"/>
        <v/>
      </c>
      <c r="BJ5858" t="str">
        <f t="shared" ca="1" si="744"/>
        <v/>
      </c>
      <c r="BK5858">
        <f t="shared" si="745"/>
        <v>1900</v>
      </c>
      <c r="BL5858">
        <f t="shared" si="746"/>
        <v>1900</v>
      </c>
      <c r="BM5858" t="str">
        <f t="shared" si="747"/>
        <v/>
      </c>
      <c r="BN5858" s="69">
        <f t="shared" si="748"/>
        <v>132</v>
      </c>
      <c r="BO5858" s="1">
        <v>48226</v>
      </c>
      <c r="BP5858" s="1"/>
    </row>
    <row r="5859" spans="59:68" x14ac:dyDescent="0.25">
      <c r="BG5859" t="str">
        <f t="shared" ca="1" si="741"/>
        <v/>
      </c>
      <c r="BH5859" t="str">
        <f t="shared" si="742"/>
        <v/>
      </c>
      <c r="BI5859" t="str">
        <f t="shared" si="743"/>
        <v/>
      </c>
      <c r="BJ5859" t="str">
        <f t="shared" ca="1" si="744"/>
        <v/>
      </c>
      <c r="BK5859">
        <f t="shared" si="745"/>
        <v>1900</v>
      </c>
      <c r="BL5859">
        <f t="shared" si="746"/>
        <v>1900</v>
      </c>
      <c r="BM5859" t="str">
        <f t="shared" si="747"/>
        <v/>
      </c>
      <c r="BN5859" s="69">
        <f t="shared" si="748"/>
        <v>132</v>
      </c>
      <c r="BO5859" s="1">
        <v>48227</v>
      </c>
      <c r="BP5859" s="1"/>
    </row>
    <row r="5860" spans="59:68" x14ac:dyDescent="0.25">
      <c r="BG5860" t="str">
        <f t="shared" ca="1" si="741"/>
        <v/>
      </c>
      <c r="BH5860" t="str">
        <f t="shared" si="742"/>
        <v/>
      </c>
      <c r="BI5860" t="str">
        <f t="shared" si="743"/>
        <v/>
      </c>
      <c r="BJ5860" t="str">
        <f t="shared" ca="1" si="744"/>
        <v/>
      </c>
      <c r="BK5860">
        <f t="shared" si="745"/>
        <v>1900</v>
      </c>
      <c r="BL5860">
        <f t="shared" si="746"/>
        <v>1900</v>
      </c>
      <c r="BM5860" t="str">
        <f t="shared" si="747"/>
        <v/>
      </c>
      <c r="BN5860" s="69">
        <f t="shared" si="748"/>
        <v>132</v>
      </c>
      <c r="BO5860" s="1">
        <v>48228</v>
      </c>
      <c r="BP5860" s="1"/>
    </row>
    <row r="5861" spans="59:68" x14ac:dyDescent="0.25">
      <c r="BG5861" t="str">
        <f t="shared" ca="1" si="741"/>
        <v/>
      </c>
      <c r="BH5861" t="str">
        <f t="shared" si="742"/>
        <v/>
      </c>
      <c r="BI5861" t="str">
        <f t="shared" si="743"/>
        <v/>
      </c>
      <c r="BJ5861" t="str">
        <f t="shared" ca="1" si="744"/>
        <v/>
      </c>
      <c r="BK5861">
        <f t="shared" si="745"/>
        <v>1900</v>
      </c>
      <c r="BL5861">
        <f t="shared" si="746"/>
        <v>1900</v>
      </c>
      <c r="BM5861" t="str">
        <f t="shared" si="747"/>
        <v/>
      </c>
      <c r="BN5861" s="69">
        <f t="shared" si="748"/>
        <v>132</v>
      </c>
      <c r="BO5861" s="1">
        <v>48229</v>
      </c>
      <c r="BP5861" s="1"/>
    </row>
    <row r="5862" spans="59:68" x14ac:dyDescent="0.25">
      <c r="BG5862" t="str">
        <f t="shared" ca="1" si="741"/>
        <v/>
      </c>
      <c r="BH5862" t="str">
        <f t="shared" si="742"/>
        <v/>
      </c>
      <c r="BI5862" t="str">
        <f t="shared" si="743"/>
        <v/>
      </c>
      <c r="BJ5862" t="str">
        <f t="shared" ca="1" si="744"/>
        <v/>
      </c>
      <c r="BK5862">
        <f t="shared" si="745"/>
        <v>1900</v>
      </c>
      <c r="BL5862">
        <f t="shared" si="746"/>
        <v>1900</v>
      </c>
      <c r="BM5862" t="str">
        <f t="shared" si="747"/>
        <v/>
      </c>
      <c r="BN5862" s="69">
        <f t="shared" si="748"/>
        <v>132</v>
      </c>
      <c r="BO5862" s="1">
        <v>48230</v>
      </c>
      <c r="BP5862" s="1"/>
    </row>
    <row r="5863" spans="59:68" x14ac:dyDescent="0.25">
      <c r="BG5863" t="str">
        <f t="shared" ca="1" si="741"/>
        <v/>
      </c>
      <c r="BH5863" t="str">
        <f t="shared" si="742"/>
        <v/>
      </c>
      <c r="BI5863" t="str">
        <f t="shared" si="743"/>
        <v/>
      </c>
      <c r="BJ5863" t="str">
        <f t="shared" ca="1" si="744"/>
        <v/>
      </c>
      <c r="BK5863">
        <f t="shared" si="745"/>
        <v>1900</v>
      </c>
      <c r="BL5863">
        <f t="shared" si="746"/>
        <v>1900</v>
      </c>
      <c r="BM5863" t="str">
        <f t="shared" si="747"/>
        <v/>
      </c>
      <c r="BN5863" s="69">
        <f t="shared" si="748"/>
        <v>132</v>
      </c>
      <c r="BO5863" s="1">
        <v>48231</v>
      </c>
      <c r="BP5863" s="1"/>
    </row>
    <row r="5864" spans="59:68" x14ac:dyDescent="0.25">
      <c r="BG5864" t="str">
        <f t="shared" ca="1" si="741"/>
        <v/>
      </c>
      <c r="BH5864" t="str">
        <f t="shared" si="742"/>
        <v/>
      </c>
      <c r="BI5864" t="str">
        <f t="shared" si="743"/>
        <v/>
      </c>
      <c r="BJ5864" t="str">
        <f t="shared" ca="1" si="744"/>
        <v/>
      </c>
      <c r="BK5864">
        <f t="shared" si="745"/>
        <v>1900</v>
      </c>
      <c r="BL5864">
        <f t="shared" si="746"/>
        <v>1900</v>
      </c>
      <c r="BM5864" t="str">
        <f t="shared" si="747"/>
        <v/>
      </c>
      <c r="BN5864" s="69">
        <f t="shared" si="748"/>
        <v>132</v>
      </c>
      <c r="BO5864" s="1">
        <v>48232</v>
      </c>
      <c r="BP5864" s="1"/>
    </row>
    <row r="5865" spans="59:68" x14ac:dyDescent="0.25">
      <c r="BG5865" t="str">
        <f t="shared" ca="1" si="741"/>
        <v/>
      </c>
      <c r="BH5865" t="str">
        <f t="shared" si="742"/>
        <v/>
      </c>
      <c r="BI5865" t="str">
        <f t="shared" si="743"/>
        <v/>
      </c>
      <c r="BJ5865" t="str">
        <f t="shared" ca="1" si="744"/>
        <v/>
      </c>
      <c r="BK5865">
        <f t="shared" si="745"/>
        <v>1900</v>
      </c>
      <c r="BL5865">
        <f t="shared" si="746"/>
        <v>1900</v>
      </c>
      <c r="BM5865" t="str">
        <f t="shared" si="747"/>
        <v/>
      </c>
      <c r="BN5865" s="69">
        <f t="shared" si="748"/>
        <v>132</v>
      </c>
      <c r="BO5865" s="1">
        <v>48233</v>
      </c>
      <c r="BP5865" s="1"/>
    </row>
    <row r="5866" spans="59:68" x14ac:dyDescent="0.25">
      <c r="BG5866" t="str">
        <f t="shared" ca="1" si="741"/>
        <v/>
      </c>
      <c r="BH5866" t="str">
        <f t="shared" si="742"/>
        <v/>
      </c>
      <c r="BI5866" t="str">
        <f t="shared" si="743"/>
        <v/>
      </c>
      <c r="BJ5866" t="str">
        <f t="shared" ca="1" si="744"/>
        <v/>
      </c>
      <c r="BK5866">
        <f t="shared" si="745"/>
        <v>1900</v>
      </c>
      <c r="BL5866">
        <f t="shared" si="746"/>
        <v>1900</v>
      </c>
      <c r="BM5866" t="str">
        <f t="shared" si="747"/>
        <v/>
      </c>
      <c r="BN5866" s="69">
        <f t="shared" si="748"/>
        <v>132</v>
      </c>
      <c r="BO5866" s="1">
        <v>48234</v>
      </c>
      <c r="BP5866" s="1"/>
    </row>
    <row r="5867" spans="59:68" x14ac:dyDescent="0.25">
      <c r="BG5867" t="str">
        <f t="shared" ca="1" si="741"/>
        <v/>
      </c>
      <c r="BH5867" t="str">
        <f t="shared" si="742"/>
        <v/>
      </c>
      <c r="BI5867" t="str">
        <f t="shared" si="743"/>
        <v/>
      </c>
      <c r="BJ5867" t="str">
        <f t="shared" ca="1" si="744"/>
        <v/>
      </c>
      <c r="BK5867">
        <f t="shared" si="745"/>
        <v>1900</v>
      </c>
      <c r="BL5867">
        <f t="shared" si="746"/>
        <v>1900</v>
      </c>
      <c r="BM5867" t="str">
        <f t="shared" si="747"/>
        <v/>
      </c>
      <c r="BN5867" s="69">
        <f t="shared" si="748"/>
        <v>132</v>
      </c>
      <c r="BO5867" s="1">
        <v>48235</v>
      </c>
      <c r="BP5867" s="1"/>
    </row>
    <row r="5868" spans="59:68" x14ac:dyDescent="0.25">
      <c r="BG5868" t="str">
        <f t="shared" ca="1" si="741"/>
        <v/>
      </c>
      <c r="BH5868" t="str">
        <f t="shared" si="742"/>
        <v/>
      </c>
      <c r="BI5868" t="str">
        <f t="shared" si="743"/>
        <v/>
      </c>
      <c r="BJ5868" t="str">
        <f t="shared" ca="1" si="744"/>
        <v/>
      </c>
      <c r="BK5868">
        <f t="shared" si="745"/>
        <v>1900</v>
      </c>
      <c r="BL5868">
        <f t="shared" si="746"/>
        <v>1900</v>
      </c>
      <c r="BM5868" t="str">
        <f t="shared" si="747"/>
        <v/>
      </c>
      <c r="BN5868" s="69">
        <f t="shared" si="748"/>
        <v>132</v>
      </c>
      <c r="BO5868" s="1">
        <v>48236</v>
      </c>
      <c r="BP5868" s="1"/>
    </row>
    <row r="5869" spans="59:68" x14ac:dyDescent="0.25">
      <c r="BG5869" t="str">
        <f t="shared" ca="1" si="741"/>
        <v/>
      </c>
      <c r="BH5869" t="str">
        <f t="shared" si="742"/>
        <v/>
      </c>
      <c r="BI5869" t="str">
        <f t="shared" si="743"/>
        <v/>
      </c>
      <c r="BJ5869" t="str">
        <f t="shared" ca="1" si="744"/>
        <v/>
      </c>
      <c r="BK5869">
        <f t="shared" si="745"/>
        <v>1900</v>
      </c>
      <c r="BL5869">
        <f t="shared" si="746"/>
        <v>1900</v>
      </c>
      <c r="BM5869" t="str">
        <f t="shared" si="747"/>
        <v/>
      </c>
      <c r="BN5869" s="69">
        <f t="shared" si="748"/>
        <v>132</v>
      </c>
      <c r="BO5869" s="1">
        <v>48237</v>
      </c>
      <c r="BP5869" s="1"/>
    </row>
    <row r="5870" spans="59:68" x14ac:dyDescent="0.25">
      <c r="BG5870" t="str">
        <f t="shared" ca="1" si="741"/>
        <v/>
      </c>
      <c r="BH5870" t="str">
        <f t="shared" si="742"/>
        <v/>
      </c>
      <c r="BI5870" t="str">
        <f t="shared" si="743"/>
        <v/>
      </c>
      <c r="BJ5870" t="str">
        <f t="shared" ca="1" si="744"/>
        <v/>
      </c>
      <c r="BK5870">
        <f t="shared" si="745"/>
        <v>1900</v>
      </c>
      <c r="BL5870">
        <f t="shared" si="746"/>
        <v>1900</v>
      </c>
      <c r="BM5870" t="str">
        <f t="shared" si="747"/>
        <v/>
      </c>
      <c r="BN5870" s="69">
        <f t="shared" si="748"/>
        <v>132</v>
      </c>
      <c r="BO5870" s="1">
        <v>48238</v>
      </c>
      <c r="BP5870" s="1"/>
    </row>
    <row r="5871" spans="59:68" x14ac:dyDescent="0.25">
      <c r="BG5871" t="str">
        <f t="shared" ca="1" si="741"/>
        <v/>
      </c>
      <c r="BH5871" t="str">
        <f t="shared" si="742"/>
        <v/>
      </c>
      <c r="BI5871" t="str">
        <f t="shared" si="743"/>
        <v/>
      </c>
      <c r="BJ5871" t="str">
        <f t="shared" ca="1" si="744"/>
        <v/>
      </c>
      <c r="BK5871">
        <f t="shared" si="745"/>
        <v>1900</v>
      </c>
      <c r="BL5871">
        <f t="shared" si="746"/>
        <v>1900</v>
      </c>
      <c r="BM5871" t="str">
        <f t="shared" si="747"/>
        <v/>
      </c>
      <c r="BN5871" s="69">
        <f t="shared" si="748"/>
        <v>132</v>
      </c>
      <c r="BO5871" s="1">
        <v>48239</v>
      </c>
      <c r="BP5871" s="1"/>
    </row>
    <row r="5872" spans="59:68" x14ac:dyDescent="0.25">
      <c r="BG5872" t="str">
        <f t="shared" ca="1" si="741"/>
        <v/>
      </c>
      <c r="BH5872" t="str">
        <f t="shared" si="742"/>
        <v/>
      </c>
      <c r="BI5872" t="str">
        <f t="shared" si="743"/>
        <v/>
      </c>
      <c r="BJ5872" t="str">
        <f t="shared" ca="1" si="744"/>
        <v/>
      </c>
      <c r="BK5872">
        <f t="shared" si="745"/>
        <v>1900</v>
      </c>
      <c r="BL5872">
        <f t="shared" si="746"/>
        <v>1900</v>
      </c>
      <c r="BM5872" t="str">
        <f t="shared" si="747"/>
        <v/>
      </c>
      <c r="BN5872" s="69">
        <f t="shared" si="748"/>
        <v>132</v>
      </c>
      <c r="BO5872" s="1">
        <v>48240</v>
      </c>
      <c r="BP5872" s="1"/>
    </row>
    <row r="5873" spans="59:68" x14ac:dyDescent="0.25">
      <c r="BG5873" t="str">
        <f t="shared" ca="1" si="741"/>
        <v/>
      </c>
      <c r="BH5873" t="str">
        <f t="shared" si="742"/>
        <v/>
      </c>
      <c r="BI5873" t="str">
        <f t="shared" si="743"/>
        <v/>
      </c>
      <c r="BJ5873" t="str">
        <f t="shared" ca="1" si="744"/>
        <v/>
      </c>
      <c r="BK5873">
        <f t="shared" si="745"/>
        <v>1900</v>
      </c>
      <c r="BL5873">
        <f t="shared" si="746"/>
        <v>1900</v>
      </c>
      <c r="BM5873" t="str">
        <f t="shared" si="747"/>
        <v/>
      </c>
      <c r="BN5873" s="69">
        <f t="shared" si="748"/>
        <v>132</v>
      </c>
      <c r="BO5873" s="1">
        <v>48241</v>
      </c>
      <c r="BP5873" s="1"/>
    </row>
    <row r="5874" spans="59:68" x14ac:dyDescent="0.25">
      <c r="BG5874" t="str">
        <f t="shared" ca="1" si="741"/>
        <v/>
      </c>
      <c r="BH5874" t="str">
        <f t="shared" si="742"/>
        <v/>
      </c>
      <c r="BI5874" t="str">
        <f t="shared" si="743"/>
        <v/>
      </c>
      <c r="BJ5874" t="str">
        <f t="shared" ca="1" si="744"/>
        <v/>
      </c>
      <c r="BK5874">
        <f t="shared" si="745"/>
        <v>1900</v>
      </c>
      <c r="BL5874">
        <f t="shared" si="746"/>
        <v>1900</v>
      </c>
      <c r="BM5874" t="str">
        <f t="shared" si="747"/>
        <v/>
      </c>
      <c r="BN5874" s="69">
        <f t="shared" si="748"/>
        <v>132</v>
      </c>
      <c r="BO5874" s="1">
        <v>48242</v>
      </c>
      <c r="BP5874" s="1"/>
    </row>
    <row r="5875" spans="59:68" x14ac:dyDescent="0.25">
      <c r="BG5875" t="str">
        <f t="shared" ca="1" si="741"/>
        <v/>
      </c>
      <c r="BH5875" t="str">
        <f t="shared" si="742"/>
        <v/>
      </c>
      <c r="BI5875" t="str">
        <f t="shared" si="743"/>
        <v/>
      </c>
      <c r="BJ5875" t="str">
        <f t="shared" ca="1" si="744"/>
        <v/>
      </c>
      <c r="BK5875">
        <f t="shared" si="745"/>
        <v>1900</v>
      </c>
      <c r="BL5875">
        <f t="shared" si="746"/>
        <v>1900</v>
      </c>
      <c r="BM5875" t="str">
        <f t="shared" si="747"/>
        <v/>
      </c>
      <c r="BN5875" s="69">
        <f t="shared" si="748"/>
        <v>132</v>
      </c>
      <c r="BO5875" s="1">
        <v>48243</v>
      </c>
      <c r="BP5875" s="1"/>
    </row>
    <row r="5876" spans="59:68" x14ac:dyDescent="0.25">
      <c r="BG5876" t="str">
        <f t="shared" ca="1" si="741"/>
        <v/>
      </c>
      <c r="BH5876" t="str">
        <f t="shared" si="742"/>
        <v/>
      </c>
      <c r="BI5876" t="str">
        <f t="shared" si="743"/>
        <v/>
      </c>
      <c r="BJ5876" t="str">
        <f t="shared" ca="1" si="744"/>
        <v/>
      </c>
      <c r="BK5876">
        <f t="shared" si="745"/>
        <v>1900</v>
      </c>
      <c r="BL5876">
        <f t="shared" si="746"/>
        <v>1900</v>
      </c>
      <c r="BM5876" t="str">
        <f t="shared" si="747"/>
        <v/>
      </c>
      <c r="BN5876" s="69">
        <f t="shared" si="748"/>
        <v>132</v>
      </c>
      <c r="BO5876" s="1">
        <v>48244</v>
      </c>
      <c r="BP5876" s="1"/>
    </row>
    <row r="5877" spans="59:68" x14ac:dyDescent="0.25">
      <c r="BG5877" t="str">
        <f t="shared" ca="1" si="741"/>
        <v/>
      </c>
      <c r="BH5877" t="str">
        <f t="shared" si="742"/>
        <v/>
      </c>
      <c r="BI5877" t="str">
        <f t="shared" si="743"/>
        <v/>
      </c>
      <c r="BJ5877" t="str">
        <f t="shared" ca="1" si="744"/>
        <v/>
      </c>
      <c r="BK5877">
        <f t="shared" si="745"/>
        <v>1900</v>
      </c>
      <c r="BL5877">
        <f t="shared" si="746"/>
        <v>1900</v>
      </c>
      <c r="BM5877" t="str">
        <f t="shared" si="747"/>
        <v/>
      </c>
      <c r="BN5877" s="69">
        <f t="shared" si="748"/>
        <v>132</v>
      </c>
      <c r="BO5877" s="1">
        <v>48245</v>
      </c>
      <c r="BP5877" s="1"/>
    </row>
    <row r="5878" spans="59:68" x14ac:dyDescent="0.25">
      <c r="BG5878" t="str">
        <f t="shared" ca="1" si="741"/>
        <v/>
      </c>
      <c r="BH5878" t="str">
        <f t="shared" si="742"/>
        <v/>
      </c>
      <c r="BI5878" t="str">
        <f t="shared" si="743"/>
        <v/>
      </c>
      <c r="BJ5878" t="str">
        <f t="shared" ca="1" si="744"/>
        <v/>
      </c>
      <c r="BK5878">
        <f t="shared" si="745"/>
        <v>1900</v>
      </c>
      <c r="BL5878">
        <f t="shared" si="746"/>
        <v>1900</v>
      </c>
      <c r="BM5878" t="str">
        <f t="shared" si="747"/>
        <v/>
      </c>
      <c r="BN5878" s="69">
        <f t="shared" si="748"/>
        <v>132</v>
      </c>
      <c r="BO5878" s="1">
        <v>48246</v>
      </c>
      <c r="BP5878" s="1"/>
    </row>
    <row r="5879" spans="59:68" x14ac:dyDescent="0.25">
      <c r="BG5879" t="str">
        <f t="shared" ca="1" si="741"/>
        <v/>
      </c>
      <c r="BH5879" t="str">
        <f t="shared" si="742"/>
        <v/>
      </c>
      <c r="BI5879" t="str">
        <f t="shared" si="743"/>
        <v/>
      </c>
      <c r="BJ5879" t="str">
        <f t="shared" ca="1" si="744"/>
        <v/>
      </c>
      <c r="BK5879">
        <f t="shared" si="745"/>
        <v>1900</v>
      </c>
      <c r="BL5879">
        <f t="shared" si="746"/>
        <v>1900</v>
      </c>
      <c r="BM5879" t="str">
        <f t="shared" si="747"/>
        <v/>
      </c>
      <c r="BN5879" s="69">
        <f t="shared" si="748"/>
        <v>132</v>
      </c>
      <c r="BO5879" s="1">
        <v>48247</v>
      </c>
      <c r="BP5879" s="1"/>
    </row>
    <row r="5880" spans="59:68" x14ac:dyDescent="0.25">
      <c r="BG5880" t="str">
        <f t="shared" ca="1" si="741"/>
        <v/>
      </c>
      <c r="BH5880" t="str">
        <f t="shared" si="742"/>
        <v/>
      </c>
      <c r="BI5880" t="str">
        <f t="shared" si="743"/>
        <v/>
      </c>
      <c r="BJ5880" t="str">
        <f t="shared" ca="1" si="744"/>
        <v/>
      </c>
      <c r="BK5880">
        <f t="shared" si="745"/>
        <v>1900</v>
      </c>
      <c r="BL5880">
        <f t="shared" si="746"/>
        <v>1900</v>
      </c>
      <c r="BM5880" t="str">
        <f t="shared" si="747"/>
        <v/>
      </c>
      <c r="BN5880" s="69">
        <f t="shared" si="748"/>
        <v>132</v>
      </c>
      <c r="BO5880" s="1">
        <v>48248</v>
      </c>
      <c r="BP5880" s="1"/>
    </row>
    <row r="5881" spans="59:68" x14ac:dyDescent="0.25">
      <c r="BG5881" t="str">
        <f t="shared" ca="1" si="741"/>
        <v/>
      </c>
      <c r="BH5881" t="str">
        <f t="shared" si="742"/>
        <v/>
      </c>
      <c r="BI5881" t="str">
        <f t="shared" si="743"/>
        <v/>
      </c>
      <c r="BJ5881" t="str">
        <f t="shared" ca="1" si="744"/>
        <v/>
      </c>
      <c r="BK5881">
        <f t="shared" si="745"/>
        <v>1900</v>
      </c>
      <c r="BL5881">
        <f t="shared" si="746"/>
        <v>1900</v>
      </c>
      <c r="BM5881" t="str">
        <f t="shared" si="747"/>
        <v/>
      </c>
      <c r="BN5881" s="69">
        <f t="shared" si="748"/>
        <v>132</v>
      </c>
      <c r="BO5881" s="1">
        <v>48249</v>
      </c>
      <c r="BP5881" s="1"/>
    </row>
    <row r="5882" spans="59:68" x14ac:dyDescent="0.25">
      <c r="BG5882" t="str">
        <f t="shared" ca="1" si="741"/>
        <v/>
      </c>
      <c r="BH5882" t="str">
        <f t="shared" si="742"/>
        <v/>
      </c>
      <c r="BI5882" t="str">
        <f t="shared" si="743"/>
        <v/>
      </c>
      <c r="BJ5882" t="str">
        <f t="shared" ca="1" si="744"/>
        <v/>
      </c>
      <c r="BK5882">
        <f t="shared" si="745"/>
        <v>1900</v>
      </c>
      <c r="BL5882">
        <f t="shared" si="746"/>
        <v>1900</v>
      </c>
      <c r="BM5882" t="str">
        <f t="shared" si="747"/>
        <v/>
      </c>
      <c r="BN5882" s="69">
        <f t="shared" si="748"/>
        <v>132</v>
      </c>
      <c r="BO5882" s="1">
        <v>48250</v>
      </c>
      <c r="BP5882" s="1"/>
    </row>
    <row r="5883" spans="59:68" x14ac:dyDescent="0.25">
      <c r="BG5883" t="str">
        <f t="shared" ca="1" si="741"/>
        <v/>
      </c>
      <c r="BH5883" t="str">
        <f t="shared" si="742"/>
        <v/>
      </c>
      <c r="BI5883" t="str">
        <f t="shared" si="743"/>
        <v/>
      </c>
      <c r="BJ5883" t="str">
        <f t="shared" ca="1" si="744"/>
        <v/>
      </c>
      <c r="BK5883">
        <f t="shared" si="745"/>
        <v>1900</v>
      </c>
      <c r="BL5883">
        <f t="shared" si="746"/>
        <v>1900</v>
      </c>
      <c r="BM5883" t="str">
        <f t="shared" si="747"/>
        <v/>
      </c>
      <c r="BN5883" s="69">
        <f t="shared" si="748"/>
        <v>132</v>
      </c>
      <c r="BO5883" s="1">
        <v>48251</v>
      </c>
      <c r="BP5883" s="1"/>
    </row>
    <row r="5884" spans="59:68" x14ac:dyDescent="0.25">
      <c r="BG5884" t="str">
        <f t="shared" ca="1" si="741"/>
        <v/>
      </c>
      <c r="BH5884" t="str">
        <f t="shared" si="742"/>
        <v/>
      </c>
      <c r="BI5884" t="str">
        <f t="shared" si="743"/>
        <v/>
      </c>
      <c r="BJ5884" t="str">
        <f t="shared" ca="1" si="744"/>
        <v/>
      </c>
      <c r="BK5884">
        <f t="shared" si="745"/>
        <v>1900</v>
      </c>
      <c r="BL5884">
        <f t="shared" si="746"/>
        <v>1900</v>
      </c>
      <c r="BM5884" t="str">
        <f t="shared" si="747"/>
        <v/>
      </c>
      <c r="BN5884" s="69">
        <f t="shared" si="748"/>
        <v>132</v>
      </c>
      <c r="BO5884" s="1">
        <v>48252</v>
      </c>
      <c r="BP5884" s="1"/>
    </row>
    <row r="5885" spans="59:68" x14ac:dyDescent="0.25">
      <c r="BG5885" t="str">
        <f t="shared" ca="1" si="741"/>
        <v/>
      </c>
      <c r="BH5885" t="str">
        <f t="shared" si="742"/>
        <v/>
      </c>
      <c r="BI5885" t="str">
        <f t="shared" si="743"/>
        <v/>
      </c>
      <c r="BJ5885" t="str">
        <f t="shared" ca="1" si="744"/>
        <v/>
      </c>
      <c r="BK5885">
        <f t="shared" si="745"/>
        <v>1900</v>
      </c>
      <c r="BL5885">
        <f t="shared" si="746"/>
        <v>1900</v>
      </c>
      <c r="BM5885" t="str">
        <f t="shared" si="747"/>
        <v/>
      </c>
      <c r="BN5885" s="69">
        <f t="shared" si="748"/>
        <v>132</v>
      </c>
      <c r="BO5885" s="1">
        <v>48253</v>
      </c>
      <c r="BP5885" s="1"/>
    </row>
    <row r="5886" spans="59:68" x14ac:dyDescent="0.25">
      <c r="BG5886" t="str">
        <f t="shared" ca="1" si="741"/>
        <v/>
      </c>
      <c r="BH5886" t="str">
        <f t="shared" si="742"/>
        <v/>
      </c>
      <c r="BI5886" t="str">
        <f t="shared" si="743"/>
        <v/>
      </c>
      <c r="BJ5886" t="str">
        <f t="shared" ca="1" si="744"/>
        <v/>
      </c>
      <c r="BK5886">
        <f t="shared" si="745"/>
        <v>1900</v>
      </c>
      <c r="BL5886">
        <f t="shared" si="746"/>
        <v>1900</v>
      </c>
      <c r="BM5886" t="str">
        <f t="shared" si="747"/>
        <v/>
      </c>
      <c r="BN5886" s="69">
        <f t="shared" si="748"/>
        <v>132</v>
      </c>
      <c r="BO5886" s="1">
        <v>48254</v>
      </c>
      <c r="BP5886" s="1"/>
    </row>
    <row r="5887" spans="59:68" x14ac:dyDescent="0.25">
      <c r="BG5887" t="str">
        <f t="shared" ca="1" si="741"/>
        <v/>
      </c>
      <c r="BH5887" t="str">
        <f t="shared" si="742"/>
        <v/>
      </c>
      <c r="BI5887" t="str">
        <f t="shared" si="743"/>
        <v/>
      </c>
      <c r="BJ5887" t="str">
        <f t="shared" ca="1" si="744"/>
        <v/>
      </c>
      <c r="BK5887">
        <f t="shared" si="745"/>
        <v>1900</v>
      </c>
      <c r="BL5887">
        <f t="shared" si="746"/>
        <v>1900</v>
      </c>
      <c r="BM5887" t="str">
        <f t="shared" si="747"/>
        <v/>
      </c>
      <c r="BN5887" s="69">
        <f t="shared" si="748"/>
        <v>132</v>
      </c>
      <c r="BO5887" s="1">
        <v>48255</v>
      </c>
      <c r="BP5887" s="1"/>
    </row>
    <row r="5888" spans="59:68" x14ac:dyDescent="0.25">
      <c r="BG5888" t="str">
        <f t="shared" ca="1" si="741"/>
        <v/>
      </c>
      <c r="BH5888" t="str">
        <f t="shared" si="742"/>
        <v/>
      </c>
      <c r="BI5888" t="str">
        <f t="shared" si="743"/>
        <v/>
      </c>
      <c r="BJ5888" t="str">
        <f t="shared" ca="1" si="744"/>
        <v/>
      </c>
      <c r="BK5888">
        <f t="shared" si="745"/>
        <v>1900</v>
      </c>
      <c r="BL5888">
        <f t="shared" si="746"/>
        <v>1900</v>
      </c>
      <c r="BM5888" t="str">
        <f t="shared" si="747"/>
        <v/>
      </c>
      <c r="BN5888" s="69">
        <f t="shared" si="748"/>
        <v>132</v>
      </c>
      <c r="BO5888" s="1">
        <v>48256</v>
      </c>
      <c r="BP5888" s="1"/>
    </row>
    <row r="5889" spans="59:68" x14ac:dyDescent="0.25">
      <c r="BG5889" t="str">
        <f t="shared" ca="1" si="741"/>
        <v/>
      </c>
      <c r="BH5889" t="str">
        <f t="shared" si="742"/>
        <v/>
      </c>
      <c r="BI5889" t="str">
        <f t="shared" si="743"/>
        <v/>
      </c>
      <c r="BJ5889" t="str">
        <f t="shared" ca="1" si="744"/>
        <v/>
      </c>
      <c r="BK5889">
        <f t="shared" si="745"/>
        <v>1900</v>
      </c>
      <c r="BL5889">
        <f t="shared" si="746"/>
        <v>1900</v>
      </c>
      <c r="BM5889" t="str">
        <f t="shared" si="747"/>
        <v/>
      </c>
      <c r="BN5889" s="69">
        <f t="shared" si="748"/>
        <v>132</v>
      </c>
      <c r="BO5889" s="1">
        <v>48257</v>
      </c>
      <c r="BP5889" s="1"/>
    </row>
    <row r="5890" spans="59:68" x14ac:dyDescent="0.25">
      <c r="BG5890" t="str">
        <f t="shared" ca="1" si="741"/>
        <v/>
      </c>
      <c r="BH5890" t="str">
        <f t="shared" si="742"/>
        <v/>
      </c>
      <c r="BI5890" t="str">
        <f t="shared" si="743"/>
        <v/>
      </c>
      <c r="BJ5890" t="str">
        <f t="shared" ca="1" si="744"/>
        <v/>
      </c>
      <c r="BK5890">
        <f t="shared" si="745"/>
        <v>1900</v>
      </c>
      <c r="BL5890">
        <f t="shared" si="746"/>
        <v>1900</v>
      </c>
      <c r="BM5890" t="str">
        <f t="shared" si="747"/>
        <v/>
      </c>
      <c r="BN5890" s="69">
        <f t="shared" si="748"/>
        <v>132</v>
      </c>
      <c r="BO5890" s="1">
        <v>48258</v>
      </c>
      <c r="BP5890" s="1"/>
    </row>
    <row r="5891" spans="59:68" x14ac:dyDescent="0.25">
      <c r="BG5891" t="str">
        <f t="shared" ref="BG5891:BG5954" ca="1" si="749">IF(A5891="","",DATEDIF(J5891,TODAY(),"y"))</f>
        <v/>
      </c>
      <c r="BH5891" t="str">
        <f t="shared" ref="BH5891:BH5954" si="750">IF(A5891="","",IF(BG5891&lt;61,"Moins de 61",IF(BG5891&lt;66,"61 à 65",IF(BG5891&lt;71,"66 à 70",IF(BG5891&lt;76,"71 à 75",IF(BG5891&lt;81,"76 à 80",IF(BG5891&lt;86,"81 à 85",IF(BG5891&lt;91,"86 à 90",IF(BG5891&lt;96,"91 à 95",IF(BG5891&lt;101,"96 à 100",IF(BG5891&gt;=101,"101 et plus","")))))))))))</f>
        <v/>
      </c>
      <c r="BI5891" t="str">
        <f t="shared" ref="BI5891:BI5954" si="751">IF(B5891="","",IF(BG5891&lt;66,"Moins de 66",IF(BG5891&lt;71,"66 à 70",IF(BG5891&lt;76,"71 à 75",IF(BG5891&lt;81,"76 à 80",IF(BG5891&gt;=81,"plus de 80",""))))))</f>
        <v/>
      </c>
      <c r="BJ5891" t="str">
        <f t="shared" ref="BJ5891:BJ5954" ca="1" si="752">IF(A5891="","",DATEDIF(L5891,TODAY(),"y"))</f>
        <v/>
      </c>
      <c r="BK5891">
        <f t="shared" ref="BK5891:BK5954" si="753">YEAR(L5891)</f>
        <v>1900</v>
      </c>
      <c r="BL5891">
        <f t="shared" ref="BL5891:BL5954" si="754">YEAR(E5891)</f>
        <v>1900</v>
      </c>
      <c r="BM5891" t="str">
        <f t="shared" ref="BM5891:BM5954" si="755">IF(A5891="","",IF(O5891="Adhérent",BG5891,""))</f>
        <v/>
      </c>
      <c r="BN5891" s="69">
        <f t="shared" ref="BN5891:BN5954" si="756">YEAR(BO5891)-YEAR(J5891)</f>
        <v>132</v>
      </c>
      <c r="BO5891" s="1">
        <v>48259</v>
      </c>
      <c r="BP5891" s="1"/>
    </row>
    <row r="5892" spans="59:68" x14ac:dyDescent="0.25">
      <c r="BG5892" t="str">
        <f t="shared" ca="1" si="749"/>
        <v/>
      </c>
      <c r="BH5892" t="str">
        <f t="shared" si="750"/>
        <v/>
      </c>
      <c r="BI5892" t="str">
        <f t="shared" si="751"/>
        <v/>
      </c>
      <c r="BJ5892" t="str">
        <f t="shared" ca="1" si="752"/>
        <v/>
      </c>
      <c r="BK5892">
        <f t="shared" si="753"/>
        <v>1900</v>
      </c>
      <c r="BL5892">
        <f t="shared" si="754"/>
        <v>1900</v>
      </c>
      <c r="BM5892" t="str">
        <f t="shared" si="755"/>
        <v/>
      </c>
      <c r="BN5892" s="69">
        <f t="shared" si="756"/>
        <v>132</v>
      </c>
      <c r="BO5892" s="1">
        <v>48260</v>
      </c>
      <c r="BP5892" s="1"/>
    </row>
    <row r="5893" spans="59:68" x14ac:dyDescent="0.25">
      <c r="BG5893" t="str">
        <f t="shared" ca="1" si="749"/>
        <v/>
      </c>
      <c r="BH5893" t="str">
        <f t="shared" si="750"/>
        <v/>
      </c>
      <c r="BI5893" t="str">
        <f t="shared" si="751"/>
        <v/>
      </c>
      <c r="BJ5893" t="str">
        <f t="shared" ca="1" si="752"/>
        <v/>
      </c>
      <c r="BK5893">
        <f t="shared" si="753"/>
        <v>1900</v>
      </c>
      <c r="BL5893">
        <f t="shared" si="754"/>
        <v>1900</v>
      </c>
      <c r="BM5893" t="str">
        <f t="shared" si="755"/>
        <v/>
      </c>
      <c r="BN5893" s="69">
        <f t="shared" si="756"/>
        <v>132</v>
      </c>
      <c r="BO5893" s="1">
        <v>48261</v>
      </c>
      <c r="BP5893" s="1"/>
    </row>
    <row r="5894" spans="59:68" x14ac:dyDescent="0.25">
      <c r="BG5894" t="str">
        <f t="shared" ca="1" si="749"/>
        <v/>
      </c>
      <c r="BH5894" t="str">
        <f t="shared" si="750"/>
        <v/>
      </c>
      <c r="BI5894" t="str">
        <f t="shared" si="751"/>
        <v/>
      </c>
      <c r="BJ5894" t="str">
        <f t="shared" ca="1" si="752"/>
        <v/>
      </c>
      <c r="BK5894">
        <f t="shared" si="753"/>
        <v>1900</v>
      </c>
      <c r="BL5894">
        <f t="shared" si="754"/>
        <v>1900</v>
      </c>
      <c r="BM5894" t="str">
        <f t="shared" si="755"/>
        <v/>
      </c>
      <c r="BN5894" s="69">
        <f t="shared" si="756"/>
        <v>132</v>
      </c>
      <c r="BO5894" s="1">
        <v>48262</v>
      </c>
      <c r="BP5894" s="1"/>
    </row>
    <row r="5895" spans="59:68" x14ac:dyDescent="0.25">
      <c r="BG5895" t="str">
        <f t="shared" ca="1" si="749"/>
        <v/>
      </c>
      <c r="BH5895" t="str">
        <f t="shared" si="750"/>
        <v/>
      </c>
      <c r="BI5895" t="str">
        <f t="shared" si="751"/>
        <v/>
      </c>
      <c r="BJ5895" t="str">
        <f t="shared" ca="1" si="752"/>
        <v/>
      </c>
      <c r="BK5895">
        <f t="shared" si="753"/>
        <v>1900</v>
      </c>
      <c r="BL5895">
        <f t="shared" si="754"/>
        <v>1900</v>
      </c>
      <c r="BM5895" t="str">
        <f t="shared" si="755"/>
        <v/>
      </c>
      <c r="BN5895" s="69">
        <f t="shared" si="756"/>
        <v>132</v>
      </c>
      <c r="BO5895" s="1">
        <v>48263</v>
      </c>
      <c r="BP5895" s="1"/>
    </row>
    <row r="5896" spans="59:68" x14ac:dyDescent="0.25">
      <c r="BG5896" t="str">
        <f t="shared" ca="1" si="749"/>
        <v/>
      </c>
      <c r="BH5896" t="str">
        <f t="shared" si="750"/>
        <v/>
      </c>
      <c r="BI5896" t="str">
        <f t="shared" si="751"/>
        <v/>
      </c>
      <c r="BJ5896" t="str">
        <f t="shared" ca="1" si="752"/>
        <v/>
      </c>
      <c r="BK5896">
        <f t="shared" si="753"/>
        <v>1900</v>
      </c>
      <c r="BL5896">
        <f t="shared" si="754"/>
        <v>1900</v>
      </c>
      <c r="BM5896" t="str">
        <f t="shared" si="755"/>
        <v/>
      </c>
      <c r="BN5896" s="69">
        <f t="shared" si="756"/>
        <v>132</v>
      </c>
      <c r="BO5896" s="1">
        <v>48264</v>
      </c>
      <c r="BP5896" s="1"/>
    </row>
    <row r="5897" spans="59:68" x14ac:dyDescent="0.25">
      <c r="BG5897" t="str">
        <f t="shared" ca="1" si="749"/>
        <v/>
      </c>
      <c r="BH5897" t="str">
        <f t="shared" si="750"/>
        <v/>
      </c>
      <c r="BI5897" t="str">
        <f t="shared" si="751"/>
        <v/>
      </c>
      <c r="BJ5897" t="str">
        <f t="shared" ca="1" si="752"/>
        <v/>
      </c>
      <c r="BK5897">
        <f t="shared" si="753"/>
        <v>1900</v>
      </c>
      <c r="BL5897">
        <f t="shared" si="754"/>
        <v>1900</v>
      </c>
      <c r="BM5897" t="str">
        <f t="shared" si="755"/>
        <v/>
      </c>
      <c r="BN5897" s="69">
        <f t="shared" si="756"/>
        <v>132</v>
      </c>
      <c r="BO5897" s="1">
        <v>48265</v>
      </c>
      <c r="BP5897" s="1"/>
    </row>
    <row r="5898" spans="59:68" x14ac:dyDescent="0.25">
      <c r="BG5898" t="str">
        <f t="shared" ca="1" si="749"/>
        <v/>
      </c>
      <c r="BH5898" t="str">
        <f t="shared" si="750"/>
        <v/>
      </c>
      <c r="BI5898" t="str">
        <f t="shared" si="751"/>
        <v/>
      </c>
      <c r="BJ5898" t="str">
        <f t="shared" ca="1" si="752"/>
        <v/>
      </c>
      <c r="BK5898">
        <f t="shared" si="753"/>
        <v>1900</v>
      </c>
      <c r="BL5898">
        <f t="shared" si="754"/>
        <v>1900</v>
      </c>
      <c r="BM5898" t="str">
        <f t="shared" si="755"/>
        <v/>
      </c>
      <c r="BN5898" s="69">
        <f t="shared" si="756"/>
        <v>132</v>
      </c>
      <c r="BO5898" s="1">
        <v>48266</v>
      </c>
      <c r="BP5898" s="1"/>
    </row>
    <row r="5899" spans="59:68" x14ac:dyDescent="0.25">
      <c r="BG5899" t="str">
        <f t="shared" ca="1" si="749"/>
        <v/>
      </c>
      <c r="BH5899" t="str">
        <f t="shared" si="750"/>
        <v/>
      </c>
      <c r="BI5899" t="str">
        <f t="shared" si="751"/>
        <v/>
      </c>
      <c r="BJ5899" t="str">
        <f t="shared" ca="1" si="752"/>
        <v/>
      </c>
      <c r="BK5899">
        <f t="shared" si="753"/>
        <v>1900</v>
      </c>
      <c r="BL5899">
        <f t="shared" si="754"/>
        <v>1900</v>
      </c>
      <c r="BM5899" t="str">
        <f t="shared" si="755"/>
        <v/>
      </c>
      <c r="BN5899" s="69">
        <f t="shared" si="756"/>
        <v>132</v>
      </c>
      <c r="BO5899" s="1">
        <v>48267</v>
      </c>
      <c r="BP5899" s="1"/>
    </row>
    <row r="5900" spans="59:68" x14ac:dyDescent="0.25">
      <c r="BG5900" t="str">
        <f t="shared" ca="1" si="749"/>
        <v/>
      </c>
      <c r="BH5900" t="str">
        <f t="shared" si="750"/>
        <v/>
      </c>
      <c r="BI5900" t="str">
        <f t="shared" si="751"/>
        <v/>
      </c>
      <c r="BJ5900" t="str">
        <f t="shared" ca="1" si="752"/>
        <v/>
      </c>
      <c r="BK5900">
        <f t="shared" si="753"/>
        <v>1900</v>
      </c>
      <c r="BL5900">
        <f t="shared" si="754"/>
        <v>1900</v>
      </c>
      <c r="BM5900" t="str">
        <f t="shared" si="755"/>
        <v/>
      </c>
      <c r="BN5900" s="69">
        <f t="shared" si="756"/>
        <v>132</v>
      </c>
      <c r="BO5900" s="1">
        <v>48268</v>
      </c>
      <c r="BP5900" s="1"/>
    </row>
    <row r="5901" spans="59:68" x14ac:dyDescent="0.25">
      <c r="BG5901" t="str">
        <f t="shared" ca="1" si="749"/>
        <v/>
      </c>
      <c r="BH5901" t="str">
        <f t="shared" si="750"/>
        <v/>
      </c>
      <c r="BI5901" t="str">
        <f t="shared" si="751"/>
        <v/>
      </c>
      <c r="BJ5901" t="str">
        <f t="shared" ca="1" si="752"/>
        <v/>
      </c>
      <c r="BK5901">
        <f t="shared" si="753"/>
        <v>1900</v>
      </c>
      <c r="BL5901">
        <f t="shared" si="754"/>
        <v>1900</v>
      </c>
      <c r="BM5901" t="str">
        <f t="shared" si="755"/>
        <v/>
      </c>
      <c r="BN5901" s="69">
        <f t="shared" si="756"/>
        <v>132</v>
      </c>
      <c r="BO5901" s="1">
        <v>48269</v>
      </c>
      <c r="BP5901" s="1"/>
    </row>
    <row r="5902" spans="59:68" x14ac:dyDescent="0.25">
      <c r="BG5902" t="str">
        <f t="shared" ca="1" si="749"/>
        <v/>
      </c>
      <c r="BH5902" t="str">
        <f t="shared" si="750"/>
        <v/>
      </c>
      <c r="BI5902" t="str">
        <f t="shared" si="751"/>
        <v/>
      </c>
      <c r="BJ5902" t="str">
        <f t="shared" ca="1" si="752"/>
        <v/>
      </c>
      <c r="BK5902">
        <f t="shared" si="753"/>
        <v>1900</v>
      </c>
      <c r="BL5902">
        <f t="shared" si="754"/>
        <v>1900</v>
      </c>
      <c r="BM5902" t="str">
        <f t="shared" si="755"/>
        <v/>
      </c>
      <c r="BN5902" s="69">
        <f t="shared" si="756"/>
        <v>132</v>
      </c>
      <c r="BO5902" s="1">
        <v>48270</v>
      </c>
      <c r="BP5902" s="1"/>
    </row>
    <row r="5903" spans="59:68" x14ac:dyDescent="0.25">
      <c r="BG5903" t="str">
        <f t="shared" ca="1" si="749"/>
        <v/>
      </c>
      <c r="BH5903" t="str">
        <f t="shared" si="750"/>
        <v/>
      </c>
      <c r="BI5903" t="str">
        <f t="shared" si="751"/>
        <v/>
      </c>
      <c r="BJ5903" t="str">
        <f t="shared" ca="1" si="752"/>
        <v/>
      </c>
      <c r="BK5903">
        <f t="shared" si="753"/>
        <v>1900</v>
      </c>
      <c r="BL5903">
        <f t="shared" si="754"/>
        <v>1900</v>
      </c>
      <c r="BM5903" t="str">
        <f t="shared" si="755"/>
        <v/>
      </c>
      <c r="BN5903" s="69">
        <f t="shared" si="756"/>
        <v>132</v>
      </c>
      <c r="BO5903" s="1">
        <v>48271</v>
      </c>
      <c r="BP5903" s="1"/>
    </row>
    <row r="5904" spans="59:68" x14ac:dyDescent="0.25">
      <c r="BG5904" t="str">
        <f t="shared" ca="1" si="749"/>
        <v/>
      </c>
      <c r="BH5904" t="str">
        <f t="shared" si="750"/>
        <v/>
      </c>
      <c r="BI5904" t="str">
        <f t="shared" si="751"/>
        <v/>
      </c>
      <c r="BJ5904" t="str">
        <f t="shared" ca="1" si="752"/>
        <v/>
      </c>
      <c r="BK5904">
        <f t="shared" si="753"/>
        <v>1900</v>
      </c>
      <c r="BL5904">
        <f t="shared" si="754"/>
        <v>1900</v>
      </c>
      <c r="BM5904" t="str">
        <f t="shared" si="755"/>
        <v/>
      </c>
      <c r="BN5904" s="69">
        <f t="shared" si="756"/>
        <v>132</v>
      </c>
      <c r="BO5904" s="1">
        <v>48272</v>
      </c>
      <c r="BP5904" s="1"/>
    </row>
    <row r="5905" spans="59:68" x14ac:dyDescent="0.25">
      <c r="BG5905" t="str">
        <f t="shared" ca="1" si="749"/>
        <v/>
      </c>
      <c r="BH5905" t="str">
        <f t="shared" si="750"/>
        <v/>
      </c>
      <c r="BI5905" t="str">
        <f t="shared" si="751"/>
        <v/>
      </c>
      <c r="BJ5905" t="str">
        <f t="shared" ca="1" si="752"/>
        <v/>
      </c>
      <c r="BK5905">
        <f t="shared" si="753"/>
        <v>1900</v>
      </c>
      <c r="BL5905">
        <f t="shared" si="754"/>
        <v>1900</v>
      </c>
      <c r="BM5905" t="str">
        <f t="shared" si="755"/>
        <v/>
      </c>
      <c r="BN5905" s="69">
        <f t="shared" si="756"/>
        <v>132</v>
      </c>
      <c r="BO5905" s="1">
        <v>48273</v>
      </c>
      <c r="BP5905" s="1"/>
    </row>
    <row r="5906" spans="59:68" x14ac:dyDescent="0.25">
      <c r="BG5906" t="str">
        <f t="shared" ca="1" si="749"/>
        <v/>
      </c>
      <c r="BH5906" t="str">
        <f t="shared" si="750"/>
        <v/>
      </c>
      <c r="BI5906" t="str">
        <f t="shared" si="751"/>
        <v/>
      </c>
      <c r="BJ5906" t="str">
        <f t="shared" ca="1" si="752"/>
        <v/>
      </c>
      <c r="BK5906">
        <f t="shared" si="753"/>
        <v>1900</v>
      </c>
      <c r="BL5906">
        <f t="shared" si="754"/>
        <v>1900</v>
      </c>
      <c r="BM5906" t="str">
        <f t="shared" si="755"/>
        <v/>
      </c>
      <c r="BN5906" s="69">
        <f t="shared" si="756"/>
        <v>132</v>
      </c>
      <c r="BO5906" s="1">
        <v>48274</v>
      </c>
      <c r="BP5906" s="1"/>
    </row>
    <row r="5907" spans="59:68" x14ac:dyDescent="0.25">
      <c r="BG5907" t="str">
        <f t="shared" ca="1" si="749"/>
        <v/>
      </c>
      <c r="BH5907" t="str">
        <f t="shared" si="750"/>
        <v/>
      </c>
      <c r="BI5907" t="str">
        <f t="shared" si="751"/>
        <v/>
      </c>
      <c r="BJ5907" t="str">
        <f t="shared" ca="1" si="752"/>
        <v/>
      </c>
      <c r="BK5907">
        <f t="shared" si="753"/>
        <v>1900</v>
      </c>
      <c r="BL5907">
        <f t="shared" si="754"/>
        <v>1900</v>
      </c>
      <c r="BM5907" t="str">
        <f t="shared" si="755"/>
        <v/>
      </c>
      <c r="BN5907" s="69">
        <f t="shared" si="756"/>
        <v>132</v>
      </c>
      <c r="BO5907" s="1">
        <v>48275</v>
      </c>
      <c r="BP5907" s="1"/>
    </row>
    <row r="5908" spans="59:68" x14ac:dyDescent="0.25">
      <c r="BG5908" t="str">
        <f t="shared" ca="1" si="749"/>
        <v/>
      </c>
      <c r="BH5908" t="str">
        <f t="shared" si="750"/>
        <v/>
      </c>
      <c r="BI5908" t="str">
        <f t="shared" si="751"/>
        <v/>
      </c>
      <c r="BJ5908" t="str">
        <f t="shared" ca="1" si="752"/>
        <v/>
      </c>
      <c r="BK5908">
        <f t="shared" si="753"/>
        <v>1900</v>
      </c>
      <c r="BL5908">
        <f t="shared" si="754"/>
        <v>1900</v>
      </c>
      <c r="BM5908" t="str">
        <f t="shared" si="755"/>
        <v/>
      </c>
      <c r="BN5908" s="69">
        <f t="shared" si="756"/>
        <v>132</v>
      </c>
      <c r="BO5908" s="1">
        <v>48276</v>
      </c>
      <c r="BP5908" s="1"/>
    </row>
    <row r="5909" spans="59:68" x14ac:dyDescent="0.25">
      <c r="BG5909" t="str">
        <f t="shared" ca="1" si="749"/>
        <v/>
      </c>
      <c r="BH5909" t="str">
        <f t="shared" si="750"/>
        <v/>
      </c>
      <c r="BI5909" t="str">
        <f t="shared" si="751"/>
        <v/>
      </c>
      <c r="BJ5909" t="str">
        <f t="shared" ca="1" si="752"/>
        <v/>
      </c>
      <c r="BK5909">
        <f t="shared" si="753"/>
        <v>1900</v>
      </c>
      <c r="BL5909">
        <f t="shared" si="754"/>
        <v>1900</v>
      </c>
      <c r="BM5909" t="str">
        <f t="shared" si="755"/>
        <v/>
      </c>
      <c r="BN5909" s="69">
        <f t="shared" si="756"/>
        <v>132</v>
      </c>
      <c r="BO5909" s="1">
        <v>48277</v>
      </c>
      <c r="BP5909" s="1"/>
    </row>
    <row r="5910" spans="59:68" x14ac:dyDescent="0.25">
      <c r="BG5910" t="str">
        <f t="shared" ca="1" si="749"/>
        <v/>
      </c>
      <c r="BH5910" t="str">
        <f t="shared" si="750"/>
        <v/>
      </c>
      <c r="BI5910" t="str">
        <f t="shared" si="751"/>
        <v/>
      </c>
      <c r="BJ5910" t="str">
        <f t="shared" ca="1" si="752"/>
        <v/>
      </c>
      <c r="BK5910">
        <f t="shared" si="753"/>
        <v>1900</v>
      </c>
      <c r="BL5910">
        <f t="shared" si="754"/>
        <v>1900</v>
      </c>
      <c r="BM5910" t="str">
        <f t="shared" si="755"/>
        <v/>
      </c>
      <c r="BN5910" s="69">
        <f t="shared" si="756"/>
        <v>132</v>
      </c>
      <c r="BO5910" s="1">
        <v>48278</v>
      </c>
      <c r="BP5910" s="1"/>
    </row>
    <row r="5911" spans="59:68" x14ac:dyDescent="0.25">
      <c r="BG5911" t="str">
        <f t="shared" ca="1" si="749"/>
        <v/>
      </c>
      <c r="BH5911" t="str">
        <f t="shared" si="750"/>
        <v/>
      </c>
      <c r="BI5911" t="str">
        <f t="shared" si="751"/>
        <v/>
      </c>
      <c r="BJ5911" t="str">
        <f t="shared" ca="1" si="752"/>
        <v/>
      </c>
      <c r="BK5911">
        <f t="shared" si="753"/>
        <v>1900</v>
      </c>
      <c r="BL5911">
        <f t="shared" si="754"/>
        <v>1900</v>
      </c>
      <c r="BM5911" t="str">
        <f t="shared" si="755"/>
        <v/>
      </c>
      <c r="BN5911" s="69">
        <f t="shared" si="756"/>
        <v>132</v>
      </c>
      <c r="BO5911" s="1">
        <v>48279</v>
      </c>
      <c r="BP5911" s="1"/>
    </row>
    <row r="5912" spans="59:68" x14ac:dyDescent="0.25">
      <c r="BG5912" t="str">
        <f t="shared" ca="1" si="749"/>
        <v/>
      </c>
      <c r="BH5912" t="str">
        <f t="shared" si="750"/>
        <v/>
      </c>
      <c r="BI5912" t="str">
        <f t="shared" si="751"/>
        <v/>
      </c>
      <c r="BJ5912" t="str">
        <f t="shared" ca="1" si="752"/>
        <v/>
      </c>
      <c r="BK5912">
        <f t="shared" si="753"/>
        <v>1900</v>
      </c>
      <c r="BL5912">
        <f t="shared" si="754"/>
        <v>1900</v>
      </c>
      <c r="BM5912" t="str">
        <f t="shared" si="755"/>
        <v/>
      </c>
      <c r="BN5912" s="69">
        <f t="shared" si="756"/>
        <v>132</v>
      </c>
      <c r="BO5912" s="1">
        <v>48280</v>
      </c>
      <c r="BP5912" s="1"/>
    </row>
    <row r="5913" spans="59:68" x14ac:dyDescent="0.25">
      <c r="BG5913" t="str">
        <f t="shared" ca="1" si="749"/>
        <v/>
      </c>
      <c r="BH5913" t="str">
        <f t="shared" si="750"/>
        <v/>
      </c>
      <c r="BI5913" t="str">
        <f t="shared" si="751"/>
        <v/>
      </c>
      <c r="BJ5913" t="str">
        <f t="shared" ca="1" si="752"/>
        <v/>
      </c>
      <c r="BK5913">
        <f t="shared" si="753"/>
        <v>1900</v>
      </c>
      <c r="BL5913">
        <f t="shared" si="754"/>
        <v>1900</v>
      </c>
      <c r="BM5913" t="str">
        <f t="shared" si="755"/>
        <v/>
      </c>
      <c r="BN5913" s="69">
        <f t="shared" si="756"/>
        <v>132</v>
      </c>
      <c r="BO5913" s="1">
        <v>48281</v>
      </c>
      <c r="BP5913" s="1"/>
    </row>
    <row r="5914" spans="59:68" x14ac:dyDescent="0.25">
      <c r="BG5914" t="str">
        <f t="shared" ca="1" si="749"/>
        <v/>
      </c>
      <c r="BH5914" t="str">
        <f t="shared" si="750"/>
        <v/>
      </c>
      <c r="BI5914" t="str">
        <f t="shared" si="751"/>
        <v/>
      </c>
      <c r="BJ5914" t="str">
        <f t="shared" ca="1" si="752"/>
        <v/>
      </c>
      <c r="BK5914">
        <f t="shared" si="753"/>
        <v>1900</v>
      </c>
      <c r="BL5914">
        <f t="shared" si="754"/>
        <v>1900</v>
      </c>
      <c r="BM5914" t="str">
        <f t="shared" si="755"/>
        <v/>
      </c>
      <c r="BN5914" s="69">
        <f t="shared" si="756"/>
        <v>132</v>
      </c>
      <c r="BO5914" s="1">
        <v>48282</v>
      </c>
      <c r="BP5914" s="1"/>
    </row>
    <row r="5915" spans="59:68" x14ac:dyDescent="0.25">
      <c r="BG5915" t="str">
        <f t="shared" ca="1" si="749"/>
        <v/>
      </c>
      <c r="BH5915" t="str">
        <f t="shared" si="750"/>
        <v/>
      </c>
      <c r="BI5915" t="str">
        <f t="shared" si="751"/>
        <v/>
      </c>
      <c r="BJ5915" t="str">
        <f t="shared" ca="1" si="752"/>
        <v/>
      </c>
      <c r="BK5915">
        <f t="shared" si="753"/>
        <v>1900</v>
      </c>
      <c r="BL5915">
        <f t="shared" si="754"/>
        <v>1900</v>
      </c>
      <c r="BM5915" t="str">
        <f t="shared" si="755"/>
        <v/>
      </c>
      <c r="BN5915" s="69">
        <f t="shared" si="756"/>
        <v>132</v>
      </c>
      <c r="BO5915" s="1">
        <v>48283</v>
      </c>
      <c r="BP5915" s="1"/>
    </row>
    <row r="5916" spans="59:68" x14ac:dyDescent="0.25">
      <c r="BG5916" t="str">
        <f t="shared" ca="1" si="749"/>
        <v/>
      </c>
      <c r="BH5916" t="str">
        <f t="shared" si="750"/>
        <v/>
      </c>
      <c r="BI5916" t="str">
        <f t="shared" si="751"/>
        <v/>
      </c>
      <c r="BJ5916" t="str">
        <f t="shared" ca="1" si="752"/>
        <v/>
      </c>
      <c r="BK5916">
        <f t="shared" si="753"/>
        <v>1900</v>
      </c>
      <c r="BL5916">
        <f t="shared" si="754"/>
        <v>1900</v>
      </c>
      <c r="BM5916" t="str">
        <f t="shared" si="755"/>
        <v/>
      </c>
      <c r="BN5916" s="69">
        <f t="shared" si="756"/>
        <v>132</v>
      </c>
      <c r="BO5916" s="1">
        <v>48284</v>
      </c>
      <c r="BP5916" s="1"/>
    </row>
    <row r="5917" spans="59:68" x14ac:dyDescent="0.25">
      <c r="BG5917" t="str">
        <f t="shared" ca="1" si="749"/>
        <v/>
      </c>
      <c r="BH5917" t="str">
        <f t="shared" si="750"/>
        <v/>
      </c>
      <c r="BI5917" t="str">
        <f t="shared" si="751"/>
        <v/>
      </c>
      <c r="BJ5917" t="str">
        <f t="shared" ca="1" si="752"/>
        <v/>
      </c>
      <c r="BK5917">
        <f t="shared" si="753"/>
        <v>1900</v>
      </c>
      <c r="BL5917">
        <f t="shared" si="754"/>
        <v>1900</v>
      </c>
      <c r="BM5917" t="str">
        <f t="shared" si="755"/>
        <v/>
      </c>
      <c r="BN5917" s="69">
        <f t="shared" si="756"/>
        <v>132</v>
      </c>
      <c r="BO5917" s="1">
        <v>48285</v>
      </c>
      <c r="BP5917" s="1"/>
    </row>
    <row r="5918" spans="59:68" x14ac:dyDescent="0.25">
      <c r="BG5918" t="str">
        <f t="shared" ca="1" si="749"/>
        <v/>
      </c>
      <c r="BH5918" t="str">
        <f t="shared" si="750"/>
        <v/>
      </c>
      <c r="BI5918" t="str">
        <f t="shared" si="751"/>
        <v/>
      </c>
      <c r="BJ5918" t="str">
        <f t="shared" ca="1" si="752"/>
        <v/>
      </c>
      <c r="BK5918">
        <f t="shared" si="753"/>
        <v>1900</v>
      </c>
      <c r="BL5918">
        <f t="shared" si="754"/>
        <v>1900</v>
      </c>
      <c r="BM5918" t="str">
        <f t="shared" si="755"/>
        <v/>
      </c>
      <c r="BN5918" s="69">
        <f t="shared" si="756"/>
        <v>132</v>
      </c>
      <c r="BO5918" s="1">
        <v>48286</v>
      </c>
      <c r="BP5918" s="1"/>
    </row>
    <row r="5919" spans="59:68" x14ac:dyDescent="0.25">
      <c r="BG5919" t="str">
        <f t="shared" ca="1" si="749"/>
        <v/>
      </c>
      <c r="BH5919" t="str">
        <f t="shared" si="750"/>
        <v/>
      </c>
      <c r="BI5919" t="str">
        <f t="shared" si="751"/>
        <v/>
      </c>
      <c r="BJ5919" t="str">
        <f t="shared" ca="1" si="752"/>
        <v/>
      </c>
      <c r="BK5919">
        <f t="shared" si="753"/>
        <v>1900</v>
      </c>
      <c r="BL5919">
        <f t="shared" si="754"/>
        <v>1900</v>
      </c>
      <c r="BM5919" t="str">
        <f t="shared" si="755"/>
        <v/>
      </c>
      <c r="BN5919" s="69">
        <f t="shared" si="756"/>
        <v>132</v>
      </c>
      <c r="BO5919" s="1">
        <v>48287</v>
      </c>
      <c r="BP5919" s="1"/>
    </row>
    <row r="5920" spans="59:68" x14ac:dyDescent="0.25">
      <c r="BG5920" t="str">
        <f t="shared" ca="1" si="749"/>
        <v/>
      </c>
      <c r="BH5920" t="str">
        <f t="shared" si="750"/>
        <v/>
      </c>
      <c r="BI5920" t="str">
        <f t="shared" si="751"/>
        <v/>
      </c>
      <c r="BJ5920" t="str">
        <f t="shared" ca="1" si="752"/>
        <v/>
      </c>
      <c r="BK5920">
        <f t="shared" si="753"/>
        <v>1900</v>
      </c>
      <c r="BL5920">
        <f t="shared" si="754"/>
        <v>1900</v>
      </c>
      <c r="BM5920" t="str">
        <f t="shared" si="755"/>
        <v/>
      </c>
      <c r="BN5920" s="69">
        <f t="shared" si="756"/>
        <v>132</v>
      </c>
      <c r="BO5920" s="1">
        <v>48288</v>
      </c>
      <c r="BP5920" s="1"/>
    </row>
    <row r="5921" spans="59:68" x14ac:dyDescent="0.25">
      <c r="BG5921" t="str">
        <f t="shared" ca="1" si="749"/>
        <v/>
      </c>
      <c r="BH5921" t="str">
        <f t="shared" si="750"/>
        <v/>
      </c>
      <c r="BI5921" t="str">
        <f t="shared" si="751"/>
        <v/>
      </c>
      <c r="BJ5921" t="str">
        <f t="shared" ca="1" si="752"/>
        <v/>
      </c>
      <c r="BK5921">
        <f t="shared" si="753"/>
        <v>1900</v>
      </c>
      <c r="BL5921">
        <f t="shared" si="754"/>
        <v>1900</v>
      </c>
      <c r="BM5921" t="str">
        <f t="shared" si="755"/>
        <v/>
      </c>
      <c r="BN5921" s="69">
        <f t="shared" si="756"/>
        <v>132</v>
      </c>
      <c r="BO5921" s="1">
        <v>48289</v>
      </c>
      <c r="BP5921" s="1"/>
    </row>
    <row r="5922" spans="59:68" x14ac:dyDescent="0.25">
      <c r="BG5922" t="str">
        <f t="shared" ca="1" si="749"/>
        <v/>
      </c>
      <c r="BH5922" t="str">
        <f t="shared" si="750"/>
        <v/>
      </c>
      <c r="BI5922" t="str">
        <f t="shared" si="751"/>
        <v/>
      </c>
      <c r="BJ5922" t="str">
        <f t="shared" ca="1" si="752"/>
        <v/>
      </c>
      <c r="BK5922">
        <f t="shared" si="753"/>
        <v>1900</v>
      </c>
      <c r="BL5922">
        <f t="shared" si="754"/>
        <v>1900</v>
      </c>
      <c r="BM5922" t="str">
        <f t="shared" si="755"/>
        <v/>
      </c>
      <c r="BN5922" s="69">
        <f t="shared" si="756"/>
        <v>132</v>
      </c>
      <c r="BO5922" s="1">
        <v>48290</v>
      </c>
      <c r="BP5922" s="1"/>
    </row>
    <row r="5923" spans="59:68" x14ac:dyDescent="0.25">
      <c r="BG5923" t="str">
        <f t="shared" ca="1" si="749"/>
        <v/>
      </c>
      <c r="BH5923" t="str">
        <f t="shared" si="750"/>
        <v/>
      </c>
      <c r="BI5923" t="str">
        <f t="shared" si="751"/>
        <v/>
      </c>
      <c r="BJ5923" t="str">
        <f t="shared" ca="1" si="752"/>
        <v/>
      </c>
      <c r="BK5923">
        <f t="shared" si="753"/>
        <v>1900</v>
      </c>
      <c r="BL5923">
        <f t="shared" si="754"/>
        <v>1900</v>
      </c>
      <c r="BM5923" t="str">
        <f t="shared" si="755"/>
        <v/>
      </c>
      <c r="BN5923" s="69">
        <f t="shared" si="756"/>
        <v>132</v>
      </c>
      <c r="BO5923" s="1">
        <v>48291</v>
      </c>
      <c r="BP5923" s="1"/>
    </row>
    <row r="5924" spans="59:68" x14ac:dyDescent="0.25">
      <c r="BG5924" t="str">
        <f t="shared" ca="1" si="749"/>
        <v/>
      </c>
      <c r="BH5924" t="str">
        <f t="shared" si="750"/>
        <v/>
      </c>
      <c r="BI5924" t="str">
        <f t="shared" si="751"/>
        <v/>
      </c>
      <c r="BJ5924" t="str">
        <f t="shared" ca="1" si="752"/>
        <v/>
      </c>
      <c r="BK5924">
        <f t="shared" si="753"/>
        <v>1900</v>
      </c>
      <c r="BL5924">
        <f t="shared" si="754"/>
        <v>1900</v>
      </c>
      <c r="BM5924" t="str">
        <f t="shared" si="755"/>
        <v/>
      </c>
      <c r="BN5924" s="69">
        <f t="shared" si="756"/>
        <v>132</v>
      </c>
      <c r="BO5924" s="1">
        <v>48292</v>
      </c>
      <c r="BP5924" s="1"/>
    </row>
    <row r="5925" spans="59:68" x14ac:dyDescent="0.25">
      <c r="BG5925" t="str">
        <f t="shared" ca="1" si="749"/>
        <v/>
      </c>
      <c r="BH5925" t="str">
        <f t="shared" si="750"/>
        <v/>
      </c>
      <c r="BI5925" t="str">
        <f t="shared" si="751"/>
        <v/>
      </c>
      <c r="BJ5925" t="str">
        <f t="shared" ca="1" si="752"/>
        <v/>
      </c>
      <c r="BK5925">
        <f t="shared" si="753"/>
        <v>1900</v>
      </c>
      <c r="BL5925">
        <f t="shared" si="754"/>
        <v>1900</v>
      </c>
      <c r="BM5925" t="str">
        <f t="shared" si="755"/>
        <v/>
      </c>
      <c r="BN5925" s="69">
        <f t="shared" si="756"/>
        <v>132</v>
      </c>
      <c r="BO5925" s="1">
        <v>48293</v>
      </c>
      <c r="BP5925" s="1"/>
    </row>
    <row r="5926" spans="59:68" x14ac:dyDescent="0.25">
      <c r="BG5926" t="str">
        <f t="shared" ca="1" si="749"/>
        <v/>
      </c>
      <c r="BH5926" t="str">
        <f t="shared" si="750"/>
        <v/>
      </c>
      <c r="BI5926" t="str">
        <f t="shared" si="751"/>
        <v/>
      </c>
      <c r="BJ5926" t="str">
        <f t="shared" ca="1" si="752"/>
        <v/>
      </c>
      <c r="BK5926">
        <f t="shared" si="753"/>
        <v>1900</v>
      </c>
      <c r="BL5926">
        <f t="shared" si="754"/>
        <v>1900</v>
      </c>
      <c r="BM5926" t="str">
        <f t="shared" si="755"/>
        <v/>
      </c>
      <c r="BN5926" s="69">
        <f t="shared" si="756"/>
        <v>132</v>
      </c>
      <c r="BO5926" s="1">
        <v>48294</v>
      </c>
      <c r="BP5926" s="1"/>
    </row>
    <row r="5927" spans="59:68" x14ac:dyDescent="0.25">
      <c r="BG5927" t="str">
        <f t="shared" ca="1" si="749"/>
        <v/>
      </c>
      <c r="BH5927" t="str">
        <f t="shared" si="750"/>
        <v/>
      </c>
      <c r="BI5927" t="str">
        <f t="shared" si="751"/>
        <v/>
      </c>
      <c r="BJ5927" t="str">
        <f t="shared" ca="1" si="752"/>
        <v/>
      </c>
      <c r="BK5927">
        <f t="shared" si="753"/>
        <v>1900</v>
      </c>
      <c r="BL5927">
        <f t="shared" si="754"/>
        <v>1900</v>
      </c>
      <c r="BM5927" t="str">
        <f t="shared" si="755"/>
        <v/>
      </c>
      <c r="BN5927" s="69">
        <f t="shared" si="756"/>
        <v>132</v>
      </c>
      <c r="BO5927" s="1">
        <v>48295</v>
      </c>
      <c r="BP5927" s="1"/>
    </row>
    <row r="5928" spans="59:68" x14ac:dyDescent="0.25">
      <c r="BG5928" t="str">
        <f t="shared" ca="1" si="749"/>
        <v/>
      </c>
      <c r="BH5928" t="str">
        <f t="shared" si="750"/>
        <v/>
      </c>
      <c r="BI5928" t="str">
        <f t="shared" si="751"/>
        <v/>
      </c>
      <c r="BJ5928" t="str">
        <f t="shared" ca="1" si="752"/>
        <v/>
      </c>
      <c r="BK5928">
        <f t="shared" si="753"/>
        <v>1900</v>
      </c>
      <c r="BL5928">
        <f t="shared" si="754"/>
        <v>1900</v>
      </c>
      <c r="BM5928" t="str">
        <f t="shared" si="755"/>
        <v/>
      </c>
      <c r="BN5928" s="69">
        <f t="shared" si="756"/>
        <v>132</v>
      </c>
      <c r="BO5928" s="1">
        <v>48296</v>
      </c>
      <c r="BP5928" s="1"/>
    </row>
    <row r="5929" spans="59:68" x14ac:dyDescent="0.25">
      <c r="BG5929" t="str">
        <f t="shared" ca="1" si="749"/>
        <v/>
      </c>
      <c r="BH5929" t="str">
        <f t="shared" si="750"/>
        <v/>
      </c>
      <c r="BI5929" t="str">
        <f t="shared" si="751"/>
        <v/>
      </c>
      <c r="BJ5929" t="str">
        <f t="shared" ca="1" si="752"/>
        <v/>
      </c>
      <c r="BK5929">
        <f t="shared" si="753"/>
        <v>1900</v>
      </c>
      <c r="BL5929">
        <f t="shared" si="754"/>
        <v>1900</v>
      </c>
      <c r="BM5929" t="str">
        <f t="shared" si="755"/>
        <v/>
      </c>
      <c r="BN5929" s="69">
        <f t="shared" si="756"/>
        <v>132</v>
      </c>
      <c r="BO5929" s="1">
        <v>48297</v>
      </c>
      <c r="BP5929" s="1"/>
    </row>
    <row r="5930" spans="59:68" x14ac:dyDescent="0.25">
      <c r="BG5930" t="str">
        <f t="shared" ca="1" si="749"/>
        <v/>
      </c>
      <c r="BH5930" t="str">
        <f t="shared" si="750"/>
        <v/>
      </c>
      <c r="BI5930" t="str">
        <f t="shared" si="751"/>
        <v/>
      </c>
      <c r="BJ5930" t="str">
        <f t="shared" ca="1" si="752"/>
        <v/>
      </c>
      <c r="BK5930">
        <f t="shared" si="753"/>
        <v>1900</v>
      </c>
      <c r="BL5930">
        <f t="shared" si="754"/>
        <v>1900</v>
      </c>
      <c r="BM5930" t="str">
        <f t="shared" si="755"/>
        <v/>
      </c>
      <c r="BN5930" s="69">
        <f t="shared" si="756"/>
        <v>132</v>
      </c>
      <c r="BO5930" s="1">
        <v>48298</v>
      </c>
      <c r="BP5930" s="1"/>
    </row>
    <row r="5931" spans="59:68" x14ac:dyDescent="0.25">
      <c r="BG5931" t="str">
        <f t="shared" ca="1" si="749"/>
        <v/>
      </c>
      <c r="BH5931" t="str">
        <f t="shared" si="750"/>
        <v/>
      </c>
      <c r="BI5931" t="str">
        <f t="shared" si="751"/>
        <v/>
      </c>
      <c r="BJ5931" t="str">
        <f t="shared" ca="1" si="752"/>
        <v/>
      </c>
      <c r="BK5931">
        <f t="shared" si="753"/>
        <v>1900</v>
      </c>
      <c r="BL5931">
        <f t="shared" si="754"/>
        <v>1900</v>
      </c>
      <c r="BM5931" t="str">
        <f t="shared" si="755"/>
        <v/>
      </c>
      <c r="BN5931" s="69">
        <f t="shared" si="756"/>
        <v>132</v>
      </c>
      <c r="BO5931" s="1">
        <v>48299</v>
      </c>
      <c r="BP5931" s="1"/>
    </row>
    <row r="5932" spans="59:68" x14ac:dyDescent="0.25">
      <c r="BG5932" t="str">
        <f t="shared" ca="1" si="749"/>
        <v/>
      </c>
      <c r="BH5932" t="str">
        <f t="shared" si="750"/>
        <v/>
      </c>
      <c r="BI5932" t="str">
        <f t="shared" si="751"/>
        <v/>
      </c>
      <c r="BJ5932" t="str">
        <f t="shared" ca="1" si="752"/>
        <v/>
      </c>
      <c r="BK5932">
        <f t="shared" si="753"/>
        <v>1900</v>
      </c>
      <c r="BL5932">
        <f t="shared" si="754"/>
        <v>1900</v>
      </c>
      <c r="BM5932" t="str">
        <f t="shared" si="755"/>
        <v/>
      </c>
      <c r="BN5932" s="69">
        <f t="shared" si="756"/>
        <v>132</v>
      </c>
      <c r="BO5932" s="1">
        <v>48300</v>
      </c>
      <c r="BP5932" s="1"/>
    </row>
    <row r="5933" spans="59:68" x14ac:dyDescent="0.25">
      <c r="BG5933" t="str">
        <f t="shared" ca="1" si="749"/>
        <v/>
      </c>
      <c r="BH5933" t="str">
        <f t="shared" si="750"/>
        <v/>
      </c>
      <c r="BI5933" t="str">
        <f t="shared" si="751"/>
        <v/>
      </c>
      <c r="BJ5933" t="str">
        <f t="shared" ca="1" si="752"/>
        <v/>
      </c>
      <c r="BK5933">
        <f t="shared" si="753"/>
        <v>1900</v>
      </c>
      <c r="BL5933">
        <f t="shared" si="754"/>
        <v>1900</v>
      </c>
      <c r="BM5933" t="str">
        <f t="shared" si="755"/>
        <v/>
      </c>
      <c r="BN5933" s="69">
        <f t="shared" si="756"/>
        <v>132</v>
      </c>
      <c r="BO5933" s="1">
        <v>48301</v>
      </c>
      <c r="BP5933" s="1"/>
    </row>
    <row r="5934" spans="59:68" x14ac:dyDescent="0.25">
      <c r="BG5934" t="str">
        <f t="shared" ca="1" si="749"/>
        <v/>
      </c>
      <c r="BH5934" t="str">
        <f t="shared" si="750"/>
        <v/>
      </c>
      <c r="BI5934" t="str">
        <f t="shared" si="751"/>
        <v/>
      </c>
      <c r="BJ5934" t="str">
        <f t="shared" ca="1" si="752"/>
        <v/>
      </c>
      <c r="BK5934">
        <f t="shared" si="753"/>
        <v>1900</v>
      </c>
      <c r="BL5934">
        <f t="shared" si="754"/>
        <v>1900</v>
      </c>
      <c r="BM5934" t="str">
        <f t="shared" si="755"/>
        <v/>
      </c>
      <c r="BN5934" s="69">
        <f t="shared" si="756"/>
        <v>132</v>
      </c>
      <c r="BO5934" s="1">
        <v>48302</v>
      </c>
      <c r="BP5934" s="1"/>
    </row>
    <row r="5935" spans="59:68" x14ac:dyDescent="0.25">
      <c r="BG5935" t="str">
        <f t="shared" ca="1" si="749"/>
        <v/>
      </c>
      <c r="BH5935" t="str">
        <f t="shared" si="750"/>
        <v/>
      </c>
      <c r="BI5935" t="str">
        <f t="shared" si="751"/>
        <v/>
      </c>
      <c r="BJ5935" t="str">
        <f t="shared" ca="1" si="752"/>
        <v/>
      </c>
      <c r="BK5935">
        <f t="shared" si="753"/>
        <v>1900</v>
      </c>
      <c r="BL5935">
        <f t="shared" si="754"/>
        <v>1900</v>
      </c>
      <c r="BM5935" t="str">
        <f t="shared" si="755"/>
        <v/>
      </c>
      <c r="BN5935" s="69">
        <f t="shared" si="756"/>
        <v>132</v>
      </c>
      <c r="BO5935" s="1">
        <v>48303</v>
      </c>
      <c r="BP5935" s="1"/>
    </row>
    <row r="5936" spans="59:68" x14ac:dyDescent="0.25">
      <c r="BG5936" t="str">
        <f t="shared" ca="1" si="749"/>
        <v/>
      </c>
      <c r="BH5936" t="str">
        <f t="shared" si="750"/>
        <v/>
      </c>
      <c r="BI5936" t="str">
        <f t="shared" si="751"/>
        <v/>
      </c>
      <c r="BJ5936" t="str">
        <f t="shared" ca="1" si="752"/>
        <v/>
      </c>
      <c r="BK5936">
        <f t="shared" si="753"/>
        <v>1900</v>
      </c>
      <c r="BL5936">
        <f t="shared" si="754"/>
        <v>1900</v>
      </c>
      <c r="BM5936" t="str">
        <f t="shared" si="755"/>
        <v/>
      </c>
      <c r="BN5936" s="69">
        <f t="shared" si="756"/>
        <v>132</v>
      </c>
      <c r="BO5936" s="1">
        <v>48304</v>
      </c>
      <c r="BP5936" s="1"/>
    </row>
    <row r="5937" spans="59:68" x14ac:dyDescent="0.25">
      <c r="BG5937" t="str">
        <f t="shared" ca="1" si="749"/>
        <v/>
      </c>
      <c r="BH5937" t="str">
        <f t="shared" si="750"/>
        <v/>
      </c>
      <c r="BI5937" t="str">
        <f t="shared" si="751"/>
        <v/>
      </c>
      <c r="BJ5937" t="str">
        <f t="shared" ca="1" si="752"/>
        <v/>
      </c>
      <c r="BK5937">
        <f t="shared" si="753"/>
        <v>1900</v>
      </c>
      <c r="BL5937">
        <f t="shared" si="754"/>
        <v>1900</v>
      </c>
      <c r="BM5937" t="str">
        <f t="shared" si="755"/>
        <v/>
      </c>
      <c r="BN5937" s="69">
        <f t="shared" si="756"/>
        <v>132</v>
      </c>
      <c r="BO5937" s="1">
        <v>48305</v>
      </c>
      <c r="BP5937" s="1"/>
    </row>
    <row r="5938" spans="59:68" x14ac:dyDescent="0.25">
      <c r="BG5938" t="str">
        <f t="shared" ca="1" si="749"/>
        <v/>
      </c>
      <c r="BH5938" t="str">
        <f t="shared" si="750"/>
        <v/>
      </c>
      <c r="BI5938" t="str">
        <f t="shared" si="751"/>
        <v/>
      </c>
      <c r="BJ5938" t="str">
        <f t="shared" ca="1" si="752"/>
        <v/>
      </c>
      <c r="BK5938">
        <f t="shared" si="753"/>
        <v>1900</v>
      </c>
      <c r="BL5938">
        <f t="shared" si="754"/>
        <v>1900</v>
      </c>
      <c r="BM5938" t="str">
        <f t="shared" si="755"/>
        <v/>
      </c>
      <c r="BN5938" s="69">
        <f t="shared" si="756"/>
        <v>132</v>
      </c>
      <c r="BO5938" s="1">
        <v>48306</v>
      </c>
      <c r="BP5938" s="1"/>
    </row>
    <row r="5939" spans="59:68" x14ac:dyDescent="0.25">
      <c r="BG5939" t="str">
        <f t="shared" ca="1" si="749"/>
        <v/>
      </c>
      <c r="BH5939" t="str">
        <f t="shared" si="750"/>
        <v/>
      </c>
      <c r="BI5939" t="str">
        <f t="shared" si="751"/>
        <v/>
      </c>
      <c r="BJ5939" t="str">
        <f t="shared" ca="1" si="752"/>
        <v/>
      </c>
      <c r="BK5939">
        <f t="shared" si="753"/>
        <v>1900</v>
      </c>
      <c r="BL5939">
        <f t="shared" si="754"/>
        <v>1900</v>
      </c>
      <c r="BM5939" t="str">
        <f t="shared" si="755"/>
        <v/>
      </c>
      <c r="BN5939" s="69">
        <f t="shared" si="756"/>
        <v>132</v>
      </c>
      <c r="BO5939" s="1">
        <v>48307</v>
      </c>
      <c r="BP5939" s="1"/>
    </row>
    <row r="5940" spans="59:68" x14ac:dyDescent="0.25">
      <c r="BG5940" t="str">
        <f t="shared" ca="1" si="749"/>
        <v/>
      </c>
      <c r="BH5940" t="str">
        <f t="shared" si="750"/>
        <v/>
      </c>
      <c r="BI5940" t="str">
        <f t="shared" si="751"/>
        <v/>
      </c>
      <c r="BJ5940" t="str">
        <f t="shared" ca="1" si="752"/>
        <v/>
      </c>
      <c r="BK5940">
        <f t="shared" si="753"/>
        <v>1900</v>
      </c>
      <c r="BL5940">
        <f t="shared" si="754"/>
        <v>1900</v>
      </c>
      <c r="BM5940" t="str">
        <f t="shared" si="755"/>
        <v/>
      </c>
      <c r="BN5940" s="69">
        <f t="shared" si="756"/>
        <v>132</v>
      </c>
      <c r="BO5940" s="1">
        <v>48308</v>
      </c>
      <c r="BP5940" s="1"/>
    </row>
    <row r="5941" spans="59:68" x14ac:dyDescent="0.25">
      <c r="BG5941" t="str">
        <f t="shared" ca="1" si="749"/>
        <v/>
      </c>
      <c r="BH5941" t="str">
        <f t="shared" si="750"/>
        <v/>
      </c>
      <c r="BI5941" t="str">
        <f t="shared" si="751"/>
        <v/>
      </c>
      <c r="BJ5941" t="str">
        <f t="shared" ca="1" si="752"/>
        <v/>
      </c>
      <c r="BK5941">
        <f t="shared" si="753"/>
        <v>1900</v>
      </c>
      <c r="BL5941">
        <f t="shared" si="754"/>
        <v>1900</v>
      </c>
      <c r="BM5941" t="str">
        <f t="shared" si="755"/>
        <v/>
      </c>
      <c r="BN5941" s="69">
        <f t="shared" si="756"/>
        <v>132</v>
      </c>
      <c r="BO5941" s="1">
        <v>48309</v>
      </c>
      <c r="BP5941" s="1"/>
    </row>
    <row r="5942" spans="59:68" x14ac:dyDescent="0.25">
      <c r="BG5942" t="str">
        <f t="shared" ca="1" si="749"/>
        <v/>
      </c>
      <c r="BH5942" t="str">
        <f t="shared" si="750"/>
        <v/>
      </c>
      <c r="BI5942" t="str">
        <f t="shared" si="751"/>
        <v/>
      </c>
      <c r="BJ5942" t="str">
        <f t="shared" ca="1" si="752"/>
        <v/>
      </c>
      <c r="BK5942">
        <f t="shared" si="753"/>
        <v>1900</v>
      </c>
      <c r="BL5942">
        <f t="shared" si="754"/>
        <v>1900</v>
      </c>
      <c r="BM5942" t="str">
        <f t="shared" si="755"/>
        <v/>
      </c>
      <c r="BN5942" s="69">
        <f t="shared" si="756"/>
        <v>132</v>
      </c>
      <c r="BO5942" s="1">
        <v>48310</v>
      </c>
      <c r="BP5942" s="1"/>
    </row>
    <row r="5943" spans="59:68" x14ac:dyDescent="0.25">
      <c r="BG5943" t="str">
        <f t="shared" ca="1" si="749"/>
        <v/>
      </c>
      <c r="BH5943" t="str">
        <f t="shared" si="750"/>
        <v/>
      </c>
      <c r="BI5943" t="str">
        <f t="shared" si="751"/>
        <v/>
      </c>
      <c r="BJ5943" t="str">
        <f t="shared" ca="1" si="752"/>
        <v/>
      </c>
      <c r="BK5943">
        <f t="shared" si="753"/>
        <v>1900</v>
      </c>
      <c r="BL5943">
        <f t="shared" si="754"/>
        <v>1900</v>
      </c>
      <c r="BM5943" t="str">
        <f t="shared" si="755"/>
        <v/>
      </c>
      <c r="BN5943" s="69">
        <f t="shared" si="756"/>
        <v>132</v>
      </c>
      <c r="BO5943" s="1">
        <v>48311</v>
      </c>
      <c r="BP5943" s="1"/>
    </row>
    <row r="5944" spans="59:68" x14ac:dyDescent="0.25">
      <c r="BG5944" t="str">
        <f t="shared" ca="1" si="749"/>
        <v/>
      </c>
      <c r="BH5944" t="str">
        <f t="shared" si="750"/>
        <v/>
      </c>
      <c r="BI5944" t="str">
        <f t="shared" si="751"/>
        <v/>
      </c>
      <c r="BJ5944" t="str">
        <f t="shared" ca="1" si="752"/>
        <v/>
      </c>
      <c r="BK5944">
        <f t="shared" si="753"/>
        <v>1900</v>
      </c>
      <c r="BL5944">
        <f t="shared" si="754"/>
        <v>1900</v>
      </c>
      <c r="BM5944" t="str">
        <f t="shared" si="755"/>
        <v/>
      </c>
      <c r="BN5944" s="69">
        <f t="shared" si="756"/>
        <v>132</v>
      </c>
      <c r="BO5944" s="1">
        <v>48312</v>
      </c>
      <c r="BP5944" s="1"/>
    </row>
    <row r="5945" spans="59:68" x14ac:dyDescent="0.25">
      <c r="BG5945" t="str">
        <f t="shared" ca="1" si="749"/>
        <v/>
      </c>
      <c r="BH5945" t="str">
        <f t="shared" si="750"/>
        <v/>
      </c>
      <c r="BI5945" t="str">
        <f t="shared" si="751"/>
        <v/>
      </c>
      <c r="BJ5945" t="str">
        <f t="shared" ca="1" si="752"/>
        <v/>
      </c>
      <c r="BK5945">
        <f t="shared" si="753"/>
        <v>1900</v>
      </c>
      <c r="BL5945">
        <f t="shared" si="754"/>
        <v>1900</v>
      </c>
      <c r="BM5945" t="str">
        <f t="shared" si="755"/>
        <v/>
      </c>
      <c r="BN5945" s="69">
        <f t="shared" si="756"/>
        <v>132</v>
      </c>
      <c r="BO5945" s="1">
        <v>48313</v>
      </c>
      <c r="BP5945" s="1"/>
    </row>
    <row r="5946" spans="59:68" x14ac:dyDescent="0.25">
      <c r="BG5946" t="str">
        <f t="shared" ca="1" si="749"/>
        <v/>
      </c>
      <c r="BH5946" t="str">
        <f t="shared" si="750"/>
        <v/>
      </c>
      <c r="BI5946" t="str">
        <f t="shared" si="751"/>
        <v/>
      </c>
      <c r="BJ5946" t="str">
        <f t="shared" ca="1" si="752"/>
        <v/>
      </c>
      <c r="BK5946">
        <f t="shared" si="753"/>
        <v>1900</v>
      </c>
      <c r="BL5946">
        <f t="shared" si="754"/>
        <v>1900</v>
      </c>
      <c r="BM5946" t="str">
        <f t="shared" si="755"/>
        <v/>
      </c>
      <c r="BN5946" s="69">
        <f t="shared" si="756"/>
        <v>132</v>
      </c>
      <c r="BO5946" s="1">
        <v>48314</v>
      </c>
      <c r="BP5946" s="1"/>
    </row>
    <row r="5947" spans="59:68" x14ac:dyDescent="0.25">
      <c r="BG5947" t="str">
        <f t="shared" ca="1" si="749"/>
        <v/>
      </c>
      <c r="BH5947" t="str">
        <f t="shared" si="750"/>
        <v/>
      </c>
      <c r="BI5947" t="str">
        <f t="shared" si="751"/>
        <v/>
      </c>
      <c r="BJ5947" t="str">
        <f t="shared" ca="1" si="752"/>
        <v/>
      </c>
      <c r="BK5947">
        <f t="shared" si="753"/>
        <v>1900</v>
      </c>
      <c r="BL5947">
        <f t="shared" si="754"/>
        <v>1900</v>
      </c>
      <c r="BM5947" t="str">
        <f t="shared" si="755"/>
        <v/>
      </c>
      <c r="BN5947" s="69">
        <f t="shared" si="756"/>
        <v>132</v>
      </c>
      <c r="BO5947" s="1">
        <v>48315</v>
      </c>
      <c r="BP5947" s="1"/>
    </row>
    <row r="5948" spans="59:68" x14ac:dyDescent="0.25">
      <c r="BG5948" t="str">
        <f t="shared" ca="1" si="749"/>
        <v/>
      </c>
      <c r="BH5948" t="str">
        <f t="shared" si="750"/>
        <v/>
      </c>
      <c r="BI5948" t="str">
        <f t="shared" si="751"/>
        <v/>
      </c>
      <c r="BJ5948" t="str">
        <f t="shared" ca="1" si="752"/>
        <v/>
      </c>
      <c r="BK5948">
        <f t="shared" si="753"/>
        <v>1900</v>
      </c>
      <c r="BL5948">
        <f t="shared" si="754"/>
        <v>1900</v>
      </c>
      <c r="BM5948" t="str">
        <f t="shared" si="755"/>
        <v/>
      </c>
      <c r="BN5948" s="69">
        <f t="shared" si="756"/>
        <v>132</v>
      </c>
      <c r="BO5948" s="1">
        <v>48316</v>
      </c>
      <c r="BP5948" s="1"/>
    </row>
    <row r="5949" spans="59:68" x14ac:dyDescent="0.25">
      <c r="BG5949" t="str">
        <f t="shared" ca="1" si="749"/>
        <v/>
      </c>
      <c r="BH5949" t="str">
        <f t="shared" si="750"/>
        <v/>
      </c>
      <c r="BI5949" t="str">
        <f t="shared" si="751"/>
        <v/>
      </c>
      <c r="BJ5949" t="str">
        <f t="shared" ca="1" si="752"/>
        <v/>
      </c>
      <c r="BK5949">
        <f t="shared" si="753"/>
        <v>1900</v>
      </c>
      <c r="BL5949">
        <f t="shared" si="754"/>
        <v>1900</v>
      </c>
      <c r="BM5949" t="str">
        <f t="shared" si="755"/>
        <v/>
      </c>
      <c r="BN5949" s="69">
        <f t="shared" si="756"/>
        <v>132</v>
      </c>
      <c r="BO5949" s="1">
        <v>48317</v>
      </c>
      <c r="BP5949" s="1"/>
    </row>
    <row r="5950" spans="59:68" x14ac:dyDescent="0.25">
      <c r="BG5950" t="str">
        <f t="shared" ca="1" si="749"/>
        <v/>
      </c>
      <c r="BH5950" t="str">
        <f t="shared" si="750"/>
        <v/>
      </c>
      <c r="BI5950" t="str">
        <f t="shared" si="751"/>
        <v/>
      </c>
      <c r="BJ5950" t="str">
        <f t="shared" ca="1" si="752"/>
        <v/>
      </c>
      <c r="BK5950">
        <f t="shared" si="753"/>
        <v>1900</v>
      </c>
      <c r="BL5950">
        <f t="shared" si="754"/>
        <v>1900</v>
      </c>
      <c r="BM5950" t="str">
        <f t="shared" si="755"/>
        <v/>
      </c>
      <c r="BN5950" s="69">
        <f t="shared" si="756"/>
        <v>132</v>
      </c>
      <c r="BO5950" s="1">
        <v>48318</v>
      </c>
      <c r="BP5950" s="1"/>
    </row>
    <row r="5951" spans="59:68" x14ac:dyDescent="0.25">
      <c r="BG5951" t="str">
        <f t="shared" ca="1" si="749"/>
        <v/>
      </c>
      <c r="BH5951" t="str">
        <f t="shared" si="750"/>
        <v/>
      </c>
      <c r="BI5951" t="str">
        <f t="shared" si="751"/>
        <v/>
      </c>
      <c r="BJ5951" t="str">
        <f t="shared" ca="1" si="752"/>
        <v/>
      </c>
      <c r="BK5951">
        <f t="shared" si="753"/>
        <v>1900</v>
      </c>
      <c r="BL5951">
        <f t="shared" si="754"/>
        <v>1900</v>
      </c>
      <c r="BM5951" t="str">
        <f t="shared" si="755"/>
        <v/>
      </c>
      <c r="BN5951" s="69">
        <f t="shared" si="756"/>
        <v>132</v>
      </c>
      <c r="BO5951" s="1">
        <v>48319</v>
      </c>
      <c r="BP5951" s="1"/>
    </row>
    <row r="5952" spans="59:68" x14ac:dyDescent="0.25">
      <c r="BG5952" t="str">
        <f t="shared" ca="1" si="749"/>
        <v/>
      </c>
      <c r="BH5952" t="str">
        <f t="shared" si="750"/>
        <v/>
      </c>
      <c r="BI5952" t="str">
        <f t="shared" si="751"/>
        <v/>
      </c>
      <c r="BJ5952" t="str">
        <f t="shared" ca="1" si="752"/>
        <v/>
      </c>
      <c r="BK5952">
        <f t="shared" si="753"/>
        <v>1900</v>
      </c>
      <c r="BL5952">
        <f t="shared" si="754"/>
        <v>1900</v>
      </c>
      <c r="BM5952" t="str">
        <f t="shared" si="755"/>
        <v/>
      </c>
      <c r="BN5952" s="69">
        <f t="shared" si="756"/>
        <v>132</v>
      </c>
      <c r="BO5952" s="1">
        <v>48320</v>
      </c>
      <c r="BP5952" s="1"/>
    </row>
    <row r="5953" spans="59:68" x14ac:dyDescent="0.25">
      <c r="BG5953" t="str">
        <f t="shared" ca="1" si="749"/>
        <v/>
      </c>
      <c r="BH5953" t="str">
        <f t="shared" si="750"/>
        <v/>
      </c>
      <c r="BI5953" t="str">
        <f t="shared" si="751"/>
        <v/>
      </c>
      <c r="BJ5953" t="str">
        <f t="shared" ca="1" si="752"/>
        <v/>
      </c>
      <c r="BK5953">
        <f t="shared" si="753"/>
        <v>1900</v>
      </c>
      <c r="BL5953">
        <f t="shared" si="754"/>
        <v>1900</v>
      </c>
      <c r="BM5953" t="str">
        <f t="shared" si="755"/>
        <v/>
      </c>
      <c r="BN5953" s="69">
        <f t="shared" si="756"/>
        <v>132</v>
      </c>
      <c r="BO5953" s="1">
        <v>48321</v>
      </c>
      <c r="BP5953" s="1"/>
    </row>
    <row r="5954" spans="59:68" x14ac:dyDescent="0.25">
      <c r="BG5954" t="str">
        <f t="shared" ca="1" si="749"/>
        <v/>
      </c>
      <c r="BH5954" t="str">
        <f t="shared" si="750"/>
        <v/>
      </c>
      <c r="BI5954" t="str">
        <f t="shared" si="751"/>
        <v/>
      </c>
      <c r="BJ5954" t="str">
        <f t="shared" ca="1" si="752"/>
        <v/>
      </c>
      <c r="BK5954">
        <f t="shared" si="753"/>
        <v>1900</v>
      </c>
      <c r="BL5954">
        <f t="shared" si="754"/>
        <v>1900</v>
      </c>
      <c r="BM5954" t="str">
        <f t="shared" si="755"/>
        <v/>
      </c>
      <c r="BN5954" s="69">
        <f t="shared" si="756"/>
        <v>132</v>
      </c>
      <c r="BO5954" s="1">
        <v>48322</v>
      </c>
      <c r="BP5954" s="1"/>
    </row>
    <row r="5955" spans="59:68" x14ac:dyDescent="0.25">
      <c r="BG5955" t="str">
        <f t="shared" ref="BG5955:BG6018" ca="1" si="757">IF(A5955="","",DATEDIF(J5955,TODAY(),"y"))</f>
        <v/>
      </c>
      <c r="BH5955" t="str">
        <f t="shared" ref="BH5955:BH6018" si="758">IF(A5955="","",IF(BG5955&lt;61,"Moins de 61",IF(BG5955&lt;66,"61 à 65",IF(BG5955&lt;71,"66 à 70",IF(BG5955&lt;76,"71 à 75",IF(BG5955&lt;81,"76 à 80",IF(BG5955&lt;86,"81 à 85",IF(BG5955&lt;91,"86 à 90",IF(BG5955&lt;96,"91 à 95",IF(BG5955&lt;101,"96 à 100",IF(BG5955&gt;=101,"101 et plus","")))))))))))</f>
        <v/>
      </c>
      <c r="BI5955" t="str">
        <f t="shared" ref="BI5955:BI6018" si="759">IF(B5955="","",IF(BG5955&lt;66,"Moins de 66",IF(BG5955&lt;71,"66 à 70",IF(BG5955&lt;76,"71 à 75",IF(BG5955&lt;81,"76 à 80",IF(BG5955&gt;=81,"plus de 80",""))))))</f>
        <v/>
      </c>
      <c r="BJ5955" t="str">
        <f t="shared" ref="BJ5955:BJ6018" ca="1" si="760">IF(A5955="","",DATEDIF(L5955,TODAY(),"y"))</f>
        <v/>
      </c>
      <c r="BK5955">
        <f t="shared" ref="BK5955:BK6018" si="761">YEAR(L5955)</f>
        <v>1900</v>
      </c>
      <c r="BL5955">
        <f t="shared" ref="BL5955:BL6018" si="762">YEAR(E5955)</f>
        <v>1900</v>
      </c>
      <c r="BM5955" t="str">
        <f t="shared" ref="BM5955:BM6018" si="763">IF(A5955="","",IF(O5955="Adhérent",BG5955,""))</f>
        <v/>
      </c>
      <c r="BN5955" s="69">
        <f t="shared" ref="BN5955:BN6018" si="764">YEAR(BO5955)-YEAR(J5955)</f>
        <v>132</v>
      </c>
      <c r="BO5955" s="1">
        <v>48323</v>
      </c>
      <c r="BP5955" s="1"/>
    </row>
    <row r="5956" spans="59:68" x14ac:dyDescent="0.25">
      <c r="BG5956" t="str">
        <f t="shared" ca="1" si="757"/>
        <v/>
      </c>
      <c r="BH5956" t="str">
        <f t="shared" si="758"/>
        <v/>
      </c>
      <c r="BI5956" t="str">
        <f t="shared" si="759"/>
        <v/>
      </c>
      <c r="BJ5956" t="str">
        <f t="shared" ca="1" si="760"/>
        <v/>
      </c>
      <c r="BK5956">
        <f t="shared" si="761"/>
        <v>1900</v>
      </c>
      <c r="BL5956">
        <f t="shared" si="762"/>
        <v>1900</v>
      </c>
      <c r="BM5956" t="str">
        <f t="shared" si="763"/>
        <v/>
      </c>
      <c r="BN5956" s="69">
        <f t="shared" si="764"/>
        <v>132</v>
      </c>
      <c r="BO5956" s="1">
        <v>48324</v>
      </c>
      <c r="BP5956" s="1"/>
    </row>
    <row r="5957" spans="59:68" x14ac:dyDescent="0.25">
      <c r="BG5957" t="str">
        <f t="shared" ca="1" si="757"/>
        <v/>
      </c>
      <c r="BH5957" t="str">
        <f t="shared" si="758"/>
        <v/>
      </c>
      <c r="BI5957" t="str">
        <f t="shared" si="759"/>
        <v/>
      </c>
      <c r="BJ5957" t="str">
        <f t="shared" ca="1" si="760"/>
        <v/>
      </c>
      <c r="BK5957">
        <f t="shared" si="761"/>
        <v>1900</v>
      </c>
      <c r="BL5957">
        <f t="shared" si="762"/>
        <v>1900</v>
      </c>
      <c r="BM5957" t="str">
        <f t="shared" si="763"/>
        <v/>
      </c>
      <c r="BN5957" s="69">
        <f t="shared" si="764"/>
        <v>132</v>
      </c>
      <c r="BO5957" s="1">
        <v>48325</v>
      </c>
      <c r="BP5957" s="1"/>
    </row>
    <row r="5958" spans="59:68" x14ac:dyDescent="0.25">
      <c r="BG5958" t="str">
        <f t="shared" ca="1" si="757"/>
        <v/>
      </c>
      <c r="BH5958" t="str">
        <f t="shared" si="758"/>
        <v/>
      </c>
      <c r="BI5958" t="str">
        <f t="shared" si="759"/>
        <v/>
      </c>
      <c r="BJ5958" t="str">
        <f t="shared" ca="1" si="760"/>
        <v/>
      </c>
      <c r="BK5958">
        <f t="shared" si="761"/>
        <v>1900</v>
      </c>
      <c r="BL5958">
        <f t="shared" si="762"/>
        <v>1900</v>
      </c>
      <c r="BM5958" t="str">
        <f t="shared" si="763"/>
        <v/>
      </c>
      <c r="BN5958" s="69">
        <f t="shared" si="764"/>
        <v>132</v>
      </c>
      <c r="BO5958" s="1">
        <v>48326</v>
      </c>
      <c r="BP5958" s="1"/>
    </row>
    <row r="5959" spans="59:68" x14ac:dyDescent="0.25">
      <c r="BG5959" t="str">
        <f t="shared" ca="1" si="757"/>
        <v/>
      </c>
      <c r="BH5959" t="str">
        <f t="shared" si="758"/>
        <v/>
      </c>
      <c r="BI5959" t="str">
        <f t="shared" si="759"/>
        <v/>
      </c>
      <c r="BJ5959" t="str">
        <f t="shared" ca="1" si="760"/>
        <v/>
      </c>
      <c r="BK5959">
        <f t="shared" si="761"/>
        <v>1900</v>
      </c>
      <c r="BL5959">
        <f t="shared" si="762"/>
        <v>1900</v>
      </c>
      <c r="BM5959" t="str">
        <f t="shared" si="763"/>
        <v/>
      </c>
      <c r="BN5959" s="69">
        <f t="shared" si="764"/>
        <v>132</v>
      </c>
      <c r="BO5959" s="1">
        <v>48327</v>
      </c>
      <c r="BP5959" s="1"/>
    </row>
    <row r="5960" spans="59:68" x14ac:dyDescent="0.25">
      <c r="BG5960" t="str">
        <f t="shared" ca="1" si="757"/>
        <v/>
      </c>
      <c r="BH5960" t="str">
        <f t="shared" si="758"/>
        <v/>
      </c>
      <c r="BI5960" t="str">
        <f t="shared" si="759"/>
        <v/>
      </c>
      <c r="BJ5960" t="str">
        <f t="shared" ca="1" si="760"/>
        <v/>
      </c>
      <c r="BK5960">
        <f t="shared" si="761"/>
        <v>1900</v>
      </c>
      <c r="BL5960">
        <f t="shared" si="762"/>
        <v>1900</v>
      </c>
      <c r="BM5960" t="str">
        <f t="shared" si="763"/>
        <v/>
      </c>
      <c r="BN5960" s="69">
        <f t="shared" si="764"/>
        <v>132</v>
      </c>
      <c r="BO5960" s="1">
        <v>48328</v>
      </c>
      <c r="BP5960" s="1"/>
    </row>
    <row r="5961" spans="59:68" x14ac:dyDescent="0.25">
      <c r="BG5961" t="str">
        <f t="shared" ca="1" si="757"/>
        <v/>
      </c>
      <c r="BH5961" t="str">
        <f t="shared" si="758"/>
        <v/>
      </c>
      <c r="BI5961" t="str">
        <f t="shared" si="759"/>
        <v/>
      </c>
      <c r="BJ5961" t="str">
        <f t="shared" ca="1" si="760"/>
        <v/>
      </c>
      <c r="BK5961">
        <f t="shared" si="761"/>
        <v>1900</v>
      </c>
      <c r="BL5961">
        <f t="shared" si="762"/>
        <v>1900</v>
      </c>
      <c r="BM5961" t="str">
        <f t="shared" si="763"/>
        <v/>
      </c>
      <c r="BN5961" s="69">
        <f t="shared" si="764"/>
        <v>132</v>
      </c>
      <c r="BO5961" s="1">
        <v>48329</v>
      </c>
      <c r="BP5961" s="1"/>
    </row>
    <row r="5962" spans="59:68" x14ac:dyDescent="0.25">
      <c r="BG5962" t="str">
        <f t="shared" ca="1" si="757"/>
        <v/>
      </c>
      <c r="BH5962" t="str">
        <f t="shared" si="758"/>
        <v/>
      </c>
      <c r="BI5962" t="str">
        <f t="shared" si="759"/>
        <v/>
      </c>
      <c r="BJ5962" t="str">
        <f t="shared" ca="1" si="760"/>
        <v/>
      </c>
      <c r="BK5962">
        <f t="shared" si="761"/>
        <v>1900</v>
      </c>
      <c r="BL5962">
        <f t="shared" si="762"/>
        <v>1900</v>
      </c>
      <c r="BM5962" t="str">
        <f t="shared" si="763"/>
        <v/>
      </c>
      <c r="BN5962" s="69">
        <f t="shared" si="764"/>
        <v>132</v>
      </c>
      <c r="BO5962" s="1">
        <v>48330</v>
      </c>
      <c r="BP5962" s="1"/>
    </row>
    <row r="5963" spans="59:68" x14ac:dyDescent="0.25">
      <c r="BG5963" t="str">
        <f t="shared" ca="1" si="757"/>
        <v/>
      </c>
      <c r="BH5963" t="str">
        <f t="shared" si="758"/>
        <v/>
      </c>
      <c r="BI5963" t="str">
        <f t="shared" si="759"/>
        <v/>
      </c>
      <c r="BJ5963" t="str">
        <f t="shared" ca="1" si="760"/>
        <v/>
      </c>
      <c r="BK5963">
        <f t="shared" si="761"/>
        <v>1900</v>
      </c>
      <c r="BL5963">
        <f t="shared" si="762"/>
        <v>1900</v>
      </c>
      <c r="BM5963" t="str">
        <f t="shared" si="763"/>
        <v/>
      </c>
      <c r="BN5963" s="69">
        <f t="shared" si="764"/>
        <v>132</v>
      </c>
      <c r="BO5963" s="1">
        <v>48331</v>
      </c>
      <c r="BP5963" s="1"/>
    </row>
    <row r="5964" spans="59:68" x14ac:dyDescent="0.25">
      <c r="BG5964" t="str">
        <f t="shared" ca="1" si="757"/>
        <v/>
      </c>
      <c r="BH5964" t="str">
        <f t="shared" si="758"/>
        <v/>
      </c>
      <c r="BI5964" t="str">
        <f t="shared" si="759"/>
        <v/>
      </c>
      <c r="BJ5964" t="str">
        <f t="shared" ca="1" si="760"/>
        <v/>
      </c>
      <c r="BK5964">
        <f t="shared" si="761"/>
        <v>1900</v>
      </c>
      <c r="BL5964">
        <f t="shared" si="762"/>
        <v>1900</v>
      </c>
      <c r="BM5964" t="str">
        <f t="shared" si="763"/>
        <v/>
      </c>
      <c r="BN5964" s="69">
        <f t="shared" si="764"/>
        <v>132</v>
      </c>
      <c r="BO5964" s="1">
        <v>48332</v>
      </c>
      <c r="BP5964" s="1"/>
    </row>
    <row r="5965" spans="59:68" x14ac:dyDescent="0.25">
      <c r="BG5965" t="str">
        <f t="shared" ca="1" si="757"/>
        <v/>
      </c>
      <c r="BH5965" t="str">
        <f t="shared" si="758"/>
        <v/>
      </c>
      <c r="BI5965" t="str">
        <f t="shared" si="759"/>
        <v/>
      </c>
      <c r="BJ5965" t="str">
        <f t="shared" ca="1" si="760"/>
        <v/>
      </c>
      <c r="BK5965">
        <f t="shared" si="761"/>
        <v>1900</v>
      </c>
      <c r="BL5965">
        <f t="shared" si="762"/>
        <v>1900</v>
      </c>
      <c r="BM5965" t="str">
        <f t="shared" si="763"/>
        <v/>
      </c>
      <c r="BN5965" s="69">
        <f t="shared" si="764"/>
        <v>132</v>
      </c>
      <c r="BO5965" s="1">
        <v>48333</v>
      </c>
      <c r="BP5965" s="1"/>
    </row>
    <row r="5966" spans="59:68" x14ac:dyDescent="0.25">
      <c r="BG5966" t="str">
        <f t="shared" ca="1" si="757"/>
        <v/>
      </c>
      <c r="BH5966" t="str">
        <f t="shared" si="758"/>
        <v/>
      </c>
      <c r="BI5966" t="str">
        <f t="shared" si="759"/>
        <v/>
      </c>
      <c r="BJ5966" t="str">
        <f t="shared" ca="1" si="760"/>
        <v/>
      </c>
      <c r="BK5966">
        <f t="shared" si="761"/>
        <v>1900</v>
      </c>
      <c r="BL5966">
        <f t="shared" si="762"/>
        <v>1900</v>
      </c>
      <c r="BM5966" t="str">
        <f t="shared" si="763"/>
        <v/>
      </c>
      <c r="BN5966" s="69">
        <f t="shared" si="764"/>
        <v>132</v>
      </c>
      <c r="BO5966" s="1">
        <v>48334</v>
      </c>
      <c r="BP5966" s="1"/>
    </row>
    <row r="5967" spans="59:68" x14ac:dyDescent="0.25">
      <c r="BG5967" t="str">
        <f t="shared" ca="1" si="757"/>
        <v/>
      </c>
      <c r="BH5967" t="str">
        <f t="shared" si="758"/>
        <v/>
      </c>
      <c r="BI5967" t="str">
        <f t="shared" si="759"/>
        <v/>
      </c>
      <c r="BJ5967" t="str">
        <f t="shared" ca="1" si="760"/>
        <v/>
      </c>
      <c r="BK5967">
        <f t="shared" si="761"/>
        <v>1900</v>
      </c>
      <c r="BL5967">
        <f t="shared" si="762"/>
        <v>1900</v>
      </c>
      <c r="BM5967" t="str">
        <f t="shared" si="763"/>
        <v/>
      </c>
      <c r="BN5967" s="69">
        <f t="shared" si="764"/>
        <v>132</v>
      </c>
      <c r="BO5967" s="1">
        <v>48335</v>
      </c>
      <c r="BP5967" s="1"/>
    </row>
    <row r="5968" spans="59:68" x14ac:dyDescent="0.25">
      <c r="BG5968" t="str">
        <f t="shared" ca="1" si="757"/>
        <v/>
      </c>
      <c r="BH5968" t="str">
        <f t="shared" si="758"/>
        <v/>
      </c>
      <c r="BI5968" t="str">
        <f t="shared" si="759"/>
        <v/>
      </c>
      <c r="BJ5968" t="str">
        <f t="shared" ca="1" si="760"/>
        <v/>
      </c>
      <c r="BK5968">
        <f t="shared" si="761"/>
        <v>1900</v>
      </c>
      <c r="BL5968">
        <f t="shared" si="762"/>
        <v>1900</v>
      </c>
      <c r="BM5968" t="str">
        <f t="shared" si="763"/>
        <v/>
      </c>
      <c r="BN5968" s="69">
        <f t="shared" si="764"/>
        <v>132</v>
      </c>
      <c r="BO5968" s="1">
        <v>48336</v>
      </c>
      <c r="BP5968" s="1"/>
    </row>
    <row r="5969" spans="59:68" x14ac:dyDescent="0.25">
      <c r="BG5969" t="str">
        <f t="shared" ca="1" si="757"/>
        <v/>
      </c>
      <c r="BH5969" t="str">
        <f t="shared" si="758"/>
        <v/>
      </c>
      <c r="BI5969" t="str">
        <f t="shared" si="759"/>
        <v/>
      </c>
      <c r="BJ5969" t="str">
        <f t="shared" ca="1" si="760"/>
        <v/>
      </c>
      <c r="BK5969">
        <f t="shared" si="761"/>
        <v>1900</v>
      </c>
      <c r="BL5969">
        <f t="shared" si="762"/>
        <v>1900</v>
      </c>
      <c r="BM5969" t="str">
        <f t="shared" si="763"/>
        <v/>
      </c>
      <c r="BN5969" s="69">
        <f t="shared" si="764"/>
        <v>132</v>
      </c>
      <c r="BO5969" s="1">
        <v>48337</v>
      </c>
      <c r="BP5969" s="1"/>
    </row>
    <row r="5970" spans="59:68" x14ac:dyDescent="0.25">
      <c r="BG5970" t="str">
        <f t="shared" ca="1" si="757"/>
        <v/>
      </c>
      <c r="BH5970" t="str">
        <f t="shared" si="758"/>
        <v/>
      </c>
      <c r="BI5970" t="str">
        <f t="shared" si="759"/>
        <v/>
      </c>
      <c r="BJ5970" t="str">
        <f t="shared" ca="1" si="760"/>
        <v/>
      </c>
      <c r="BK5970">
        <f t="shared" si="761"/>
        <v>1900</v>
      </c>
      <c r="BL5970">
        <f t="shared" si="762"/>
        <v>1900</v>
      </c>
      <c r="BM5970" t="str">
        <f t="shared" si="763"/>
        <v/>
      </c>
      <c r="BN5970" s="69">
        <f t="shared" si="764"/>
        <v>132</v>
      </c>
      <c r="BO5970" s="1">
        <v>48338</v>
      </c>
      <c r="BP5970" s="1"/>
    </row>
    <row r="5971" spans="59:68" x14ac:dyDescent="0.25">
      <c r="BG5971" t="str">
        <f t="shared" ca="1" si="757"/>
        <v/>
      </c>
      <c r="BH5971" t="str">
        <f t="shared" si="758"/>
        <v/>
      </c>
      <c r="BI5971" t="str">
        <f t="shared" si="759"/>
        <v/>
      </c>
      <c r="BJ5971" t="str">
        <f t="shared" ca="1" si="760"/>
        <v/>
      </c>
      <c r="BK5971">
        <f t="shared" si="761"/>
        <v>1900</v>
      </c>
      <c r="BL5971">
        <f t="shared" si="762"/>
        <v>1900</v>
      </c>
      <c r="BM5971" t="str">
        <f t="shared" si="763"/>
        <v/>
      </c>
      <c r="BN5971" s="69">
        <f t="shared" si="764"/>
        <v>132</v>
      </c>
      <c r="BO5971" s="1">
        <v>48339</v>
      </c>
      <c r="BP5971" s="1"/>
    </row>
    <row r="5972" spans="59:68" x14ac:dyDescent="0.25">
      <c r="BG5972" t="str">
        <f t="shared" ca="1" si="757"/>
        <v/>
      </c>
      <c r="BH5972" t="str">
        <f t="shared" si="758"/>
        <v/>
      </c>
      <c r="BI5972" t="str">
        <f t="shared" si="759"/>
        <v/>
      </c>
      <c r="BJ5972" t="str">
        <f t="shared" ca="1" si="760"/>
        <v/>
      </c>
      <c r="BK5972">
        <f t="shared" si="761"/>
        <v>1900</v>
      </c>
      <c r="BL5972">
        <f t="shared" si="762"/>
        <v>1900</v>
      </c>
      <c r="BM5972" t="str">
        <f t="shared" si="763"/>
        <v/>
      </c>
      <c r="BN5972" s="69">
        <f t="shared" si="764"/>
        <v>132</v>
      </c>
      <c r="BO5972" s="1">
        <v>48340</v>
      </c>
      <c r="BP5972" s="1"/>
    </row>
    <row r="5973" spans="59:68" x14ac:dyDescent="0.25">
      <c r="BG5973" t="str">
        <f t="shared" ca="1" si="757"/>
        <v/>
      </c>
      <c r="BH5973" t="str">
        <f t="shared" si="758"/>
        <v/>
      </c>
      <c r="BI5973" t="str">
        <f t="shared" si="759"/>
        <v/>
      </c>
      <c r="BJ5973" t="str">
        <f t="shared" ca="1" si="760"/>
        <v/>
      </c>
      <c r="BK5973">
        <f t="shared" si="761"/>
        <v>1900</v>
      </c>
      <c r="BL5973">
        <f t="shared" si="762"/>
        <v>1900</v>
      </c>
      <c r="BM5973" t="str">
        <f t="shared" si="763"/>
        <v/>
      </c>
      <c r="BN5973" s="69">
        <f t="shared" si="764"/>
        <v>132</v>
      </c>
      <c r="BO5973" s="1">
        <v>48341</v>
      </c>
      <c r="BP5973" s="1"/>
    </row>
    <row r="5974" spans="59:68" x14ac:dyDescent="0.25">
      <c r="BG5974" t="str">
        <f t="shared" ca="1" si="757"/>
        <v/>
      </c>
      <c r="BH5974" t="str">
        <f t="shared" si="758"/>
        <v/>
      </c>
      <c r="BI5974" t="str">
        <f t="shared" si="759"/>
        <v/>
      </c>
      <c r="BJ5974" t="str">
        <f t="shared" ca="1" si="760"/>
        <v/>
      </c>
      <c r="BK5974">
        <f t="shared" si="761"/>
        <v>1900</v>
      </c>
      <c r="BL5974">
        <f t="shared" si="762"/>
        <v>1900</v>
      </c>
      <c r="BM5974" t="str">
        <f t="shared" si="763"/>
        <v/>
      </c>
      <c r="BN5974" s="69">
        <f t="shared" si="764"/>
        <v>132</v>
      </c>
      <c r="BO5974" s="1">
        <v>48342</v>
      </c>
      <c r="BP5974" s="1"/>
    </row>
    <row r="5975" spans="59:68" x14ac:dyDescent="0.25">
      <c r="BG5975" t="str">
        <f t="shared" ca="1" si="757"/>
        <v/>
      </c>
      <c r="BH5975" t="str">
        <f t="shared" si="758"/>
        <v/>
      </c>
      <c r="BI5975" t="str">
        <f t="shared" si="759"/>
        <v/>
      </c>
      <c r="BJ5975" t="str">
        <f t="shared" ca="1" si="760"/>
        <v/>
      </c>
      <c r="BK5975">
        <f t="shared" si="761"/>
        <v>1900</v>
      </c>
      <c r="BL5975">
        <f t="shared" si="762"/>
        <v>1900</v>
      </c>
      <c r="BM5975" t="str">
        <f t="shared" si="763"/>
        <v/>
      </c>
      <c r="BN5975" s="69">
        <f t="shared" si="764"/>
        <v>132</v>
      </c>
      <c r="BO5975" s="1">
        <v>48343</v>
      </c>
      <c r="BP5975" s="1"/>
    </row>
    <row r="5976" spans="59:68" x14ac:dyDescent="0.25">
      <c r="BG5976" t="str">
        <f t="shared" ca="1" si="757"/>
        <v/>
      </c>
      <c r="BH5976" t="str">
        <f t="shared" si="758"/>
        <v/>
      </c>
      <c r="BI5976" t="str">
        <f t="shared" si="759"/>
        <v/>
      </c>
      <c r="BJ5976" t="str">
        <f t="shared" ca="1" si="760"/>
        <v/>
      </c>
      <c r="BK5976">
        <f t="shared" si="761"/>
        <v>1900</v>
      </c>
      <c r="BL5976">
        <f t="shared" si="762"/>
        <v>1900</v>
      </c>
      <c r="BM5976" t="str">
        <f t="shared" si="763"/>
        <v/>
      </c>
      <c r="BN5976" s="69">
        <f t="shared" si="764"/>
        <v>132</v>
      </c>
      <c r="BO5976" s="1">
        <v>48344</v>
      </c>
      <c r="BP5976" s="1"/>
    </row>
    <row r="5977" spans="59:68" x14ac:dyDescent="0.25">
      <c r="BG5977" t="str">
        <f t="shared" ca="1" si="757"/>
        <v/>
      </c>
      <c r="BH5977" t="str">
        <f t="shared" si="758"/>
        <v/>
      </c>
      <c r="BI5977" t="str">
        <f t="shared" si="759"/>
        <v/>
      </c>
      <c r="BJ5977" t="str">
        <f t="shared" ca="1" si="760"/>
        <v/>
      </c>
      <c r="BK5977">
        <f t="shared" si="761"/>
        <v>1900</v>
      </c>
      <c r="BL5977">
        <f t="shared" si="762"/>
        <v>1900</v>
      </c>
      <c r="BM5977" t="str">
        <f t="shared" si="763"/>
        <v/>
      </c>
      <c r="BN5977" s="69">
        <f t="shared" si="764"/>
        <v>132</v>
      </c>
      <c r="BO5977" s="1">
        <v>48345</v>
      </c>
      <c r="BP5977" s="1"/>
    </row>
    <row r="5978" spans="59:68" x14ac:dyDescent="0.25">
      <c r="BG5978" t="str">
        <f t="shared" ca="1" si="757"/>
        <v/>
      </c>
      <c r="BH5978" t="str">
        <f t="shared" si="758"/>
        <v/>
      </c>
      <c r="BI5978" t="str">
        <f t="shared" si="759"/>
        <v/>
      </c>
      <c r="BJ5978" t="str">
        <f t="shared" ca="1" si="760"/>
        <v/>
      </c>
      <c r="BK5978">
        <f t="shared" si="761"/>
        <v>1900</v>
      </c>
      <c r="BL5978">
        <f t="shared" si="762"/>
        <v>1900</v>
      </c>
      <c r="BM5978" t="str">
        <f t="shared" si="763"/>
        <v/>
      </c>
      <c r="BN5978" s="69">
        <f t="shared" si="764"/>
        <v>132</v>
      </c>
      <c r="BO5978" s="1">
        <v>48346</v>
      </c>
      <c r="BP5978" s="1"/>
    </row>
    <row r="5979" spans="59:68" x14ac:dyDescent="0.25">
      <c r="BG5979" t="str">
        <f t="shared" ca="1" si="757"/>
        <v/>
      </c>
      <c r="BH5979" t="str">
        <f t="shared" si="758"/>
        <v/>
      </c>
      <c r="BI5979" t="str">
        <f t="shared" si="759"/>
        <v/>
      </c>
      <c r="BJ5979" t="str">
        <f t="shared" ca="1" si="760"/>
        <v/>
      </c>
      <c r="BK5979">
        <f t="shared" si="761"/>
        <v>1900</v>
      </c>
      <c r="BL5979">
        <f t="shared" si="762"/>
        <v>1900</v>
      </c>
      <c r="BM5979" t="str">
        <f t="shared" si="763"/>
        <v/>
      </c>
      <c r="BN5979" s="69">
        <f t="shared" si="764"/>
        <v>132</v>
      </c>
      <c r="BO5979" s="1">
        <v>48347</v>
      </c>
      <c r="BP5979" s="1"/>
    </row>
    <row r="5980" spans="59:68" x14ac:dyDescent="0.25">
      <c r="BG5980" t="str">
        <f t="shared" ca="1" si="757"/>
        <v/>
      </c>
      <c r="BH5980" t="str">
        <f t="shared" si="758"/>
        <v/>
      </c>
      <c r="BI5980" t="str">
        <f t="shared" si="759"/>
        <v/>
      </c>
      <c r="BJ5980" t="str">
        <f t="shared" ca="1" si="760"/>
        <v/>
      </c>
      <c r="BK5980">
        <f t="shared" si="761"/>
        <v>1900</v>
      </c>
      <c r="BL5980">
        <f t="shared" si="762"/>
        <v>1900</v>
      </c>
      <c r="BM5980" t="str">
        <f t="shared" si="763"/>
        <v/>
      </c>
      <c r="BN5980" s="69">
        <f t="shared" si="764"/>
        <v>132</v>
      </c>
      <c r="BO5980" s="1">
        <v>48348</v>
      </c>
      <c r="BP5980" s="1"/>
    </row>
    <row r="5981" spans="59:68" x14ac:dyDescent="0.25">
      <c r="BG5981" t="str">
        <f t="shared" ca="1" si="757"/>
        <v/>
      </c>
      <c r="BH5981" t="str">
        <f t="shared" si="758"/>
        <v/>
      </c>
      <c r="BI5981" t="str">
        <f t="shared" si="759"/>
        <v/>
      </c>
      <c r="BJ5981" t="str">
        <f t="shared" ca="1" si="760"/>
        <v/>
      </c>
      <c r="BK5981">
        <f t="shared" si="761"/>
        <v>1900</v>
      </c>
      <c r="BL5981">
        <f t="shared" si="762"/>
        <v>1900</v>
      </c>
      <c r="BM5981" t="str">
        <f t="shared" si="763"/>
        <v/>
      </c>
      <c r="BN5981" s="69">
        <f t="shared" si="764"/>
        <v>132</v>
      </c>
      <c r="BO5981" s="1">
        <v>48349</v>
      </c>
      <c r="BP5981" s="1"/>
    </row>
    <row r="5982" spans="59:68" x14ac:dyDescent="0.25">
      <c r="BG5982" t="str">
        <f t="shared" ca="1" si="757"/>
        <v/>
      </c>
      <c r="BH5982" t="str">
        <f t="shared" si="758"/>
        <v/>
      </c>
      <c r="BI5982" t="str">
        <f t="shared" si="759"/>
        <v/>
      </c>
      <c r="BJ5982" t="str">
        <f t="shared" ca="1" si="760"/>
        <v/>
      </c>
      <c r="BK5982">
        <f t="shared" si="761"/>
        <v>1900</v>
      </c>
      <c r="BL5982">
        <f t="shared" si="762"/>
        <v>1900</v>
      </c>
      <c r="BM5982" t="str">
        <f t="shared" si="763"/>
        <v/>
      </c>
      <c r="BN5982" s="69">
        <f t="shared" si="764"/>
        <v>132</v>
      </c>
      <c r="BO5982" s="1">
        <v>48350</v>
      </c>
      <c r="BP5982" s="1"/>
    </row>
    <row r="5983" spans="59:68" x14ac:dyDescent="0.25">
      <c r="BG5983" t="str">
        <f t="shared" ca="1" si="757"/>
        <v/>
      </c>
      <c r="BH5983" t="str">
        <f t="shared" si="758"/>
        <v/>
      </c>
      <c r="BI5983" t="str">
        <f t="shared" si="759"/>
        <v/>
      </c>
      <c r="BJ5983" t="str">
        <f t="shared" ca="1" si="760"/>
        <v/>
      </c>
      <c r="BK5983">
        <f t="shared" si="761"/>
        <v>1900</v>
      </c>
      <c r="BL5983">
        <f t="shared" si="762"/>
        <v>1900</v>
      </c>
      <c r="BM5983" t="str">
        <f t="shared" si="763"/>
        <v/>
      </c>
      <c r="BN5983" s="69">
        <f t="shared" si="764"/>
        <v>132</v>
      </c>
      <c r="BO5983" s="1">
        <v>48351</v>
      </c>
      <c r="BP5983" s="1"/>
    </row>
    <row r="5984" spans="59:68" x14ac:dyDescent="0.25">
      <c r="BG5984" t="str">
        <f t="shared" ca="1" si="757"/>
        <v/>
      </c>
      <c r="BH5984" t="str">
        <f t="shared" si="758"/>
        <v/>
      </c>
      <c r="BI5984" t="str">
        <f t="shared" si="759"/>
        <v/>
      </c>
      <c r="BJ5984" t="str">
        <f t="shared" ca="1" si="760"/>
        <v/>
      </c>
      <c r="BK5984">
        <f t="shared" si="761"/>
        <v>1900</v>
      </c>
      <c r="BL5984">
        <f t="shared" si="762"/>
        <v>1900</v>
      </c>
      <c r="BM5984" t="str">
        <f t="shared" si="763"/>
        <v/>
      </c>
      <c r="BN5984" s="69">
        <f t="shared" si="764"/>
        <v>132</v>
      </c>
      <c r="BO5984" s="1">
        <v>48352</v>
      </c>
      <c r="BP5984" s="1"/>
    </row>
    <row r="5985" spans="59:68" x14ac:dyDescent="0.25">
      <c r="BG5985" t="str">
        <f t="shared" ca="1" si="757"/>
        <v/>
      </c>
      <c r="BH5985" t="str">
        <f t="shared" si="758"/>
        <v/>
      </c>
      <c r="BI5985" t="str">
        <f t="shared" si="759"/>
        <v/>
      </c>
      <c r="BJ5985" t="str">
        <f t="shared" ca="1" si="760"/>
        <v/>
      </c>
      <c r="BK5985">
        <f t="shared" si="761"/>
        <v>1900</v>
      </c>
      <c r="BL5985">
        <f t="shared" si="762"/>
        <v>1900</v>
      </c>
      <c r="BM5985" t="str">
        <f t="shared" si="763"/>
        <v/>
      </c>
      <c r="BN5985" s="69">
        <f t="shared" si="764"/>
        <v>132</v>
      </c>
      <c r="BO5985" s="1">
        <v>48353</v>
      </c>
      <c r="BP5985" s="1"/>
    </row>
    <row r="5986" spans="59:68" x14ac:dyDescent="0.25">
      <c r="BG5986" t="str">
        <f t="shared" ca="1" si="757"/>
        <v/>
      </c>
      <c r="BH5986" t="str">
        <f t="shared" si="758"/>
        <v/>
      </c>
      <c r="BI5986" t="str">
        <f t="shared" si="759"/>
        <v/>
      </c>
      <c r="BJ5986" t="str">
        <f t="shared" ca="1" si="760"/>
        <v/>
      </c>
      <c r="BK5986">
        <f t="shared" si="761"/>
        <v>1900</v>
      </c>
      <c r="BL5986">
        <f t="shared" si="762"/>
        <v>1900</v>
      </c>
      <c r="BM5986" t="str">
        <f t="shared" si="763"/>
        <v/>
      </c>
      <c r="BN5986" s="69">
        <f t="shared" si="764"/>
        <v>132</v>
      </c>
      <c r="BO5986" s="1">
        <v>48354</v>
      </c>
      <c r="BP5986" s="1"/>
    </row>
    <row r="5987" spans="59:68" x14ac:dyDescent="0.25">
      <c r="BG5987" t="str">
        <f t="shared" ca="1" si="757"/>
        <v/>
      </c>
      <c r="BH5987" t="str">
        <f t="shared" si="758"/>
        <v/>
      </c>
      <c r="BI5987" t="str">
        <f t="shared" si="759"/>
        <v/>
      </c>
      <c r="BJ5987" t="str">
        <f t="shared" ca="1" si="760"/>
        <v/>
      </c>
      <c r="BK5987">
        <f t="shared" si="761"/>
        <v>1900</v>
      </c>
      <c r="BL5987">
        <f t="shared" si="762"/>
        <v>1900</v>
      </c>
      <c r="BM5987" t="str">
        <f t="shared" si="763"/>
        <v/>
      </c>
      <c r="BN5987" s="69">
        <f t="shared" si="764"/>
        <v>132</v>
      </c>
      <c r="BO5987" s="1">
        <v>48355</v>
      </c>
      <c r="BP5987" s="1"/>
    </row>
    <row r="5988" spans="59:68" x14ac:dyDescent="0.25">
      <c r="BG5988" t="str">
        <f t="shared" ca="1" si="757"/>
        <v/>
      </c>
      <c r="BH5988" t="str">
        <f t="shared" si="758"/>
        <v/>
      </c>
      <c r="BI5988" t="str">
        <f t="shared" si="759"/>
        <v/>
      </c>
      <c r="BJ5988" t="str">
        <f t="shared" ca="1" si="760"/>
        <v/>
      </c>
      <c r="BK5988">
        <f t="shared" si="761"/>
        <v>1900</v>
      </c>
      <c r="BL5988">
        <f t="shared" si="762"/>
        <v>1900</v>
      </c>
      <c r="BM5988" t="str">
        <f t="shared" si="763"/>
        <v/>
      </c>
      <c r="BN5988" s="69">
        <f t="shared" si="764"/>
        <v>132</v>
      </c>
      <c r="BO5988" s="1">
        <v>48356</v>
      </c>
      <c r="BP5988" s="1"/>
    </row>
    <row r="5989" spans="59:68" x14ac:dyDescent="0.25">
      <c r="BG5989" t="str">
        <f t="shared" ca="1" si="757"/>
        <v/>
      </c>
      <c r="BH5989" t="str">
        <f t="shared" si="758"/>
        <v/>
      </c>
      <c r="BI5989" t="str">
        <f t="shared" si="759"/>
        <v/>
      </c>
      <c r="BJ5989" t="str">
        <f t="shared" ca="1" si="760"/>
        <v/>
      </c>
      <c r="BK5989">
        <f t="shared" si="761"/>
        <v>1900</v>
      </c>
      <c r="BL5989">
        <f t="shared" si="762"/>
        <v>1900</v>
      </c>
      <c r="BM5989" t="str">
        <f t="shared" si="763"/>
        <v/>
      </c>
      <c r="BN5989" s="69">
        <f t="shared" si="764"/>
        <v>132</v>
      </c>
      <c r="BO5989" s="1">
        <v>48357</v>
      </c>
      <c r="BP5989" s="1"/>
    </row>
    <row r="5990" spans="59:68" x14ac:dyDescent="0.25">
      <c r="BG5990" t="str">
        <f t="shared" ca="1" si="757"/>
        <v/>
      </c>
      <c r="BH5990" t="str">
        <f t="shared" si="758"/>
        <v/>
      </c>
      <c r="BI5990" t="str">
        <f t="shared" si="759"/>
        <v/>
      </c>
      <c r="BJ5990" t="str">
        <f t="shared" ca="1" si="760"/>
        <v/>
      </c>
      <c r="BK5990">
        <f t="shared" si="761"/>
        <v>1900</v>
      </c>
      <c r="BL5990">
        <f t="shared" si="762"/>
        <v>1900</v>
      </c>
      <c r="BM5990" t="str">
        <f t="shared" si="763"/>
        <v/>
      </c>
      <c r="BN5990" s="69">
        <f t="shared" si="764"/>
        <v>132</v>
      </c>
      <c r="BO5990" s="1">
        <v>48358</v>
      </c>
      <c r="BP5990" s="1"/>
    </row>
    <row r="5991" spans="59:68" x14ac:dyDescent="0.25">
      <c r="BG5991" t="str">
        <f t="shared" ca="1" si="757"/>
        <v/>
      </c>
      <c r="BH5991" t="str">
        <f t="shared" si="758"/>
        <v/>
      </c>
      <c r="BI5991" t="str">
        <f t="shared" si="759"/>
        <v/>
      </c>
      <c r="BJ5991" t="str">
        <f t="shared" ca="1" si="760"/>
        <v/>
      </c>
      <c r="BK5991">
        <f t="shared" si="761"/>
        <v>1900</v>
      </c>
      <c r="BL5991">
        <f t="shared" si="762"/>
        <v>1900</v>
      </c>
      <c r="BM5991" t="str">
        <f t="shared" si="763"/>
        <v/>
      </c>
      <c r="BN5991" s="69">
        <f t="shared" si="764"/>
        <v>132</v>
      </c>
      <c r="BO5991" s="1">
        <v>48359</v>
      </c>
      <c r="BP5991" s="1"/>
    </row>
    <row r="5992" spans="59:68" x14ac:dyDescent="0.25">
      <c r="BG5992" t="str">
        <f t="shared" ca="1" si="757"/>
        <v/>
      </c>
      <c r="BH5992" t="str">
        <f t="shared" si="758"/>
        <v/>
      </c>
      <c r="BI5992" t="str">
        <f t="shared" si="759"/>
        <v/>
      </c>
      <c r="BJ5992" t="str">
        <f t="shared" ca="1" si="760"/>
        <v/>
      </c>
      <c r="BK5992">
        <f t="shared" si="761"/>
        <v>1900</v>
      </c>
      <c r="BL5992">
        <f t="shared" si="762"/>
        <v>1900</v>
      </c>
      <c r="BM5992" t="str">
        <f t="shared" si="763"/>
        <v/>
      </c>
      <c r="BN5992" s="69">
        <f t="shared" si="764"/>
        <v>132</v>
      </c>
      <c r="BO5992" s="1">
        <v>48360</v>
      </c>
      <c r="BP5992" s="1"/>
    </row>
    <row r="5993" spans="59:68" x14ac:dyDescent="0.25">
      <c r="BG5993" t="str">
        <f t="shared" ca="1" si="757"/>
        <v/>
      </c>
      <c r="BH5993" t="str">
        <f t="shared" si="758"/>
        <v/>
      </c>
      <c r="BI5993" t="str">
        <f t="shared" si="759"/>
        <v/>
      </c>
      <c r="BJ5993" t="str">
        <f t="shared" ca="1" si="760"/>
        <v/>
      </c>
      <c r="BK5993">
        <f t="shared" si="761"/>
        <v>1900</v>
      </c>
      <c r="BL5993">
        <f t="shared" si="762"/>
        <v>1900</v>
      </c>
      <c r="BM5993" t="str">
        <f t="shared" si="763"/>
        <v/>
      </c>
      <c r="BN5993" s="69">
        <f t="shared" si="764"/>
        <v>132</v>
      </c>
      <c r="BO5993" s="1">
        <v>48361</v>
      </c>
      <c r="BP5993" s="1"/>
    </row>
    <row r="5994" spans="59:68" x14ac:dyDescent="0.25">
      <c r="BG5994" t="str">
        <f t="shared" ca="1" si="757"/>
        <v/>
      </c>
      <c r="BH5994" t="str">
        <f t="shared" si="758"/>
        <v/>
      </c>
      <c r="BI5994" t="str">
        <f t="shared" si="759"/>
        <v/>
      </c>
      <c r="BJ5994" t="str">
        <f t="shared" ca="1" si="760"/>
        <v/>
      </c>
      <c r="BK5994">
        <f t="shared" si="761"/>
        <v>1900</v>
      </c>
      <c r="BL5994">
        <f t="shared" si="762"/>
        <v>1900</v>
      </c>
      <c r="BM5994" t="str">
        <f t="shared" si="763"/>
        <v/>
      </c>
      <c r="BN5994" s="69">
        <f t="shared" si="764"/>
        <v>132</v>
      </c>
      <c r="BO5994" s="1">
        <v>48362</v>
      </c>
      <c r="BP5994" s="1"/>
    </row>
    <row r="5995" spans="59:68" x14ac:dyDescent="0.25">
      <c r="BG5995" t="str">
        <f t="shared" ca="1" si="757"/>
        <v/>
      </c>
      <c r="BH5995" t="str">
        <f t="shared" si="758"/>
        <v/>
      </c>
      <c r="BI5995" t="str">
        <f t="shared" si="759"/>
        <v/>
      </c>
      <c r="BJ5995" t="str">
        <f t="shared" ca="1" si="760"/>
        <v/>
      </c>
      <c r="BK5995">
        <f t="shared" si="761"/>
        <v>1900</v>
      </c>
      <c r="BL5995">
        <f t="shared" si="762"/>
        <v>1900</v>
      </c>
      <c r="BM5995" t="str">
        <f t="shared" si="763"/>
        <v/>
      </c>
      <c r="BN5995" s="69">
        <f t="shared" si="764"/>
        <v>132</v>
      </c>
      <c r="BO5995" s="1">
        <v>48363</v>
      </c>
      <c r="BP5995" s="1"/>
    </row>
    <row r="5996" spans="59:68" x14ac:dyDescent="0.25">
      <c r="BG5996" t="str">
        <f t="shared" ca="1" si="757"/>
        <v/>
      </c>
      <c r="BH5996" t="str">
        <f t="shared" si="758"/>
        <v/>
      </c>
      <c r="BI5996" t="str">
        <f t="shared" si="759"/>
        <v/>
      </c>
      <c r="BJ5996" t="str">
        <f t="shared" ca="1" si="760"/>
        <v/>
      </c>
      <c r="BK5996">
        <f t="shared" si="761"/>
        <v>1900</v>
      </c>
      <c r="BL5996">
        <f t="shared" si="762"/>
        <v>1900</v>
      </c>
      <c r="BM5996" t="str">
        <f t="shared" si="763"/>
        <v/>
      </c>
      <c r="BN5996" s="69">
        <f t="shared" si="764"/>
        <v>132</v>
      </c>
      <c r="BO5996" s="1">
        <v>48364</v>
      </c>
      <c r="BP5996" s="1"/>
    </row>
    <row r="5997" spans="59:68" x14ac:dyDescent="0.25">
      <c r="BG5997" t="str">
        <f t="shared" ca="1" si="757"/>
        <v/>
      </c>
      <c r="BH5997" t="str">
        <f t="shared" si="758"/>
        <v/>
      </c>
      <c r="BI5997" t="str">
        <f t="shared" si="759"/>
        <v/>
      </c>
      <c r="BJ5997" t="str">
        <f t="shared" ca="1" si="760"/>
        <v/>
      </c>
      <c r="BK5997">
        <f t="shared" si="761"/>
        <v>1900</v>
      </c>
      <c r="BL5997">
        <f t="shared" si="762"/>
        <v>1900</v>
      </c>
      <c r="BM5997" t="str">
        <f t="shared" si="763"/>
        <v/>
      </c>
      <c r="BN5997" s="69">
        <f t="shared" si="764"/>
        <v>132</v>
      </c>
      <c r="BO5997" s="1">
        <v>48365</v>
      </c>
      <c r="BP5997" s="1"/>
    </row>
    <row r="5998" spans="59:68" x14ac:dyDescent="0.25">
      <c r="BG5998" t="str">
        <f t="shared" ca="1" si="757"/>
        <v/>
      </c>
      <c r="BH5998" t="str">
        <f t="shared" si="758"/>
        <v/>
      </c>
      <c r="BI5998" t="str">
        <f t="shared" si="759"/>
        <v/>
      </c>
      <c r="BJ5998" t="str">
        <f t="shared" ca="1" si="760"/>
        <v/>
      </c>
      <c r="BK5998">
        <f t="shared" si="761"/>
        <v>1900</v>
      </c>
      <c r="BL5998">
        <f t="shared" si="762"/>
        <v>1900</v>
      </c>
      <c r="BM5998" t="str">
        <f t="shared" si="763"/>
        <v/>
      </c>
      <c r="BN5998" s="69">
        <f t="shared" si="764"/>
        <v>132</v>
      </c>
      <c r="BO5998" s="1">
        <v>48366</v>
      </c>
      <c r="BP5998" s="1"/>
    </row>
    <row r="5999" spans="59:68" x14ac:dyDescent="0.25">
      <c r="BG5999" t="str">
        <f t="shared" ca="1" si="757"/>
        <v/>
      </c>
      <c r="BH5999" t="str">
        <f t="shared" si="758"/>
        <v/>
      </c>
      <c r="BI5999" t="str">
        <f t="shared" si="759"/>
        <v/>
      </c>
      <c r="BJ5999" t="str">
        <f t="shared" ca="1" si="760"/>
        <v/>
      </c>
      <c r="BK5999">
        <f t="shared" si="761"/>
        <v>1900</v>
      </c>
      <c r="BL5999">
        <f t="shared" si="762"/>
        <v>1900</v>
      </c>
      <c r="BM5999" t="str">
        <f t="shared" si="763"/>
        <v/>
      </c>
      <c r="BN5999" s="69">
        <f t="shared" si="764"/>
        <v>132</v>
      </c>
      <c r="BO5999" s="1">
        <v>48367</v>
      </c>
      <c r="BP5999" s="1"/>
    </row>
    <row r="6000" spans="59:68" x14ac:dyDescent="0.25">
      <c r="BG6000" t="str">
        <f t="shared" ca="1" si="757"/>
        <v/>
      </c>
      <c r="BH6000" t="str">
        <f t="shared" si="758"/>
        <v/>
      </c>
      <c r="BI6000" t="str">
        <f t="shared" si="759"/>
        <v/>
      </c>
      <c r="BJ6000" t="str">
        <f t="shared" ca="1" si="760"/>
        <v/>
      </c>
      <c r="BK6000">
        <f t="shared" si="761"/>
        <v>1900</v>
      </c>
      <c r="BL6000">
        <f t="shared" si="762"/>
        <v>1900</v>
      </c>
      <c r="BM6000" t="str">
        <f t="shared" si="763"/>
        <v/>
      </c>
      <c r="BN6000" s="69">
        <f t="shared" si="764"/>
        <v>132</v>
      </c>
      <c r="BO6000" s="1">
        <v>48368</v>
      </c>
      <c r="BP6000" s="1"/>
    </row>
    <row r="6001" spans="59:68" x14ac:dyDescent="0.25">
      <c r="BG6001" t="str">
        <f t="shared" ca="1" si="757"/>
        <v/>
      </c>
      <c r="BH6001" t="str">
        <f t="shared" si="758"/>
        <v/>
      </c>
      <c r="BI6001" t="str">
        <f t="shared" si="759"/>
        <v/>
      </c>
      <c r="BJ6001" t="str">
        <f t="shared" ca="1" si="760"/>
        <v/>
      </c>
      <c r="BK6001">
        <f t="shared" si="761"/>
        <v>1900</v>
      </c>
      <c r="BL6001">
        <f t="shared" si="762"/>
        <v>1900</v>
      </c>
      <c r="BM6001" t="str">
        <f t="shared" si="763"/>
        <v/>
      </c>
      <c r="BN6001" s="69">
        <f t="shared" si="764"/>
        <v>132</v>
      </c>
      <c r="BO6001" s="1">
        <v>48369</v>
      </c>
      <c r="BP6001" s="1"/>
    </row>
    <row r="6002" spans="59:68" x14ac:dyDescent="0.25">
      <c r="BG6002" t="str">
        <f t="shared" ca="1" si="757"/>
        <v/>
      </c>
      <c r="BH6002" t="str">
        <f t="shared" si="758"/>
        <v/>
      </c>
      <c r="BI6002" t="str">
        <f t="shared" si="759"/>
        <v/>
      </c>
      <c r="BJ6002" t="str">
        <f t="shared" ca="1" si="760"/>
        <v/>
      </c>
      <c r="BK6002">
        <f t="shared" si="761"/>
        <v>1900</v>
      </c>
      <c r="BL6002">
        <f t="shared" si="762"/>
        <v>1900</v>
      </c>
      <c r="BM6002" t="str">
        <f t="shared" si="763"/>
        <v/>
      </c>
      <c r="BN6002" s="69">
        <f t="shared" si="764"/>
        <v>132</v>
      </c>
      <c r="BO6002" s="1">
        <v>48370</v>
      </c>
      <c r="BP6002" s="1"/>
    </row>
    <row r="6003" spans="59:68" x14ac:dyDescent="0.25">
      <c r="BG6003" t="str">
        <f t="shared" ca="1" si="757"/>
        <v/>
      </c>
      <c r="BH6003" t="str">
        <f t="shared" si="758"/>
        <v/>
      </c>
      <c r="BI6003" t="str">
        <f t="shared" si="759"/>
        <v/>
      </c>
      <c r="BJ6003" t="str">
        <f t="shared" ca="1" si="760"/>
        <v/>
      </c>
      <c r="BK6003">
        <f t="shared" si="761"/>
        <v>1900</v>
      </c>
      <c r="BL6003">
        <f t="shared" si="762"/>
        <v>1900</v>
      </c>
      <c r="BM6003" t="str">
        <f t="shared" si="763"/>
        <v/>
      </c>
      <c r="BN6003" s="69">
        <f t="shared" si="764"/>
        <v>132</v>
      </c>
      <c r="BO6003" s="1">
        <v>48371</v>
      </c>
      <c r="BP6003" s="1"/>
    </row>
    <row r="6004" spans="59:68" x14ac:dyDescent="0.25">
      <c r="BG6004" t="str">
        <f t="shared" ca="1" si="757"/>
        <v/>
      </c>
      <c r="BH6004" t="str">
        <f t="shared" si="758"/>
        <v/>
      </c>
      <c r="BI6004" t="str">
        <f t="shared" si="759"/>
        <v/>
      </c>
      <c r="BJ6004" t="str">
        <f t="shared" ca="1" si="760"/>
        <v/>
      </c>
      <c r="BK6004">
        <f t="shared" si="761"/>
        <v>1900</v>
      </c>
      <c r="BL6004">
        <f t="shared" si="762"/>
        <v>1900</v>
      </c>
      <c r="BM6004" t="str">
        <f t="shared" si="763"/>
        <v/>
      </c>
      <c r="BN6004" s="69">
        <f t="shared" si="764"/>
        <v>132</v>
      </c>
      <c r="BO6004" s="1">
        <v>48372</v>
      </c>
      <c r="BP6004" s="1"/>
    </row>
    <row r="6005" spans="59:68" x14ac:dyDescent="0.25">
      <c r="BG6005" t="str">
        <f t="shared" ca="1" si="757"/>
        <v/>
      </c>
      <c r="BH6005" t="str">
        <f t="shared" si="758"/>
        <v/>
      </c>
      <c r="BI6005" t="str">
        <f t="shared" si="759"/>
        <v/>
      </c>
      <c r="BJ6005" t="str">
        <f t="shared" ca="1" si="760"/>
        <v/>
      </c>
      <c r="BK6005">
        <f t="shared" si="761"/>
        <v>1900</v>
      </c>
      <c r="BL6005">
        <f t="shared" si="762"/>
        <v>1900</v>
      </c>
      <c r="BM6005" t="str">
        <f t="shared" si="763"/>
        <v/>
      </c>
      <c r="BN6005" s="69">
        <f t="shared" si="764"/>
        <v>132</v>
      </c>
      <c r="BO6005" s="1">
        <v>48373</v>
      </c>
      <c r="BP6005" s="1"/>
    </row>
    <row r="6006" spans="59:68" x14ac:dyDescent="0.25">
      <c r="BG6006" t="str">
        <f t="shared" ca="1" si="757"/>
        <v/>
      </c>
      <c r="BH6006" t="str">
        <f t="shared" si="758"/>
        <v/>
      </c>
      <c r="BI6006" t="str">
        <f t="shared" si="759"/>
        <v/>
      </c>
      <c r="BJ6006" t="str">
        <f t="shared" ca="1" si="760"/>
        <v/>
      </c>
      <c r="BK6006">
        <f t="shared" si="761"/>
        <v>1900</v>
      </c>
      <c r="BL6006">
        <f t="shared" si="762"/>
        <v>1900</v>
      </c>
      <c r="BM6006" t="str">
        <f t="shared" si="763"/>
        <v/>
      </c>
      <c r="BN6006" s="69">
        <f t="shared" si="764"/>
        <v>132</v>
      </c>
      <c r="BO6006" s="1">
        <v>48374</v>
      </c>
      <c r="BP6006" s="1"/>
    </row>
    <row r="6007" spans="59:68" x14ac:dyDescent="0.25">
      <c r="BG6007" t="str">
        <f t="shared" ca="1" si="757"/>
        <v/>
      </c>
      <c r="BH6007" t="str">
        <f t="shared" si="758"/>
        <v/>
      </c>
      <c r="BI6007" t="str">
        <f t="shared" si="759"/>
        <v/>
      </c>
      <c r="BJ6007" t="str">
        <f t="shared" ca="1" si="760"/>
        <v/>
      </c>
      <c r="BK6007">
        <f t="shared" si="761"/>
        <v>1900</v>
      </c>
      <c r="BL6007">
        <f t="shared" si="762"/>
        <v>1900</v>
      </c>
      <c r="BM6007" t="str">
        <f t="shared" si="763"/>
        <v/>
      </c>
      <c r="BN6007" s="69">
        <f t="shared" si="764"/>
        <v>132</v>
      </c>
      <c r="BO6007" s="1">
        <v>48375</v>
      </c>
      <c r="BP6007" s="1"/>
    </row>
    <row r="6008" spans="59:68" x14ac:dyDescent="0.25">
      <c r="BG6008" t="str">
        <f t="shared" ca="1" si="757"/>
        <v/>
      </c>
      <c r="BH6008" t="str">
        <f t="shared" si="758"/>
        <v/>
      </c>
      <c r="BI6008" t="str">
        <f t="shared" si="759"/>
        <v/>
      </c>
      <c r="BJ6008" t="str">
        <f t="shared" ca="1" si="760"/>
        <v/>
      </c>
      <c r="BK6008">
        <f t="shared" si="761"/>
        <v>1900</v>
      </c>
      <c r="BL6008">
        <f t="shared" si="762"/>
        <v>1900</v>
      </c>
      <c r="BM6008" t="str">
        <f t="shared" si="763"/>
        <v/>
      </c>
      <c r="BN6008" s="69">
        <f t="shared" si="764"/>
        <v>132</v>
      </c>
      <c r="BO6008" s="1">
        <v>48376</v>
      </c>
      <c r="BP6008" s="1"/>
    </row>
    <row r="6009" spans="59:68" x14ac:dyDescent="0.25">
      <c r="BG6009" t="str">
        <f t="shared" ca="1" si="757"/>
        <v/>
      </c>
      <c r="BH6009" t="str">
        <f t="shared" si="758"/>
        <v/>
      </c>
      <c r="BI6009" t="str">
        <f t="shared" si="759"/>
        <v/>
      </c>
      <c r="BJ6009" t="str">
        <f t="shared" ca="1" si="760"/>
        <v/>
      </c>
      <c r="BK6009">
        <f t="shared" si="761"/>
        <v>1900</v>
      </c>
      <c r="BL6009">
        <f t="shared" si="762"/>
        <v>1900</v>
      </c>
      <c r="BM6009" t="str">
        <f t="shared" si="763"/>
        <v/>
      </c>
      <c r="BN6009" s="69">
        <f t="shared" si="764"/>
        <v>132</v>
      </c>
      <c r="BO6009" s="1">
        <v>48377</v>
      </c>
      <c r="BP6009" s="1"/>
    </row>
    <row r="6010" spans="59:68" x14ac:dyDescent="0.25">
      <c r="BG6010" t="str">
        <f t="shared" ca="1" si="757"/>
        <v/>
      </c>
      <c r="BH6010" t="str">
        <f t="shared" si="758"/>
        <v/>
      </c>
      <c r="BI6010" t="str">
        <f t="shared" si="759"/>
        <v/>
      </c>
      <c r="BJ6010" t="str">
        <f t="shared" ca="1" si="760"/>
        <v/>
      </c>
      <c r="BK6010">
        <f t="shared" si="761"/>
        <v>1900</v>
      </c>
      <c r="BL6010">
        <f t="shared" si="762"/>
        <v>1900</v>
      </c>
      <c r="BM6010" t="str">
        <f t="shared" si="763"/>
        <v/>
      </c>
      <c r="BN6010" s="69">
        <f t="shared" si="764"/>
        <v>132</v>
      </c>
      <c r="BO6010" s="1">
        <v>48378</v>
      </c>
      <c r="BP6010" s="1"/>
    </row>
    <row r="6011" spans="59:68" x14ac:dyDescent="0.25">
      <c r="BG6011" t="str">
        <f t="shared" ca="1" si="757"/>
        <v/>
      </c>
      <c r="BH6011" t="str">
        <f t="shared" si="758"/>
        <v/>
      </c>
      <c r="BI6011" t="str">
        <f t="shared" si="759"/>
        <v/>
      </c>
      <c r="BJ6011" t="str">
        <f t="shared" ca="1" si="760"/>
        <v/>
      </c>
      <c r="BK6011">
        <f t="shared" si="761"/>
        <v>1900</v>
      </c>
      <c r="BL6011">
        <f t="shared" si="762"/>
        <v>1900</v>
      </c>
      <c r="BM6011" t="str">
        <f t="shared" si="763"/>
        <v/>
      </c>
      <c r="BN6011" s="69">
        <f t="shared" si="764"/>
        <v>132</v>
      </c>
      <c r="BO6011" s="1">
        <v>48379</v>
      </c>
      <c r="BP6011" s="1"/>
    </row>
    <row r="6012" spans="59:68" x14ac:dyDescent="0.25">
      <c r="BG6012" t="str">
        <f t="shared" ca="1" si="757"/>
        <v/>
      </c>
      <c r="BH6012" t="str">
        <f t="shared" si="758"/>
        <v/>
      </c>
      <c r="BI6012" t="str">
        <f t="shared" si="759"/>
        <v/>
      </c>
      <c r="BJ6012" t="str">
        <f t="shared" ca="1" si="760"/>
        <v/>
      </c>
      <c r="BK6012">
        <f t="shared" si="761"/>
        <v>1900</v>
      </c>
      <c r="BL6012">
        <f t="shared" si="762"/>
        <v>1900</v>
      </c>
      <c r="BM6012" t="str">
        <f t="shared" si="763"/>
        <v/>
      </c>
      <c r="BN6012" s="69">
        <f t="shared" si="764"/>
        <v>132</v>
      </c>
      <c r="BO6012" s="1">
        <v>48380</v>
      </c>
      <c r="BP6012" s="1"/>
    </row>
    <row r="6013" spans="59:68" x14ac:dyDescent="0.25">
      <c r="BG6013" t="str">
        <f t="shared" ca="1" si="757"/>
        <v/>
      </c>
      <c r="BH6013" t="str">
        <f t="shared" si="758"/>
        <v/>
      </c>
      <c r="BI6013" t="str">
        <f t="shared" si="759"/>
        <v/>
      </c>
      <c r="BJ6013" t="str">
        <f t="shared" ca="1" si="760"/>
        <v/>
      </c>
      <c r="BK6013">
        <f t="shared" si="761"/>
        <v>1900</v>
      </c>
      <c r="BL6013">
        <f t="shared" si="762"/>
        <v>1900</v>
      </c>
      <c r="BM6013" t="str">
        <f t="shared" si="763"/>
        <v/>
      </c>
      <c r="BN6013" s="69">
        <f t="shared" si="764"/>
        <v>132</v>
      </c>
      <c r="BO6013" s="1">
        <v>48381</v>
      </c>
      <c r="BP6013" s="1"/>
    </row>
    <row r="6014" spans="59:68" x14ac:dyDescent="0.25">
      <c r="BG6014" t="str">
        <f t="shared" ca="1" si="757"/>
        <v/>
      </c>
      <c r="BH6014" t="str">
        <f t="shared" si="758"/>
        <v/>
      </c>
      <c r="BI6014" t="str">
        <f t="shared" si="759"/>
        <v/>
      </c>
      <c r="BJ6014" t="str">
        <f t="shared" ca="1" si="760"/>
        <v/>
      </c>
      <c r="BK6014">
        <f t="shared" si="761"/>
        <v>1900</v>
      </c>
      <c r="BL6014">
        <f t="shared" si="762"/>
        <v>1900</v>
      </c>
      <c r="BM6014" t="str">
        <f t="shared" si="763"/>
        <v/>
      </c>
      <c r="BN6014" s="69">
        <f t="shared" si="764"/>
        <v>132</v>
      </c>
      <c r="BO6014" s="1">
        <v>48382</v>
      </c>
      <c r="BP6014" s="1"/>
    </row>
    <row r="6015" spans="59:68" x14ac:dyDescent="0.25">
      <c r="BG6015" t="str">
        <f t="shared" ca="1" si="757"/>
        <v/>
      </c>
      <c r="BH6015" t="str">
        <f t="shared" si="758"/>
        <v/>
      </c>
      <c r="BI6015" t="str">
        <f t="shared" si="759"/>
        <v/>
      </c>
      <c r="BJ6015" t="str">
        <f t="shared" ca="1" si="760"/>
        <v/>
      </c>
      <c r="BK6015">
        <f t="shared" si="761"/>
        <v>1900</v>
      </c>
      <c r="BL6015">
        <f t="shared" si="762"/>
        <v>1900</v>
      </c>
      <c r="BM6015" t="str">
        <f t="shared" si="763"/>
        <v/>
      </c>
      <c r="BN6015" s="69">
        <f t="shared" si="764"/>
        <v>132</v>
      </c>
      <c r="BO6015" s="1">
        <v>48383</v>
      </c>
      <c r="BP6015" s="1"/>
    </row>
    <row r="6016" spans="59:68" x14ac:dyDescent="0.25">
      <c r="BG6016" t="str">
        <f t="shared" ca="1" si="757"/>
        <v/>
      </c>
      <c r="BH6016" t="str">
        <f t="shared" si="758"/>
        <v/>
      </c>
      <c r="BI6016" t="str">
        <f t="shared" si="759"/>
        <v/>
      </c>
      <c r="BJ6016" t="str">
        <f t="shared" ca="1" si="760"/>
        <v/>
      </c>
      <c r="BK6016">
        <f t="shared" si="761"/>
        <v>1900</v>
      </c>
      <c r="BL6016">
        <f t="shared" si="762"/>
        <v>1900</v>
      </c>
      <c r="BM6016" t="str">
        <f t="shared" si="763"/>
        <v/>
      </c>
      <c r="BN6016" s="69">
        <f t="shared" si="764"/>
        <v>132</v>
      </c>
      <c r="BO6016" s="1">
        <v>48384</v>
      </c>
      <c r="BP6016" s="1"/>
    </row>
    <row r="6017" spans="59:68" x14ac:dyDescent="0.25">
      <c r="BG6017" t="str">
        <f t="shared" ca="1" si="757"/>
        <v/>
      </c>
      <c r="BH6017" t="str">
        <f t="shared" si="758"/>
        <v/>
      </c>
      <c r="BI6017" t="str">
        <f t="shared" si="759"/>
        <v/>
      </c>
      <c r="BJ6017" t="str">
        <f t="shared" ca="1" si="760"/>
        <v/>
      </c>
      <c r="BK6017">
        <f t="shared" si="761"/>
        <v>1900</v>
      </c>
      <c r="BL6017">
        <f t="shared" si="762"/>
        <v>1900</v>
      </c>
      <c r="BM6017" t="str">
        <f t="shared" si="763"/>
        <v/>
      </c>
      <c r="BN6017" s="69">
        <f t="shared" si="764"/>
        <v>132</v>
      </c>
      <c r="BO6017" s="1">
        <v>48385</v>
      </c>
      <c r="BP6017" s="1"/>
    </row>
    <row r="6018" spans="59:68" x14ac:dyDescent="0.25">
      <c r="BG6018" t="str">
        <f t="shared" ca="1" si="757"/>
        <v/>
      </c>
      <c r="BH6018" t="str">
        <f t="shared" si="758"/>
        <v/>
      </c>
      <c r="BI6018" t="str">
        <f t="shared" si="759"/>
        <v/>
      </c>
      <c r="BJ6018" t="str">
        <f t="shared" ca="1" si="760"/>
        <v/>
      </c>
      <c r="BK6018">
        <f t="shared" si="761"/>
        <v>1900</v>
      </c>
      <c r="BL6018">
        <f t="shared" si="762"/>
        <v>1900</v>
      </c>
      <c r="BM6018" t="str">
        <f t="shared" si="763"/>
        <v/>
      </c>
      <c r="BN6018" s="69">
        <f t="shared" si="764"/>
        <v>132</v>
      </c>
      <c r="BO6018" s="1">
        <v>48386</v>
      </c>
      <c r="BP6018" s="1"/>
    </row>
    <row r="6019" spans="59:68" x14ac:dyDescent="0.25">
      <c r="BG6019" t="str">
        <f t="shared" ref="BG6019:BG6082" ca="1" si="765">IF(A6019="","",DATEDIF(J6019,TODAY(),"y"))</f>
        <v/>
      </c>
      <c r="BH6019" t="str">
        <f t="shared" ref="BH6019:BH6082" si="766">IF(A6019="","",IF(BG6019&lt;61,"Moins de 61",IF(BG6019&lt;66,"61 à 65",IF(BG6019&lt;71,"66 à 70",IF(BG6019&lt;76,"71 à 75",IF(BG6019&lt;81,"76 à 80",IF(BG6019&lt;86,"81 à 85",IF(BG6019&lt;91,"86 à 90",IF(BG6019&lt;96,"91 à 95",IF(BG6019&lt;101,"96 à 100",IF(BG6019&gt;=101,"101 et plus","")))))))))))</f>
        <v/>
      </c>
      <c r="BI6019" t="str">
        <f t="shared" ref="BI6019:BI6082" si="767">IF(B6019="","",IF(BG6019&lt;66,"Moins de 66",IF(BG6019&lt;71,"66 à 70",IF(BG6019&lt;76,"71 à 75",IF(BG6019&lt;81,"76 à 80",IF(BG6019&gt;=81,"plus de 80",""))))))</f>
        <v/>
      </c>
      <c r="BJ6019" t="str">
        <f t="shared" ref="BJ6019:BJ6082" ca="1" si="768">IF(A6019="","",DATEDIF(L6019,TODAY(),"y"))</f>
        <v/>
      </c>
      <c r="BK6019">
        <f t="shared" ref="BK6019:BK6082" si="769">YEAR(L6019)</f>
        <v>1900</v>
      </c>
      <c r="BL6019">
        <f t="shared" ref="BL6019:BL6082" si="770">YEAR(E6019)</f>
        <v>1900</v>
      </c>
      <c r="BM6019" t="str">
        <f t="shared" ref="BM6019:BM6082" si="771">IF(A6019="","",IF(O6019="Adhérent",BG6019,""))</f>
        <v/>
      </c>
      <c r="BN6019" s="69">
        <f t="shared" ref="BN6019:BN6082" si="772">YEAR(BO6019)-YEAR(J6019)</f>
        <v>132</v>
      </c>
      <c r="BO6019" s="1">
        <v>48387</v>
      </c>
      <c r="BP6019" s="1"/>
    </row>
    <row r="6020" spans="59:68" x14ac:dyDescent="0.25">
      <c r="BG6020" t="str">
        <f t="shared" ca="1" si="765"/>
        <v/>
      </c>
      <c r="BH6020" t="str">
        <f t="shared" si="766"/>
        <v/>
      </c>
      <c r="BI6020" t="str">
        <f t="shared" si="767"/>
        <v/>
      </c>
      <c r="BJ6020" t="str">
        <f t="shared" ca="1" si="768"/>
        <v/>
      </c>
      <c r="BK6020">
        <f t="shared" si="769"/>
        <v>1900</v>
      </c>
      <c r="BL6020">
        <f t="shared" si="770"/>
        <v>1900</v>
      </c>
      <c r="BM6020" t="str">
        <f t="shared" si="771"/>
        <v/>
      </c>
      <c r="BN6020" s="69">
        <f t="shared" si="772"/>
        <v>132</v>
      </c>
      <c r="BO6020" s="1">
        <v>48388</v>
      </c>
      <c r="BP6020" s="1"/>
    </row>
    <row r="6021" spans="59:68" x14ac:dyDescent="0.25">
      <c r="BG6021" t="str">
        <f t="shared" ca="1" si="765"/>
        <v/>
      </c>
      <c r="BH6021" t="str">
        <f t="shared" si="766"/>
        <v/>
      </c>
      <c r="BI6021" t="str">
        <f t="shared" si="767"/>
        <v/>
      </c>
      <c r="BJ6021" t="str">
        <f t="shared" ca="1" si="768"/>
        <v/>
      </c>
      <c r="BK6021">
        <f t="shared" si="769"/>
        <v>1900</v>
      </c>
      <c r="BL6021">
        <f t="shared" si="770"/>
        <v>1900</v>
      </c>
      <c r="BM6021" t="str">
        <f t="shared" si="771"/>
        <v/>
      </c>
      <c r="BN6021" s="69">
        <f t="shared" si="772"/>
        <v>132</v>
      </c>
      <c r="BO6021" s="1">
        <v>48389</v>
      </c>
      <c r="BP6021" s="1"/>
    </row>
    <row r="6022" spans="59:68" x14ac:dyDescent="0.25">
      <c r="BG6022" t="str">
        <f t="shared" ca="1" si="765"/>
        <v/>
      </c>
      <c r="BH6022" t="str">
        <f t="shared" si="766"/>
        <v/>
      </c>
      <c r="BI6022" t="str">
        <f t="shared" si="767"/>
        <v/>
      </c>
      <c r="BJ6022" t="str">
        <f t="shared" ca="1" si="768"/>
        <v/>
      </c>
      <c r="BK6022">
        <f t="shared" si="769"/>
        <v>1900</v>
      </c>
      <c r="BL6022">
        <f t="shared" si="770"/>
        <v>1900</v>
      </c>
      <c r="BM6022" t="str">
        <f t="shared" si="771"/>
        <v/>
      </c>
      <c r="BN6022" s="69">
        <f t="shared" si="772"/>
        <v>132</v>
      </c>
      <c r="BO6022" s="1">
        <v>48390</v>
      </c>
      <c r="BP6022" s="1"/>
    </row>
    <row r="6023" spans="59:68" x14ac:dyDescent="0.25">
      <c r="BG6023" t="str">
        <f t="shared" ca="1" si="765"/>
        <v/>
      </c>
      <c r="BH6023" t="str">
        <f t="shared" si="766"/>
        <v/>
      </c>
      <c r="BI6023" t="str">
        <f t="shared" si="767"/>
        <v/>
      </c>
      <c r="BJ6023" t="str">
        <f t="shared" ca="1" si="768"/>
        <v/>
      </c>
      <c r="BK6023">
        <f t="shared" si="769"/>
        <v>1900</v>
      </c>
      <c r="BL6023">
        <f t="shared" si="770"/>
        <v>1900</v>
      </c>
      <c r="BM6023" t="str">
        <f t="shared" si="771"/>
        <v/>
      </c>
      <c r="BN6023" s="69">
        <f t="shared" si="772"/>
        <v>132</v>
      </c>
      <c r="BO6023" s="1">
        <v>48391</v>
      </c>
      <c r="BP6023" s="1"/>
    </row>
    <row r="6024" spans="59:68" x14ac:dyDescent="0.25">
      <c r="BG6024" t="str">
        <f t="shared" ca="1" si="765"/>
        <v/>
      </c>
      <c r="BH6024" t="str">
        <f t="shared" si="766"/>
        <v/>
      </c>
      <c r="BI6024" t="str">
        <f t="shared" si="767"/>
        <v/>
      </c>
      <c r="BJ6024" t="str">
        <f t="shared" ca="1" si="768"/>
        <v/>
      </c>
      <c r="BK6024">
        <f t="shared" si="769"/>
        <v>1900</v>
      </c>
      <c r="BL6024">
        <f t="shared" si="770"/>
        <v>1900</v>
      </c>
      <c r="BM6024" t="str">
        <f t="shared" si="771"/>
        <v/>
      </c>
      <c r="BN6024" s="69">
        <f t="shared" si="772"/>
        <v>132</v>
      </c>
      <c r="BO6024" s="1">
        <v>48392</v>
      </c>
      <c r="BP6024" s="1"/>
    </row>
    <row r="6025" spans="59:68" x14ac:dyDescent="0.25">
      <c r="BG6025" t="str">
        <f t="shared" ca="1" si="765"/>
        <v/>
      </c>
      <c r="BH6025" t="str">
        <f t="shared" si="766"/>
        <v/>
      </c>
      <c r="BI6025" t="str">
        <f t="shared" si="767"/>
        <v/>
      </c>
      <c r="BJ6025" t="str">
        <f t="shared" ca="1" si="768"/>
        <v/>
      </c>
      <c r="BK6025">
        <f t="shared" si="769"/>
        <v>1900</v>
      </c>
      <c r="BL6025">
        <f t="shared" si="770"/>
        <v>1900</v>
      </c>
      <c r="BM6025" t="str">
        <f t="shared" si="771"/>
        <v/>
      </c>
      <c r="BN6025" s="69">
        <f t="shared" si="772"/>
        <v>132</v>
      </c>
      <c r="BO6025" s="1">
        <v>48393</v>
      </c>
      <c r="BP6025" s="1"/>
    </row>
    <row r="6026" spans="59:68" x14ac:dyDescent="0.25">
      <c r="BG6026" t="str">
        <f t="shared" ca="1" si="765"/>
        <v/>
      </c>
      <c r="BH6026" t="str">
        <f t="shared" si="766"/>
        <v/>
      </c>
      <c r="BI6026" t="str">
        <f t="shared" si="767"/>
        <v/>
      </c>
      <c r="BJ6026" t="str">
        <f t="shared" ca="1" si="768"/>
        <v/>
      </c>
      <c r="BK6026">
        <f t="shared" si="769"/>
        <v>1900</v>
      </c>
      <c r="BL6026">
        <f t="shared" si="770"/>
        <v>1900</v>
      </c>
      <c r="BM6026" t="str">
        <f t="shared" si="771"/>
        <v/>
      </c>
      <c r="BN6026" s="69">
        <f t="shared" si="772"/>
        <v>132</v>
      </c>
      <c r="BO6026" s="1">
        <v>48394</v>
      </c>
      <c r="BP6026" s="1"/>
    </row>
    <row r="6027" spans="59:68" x14ac:dyDescent="0.25">
      <c r="BG6027" t="str">
        <f t="shared" ca="1" si="765"/>
        <v/>
      </c>
      <c r="BH6027" t="str">
        <f t="shared" si="766"/>
        <v/>
      </c>
      <c r="BI6027" t="str">
        <f t="shared" si="767"/>
        <v/>
      </c>
      <c r="BJ6027" t="str">
        <f t="shared" ca="1" si="768"/>
        <v/>
      </c>
      <c r="BK6027">
        <f t="shared" si="769"/>
        <v>1900</v>
      </c>
      <c r="BL6027">
        <f t="shared" si="770"/>
        <v>1900</v>
      </c>
      <c r="BM6027" t="str">
        <f t="shared" si="771"/>
        <v/>
      </c>
      <c r="BN6027" s="69">
        <f t="shared" si="772"/>
        <v>132</v>
      </c>
      <c r="BO6027" s="1">
        <v>48395</v>
      </c>
      <c r="BP6027" s="1"/>
    </row>
    <row r="6028" spans="59:68" x14ac:dyDescent="0.25">
      <c r="BG6028" t="str">
        <f t="shared" ca="1" si="765"/>
        <v/>
      </c>
      <c r="BH6028" t="str">
        <f t="shared" si="766"/>
        <v/>
      </c>
      <c r="BI6028" t="str">
        <f t="shared" si="767"/>
        <v/>
      </c>
      <c r="BJ6028" t="str">
        <f t="shared" ca="1" si="768"/>
        <v/>
      </c>
      <c r="BK6028">
        <f t="shared" si="769"/>
        <v>1900</v>
      </c>
      <c r="BL6028">
        <f t="shared" si="770"/>
        <v>1900</v>
      </c>
      <c r="BM6028" t="str">
        <f t="shared" si="771"/>
        <v/>
      </c>
      <c r="BN6028" s="69">
        <f t="shared" si="772"/>
        <v>132</v>
      </c>
      <c r="BO6028" s="1">
        <v>48396</v>
      </c>
      <c r="BP6028" s="1"/>
    </row>
    <row r="6029" spans="59:68" x14ac:dyDescent="0.25">
      <c r="BG6029" t="str">
        <f t="shared" ca="1" si="765"/>
        <v/>
      </c>
      <c r="BH6029" t="str">
        <f t="shared" si="766"/>
        <v/>
      </c>
      <c r="BI6029" t="str">
        <f t="shared" si="767"/>
        <v/>
      </c>
      <c r="BJ6029" t="str">
        <f t="shared" ca="1" si="768"/>
        <v/>
      </c>
      <c r="BK6029">
        <f t="shared" si="769"/>
        <v>1900</v>
      </c>
      <c r="BL6029">
        <f t="shared" si="770"/>
        <v>1900</v>
      </c>
      <c r="BM6029" t="str">
        <f t="shared" si="771"/>
        <v/>
      </c>
      <c r="BN6029" s="69">
        <f t="shared" si="772"/>
        <v>132</v>
      </c>
      <c r="BO6029" s="1">
        <v>48397</v>
      </c>
      <c r="BP6029" s="1"/>
    </row>
    <row r="6030" spans="59:68" x14ac:dyDescent="0.25">
      <c r="BG6030" t="str">
        <f t="shared" ca="1" si="765"/>
        <v/>
      </c>
      <c r="BH6030" t="str">
        <f t="shared" si="766"/>
        <v/>
      </c>
      <c r="BI6030" t="str">
        <f t="shared" si="767"/>
        <v/>
      </c>
      <c r="BJ6030" t="str">
        <f t="shared" ca="1" si="768"/>
        <v/>
      </c>
      <c r="BK6030">
        <f t="shared" si="769"/>
        <v>1900</v>
      </c>
      <c r="BL6030">
        <f t="shared" si="770"/>
        <v>1900</v>
      </c>
      <c r="BM6030" t="str">
        <f t="shared" si="771"/>
        <v/>
      </c>
      <c r="BN6030" s="69">
        <f t="shared" si="772"/>
        <v>132</v>
      </c>
      <c r="BO6030" s="1">
        <v>48398</v>
      </c>
      <c r="BP6030" s="1"/>
    </row>
    <row r="6031" spans="59:68" x14ac:dyDescent="0.25">
      <c r="BG6031" t="str">
        <f t="shared" ca="1" si="765"/>
        <v/>
      </c>
      <c r="BH6031" t="str">
        <f t="shared" si="766"/>
        <v/>
      </c>
      <c r="BI6031" t="str">
        <f t="shared" si="767"/>
        <v/>
      </c>
      <c r="BJ6031" t="str">
        <f t="shared" ca="1" si="768"/>
        <v/>
      </c>
      <c r="BK6031">
        <f t="shared" si="769"/>
        <v>1900</v>
      </c>
      <c r="BL6031">
        <f t="shared" si="770"/>
        <v>1900</v>
      </c>
      <c r="BM6031" t="str">
        <f t="shared" si="771"/>
        <v/>
      </c>
      <c r="BN6031" s="69">
        <f t="shared" si="772"/>
        <v>132</v>
      </c>
      <c r="BO6031" s="1">
        <v>48399</v>
      </c>
      <c r="BP6031" s="1"/>
    </row>
    <row r="6032" spans="59:68" x14ac:dyDescent="0.25">
      <c r="BG6032" t="str">
        <f t="shared" ca="1" si="765"/>
        <v/>
      </c>
      <c r="BH6032" t="str">
        <f t="shared" si="766"/>
        <v/>
      </c>
      <c r="BI6032" t="str">
        <f t="shared" si="767"/>
        <v/>
      </c>
      <c r="BJ6032" t="str">
        <f t="shared" ca="1" si="768"/>
        <v/>
      </c>
      <c r="BK6032">
        <f t="shared" si="769"/>
        <v>1900</v>
      </c>
      <c r="BL6032">
        <f t="shared" si="770"/>
        <v>1900</v>
      </c>
      <c r="BM6032" t="str">
        <f t="shared" si="771"/>
        <v/>
      </c>
      <c r="BN6032" s="69">
        <f t="shared" si="772"/>
        <v>132</v>
      </c>
      <c r="BO6032" s="1">
        <v>48400</v>
      </c>
      <c r="BP6032" s="1"/>
    </row>
    <row r="6033" spans="59:68" x14ac:dyDescent="0.25">
      <c r="BG6033" t="str">
        <f t="shared" ca="1" si="765"/>
        <v/>
      </c>
      <c r="BH6033" t="str">
        <f t="shared" si="766"/>
        <v/>
      </c>
      <c r="BI6033" t="str">
        <f t="shared" si="767"/>
        <v/>
      </c>
      <c r="BJ6033" t="str">
        <f t="shared" ca="1" si="768"/>
        <v/>
      </c>
      <c r="BK6033">
        <f t="shared" si="769"/>
        <v>1900</v>
      </c>
      <c r="BL6033">
        <f t="shared" si="770"/>
        <v>1900</v>
      </c>
      <c r="BM6033" t="str">
        <f t="shared" si="771"/>
        <v/>
      </c>
      <c r="BN6033" s="69">
        <f t="shared" si="772"/>
        <v>132</v>
      </c>
      <c r="BO6033" s="1">
        <v>48401</v>
      </c>
      <c r="BP6033" s="1"/>
    </row>
    <row r="6034" spans="59:68" x14ac:dyDescent="0.25">
      <c r="BG6034" t="str">
        <f t="shared" ca="1" si="765"/>
        <v/>
      </c>
      <c r="BH6034" t="str">
        <f t="shared" si="766"/>
        <v/>
      </c>
      <c r="BI6034" t="str">
        <f t="shared" si="767"/>
        <v/>
      </c>
      <c r="BJ6034" t="str">
        <f t="shared" ca="1" si="768"/>
        <v/>
      </c>
      <c r="BK6034">
        <f t="shared" si="769"/>
        <v>1900</v>
      </c>
      <c r="BL6034">
        <f t="shared" si="770"/>
        <v>1900</v>
      </c>
      <c r="BM6034" t="str">
        <f t="shared" si="771"/>
        <v/>
      </c>
      <c r="BN6034" s="69">
        <f t="shared" si="772"/>
        <v>132</v>
      </c>
      <c r="BO6034" s="1">
        <v>48402</v>
      </c>
      <c r="BP6034" s="1"/>
    </row>
    <row r="6035" spans="59:68" x14ac:dyDescent="0.25">
      <c r="BG6035" t="str">
        <f t="shared" ca="1" si="765"/>
        <v/>
      </c>
      <c r="BH6035" t="str">
        <f t="shared" si="766"/>
        <v/>
      </c>
      <c r="BI6035" t="str">
        <f t="shared" si="767"/>
        <v/>
      </c>
      <c r="BJ6035" t="str">
        <f t="shared" ca="1" si="768"/>
        <v/>
      </c>
      <c r="BK6035">
        <f t="shared" si="769"/>
        <v>1900</v>
      </c>
      <c r="BL6035">
        <f t="shared" si="770"/>
        <v>1900</v>
      </c>
      <c r="BM6035" t="str">
        <f t="shared" si="771"/>
        <v/>
      </c>
      <c r="BN6035" s="69">
        <f t="shared" si="772"/>
        <v>132</v>
      </c>
      <c r="BO6035" s="1">
        <v>48403</v>
      </c>
      <c r="BP6035" s="1"/>
    </row>
    <row r="6036" spans="59:68" x14ac:dyDescent="0.25">
      <c r="BG6036" t="str">
        <f t="shared" ca="1" si="765"/>
        <v/>
      </c>
      <c r="BH6036" t="str">
        <f t="shared" si="766"/>
        <v/>
      </c>
      <c r="BI6036" t="str">
        <f t="shared" si="767"/>
        <v/>
      </c>
      <c r="BJ6036" t="str">
        <f t="shared" ca="1" si="768"/>
        <v/>
      </c>
      <c r="BK6036">
        <f t="shared" si="769"/>
        <v>1900</v>
      </c>
      <c r="BL6036">
        <f t="shared" si="770"/>
        <v>1900</v>
      </c>
      <c r="BM6036" t="str">
        <f t="shared" si="771"/>
        <v/>
      </c>
      <c r="BN6036" s="69">
        <f t="shared" si="772"/>
        <v>132</v>
      </c>
      <c r="BO6036" s="1">
        <v>48404</v>
      </c>
      <c r="BP6036" s="1"/>
    </row>
    <row r="6037" spans="59:68" x14ac:dyDescent="0.25">
      <c r="BG6037" t="str">
        <f t="shared" ca="1" si="765"/>
        <v/>
      </c>
      <c r="BH6037" t="str">
        <f t="shared" si="766"/>
        <v/>
      </c>
      <c r="BI6037" t="str">
        <f t="shared" si="767"/>
        <v/>
      </c>
      <c r="BJ6037" t="str">
        <f t="shared" ca="1" si="768"/>
        <v/>
      </c>
      <c r="BK6037">
        <f t="shared" si="769"/>
        <v>1900</v>
      </c>
      <c r="BL6037">
        <f t="shared" si="770"/>
        <v>1900</v>
      </c>
      <c r="BM6037" t="str">
        <f t="shared" si="771"/>
        <v/>
      </c>
      <c r="BN6037" s="69">
        <f t="shared" si="772"/>
        <v>132</v>
      </c>
      <c r="BO6037" s="1">
        <v>48405</v>
      </c>
      <c r="BP6037" s="1"/>
    </row>
    <row r="6038" spans="59:68" x14ac:dyDescent="0.25">
      <c r="BG6038" t="str">
        <f t="shared" ca="1" si="765"/>
        <v/>
      </c>
      <c r="BH6038" t="str">
        <f t="shared" si="766"/>
        <v/>
      </c>
      <c r="BI6038" t="str">
        <f t="shared" si="767"/>
        <v/>
      </c>
      <c r="BJ6038" t="str">
        <f t="shared" ca="1" si="768"/>
        <v/>
      </c>
      <c r="BK6038">
        <f t="shared" si="769"/>
        <v>1900</v>
      </c>
      <c r="BL6038">
        <f t="shared" si="770"/>
        <v>1900</v>
      </c>
      <c r="BM6038" t="str">
        <f t="shared" si="771"/>
        <v/>
      </c>
      <c r="BN6038" s="69">
        <f t="shared" si="772"/>
        <v>132</v>
      </c>
      <c r="BO6038" s="1">
        <v>48406</v>
      </c>
      <c r="BP6038" s="1"/>
    </row>
    <row r="6039" spans="59:68" x14ac:dyDescent="0.25">
      <c r="BG6039" t="str">
        <f t="shared" ca="1" si="765"/>
        <v/>
      </c>
      <c r="BH6039" t="str">
        <f t="shared" si="766"/>
        <v/>
      </c>
      <c r="BI6039" t="str">
        <f t="shared" si="767"/>
        <v/>
      </c>
      <c r="BJ6039" t="str">
        <f t="shared" ca="1" si="768"/>
        <v/>
      </c>
      <c r="BK6039">
        <f t="shared" si="769"/>
        <v>1900</v>
      </c>
      <c r="BL6039">
        <f t="shared" si="770"/>
        <v>1900</v>
      </c>
      <c r="BM6039" t="str">
        <f t="shared" si="771"/>
        <v/>
      </c>
      <c r="BN6039" s="69">
        <f t="shared" si="772"/>
        <v>132</v>
      </c>
      <c r="BO6039" s="1">
        <v>48407</v>
      </c>
      <c r="BP6039" s="1"/>
    </row>
    <row r="6040" spans="59:68" x14ac:dyDescent="0.25">
      <c r="BG6040" t="str">
        <f t="shared" ca="1" si="765"/>
        <v/>
      </c>
      <c r="BH6040" t="str">
        <f t="shared" si="766"/>
        <v/>
      </c>
      <c r="BI6040" t="str">
        <f t="shared" si="767"/>
        <v/>
      </c>
      <c r="BJ6040" t="str">
        <f t="shared" ca="1" si="768"/>
        <v/>
      </c>
      <c r="BK6040">
        <f t="shared" si="769"/>
        <v>1900</v>
      </c>
      <c r="BL6040">
        <f t="shared" si="770"/>
        <v>1900</v>
      </c>
      <c r="BM6040" t="str">
        <f t="shared" si="771"/>
        <v/>
      </c>
      <c r="BN6040" s="69">
        <f t="shared" si="772"/>
        <v>132</v>
      </c>
      <c r="BO6040" s="1">
        <v>48408</v>
      </c>
      <c r="BP6040" s="1"/>
    </row>
    <row r="6041" spans="59:68" x14ac:dyDescent="0.25">
      <c r="BG6041" t="str">
        <f t="shared" ca="1" si="765"/>
        <v/>
      </c>
      <c r="BH6041" t="str">
        <f t="shared" si="766"/>
        <v/>
      </c>
      <c r="BI6041" t="str">
        <f t="shared" si="767"/>
        <v/>
      </c>
      <c r="BJ6041" t="str">
        <f t="shared" ca="1" si="768"/>
        <v/>
      </c>
      <c r="BK6041">
        <f t="shared" si="769"/>
        <v>1900</v>
      </c>
      <c r="BL6041">
        <f t="shared" si="770"/>
        <v>1900</v>
      </c>
      <c r="BM6041" t="str">
        <f t="shared" si="771"/>
        <v/>
      </c>
      <c r="BN6041" s="69">
        <f t="shared" si="772"/>
        <v>132</v>
      </c>
      <c r="BO6041" s="1">
        <v>48409</v>
      </c>
      <c r="BP6041" s="1"/>
    </row>
    <row r="6042" spans="59:68" x14ac:dyDescent="0.25">
      <c r="BG6042" t="str">
        <f t="shared" ca="1" si="765"/>
        <v/>
      </c>
      <c r="BH6042" t="str">
        <f t="shared" si="766"/>
        <v/>
      </c>
      <c r="BI6042" t="str">
        <f t="shared" si="767"/>
        <v/>
      </c>
      <c r="BJ6042" t="str">
        <f t="shared" ca="1" si="768"/>
        <v/>
      </c>
      <c r="BK6042">
        <f t="shared" si="769"/>
        <v>1900</v>
      </c>
      <c r="BL6042">
        <f t="shared" si="770"/>
        <v>1900</v>
      </c>
      <c r="BM6042" t="str">
        <f t="shared" si="771"/>
        <v/>
      </c>
      <c r="BN6042" s="69">
        <f t="shared" si="772"/>
        <v>132</v>
      </c>
      <c r="BO6042" s="1">
        <v>48410</v>
      </c>
      <c r="BP6042" s="1"/>
    </row>
    <row r="6043" spans="59:68" x14ac:dyDescent="0.25">
      <c r="BG6043" t="str">
        <f t="shared" ca="1" si="765"/>
        <v/>
      </c>
      <c r="BH6043" t="str">
        <f t="shared" si="766"/>
        <v/>
      </c>
      <c r="BI6043" t="str">
        <f t="shared" si="767"/>
        <v/>
      </c>
      <c r="BJ6043" t="str">
        <f t="shared" ca="1" si="768"/>
        <v/>
      </c>
      <c r="BK6043">
        <f t="shared" si="769"/>
        <v>1900</v>
      </c>
      <c r="BL6043">
        <f t="shared" si="770"/>
        <v>1900</v>
      </c>
      <c r="BM6043" t="str">
        <f t="shared" si="771"/>
        <v/>
      </c>
      <c r="BN6043" s="69">
        <f t="shared" si="772"/>
        <v>132</v>
      </c>
      <c r="BO6043" s="1">
        <v>48411</v>
      </c>
      <c r="BP6043" s="1"/>
    </row>
    <row r="6044" spans="59:68" x14ac:dyDescent="0.25">
      <c r="BG6044" t="str">
        <f t="shared" ca="1" si="765"/>
        <v/>
      </c>
      <c r="BH6044" t="str">
        <f t="shared" si="766"/>
        <v/>
      </c>
      <c r="BI6044" t="str">
        <f t="shared" si="767"/>
        <v/>
      </c>
      <c r="BJ6044" t="str">
        <f t="shared" ca="1" si="768"/>
        <v/>
      </c>
      <c r="BK6044">
        <f t="shared" si="769"/>
        <v>1900</v>
      </c>
      <c r="BL6044">
        <f t="shared" si="770"/>
        <v>1900</v>
      </c>
      <c r="BM6044" t="str">
        <f t="shared" si="771"/>
        <v/>
      </c>
      <c r="BN6044" s="69">
        <f t="shared" si="772"/>
        <v>132</v>
      </c>
      <c r="BO6044" s="1">
        <v>48412</v>
      </c>
      <c r="BP6044" s="1"/>
    </row>
    <row r="6045" spans="59:68" x14ac:dyDescent="0.25">
      <c r="BG6045" t="str">
        <f t="shared" ca="1" si="765"/>
        <v/>
      </c>
      <c r="BH6045" t="str">
        <f t="shared" si="766"/>
        <v/>
      </c>
      <c r="BI6045" t="str">
        <f t="shared" si="767"/>
        <v/>
      </c>
      <c r="BJ6045" t="str">
        <f t="shared" ca="1" si="768"/>
        <v/>
      </c>
      <c r="BK6045">
        <f t="shared" si="769"/>
        <v>1900</v>
      </c>
      <c r="BL6045">
        <f t="shared" si="770"/>
        <v>1900</v>
      </c>
      <c r="BM6045" t="str">
        <f t="shared" si="771"/>
        <v/>
      </c>
      <c r="BN6045" s="69">
        <f t="shared" si="772"/>
        <v>132</v>
      </c>
      <c r="BO6045" s="1">
        <v>48413</v>
      </c>
      <c r="BP6045" s="1"/>
    </row>
    <row r="6046" spans="59:68" x14ac:dyDescent="0.25">
      <c r="BG6046" t="str">
        <f t="shared" ca="1" si="765"/>
        <v/>
      </c>
      <c r="BH6046" t="str">
        <f t="shared" si="766"/>
        <v/>
      </c>
      <c r="BI6046" t="str">
        <f t="shared" si="767"/>
        <v/>
      </c>
      <c r="BJ6046" t="str">
        <f t="shared" ca="1" si="768"/>
        <v/>
      </c>
      <c r="BK6046">
        <f t="shared" si="769"/>
        <v>1900</v>
      </c>
      <c r="BL6046">
        <f t="shared" si="770"/>
        <v>1900</v>
      </c>
      <c r="BM6046" t="str">
        <f t="shared" si="771"/>
        <v/>
      </c>
      <c r="BN6046" s="69">
        <f t="shared" si="772"/>
        <v>132</v>
      </c>
      <c r="BO6046" s="1">
        <v>48414</v>
      </c>
      <c r="BP6046" s="1"/>
    </row>
    <row r="6047" spans="59:68" x14ac:dyDescent="0.25">
      <c r="BG6047" t="str">
        <f t="shared" ca="1" si="765"/>
        <v/>
      </c>
      <c r="BH6047" t="str">
        <f t="shared" si="766"/>
        <v/>
      </c>
      <c r="BI6047" t="str">
        <f t="shared" si="767"/>
        <v/>
      </c>
      <c r="BJ6047" t="str">
        <f t="shared" ca="1" si="768"/>
        <v/>
      </c>
      <c r="BK6047">
        <f t="shared" si="769"/>
        <v>1900</v>
      </c>
      <c r="BL6047">
        <f t="shared" si="770"/>
        <v>1900</v>
      </c>
      <c r="BM6047" t="str">
        <f t="shared" si="771"/>
        <v/>
      </c>
      <c r="BN6047" s="69">
        <f t="shared" si="772"/>
        <v>132</v>
      </c>
      <c r="BO6047" s="1">
        <v>48415</v>
      </c>
      <c r="BP6047" s="1"/>
    </row>
    <row r="6048" spans="59:68" x14ac:dyDescent="0.25">
      <c r="BG6048" t="str">
        <f t="shared" ca="1" si="765"/>
        <v/>
      </c>
      <c r="BH6048" t="str">
        <f t="shared" si="766"/>
        <v/>
      </c>
      <c r="BI6048" t="str">
        <f t="shared" si="767"/>
        <v/>
      </c>
      <c r="BJ6048" t="str">
        <f t="shared" ca="1" si="768"/>
        <v/>
      </c>
      <c r="BK6048">
        <f t="shared" si="769"/>
        <v>1900</v>
      </c>
      <c r="BL6048">
        <f t="shared" si="770"/>
        <v>1900</v>
      </c>
      <c r="BM6048" t="str">
        <f t="shared" si="771"/>
        <v/>
      </c>
      <c r="BN6048" s="69">
        <f t="shared" si="772"/>
        <v>132</v>
      </c>
      <c r="BO6048" s="1">
        <v>48416</v>
      </c>
      <c r="BP6048" s="1"/>
    </row>
    <row r="6049" spans="59:68" x14ac:dyDescent="0.25">
      <c r="BG6049" t="str">
        <f t="shared" ca="1" si="765"/>
        <v/>
      </c>
      <c r="BH6049" t="str">
        <f t="shared" si="766"/>
        <v/>
      </c>
      <c r="BI6049" t="str">
        <f t="shared" si="767"/>
        <v/>
      </c>
      <c r="BJ6049" t="str">
        <f t="shared" ca="1" si="768"/>
        <v/>
      </c>
      <c r="BK6049">
        <f t="shared" si="769"/>
        <v>1900</v>
      </c>
      <c r="BL6049">
        <f t="shared" si="770"/>
        <v>1900</v>
      </c>
      <c r="BM6049" t="str">
        <f t="shared" si="771"/>
        <v/>
      </c>
      <c r="BN6049" s="69">
        <f t="shared" si="772"/>
        <v>132</v>
      </c>
      <c r="BO6049" s="1">
        <v>48417</v>
      </c>
      <c r="BP6049" s="1"/>
    </row>
    <row r="6050" spans="59:68" x14ac:dyDescent="0.25">
      <c r="BG6050" t="str">
        <f t="shared" ca="1" si="765"/>
        <v/>
      </c>
      <c r="BH6050" t="str">
        <f t="shared" si="766"/>
        <v/>
      </c>
      <c r="BI6050" t="str">
        <f t="shared" si="767"/>
        <v/>
      </c>
      <c r="BJ6050" t="str">
        <f t="shared" ca="1" si="768"/>
        <v/>
      </c>
      <c r="BK6050">
        <f t="shared" si="769"/>
        <v>1900</v>
      </c>
      <c r="BL6050">
        <f t="shared" si="770"/>
        <v>1900</v>
      </c>
      <c r="BM6050" t="str">
        <f t="shared" si="771"/>
        <v/>
      </c>
      <c r="BN6050" s="69">
        <f t="shared" si="772"/>
        <v>132</v>
      </c>
      <c r="BO6050" s="1">
        <v>48418</v>
      </c>
      <c r="BP6050" s="1"/>
    </row>
    <row r="6051" spans="59:68" x14ac:dyDescent="0.25">
      <c r="BG6051" t="str">
        <f t="shared" ca="1" si="765"/>
        <v/>
      </c>
      <c r="BH6051" t="str">
        <f t="shared" si="766"/>
        <v/>
      </c>
      <c r="BI6051" t="str">
        <f t="shared" si="767"/>
        <v/>
      </c>
      <c r="BJ6051" t="str">
        <f t="shared" ca="1" si="768"/>
        <v/>
      </c>
      <c r="BK6051">
        <f t="shared" si="769"/>
        <v>1900</v>
      </c>
      <c r="BL6051">
        <f t="shared" si="770"/>
        <v>1900</v>
      </c>
      <c r="BM6051" t="str">
        <f t="shared" si="771"/>
        <v/>
      </c>
      <c r="BN6051" s="69">
        <f t="shared" si="772"/>
        <v>132</v>
      </c>
      <c r="BO6051" s="1">
        <v>48419</v>
      </c>
      <c r="BP6051" s="1"/>
    </row>
    <row r="6052" spans="59:68" x14ac:dyDescent="0.25">
      <c r="BG6052" t="str">
        <f t="shared" ca="1" si="765"/>
        <v/>
      </c>
      <c r="BH6052" t="str">
        <f t="shared" si="766"/>
        <v/>
      </c>
      <c r="BI6052" t="str">
        <f t="shared" si="767"/>
        <v/>
      </c>
      <c r="BJ6052" t="str">
        <f t="shared" ca="1" si="768"/>
        <v/>
      </c>
      <c r="BK6052">
        <f t="shared" si="769"/>
        <v>1900</v>
      </c>
      <c r="BL6052">
        <f t="shared" si="770"/>
        <v>1900</v>
      </c>
      <c r="BM6052" t="str">
        <f t="shared" si="771"/>
        <v/>
      </c>
      <c r="BN6052" s="69">
        <f t="shared" si="772"/>
        <v>132</v>
      </c>
      <c r="BO6052" s="1">
        <v>48420</v>
      </c>
      <c r="BP6052" s="1"/>
    </row>
    <row r="6053" spans="59:68" x14ac:dyDescent="0.25">
      <c r="BG6053" t="str">
        <f t="shared" ca="1" si="765"/>
        <v/>
      </c>
      <c r="BH6053" t="str">
        <f t="shared" si="766"/>
        <v/>
      </c>
      <c r="BI6053" t="str">
        <f t="shared" si="767"/>
        <v/>
      </c>
      <c r="BJ6053" t="str">
        <f t="shared" ca="1" si="768"/>
        <v/>
      </c>
      <c r="BK6053">
        <f t="shared" si="769"/>
        <v>1900</v>
      </c>
      <c r="BL6053">
        <f t="shared" si="770"/>
        <v>1900</v>
      </c>
      <c r="BM6053" t="str">
        <f t="shared" si="771"/>
        <v/>
      </c>
      <c r="BN6053" s="69">
        <f t="shared" si="772"/>
        <v>132</v>
      </c>
      <c r="BO6053" s="1">
        <v>48421</v>
      </c>
      <c r="BP6053" s="1"/>
    </row>
    <row r="6054" spans="59:68" x14ac:dyDescent="0.25">
      <c r="BG6054" t="str">
        <f t="shared" ca="1" si="765"/>
        <v/>
      </c>
      <c r="BH6054" t="str">
        <f t="shared" si="766"/>
        <v/>
      </c>
      <c r="BI6054" t="str">
        <f t="shared" si="767"/>
        <v/>
      </c>
      <c r="BJ6054" t="str">
        <f t="shared" ca="1" si="768"/>
        <v/>
      </c>
      <c r="BK6054">
        <f t="shared" si="769"/>
        <v>1900</v>
      </c>
      <c r="BL6054">
        <f t="shared" si="770"/>
        <v>1900</v>
      </c>
      <c r="BM6054" t="str">
        <f t="shared" si="771"/>
        <v/>
      </c>
      <c r="BN6054" s="69">
        <f t="shared" si="772"/>
        <v>132</v>
      </c>
      <c r="BO6054" s="1">
        <v>48422</v>
      </c>
      <c r="BP6054" s="1"/>
    </row>
    <row r="6055" spans="59:68" x14ac:dyDescent="0.25">
      <c r="BG6055" t="str">
        <f t="shared" ca="1" si="765"/>
        <v/>
      </c>
      <c r="BH6055" t="str">
        <f t="shared" si="766"/>
        <v/>
      </c>
      <c r="BI6055" t="str">
        <f t="shared" si="767"/>
        <v/>
      </c>
      <c r="BJ6055" t="str">
        <f t="shared" ca="1" si="768"/>
        <v/>
      </c>
      <c r="BK6055">
        <f t="shared" si="769"/>
        <v>1900</v>
      </c>
      <c r="BL6055">
        <f t="shared" si="770"/>
        <v>1900</v>
      </c>
      <c r="BM6055" t="str">
        <f t="shared" si="771"/>
        <v/>
      </c>
      <c r="BN6055" s="69">
        <f t="shared" si="772"/>
        <v>132</v>
      </c>
      <c r="BO6055" s="1">
        <v>48423</v>
      </c>
      <c r="BP6055" s="1"/>
    </row>
    <row r="6056" spans="59:68" x14ac:dyDescent="0.25">
      <c r="BG6056" t="str">
        <f t="shared" ca="1" si="765"/>
        <v/>
      </c>
      <c r="BH6056" t="str">
        <f t="shared" si="766"/>
        <v/>
      </c>
      <c r="BI6056" t="str">
        <f t="shared" si="767"/>
        <v/>
      </c>
      <c r="BJ6056" t="str">
        <f t="shared" ca="1" si="768"/>
        <v/>
      </c>
      <c r="BK6056">
        <f t="shared" si="769"/>
        <v>1900</v>
      </c>
      <c r="BL6056">
        <f t="shared" si="770"/>
        <v>1900</v>
      </c>
      <c r="BM6056" t="str">
        <f t="shared" si="771"/>
        <v/>
      </c>
      <c r="BN6056" s="69">
        <f t="shared" si="772"/>
        <v>132</v>
      </c>
      <c r="BO6056" s="1">
        <v>48424</v>
      </c>
      <c r="BP6056" s="1"/>
    </row>
    <row r="6057" spans="59:68" x14ac:dyDescent="0.25">
      <c r="BG6057" t="str">
        <f t="shared" ca="1" si="765"/>
        <v/>
      </c>
      <c r="BH6057" t="str">
        <f t="shared" si="766"/>
        <v/>
      </c>
      <c r="BI6057" t="str">
        <f t="shared" si="767"/>
        <v/>
      </c>
      <c r="BJ6057" t="str">
        <f t="shared" ca="1" si="768"/>
        <v/>
      </c>
      <c r="BK6057">
        <f t="shared" si="769"/>
        <v>1900</v>
      </c>
      <c r="BL6057">
        <f t="shared" si="770"/>
        <v>1900</v>
      </c>
      <c r="BM6057" t="str">
        <f t="shared" si="771"/>
        <v/>
      </c>
      <c r="BN6057" s="69">
        <f t="shared" si="772"/>
        <v>132</v>
      </c>
      <c r="BO6057" s="1">
        <v>48425</v>
      </c>
      <c r="BP6057" s="1"/>
    </row>
    <row r="6058" spans="59:68" x14ac:dyDescent="0.25">
      <c r="BG6058" t="str">
        <f t="shared" ca="1" si="765"/>
        <v/>
      </c>
      <c r="BH6058" t="str">
        <f t="shared" si="766"/>
        <v/>
      </c>
      <c r="BI6058" t="str">
        <f t="shared" si="767"/>
        <v/>
      </c>
      <c r="BJ6058" t="str">
        <f t="shared" ca="1" si="768"/>
        <v/>
      </c>
      <c r="BK6058">
        <f t="shared" si="769"/>
        <v>1900</v>
      </c>
      <c r="BL6058">
        <f t="shared" si="770"/>
        <v>1900</v>
      </c>
      <c r="BM6058" t="str">
        <f t="shared" si="771"/>
        <v/>
      </c>
      <c r="BN6058" s="69">
        <f t="shared" si="772"/>
        <v>132</v>
      </c>
      <c r="BO6058" s="1">
        <v>48426</v>
      </c>
      <c r="BP6058" s="1"/>
    </row>
    <row r="6059" spans="59:68" x14ac:dyDescent="0.25">
      <c r="BG6059" t="str">
        <f t="shared" ca="1" si="765"/>
        <v/>
      </c>
      <c r="BH6059" t="str">
        <f t="shared" si="766"/>
        <v/>
      </c>
      <c r="BI6059" t="str">
        <f t="shared" si="767"/>
        <v/>
      </c>
      <c r="BJ6059" t="str">
        <f t="shared" ca="1" si="768"/>
        <v/>
      </c>
      <c r="BK6059">
        <f t="shared" si="769"/>
        <v>1900</v>
      </c>
      <c r="BL6059">
        <f t="shared" si="770"/>
        <v>1900</v>
      </c>
      <c r="BM6059" t="str">
        <f t="shared" si="771"/>
        <v/>
      </c>
      <c r="BN6059" s="69">
        <f t="shared" si="772"/>
        <v>132</v>
      </c>
      <c r="BO6059" s="1">
        <v>48427</v>
      </c>
      <c r="BP6059" s="1"/>
    </row>
    <row r="6060" spans="59:68" x14ac:dyDescent="0.25">
      <c r="BG6060" t="str">
        <f t="shared" ca="1" si="765"/>
        <v/>
      </c>
      <c r="BH6060" t="str">
        <f t="shared" si="766"/>
        <v/>
      </c>
      <c r="BI6060" t="str">
        <f t="shared" si="767"/>
        <v/>
      </c>
      <c r="BJ6060" t="str">
        <f t="shared" ca="1" si="768"/>
        <v/>
      </c>
      <c r="BK6060">
        <f t="shared" si="769"/>
        <v>1900</v>
      </c>
      <c r="BL6060">
        <f t="shared" si="770"/>
        <v>1900</v>
      </c>
      <c r="BM6060" t="str">
        <f t="shared" si="771"/>
        <v/>
      </c>
      <c r="BN6060" s="69">
        <f t="shared" si="772"/>
        <v>132</v>
      </c>
      <c r="BO6060" s="1">
        <v>48428</v>
      </c>
      <c r="BP6060" s="1"/>
    </row>
    <row r="6061" spans="59:68" x14ac:dyDescent="0.25">
      <c r="BG6061" t="str">
        <f t="shared" ca="1" si="765"/>
        <v/>
      </c>
      <c r="BH6061" t="str">
        <f t="shared" si="766"/>
        <v/>
      </c>
      <c r="BI6061" t="str">
        <f t="shared" si="767"/>
        <v/>
      </c>
      <c r="BJ6061" t="str">
        <f t="shared" ca="1" si="768"/>
        <v/>
      </c>
      <c r="BK6061">
        <f t="shared" si="769"/>
        <v>1900</v>
      </c>
      <c r="BL6061">
        <f t="shared" si="770"/>
        <v>1900</v>
      </c>
      <c r="BM6061" t="str">
        <f t="shared" si="771"/>
        <v/>
      </c>
      <c r="BN6061" s="69">
        <f t="shared" si="772"/>
        <v>132</v>
      </c>
      <c r="BO6061" s="1">
        <v>48429</v>
      </c>
      <c r="BP6061" s="1"/>
    </row>
    <row r="6062" spans="59:68" x14ac:dyDescent="0.25">
      <c r="BG6062" t="str">
        <f t="shared" ca="1" si="765"/>
        <v/>
      </c>
      <c r="BH6062" t="str">
        <f t="shared" si="766"/>
        <v/>
      </c>
      <c r="BI6062" t="str">
        <f t="shared" si="767"/>
        <v/>
      </c>
      <c r="BJ6062" t="str">
        <f t="shared" ca="1" si="768"/>
        <v/>
      </c>
      <c r="BK6062">
        <f t="shared" si="769"/>
        <v>1900</v>
      </c>
      <c r="BL6062">
        <f t="shared" si="770"/>
        <v>1900</v>
      </c>
      <c r="BM6062" t="str">
        <f t="shared" si="771"/>
        <v/>
      </c>
      <c r="BN6062" s="69">
        <f t="shared" si="772"/>
        <v>132</v>
      </c>
      <c r="BO6062" s="1">
        <v>48430</v>
      </c>
      <c r="BP6062" s="1"/>
    </row>
    <row r="6063" spans="59:68" x14ac:dyDescent="0.25">
      <c r="BG6063" t="str">
        <f t="shared" ca="1" si="765"/>
        <v/>
      </c>
      <c r="BH6063" t="str">
        <f t="shared" si="766"/>
        <v/>
      </c>
      <c r="BI6063" t="str">
        <f t="shared" si="767"/>
        <v/>
      </c>
      <c r="BJ6063" t="str">
        <f t="shared" ca="1" si="768"/>
        <v/>
      </c>
      <c r="BK6063">
        <f t="shared" si="769"/>
        <v>1900</v>
      </c>
      <c r="BL6063">
        <f t="shared" si="770"/>
        <v>1900</v>
      </c>
      <c r="BM6063" t="str">
        <f t="shared" si="771"/>
        <v/>
      </c>
      <c r="BN6063" s="69">
        <f t="shared" si="772"/>
        <v>132</v>
      </c>
      <c r="BO6063" s="1">
        <v>48431</v>
      </c>
      <c r="BP6063" s="1"/>
    </row>
    <row r="6064" spans="59:68" x14ac:dyDescent="0.25">
      <c r="BG6064" t="str">
        <f t="shared" ca="1" si="765"/>
        <v/>
      </c>
      <c r="BH6064" t="str">
        <f t="shared" si="766"/>
        <v/>
      </c>
      <c r="BI6064" t="str">
        <f t="shared" si="767"/>
        <v/>
      </c>
      <c r="BJ6064" t="str">
        <f t="shared" ca="1" si="768"/>
        <v/>
      </c>
      <c r="BK6064">
        <f t="shared" si="769"/>
        <v>1900</v>
      </c>
      <c r="BL6064">
        <f t="shared" si="770"/>
        <v>1900</v>
      </c>
      <c r="BM6064" t="str">
        <f t="shared" si="771"/>
        <v/>
      </c>
      <c r="BN6064" s="69">
        <f t="shared" si="772"/>
        <v>132</v>
      </c>
      <c r="BO6064" s="1">
        <v>48432</v>
      </c>
      <c r="BP6064" s="1"/>
    </row>
    <row r="6065" spans="59:68" x14ac:dyDescent="0.25">
      <c r="BG6065" t="str">
        <f t="shared" ca="1" si="765"/>
        <v/>
      </c>
      <c r="BH6065" t="str">
        <f t="shared" si="766"/>
        <v/>
      </c>
      <c r="BI6065" t="str">
        <f t="shared" si="767"/>
        <v/>
      </c>
      <c r="BJ6065" t="str">
        <f t="shared" ca="1" si="768"/>
        <v/>
      </c>
      <c r="BK6065">
        <f t="shared" si="769"/>
        <v>1900</v>
      </c>
      <c r="BL6065">
        <f t="shared" si="770"/>
        <v>1900</v>
      </c>
      <c r="BM6065" t="str">
        <f t="shared" si="771"/>
        <v/>
      </c>
      <c r="BN6065" s="69">
        <f t="shared" si="772"/>
        <v>132</v>
      </c>
      <c r="BO6065" s="1">
        <v>48433</v>
      </c>
      <c r="BP6065" s="1"/>
    </row>
    <row r="6066" spans="59:68" x14ac:dyDescent="0.25">
      <c r="BG6066" t="str">
        <f t="shared" ca="1" si="765"/>
        <v/>
      </c>
      <c r="BH6066" t="str">
        <f t="shared" si="766"/>
        <v/>
      </c>
      <c r="BI6066" t="str">
        <f t="shared" si="767"/>
        <v/>
      </c>
      <c r="BJ6066" t="str">
        <f t="shared" ca="1" si="768"/>
        <v/>
      </c>
      <c r="BK6066">
        <f t="shared" si="769"/>
        <v>1900</v>
      </c>
      <c r="BL6066">
        <f t="shared" si="770"/>
        <v>1900</v>
      </c>
      <c r="BM6066" t="str">
        <f t="shared" si="771"/>
        <v/>
      </c>
      <c r="BN6066" s="69">
        <f t="shared" si="772"/>
        <v>132</v>
      </c>
      <c r="BO6066" s="1">
        <v>48434</v>
      </c>
      <c r="BP6066" s="1"/>
    </row>
    <row r="6067" spans="59:68" x14ac:dyDescent="0.25">
      <c r="BG6067" t="str">
        <f t="shared" ca="1" si="765"/>
        <v/>
      </c>
      <c r="BH6067" t="str">
        <f t="shared" si="766"/>
        <v/>
      </c>
      <c r="BI6067" t="str">
        <f t="shared" si="767"/>
        <v/>
      </c>
      <c r="BJ6067" t="str">
        <f t="shared" ca="1" si="768"/>
        <v/>
      </c>
      <c r="BK6067">
        <f t="shared" si="769"/>
        <v>1900</v>
      </c>
      <c r="BL6067">
        <f t="shared" si="770"/>
        <v>1900</v>
      </c>
      <c r="BM6067" t="str">
        <f t="shared" si="771"/>
        <v/>
      </c>
      <c r="BN6067" s="69">
        <f t="shared" si="772"/>
        <v>132</v>
      </c>
      <c r="BO6067" s="1">
        <v>48435</v>
      </c>
      <c r="BP6067" s="1"/>
    </row>
    <row r="6068" spans="59:68" x14ac:dyDescent="0.25">
      <c r="BG6068" t="str">
        <f t="shared" ca="1" si="765"/>
        <v/>
      </c>
      <c r="BH6068" t="str">
        <f t="shared" si="766"/>
        <v/>
      </c>
      <c r="BI6068" t="str">
        <f t="shared" si="767"/>
        <v/>
      </c>
      <c r="BJ6068" t="str">
        <f t="shared" ca="1" si="768"/>
        <v/>
      </c>
      <c r="BK6068">
        <f t="shared" si="769"/>
        <v>1900</v>
      </c>
      <c r="BL6068">
        <f t="shared" si="770"/>
        <v>1900</v>
      </c>
      <c r="BM6068" t="str">
        <f t="shared" si="771"/>
        <v/>
      </c>
      <c r="BN6068" s="69">
        <f t="shared" si="772"/>
        <v>132</v>
      </c>
      <c r="BO6068" s="1">
        <v>48436</v>
      </c>
      <c r="BP6068" s="1"/>
    </row>
    <row r="6069" spans="59:68" x14ac:dyDescent="0.25">
      <c r="BG6069" t="str">
        <f t="shared" ca="1" si="765"/>
        <v/>
      </c>
      <c r="BH6069" t="str">
        <f t="shared" si="766"/>
        <v/>
      </c>
      <c r="BI6069" t="str">
        <f t="shared" si="767"/>
        <v/>
      </c>
      <c r="BJ6069" t="str">
        <f t="shared" ca="1" si="768"/>
        <v/>
      </c>
      <c r="BK6069">
        <f t="shared" si="769"/>
        <v>1900</v>
      </c>
      <c r="BL6069">
        <f t="shared" si="770"/>
        <v>1900</v>
      </c>
      <c r="BM6069" t="str">
        <f t="shared" si="771"/>
        <v/>
      </c>
      <c r="BN6069" s="69">
        <f t="shared" si="772"/>
        <v>132</v>
      </c>
      <c r="BO6069" s="1">
        <v>48437</v>
      </c>
      <c r="BP6069" s="1"/>
    </row>
    <row r="6070" spans="59:68" x14ac:dyDescent="0.25">
      <c r="BG6070" t="str">
        <f t="shared" ca="1" si="765"/>
        <v/>
      </c>
      <c r="BH6070" t="str">
        <f t="shared" si="766"/>
        <v/>
      </c>
      <c r="BI6070" t="str">
        <f t="shared" si="767"/>
        <v/>
      </c>
      <c r="BJ6070" t="str">
        <f t="shared" ca="1" si="768"/>
        <v/>
      </c>
      <c r="BK6070">
        <f t="shared" si="769"/>
        <v>1900</v>
      </c>
      <c r="BL6070">
        <f t="shared" si="770"/>
        <v>1900</v>
      </c>
      <c r="BM6070" t="str">
        <f t="shared" si="771"/>
        <v/>
      </c>
      <c r="BN6070" s="69">
        <f t="shared" si="772"/>
        <v>132</v>
      </c>
      <c r="BO6070" s="1">
        <v>48438</v>
      </c>
      <c r="BP6070" s="1"/>
    </row>
    <row r="6071" spans="59:68" x14ac:dyDescent="0.25">
      <c r="BG6071" t="str">
        <f t="shared" ca="1" si="765"/>
        <v/>
      </c>
      <c r="BH6071" t="str">
        <f t="shared" si="766"/>
        <v/>
      </c>
      <c r="BI6071" t="str">
        <f t="shared" si="767"/>
        <v/>
      </c>
      <c r="BJ6071" t="str">
        <f t="shared" ca="1" si="768"/>
        <v/>
      </c>
      <c r="BK6071">
        <f t="shared" si="769"/>
        <v>1900</v>
      </c>
      <c r="BL6071">
        <f t="shared" si="770"/>
        <v>1900</v>
      </c>
      <c r="BM6071" t="str">
        <f t="shared" si="771"/>
        <v/>
      </c>
      <c r="BN6071" s="69">
        <f t="shared" si="772"/>
        <v>132</v>
      </c>
      <c r="BO6071" s="1">
        <v>48439</v>
      </c>
      <c r="BP6071" s="1"/>
    </row>
    <row r="6072" spans="59:68" x14ac:dyDescent="0.25">
      <c r="BG6072" t="str">
        <f t="shared" ca="1" si="765"/>
        <v/>
      </c>
      <c r="BH6072" t="str">
        <f t="shared" si="766"/>
        <v/>
      </c>
      <c r="BI6072" t="str">
        <f t="shared" si="767"/>
        <v/>
      </c>
      <c r="BJ6072" t="str">
        <f t="shared" ca="1" si="768"/>
        <v/>
      </c>
      <c r="BK6072">
        <f t="shared" si="769"/>
        <v>1900</v>
      </c>
      <c r="BL6072">
        <f t="shared" si="770"/>
        <v>1900</v>
      </c>
      <c r="BM6072" t="str">
        <f t="shared" si="771"/>
        <v/>
      </c>
      <c r="BN6072" s="69">
        <f t="shared" si="772"/>
        <v>132</v>
      </c>
      <c r="BO6072" s="1">
        <v>48440</v>
      </c>
      <c r="BP6072" s="1"/>
    </row>
    <row r="6073" spans="59:68" x14ac:dyDescent="0.25">
      <c r="BG6073" t="str">
        <f t="shared" ca="1" si="765"/>
        <v/>
      </c>
      <c r="BH6073" t="str">
        <f t="shared" si="766"/>
        <v/>
      </c>
      <c r="BI6073" t="str">
        <f t="shared" si="767"/>
        <v/>
      </c>
      <c r="BJ6073" t="str">
        <f t="shared" ca="1" si="768"/>
        <v/>
      </c>
      <c r="BK6073">
        <f t="shared" si="769"/>
        <v>1900</v>
      </c>
      <c r="BL6073">
        <f t="shared" si="770"/>
        <v>1900</v>
      </c>
      <c r="BM6073" t="str">
        <f t="shared" si="771"/>
        <v/>
      </c>
      <c r="BN6073" s="69">
        <f t="shared" si="772"/>
        <v>132</v>
      </c>
      <c r="BO6073" s="1">
        <v>48441</v>
      </c>
      <c r="BP6073" s="1"/>
    </row>
    <row r="6074" spans="59:68" x14ac:dyDescent="0.25">
      <c r="BG6074" t="str">
        <f t="shared" ca="1" si="765"/>
        <v/>
      </c>
      <c r="BH6074" t="str">
        <f t="shared" si="766"/>
        <v/>
      </c>
      <c r="BI6074" t="str">
        <f t="shared" si="767"/>
        <v/>
      </c>
      <c r="BJ6074" t="str">
        <f t="shared" ca="1" si="768"/>
        <v/>
      </c>
      <c r="BK6074">
        <f t="shared" si="769"/>
        <v>1900</v>
      </c>
      <c r="BL6074">
        <f t="shared" si="770"/>
        <v>1900</v>
      </c>
      <c r="BM6074" t="str">
        <f t="shared" si="771"/>
        <v/>
      </c>
      <c r="BN6074" s="69">
        <f t="shared" si="772"/>
        <v>132</v>
      </c>
      <c r="BO6074" s="1">
        <v>48442</v>
      </c>
      <c r="BP6074" s="1"/>
    </row>
    <row r="6075" spans="59:68" x14ac:dyDescent="0.25">
      <c r="BG6075" t="str">
        <f t="shared" ca="1" si="765"/>
        <v/>
      </c>
      <c r="BH6075" t="str">
        <f t="shared" si="766"/>
        <v/>
      </c>
      <c r="BI6075" t="str">
        <f t="shared" si="767"/>
        <v/>
      </c>
      <c r="BJ6075" t="str">
        <f t="shared" ca="1" si="768"/>
        <v/>
      </c>
      <c r="BK6075">
        <f t="shared" si="769"/>
        <v>1900</v>
      </c>
      <c r="BL6075">
        <f t="shared" si="770"/>
        <v>1900</v>
      </c>
      <c r="BM6075" t="str">
        <f t="shared" si="771"/>
        <v/>
      </c>
      <c r="BN6075" s="69">
        <f t="shared" si="772"/>
        <v>132</v>
      </c>
      <c r="BO6075" s="1">
        <v>48443</v>
      </c>
      <c r="BP6075" s="1"/>
    </row>
    <row r="6076" spans="59:68" x14ac:dyDescent="0.25">
      <c r="BG6076" t="str">
        <f t="shared" ca="1" si="765"/>
        <v/>
      </c>
      <c r="BH6076" t="str">
        <f t="shared" si="766"/>
        <v/>
      </c>
      <c r="BI6076" t="str">
        <f t="shared" si="767"/>
        <v/>
      </c>
      <c r="BJ6076" t="str">
        <f t="shared" ca="1" si="768"/>
        <v/>
      </c>
      <c r="BK6076">
        <f t="shared" si="769"/>
        <v>1900</v>
      </c>
      <c r="BL6076">
        <f t="shared" si="770"/>
        <v>1900</v>
      </c>
      <c r="BM6076" t="str">
        <f t="shared" si="771"/>
        <v/>
      </c>
      <c r="BN6076" s="69">
        <f t="shared" si="772"/>
        <v>132</v>
      </c>
      <c r="BO6076" s="1">
        <v>48444</v>
      </c>
      <c r="BP6076" s="1"/>
    </row>
    <row r="6077" spans="59:68" x14ac:dyDescent="0.25">
      <c r="BG6077" t="str">
        <f t="shared" ca="1" si="765"/>
        <v/>
      </c>
      <c r="BH6077" t="str">
        <f t="shared" si="766"/>
        <v/>
      </c>
      <c r="BI6077" t="str">
        <f t="shared" si="767"/>
        <v/>
      </c>
      <c r="BJ6077" t="str">
        <f t="shared" ca="1" si="768"/>
        <v/>
      </c>
      <c r="BK6077">
        <f t="shared" si="769"/>
        <v>1900</v>
      </c>
      <c r="BL6077">
        <f t="shared" si="770"/>
        <v>1900</v>
      </c>
      <c r="BM6077" t="str">
        <f t="shared" si="771"/>
        <v/>
      </c>
      <c r="BN6077" s="69">
        <f t="shared" si="772"/>
        <v>132</v>
      </c>
      <c r="BO6077" s="1">
        <v>48445</v>
      </c>
      <c r="BP6077" s="1"/>
    </row>
    <row r="6078" spans="59:68" x14ac:dyDescent="0.25">
      <c r="BG6078" t="str">
        <f t="shared" ca="1" si="765"/>
        <v/>
      </c>
      <c r="BH6078" t="str">
        <f t="shared" si="766"/>
        <v/>
      </c>
      <c r="BI6078" t="str">
        <f t="shared" si="767"/>
        <v/>
      </c>
      <c r="BJ6078" t="str">
        <f t="shared" ca="1" si="768"/>
        <v/>
      </c>
      <c r="BK6078">
        <f t="shared" si="769"/>
        <v>1900</v>
      </c>
      <c r="BL6078">
        <f t="shared" si="770"/>
        <v>1900</v>
      </c>
      <c r="BM6078" t="str">
        <f t="shared" si="771"/>
        <v/>
      </c>
      <c r="BN6078" s="69">
        <f t="shared" si="772"/>
        <v>132</v>
      </c>
      <c r="BO6078" s="1">
        <v>48446</v>
      </c>
      <c r="BP6078" s="1"/>
    </row>
    <row r="6079" spans="59:68" x14ac:dyDescent="0.25">
      <c r="BG6079" t="str">
        <f t="shared" ca="1" si="765"/>
        <v/>
      </c>
      <c r="BH6079" t="str">
        <f t="shared" si="766"/>
        <v/>
      </c>
      <c r="BI6079" t="str">
        <f t="shared" si="767"/>
        <v/>
      </c>
      <c r="BJ6079" t="str">
        <f t="shared" ca="1" si="768"/>
        <v/>
      </c>
      <c r="BK6079">
        <f t="shared" si="769"/>
        <v>1900</v>
      </c>
      <c r="BL6079">
        <f t="shared" si="770"/>
        <v>1900</v>
      </c>
      <c r="BM6079" t="str">
        <f t="shared" si="771"/>
        <v/>
      </c>
      <c r="BN6079" s="69">
        <f t="shared" si="772"/>
        <v>132</v>
      </c>
      <c r="BO6079" s="1">
        <v>48447</v>
      </c>
      <c r="BP6079" s="1"/>
    </row>
    <row r="6080" spans="59:68" x14ac:dyDescent="0.25">
      <c r="BG6080" t="str">
        <f t="shared" ca="1" si="765"/>
        <v/>
      </c>
      <c r="BH6080" t="str">
        <f t="shared" si="766"/>
        <v/>
      </c>
      <c r="BI6080" t="str">
        <f t="shared" si="767"/>
        <v/>
      </c>
      <c r="BJ6080" t="str">
        <f t="shared" ca="1" si="768"/>
        <v/>
      </c>
      <c r="BK6080">
        <f t="shared" si="769"/>
        <v>1900</v>
      </c>
      <c r="BL6080">
        <f t="shared" si="770"/>
        <v>1900</v>
      </c>
      <c r="BM6080" t="str">
        <f t="shared" si="771"/>
        <v/>
      </c>
      <c r="BN6080" s="69">
        <f t="shared" si="772"/>
        <v>132</v>
      </c>
      <c r="BO6080" s="1">
        <v>48448</v>
      </c>
      <c r="BP6080" s="1"/>
    </row>
    <row r="6081" spans="59:68" x14ac:dyDescent="0.25">
      <c r="BG6081" t="str">
        <f t="shared" ca="1" si="765"/>
        <v/>
      </c>
      <c r="BH6081" t="str">
        <f t="shared" si="766"/>
        <v/>
      </c>
      <c r="BI6081" t="str">
        <f t="shared" si="767"/>
        <v/>
      </c>
      <c r="BJ6081" t="str">
        <f t="shared" ca="1" si="768"/>
        <v/>
      </c>
      <c r="BK6081">
        <f t="shared" si="769"/>
        <v>1900</v>
      </c>
      <c r="BL6081">
        <f t="shared" si="770"/>
        <v>1900</v>
      </c>
      <c r="BM6081" t="str">
        <f t="shared" si="771"/>
        <v/>
      </c>
      <c r="BN6081" s="69">
        <f t="shared" si="772"/>
        <v>132</v>
      </c>
      <c r="BO6081" s="1">
        <v>48449</v>
      </c>
      <c r="BP6081" s="1"/>
    </row>
    <row r="6082" spans="59:68" x14ac:dyDescent="0.25">
      <c r="BG6082" t="str">
        <f t="shared" ca="1" si="765"/>
        <v/>
      </c>
      <c r="BH6082" t="str">
        <f t="shared" si="766"/>
        <v/>
      </c>
      <c r="BI6082" t="str">
        <f t="shared" si="767"/>
        <v/>
      </c>
      <c r="BJ6082" t="str">
        <f t="shared" ca="1" si="768"/>
        <v/>
      </c>
      <c r="BK6082">
        <f t="shared" si="769"/>
        <v>1900</v>
      </c>
      <c r="BL6082">
        <f t="shared" si="770"/>
        <v>1900</v>
      </c>
      <c r="BM6082" t="str">
        <f t="shared" si="771"/>
        <v/>
      </c>
      <c r="BN6082" s="69">
        <f t="shared" si="772"/>
        <v>132</v>
      </c>
      <c r="BO6082" s="1">
        <v>48450</v>
      </c>
      <c r="BP6082" s="1"/>
    </row>
    <row r="6083" spans="59:68" x14ac:dyDescent="0.25">
      <c r="BG6083" t="str">
        <f t="shared" ref="BG6083:BG6146" ca="1" si="773">IF(A6083="","",DATEDIF(J6083,TODAY(),"y"))</f>
        <v/>
      </c>
      <c r="BH6083" t="str">
        <f t="shared" ref="BH6083:BH6146" si="774">IF(A6083="","",IF(BG6083&lt;61,"Moins de 61",IF(BG6083&lt;66,"61 à 65",IF(BG6083&lt;71,"66 à 70",IF(BG6083&lt;76,"71 à 75",IF(BG6083&lt;81,"76 à 80",IF(BG6083&lt;86,"81 à 85",IF(BG6083&lt;91,"86 à 90",IF(BG6083&lt;96,"91 à 95",IF(BG6083&lt;101,"96 à 100",IF(BG6083&gt;=101,"101 et plus","")))))))))))</f>
        <v/>
      </c>
      <c r="BI6083" t="str">
        <f t="shared" ref="BI6083:BI6146" si="775">IF(B6083="","",IF(BG6083&lt;66,"Moins de 66",IF(BG6083&lt;71,"66 à 70",IF(BG6083&lt;76,"71 à 75",IF(BG6083&lt;81,"76 à 80",IF(BG6083&gt;=81,"plus de 80",""))))))</f>
        <v/>
      </c>
      <c r="BJ6083" t="str">
        <f t="shared" ref="BJ6083:BJ6146" ca="1" si="776">IF(A6083="","",DATEDIF(L6083,TODAY(),"y"))</f>
        <v/>
      </c>
      <c r="BK6083">
        <f t="shared" ref="BK6083:BK6146" si="777">YEAR(L6083)</f>
        <v>1900</v>
      </c>
      <c r="BL6083">
        <f t="shared" ref="BL6083:BL6146" si="778">YEAR(E6083)</f>
        <v>1900</v>
      </c>
      <c r="BM6083" t="str">
        <f t="shared" ref="BM6083:BM6146" si="779">IF(A6083="","",IF(O6083="Adhérent",BG6083,""))</f>
        <v/>
      </c>
      <c r="BN6083" s="69">
        <f t="shared" ref="BN6083:BN6146" si="780">YEAR(BO6083)-YEAR(J6083)</f>
        <v>132</v>
      </c>
      <c r="BO6083" s="1">
        <v>48451</v>
      </c>
      <c r="BP6083" s="1"/>
    </row>
    <row r="6084" spans="59:68" x14ac:dyDescent="0.25">
      <c r="BG6084" t="str">
        <f t="shared" ca="1" si="773"/>
        <v/>
      </c>
      <c r="BH6084" t="str">
        <f t="shared" si="774"/>
        <v/>
      </c>
      <c r="BI6084" t="str">
        <f t="shared" si="775"/>
        <v/>
      </c>
      <c r="BJ6084" t="str">
        <f t="shared" ca="1" si="776"/>
        <v/>
      </c>
      <c r="BK6084">
        <f t="shared" si="777"/>
        <v>1900</v>
      </c>
      <c r="BL6084">
        <f t="shared" si="778"/>
        <v>1900</v>
      </c>
      <c r="BM6084" t="str">
        <f t="shared" si="779"/>
        <v/>
      </c>
      <c r="BN6084" s="69">
        <f t="shared" si="780"/>
        <v>132</v>
      </c>
      <c r="BO6084" s="1">
        <v>48452</v>
      </c>
      <c r="BP6084" s="1"/>
    </row>
    <row r="6085" spans="59:68" x14ac:dyDescent="0.25">
      <c r="BG6085" t="str">
        <f t="shared" ca="1" si="773"/>
        <v/>
      </c>
      <c r="BH6085" t="str">
        <f t="shared" si="774"/>
        <v/>
      </c>
      <c r="BI6085" t="str">
        <f t="shared" si="775"/>
        <v/>
      </c>
      <c r="BJ6085" t="str">
        <f t="shared" ca="1" si="776"/>
        <v/>
      </c>
      <c r="BK6085">
        <f t="shared" si="777"/>
        <v>1900</v>
      </c>
      <c r="BL6085">
        <f t="shared" si="778"/>
        <v>1900</v>
      </c>
      <c r="BM6085" t="str">
        <f t="shared" si="779"/>
        <v/>
      </c>
      <c r="BN6085" s="69">
        <f t="shared" si="780"/>
        <v>132</v>
      </c>
      <c r="BO6085" s="1">
        <v>48453</v>
      </c>
      <c r="BP6085" s="1"/>
    </row>
    <row r="6086" spans="59:68" x14ac:dyDescent="0.25">
      <c r="BG6086" t="str">
        <f t="shared" ca="1" si="773"/>
        <v/>
      </c>
      <c r="BH6086" t="str">
        <f t="shared" si="774"/>
        <v/>
      </c>
      <c r="BI6086" t="str">
        <f t="shared" si="775"/>
        <v/>
      </c>
      <c r="BJ6086" t="str">
        <f t="shared" ca="1" si="776"/>
        <v/>
      </c>
      <c r="BK6086">
        <f t="shared" si="777"/>
        <v>1900</v>
      </c>
      <c r="BL6086">
        <f t="shared" si="778"/>
        <v>1900</v>
      </c>
      <c r="BM6086" t="str">
        <f t="shared" si="779"/>
        <v/>
      </c>
      <c r="BN6086" s="69">
        <f t="shared" si="780"/>
        <v>132</v>
      </c>
      <c r="BO6086" s="1">
        <v>48454</v>
      </c>
      <c r="BP6086" s="1"/>
    </row>
    <row r="6087" spans="59:68" x14ac:dyDescent="0.25">
      <c r="BG6087" t="str">
        <f t="shared" ca="1" si="773"/>
        <v/>
      </c>
      <c r="BH6087" t="str">
        <f t="shared" si="774"/>
        <v/>
      </c>
      <c r="BI6087" t="str">
        <f t="shared" si="775"/>
        <v/>
      </c>
      <c r="BJ6087" t="str">
        <f t="shared" ca="1" si="776"/>
        <v/>
      </c>
      <c r="BK6087">
        <f t="shared" si="777"/>
        <v>1900</v>
      </c>
      <c r="BL6087">
        <f t="shared" si="778"/>
        <v>1900</v>
      </c>
      <c r="BM6087" t="str">
        <f t="shared" si="779"/>
        <v/>
      </c>
      <c r="BN6087" s="69">
        <f t="shared" si="780"/>
        <v>132</v>
      </c>
      <c r="BO6087" s="1">
        <v>48455</v>
      </c>
      <c r="BP6087" s="1"/>
    </row>
    <row r="6088" spans="59:68" x14ac:dyDescent="0.25">
      <c r="BG6088" t="str">
        <f t="shared" ca="1" si="773"/>
        <v/>
      </c>
      <c r="BH6088" t="str">
        <f t="shared" si="774"/>
        <v/>
      </c>
      <c r="BI6088" t="str">
        <f t="shared" si="775"/>
        <v/>
      </c>
      <c r="BJ6088" t="str">
        <f t="shared" ca="1" si="776"/>
        <v/>
      </c>
      <c r="BK6088">
        <f t="shared" si="777"/>
        <v>1900</v>
      </c>
      <c r="BL6088">
        <f t="shared" si="778"/>
        <v>1900</v>
      </c>
      <c r="BM6088" t="str">
        <f t="shared" si="779"/>
        <v/>
      </c>
      <c r="BN6088" s="69">
        <f t="shared" si="780"/>
        <v>132</v>
      </c>
      <c r="BO6088" s="1">
        <v>48456</v>
      </c>
      <c r="BP6088" s="1"/>
    </row>
    <row r="6089" spans="59:68" x14ac:dyDescent="0.25">
      <c r="BG6089" t="str">
        <f t="shared" ca="1" si="773"/>
        <v/>
      </c>
      <c r="BH6089" t="str">
        <f t="shared" si="774"/>
        <v/>
      </c>
      <c r="BI6089" t="str">
        <f t="shared" si="775"/>
        <v/>
      </c>
      <c r="BJ6089" t="str">
        <f t="shared" ca="1" si="776"/>
        <v/>
      </c>
      <c r="BK6089">
        <f t="shared" si="777"/>
        <v>1900</v>
      </c>
      <c r="BL6089">
        <f t="shared" si="778"/>
        <v>1900</v>
      </c>
      <c r="BM6089" t="str">
        <f t="shared" si="779"/>
        <v/>
      </c>
      <c r="BN6089" s="69">
        <f t="shared" si="780"/>
        <v>132</v>
      </c>
      <c r="BO6089" s="1">
        <v>48457</v>
      </c>
      <c r="BP6089" s="1"/>
    </row>
    <row r="6090" spans="59:68" x14ac:dyDescent="0.25">
      <c r="BG6090" t="str">
        <f t="shared" ca="1" si="773"/>
        <v/>
      </c>
      <c r="BH6090" t="str">
        <f t="shared" si="774"/>
        <v/>
      </c>
      <c r="BI6090" t="str">
        <f t="shared" si="775"/>
        <v/>
      </c>
      <c r="BJ6090" t="str">
        <f t="shared" ca="1" si="776"/>
        <v/>
      </c>
      <c r="BK6090">
        <f t="shared" si="777"/>
        <v>1900</v>
      </c>
      <c r="BL6090">
        <f t="shared" si="778"/>
        <v>1900</v>
      </c>
      <c r="BM6090" t="str">
        <f t="shared" si="779"/>
        <v/>
      </c>
      <c r="BN6090" s="69">
        <f t="shared" si="780"/>
        <v>132</v>
      </c>
      <c r="BO6090" s="1">
        <v>48458</v>
      </c>
      <c r="BP6090" s="1"/>
    </row>
    <row r="6091" spans="59:68" x14ac:dyDescent="0.25">
      <c r="BG6091" t="str">
        <f t="shared" ca="1" si="773"/>
        <v/>
      </c>
      <c r="BH6091" t="str">
        <f t="shared" si="774"/>
        <v/>
      </c>
      <c r="BI6091" t="str">
        <f t="shared" si="775"/>
        <v/>
      </c>
      <c r="BJ6091" t="str">
        <f t="shared" ca="1" si="776"/>
        <v/>
      </c>
      <c r="BK6091">
        <f t="shared" si="777"/>
        <v>1900</v>
      </c>
      <c r="BL6091">
        <f t="shared" si="778"/>
        <v>1900</v>
      </c>
      <c r="BM6091" t="str">
        <f t="shared" si="779"/>
        <v/>
      </c>
      <c r="BN6091" s="69">
        <f t="shared" si="780"/>
        <v>132</v>
      </c>
      <c r="BO6091" s="1">
        <v>48459</v>
      </c>
      <c r="BP6091" s="1"/>
    </row>
    <row r="6092" spans="59:68" x14ac:dyDescent="0.25">
      <c r="BG6092" t="str">
        <f t="shared" ca="1" si="773"/>
        <v/>
      </c>
      <c r="BH6092" t="str">
        <f t="shared" si="774"/>
        <v/>
      </c>
      <c r="BI6092" t="str">
        <f t="shared" si="775"/>
        <v/>
      </c>
      <c r="BJ6092" t="str">
        <f t="shared" ca="1" si="776"/>
        <v/>
      </c>
      <c r="BK6092">
        <f t="shared" si="777"/>
        <v>1900</v>
      </c>
      <c r="BL6092">
        <f t="shared" si="778"/>
        <v>1900</v>
      </c>
      <c r="BM6092" t="str">
        <f t="shared" si="779"/>
        <v/>
      </c>
      <c r="BN6092" s="69">
        <f t="shared" si="780"/>
        <v>132</v>
      </c>
      <c r="BO6092" s="1">
        <v>48460</v>
      </c>
      <c r="BP6092" s="1"/>
    </row>
    <row r="6093" spans="59:68" x14ac:dyDescent="0.25">
      <c r="BG6093" t="str">
        <f t="shared" ca="1" si="773"/>
        <v/>
      </c>
      <c r="BH6093" t="str">
        <f t="shared" si="774"/>
        <v/>
      </c>
      <c r="BI6093" t="str">
        <f t="shared" si="775"/>
        <v/>
      </c>
      <c r="BJ6093" t="str">
        <f t="shared" ca="1" si="776"/>
        <v/>
      </c>
      <c r="BK6093">
        <f t="shared" si="777"/>
        <v>1900</v>
      </c>
      <c r="BL6093">
        <f t="shared" si="778"/>
        <v>1900</v>
      </c>
      <c r="BM6093" t="str">
        <f t="shared" si="779"/>
        <v/>
      </c>
      <c r="BN6093" s="69">
        <f t="shared" si="780"/>
        <v>132</v>
      </c>
      <c r="BO6093" s="1">
        <v>48461</v>
      </c>
      <c r="BP6093" s="1"/>
    </row>
    <row r="6094" spans="59:68" x14ac:dyDescent="0.25">
      <c r="BG6094" t="str">
        <f t="shared" ca="1" si="773"/>
        <v/>
      </c>
      <c r="BH6094" t="str">
        <f t="shared" si="774"/>
        <v/>
      </c>
      <c r="BI6094" t="str">
        <f t="shared" si="775"/>
        <v/>
      </c>
      <c r="BJ6094" t="str">
        <f t="shared" ca="1" si="776"/>
        <v/>
      </c>
      <c r="BK6094">
        <f t="shared" si="777"/>
        <v>1900</v>
      </c>
      <c r="BL6094">
        <f t="shared" si="778"/>
        <v>1900</v>
      </c>
      <c r="BM6094" t="str">
        <f t="shared" si="779"/>
        <v/>
      </c>
      <c r="BN6094" s="69">
        <f t="shared" si="780"/>
        <v>132</v>
      </c>
      <c r="BO6094" s="1">
        <v>48462</v>
      </c>
      <c r="BP6094" s="1"/>
    </row>
    <row r="6095" spans="59:68" x14ac:dyDescent="0.25">
      <c r="BG6095" t="str">
        <f t="shared" ca="1" si="773"/>
        <v/>
      </c>
      <c r="BH6095" t="str">
        <f t="shared" si="774"/>
        <v/>
      </c>
      <c r="BI6095" t="str">
        <f t="shared" si="775"/>
        <v/>
      </c>
      <c r="BJ6095" t="str">
        <f t="shared" ca="1" si="776"/>
        <v/>
      </c>
      <c r="BK6095">
        <f t="shared" si="777"/>
        <v>1900</v>
      </c>
      <c r="BL6095">
        <f t="shared" si="778"/>
        <v>1900</v>
      </c>
      <c r="BM6095" t="str">
        <f t="shared" si="779"/>
        <v/>
      </c>
      <c r="BN6095" s="69">
        <f t="shared" si="780"/>
        <v>132</v>
      </c>
      <c r="BO6095" s="1">
        <v>48463</v>
      </c>
      <c r="BP6095" s="1"/>
    </row>
    <row r="6096" spans="59:68" x14ac:dyDescent="0.25">
      <c r="BG6096" t="str">
        <f t="shared" ca="1" si="773"/>
        <v/>
      </c>
      <c r="BH6096" t="str">
        <f t="shared" si="774"/>
        <v/>
      </c>
      <c r="BI6096" t="str">
        <f t="shared" si="775"/>
        <v/>
      </c>
      <c r="BJ6096" t="str">
        <f t="shared" ca="1" si="776"/>
        <v/>
      </c>
      <c r="BK6096">
        <f t="shared" si="777"/>
        <v>1900</v>
      </c>
      <c r="BL6096">
        <f t="shared" si="778"/>
        <v>1900</v>
      </c>
      <c r="BM6096" t="str">
        <f t="shared" si="779"/>
        <v/>
      </c>
      <c r="BN6096" s="69">
        <f t="shared" si="780"/>
        <v>132</v>
      </c>
      <c r="BO6096" s="1">
        <v>48464</v>
      </c>
      <c r="BP6096" s="1"/>
    </row>
    <row r="6097" spans="59:68" x14ac:dyDescent="0.25">
      <c r="BG6097" t="str">
        <f t="shared" ca="1" si="773"/>
        <v/>
      </c>
      <c r="BH6097" t="str">
        <f t="shared" si="774"/>
        <v/>
      </c>
      <c r="BI6097" t="str">
        <f t="shared" si="775"/>
        <v/>
      </c>
      <c r="BJ6097" t="str">
        <f t="shared" ca="1" si="776"/>
        <v/>
      </c>
      <c r="BK6097">
        <f t="shared" si="777"/>
        <v>1900</v>
      </c>
      <c r="BL6097">
        <f t="shared" si="778"/>
        <v>1900</v>
      </c>
      <c r="BM6097" t="str">
        <f t="shared" si="779"/>
        <v/>
      </c>
      <c r="BN6097" s="69">
        <f t="shared" si="780"/>
        <v>132</v>
      </c>
      <c r="BO6097" s="1">
        <v>48465</v>
      </c>
      <c r="BP6097" s="1"/>
    </row>
    <row r="6098" spans="59:68" x14ac:dyDescent="0.25">
      <c r="BG6098" t="str">
        <f t="shared" ca="1" si="773"/>
        <v/>
      </c>
      <c r="BH6098" t="str">
        <f t="shared" si="774"/>
        <v/>
      </c>
      <c r="BI6098" t="str">
        <f t="shared" si="775"/>
        <v/>
      </c>
      <c r="BJ6098" t="str">
        <f t="shared" ca="1" si="776"/>
        <v/>
      </c>
      <c r="BK6098">
        <f t="shared" si="777"/>
        <v>1900</v>
      </c>
      <c r="BL6098">
        <f t="shared" si="778"/>
        <v>1900</v>
      </c>
      <c r="BM6098" t="str">
        <f t="shared" si="779"/>
        <v/>
      </c>
      <c r="BN6098" s="69">
        <f t="shared" si="780"/>
        <v>132</v>
      </c>
      <c r="BO6098" s="1">
        <v>48466</v>
      </c>
      <c r="BP6098" s="1"/>
    </row>
    <row r="6099" spans="59:68" x14ac:dyDescent="0.25">
      <c r="BG6099" t="str">
        <f t="shared" ca="1" si="773"/>
        <v/>
      </c>
      <c r="BH6099" t="str">
        <f t="shared" si="774"/>
        <v/>
      </c>
      <c r="BI6099" t="str">
        <f t="shared" si="775"/>
        <v/>
      </c>
      <c r="BJ6099" t="str">
        <f t="shared" ca="1" si="776"/>
        <v/>
      </c>
      <c r="BK6099">
        <f t="shared" si="777"/>
        <v>1900</v>
      </c>
      <c r="BL6099">
        <f t="shared" si="778"/>
        <v>1900</v>
      </c>
      <c r="BM6099" t="str">
        <f t="shared" si="779"/>
        <v/>
      </c>
      <c r="BN6099" s="69">
        <f t="shared" si="780"/>
        <v>132</v>
      </c>
      <c r="BO6099" s="1">
        <v>48467</v>
      </c>
      <c r="BP6099" s="1"/>
    </row>
    <row r="6100" spans="59:68" x14ac:dyDescent="0.25">
      <c r="BG6100" t="str">
        <f t="shared" ca="1" si="773"/>
        <v/>
      </c>
      <c r="BH6100" t="str">
        <f t="shared" si="774"/>
        <v/>
      </c>
      <c r="BI6100" t="str">
        <f t="shared" si="775"/>
        <v/>
      </c>
      <c r="BJ6100" t="str">
        <f t="shared" ca="1" si="776"/>
        <v/>
      </c>
      <c r="BK6100">
        <f t="shared" si="777"/>
        <v>1900</v>
      </c>
      <c r="BL6100">
        <f t="shared" si="778"/>
        <v>1900</v>
      </c>
      <c r="BM6100" t="str">
        <f t="shared" si="779"/>
        <v/>
      </c>
      <c r="BN6100" s="69">
        <f t="shared" si="780"/>
        <v>132</v>
      </c>
      <c r="BO6100" s="1">
        <v>48468</v>
      </c>
      <c r="BP6100" s="1"/>
    </row>
    <row r="6101" spans="59:68" x14ac:dyDescent="0.25">
      <c r="BG6101" t="str">
        <f t="shared" ca="1" si="773"/>
        <v/>
      </c>
      <c r="BH6101" t="str">
        <f t="shared" si="774"/>
        <v/>
      </c>
      <c r="BI6101" t="str">
        <f t="shared" si="775"/>
        <v/>
      </c>
      <c r="BJ6101" t="str">
        <f t="shared" ca="1" si="776"/>
        <v/>
      </c>
      <c r="BK6101">
        <f t="shared" si="777"/>
        <v>1900</v>
      </c>
      <c r="BL6101">
        <f t="shared" si="778"/>
        <v>1900</v>
      </c>
      <c r="BM6101" t="str">
        <f t="shared" si="779"/>
        <v/>
      </c>
      <c r="BN6101" s="69">
        <f t="shared" si="780"/>
        <v>132</v>
      </c>
      <c r="BO6101" s="1">
        <v>48469</v>
      </c>
      <c r="BP6101" s="1"/>
    </row>
    <row r="6102" spans="59:68" x14ac:dyDescent="0.25">
      <c r="BG6102" t="str">
        <f t="shared" ca="1" si="773"/>
        <v/>
      </c>
      <c r="BH6102" t="str">
        <f t="shared" si="774"/>
        <v/>
      </c>
      <c r="BI6102" t="str">
        <f t="shared" si="775"/>
        <v/>
      </c>
      <c r="BJ6102" t="str">
        <f t="shared" ca="1" si="776"/>
        <v/>
      </c>
      <c r="BK6102">
        <f t="shared" si="777"/>
        <v>1900</v>
      </c>
      <c r="BL6102">
        <f t="shared" si="778"/>
        <v>1900</v>
      </c>
      <c r="BM6102" t="str">
        <f t="shared" si="779"/>
        <v/>
      </c>
      <c r="BN6102" s="69">
        <f t="shared" si="780"/>
        <v>132</v>
      </c>
      <c r="BO6102" s="1">
        <v>48470</v>
      </c>
      <c r="BP6102" s="1"/>
    </row>
    <row r="6103" spans="59:68" x14ac:dyDescent="0.25">
      <c r="BG6103" t="str">
        <f t="shared" ca="1" si="773"/>
        <v/>
      </c>
      <c r="BH6103" t="str">
        <f t="shared" si="774"/>
        <v/>
      </c>
      <c r="BI6103" t="str">
        <f t="shared" si="775"/>
        <v/>
      </c>
      <c r="BJ6103" t="str">
        <f t="shared" ca="1" si="776"/>
        <v/>
      </c>
      <c r="BK6103">
        <f t="shared" si="777"/>
        <v>1900</v>
      </c>
      <c r="BL6103">
        <f t="shared" si="778"/>
        <v>1900</v>
      </c>
      <c r="BM6103" t="str">
        <f t="shared" si="779"/>
        <v/>
      </c>
      <c r="BN6103" s="69">
        <f t="shared" si="780"/>
        <v>132</v>
      </c>
      <c r="BO6103" s="1">
        <v>48471</v>
      </c>
      <c r="BP6103" s="1"/>
    </row>
    <row r="6104" spans="59:68" x14ac:dyDescent="0.25">
      <c r="BG6104" t="str">
        <f t="shared" ca="1" si="773"/>
        <v/>
      </c>
      <c r="BH6104" t="str">
        <f t="shared" si="774"/>
        <v/>
      </c>
      <c r="BI6104" t="str">
        <f t="shared" si="775"/>
        <v/>
      </c>
      <c r="BJ6104" t="str">
        <f t="shared" ca="1" si="776"/>
        <v/>
      </c>
      <c r="BK6104">
        <f t="shared" si="777"/>
        <v>1900</v>
      </c>
      <c r="BL6104">
        <f t="shared" si="778"/>
        <v>1900</v>
      </c>
      <c r="BM6104" t="str">
        <f t="shared" si="779"/>
        <v/>
      </c>
      <c r="BN6104" s="69">
        <f t="shared" si="780"/>
        <v>132</v>
      </c>
      <c r="BO6104" s="1">
        <v>48472</v>
      </c>
      <c r="BP6104" s="1"/>
    </row>
    <row r="6105" spans="59:68" x14ac:dyDescent="0.25">
      <c r="BG6105" t="str">
        <f t="shared" ca="1" si="773"/>
        <v/>
      </c>
      <c r="BH6105" t="str">
        <f t="shared" si="774"/>
        <v/>
      </c>
      <c r="BI6105" t="str">
        <f t="shared" si="775"/>
        <v/>
      </c>
      <c r="BJ6105" t="str">
        <f t="shared" ca="1" si="776"/>
        <v/>
      </c>
      <c r="BK6105">
        <f t="shared" si="777"/>
        <v>1900</v>
      </c>
      <c r="BL6105">
        <f t="shared" si="778"/>
        <v>1900</v>
      </c>
      <c r="BM6105" t="str">
        <f t="shared" si="779"/>
        <v/>
      </c>
      <c r="BN6105" s="69">
        <f t="shared" si="780"/>
        <v>132</v>
      </c>
      <c r="BO6105" s="1">
        <v>48473</v>
      </c>
      <c r="BP6105" s="1"/>
    </row>
    <row r="6106" spans="59:68" x14ac:dyDescent="0.25">
      <c r="BG6106" t="str">
        <f t="shared" ca="1" si="773"/>
        <v/>
      </c>
      <c r="BH6106" t="str">
        <f t="shared" si="774"/>
        <v/>
      </c>
      <c r="BI6106" t="str">
        <f t="shared" si="775"/>
        <v/>
      </c>
      <c r="BJ6106" t="str">
        <f t="shared" ca="1" si="776"/>
        <v/>
      </c>
      <c r="BK6106">
        <f t="shared" si="777"/>
        <v>1900</v>
      </c>
      <c r="BL6106">
        <f t="shared" si="778"/>
        <v>1900</v>
      </c>
      <c r="BM6106" t="str">
        <f t="shared" si="779"/>
        <v/>
      </c>
      <c r="BN6106" s="69">
        <f t="shared" si="780"/>
        <v>132</v>
      </c>
      <c r="BO6106" s="1">
        <v>48474</v>
      </c>
      <c r="BP6106" s="1"/>
    </row>
    <row r="6107" spans="59:68" x14ac:dyDescent="0.25">
      <c r="BG6107" t="str">
        <f t="shared" ca="1" si="773"/>
        <v/>
      </c>
      <c r="BH6107" t="str">
        <f t="shared" si="774"/>
        <v/>
      </c>
      <c r="BI6107" t="str">
        <f t="shared" si="775"/>
        <v/>
      </c>
      <c r="BJ6107" t="str">
        <f t="shared" ca="1" si="776"/>
        <v/>
      </c>
      <c r="BK6107">
        <f t="shared" si="777"/>
        <v>1900</v>
      </c>
      <c r="BL6107">
        <f t="shared" si="778"/>
        <v>1900</v>
      </c>
      <c r="BM6107" t="str">
        <f t="shared" si="779"/>
        <v/>
      </c>
      <c r="BN6107" s="69">
        <f t="shared" si="780"/>
        <v>132</v>
      </c>
      <c r="BO6107" s="1">
        <v>48475</v>
      </c>
      <c r="BP6107" s="1"/>
    </row>
    <row r="6108" spans="59:68" x14ac:dyDescent="0.25">
      <c r="BG6108" t="str">
        <f t="shared" ca="1" si="773"/>
        <v/>
      </c>
      <c r="BH6108" t="str">
        <f t="shared" si="774"/>
        <v/>
      </c>
      <c r="BI6108" t="str">
        <f t="shared" si="775"/>
        <v/>
      </c>
      <c r="BJ6108" t="str">
        <f t="shared" ca="1" si="776"/>
        <v/>
      </c>
      <c r="BK6108">
        <f t="shared" si="777"/>
        <v>1900</v>
      </c>
      <c r="BL6108">
        <f t="shared" si="778"/>
        <v>1900</v>
      </c>
      <c r="BM6108" t="str">
        <f t="shared" si="779"/>
        <v/>
      </c>
      <c r="BN6108" s="69">
        <f t="shared" si="780"/>
        <v>132</v>
      </c>
      <c r="BO6108" s="1">
        <v>48476</v>
      </c>
      <c r="BP6108" s="1"/>
    </row>
    <row r="6109" spans="59:68" x14ac:dyDescent="0.25">
      <c r="BG6109" t="str">
        <f t="shared" ca="1" si="773"/>
        <v/>
      </c>
      <c r="BH6109" t="str">
        <f t="shared" si="774"/>
        <v/>
      </c>
      <c r="BI6109" t="str">
        <f t="shared" si="775"/>
        <v/>
      </c>
      <c r="BJ6109" t="str">
        <f t="shared" ca="1" si="776"/>
        <v/>
      </c>
      <c r="BK6109">
        <f t="shared" si="777"/>
        <v>1900</v>
      </c>
      <c r="BL6109">
        <f t="shared" si="778"/>
        <v>1900</v>
      </c>
      <c r="BM6109" t="str">
        <f t="shared" si="779"/>
        <v/>
      </c>
      <c r="BN6109" s="69">
        <f t="shared" si="780"/>
        <v>132</v>
      </c>
      <c r="BO6109" s="1">
        <v>48477</v>
      </c>
      <c r="BP6109" s="1"/>
    </row>
    <row r="6110" spans="59:68" x14ac:dyDescent="0.25">
      <c r="BG6110" t="str">
        <f t="shared" ca="1" si="773"/>
        <v/>
      </c>
      <c r="BH6110" t="str">
        <f t="shared" si="774"/>
        <v/>
      </c>
      <c r="BI6110" t="str">
        <f t="shared" si="775"/>
        <v/>
      </c>
      <c r="BJ6110" t="str">
        <f t="shared" ca="1" si="776"/>
        <v/>
      </c>
      <c r="BK6110">
        <f t="shared" si="777"/>
        <v>1900</v>
      </c>
      <c r="BL6110">
        <f t="shared" si="778"/>
        <v>1900</v>
      </c>
      <c r="BM6110" t="str">
        <f t="shared" si="779"/>
        <v/>
      </c>
      <c r="BN6110" s="69">
        <f t="shared" si="780"/>
        <v>132</v>
      </c>
      <c r="BO6110" s="1">
        <v>48478</v>
      </c>
      <c r="BP6110" s="1"/>
    </row>
    <row r="6111" spans="59:68" x14ac:dyDescent="0.25">
      <c r="BG6111" t="str">
        <f t="shared" ca="1" si="773"/>
        <v/>
      </c>
      <c r="BH6111" t="str">
        <f t="shared" si="774"/>
        <v/>
      </c>
      <c r="BI6111" t="str">
        <f t="shared" si="775"/>
        <v/>
      </c>
      <c r="BJ6111" t="str">
        <f t="shared" ca="1" si="776"/>
        <v/>
      </c>
      <c r="BK6111">
        <f t="shared" si="777"/>
        <v>1900</v>
      </c>
      <c r="BL6111">
        <f t="shared" si="778"/>
        <v>1900</v>
      </c>
      <c r="BM6111" t="str">
        <f t="shared" si="779"/>
        <v/>
      </c>
      <c r="BN6111" s="69">
        <f t="shared" si="780"/>
        <v>132</v>
      </c>
      <c r="BO6111" s="1">
        <v>48479</v>
      </c>
      <c r="BP6111" s="1"/>
    </row>
    <row r="6112" spans="59:68" x14ac:dyDescent="0.25">
      <c r="BG6112" t="str">
        <f t="shared" ca="1" si="773"/>
        <v/>
      </c>
      <c r="BH6112" t="str">
        <f t="shared" si="774"/>
        <v/>
      </c>
      <c r="BI6112" t="str">
        <f t="shared" si="775"/>
        <v/>
      </c>
      <c r="BJ6112" t="str">
        <f t="shared" ca="1" si="776"/>
        <v/>
      </c>
      <c r="BK6112">
        <f t="shared" si="777"/>
        <v>1900</v>
      </c>
      <c r="BL6112">
        <f t="shared" si="778"/>
        <v>1900</v>
      </c>
      <c r="BM6112" t="str">
        <f t="shared" si="779"/>
        <v/>
      </c>
      <c r="BN6112" s="69">
        <f t="shared" si="780"/>
        <v>132</v>
      </c>
      <c r="BO6112" s="1">
        <v>48480</v>
      </c>
      <c r="BP6112" s="1"/>
    </row>
    <row r="6113" spans="59:68" x14ac:dyDescent="0.25">
      <c r="BG6113" t="str">
        <f t="shared" ca="1" si="773"/>
        <v/>
      </c>
      <c r="BH6113" t="str">
        <f t="shared" si="774"/>
        <v/>
      </c>
      <c r="BI6113" t="str">
        <f t="shared" si="775"/>
        <v/>
      </c>
      <c r="BJ6113" t="str">
        <f t="shared" ca="1" si="776"/>
        <v/>
      </c>
      <c r="BK6113">
        <f t="shared" si="777"/>
        <v>1900</v>
      </c>
      <c r="BL6113">
        <f t="shared" si="778"/>
        <v>1900</v>
      </c>
      <c r="BM6113" t="str">
        <f t="shared" si="779"/>
        <v/>
      </c>
      <c r="BN6113" s="69">
        <f t="shared" si="780"/>
        <v>132</v>
      </c>
      <c r="BO6113" s="1">
        <v>48481</v>
      </c>
      <c r="BP6113" s="1"/>
    </row>
    <row r="6114" spans="59:68" x14ac:dyDescent="0.25">
      <c r="BG6114" t="str">
        <f t="shared" ca="1" si="773"/>
        <v/>
      </c>
      <c r="BH6114" t="str">
        <f t="shared" si="774"/>
        <v/>
      </c>
      <c r="BI6114" t="str">
        <f t="shared" si="775"/>
        <v/>
      </c>
      <c r="BJ6114" t="str">
        <f t="shared" ca="1" si="776"/>
        <v/>
      </c>
      <c r="BK6114">
        <f t="shared" si="777"/>
        <v>1900</v>
      </c>
      <c r="BL6114">
        <f t="shared" si="778"/>
        <v>1900</v>
      </c>
      <c r="BM6114" t="str">
        <f t="shared" si="779"/>
        <v/>
      </c>
      <c r="BN6114" s="69">
        <f t="shared" si="780"/>
        <v>132</v>
      </c>
      <c r="BO6114" s="1">
        <v>48482</v>
      </c>
      <c r="BP6114" s="1"/>
    </row>
    <row r="6115" spans="59:68" x14ac:dyDescent="0.25">
      <c r="BG6115" t="str">
        <f t="shared" ca="1" si="773"/>
        <v/>
      </c>
      <c r="BH6115" t="str">
        <f t="shared" si="774"/>
        <v/>
      </c>
      <c r="BI6115" t="str">
        <f t="shared" si="775"/>
        <v/>
      </c>
      <c r="BJ6115" t="str">
        <f t="shared" ca="1" si="776"/>
        <v/>
      </c>
      <c r="BK6115">
        <f t="shared" si="777"/>
        <v>1900</v>
      </c>
      <c r="BL6115">
        <f t="shared" si="778"/>
        <v>1900</v>
      </c>
      <c r="BM6115" t="str">
        <f t="shared" si="779"/>
        <v/>
      </c>
      <c r="BN6115" s="69">
        <f t="shared" si="780"/>
        <v>132</v>
      </c>
      <c r="BO6115" s="1">
        <v>48483</v>
      </c>
      <c r="BP6115" s="1"/>
    </row>
    <row r="6116" spans="59:68" x14ac:dyDescent="0.25">
      <c r="BG6116" t="str">
        <f t="shared" ca="1" si="773"/>
        <v/>
      </c>
      <c r="BH6116" t="str">
        <f t="shared" si="774"/>
        <v/>
      </c>
      <c r="BI6116" t="str">
        <f t="shared" si="775"/>
        <v/>
      </c>
      <c r="BJ6116" t="str">
        <f t="shared" ca="1" si="776"/>
        <v/>
      </c>
      <c r="BK6116">
        <f t="shared" si="777"/>
        <v>1900</v>
      </c>
      <c r="BL6116">
        <f t="shared" si="778"/>
        <v>1900</v>
      </c>
      <c r="BM6116" t="str">
        <f t="shared" si="779"/>
        <v/>
      </c>
      <c r="BN6116" s="69">
        <f t="shared" si="780"/>
        <v>132</v>
      </c>
      <c r="BO6116" s="1">
        <v>48484</v>
      </c>
      <c r="BP6116" s="1"/>
    </row>
    <row r="6117" spans="59:68" x14ac:dyDescent="0.25">
      <c r="BG6117" t="str">
        <f t="shared" ca="1" si="773"/>
        <v/>
      </c>
      <c r="BH6117" t="str">
        <f t="shared" si="774"/>
        <v/>
      </c>
      <c r="BI6117" t="str">
        <f t="shared" si="775"/>
        <v/>
      </c>
      <c r="BJ6117" t="str">
        <f t="shared" ca="1" si="776"/>
        <v/>
      </c>
      <c r="BK6117">
        <f t="shared" si="777"/>
        <v>1900</v>
      </c>
      <c r="BL6117">
        <f t="shared" si="778"/>
        <v>1900</v>
      </c>
      <c r="BM6117" t="str">
        <f t="shared" si="779"/>
        <v/>
      </c>
      <c r="BN6117" s="69">
        <f t="shared" si="780"/>
        <v>132</v>
      </c>
      <c r="BO6117" s="1">
        <v>48485</v>
      </c>
      <c r="BP6117" s="1"/>
    </row>
    <row r="6118" spans="59:68" x14ac:dyDescent="0.25">
      <c r="BG6118" t="str">
        <f t="shared" ca="1" si="773"/>
        <v/>
      </c>
      <c r="BH6118" t="str">
        <f t="shared" si="774"/>
        <v/>
      </c>
      <c r="BI6118" t="str">
        <f t="shared" si="775"/>
        <v/>
      </c>
      <c r="BJ6118" t="str">
        <f t="shared" ca="1" si="776"/>
        <v/>
      </c>
      <c r="BK6118">
        <f t="shared" si="777"/>
        <v>1900</v>
      </c>
      <c r="BL6118">
        <f t="shared" si="778"/>
        <v>1900</v>
      </c>
      <c r="BM6118" t="str">
        <f t="shared" si="779"/>
        <v/>
      </c>
      <c r="BN6118" s="69">
        <f t="shared" si="780"/>
        <v>132</v>
      </c>
      <c r="BO6118" s="1">
        <v>48486</v>
      </c>
      <c r="BP6118" s="1"/>
    </row>
    <row r="6119" spans="59:68" x14ac:dyDescent="0.25">
      <c r="BG6119" t="str">
        <f t="shared" ca="1" si="773"/>
        <v/>
      </c>
      <c r="BH6119" t="str">
        <f t="shared" si="774"/>
        <v/>
      </c>
      <c r="BI6119" t="str">
        <f t="shared" si="775"/>
        <v/>
      </c>
      <c r="BJ6119" t="str">
        <f t="shared" ca="1" si="776"/>
        <v/>
      </c>
      <c r="BK6119">
        <f t="shared" si="777"/>
        <v>1900</v>
      </c>
      <c r="BL6119">
        <f t="shared" si="778"/>
        <v>1900</v>
      </c>
      <c r="BM6119" t="str">
        <f t="shared" si="779"/>
        <v/>
      </c>
      <c r="BN6119" s="69">
        <f t="shared" si="780"/>
        <v>132</v>
      </c>
      <c r="BO6119" s="1">
        <v>48487</v>
      </c>
      <c r="BP6119" s="1"/>
    </row>
    <row r="6120" spans="59:68" x14ac:dyDescent="0.25">
      <c r="BG6120" t="str">
        <f t="shared" ca="1" si="773"/>
        <v/>
      </c>
      <c r="BH6120" t="str">
        <f t="shared" si="774"/>
        <v/>
      </c>
      <c r="BI6120" t="str">
        <f t="shared" si="775"/>
        <v/>
      </c>
      <c r="BJ6120" t="str">
        <f t="shared" ca="1" si="776"/>
        <v/>
      </c>
      <c r="BK6120">
        <f t="shared" si="777"/>
        <v>1900</v>
      </c>
      <c r="BL6120">
        <f t="shared" si="778"/>
        <v>1900</v>
      </c>
      <c r="BM6120" t="str">
        <f t="shared" si="779"/>
        <v/>
      </c>
      <c r="BN6120" s="69">
        <f t="shared" si="780"/>
        <v>132</v>
      </c>
      <c r="BO6120" s="1">
        <v>48488</v>
      </c>
      <c r="BP6120" s="1"/>
    </row>
    <row r="6121" spans="59:68" x14ac:dyDescent="0.25">
      <c r="BG6121" t="str">
        <f t="shared" ca="1" si="773"/>
        <v/>
      </c>
      <c r="BH6121" t="str">
        <f t="shared" si="774"/>
        <v/>
      </c>
      <c r="BI6121" t="str">
        <f t="shared" si="775"/>
        <v/>
      </c>
      <c r="BJ6121" t="str">
        <f t="shared" ca="1" si="776"/>
        <v/>
      </c>
      <c r="BK6121">
        <f t="shared" si="777"/>
        <v>1900</v>
      </c>
      <c r="BL6121">
        <f t="shared" si="778"/>
        <v>1900</v>
      </c>
      <c r="BM6121" t="str">
        <f t="shared" si="779"/>
        <v/>
      </c>
      <c r="BN6121" s="69">
        <f t="shared" si="780"/>
        <v>132</v>
      </c>
      <c r="BO6121" s="1">
        <v>48489</v>
      </c>
      <c r="BP6121" s="1"/>
    </row>
    <row r="6122" spans="59:68" x14ac:dyDescent="0.25">
      <c r="BG6122" t="str">
        <f t="shared" ca="1" si="773"/>
        <v/>
      </c>
      <c r="BH6122" t="str">
        <f t="shared" si="774"/>
        <v/>
      </c>
      <c r="BI6122" t="str">
        <f t="shared" si="775"/>
        <v/>
      </c>
      <c r="BJ6122" t="str">
        <f t="shared" ca="1" si="776"/>
        <v/>
      </c>
      <c r="BK6122">
        <f t="shared" si="777"/>
        <v>1900</v>
      </c>
      <c r="BL6122">
        <f t="shared" si="778"/>
        <v>1900</v>
      </c>
      <c r="BM6122" t="str">
        <f t="shared" si="779"/>
        <v/>
      </c>
      <c r="BN6122" s="69">
        <f t="shared" si="780"/>
        <v>132</v>
      </c>
      <c r="BO6122" s="1">
        <v>48490</v>
      </c>
      <c r="BP6122" s="1"/>
    </row>
    <row r="6123" spans="59:68" x14ac:dyDescent="0.25">
      <c r="BG6123" t="str">
        <f t="shared" ca="1" si="773"/>
        <v/>
      </c>
      <c r="BH6123" t="str">
        <f t="shared" si="774"/>
        <v/>
      </c>
      <c r="BI6123" t="str">
        <f t="shared" si="775"/>
        <v/>
      </c>
      <c r="BJ6123" t="str">
        <f t="shared" ca="1" si="776"/>
        <v/>
      </c>
      <c r="BK6123">
        <f t="shared" si="777"/>
        <v>1900</v>
      </c>
      <c r="BL6123">
        <f t="shared" si="778"/>
        <v>1900</v>
      </c>
      <c r="BM6123" t="str">
        <f t="shared" si="779"/>
        <v/>
      </c>
      <c r="BN6123" s="69">
        <f t="shared" si="780"/>
        <v>132</v>
      </c>
      <c r="BO6123" s="1">
        <v>48491</v>
      </c>
      <c r="BP6123" s="1"/>
    </row>
    <row r="6124" spans="59:68" x14ac:dyDescent="0.25">
      <c r="BG6124" t="str">
        <f t="shared" ca="1" si="773"/>
        <v/>
      </c>
      <c r="BH6124" t="str">
        <f t="shared" si="774"/>
        <v/>
      </c>
      <c r="BI6124" t="str">
        <f t="shared" si="775"/>
        <v/>
      </c>
      <c r="BJ6124" t="str">
        <f t="shared" ca="1" si="776"/>
        <v/>
      </c>
      <c r="BK6124">
        <f t="shared" si="777"/>
        <v>1900</v>
      </c>
      <c r="BL6124">
        <f t="shared" si="778"/>
        <v>1900</v>
      </c>
      <c r="BM6124" t="str">
        <f t="shared" si="779"/>
        <v/>
      </c>
      <c r="BN6124" s="69">
        <f t="shared" si="780"/>
        <v>132</v>
      </c>
      <c r="BO6124" s="1">
        <v>48492</v>
      </c>
      <c r="BP6124" s="1"/>
    </row>
    <row r="6125" spans="59:68" x14ac:dyDescent="0.25">
      <c r="BG6125" t="str">
        <f t="shared" ca="1" si="773"/>
        <v/>
      </c>
      <c r="BH6125" t="str">
        <f t="shared" si="774"/>
        <v/>
      </c>
      <c r="BI6125" t="str">
        <f t="shared" si="775"/>
        <v/>
      </c>
      <c r="BJ6125" t="str">
        <f t="shared" ca="1" si="776"/>
        <v/>
      </c>
      <c r="BK6125">
        <f t="shared" si="777"/>
        <v>1900</v>
      </c>
      <c r="BL6125">
        <f t="shared" si="778"/>
        <v>1900</v>
      </c>
      <c r="BM6125" t="str">
        <f t="shared" si="779"/>
        <v/>
      </c>
      <c r="BN6125" s="69">
        <f t="shared" si="780"/>
        <v>132</v>
      </c>
      <c r="BO6125" s="1">
        <v>48493</v>
      </c>
      <c r="BP6125" s="1"/>
    </row>
    <row r="6126" spans="59:68" x14ac:dyDescent="0.25">
      <c r="BG6126" t="str">
        <f t="shared" ca="1" si="773"/>
        <v/>
      </c>
      <c r="BH6126" t="str">
        <f t="shared" si="774"/>
        <v/>
      </c>
      <c r="BI6126" t="str">
        <f t="shared" si="775"/>
        <v/>
      </c>
      <c r="BJ6126" t="str">
        <f t="shared" ca="1" si="776"/>
        <v/>
      </c>
      <c r="BK6126">
        <f t="shared" si="777"/>
        <v>1900</v>
      </c>
      <c r="BL6126">
        <f t="shared" si="778"/>
        <v>1900</v>
      </c>
      <c r="BM6126" t="str">
        <f t="shared" si="779"/>
        <v/>
      </c>
      <c r="BN6126" s="69">
        <f t="shared" si="780"/>
        <v>132</v>
      </c>
      <c r="BO6126" s="1">
        <v>48494</v>
      </c>
      <c r="BP6126" s="1"/>
    </row>
    <row r="6127" spans="59:68" x14ac:dyDescent="0.25">
      <c r="BG6127" t="str">
        <f t="shared" ca="1" si="773"/>
        <v/>
      </c>
      <c r="BH6127" t="str">
        <f t="shared" si="774"/>
        <v/>
      </c>
      <c r="BI6127" t="str">
        <f t="shared" si="775"/>
        <v/>
      </c>
      <c r="BJ6127" t="str">
        <f t="shared" ca="1" si="776"/>
        <v/>
      </c>
      <c r="BK6127">
        <f t="shared" si="777"/>
        <v>1900</v>
      </c>
      <c r="BL6127">
        <f t="shared" si="778"/>
        <v>1900</v>
      </c>
      <c r="BM6127" t="str">
        <f t="shared" si="779"/>
        <v/>
      </c>
      <c r="BN6127" s="69">
        <f t="shared" si="780"/>
        <v>132</v>
      </c>
      <c r="BO6127" s="1">
        <v>48495</v>
      </c>
      <c r="BP6127" s="1"/>
    </row>
    <row r="6128" spans="59:68" x14ac:dyDescent="0.25">
      <c r="BG6128" t="str">
        <f t="shared" ca="1" si="773"/>
        <v/>
      </c>
      <c r="BH6128" t="str">
        <f t="shared" si="774"/>
        <v/>
      </c>
      <c r="BI6128" t="str">
        <f t="shared" si="775"/>
        <v/>
      </c>
      <c r="BJ6128" t="str">
        <f t="shared" ca="1" si="776"/>
        <v/>
      </c>
      <c r="BK6128">
        <f t="shared" si="777"/>
        <v>1900</v>
      </c>
      <c r="BL6128">
        <f t="shared" si="778"/>
        <v>1900</v>
      </c>
      <c r="BM6128" t="str">
        <f t="shared" si="779"/>
        <v/>
      </c>
      <c r="BN6128" s="69">
        <f t="shared" si="780"/>
        <v>132</v>
      </c>
      <c r="BO6128" s="1">
        <v>48496</v>
      </c>
      <c r="BP6128" s="1"/>
    </row>
    <row r="6129" spans="59:68" x14ac:dyDescent="0.25">
      <c r="BG6129" t="str">
        <f t="shared" ca="1" si="773"/>
        <v/>
      </c>
      <c r="BH6129" t="str">
        <f t="shared" si="774"/>
        <v/>
      </c>
      <c r="BI6129" t="str">
        <f t="shared" si="775"/>
        <v/>
      </c>
      <c r="BJ6129" t="str">
        <f t="shared" ca="1" si="776"/>
        <v/>
      </c>
      <c r="BK6129">
        <f t="shared" si="777"/>
        <v>1900</v>
      </c>
      <c r="BL6129">
        <f t="shared" si="778"/>
        <v>1900</v>
      </c>
      <c r="BM6129" t="str">
        <f t="shared" si="779"/>
        <v/>
      </c>
      <c r="BN6129" s="69">
        <f t="shared" si="780"/>
        <v>132</v>
      </c>
      <c r="BO6129" s="1">
        <v>48497</v>
      </c>
      <c r="BP6129" s="1"/>
    </row>
    <row r="6130" spans="59:68" x14ac:dyDescent="0.25">
      <c r="BG6130" t="str">
        <f t="shared" ca="1" si="773"/>
        <v/>
      </c>
      <c r="BH6130" t="str">
        <f t="shared" si="774"/>
        <v/>
      </c>
      <c r="BI6130" t="str">
        <f t="shared" si="775"/>
        <v/>
      </c>
      <c r="BJ6130" t="str">
        <f t="shared" ca="1" si="776"/>
        <v/>
      </c>
      <c r="BK6130">
        <f t="shared" si="777"/>
        <v>1900</v>
      </c>
      <c r="BL6130">
        <f t="shared" si="778"/>
        <v>1900</v>
      </c>
      <c r="BM6130" t="str">
        <f t="shared" si="779"/>
        <v/>
      </c>
      <c r="BN6130" s="69">
        <f t="shared" si="780"/>
        <v>132</v>
      </c>
      <c r="BO6130" s="1">
        <v>48498</v>
      </c>
      <c r="BP6130" s="1"/>
    </row>
    <row r="6131" spans="59:68" x14ac:dyDescent="0.25">
      <c r="BG6131" t="str">
        <f t="shared" ca="1" si="773"/>
        <v/>
      </c>
      <c r="BH6131" t="str">
        <f t="shared" si="774"/>
        <v/>
      </c>
      <c r="BI6131" t="str">
        <f t="shared" si="775"/>
        <v/>
      </c>
      <c r="BJ6131" t="str">
        <f t="shared" ca="1" si="776"/>
        <v/>
      </c>
      <c r="BK6131">
        <f t="shared" si="777"/>
        <v>1900</v>
      </c>
      <c r="BL6131">
        <f t="shared" si="778"/>
        <v>1900</v>
      </c>
      <c r="BM6131" t="str">
        <f t="shared" si="779"/>
        <v/>
      </c>
      <c r="BN6131" s="69">
        <f t="shared" si="780"/>
        <v>132</v>
      </c>
      <c r="BO6131" s="1">
        <v>48499</v>
      </c>
      <c r="BP6131" s="1"/>
    </row>
    <row r="6132" spans="59:68" x14ac:dyDescent="0.25">
      <c r="BG6132" t="str">
        <f t="shared" ca="1" si="773"/>
        <v/>
      </c>
      <c r="BH6132" t="str">
        <f t="shared" si="774"/>
        <v/>
      </c>
      <c r="BI6132" t="str">
        <f t="shared" si="775"/>
        <v/>
      </c>
      <c r="BJ6132" t="str">
        <f t="shared" ca="1" si="776"/>
        <v/>
      </c>
      <c r="BK6132">
        <f t="shared" si="777"/>
        <v>1900</v>
      </c>
      <c r="BL6132">
        <f t="shared" si="778"/>
        <v>1900</v>
      </c>
      <c r="BM6132" t="str">
        <f t="shared" si="779"/>
        <v/>
      </c>
      <c r="BN6132" s="69">
        <f t="shared" si="780"/>
        <v>132</v>
      </c>
      <c r="BO6132" s="1">
        <v>48500</v>
      </c>
      <c r="BP6132" s="1"/>
    </row>
    <row r="6133" spans="59:68" x14ac:dyDescent="0.25">
      <c r="BG6133" t="str">
        <f t="shared" ca="1" si="773"/>
        <v/>
      </c>
      <c r="BH6133" t="str">
        <f t="shared" si="774"/>
        <v/>
      </c>
      <c r="BI6133" t="str">
        <f t="shared" si="775"/>
        <v/>
      </c>
      <c r="BJ6133" t="str">
        <f t="shared" ca="1" si="776"/>
        <v/>
      </c>
      <c r="BK6133">
        <f t="shared" si="777"/>
        <v>1900</v>
      </c>
      <c r="BL6133">
        <f t="shared" si="778"/>
        <v>1900</v>
      </c>
      <c r="BM6133" t="str">
        <f t="shared" si="779"/>
        <v/>
      </c>
      <c r="BN6133" s="69">
        <f t="shared" si="780"/>
        <v>132</v>
      </c>
      <c r="BO6133" s="1">
        <v>48501</v>
      </c>
      <c r="BP6133" s="1"/>
    </row>
    <row r="6134" spans="59:68" x14ac:dyDescent="0.25">
      <c r="BG6134" t="str">
        <f t="shared" ca="1" si="773"/>
        <v/>
      </c>
      <c r="BH6134" t="str">
        <f t="shared" si="774"/>
        <v/>
      </c>
      <c r="BI6134" t="str">
        <f t="shared" si="775"/>
        <v/>
      </c>
      <c r="BJ6134" t="str">
        <f t="shared" ca="1" si="776"/>
        <v/>
      </c>
      <c r="BK6134">
        <f t="shared" si="777"/>
        <v>1900</v>
      </c>
      <c r="BL6134">
        <f t="shared" si="778"/>
        <v>1900</v>
      </c>
      <c r="BM6134" t="str">
        <f t="shared" si="779"/>
        <v/>
      </c>
      <c r="BN6134" s="69">
        <f t="shared" si="780"/>
        <v>132</v>
      </c>
      <c r="BO6134" s="1">
        <v>48502</v>
      </c>
      <c r="BP6134" s="1"/>
    </row>
    <row r="6135" spans="59:68" x14ac:dyDescent="0.25">
      <c r="BG6135" t="str">
        <f t="shared" ca="1" si="773"/>
        <v/>
      </c>
      <c r="BH6135" t="str">
        <f t="shared" si="774"/>
        <v/>
      </c>
      <c r="BI6135" t="str">
        <f t="shared" si="775"/>
        <v/>
      </c>
      <c r="BJ6135" t="str">
        <f t="shared" ca="1" si="776"/>
        <v/>
      </c>
      <c r="BK6135">
        <f t="shared" si="777"/>
        <v>1900</v>
      </c>
      <c r="BL6135">
        <f t="shared" si="778"/>
        <v>1900</v>
      </c>
      <c r="BM6135" t="str">
        <f t="shared" si="779"/>
        <v/>
      </c>
      <c r="BN6135" s="69">
        <f t="shared" si="780"/>
        <v>132</v>
      </c>
      <c r="BO6135" s="1">
        <v>48503</v>
      </c>
      <c r="BP6135" s="1"/>
    </row>
    <row r="6136" spans="59:68" x14ac:dyDescent="0.25">
      <c r="BG6136" t="str">
        <f t="shared" ca="1" si="773"/>
        <v/>
      </c>
      <c r="BH6136" t="str">
        <f t="shared" si="774"/>
        <v/>
      </c>
      <c r="BI6136" t="str">
        <f t="shared" si="775"/>
        <v/>
      </c>
      <c r="BJ6136" t="str">
        <f t="shared" ca="1" si="776"/>
        <v/>
      </c>
      <c r="BK6136">
        <f t="shared" si="777"/>
        <v>1900</v>
      </c>
      <c r="BL6136">
        <f t="shared" si="778"/>
        <v>1900</v>
      </c>
      <c r="BM6136" t="str">
        <f t="shared" si="779"/>
        <v/>
      </c>
      <c r="BN6136" s="69">
        <f t="shared" si="780"/>
        <v>132</v>
      </c>
      <c r="BO6136" s="1">
        <v>48504</v>
      </c>
      <c r="BP6136" s="1"/>
    </row>
    <row r="6137" spans="59:68" x14ac:dyDescent="0.25">
      <c r="BG6137" t="str">
        <f t="shared" ca="1" si="773"/>
        <v/>
      </c>
      <c r="BH6137" t="str">
        <f t="shared" si="774"/>
        <v/>
      </c>
      <c r="BI6137" t="str">
        <f t="shared" si="775"/>
        <v/>
      </c>
      <c r="BJ6137" t="str">
        <f t="shared" ca="1" si="776"/>
        <v/>
      </c>
      <c r="BK6137">
        <f t="shared" si="777"/>
        <v>1900</v>
      </c>
      <c r="BL6137">
        <f t="shared" si="778"/>
        <v>1900</v>
      </c>
      <c r="BM6137" t="str">
        <f t="shared" si="779"/>
        <v/>
      </c>
      <c r="BN6137" s="69">
        <f t="shared" si="780"/>
        <v>132</v>
      </c>
      <c r="BO6137" s="1">
        <v>48505</v>
      </c>
      <c r="BP6137" s="1"/>
    </row>
    <row r="6138" spans="59:68" x14ac:dyDescent="0.25">
      <c r="BG6138" t="str">
        <f t="shared" ca="1" si="773"/>
        <v/>
      </c>
      <c r="BH6138" t="str">
        <f t="shared" si="774"/>
        <v/>
      </c>
      <c r="BI6138" t="str">
        <f t="shared" si="775"/>
        <v/>
      </c>
      <c r="BJ6138" t="str">
        <f t="shared" ca="1" si="776"/>
        <v/>
      </c>
      <c r="BK6138">
        <f t="shared" si="777"/>
        <v>1900</v>
      </c>
      <c r="BL6138">
        <f t="shared" si="778"/>
        <v>1900</v>
      </c>
      <c r="BM6138" t="str">
        <f t="shared" si="779"/>
        <v/>
      </c>
      <c r="BN6138" s="69">
        <f t="shared" si="780"/>
        <v>132</v>
      </c>
      <c r="BO6138" s="1">
        <v>48506</v>
      </c>
      <c r="BP6138" s="1"/>
    </row>
    <row r="6139" spans="59:68" x14ac:dyDescent="0.25">
      <c r="BG6139" t="str">
        <f t="shared" ca="1" si="773"/>
        <v/>
      </c>
      <c r="BH6139" t="str">
        <f t="shared" si="774"/>
        <v/>
      </c>
      <c r="BI6139" t="str">
        <f t="shared" si="775"/>
        <v/>
      </c>
      <c r="BJ6139" t="str">
        <f t="shared" ca="1" si="776"/>
        <v/>
      </c>
      <c r="BK6139">
        <f t="shared" si="777"/>
        <v>1900</v>
      </c>
      <c r="BL6139">
        <f t="shared" si="778"/>
        <v>1900</v>
      </c>
      <c r="BM6139" t="str">
        <f t="shared" si="779"/>
        <v/>
      </c>
      <c r="BN6139" s="69">
        <f t="shared" si="780"/>
        <v>132</v>
      </c>
      <c r="BO6139" s="1">
        <v>48507</v>
      </c>
      <c r="BP6139" s="1"/>
    </row>
    <row r="6140" spans="59:68" x14ac:dyDescent="0.25">
      <c r="BG6140" t="str">
        <f t="shared" ca="1" si="773"/>
        <v/>
      </c>
      <c r="BH6140" t="str">
        <f t="shared" si="774"/>
        <v/>
      </c>
      <c r="BI6140" t="str">
        <f t="shared" si="775"/>
        <v/>
      </c>
      <c r="BJ6140" t="str">
        <f t="shared" ca="1" si="776"/>
        <v/>
      </c>
      <c r="BK6140">
        <f t="shared" si="777"/>
        <v>1900</v>
      </c>
      <c r="BL6140">
        <f t="shared" si="778"/>
        <v>1900</v>
      </c>
      <c r="BM6140" t="str">
        <f t="shared" si="779"/>
        <v/>
      </c>
      <c r="BN6140" s="69">
        <f t="shared" si="780"/>
        <v>132</v>
      </c>
      <c r="BO6140" s="1">
        <v>48508</v>
      </c>
      <c r="BP6140" s="1"/>
    </row>
    <row r="6141" spans="59:68" x14ac:dyDescent="0.25">
      <c r="BG6141" t="str">
        <f t="shared" ca="1" si="773"/>
        <v/>
      </c>
      <c r="BH6141" t="str">
        <f t="shared" si="774"/>
        <v/>
      </c>
      <c r="BI6141" t="str">
        <f t="shared" si="775"/>
        <v/>
      </c>
      <c r="BJ6141" t="str">
        <f t="shared" ca="1" si="776"/>
        <v/>
      </c>
      <c r="BK6141">
        <f t="shared" si="777"/>
        <v>1900</v>
      </c>
      <c r="BL6141">
        <f t="shared" si="778"/>
        <v>1900</v>
      </c>
      <c r="BM6141" t="str">
        <f t="shared" si="779"/>
        <v/>
      </c>
      <c r="BN6141" s="69">
        <f t="shared" si="780"/>
        <v>132</v>
      </c>
      <c r="BO6141" s="1">
        <v>48509</v>
      </c>
      <c r="BP6141" s="1"/>
    </row>
    <row r="6142" spans="59:68" x14ac:dyDescent="0.25">
      <c r="BG6142" t="str">
        <f t="shared" ca="1" si="773"/>
        <v/>
      </c>
      <c r="BH6142" t="str">
        <f t="shared" si="774"/>
        <v/>
      </c>
      <c r="BI6142" t="str">
        <f t="shared" si="775"/>
        <v/>
      </c>
      <c r="BJ6142" t="str">
        <f t="shared" ca="1" si="776"/>
        <v/>
      </c>
      <c r="BK6142">
        <f t="shared" si="777"/>
        <v>1900</v>
      </c>
      <c r="BL6142">
        <f t="shared" si="778"/>
        <v>1900</v>
      </c>
      <c r="BM6142" t="str">
        <f t="shared" si="779"/>
        <v/>
      </c>
      <c r="BN6142" s="69">
        <f t="shared" si="780"/>
        <v>132</v>
      </c>
      <c r="BO6142" s="1">
        <v>48510</v>
      </c>
      <c r="BP6142" s="1"/>
    </row>
    <row r="6143" spans="59:68" x14ac:dyDescent="0.25">
      <c r="BG6143" t="str">
        <f t="shared" ca="1" si="773"/>
        <v/>
      </c>
      <c r="BH6143" t="str">
        <f t="shared" si="774"/>
        <v/>
      </c>
      <c r="BI6143" t="str">
        <f t="shared" si="775"/>
        <v/>
      </c>
      <c r="BJ6143" t="str">
        <f t="shared" ca="1" si="776"/>
        <v/>
      </c>
      <c r="BK6143">
        <f t="shared" si="777"/>
        <v>1900</v>
      </c>
      <c r="BL6143">
        <f t="shared" si="778"/>
        <v>1900</v>
      </c>
      <c r="BM6143" t="str">
        <f t="shared" si="779"/>
        <v/>
      </c>
      <c r="BN6143" s="69">
        <f t="shared" si="780"/>
        <v>132</v>
      </c>
      <c r="BO6143" s="1">
        <v>48511</v>
      </c>
      <c r="BP6143" s="1"/>
    </row>
    <row r="6144" spans="59:68" x14ac:dyDescent="0.25">
      <c r="BG6144" t="str">
        <f t="shared" ca="1" si="773"/>
        <v/>
      </c>
      <c r="BH6144" t="str">
        <f t="shared" si="774"/>
        <v/>
      </c>
      <c r="BI6144" t="str">
        <f t="shared" si="775"/>
        <v/>
      </c>
      <c r="BJ6144" t="str">
        <f t="shared" ca="1" si="776"/>
        <v/>
      </c>
      <c r="BK6144">
        <f t="shared" si="777"/>
        <v>1900</v>
      </c>
      <c r="BL6144">
        <f t="shared" si="778"/>
        <v>1900</v>
      </c>
      <c r="BM6144" t="str">
        <f t="shared" si="779"/>
        <v/>
      </c>
      <c r="BN6144" s="69">
        <f t="shared" si="780"/>
        <v>132</v>
      </c>
      <c r="BO6144" s="1">
        <v>48512</v>
      </c>
      <c r="BP6144" s="1"/>
    </row>
    <row r="6145" spans="59:68" x14ac:dyDescent="0.25">
      <c r="BG6145" t="str">
        <f t="shared" ca="1" si="773"/>
        <v/>
      </c>
      <c r="BH6145" t="str">
        <f t="shared" si="774"/>
        <v/>
      </c>
      <c r="BI6145" t="str">
        <f t="shared" si="775"/>
        <v/>
      </c>
      <c r="BJ6145" t="str">
        <f t="shared" ca="1" si="776"/>
        <v/>
      </c>
      <c r="BK6145">
        <f t="shared" si="777"/>
        <v>1900</v>
      </c>
      <c r="BL6145">
        <f t="shared" si="778"/>
        <v>1900</v>
      </c>
      <c r="BM6145" t="str">
        <f t="shared" si="779"/>
        <v/>
      </c>
      <c r="BN6145" s="69">
        <f t="shared" si="780"/>
        <v>132</v>
      </c>
      <c r="BO6145" s="1">
        <v>48513</v>
      </c>
      <c r="BP6145" s="1"/>
    </row>
    <row r="6146" spans="59:68" x14ac:dyDescent="0.25">
      <c r="BG6146" t="str">
        <f t="shared" ca="1" si="773"/>
        <v/>
      </c>
      <c r="BH6146" t="str">
        <f t="shared" si="774"/>
        <v/>
      </c>
      <c r="BI6146" t="str">
        <f t="shared" si="775"/>
        <v/>
      </c>
      <c r="BJ6146" t="str">
        <f t="shared" ca="1" si="776"/>
        <v/>
      </c>
      <c r="BK6146">
        <f t="shared" si="777"/>
        <v>1900</v>
      </c>
      <c r="BL6146">
        <f t="shared" si="778"/>
        <v>1900</v>
      </c>
      <c r="BM6146" t="str">
        <f t="shared" si="779"/>
        <v/>
      </c>
      <c r="BN6146" s="69">
        <f t="shared" si="780"/>
        <v>132</v>
      </c>
      <c r="BO6146" s="1">
        <v>48514</v>
      </c>
      <c r="BP6146" s="1"/>
    </row>
    <row r="6147" spans="59:68" x14ac:dyDescent="0.25">
      <c r="BG6147" t="str">
        <f t="shared" ref="BG6147:BG6210" ca="1" si="781">IF(A6147="","",DATEDIF(J6147,TODAY(),"y"))</f>
        <v/>
      </c>
      <c r="BH6147" t="str">
        <f t="shared" ref="BH6147:BH6210" si="782">IF(A6147="","",IF(BG6147&lt;61,"Moins de 61",IF(BG6147&lt;66,"61 à 65",IF(BG6147&lt;71,"66 à 70",IF(BG6147&lt;76,"71 à 75",IF(BG6147&lt;81,"76 à 80",IF(BG6147&lt;86,"81 à 85",IF(BG6147&lt;91,"86 à 90",IF(BG6147&lt;96,"91 à 95",IF(BG6147&lt;101,"96 à 100",IF(BG6147&gt;=101,"101 et plus","")))))))))))</f>
        <v/>
      </c>
      <c r="BI6147" t="str">
        <f t="shared" ref="BI6147:BI6210" si="783">IF(B6147="","",IF(BG6147&lt;66,"Moins de 66",IF(BG6147&lt;71,"66 à 70",IF(BG6147&lt;76,"71 à 75",IF(BG6147&lt;81,"76 à 80",IF(BG6147&gt;=81,"plus de 80",""))))))</f>
        <v/>
      </c>
      <c r="BJ6147" t="str">
        <f t="shared" ref="BJ6147:BJ6210" ca="1" si="784">IF(A6147="","",DATEDIF(L6147,TODAY(),"y"))</f>
        <v/>
      </c>
      <c r="BK6147">
        <f t="shared" ref="BK6147:BK6210" si="785">YEAR(L6147)</f>
        <v>1900</v>
      </c>
      <c r="BL6147">
        <f t="shared" ref="BL6147:BL6210" si="786">YEAR(E6147)</f>
        <v>1900</v>
      </c>
      <c r="BM6147" t="str">
        <f t="shared" ref="BM6147:BM6210" si="787">IF(A6147="","",IF(O6147="Adhérent",BG6147,""))</f>
        <v/>
      </c>
      <c r="BN6147" s="69">
        <f t="shared" ref="BN6147:BN6210" si="788">YEAR(BO6147)-YEAR(J6147)</f>
        <v>132</v>
      </c>
      <c r="BO6147" s="1">
        <v>48515</v>
      </c>
      <c r="BP6147" s="1"/>
    </row>
    <row r="6148" spans="59:68" x14ac:dyDescent="0.25">
      <c r="BG6148" t="str">
        <f t="shared" ca="1" si="781"/>
        <v/>
      </c>
      <c r="BH6148" t="str">
        <f t="shared" si="782"/>
        <v/>
      </c>
      <c r="BI6148" t="str">
        <f t="shared" si="783"/>
        <v/>
      </c>
      <c r="BJ6148" t="str">
        <f t="shared" ca="1" si="784"/>
        <v/>
      </c>
      <c r="BK6148">
        <f t="shared" si="785"/>
        <v>1900</v>
      </c>
      <c r="BL6148">
        <f t="shared" si="786"/>
        <v>1900</v>
      </c>
      <c r="BM6148" t="str">
        <f t="shared" si="787"/>
        <v/>
      </c>
      <c r="BN6148" s="69">
        <f t="shared" si="788"/>
        <v>132</v>
      </c>
      <c r="BO6148" s="1">
        <v>48516</v>
      </c>
      <c r="BP6148" s="1"/>
    </row>
    <row r="6149" spans="59:68" x14ac:dyDescent="0.25">
      <c r="BG6149" t="str">
        <f t="shared" ca="1" si="781"/>
        <v/>
      </c>
      <c r="BH6149" t="str">
        <f t="shared" si="782"/>
        <v/>
      </c>
      <c r="BI6149" t="str">
        <f t="shared" si="783"/>
        <v/>
      </c>
      <c r="BJ6149" t="str">
        <f t="shared" ca="1" si="784"/>
        <v/>
      </c>
      <c r="BK6149">
        <f t="shared" si="785"/>
        <v>1900</v>
      </c>
      <c r="BL6149">
        <f t="shared" si="786"/>
        <v>1900</v>
      </c>
      <c r="BM6149" t="str">
        <f t="shared" si="787"/>
        <v/>
      </c>
      <c r="BN6149" s="69">
        <f t="shared" si="788"/>
        <v>132</v>
      </c>
      <c r="BO6149" s="1">
        <v>48517</v>
      </c>
      <c r="BP6149" s="1"/>
    </row>
    <row r="6150" spans="59:68" x14ac:dyDescent="0.25">
      <c r="BG6150" t="str">
        <f t="shared" ca="1" si="781"/>
        <v/>
      </c>
      <c r="BH6150" t="str">
        <f t="shared" si="782"/>
        <v/>
      </c>
      <c r="BI6150" t="str">
        <f t="shared" si="783"/>
        <v/>
      </c>
      <c r="BJ6150" t="str">
        <f t="shared" ca="1" si="784"/>
        <v/>
      </c>
      <c r="BK6150">
        <f t="shared" si="785"/>
        <v>1900</v>
      </c>
      <c r="BL6150">
        <f t="shared" si="786"/>
        <v>1900</v>
      </c>
      <c r="BM6150" t="str">
        <f t="shared" si="787"/>
        <v/>
      </c>
      <c r="BN6150" s="69">
        <f t="shared" si="788"/>
        <v>132</v>
      </c>
      <c r="BO6150" s="1">
        <v>48518</v>
      </c>
      <c r="BP6150" s="1"/>
    </row>
    <row r="6151" spans="59:68" x14ac:dyDescent="0.25">
      <c r="BG6151" t="str">
        <f t="shared" ca="1" si="781"/>
        <v/>
      </c>
      <c r="BH6151" t="str">
        <f t="shared" si="782"/>
        <v/>
      </c>
      <c r="BI6151" t="str">
        <f t="shared" si="783"/>
        <v/>
      </c>
      <c r="BJ6151" t="str">
        <f t="shared" ca="1" si="784"/>
        <v/>
      </c>
      <c r="BK6151">
        <f t="shared" si="785"/>
        <v>1900</v>
      </c>
      <c r="BL6151">
        <f t="shared" si="786"/>
        <v>1900</v>
      </c>
      <c r="BM6151" t="str">
        <f t="shared" si="787"/>
        <v/>
      </c>
      <c r="BN6151" s="69">
        <f t="shared" si="788"/>
        <v>132</v>
      </c>
      <c r="BO6151" s="1">
        <v>48519</v>
      </c>
      <c r="BP6151" s="1"/>
    </row>
    <row r="6152" spans="59:68" x14ac:dyDescent="0.25">
      <c r="BG6152" t="str">
        <f t="shared" ca="1" si="781"/>
        <v/>
      </c>
      <c r="BH6152" t="str">
        <f t="shared" si="782"/>
        <v/>
      </c>
      <c r="BI6152" t="str">
        <f t="shared" si="783"/>
        <v/>
      </c>
      <c r="BJ6152" t="str">
        <f t="shared" ca="1" si="784"/>
        <v/>
      </c>
      <c r="BK6152">
        <f t="shared" si="785"/>
        <v>1900</v>
      </c>
      <c r="BL6152">
        <f t="shared" si="786"/>
        <v>1900</v>
      </c>
      <c r="BM6152" t="str">
        <f t="shared" si="787"/>
        <v/>
      </c>
      <c r="BN6152" s="69">
        <f t="shared" si="788"/>
        <v>132</v>
      </c>
      <c r="BO6152" s="1">
        <v>48520</v>
      </c>
      <c r="BP6152" s="1"/>
    </row>
    <row r="6153" spans="59:68" x14ac:dyDescent="0.25">
      <c r="BG6153" t="str">
        <f t="shared" ca="1" si="781"/>
        <v/>
      </c>
      <c r="BH6153" t="str">
        <f t="shared" si="782"/>
        <v/>
      </c>
      <c r="BI6153" t="str">
        <f t="shared" si="783"/>
        <v/>
      </c>
      <c r="BJ6153" t="str">
        <f t="shared" ca="1" si="784"/>
        <v/>
      </c>
      <c r="BK6153">
        <f t="shared" si="785"/>
        <v>1900</v>
      </c>
      <c r="BL6153">
        <f t="shared" si="786"/>
        <v>1900</v>
      </c>
      <c r="BM6153" t="str">
        <f t="shared" si="787"/>
        <v/>
      </c>
      <c r="BN6153" s="69">
        <f t="shared" si="788"/>
        <v>132</v>
      </c>
      <c r="BO6153" s="1">
        <v>48521</v>
      </c>
      <c r="BP6153" s="1"/>
    </row>
    <row r="6154" spans="59:68" x14ac:dyDescent="0.25">
      <c r="BG6154" t="str">
        <f t="shared" ca="1" si="781"/>
        <v/>
      </c>
      <c r="BH6154" t="str">
        <f t="shared" si="782"/>
        <v/>
      </c>
      <c r="BI6154" t="str">
        <f t="shared" si="783"/>
        <v/>
      </c>
      <c r="BJ6154" t="str">
        <f t="shared" ca="1" si="784"/>
        <v/>
      </c>
      <c r="BK6154">
        <f t="shared" si="785"/>
        <v>1900</v>
      </c>
      <c r="BL6154">
        <f t="shared" si="786"/>
        <v>1900</v>
      </c>
      <c r="BM6154" t="str">
        <f t="shared" si="787"/>
        <v/>
      </c>
      <c r="BN6154" s="69">
        <f t="shared" si="788"/>
        <v>132</v>
      </c>
      <c r="BO6154" s="1">
        <v>48522</v>
      </c>
      <c r="BP6154" s="1"/>
    </row>
    <row r="6155" spans="59:68" x14ac:dyDescent="0.25">
      <c r="BG6155" t="str">
        <f t="shared" ca="1" si="781"/>
        <v/>
      </c>
      <c r="BH6155" t="str">
        <f t="shared" si="782"/>
        <v/>
      </c>
      <c r="BI6155" t="str">
        <f t="shared" si="783"/>
        <v/>
      </c>
      <c r="BJ6155" t="str">
        <f t="shared" ca="1" si="784"/>
        <v/>
      </c>
      <c r="BK6155">
        <f t="shared" si="785"/>
        <v>1900</v>
      </c>
      <c r="BL6155">
        <f t="shared" si="786"/>
        <v>1900</v>
      </c>
      <c r="BM6155" t="str">
        <f t="shared" si="787"/>
        <v/>
      </c>
      <c r="BN6155" s="69">
        <f t="shared" si="788"/>
        <v>132</v>
      </c>
      <c r="BO6155" s="1">
        <v>48523</v>
      </c>
      <c r="BP6155" s="1"/>
    </row>
    <row r="6156" spans="59:68" x14ac:dyDescent="0.25">
      <c r="BG6156" t="str">
        <f t="shared" ca="1" si="781"/>
        <v/>
      </c>
      <c r="BH6156" t="str">
        <f t="shared" si="782"/>
        <v/>
      </c>
      <c r="BI6156" t="str">
        <f t="shared" si="783"/>
        <v/>
      </c>
      <c r="BJ6156" t="str">
        <f t="shared" ca="1" si="784"/>
        <v/>
      </c>
      <c r="BK6156">
        <f t="shared" si="785"/>
        <v>1900</v>
      </c>
      <c r="BL6156">
        <f t="shared" si="786"/>
        <v>1900</v>
      </c>
      <c r="BM6156" t="str">
        <f t="shared" si="787"/>
        <v/>
      </c>
      <c r="BN6156" s="69">
        <f t="shared" si="788"/>
        <v>132</v>
      </c>
      <c r="BO6156" s="1">
        <v>48524</v>
      </c>
      <c r="BP6156" s="1"/>
    </row>
    <row r="6157" spans="59:68" x14ac:dyDescent="0.25">
      <c r="BG6157" t="str">
        <f t="shared" ca="1" si="781"/>
        <v/>
      </c>
      <c r="BH6157" t="str">
        <f t="shared" si="782"/>
        <v/>
      </c>
      <c r="BI6157" t="str">
        <f t="shared" si="783"/>
        <v/>
      </c>
      <c r="BJ6157" t="str">
        <f t="shared" ca="1" si="784"/>
        <v/>
      </c>
      <c r="BK6157">
        <f t="shared" si="785"/>
        <v>1900</v>
      </c>
      <c r="BL6157">
        <f t="shared" si="786"/>
        <v>1900</v>
      </c>
      <c r="BM6157" t="str">
        <f t="shared" si="787"/>
        <v/>
      </c>
      <c r="BN6157" s="69">
        <f t="shared" si="788"/>
        <v>132</v>
      </c>
      <c r="BO6157" s="1">
        <v>48525</v>
      </c>
      <c r="BP6157" s="1"/>
    </row>
    <row r="6158" spans="59:68" x14ac:dyDescent="0.25">
      <c r="BG6158" t="str">
        <f t="shared" ca="1" si="781"/>
        <v/>
      </c>
      <c r="BH6158" t="str">
        <f t="shared" si="782"/>
        <v/>
      </c>
      <c r="BI6158" t="str">
        <f t="shared" si="783"/>
        <v/>
      </c>
      <c r="BJ6158" t="str">
        <f t="shared" ca="1" si="784"/>
        <v/>
      </c>
      <c r="BK6158">
        <f t="shared" si="785"/>
        <v>1900</v>
      </c>
      <c r="BL6158">
        <f t="shared" si="786"/>
        <v>1900</v>
      </c>
      <c r="BM6158" t="str">
        <f t="shared" si="787"/>
        <v/>
      </c>
      <c r="BN6158" s="69">
        <f t="shared" si="788"/>
        <v>132</v>
      </c>
      <c r="BO6158" s="1">
        <v>48526</v>
      </c>
      <c r="BP6158" s="1"/>
    </row>
    <row r="6159" spans="59:68" x14ac:dyDescent="0.25">
      <c r="BG6159" t="str">
        <f t="shared" ca="1" si="781"/>
        <v/>
      </c>
      <c r="BH6159" t="str">
        <f t="shared" si="782"/>
        <v/>
      </c>
      <c r="BI6159" t="str">
        <f t="shared" si="783"/>
        <v/>
      </c>
      <c r="BJ6159" t="str">
        <f t="shared" ca="1" si="784"/>
        <v/>
      </c>
      <c r="BK6159">
        <f t="shared" si="785"/>
        <v>1900</v>
      </c>
      <c r="BL6159">
        <f t="shared" si="786"/>
        <v>1900</v>
      </c>
      <c r="BM6159" t="str">
        <f t="shared" si="787"/>
        <v/>
      </c>
      <c r="BN6159" s="69">
        <f t="shared" si="788"/>
        <v>132</v>
      </c>
      <c r="BO6159" s="1">
        <v>48527</v>
      </c>
      <c r="BP6159" s="1"/>
    </row>
    <row r="6160" spans="59:68" x14ac:dyDescent="0.25">
      <c r="BG6160" t="str">
        <f t="shared" ca="1" si="781"/>
        <v/>
      </c>
      <c r="BH6160" t="str">
        <f t="shared" si="782"/>
        <v/>
      </c>
      <c r="BI6160" t="str">
        <f t="shared" si="783"/>
        <v/>
      </c>
      <c r="BJ6160" t="str">
        <f t="shared" ca="1" si="784"/>
        <v/>
      </c>
      <c r="BK6160">
        <f t="shared" si="785"/>
        <v>1900</v>
      </c>
      <c r="BL6160">
        <f t="shared" si="786"/>
        <v>1900</v>
      </c>
      <c r="BM6160" t="str">
        <f t="shared" si="787"/>
        <v/>
      </c>
      <c r="BN6160" s="69">
        <f t="shared" si="788"/>
        <v>132</v>
      </c>
      <c r="BO6160" s="1">
        <v>48528</v>
      </c>
      <c r="BP6160" s="1"/>
    </row>
    <row r="6161" spans="59:68" x14ac:dyDescent="0.25">
      <c r="BG6161" t="str">
        <f t="shared" ca="1" si="781"/>
        <v/>
      </c>
      <c r="BH6161" t="str">
        <f t="shared" si="782"/>
        <v/>
      </c>
      <c r="BI6161" t="str">
        <f t="shared" si="783"/>
        <v/>
      </c>
      <c r="BJ6161" t="str">
        <f t="shared" ca="1" si="784"/>
        <v/>
      </c>
      <c r="BK6161">
        <f t="shared" si="785"/>
        <v>1900</v>
      </c>
      <c r="BL6161">
        <f t="shared" si="786"/>
        <v>1900</v>
      </c>
      <c r="BM6161" t="str">
        <f t="shared" si="787"/>
        <v/>
      </c>
      <c r="BN6161" s="69">
        <f t="shared" si="788"/>
        <v>132</v>
      </c>
      <c r="BO6161" s="1">
        <v>48529</v>
      </c>
      <c r="BP6161" s="1"/>
    </row>
    <row r="6162" spans="59:68" x14ac:dyDescent="0.25">
      <c r="BG6162" t="str">
        <f t="shared" ca="1" si="781"/>
        <v/>
      </c>
      <c r="BH6162" t="str">
        <f t="shared" si="782"/>
        <v/>
      </c>
      <c r="BI6162" t="str">
        <f t="shared" si="783"/>
        <v/>
      </c>
      <c r="BJ6162" t="str">
        <f t="shared" ca="1" si="784"/>
        <v/>
      </c>
      <c r="BK6162">
        <f t="shared" si="785"/>
        <v>1900</v>
      </c>
      <c r="BL6162">
        <f t="shared" si="786"/>
        <v>1900</v>
      </c>
      <c r="BM6162" t="str">
        <f t="shared" si="787"/>
        <v/>
      </c>
      <c r="BN6162" s="69">
        <f t="shared" si="788"/>
        <v>132</v>
      </c>
      <c r="BO6162" s="1">
        <v>48530</v>
      </c>
      <c r="BP6162" s="1"/>
    </row>
    <row r="6163" spans="59:68" x14ac:dyDescent="0.25">
      <c r="BG6163" t="str">
        <f t="shared" ca="1" si="781"/>
        <v/>
      </c>
      <c r="BH6163" t="str">
        <f t="shared" si="782"/>
        <v/>
      </c>
      <c r="BI6163" t="str">
        <f t="shared" si="783"/>
        <v/>
      </c>
      <c r="BJ6163" t="str">
        <f t="shared" ca="1" si="784"/>
        <v/>
      </c>
      <c r="BK6163">
        <f t="shared" si="785"/>
        <v>1900</v>
      </c>
      <c r="BL6163">
        <f t="shared" si="786"/>
        <v>1900</v>
      </c>
      <c r="BM6163" t="str">
        <f t="shared" si="787"/>
        <v/>
      </c>
      <c r="BN6163" s="69">
        <f t="shared" si="788"/>
        <v>132</v>
      </c>
      <c r="BO6163" s="1">
        <v>48531</v>
      </c>
      <c r="BP6163" s="1"/>
    </row>
    <row r="6164" spans="59:68" x14ac:dyDescent="0.25">
      <c r="BG6164" t="str">
        <f t="shared" ca="1" si="781"/>
        <v/>
      </c>
      <c r="BH6164" t="str">
        <f t="shared" si="782"/>
        <v/>
      </c>
      <c r="BI6164" t="str">
        <f t="shared" si="783"/>
        <v/>
      </c>
      <c r="BJ6164" t="str">
        <f t="shared" ca="1" si="784"/>
        <v/>
      </c>
      <c r="BK6164">
        <f t="shared" si="785"/>
        <v>1900</v>
      </c>
      <c r="BL6164">
        <f t="shared" si="786"/>
        <v>1900</v>
      </c>
      <c r="BM6164" t="str">
        <f t="shared" si="787"/>
        <v/>
      </c>
      <c r="BN6164" s="69">
        <f t="shared" si="788"/>
        <v>132</v>
      </c>
      <c r="BO6164" s="1">
        <v>48532</v>
      </c>
      <c r="BP6164" s="1"/>
    </row>
    <row r="6165" spans="59:68" x14ac:dyDescent="0.25">
      <c r="BG6165" t="str">
        <f t="shared" ca="1" si="781"/>
        <v/>
      </c>
      <c r="BH6165" t="str">
        <f t="shared" si="782"/>
        <v/>
      </c>
      <c r="BI6165" t="str">
        <f t="shared" si="783"/>
        <v/>
      </c>
      <c r="BJ6165" t="str">
        <f t="shared" ca="1" si="784"/>
        <v/>
      </c>
      <c r="BK6165">
        <f t="shared" si="785"/>
        <v>1900</v>
      </c>
      <c r="BL6165">
        <f t="shared" si="786"/>
        <v>1900</v>
      </c>
      <c r="BM6165" t="str">
        <f t="shared" si="787"/>
        <v/>
      </c>
      <c r="BN6165" s="69">
        <f t="shared" si="788"/>
        <v>132</v>
      </c>
      <c r="BO6165" s="1">
        <v>48533</v>
      </c>
      <c r="BP6165" s="1"/>
    </row>
    <row r="6166" spans="59:68" x14ac:dyDescent="0.25">
      <c r="BG6166" t="str">
        <f t="shared" ca="1" si="781"/>
        <v/>
      </c>
      <c r="BH6166" t="str">
        <f t="shared" si="782"/>
        <v/>
      </c>
      <c r="BI6166" t="str">
        <f t="shared" si="783"/>
        <v/>
      </c>
      <c r="BJ6166" t="str">
        <f t="shared" ca="1" si="784"/>
        <v/>
      </c>
      <c r="BK6166">
        <f t="shared" si="785"/>
        <v>1900</v>
      </c>
      <c r="BL6166">
        <f t="shared" si="786"/>
        <v>1900</v>
      </c>
      <c r="BM6166" t="str">
        <f t="shared" si="787"/>
        <v/>
      </c>
      <c r="BN6166" s="69">
        <f t="shared" si="788"/>
        <v>132</v>
      </c>
      <c r="BO6166" s="1">
        <v>48534</v>
      </c>
      <c r="BP6166" s="1"/>
    </row>
    <row r="6167" spans="59:68" x14ac:dyDescent="0.25">
      <c r="BG6167" t="str">
        <f t="shared" ca="1" si="781"/>
        <v/>
      </c>
      <c r="BH6167" t="str">
        <f t="shared" si="782"/>
        <v/>
      </c>
      <c r="BI6167" t="str">
        <f t="shared" si="783"/>
        <v/>
      </c>
      <c r="BJ6167" t="str">
        <f t="shared" ca="1" si="784"/>
        <v/>
      </c>
      <c r="BK6167">
        <f t="shared" si="785"/>
        <v>1900</v>
      </c>
      <c r="BL6167">
        <f t="shared" si="786"/>
        <v>1900</v>
      </c>
      <c r="BM6167" t="str">
        <f t="shared" si="787"/>
        <v/>
      </c>
      <c r="BN6167" s="69">
        <f t="shared" si="788"/>
        <v>132</v>
      </c>
      <c r="BO6167" s="1">
        <v>48535</v>
      </c>
      <c r="BP6167" s="1"/>
    </row>
    <row r="6168" spans="59:68" x14ac:dyDescent="0.25">
      <c r="BG6168" t="str">
        <f t="shared" ca="1" si="781"/>
        <v/>
      </c>
      <c r="BH6168" t="str">
        <f t="shared" si="782"/>
        <v/>
      </c>
      <c r="BI6168" t="str">
        <f t="shared" si="783"/>
        <v/>
      </c>
      <c r="BJ6168" t="str">
        <f t="shared" ca="1" si="784"/>
        <v/>
      </c>
      <c r="BK6168">
        <f t="shared" si="785"/>
        <v>1900</v>
      </c>
      <c r="BL6168">
        <f t="shared" si="786"/>
        <v>1900</v>
      </c>
      <c r="BM6168" t="str">
        <f t="shared" si="787"/>
        <v/>
      </c>
      <c r="BN6168" s="69">
        <f t="shared" si="788"/>
        <v>132</v>
      </c>
      <c r="BO6168" s="1">
        <v>48536</v>
      </c>
      <c r="BP6168" s="1"/>
    </row>
    <row r="6169" spans="59:68" x14ac:dyDescent="0.25">
      <c r="BG6169" t="str">
        <f t="shared" ca="1" si="781"/>
        <v/>
      </c>
      <c r="BH6169" t="str">
        <f t="shared" si="782"/>
        <v/>
      </c>
      <c r="BI6169" t="str">
        <f t="shared" si="783"/>
        <v/>
      </c>
      <c r="BJ6169" t="str">
        <f t="shared" ca="1" si="784"/>
        <v/>
      </c>
      <c r="BK6169">
        <f t="shared" si="785"/>
        <v>1900</v>
      </c>
      <c r="BL6169">
        <f t="shared" si="786"/>
        <v>1900</v>
      </c>
      <c r="BM6169" t="str">
        <f t="shared" si="787"/>
        <v/>
      </c>
      <c r="BN6169" s="69">
        <f t="shared" si="788"/>
        <v>132</v>
      </c>
      <c r="BO6169" s="1">
        <v>48537</v>
      </c>
      <c r="BP6169" s="1"/>
    </row>
    <row r="6170" spans="59:68" x14ac:dyDescent="0.25">
      <c r="BG6170" t="str">
        <f t="shared" ca="1" si="781"/>
        <v/>
      </c>
      <c r="BH6170" t="str">
        <f t="shared" si="782"/>
        <v/>
      </c>
      <c r="BI6170" t="str">
        <f t="shared" si="783"/>
        <v/>
      </c>
      <c r="BJ6170" t="str">
        <f t="shared" ca="1" si="784"/>
        <v/>
      </c>
      <c r="BK6170">
        <f t="shared" si="785"/>
        <v>1900</v>
      </c>
      <c r="BL6170">
        <f t="shared" si="786"/>
        <v>1900</v>
      </c>
      <c r="BM6170" t="str">
        <f t="shared" si="787"/>
        <v/>
      </c>
      <c r="BN6170" s="69">
        <f t="shared" si="788"/>
        <v>132</v>
      </c>
      <c r="BO6170" s="1">
        <v>48538</v>
      </c>
      <c r="BP6170" s="1"/>
    </row>
    <row r="6171" spans="59:68" x14ac:dyDescent="0.25">
      <c r="BG6171" t="str">
        <f t="shared" ca="1" si="781"/>
        <v/>
      </c>
      <c r="BH6171" t="str">
        <f t="shared" si="782"/>
        <v/>
      </c>
      <c r="BI6171" t="str">
        <f t="shared" si="783"/>
        <v/>
      </c>
      <c r="BJ6171" t="str">
        <f t="shared" ca="1" si="784"/>
        <v/>
      </c>
      <c r="BK6171">
        <f t="shared" si="785"/>
        <v>1900</v>
      </c>
      <c r="BL6171">
        <f t="shared" si="786"/>
        <v>1900</v>
      </c>
      <c r="BM6171" t="str">
        <f t="shared" si="787"/>
        <v/>
      </c>
      <c r="BN6171" s="69">
        <f t="shared" si="788"/>
        <v>132</v>
      </c>
      <c r="BO6171" s="1">
        <v>48539</v>
      </c>
      <c r="BP6171" s="1"/>
    </row>
    <row r="6172" spans="59:68" x14ac:dyDescent="0.25">
      <c r="BG6172" t="str">
        <f t="shared" ca="1" si="781"/>
        <v/>
      </c>
      <c r="BH6172" t="str">
        <f t="shared" si="782"/>
        <v/>
      </c>
      <c r="BI6172" t="str">
        <f t="shared" si="783"/>
        <v/>
      </c>
      <c r="BJ6172" t="str">
        <f t="shared" ca="1" si="784"/>
        <v/>
      </c>
      <c r="BK6172">
        <f t="shared" si="785"/>
        <v>1900</v>
      </c>
      <c r="BL6172">
        <f t="shared" si="786"/>
        <v>1900</v>
      </c>
      <c r="BM6172" t="str">
        <f t="shared" si="787"/>
        <v/>
      </c>
      <c r="BN6172" s="69">
        <f t="shared" si="788"/>
        <v>132</v>
      </c>
      <c r="BO6172" s="1">
        <v>48540</v>
      </c>
      <c r="BP6172" s="1"/>
    </row>
    <row r="6173" spans="59:68" x14ac:dyDescent="0.25">
      <c r="BG6173" t="str">
        <f t="shared" ca="1" si="781"/>
        <v/>
      </c>
      <c r="BH6173" t="str">
        <f t="shared" si="782"/>
        <v/>
      </c>
      <c r="BI6173" t="str">
        <f t="shared" si="783"/>
        <v/>
      </c>
      <c r="BJ6173" t="str">
        <f t="shared" ca="1" si="784"/>
        <v/>
      </c>
      <c r="BK6173">
        <f t="shared" si="785"/>
        <v>1900</v>
      </c>
      <c r="BL6173">
        <f t="shared" si="786"/>
        <v>1900</v>
      </c>
      <c r="BM6173" t="str">
        <f t="shared" si="787"/>
        <v/>
      </c>
      <c r="BN6173" s="69">
        <f t="shared" si="788"/>
        <v>132</v>
      </c>
      <c r="BO6173" s="1">
        <v>48541</v>
      </c>
      <c r="BP6173" s="1"/>
    </row>
    <row r="6174" spans="59:68" x14ac:dyDescent="0.25">
      <c r="BG6174" t="str">
        <f t="shared" ca="1" si="781"/>
        <v/>
      </c>
      <c r="BH6174" t="str">
        <f t="shared" si="782"/>
        <v/>
      </c>
      <c r="BI6174" t="str">
        <f t="shared" si="783"/>
        <v/>
      </c>
      <c r="BJ6174" t="str">
        <f t="shared" ca="1" si="784"/>
        <v/>
      </c>
      <c r="BK6174">
        <f t="shared" si="785"/>
        <v>1900</v>
      </c>
      <c r="BL6174">
        <f t="shared" si="786"/>
        <v>1900</v>
      </c>
      <c r="BM6174" t="str">
        <f t="shared" si="787"/>
        <v/>
      </c>
      <c r="BN6174" s="69">
        <f t="shared" si="788"/>
        <v>132</v>
      </c>
      <c r="BO6174" s="1">
        <v>48542</v>
      </c>
      <c r="BP6174" s="1"/>
    </row>
    <row r="6175" spans="59:68" x14ac:dyDescent="0.25">
      <c r="BG6175" t="str">
        <f t="shared" ca="1" si="781"/>
        <v/>
      </c>
      <c r="BH6175" t="str">
        <f t="shared" si="782"/>
        <v/>
      </c>
      <c r="BI6175" t="str">
        <f t="shared" si="783"/>
        <v/>
      </c>
      <c r="BJ6175" t="str">
        <f t="shared" ca="1" si="784"/>
        <v/>
      </c>
      <c r="BK6175">
        <f t="shared" si="785"/>
        <v>1900</v>
      </c>
      <c r="BL6175">
        <f t="shared" si="786"/>
        <v>1900</v>
      </c>
      <c r="BM6175" t="str">
        <f t="shared" si="787"/>
        <v/>
      </c>
      <c r="BN6175" s="69">
        <f t="shared" si="788"/>
        <v>132</v>
      </c>
      <c r="BO6175" s="1">
        <v>48543</v>
      </c>
      <c r="BP6175" s="1"/>
    </row>
    <row r="6176" spans="59:68" x14ac:dyDescent="0.25">
      <c r="BG6176" t="str">
        <f t="shared" ca="1" si="781"/>
        <v/>
      </c>
      <c r="BH6176" t="str">
        <f t="shared" si="782"/>
        <v/>
      </c>
      <c r="BI6176" t="str">
        <f t="shared" si="783"/>
        <v/>
      </c>
      <c r="BJ6176" t="str">
        <f t="shared" ca="1" si="784"/>
        <v/>
      </c>
      <c r="BK6176">
        <f t="shared" si="785"/>
        <v>1900</v>
      </c>
      <c r="BL6176">
        <f t="shared" si="786"/>
        <v>1900</v>
      </c>
      <c r="BM6176" t="str">
        <f t="shared" si="787"/>
        <v/>
      </c>
      <c r="BN6176" s="69">
        <f t="shared" si="788"/>
        <v>132</v>
      </c>
      <c r="BO6176" s="1">
        <v>48544</v>
      </c>
      <c r="BP6176" s="1"/>
    </row>
    <row r="6177" spans="59:68" x14ac:dyDescent="0.25">
      <c r="BG6177" t="str">
        <f t="shared" ca="1" si="781"/>
        <v/>
      </c>
      <c r="BH6177" t="str">
        <f t="shared" si="782"/>
        <v/>
      </c>
      <c r="BI6177" t="str">
        <f t="shared" si="783"/>
        <v/>
      </c>
      <c r="BJ6177" t="str">
        <f t="shared" ca="1" si="784"/>
        <v/>
      </c>
      <c r="BK6177">
        <f t="shared" si="785"/>
        <v>1900</v>
      </c>
      <c r="BL6177">
        <f t="shared" si="786"/>
        <v>1900</v>
      </c>
      <c r="BM6177" t="str">
        <f t="shared" si="787"/>
        <v/>
      </c>
      <c r="BN6177" s="69">
        <f t="shared" si="788"/>
        <v>132</v>
      </c>
      <c r="BO6177" s="1">
        <v>48545</v>
      </c>
      <c r="BP6177" s="1"/>
    </row>
    <row r="6178" spans="59:68" x14ac:dyDescent="0.25">
      <c r="BG6178" t="str">
        <f t="shared" ca="1" si="781"/>
        <v/>
      </c>
      <c r="BH6178" t="str">
        <f t="shared" si="782"/>
        <v/>
      </c>
      <c r="BI6178" t="str">
        <f t="shared" si="783"/>
        <v/>
      </c>
      <c r="BJ6178" t="str">
        <f t="shared" ca="1" si="784"/>
        <v/>
      </c>
      <c r="BK6178">
        <f t="shared" si="785"/>
        <v>1900</v>
      </c>
      <c r="BL6178">
        <f t="shared" si="786"/>
        <v>1900</v>
      </c>
      <c r="BM6178" t="str">
        <f t="shared" si="787"/>
        <v/>
      </c>
      <c r="BN6178" s="69">
        <f t="shared" si="788"/>
        <v>132</v>
      </c>
      <c r="BO6178" s="1">
        <v>48546</v>
      </c>
      <c r="BP6178" s="1"/>
    </row>
    <row r="6179" spans="59:68" x14ac:dyDescent="0.25">
      <c r="BG6179" t="str">
        <f t="shared" ca="1" si="781"/>
        <v/>
      </c>
      <c r="BH6179" t="str">
        <f t="shared" si="782"/>
        <v/>
      </c>
      <c r="BI6179" t="str">
        <f t="shared" si="783"/>
        <v/>
      </c>
      <c r="BJ6179" t="str">
        <f t="shared" ca="1" si="784"/>
        <v/>
      </c>
      <c r="BK6179">
        <f t="shared" si="785"/>
        <v>1900</v>
      </c>
      <c r="BL6179">
        <f t="shared" si="786"/>
        <v>1900</v>
      </c>
      <c r="BM6179" t="str">
        <f t="shared" si="787"/>
        <v/>
      </c>
      <c r="BN6179" s="69">
        <f t="shared" si="788"/>
        <v>132</v>
      </c>
      <c r="BO6179" s="1">
        <v>48547</v>
      </c>
      <c r="BP6179" s="1"/>
    </row>
    <row r="6180" spans="59:68" x14ac:dyDescent="0.25">
      <c r="BG6180" t="str">
        <f t="shared" ca="1" si="781"/>
        <v/>
      </c>
      <c r="BH6180" t="str">
        <f t="shared" si="782"/>
        <v/>
      </c>
      <c r="BI6180" t="str">
        <f t="shared" si="783"/>
        <v/>
      </c>
      <c r="BJ6180" t="str">
        <f t="shared" ca="1" si="784"/>
        <v/>
      </c>
      <c r="BK6180">
        <f t="shared" si="785"/>
        <v>1900</v>
      </c>
      <c r="BL6180">
        <f t="shared" si="786"/>
        <v>1900</v>
      </c>
      <c r="BM6180" t="str">
        <f t="shared" si="787"/>
        <v/>
      </c>
      <c r="BN6180" s="69">
        <f t="shared" si="788"/>
        <v>132</v>
      </c>
      <c r="BO6180" s="1">
        <v>48548</v>
      </c>
      <c r="BP6180" s="1"/>
    </row>
    <row r="6181" spans="59:68" x14ac:dyDescent="0.25">
      <c r="BG6181" t="str">
        <f t="shared" ca="1" si="781"/>
        <v/>
      </c>
      <c r="BH6181" t="str">
        <f t="shared" si="782"/>
        <v/>
      </c>
      <c r="BI6181" t="str">
        <f t="shared" si="783"/>
        <v/>
      </c>
      <c r="BJ6181" t="str">
        <f t="shared" ca="1" si="784"/>
        <v/>
      </c>
      <c r="BK6181">
        <f t="shared" si="785"/>
        <v>1900</v>
      </c>
      <c r="BL6181">
        <f t="shared" si="786"/>
        <v>1900</v>
      </c>
      <c r="BM6181" t="str">
        <f t="shared" si="787"/>
        <v/>
      </c>
      <c r="BN6181" s="69">
        <f t="shared" si="788"/>
        <v>132</v>
      </c>
      <c r="BO6181" s="1">
        <v>48549</v>
      </c>
      <c r="BP6181" s="1"/>
    </row>
    <row r="6182" spans="59:68" x14ac:dyDescent="0.25">
      <c r="BG6182" t="str">
        <f t="shared" ca="1" si="781"/>
        <v/>
      </c>
      <c r="BH6182" t="str">
        <f t="shared" si="782"/>
        <v/>
      </c>
      <c r="BI6182" t="str">
        <f t="shared" si="783"/>
        <v/>
      </c>
      <c r="BJ6182" t="str">
        <f t="shared" ca="1" si="784"/>
        <v/>
      </c>
      <c r="BK6182">
        <f t="shared" si="785"/>
        <v>1900</v>
      </c>
      <c r="BL6182">
        <f t="shared" si="786"/>
        <v>1900</v>
      </c>
      <c r="BM6182" t="str">
        <f t="shared" si="787"/>
        <v/>
      </c>
      <c r="BN6182" s="69">
        <f t="shared" si="788"/>
        <v>132</v>
      </c>
      <c r="BO6182" s="1">
        <v>48550</v>
      </c>
      <c r="BP6182" s="1"/>
    </row>
    <row r="6183" spans="59:68" x14ac:dyDescent="0.25">
      <c r="BG6183" t="str">
        <f t="shared" ca="1" si="781"/>
        <v/>
      </c>
      <c r="BH6183" t="str">
        <f t="shared" si="782"/>
        <v/>
      </c>
      <c r="BI6183" t="str">
        <f t="shared" si="783"/>
        <v/>
      </c>
      <c r="BJ6183" t="str">
        <f t="shared" ca="1" si="784"/>
        <v/>
      </c>
      <c r="BK6183">
        <f t="shared" si="785"/>
        <v>1900</v>
      </c>
      <c r="BL6183">
        <f t="shared" si="786"/>
        <v>1900</v>
      </c>
      <c r="BM6183" t="str">
        <f t="shared" si="787"/>
        <v/>
      </c>
      <c r="BN6183" s="69">
        <f t="shared" si="788"/>
        <v>132</v>
      </c>
      <c r="BO6183" s="1">
        <v>48551</v>
      </c>
      <c r="BP6183" s="1"/>
    </row>
    <row r="6184" spans="59:68" x14ac:dyDescent="0.25">
      <c r="BG6184" t="str">
        <f t="shared" ca="1" si="781"/>
        <v/>
      </c>
      <c r="BH6184" t="str">
        <f t="shared" si="782"/>
        <v/>
      </c>
      <c r="BI6184" t="str">
        <f t="shared" si="783"/>
        <v/>
      </c>
      <c r="BJ6184" t="str">
        <f t="shared" ca="1" si="784"/>
        <v/>
      </c>
      <c r="BK6184">
        <f t="shared" si="785"/>
        <v>1900</v>
      </c>
      <c r="BL6184">
        <f t="shared" si="786"/>
        <v>1900</v>
      </c>
      <c r="BM6184" t="str">
        <f t="shared" si="787"/>
        <v/>
      </c>
      <c r="BN6184" s="69">
        <f t="shared" si="788"/>
        <v>132</v>
      </c>
      <c r="BO6184" s="1">
        <v>48552</v>
      </c>
      <c r="BP6184" s="1"/>
    </row>
    <row r="6185" spans="59:68" x14ac:dyDescent="0.25">
      <c r="BG6185" t="str">
        <f t="shared" ca="1" si="781"/>
        <v/>
      </c>
      <c r="BH6185" t="str">
        <f t="shared" si="782"/>
        <v/>
      </c>
      <c r="BI6185" t="str">
        <f t="shared" si="783"/>
        <v/>
      </c>
      <c r="BJ6185" t="str">
        <f t="shared" ca="1" si="784"/>
        <v/>
      </c>
      <c r="BK6185">
        <f t="shared" si="785"/>
        <v>1900</v>
      </c>
      <c r="BL6185">
        <f t="shared" si="786"/>
        <v>1900</v>
      </c>
      <c r="BM6185" t="str">
        <f t="shared" si="787"/>
        <v/>
      </c>
      <c r="BN6185" s="69">
        <f t="shared" si="788"/>
        <v>132</v>
      </c>
      <c r="BO6185" s="1">
        <v>48553</v>
      </c>
      <c r="BP6185" s="1"/>
    </row>
    <row r="6186" spans="59:68" x14ac:dyDescent="0.25">
      <c r="BG6186" t="str">
        <f t="shared" ca="1" si="781"/>
        <v/>
      </c>
      <c r="BH6186" t="str">
        <f t="shared" si="782"/>
        <v/>
      </c>
      <c r="BI6186" t="str">
        <f t="shared" si="783"/>
        <v/>
      </c>
      <c r="BJ6186" t="str">
        <f t="shared" ca="1" si="784"/>
        <v/>
      </c>
      <c r="BK6186">
        <f t="shared" si="785"/>
        <v>1900</v>
      </c>
      <c r="BL6186">
        <f t="shared" si="786"/>
        <v>1900</v>
      </c>
      <c r="BM6186" t="str">
        <f t="shared" si="787"/>
        <v/>
      </c>
      <c r="BN6186" s="69">
        <f t="shared" si="788"/>
        <v>132</v>
      </c>
      <c r="BO6186" s="1">
        <v>48554</v>
      </c>
      <c r="BP6186" s="1"/>
    </row>
    <row r="6187" spans="59:68" x14ac:dyDescent="0.25">
      <c r="BG6187" t="str">
        <f t="shared" ca="1" si="781"/>
        <v/>
      </c>
      <c r="BH6187" t="str">
        <f t="shared" si="782"/>
        <v/>
      </c>
      <c r="BI6187" t="str">
        <f t="shared" si="783"/>
        <v/>
      </c>
      <c r="BJ6187" t="str">
        <f t="shared" ca="1" si="784"/>
        <v/>
      </c>
      <c r="BK6187">
        <f t="shared" si="785"/>
        <v>1900</v>
      </c>
      <c r="BL6187">
        <f t="shared" si="786"/>
        <v>1900</v>
      </c>
      <c r="BM6187" t="str">
        <f t="shared" si="787"/>
        <v/>
      </c>
      <c r="BN6187" s="69">
        <f t="shared" si="788"/>
        <v>132</v>
      </c>
      <c r="BO6187" s="1">
        <v>48555</v>
      </c>
      <c r="BP6187" s="1"/>
    </row>
    <row r="6188" spans="59:68" x14ac:dyDescent="0.25">
      <c r="BG6188" t="str">
        <f t="shared" ca="1" si="781"/>
        <v/>
      </c>
      <c r="BH6188" t="str">
        <f t="shared" si="782"/>
        <v/>
      </c>
      <c r="BI6188" t="str">
        <f t="shared" si="783"/>
        <v/>
      </c>
      <c r="BJ6188" t="str">
        <f t="shared" ca="1" si="784"/>
        <v/>
      </c>
      <c r="BK6188">
        <f t="shared" si="785"/>
        <v>1900</v>
      </c>
      <c r="BL6188">
        <f t="shared" si="786"/>
        <v>1900</v>
      </c>
      <c r="BM6188" t="str">
        <f t="shared" si="787"/>
        <v/>
      </c>
      <c r="BN6188" s="69">
        <f t="shared" si="788"/>
        <v>132</v>
      </c>
      <c r="BO6188" s="1">
        <v>48556</v>
      </c>
      <c r="BP6188" s="1"/>
    </row>
    <row r="6189" spans="59:68" x14ac:dyDescent="0.25">
      <c r="BG6189" t="str">
        <f t="shared" ca="1" si="781"/>
        <v/>
      </c>
      <c r="BH6189" t="str">
        <f t="shared" si="782"/>
        <v/>
      </c>
      <c r="BI6189" t="str">
        <f t="shared" si="783"/>
        <v/>
      </c>
      <c r="BJ6189" t="str">
        <f t="shared" ca="1" si="784"/>
        <v/>
      </c>
      <c r="BK6189">
        <f t="shared" si="785"/>
        <v>1900</v>
      </c>
      <c r="BL6189">
        <f t="shared" si="786"/>
        <v>1900</v>
      </c>
      <c r="BM6189" t="str">
        <f t="shared" si="787"/>
        <v/>
      </c>
      <c r="BN6189" s="69">
        <f t="shared" si="788"/>
        <v>132</v>
      </c>
      <c r="BO6189" s="1">
        <v>48557</v>
      </c>
      <c r="BP6189" s="1"/>
    </row>
    <row r="6190" spans="59:68" x14ac:dyDescent="0.25">
      <c r="BG6190" t="str">
        <f t="shared" ca="1" si="781"/>
        <v/>
      </c>
      <c r="BH6190" t="str">
        <f t="shared" si="782"/>
        <v/>
      </c>
      <c r="BI6190" t="str">
        <f t="shared" si="783"/>
        <v/>
      </c>
      <c r="BJ6190" t="str">
        <f t="shared" ca="1" si="784"/>
        <v/>
      </c>
      <c r="BK6190">
        <f t="shared" si="785"/>
        <v>1900</v>
      </c>
      <c r="BL6190">
        <f t="shared" si="786"/>
        <v>1900</v>
      </c>
      <c r="BM6190" t="str">
        <f t="shared" si="787"/>
        <v/>
      </c>
      <c r="BN6190" s="69">
        <f t="shared" si="788"/>
        <v>132</v>
      </c>
      <c r="BO6190" s="1">
        <v>48558</v>
      </c>
      <c r="BP6190" s="1"/>
    </row>
    <row r="6191" spans="59:68" x14ac:dyDescent="0.25">
      <c r="BG6191" t="str">
        <f t="shared" ca="1" si="781"/>
        <v/>
      </c>
      <c r="BH6191" t="str">
        <f t="shared" si="782"/>
        <v/>
      </c>
      <c r="BI6191" t="str">
        <f t="shared" si="783"/>
        <v/>
      </c>
      <c r="BJ6191" t="str">
        <f t="shared" ca="1" si="784"/>
        <v/>
      </c>
      <c r="BK6191">
        <f t="shared" si="785"/>
        <v>1900</v>
      </c>
      <c r="BL6191">
        <f t="shared" si="786"/>
        <v>1900</v>
      </c>
      <c r="BM6191" t="str">
        <f t="shared" si="787"/>
        <v/>
      </c>
      <c r="BN6191" s="69">
        <f t="shared" si="788"/>
        <v>132</v>
      </c>
      <c r="BO6191" s="1">
        <v>48559</v>
      </c>
      <c r="BP6191" s="1"/>
    </row>
    <row r="6192" spans="59:68" x14ac:dyDescent="0.25">
      <c r="BG6192" t="str">
        <f t="shared" ca="1" si="781"/>
        <v/>
      </c>
      <c r="BH6192" t="str">
        <f t="shared" si="782"/>
        <v/>
      </c>
      <c r="BI6192" t="str">
        <f t="shared" si="783"/>
        <v/>
      </c>
      <c r="BJ6192" t="str">
        <f t="shared" ca="1" si="784"/>
        <v/>
      </c>
      <c r="BK6192">
        <f t="shared" si="785"/>
        <v>1900</v>
      </c>
      <c r="BL6192">
        <f t="shared" si="786"/>
        <v>1900</v>
      </c>
      <c r="BM6192" t="str">
        <f t="shared" si="787"/>
        <v/>
      </c>
      <c r="BN6192" s="69">
        <f t="shared" si="788"/>
        <v>132</v>
      </c>
      <c r="BO6192" s="1">
        <v>48560</v>
      </c>
      <c r="BP6192" s="1"/>
    </row>
    <row r="6193" spans="59:68" x14ac:dyDescent="0.25">
      <c r="BG6193" t="str">
        <f t="shared" ca="1" si="781"/>
        <v/>
      </c>
      <c r="BH6193" t="str">
        <f t="shared" si="782"/>
        <v/>
      </c>
      <c r="BI6193" t="str">
        <f t="shared" si="783"/>
        <v/>
      </c>
      <c r="BJ6193" t="str">
        <f t="shared" ca="1" si="784"/>
        <v/>
      </c>
      <c r="BK6193">
        <f t="shared" si="785"/>
        <v>1900</v>
      </c>
      <c r="BL6193">
        <f t="shared" si="786"/>
        <v>1900</v>
      </c>
      <c r="BM6193" t="str">
        <f t="shared" si="787"/>
        <v/>
      </c>
      <c r="BN6193" s="69">
        <f t="shared" si="788"/>
        <v>132</v>
      </c>
      <c r="BO6193" s="1">
        <v>48561</v>
      </c>
      <c r="BP6193" s="1"/>
    </row>
    <row r="6194" spans="59:68" x14ac:dyDescent="0.25">
      <c r="BG6194" t="str">
        <f t="shared" ca="1" si="781"/>
        <v/>
      </c>
      <c r="BH6194" t="str">
        <f t="shared" si="782"/>
        <v/>
      </c>
      <c r="BI6194" t="str">
        <f t="shared" si="783"/>
        <v/>
      </c>
      <c r="BJ6194" t="str">
        <f t="shared" ca="1" si="784"/>
        <v/>
      </c>
      <c r="BK6194">
        <f t="shared" si="785"/>
        <v>1900</v>
      </c>
      <c r="BL6194">
        <f t="shared" si="786"/>
        <v>1900</v>
      </c>
      <c r="BM6194" t="str">
        <f t="shared" si="787"/>
        <v/>
      </c>
      <c r="BN6194" s="69">
        <f t="shared" si="788"/>
        <v>132</v>
      </c>
      <c r="BO6194" s="1">
        <v>48562</v>
      </c>
      <c r="BP6194" s="1"/>
    </row>
    <row r="6195" spans="59:68" x14ac:dyDescent="0.25">
      <c r="BG6195" t="str">
        <f t="shared" ca="1" si="781"/>
        <v/>
      </c>
      <c r="BH6195" t="str">
        <f t="shared" si="782"/>
        <v/>
      </c>
      <c r="BI6195" t="str">
        <f t="shared" si="783"/>
        <v/>
      </c>
      <c r="BJ6195" t="str">
        <f t="shared" ca="1" si="784"/>
        <v/>
      </c>
      <c r="BK6195">
        <f t="shared" si="785"/>
        <v>1900</v>
      </c>
      <c r="BL6195">
        <f t="shared" si="786"/>
        <v>1900</v>
      </c>
      <c r="BM6195" t="str">
        <f t="shared" si="787"/>
        <v/>
      </c>
      <c r="BN6195" s="69">
        <f t="shared" si="788"/>
        <v>132</v>
      </c>
      <c r="BO6195" s="1">
        <v>48563</v>
      </c>
      <c r="BP6195" s="1"/>
    </row>
    <row r="6196" spans="59:68" x14ac:dyDescent="0.25">
      <c r="BG6196" t="str">
        <f t="shared" ca="1" si="781"/>
        <v/>
      </c>
      <c r="BH6196" t="str">
        <f t="shared" si="782"/>
        <v/>
      </c>
      <c r="BI6196" t="str">
        <f t="shared" si="783"/>
        <v/>
      </c>
      <c r="BJ6196" t="str">
        <f t="shared" ca="1" si="784"/>
        <v/>
      </c>
      <c r="BK6196">
        <f t="shared" si="785"/>
        <v>1900</v>
      </c>
      <c r="BL6196">
        <f t="shared" si="786"/>
        <v>1900</v>
      </c>
      <c r="BM6196" t="str">
        <f t="shared" si="787"/>
        <v/>
      </c>
      <c r="BN6196" s="69">
        <f t="shared" si="788"/>
        <v>132</v>
      </c>
      <c r="BO6196" s="1">
        <v>48564</v>
      </c>
      <c r="BP6196" s="1"/>
    </row>
    <row r="6197" spans="59:68" x14ac:dyDescent="0.25">
      <c r="BG6197" t="str">
        <f t="shared" ca="1" si="781"/>
        <v/>
      </c>
      <c r="BH6197" t="str">
        <f t="shared" si="782"/>
        <v/>
      </c>
      <c r="BI6197" t="str">
        <f t="shared" si="783"/>
        <v/>
      </c>
      <c r="BJ6197" t="str">
        <f t="shared" ca="1" si="784"/>
        <v/>
      </c>
      <c r="BK6197">
        <f t="shared" si="785"/>
        <v>1900</v>
      </c>
      <c r="BL6197">
        <f t="shared" si="786"/>
        <v>1900</v>
      </c>
      <c r="BM6197" t="str">
        <f t="shared" si="787"/>
        <v/>
      </c>
      <c r="BN6197" s="69">
        <f t="shared" si="788"/>
        <v>132</v>
      </c>
      <c r="BO6197" s="1">
        <v>48565</v>
      </c>
      <c r="BP6197" s="1"/>
    </row>
    <row r="6198" spans="59:68" x14ac:dyDescent="0.25">
      <c r="BG6198" t="str">
        <f t="shared" ca="1" si="781"/>
        <v/>
      </c>
      <c r="BH6198" t="str">
        <f t="shared" si="782"/>
        <v/>
      </c>
      <c r="BI6198" t="str">
        <f t="shared" si="783"/>
        <v/>
      </c>
      <c r="BJ6198" t="str">
        <f t="shared" ca="1" si="784"/>
        <v/>
      </c>
      <c r="BK6198">
        <f t="shared" si="785"/>
        <v>1900</v>
      </c>
      <c r="BL6198">
        <f t="shared" si="786"/>
        <v>1900</v>
      </c>
      <c r="BM6198" t="str">
        <f t="shared" si="787"/>
        <v/>
      </c>
      <c r="BN6198" s="69">
        <f t="shared" si="788"/>
        <v>132</v>
      </c>
      <c r="BO6198" s="1">
        <v>48566</v>
      </c>
      <c r="BP6198" s="1"/>
    </row>
    <row r="6199" spans="59:68" x14ac:dyDescent="0.25">
      <c r="BG6199" t="str">
        <f t="shared" ca="1" si="781"/>
        <v/>
      </c>
      <c r="BH6199" t="str">
        <f t="shared" si="782"/>
        <v/>
      </c>
      <c r="BI6199" t="str">
        <f t="shared" si="783"/>
        <v/>
      </c>
      <c r="BJ6199" t="str">
        <f t="shared" ca="1" si="784"/>
        <v/>
      </c>
      <c r="BK6199">
        <f t="shared" si="785"/>
        <v>1900</v>
      </c>
      <c r="BL6199">
        <f t="shared" si="786"/>
        <v>1900</v>
      </c>
      <c r="BM6199" t="str">
        <f t="shared" si="787"/>
        <v/>
      </c>
      <c r="BN6199" s="69">
        <f t="shared" si="788"/>
        <v>132</v>
      </c>
      <c r="BO6199" s="1">
        <v>48567</v>
      </c>
      <c r="BP6199" s="1"/>
    </row>
    <row r="6200" spans="59:68" x14ac:dyDescent="0.25">
      <c r="BG6200" t="str">
        <f t="shared" ca="1" si="781"/>
        <v/>
      </c>
      <c r="BH6200" t="str">
        <f t="shared" si="782"/>
        <v/>
      </c>
      <c r="BI6200" t="str">
        <f t="shared" si="783"/>
        <v/>
      </c>
      <c r="BJ6200" t="str">
        <f t="shared" ca="1" si="784"/>
        <v/>
      </c>
      <c r="BK6200">
        <f t="shared" si="785"/>
        <v>1900</v>
      </c>
      <c r="BL6200">
        <f t="shared" si="786"/>
        <v>1900</v>
      </c>
      <c r="BM6200" t="str">
        <f t="shared" si="787"/>
        <v/>
      </c>
      <c r="BN6200" s="69">
        <f t="shared" si="788"/>
        <v>132</v>
      </c>
      <c r="BO6200" s="1">
        <v>48568</v>
      </c>
      <c r="BP6200" s="1"/>
    </row>
    <row r="6201" spans="59:68" x14ac:dyDescent="0.25">
      <c r="BG6201" t="str">
        <f t="shared" ca="1" si="781"/>
        <v/>
      </c>
      <c r="BH6201" t="str">
        <f t="shared" si="782"/>
        <v/>
      </c>
      <c r="BI6201" t="str">
        <f t="shared" si="783"/>
        <v/>
      </c>
      <c r="BJ6201" t="str">
        <f t="shared" ca="1" si="784"/>
        <v/>
      </c>
      <c r="BK6201">
        <f t="shared" si="785"/>
        <v>1900</v>
      </c>
      <c r="BL6201">
        <f t="shared" si="786"/>
        <v>1900</v>
      </c>
      <c r="BM6201" t="str">
        <f t="shared" si="787"/>
        <v/>
      </c>
      <c r="BN6201" s="69">
        <f t="shared" si="788"/>
        <v>132</v>
      </c>
      <c r="BO6201" s="1">
        <v>48569</v>
      </c>
      <c r="BP6201" s="1"/>
    </row>
    <row r="6202" spans="59:68" x14ac:dyDescent="0.25">
      <c r="BG6202" t="str">
        <f t="shared" ca="1" si="781"/>
        <v/>
      </c>
      <c r="BH6202" t="str">
        <f t="shared" si="782"/>
        <v/>
      </c>
      <c r="BI6202" t="str">
        <f t="shared" si="783"/>
        <v/>
      </c>
      <c r="BJ6202" t="str">
        <f t="shared" ca="1" si="784"/>
        <v/>
      </c>
      <c r="BK6202">
        <f t="shared" si="785"/>
        <v>1900</v>
      </c>
      <c r="BL6202">
        <f t="shared" si="786"/>
        <v>1900</v>
      </c>
      <c r="BM6202" t="str">
        <f t="shared" si="787"/>
        <v/>
      </c>
      <c r="BN6202" s="69">
        <f t="shared" si="788"/>
        <v>132</v>
      </c>
      <c r="BO6202" s="1">
        <v>48570</v>
      </c>
      <c r="BP6202" s="1"/>
    </row>
    <row r="6203" spans="59:68" x14ac:dyDescent="0.25">
      <c r="BG6203" t="str">
        <f t="shared" ca="1" si="781"/>
        <v/>
      </c>
      <c r="BH6203" t="str">
        <f t="shared" si="782"/>
        <v/>
      </c>
      <c r="BI6203" t="str">
        <f t="shared" si="783"/>
        <v/>
      </c>
      <c r="BJ6203" t="str">
        <f t="shared" ca="1" si="784"/>
        <v/>
      </c>
      <c r="BK6203">
        <f t="shared" si="785"/>
        <v>1900</v>
      </c>
      <c r="BL6203">
        <f t="shared" si="786"/>
        <v>1900</v>
      </c>
      <c r="BM6203" t="str">
        <f t="shared" si="787"/>
        <v/>
      </c>
      <c r="BN6203" s="69">
        <f t="shared" si="788"/>
        <v>132</v>
      </c>
      <c r="BO6203" s="1">
        <v>48571</v>
      </c>
      <c r="BP6203" s="1"/>
    </row>
    <row r="6204" spans="59:68" x14ac:dyDescent="0.25">
      <c r="BG6204" t="str">
        <f t="shared" ca="1" si="781"/>
        <v/>
      </c>
      <c r="BH6204" t="str">
        <f t="shared" si="782"/>
        <v/>
      </c>
      <c r="BI6204" t="str">
        <f t="shared" si="783"/>
        <v/>
      </c>
      <c r="BJ6204" t="str">
        <f t="shared" ca="1" si="784"/>
        <v/>
      </c>
      <c r="BK6204">
        <f t="shared" si="785"/>
        <v>1900</v>
      </c>
      <c r="BL6204">
        <f t="shared" si="786"/>
        <v>1900</v>
      </c>
      <c r="BM6204" t="str">
        <f t="shared" si="787"/>
        <v/>
      </c>
      <c r="BN6204" s="69">
        <f t="shared" si="788"/>
        <v>132</v>
      </c>
      <c r="BO6204" s="1">
        <v>48572</v>
      </c>
      <c r="BP6204" s="1"/>
    </row>
    <row r="6205" spans="59:68" x14ac:dyDescent="0.25">
      <c r="BG6205" t="str">
        <f t="shared" ca="1" si="781"/>
        <v/>
      </c>
      <c r="BH6205" t="str">
        <f t="shared" si="782"/>
        <v/>
      </c>
      <c r="BI6205" t="str">
        <f t="shared" si="783"/>
        <v/>
      </c>
      <c r="BJ6205" t="str">
        <f t="shared" ca="1" si="784"/>
        <v/>
      </c>
      <c r="BK6205">
        <f t="shared" si="785"/>
        <v>1900</v>
      </c>
      <c r="BL6205">
        <f t="shared" si="786"/>
        <v>1900</v>
      </c>
      <c r="BM6205" t="str">
        <f t="shared" si="787"/>
        <v/>
      </c>
      <c r="BN6205" s="69">
        <f t="shared" si="788"/>
        <v>132</v>
      </c>
      <c r="BO6205" s="1">
        <v>48573</v>
      </c>
      <c r="BP6205" s="1"/>
    </row>
    <row r="6206" spans="59:68" x14ac:dyDescent="0.25">
      <c r="BG6206" t="str">
        <f t="shared" ca="1" si="781"/>
        <v/>
      </c>
      <c r="BH6206" t="str">
        <f t="shared" si="782"/>
        <v/>
      </c>
      <c r="BI6206" t="str">
        <f t="shared" si="783"/>
        <v/>
      </c>
      <c r="BJ6206" t="str">
        <f t="shared" ca="1" si="784"/>
        <v/>
      </c>
      <c r="BK6206">
        <f t="shared" si="785"/>
        <v>1900</v>
      </c>
      <c r="BL6206">
        <f t="shared" si="786"/>
        <v>1900</v>
      </c>
      <c r="BM6206" t="str">
        <f t="shared" si="787"/>
        <v/>
      </c>
      <c r="BN6206" s="69">
        <f t="shared" si="788"/>
        <v>132</v>
      </c>
      <c r="BO6206" s="1">
        <v>48574</v>
      </c>
      <c r="BP6206" s="1"/>
    </row>
    <row r="6207" spans="59:68" x14ac:dyDescent="0.25">
      <c r="BG6207" t="str">
        <f t="shared" ca="1" si="781"/>
        <v/>
      </c>
      <c r="BH6207" t="str">
        <f t="shared" si="782"/>
        <v/>
      </c>
      <c r="BI6207" t="str">
        <f t="shared" si="783"/>
        <v/>
      </c>
      <c r="BJ6207" t="str">
        <f t="shared" ca="1" si="784"/>
        <v/>
      </c>
      <c r="BK6207">
        <f t="shared" si="785"/>
        <v>1900</v>
      </c>
      <c r="BL6207">
        <f t="shared" si="786"/>
        <v>1900</v>
      </c>
      <c r="BM6207" t="str">
        <f t="shared" si="787"/>
        <v/>
      </c>
      <c r="BN6207" s="69">
        <f t="shared" si="788"/>
        <v>132</v>
      </c>
      <c r="BO6207" s="1">
        <v>48575</v>
      </c>
      <c r="BP6207" s="1"/>
    </row>
    <row r="6208" spans="59:68" x14ac:dyDescent="0.25">
      <c r="BG6208" t="str">
        <f t="shared" ca="1" si="781"/>
        <v/>
      </c>
      <c r="BH6208" t="str">
        <f t="shared" si="782"/>
        <v/>
      </c>
      <c r="BI6208" t="str">
        <f t="shared" si="783"/>
        <v/>
      </c>
      <c r="BJ6208" t="str">
        <f t="shared" ca="1" si="784"/>
        <v/>
      </c>
      <c r="BK6208">
        <f t="shared" si="785"/>
        <v>1900</v>
      </c>
      <c r="BL6208">
        <f t="shared" si="786"/>
        <v>1900</v>
      </c>
      <c r="BM6208" t="str">
        <f t="shared" si="787"/>
        <v/>
      </c>
      <c r="BN6208" s="69">
        <f t="shared" si="788"/>
        <v>132</v>
      </c>
      <c r="BO6208" s="1">
        <v>48576</v>
      </c>
      <c r="BP6208" s="1"/>
    </row>
    <row r="6209" spans="59:68" x14ac:dyDescent="0.25">
      <c r="BG6209" t="str">
        <f t="shared" ca="1" si="781"/>
        <v/>
      </c>
      <c r="BH6209" t="str">
        <f t="shared" si="782"/>
        <v/>
      </c>
      <c r="BI6209" t="str">
        <f t="shared" si="783"/>
        <v/>
      </c>
      <c r="BJ6209" t="str">
        <f t="shared" ca="1" si="784"/>
        <v/>
      </c>
      <c r="BK6209">
        <f t="shared" si="785"/>
        <v>1900</v>
      </c>
      <c r="BL6209">
        <f t="shared" si="786"/>
        <v>1900</v>
      </c>
      <c r="BM6209" t="str">
        <f t="shared" si="787"/>
        <v/>
      </c>
      <c r="BN6209" s="69">
        <f t="shared" si="788"/>
        <v>132</v>
      </c>
      <c r="BO6209" s="1">
        <v>48577</v>
      </c>
      <c r="BP6209" s="1"/>
    </row>
    <row r="6210" spans="59:68" x14ac:dyDescent="0.25">
      <c r="BG6210" t="str">
        <f t="shared" ca="1" si="781"/>
        <v/>
      </c>
      <c r="BH6210" t="str">
        <f t="shared" si="782"/>
        <v/>
      </c>
      <c r="BI6210" t="str">
        <f t="shared" si="783"/>
        <v/>
      </c>
      <c r="BJ6210" t="str">
        <f t="shared" ca="1" si="784"/>
        <v/>
      </c>
      <c r="BK6210">
        <f t="shared" si="785"/>
        <v>1900</v>
      </c>
      <c r="BL6210">
        <f t="shared" si="786"/>
        <v>1900</v>
      </c>
      <c r="BM6210" t="str">
        <f t="shared" si="787"/>
        <v/>
      </c>
      <c r="BN6210" s="69">
        <f t="shared" si="788"/>
        <v>132</v>
      </c>
      <c r="BO6210" s="1">
        <v>48578</v>
      </c>
      <c r="BP6210" s="1"/>
    </row>
    <row r="6211" spans="59:68" x14ac:dyDescent="0.25">
      <c r="BG6211" t="str">
        <f t="shared" ref="BG6211:BG6274" ca="1" si="789">IF(A6211="","",DATEDIF(J6211,TODAY(),"y"))</f>
        <v/>
      </c>
      <c r="BH6211" t="str">
        <f t="shared" ref="BH6211:BH6274" si="790">IF(A6211="","",IF(BG6211&lt;61,"Moins de 61",IF(BG6211&lt;66,"61 à 65",IF(BG6211&lt;71,"66 à 70",IF(BG6211&lt;76,"71 à 75",IF(BG6211&lt;81,"76 à 80",IF(BG6211&lt;86,"81 à 85",IF(BG6211&lt;91,"86 à 90",IF(BG6211&lt;96,"91 à 95",IF(BG6211&lt;101,"96 à 100",IF(BG6211&gt;=101,"101 et plus","")))))))))))</f>
        <v/>
      </c>
      <c r="BI6211" t="str">
        <f t="shared" ref="BI6211:BI6274" si="791">IF(B6211="","",IF(BG6211&lt;66,"Moins de 66",IF(BG6211&lt;71,"66 à 70",IF(BG6211&lt;76,"71 à 75",IF(BG6211&lt;81,"76 à 80",IF(BG6211&gt;=81,"plus de 80",""))))))</f>
        <v/>
      </c>
      <c r="BJ6211" t="str">
        <f t="shared" ref="BJ6211:BJ6274" ca="1" si="792">IF(A6211="","",DATEDIF(L6211,TODAY(),"y"))</f>
        <v/>
      </c>
      <c r="BK6211">
        <f t="shared" ref="BK6211:BK6274" si="793">YEAR(L6211)</f>
        <v>1900</v>
      </c>
      <c r="BL6211">
        <f t="shared" ref="BL6211:BL6274" si="794">YEAR(E6211)</f>
        <v>1900</v>
      </c>
      <c r="BM6211" t="str">
        <f t="shared" ref="BM6211:BM6274" si="795">IF(A6211="","",IF(O6211="Adhérent",BG6211,""))</f>
        <v/>
      </c>
      <c r="BN6211" s="69">
        <f t="shared" ref="BN6211:BN6274" si="796">YEAR(BO6211)-YEAR(J6211)</f>
        <v>132</v>
      </c>
      <c r="BO6211" s="1">
        <v>48579</v>
      </c>
      <c r="BP6211" s="1"/>
    </row>
    <row r="6212" spans="59:68" x14ac:dyDescent="0.25">
      <c r="BG6212" t="str">
        <f t="shared" ca="1" si="789"/>
        <v/>
      </c>
      <c r="BH6212" t="str">
        <f t="shared" si="790"/>
        <v/>
      </c>
      <c r="BI6212" t="str">
        <f t="shared" si="791"/>
        <v/>
      </c>
      <c r="BJ6212" t="str">
        <f t="shared" ca="1" si="792"/>
        <v/>
      </c>
      <c r="BK6212">
        <f t="shared" si="793"/>
        <v>1900</v>
      </c>
      <c r="BL6212">
        <f t="shared" si="794"/>
        <v>1900</v>
      </c>
      <c r="BM6212" t="str">
        <f t="shared" si="795"/>
        <v/>
      </c>
      <c r="BN6212" s="69">
        <f t="shared" si="796"/>
        <v>133</v>
      </c>
      <c r="BO6212" s="1">
        <v>48580</v>
      </c>
      <c r="BP6212" s="1"/>
    </row>
    <row r="6213" spans="59:68" x14ac:dyDescent="0.25">
      <c r="BG6213" t="str">
        <f t="shared" ca="1" si="789"/>
        <v/>
      </c>
      <c r="BH6213" t="str">
        <f t="shared" si="790"/>
        <v/>
      </c>
      <c r="BI6213" t="str">
        <f t="shared" si="791"/>
        <v/>
      </c>
      <c r="BJ6213" t="str">
        <f t="shared" ca="1" si="792"/>
        <v/>
      </c>
      <c r="BK6213">
        <f t="shared" si="793"/>
        <v>1900</v>
      </c>
      <c r="BL6213">
        <f t="shared" si="794"/>
        <v>1900</v>
      </c>
      <c r="BM6213" t="str">
        <f t="shared" si="795"/>
        <v/>
      </c>
      <c r="BN6213" s="69">
        <f t="shared" si="796"/>
        <v>133</v>
      </c>
      <c r="BO6213" s="1">
        <v>48581</v>
      </c>
      <c r="BP6213" s="1"/>
    </row>
    <row r="6214" spans="59:68" x14ac:dyDescent="0.25">
      <c r="BG6214" t="str">
        <f t="shared" ca="1" si="789"/>
        <v/>
      </c>
      <c r="BH6214" t="str">
        <f t="shared" si="790"/>
        <v/>
      </c>
      <c r="BI6214" t="str">
        <f t="shared" si="791"/>
        <v/>
      </c>
      <c r="BJ6214" t="str">
        <f t="shared" ca="1" si="792"/>
        <v/>
      </c>
      <c r="BK6214">
        <f t="shared" si="793"/>
        <v>1900</v>
      </c>
      <c r="BL6214">
        <f t="shared" si="794"/>
        <v>1900</v>
      </c>
      <c r="BM6214" t="str">
        <f t="shared" si="795"/>
        <v/>
      </c>
      <c r="BN6214" s="69">
        <f t="shared" si="796"/>
        <v>133</v>
      </c>
      <c r="BO6214" s="1">
        <v>48582</v>
      </c>
      <c r="BP6214" s="1"/>
    </row>
    <row r="6215" spans="59:68" x14ac:dyDescent="0.25">
      <c r="BG6215" t="str">
        <f t="shared" ca="1" si="789"/>
        <v/>
      </c>
      <c r="BH6215" t="str">
        <f t="shared" si="790"/>
        <v/>
      </c>
      <c r="BI6215" t="str">
        <f t="shared" si="791"/>
        <v/>
      </c>
      <c r="BJ6215" t="str">
        <f t="shared" ca="1" si="792"/>
        <v/>
      </c>
      <c r="BK6215">
        <f t="shared" si="793"/>
        <v>1900</v>
      </c>
      <c r="BL6215">
        <f t="shared" si="794"/>
        <v>1900</v>
      </c>
      <c r="BM6215" t="str">
        <f t="shared" si="795"/>
        <v/>
      </c>
      <c r="BN6215" s="69">
        <f t="shared" si="796"/>
        <v>133</v>
      </c>
      <c r="BO6215" s="1">
        <v>48583</v>
      </c>
      <c r="BP6215" s="1"/>
    </row>
    <row r="6216" spans="59:68" x14ac:dyDescent="0.25">
      <c r="BG6216" t="str">
        <f t="shared" ca="1" si="789"/>
        <v/>
      </c>
      <c r="BH6216" t="str">
        <f t="shared" si="790"/>
        <v/>
      </c>
      <c r="BI6216" t="str">
        <f t="shared" si="791"/>
        <v/>
      </c>
      <c r="BJ6216" t="str">
        <f t="shared" ca="1" si="792"/>
        <v/>
      </c>
      <c r="BK6216">
        <f t="shared" si="793"/>
        <v>1900</v>
      </c>
      <c r="BL6216">
        <f t="shared" si="794"/>
        <v>1900</v>
      </c>
      <c r="BM6216" t="str">
        <f t="shared" si="795"/>
        <v/>
      </c>
      <c r="BN6216" s="69">
        <f t="shared" si="796"/>
        <v>133</v>
      </c>
      <c r="BO6216" s="1">
        <v>48584</v>
      </c>
      <c r="BP6216" s="1"/>
    </row>
    <row r="6217" spans="59:68" x14ac:dyDescent="0.25">
      <c r="BG6217" t="str">
        <f t="shared" ca="1" si="789"/>
        <v/>
      </c>
      <c r="BH6217" t="str">
        <f t="shared" si="790"/>
        <v/>
      </c>
      <c r="BI6217" t="str">
        <f t="shared" si="791"/>
        <v/>
      </c>
      <c r="BJ6217" t="str">
        <f t="shared" ca="1" si="792"/>
        <v/>
      </c>
      <c r="BK6217">
        <f t="shared" si="793"/>
        <v>1900</v>
      </c>
      <c r="BL6217">
        <f t="shared" si="794"/>
        <v>1900</v>
      </c>
      <c r="BM6217" t="str">
        <f t="shared" si="795"/>
        <v/>
      </c>
      <c r="BN6217" s="69">
        <f t="shared" si="796"/>
        <v>133</v>
      </c>
      <c r="BO6217" s="1">
        <v>48585</v>
      </c>
      <c r="BP6217" s="1"/>
    </row>
    <row r="6218" spans="59:68" x14ac:dyDescent="0.25">
      <c r="BG6218" t="str">
        <f t="shared" ca="1" si="789"/>
        <v/>
      </c>
      <c r="BH6218" t="str">
        <f t="shared" si="790"/>
        <v/>
      </c>
      <c r="BI6218" t="str">
        <f t="shared" si="791"/>
        <v/>
      </c>
      <c r="BJ6218" t="str">
        <f t="shared" ca="1" si="792"/>
        <v/>
      </c>
      <c r="BK6218">
        <f t="shared" si="793"/>
        <v>1900</v>
      </c>
      <c r="BL6218">
        <f t="shared" si="794"/>
        <v>1900</v>
      </c>
      <c r="BM6218" t="str">
        <f t="shared" si="795"/>
        <v/>
      </c>
      <c r="BN6218" s="69">
        <f t="shared" si="796"/>
        <v>133</v>
      </c>
      <c r="BO6218" s="1">
        <v>48586</v>
      </c>
      <c r="BP6218" s="1"/>
    </row>
    <row r="6219" spans="59:68" x14ac:dyDescent="0.25">
      <c r="BG6219" t="str">
        <f t="shared" ca="1" si="789"/>
        <v/>
      </c>
      <c r="BH6219" t="str">
        <f t="shared" si="790"/>
        <v/>
      </c>
      <c r="BI6219" t="str">
        <f t="shared" si="791"/>
        <v/>
      </c>
      <c r="BJ6219" t="str">
        <f t="shared" ca="1" si="792"/>
        <v/>
      </c>
      <c r="BK6219">
        <f t="shared" si="793"/>
        <v>1900</v>
      </c>
      <c r="BL6219">
        <f t="shared" si="794"/>
        <v>1900</v>
      </c>
      <c r="BM6219" t="str">
        <f t="shared" si="795"/>
        <v/>
      </c>
      <c r="BN6219" s="69">
        <f t="shared" si="796"/>
        <v>133</v>
      </c>
      <c r="BO6219" s="1">
        <v>48587</v>
      </c>
      <c r="BP6219" s="1"/>
    </row>
    <row r="6220" spans="59:68" x14ac:dyDescent="0.25">
      <c r="BG6220" t="str">
        <f t="shared" ca="1" si="789"/>
        <v/>
      </c>
      <c r="BH6220" t="str">
        <f t="shared" si="790"/>
        <v/>
      </c>
      <c r="BI6220" t="str">
        <f t="shared" si="791"/>
        <v/>
      </c>
      <c r="BJ6220" t="str">
        <f t="shared" ca="1" si="792"/>
        <v/>
      </c>
      <c r="BK6220">
        <f t="shared" si="793"/>
        <v>1900</v>
      </c>
      <c r="BL6220">
        <f t="shared" si="794"/>
        <v>1900</v>
      </c>
      <c r="BM6220" t="str">
        <f t="shared" si="795"/>
        <v/>
      </c>
      <c r="BN6220" s="69">
        <f t="shared" si="796"/>
        <v>133</v>
      </c>
      <c r="BO6220" s="1">
        <v>48588</v>
      </c>
      <c r="BP6220" s="1"/>
    </row>
    <row r="6221" spans="59:68" x14ac:dyDescent="0.25">
      <c r="BG6221" t="str">
        <f t="shared" ca="1" si="789"/>
        <v/>
      </c>
      <c r="BH6221" t="str">
        <f t="shared" si="790"/>
        <v/>
      </c>
      <c r="BI6221" t="str">
        <f t="shared" si="791"/>
        <v/>
      </c>
      <c r="BJ6221" t="str">
        <f t="shared" ca="1" si="792"/>
        <v/>
      </c>
      <c r="BK6221">
        <f t="shared" si="793"/>
        <v>1900</v>
      </c>
      <c r="BL6221">
        <f t="shared" si="794"/>
        <v>1900</v>
      </c>
      <c r="BM6221" t="str">
        <f t="shared" si="795"/>
        <v/>
      </c>
      <c r="BN6221" s="69">
        <f t="shared" si="796"/>
        <v>133</v>
      </c>
      <c r="BO6221" s="1">
        <v>48589</v>
      </c>
      <c r="BP6221" s="1"/>
    </row>
    <row r="6222" spans="59:68" x14ac:dyDescent="0.25">
      <c r="BG6222" t="str">
        <f t="shared" ca="1" si="789"/>
        <v/>
      </c>
      <c r="BH6222" t="str">
        <f t="shared" si="790"/>
        <v/>
      </c>
      <c r="BI6222" t="str">
        <f t="shared" si="791"/>
        <v/>
      </c>
      <c r="BJ6222" t="str">
        <f t="shared" ca="1" si="792"/>
        <v/>
      </c>
      <c r="BK6222">
        <f t="shared" si="793"/>
        <v>1900</v>
      </c>
      <c r="BL6222">
        <f t="shared" si="794"/>
        <v>1900</v>
      </c>
      <c r="BM6222" t="str">
        <f t="shared" si="795"/>
        <v/>
      </c>
      <c r="BN6222" s="69">
        <f t="shared" si="796"/>
        <v>133</v>
      </c>
      <c r="BO6222" s="1">
        <v>48590</v>
      </c>
      <c r="BP6222" s="1"/>
    </row>
    <row r="6223" spans="59:68" x14ac:dyDescent="0.25">
      <c r="BG6223" t="str">
        <f t="shared" ca="1" si="789"/>
        <v/>
      </c>
      <c r="BH6223" t="str">
        <f t="shared" si="790"/>
        <v/>
      </c>
      <c r="BI6223" t="str">
        <f t="shared" si="791"/>
        <v/>
      </c>
      <c r="BJ6223" t="str">
        <f t="shared" ca="1" si="792"/>
        <v/>
      </c>
      <c r="BK6223">
        <f t="shared" si="793"/>
        <v>1900</v>
      </c>
      <c r="BL6223">
        <f t="shared" si="794"/>
        <v>1900</v>
      </c>
      <c r="BM6223" t="str">
        <f t="shared" si="795"/>
        <v/>
      </c>
      <c r="BN6223" s="69">
        <f t="shared" si="796"/>
        <v>133</v>
      </c>
      <c r="BO6223" s="1">
        <v>48591</v>
      </c>
      <c r="BP6223" s="1"/>
    </row>
    <row r="6224" spans="59:68" x14ac:dyDescent="0.25">
      <c r="BG6224" t="str">
        <f t="shared" ca="1" si="789"/>
        <v/>
      </c>
      <c r="BH6224" t="str">
        <f t="shared" si="790"/>
        <v/>
      </c>
      <c r="BI6224" t="str">
        <f t="shared" si="791"/>
        <v/>
      </c>
      <c r="BJ6224" t="str">
        <f t="shared" ca="1" si="792"/>
        <v/>
      </c>
      <c r="BK6224">
        <f t="shared" si="793"/>
        <v>1900</v>
      </c>
      <c r="BL6224">
        <f t="shared" si="794"/>
        <v>1900</v>
      </c>
      <c r="BM6224" t="str">
        <f t="shared" si="795"/>
        <v/>
      </c>
      <c r="BN6224" s="69">
        <f t="shared" si="796"/>
        <v>133</v>
      </c>
      <c r="BO6224" s="1">
        <v>48592</v>
      </c>
      <c r="BP6224" s="1"/>
    </row>
    <row r="6225" spans="59:68" x14ac:dyDescent="0.25">
      <c r="BG6225" t="str">
        <f t="shared" ca="1" si="789"/>
        <v/>
      </c>
      <c r="BH6225" t="str">
        <f t="shared" si="790"/>
        <v/>
      </c>
      <c r="BI6225" t="str">
        <f t="shared" si="791"/>
        <v/>
      </c>
      <c r="BJ6225" t="str">
        <f t="shared" ca="1" si="792"/>
        <v/>
      </c>
      <c r="BK6225">
        <f t="shared" si="793"/>
        <v>1900</v>
      </c>
      <c r="BL6225">
        <f t="shared" si="794"/>
        <v>1900</v>
      </c>
      <c r="BM6225" t="str">
        <f t="shared" si="795"/>
        <v/>
      </c>
      <c r="BN6225" s="69">
        <f t="shared" si="796"/>
        <v>133</v>
      </c>
      <c r="BO6225" s="1">
        <v>48593</v>
      </c>
      <c r="BP6225" s="1"/>
    </row>
    <row r="6226" spans="59:68" x14ac:dyDescent="0.25">
      <c r="BG6226" t="str">
        <f t="shared" ca="1" si="789"/>
        <v/>
      </c>
      <c r="BH6226" t="str">
        <f t="shared" si="790"/>
        <v/>
      </c>
      <c r="BI6226" t="str">
        <f t="shared" si="791"/>
        <v/>
      </c>
      <c r="BJ6226" t="str">
        <f t="shared" ca="1" si="792"/>
        <v/>
      </c>
      <c r="BK6226">
        <f t="shared" si="793"/>
        <v>1900</v>
      </c>
      <c r="BL6226">
        <f t="shared" si="794"/>
        <v>1900</v>
      </c>
      <c r="BM6226" t="str">
        <f t="shared" si="795"/>
        <v/>
      </c>
      <c r="BN6226" s="69">
        <f t="shared" si="796"/>
        <v>133</v>
      </c>
      <c r="BO6226" s="1">
        <v>48594</v>
      </c>
      <c r="BP6226" s="1"/>
    </row>
    <row r="6227" spans="59:68" x14ac:dyDescent="0.25">
      <c r="BG6227" t="str">
        <f t="shared" ca="1" si="789"/>
        <v/>
      </c>
      <c r="BH6227" t="str">
        <f t="shared" si="790"/>
        <v/>
      </c>
      <c r="BI6227" t="str">
        <f t="shared" si="791"/>
        <v/>
      </c>
      <c r="BJ6227" t="str">
        <f t="shared" ca="1" si="792"/>
        <v/>
      </c>
      <c r="BK6227">
        <f t="shared" si="793"/>
        <v>1900</v>
      </c>
      <c r="BL6227">
        <f t="shared" si="794"/>
        <v>1900</v>
      </c>
      <c r="BM6227" t="str">
        <f t="shared" si="795"/>
        <v/>
      </c>
      <c r="BN6227" s="69">
        <f t="shared" si="796"/>
        <v>133</v>
      </c>
      <c r="BO6227" s="1">
        <v>48595</v>
      </c>
      <c r="BP6227" s="1"/>
    </row>
    <row r="6228" spans="59:68" x14ac:dyDescent="0.25">
      <c r="BG6228" t="str">
        <f t="shared" ca="1" si="789"/>
        <v/>
      </c>
      <c r="BH6228" t="str">
        <f t="shared" si="790"/>
        <v/>
      </c>
      <c r="BI6228" t="str">
        <f t="shared" si="791"/>
        <v/>
      </c>
      <c r="BJ6228" t="str">
        <f t="shared" ca="1" si="792"/>
        <v/>
      </c>
      <c r="BK6228">
        <f t="shared" si="793"/>
        <v>1900</v>
      </c>
      <c r="BL6228">
        <f t="shared" si="794"/>
        <v>1900</v>
      </c>
      <c r="BM6228" t="str">
        <f t="shared" si="795"/>
        <v/>
      </c>
      <c r="BN6228" s="69">
        <f t="shared" si="796"/>
        <v>133</v>
      </c>
      <c r="BO6228" s="1">
        <v>48596</v>
      </c>
      <c r="BP6228" s="1"/>
    </row>
    <row r="6229" spans="59:68" x14ac:dyDescent="0.25">
      <c r="BG6229" t="str">
        <f t="shared" ca="1" si="789"/>
        <v/>
      </c>
      <c r="BH6229" t="str">
        <f t="shared" si="790"/>
        <v/>
      </c>
      <c r="BI6229" t="str">
        <f t="shared" si="791"/>
        <v/>
      </c>
      <c r="BJ6229" t="str">
        <f t="shared" ca="1" si="792"/>
        <v/>
      </c>
      <c r="BK6229">
        <f t="shared" si="793"/>
        <v>1900</v>
      </c>
      <c r="BL6229">
        <f t="shared" si="794"/>
        <v>1900</v>
      </c>
      <c r="BM6229" t="str">
        <f t="shared" si="795"/>
        <v/>
      </c>
      <c r="BN6229" s="69">
        <f t="shared" si="796"/>
        <v>133</v>
      </c>
      <c r="BO6229" s="1">
        <v>48597</v>
      </c>
      <c r="BP6229" s="1"/>
    </row>
    <row r="6230" spans="59:68" x14ac:dyDescent="0.25">
      <c r="BG6230" t="str">
        <f t="shared" ca="1" si="789"/>
        <v/>
      </c>
      <c r="BH6230" t="str">
        <f t="shared" si="790"/>
        <v/>
      </c>
      <c r="BI6230" t="str">
        <f t="shared" si="791"/>
        <v/>
      </c>
      <c r="BJ6230" t="str">
        <f t="shared" ca="1" si="792"/>
        <v/>
      </c>
      <c r="BK6230">
        <f t="shared" si="793"/>
        <v>1900</v>
      </c>
      <c r="BL6230">
        <f t="shared" si="794"/>
        <v>1900</v>
      </c>
      <c r="BM6230" t="str">
        <f t="shared" si="795"/>
        <v/>
      </c>
      <c r="BN6230" s="69">
        <f t="shared" si="796"/>
        <v>133</v>
      </c>
      <c r="BO6230" s="1">
        <v>48598</v>
      </c>
      <c r="BP6230" s="1"/>
    </row>
    <row r="6231" spans="59:68" x14ac:dyDescent="0.25">
      <c r="BG6231" t="str">
        <f t="shared" ca="1" si="789"/>
        <v/>
      </c>
      <c r="BH6231" t="str">
        <f t="shared" si="790"/>
        <v/>
      </c>
      <c r="BI6231" t="str">
        <f t="shared" si="791"/>
        <v/>
      </c>
      <c r="BJ6231" t="str">
        <f t="shared" ca="1" si="792"/>
        <v/>
      </c>
      <c r="BK6231">
        <f t="shared" si="793"/>
        <v>1900</v>
      </c>
      <c r="BL6231">
        <f t="shared" si="794"/>
        <v>1900</v>
      </c>
      <c r="BM6231" t="str">
        <f t="shared" si="795"/>
        <v/>
      </c>
      <c r="BN6231" s="69">
        <f t="shared" si="796"/>
        <v>133</v>
      </c>
      <c r="BO6231" s="1">
        <v>48599</v>
      </c>
      <c r="BP6231" s="1"/>
    </row>
    <row r="6232" spans="59:68" x14ac:dyDescent="0.25">
      <c r="BG6232" t="str">
        <f t="shared" ca="1" si="789"/>
        <v/>
      </c>
      <c r="BH6232" t="str">
        <f t="shared" si="790"/>
        <v/>
      </c>
      <c r="BI6232" t="str">
        <f t="shared" si="791"/>
        <v/>
      </c>
      <c r="BJ6232" t="str">
        <f t="shared" ca="1" si="792"/>
        <v/>
      </c>
      <c r="BK6232">
        <f t="shared" si="793"/>
        <v>1900</v>
      </c>
      <c r="BL6232">
        <f t="shared" si="794"/>
        <v>1900</v>
      </c>
      <c r="BM6232" t="str">
        <f t="shared" si="795"/>
        <v/>
      </c>
      <c r="BN6232" s="69">
        <f t="shared" si="796"/>
        <v>133</v>
      </c>
      <c r="BO6232" s="1">
        <v>48600</v>
      </c>
      <c r="BP6232" s="1"/>
    </row>
    <row r="6233" spans="59:68" x14ac:dyDescent="0.25">
      <c r="BG6233" t="str">
        <f t="shared" ca="1" si="789"/>
        <v/>
      </c>
      <c r="BH6233" t="str">
        <f t="shared" si="790"/>
        <v/>
      </c>
      <c r="BI6233" t="str">
        <f t="shared" si="791"/>
        <v/>
      </c>
      <c r="BJ6233" t="str">
        <f t="shared" ca="1" si="792"/>
        <v/>
      </c>
      <c r="BK6233">
        <f t="shared" si="793"/>
        <v>1900</v>
      </c>
      <c r="BL6233">
        <f t="shared" si="794"/>
        <v>1900</v>
      </c>
      <c r="BM6233" t="str">
        <f t="shared" si="795"/>
        <v/>
      </c>
      <c r="BN6233" s="69">
        <f t="shared" si="796"/>
        <v>133</v>
      </c>
      <c r="BO6233" s="1">
        <v>48601</v>
      </c>
      <c r="BP6233" s="1"/>
    </row>
    <row r="6234" spans="59:68" x14ac:dyDescent="0.25">
      <c r="BG6234" t="str">
        <f t="shared" ca="1" si="789"/>
        <v/>
      </c>
      <c r="BH6234" t="str">
        <f t="shared" si="790"/>
        <v/>
      </c>
      <c r="BI6234" t="str">
        <f t="shared" si="791"/>
        <v/>
      </c>
      <c r="BJ6234" t="str">
        <f t="shared" ca="1" si="792"/>
        <v/>
      </c>
      <c r="BK6234">
        <f t="shared" si="793"/>
        <v>1900</v>
      </c>
      <c r="BL6234">
        <f t="shared" si="794"/>
        <v>1900</v>
      </c>
      <c r="BM6234" t="str">
        <f t="shared" si="795"/>
        <v/>
      </c>
      <c r="BN6234" s="69">
        <f t="shared" si="796"/>
        <v>133</v>
      </c>
      <c r="BO6234" s="1">
        <v>48602</v>
      </c>
      <c r="BP6234" s="1"/>
    </row>
    <row r="6235" spans="59:68" x14ac:dyDescent="0.25">
      <c r="BG6235" t="str">
        <f t="shared" ca="1" si="789"/>
        <v/>
      </c>
      <c r="BH6235" t="str">
        <f t="shared" si="790"/>
        <v/>
      </c>
      <c r="BI6235" t="str">
        <f t="shared" si="791"/>
        <v/>
      </c>
      <c r="BJ6235" t="str">
        <f t="shared" ca="1" si="792"/>
        <v/>
      </c>
      <c r="BK6235">
        <f t="shared" si="793"/>
        <v>1900</v>
      </c>
      <c r="BL6235">
        <f t="shared" si="794"/>
        <v>1900</v>
      </c>
      <c r="BM6235" t="str">
        <f t="shared" si="795"/>
        <v/>
      </c>
      <c r="BN6235" s="69">
        <f t="shared" si="796"/>
        <v>133</v>
      </c>
      <c r="BO6235" s="1">
        <v>48603</v>
      </c>
      <c r="BP6235" s="1"/>
    </row>
    <row r="6236" spans="59:68" x14ac:dyDescent="0.25">
      <c r="BG6236" t="str">
        <f t="shared" ca="1" si="789"/>
        <v/>
      </c>
      <c r="BH6236" t="str">
        <f t="shared" si="790"/>
        <v/>
      </c>
      <c r="BI6236" t="str">
        <f t="shared" si="791"/>
        <v/>
      </c>
      <c r="BJ6236" t="str">
        <f t="shared" ca="1" si="792"/>
        <v/>
      </c>
      <c r="BK6236">
        <f t="shared" si="793"/>
        <v>1900</v>
      </c>
      <c r="BL6236">
        <f t="shared" si="794"/>
        <v>1900</v>
      </c>
      <c r="BM6236" t="str">
        <f t="shared" si="795"/>
        <v/>
      </c>
      <c r="BN6236" s="69">
        <f t="shared" si="796"/>
        <v>133</v>
      </c>
      <c r="BO6236" s="1">
        <v>48604</v>
      </c>
      <c r="BP6236" s="1"/>
    </row>
    <row r="6237" spans="59:68" x14ac:dyDescent="0.25">
      <c r="BG6237" t="str">
        <f t="shared" ca="1" si="789"/>
        <v/>
      </c>
      <c r="BH6237" t="str">
        <f t="shared" si="790"/>
        <v/>
      </c>
      <c r="BI6237" t="str">
        <f t="shared" si="791"/>
        <v/>
      </c>
      <c r="BJ6237" t="str">
        <f t="shared" ca="1" si="792"/>
        <v/>
      </c>
      <c r="BK6237">
        <f t="shared" si="793"/>
        <v>1900</v>
      </c>
      <c r="BL6237">
        <f t="shared" si="794"/>
        <v>1900</v>
      </c>
      <c r="BM6237" t="str">
        <f t="shared" si="795"/>
        <v/>
      </c>
      <c r="BN6237" s="69">
        <f t="shared" si="796"/>
        <v>133</v>
      </c>
      <c r="BO6237" s="1">
        <v>48605</v>
      </c>
      <c r="BP6237" s="1"/>
    </row>
    <row r="6238" spans="59:68" x14ac:dyDescent="0.25">
      <c r="BG6238" t="str">
        <f t="shared" ca="1" si="789"/>
        <v/>
      </c>
      <c r="BH6238" t="str">
        <f t="shared" si="790"/>
        <v/>
      </c>
      <c r="BI6238" t="str">
        <f t="shared" si="791"/>
        <v/>
      </c>
      <c r="BJ6238" t="str">
        <f t="shared" ca="1" si="792"/>
        <v/>
      </c>
      <c r="BK6238">
        <f t="shared" si="793"/>
        <v>1900</v>
      </c>
      <c r="BL6238">
        <f t="shared" si="794"/>
        <v>1900</v>
      </c>
      <c r="BM6238" t="str">
        <f t="shared" si="795"/>
        <v/>
      </c>
      <c r="BN6238" s="69">
        <f t="shared" si="796"/>
        <v>133</v>
      </c>
      <c r="BO6238" s="1">
        <v>48606</v>
      </c>
      <c r="BP6238" s="1"/>
    </row>
    <row r="6239" spans="59:68" x14ac:dyDescent="0.25">
      <c r="BG6239" t="str">
        <f t="shared" ca="1" si="789"/>
        <v/>
      </c>
      <c r="BH6239" t="str">
        <f t="shared" si="790"/>
        <v/>
      </c>
      <c r="BI6239" t="str">
        <f t="shared" si="791"/>
        <v/>
      </c>
      <c r="BJ6239" t="str">
        <f t="shared" ca="1" si="792"/>
        <v/>
      </c>
      <c r="BK6239">
        <f t="shared" si="793"/>
        <v>1900</v>
      </c>
      <c r="BL6239">
        <f t="shared" si="794"/>
        <v>1900</v>
      </c>
      <c r="BM6239" t="str">
        <f t="shared" si="795"/>
        <v/>
      </c>
      <c r="BN6239" s="69">
        <f t="shared" si="796"/>
        <v>133</v>
      </c>
      <c r="BO6239" s="1">
        <v>48607</v>
      </c>
      <c r="BP6239" s="1"/>
    </row>
    <row r="6240" spans="59:68" x14ac:dyDescent="0.25">
      <c r="BG6240" t="str">
        <f t="shared" ca="1" si="789"/>
        <v/>
      </c>
      <c r="BH6240" t="str">
        <f t="shared" si="790"/>
        <v/>
      </c>
      <c r="BI6240" t="str">
        <f t="shared" si="791"/>
        <v/>
      </c>
      <c r="BJ6240" t="str">
        <f t="shared" ca="1" si="792"/>
        <v/>
      </c>
      <c r="BK6240">
        <f t="shared" si="793"/>
        <v>1900</v>
      </c>
      <c r="BL6240">
        <f t="shared" si="794"/>
        <v>1900</v>
      </c>
      <c r="BM6240" t="str">
        <f t="shared" si="795"/>
        <v/>
      </c>
      <c r="BN6240" s="69">
        <f t="shared" si="796"/>
        <v>133</v>
      </c>
      <c r="BO6240" s="1">
        <v>48608</v>
      </c>
      <c r="BP6240" s="1"/>
    </row>
    <row r="6241" spans="59:68" x14ac:dyDescent="0.25">
      <c r="BG6241" t="str">
        <f t="shared" ca="1" si="789"/>
        <v/>
      </c>
      <c r="BH6241" t="str">
        <f t="shared" si="790"/>
        <v/>
      </c>
      <c r="BI6241" t="str">
        <f t="shared" si="791"/>
        <v/>
      </c>
      <c r="BJ6241" t="str">
        <f t="shared" ca="1" si="792"/>
        <v/>
      </c>
      <c r="BK6241">
        <f t="shared" si="793"/>
        <v>1900</v>
      </c>
      <c r="BL6241">
        <f t="shared" si="794"/>
        <v>1900</v>
      </c>
      <c r="BM6241" t="str">
        <f t="shared" si="795"/>
        <v/>
      </c>
      <c r="BN6241" s="69">
        <f t="shared" si="796"/>
        <v>133</v>
      </c>
      <c r="BO6241" s="1">
        <v>48609</v>
      </c>
      <c r="BP6241" s="1"/>
    </row>
    <row r="6242" spans="59:68" x14ac:dyDescent="0.25">
      <c r="BG6242" t="str">
        <f t="shared" ca="1" si="789"/>
        <v/>
      </c>
      <c r="BH6242" t="str">
        <f t="shared" si="790"/>
        <v/>
      </c>
      <c r="BI6242" t="str">
        <f t="shared" si="791"/>
        <v/>
      </c>
      <c r="BJ6242" t="str">
        <f t="shared" ca="1" si="792"/>
        <v/>
      </c>
      <c r="BK6242">
        <f t="shared" si="793"/>
        <v>1900</v>
      </c>
      <c r="BL6242">
        <f t="shared" si="794"/>
        <v>1900</v>
      </c>
      <c r="BM6242" t="str">
        <f t="shared" si="795"/>
        <v/>
      </c>
      <c r="BN6242" s="69">
        <f t="shared" si="796"/>
        <v>133</v>
      </c>
      <c r="BO6242" s="1">
        <v>48610</v>
      </c>
      <c r="BP6242" s="1"/>
    </row>
    <row r="6243" spans="59:68" x14ac:dyDescent="0.25">
      <c r="BG6243" t="str">
        <f t="shared" ca="1" si="789"/>
        <v/>
      </c>
      <c r="BH6243" t="str">
        <f t="shared" si="790"/>
        <v/>
      </c>
      <c r="BI6243" t="str">
        <f t="shared" si="791"/>
        <v/>
      </c>
      <c r="BJ6243" t="str">
        <f t="shared" ca="1" si="792"/>
        <v/>
      </c>
      <c r="BK6243">
        <f t="shared" si="793"/>
        <v>1900</v>
      </c>
      <c r="BL6243">
        <f t="shared" si="794"/>
        <v>1900</v>
      </c>
      <c r="BM6243" t="str">
        <f t="shared" si="795"/>
        <v/>
      </c>
      <c r="BN6243" s="69">
        <f t="shared" si="796"/>
        <v>133</v>
      </c>
      <c r="BO6243" s="1">
        <v>48611</v>
      </c>
      <c r="BP6243" s="1"/>
    </row>
    <row r="6244" spans="59:68" x14ac:dyDescent="0.25">
      <c r="BG6244" t="str">
        <f t="shared" ca="1" si="789"/>
        <v/>
      </c>
      <c r="BH6244" t="str">
        <f t="shared" si="790"/>
        <v/>
      </c>
      <c r="BI6244" t="str">
        <f t="shared" si="791"/>
        <v/>
      </c>
      <c r="BJ6244" t="str">
        <f t="shared" ca="1" si="792"/>
        <v/>
      </c>
      <c r="BK6244">
        <f t="shared" si="793"/>
        <v>1900</v>
      </c>
      <c r="BL6244">
        <f t="shared" si="794"/>
        <v>1900</v>
      </c>
      <c r="BM6244" t="str">
        <f t="shared" si="795"/>
        <v/>
      </c>
      <c r="BN6244" s="69">
        <f t="shared" si="796"/>
        <v>133</v>
      </c>
      <c r="BO6244" s="1">
        <v>48612</v>
      </c>
      <c r="BP6244" s="1"/>
    </row>
    <row r="6245" spans="59:68" x14ac:dyDescent="0.25">
      <c r="BG6245" t="str">
        <f t="shared" ca="1" si="789"/>
        <v/>
      </c>
      <c r="BH6245" t="str">
        <f t="shared" si="790"/>
        <v/>
      </c>
      <c r="BI6245" t="str">
        <f t="shared" si="791"/>
        <v/>
      </c>
      <c r="BJ6245" t="str">
        <f t="shared" ca="1" si="792"/>
        <v/>
      </c>
      <c r="BK6245">
        <f t="shared" si="793"/>
        <v>1900</v>
      </c>
      <c r="BL6245">
        <f t="shared" si="794"/>
        <v>1900</v>
      </c>
      <c r="BM6245" t="str">
        <f t="shared" si="795"/>
        <v/>
      </c>
      <c r="BN6245" s="69">
        <f t="shared" si="796"/>
        <v>133</v>
      </c>
      <c r="BO6245" s="1">
        <v>48613</v>
      </c>
      <c r="BP6245" s="1"/>
    </row>
    <row r="6246" spans="59:68" x14ac:dyDescent="0.25">
      <c r="BG6246" t="str">
        <f t="shared" ca="1" si="789"/>
        <v/>
      </c>
      <c r="BH6246" t="str">
        <f t="shared" si="790"/>
        <v/>
      </c>
      <c r="BI6246" t="str">
        <f t="shared" si="791"/>
        <v/>
      </c>
      <c r="BJ6246" t="str">
        <f t="shared" ca="1" si="792"/>
        <v/>
      </c>
      <c r="BK6246">
        <f t="shared" si="793"/>
        <v>1900</v>
      </c>
      <c r="BL6246">
        <f t="shared" si="794"/>
        <v>1900</v>
      </c>
      <c r="BM6246" t="str">
        <f t="shared" si="795"/>
        <v/>
      </c>
      <c r="BN6246" s="69">
        <f t="shared" si="796"/>
        <v>133</v>
      </c>
      <c r="BO6246" s="1">
        <v>48614</v>
      </c>
      <c r="BP6246" s="1"/>
    </row>
    <row r="6247" spans="59:68" x14ac:dyDescent="0.25">
      <c r="BG6247" t="str">
        <f t="shared" ca="1" si="789"/>
        <v/>
      </c>
      <c r="BH6247" t="str">
        <f t="shared" si="790"/>
        <v/>
      </c>
      <c r="BI6247" t="str">
        <f t="shared" si="791"/>
        <v/>
      </c>
      <c r="BJ6247" t="str">
        <f t="shared" ca="1" si="792"/>
        <v/>
      </c>
      <c r="BK6247">
        <f t="shared" si="793"/>
        <v>1900</v>
      </c>
      <c r="BL6247">
        <f t="shared" si="794"/>
        <v>1900</v>
      </c>
      <c r="BM6247" t="str">
        <f t="shared" si="795"/>
        <v/>
      </c>
      <c r="BN6247" s="69">
        <f t="shared" si="796"/>
        <v>133</v>
      </c>
      <c r="BO6247" s="1">
        <v>48615</v>
      </c>
      <c r="BP6247" s="1"/>
    </row>
    <row r="6248" spans="59:68" x14ac:dyDescent="0.25">
      <c r="BG6248" t="str">
        <f t="shared" ca="1" si="789"/>
        <v/>
      </c>
      <c r="BH6248" t="str">
        <f t="shared" si="790"/>
        <v/>
      </c>
      <c r="BI6248" t="str">
        <f t="shared" si="791"/>
        <v/>
      </c>
      <c r="BJ6248" t="str">
        <f t="shared" ca="1" si="792"/>
        <v/>
      </c>
      <c r="BK6248">
        <f t="shared" si="793"/>
        <v>1900</v>
      </c>
      <c r="BL6248">
        <f t="shared" si="794"/>
        <v>1900</v>
      </c>
      <c r="BM6248" t="str">
        <f t="shared" si="795"/>
        <v/>
      </c>
      <c r="BN6248" s="69">
        <f t="shared" si="796"/>
        <v>133</v>
      </c>
      <c r="BO6248" s="1">
        <v>48616</v>
      </c>
      <c r="BP6248" s="1"/>
    </row>
    <row r="6249" spans="59:68" x14ac:dyDescent="0.25">
      <c r="BG6249" t="str">
        <f t="shared" ca="1" si="789"/>
        <v/>
      </c>
      <c r="BH6249" t="str">
        <f t="shared" si="790"/>
        <v/>
      </c>
      <c r="BI6249" t="str">
        <f t="shared" si="791"/>
        <v/>
      </c>
      <c r="BJ6249" t="str">
        <f t="shared" ca="1" si="792"/>
        <v/>
      </c>
      <c r="BK6249">
        <f t="shared" si="793"/>
        <v>1900</v>
      </c>
      <c r="BL6249">
        <f t="shared" si="794"/>
        <v>1900</v>
      </c>
      <c r="BM6249" t="str">
        <f t="shared" si="795"/>
        <v/>
      </c>
      <c r="BN6249" s="69">
        <f t="shared" si="796"/>
        <v>133</v>
      </c>
      <c r="BO6249" s="1">
        <v>48617</v>
      </c>
      <c r="BP6249" s="1"/>
    </row>
    <row r="6250" spans="59:68" x14ac:dyDescent="0.25">
      <c r="BG6250" t="str">
        <f t="shared" ca="1" si="789"/>
        <v/>
      </c>
      <c r="BH6250" t="str">
        <f t="shared" si="790"/>
        <v/>
      </c>
      <c r="BI6250" t="str">
        <f t="shared" si="791"/>
        <v/>
      </c>
      <c r="BJ6250" t="str">
        <f t="shared" ca="1" si="792"/>
        <v/>
      </c>
      <c r="BK6250">
        <f t="shared" si="793"/>
        <v>1900</v>
      </c>
      <c r="BL6250">
        <f t="shared" si="794"/>
        <v>1900</v>
      </c>
      <c r="BM6250" t="str">
        <f t="shared" si="795"/>
        <v/>
      </c>
      <c r="BN6250" s="69">
        <f t="shared" si="796"/>
        <v>133</v>
      </c>
      <c r="BO6250" s="1">
        <v>48618</v>
      </c>
      <c r="BP6250" s="1"/>
    </row>
    <row r="6251" spans="59:68" x14ac:dyDescent="0.25">
      <c r="BG6251" t="str">
        <f t="shared" ca="1" si="789"/>
        <v/>
      </c>
      <c r="BH6251" t="str">
        <f t="shared" si="790"/>
        <v/>
      </c>
      <c r="BI6251" t="str">
        <f t="shared" si="791"/>
        <v/>
      </c>
      <c r="BJ6251" t="str">
        <f t="shared" ca="1" si="792"/>
        <v/>
      </c>
      <c r="BK6251">
        <f t="shared" si="793"/>
        <v>1900</v>
      </c>
      <c r="BL6251">
        <f t="shared" si="794"/>
        <v>1900</v>
      </c>
      <c r="BM6251" t="str">
        <f t="shared" si="795"/>
        <v/>
      </c>
      <c r="BN6251" s="69">
        <f t="shared" si="796"/>
        <v>133</v>
      </c>
      <c r="BO6251" s="1">
        <v>48619</v>
      </c>
      <c r="BP6251" s="1"/>
    </row>
    <row r="6252" spans="59:68" x14ac:dyDescent="0.25">
      <c r="BG6252" t="str">
        <f t="shared" ca="1" si="789"/>
        <v/>
      </c>
      <c r="BH6252" t="str">
        <f t="shared" si="790"/>
        <v/>
      </c>
      <c r="BI6252" t="str">
        <f t="shared" si="791"/>
        <v/>
      </c>
      <c r="BJ6252" t="str">
        <f t="shared" ca="1" si="792"/>
        <v/>
      </c>
      <c r="BK6252">
        <f t="shared" si="793"/>
        <v>1900</v>
      </c>
      <c r="BL6252">
        <f t="shared" si="794"/>
        <v>1900</v>
      </c>
      <c r="BM6252" t="str">
        <f t="shared" si="795"/>
        <v/>
      </c>
      <c r="BN6252" s="69">
        <f t="shared" si="796"/>
        <v>133</v>
      </c>
      <c r="BO6252" s="1">
        <v>48620</v>
      </c>
      <c r="BP6252" s="1"/>
    </row>
    <row r="6253" spans="59:68" x14ac:dyDescent="0.25">
      <c r="BG6253" t="str">
        <f t="shared" ca="1" si="789"/>
        <v/>
      </c>
      <c r="BH6253" t="str">
        <f t="shared" si="790"/>
        <v/>
      </c>
      <c r="BI6253" t="str">
        <f t="shared" si="791"/>
        <v/>
      </c>
      <c r="BJ6253" t="str">
        <f t="shared" ca="1" si="792"/>
        <v/>
      </c>
      <c r="BK6253">
        <f t="shared" si="793"/>
        <v>1900</v>
      </c>
      <c r="BL6253">
        <f t="shared" si="794"/>
        <v>1900</v>
      </c>
      <c r="BM6253" t="str">
        <f t="shared" si="795"/>
        <v/>
      </c>
      <c r="BN6253" s="69">
        <f t="shared" si="796"/>
        <v>133</v>
      </c>
      <c r="BO6253" s="1">
        <v>48621</v>
      </c>
      <c r="BP6253" s="1"/>
    </row>
    <row r="6254" spans="59:68" x14ac:dyDescent="0.25">
      <c r="BG6254" t="str">
        <f t="shared" ca="1" si="789"/>
        <v/>
      </c>
      <c r="BH6254" t="str">
        <f t="shared" si="790"/>
        <v/>
      </c>
      <c r="BI6254" t="str">
        <f t="shared" si="791"/>
        <v/>
      </c>
      <c r="BJ6254" t="str">
        <f t="shared" ca="1" si="792"/>
        <v/>
      </c>
      <c r="BK6254">
        <f t="shared" si="793"/>
        <v>1900</v>
      </c>
      <c r="BL6254">
        <f t="shared" si="794"/>
        <v>1900</v>
      </c>
      <c r="BM6254" t="str">
        <f t="shared" si="795"/>
        <v/>
      </c>
      <c r="BN6254" s="69">
        <f t="shared" si="796"/>
        <v>133</v>
      </c>
      <c r="BO6254" s="1">
        <v>48622</v>
      </c>
      <c r="BP6254" s="1"/>
    </row>
    <row r="6255" spans="59:68" x14ac:dyDescent="0.25">
      <c r="BG6255" t="str">
        <f t="shared" ca="1" si="789"/>
        <v/>
      </c>
      <c r="BH6255" t="str">
        <f t="shared" si="790"/>
        <v/>
      </c>
      <c r="BI6255" t="str">
        <f t="shared" si="791"/>
        <v/>
      </c>
      <c r="BJ6255" t="str">
        <f t="shared" ca="1" si="792"/>
        <v/>
      </c>
      <c r="BK6255">
        <f t="shared" si="793"/>
        <v>1900</v>
      </c>
      <c r="BL6255">
        <f t="shared" si="794"/>
        <v>1900</v>
      </c>
      <c r="BM6255" t="str">
        <f t="shared" si="795"/>
        <v/>
      </c>
      <c r="BN6255" s="69">
        <f t="shared" si="796"/>
        <v>133</v>
      </c>
      <c r="BO6255" s="1">
        <v>48623</v>
      </c>
      <c r="BP6255" s="1"/>
    </row>
    <row r="6256" spans="59:68" x14ac:dyDescent="0.25">
      <c r="BG6256" t="str">
        <f t="shared" ca="1" si="789"/>
        <v/>
      </c>
      <c r="BH6256" t="str">
        <f t="shared" si="790"/>
        <v/>
      </c>
      <c r="BI6256" t="str">
        <f t="shared" si="791"/>
        <v/>
      </c>
      <c r="BJ6256" t="str">
        <f t="shared" ca="1" si="792"/>
        <v/>
      </c>
      <c r="BK6256">
        <f t="shared" si="793"/>
        <v>1900</v>
      </c>
      <c r="BL6256">
        <f t="shared" si="794"/>
        <v>1900</v>
      </c>
      <c r="BM6256" t="str">
        <f t="shared" si="795"/>
        <v/>
      </c>
      <c r="BN6256" s="69">
        <f t="shared" si="796"/>
        <v>133</v>
      </c>
      <c r="BO6256" s="1">
        <v>48624</v>
      </c>
      <c r="BP6256" s="1"/>
    </row>
    <row r="6257" spans="59:68" x14ac:dyDescent="0.25">
      <c r="BG6257" t="str">
        <f t="shared" ca="1" si="789"/>
        <v/>
      </c>
      <c r="BH6257" t="str">
        <f t="shared" si="790"/>
        <v/>
      </c>
      <c r="BI6257" t="str">
        <f t="shared" si="791"/>
        <v/>
      </c>
      <c r="BJ6257" t="str">
        <f t="shared" ca="1" si="792"/>
        <v/>
      </c>
      <c r="BK6257">
        <f t="shared" si="793"/>
        <v>1900</v>
      </c>
      <c r="BL6257">
        <f t="shared" si="794"/>
        <v>1900</v>
      </c>
      <c r="BM6257" t="str">
        <f t="shared" si="795"/>
        <v/>
      </c>
      <c r="BN6257" s="69">
        <f t="shared" si="796"/>
        <v>133</v>
      </c>
      <c r="BO6257" s="1">
        <v>48625</v>
      </c>
      <c r="BP6257" s="1"/>
    </row>
    <row r="6258" spans="59:68" x14ac:dyDescent="0.25">
      <c r="BG6258" t="str">
        <f t="shared" ca="1" si="789"/>
        <v/>
      </c>
      <c r="BH6258" t="str">
        <f t="shared" si="790"/>
        <v/>
      </c>
      <c r="BI6258" t="str">
        <f t="shared" si="791"/>
        <v/>
      </c>
      <c r="BJ6258" t="str">
        <f t="shared" ca="1" si="792"/>
        <v/>
      </c>
      <c r="BK6258">
        <f t="shared" si="793"/>
        <v>1900</v>
      </c>
      <c r="BL6258">
        <f t="shared" si="794"/>
        <v>1900</v>
      </c>
      <c r="BM6258" t="str">
        <f t="shared" si="795"/>
        <v/>
      </c>
      <c r="BN6258" s="69">
        <f t="shared" si="796"/>
        <v>133</v>
      </c>
      <c r="BO6258" s="1">
        <v>48626</v>
      </c>
      <c r="BP6258" s="1"/>
    </row>
    <row r="6259" spans="59:68" x14ac:dyDescent="0.25">
      <c r="BG6259" t="str">
        <f t="shared" ca="1" si="789"/>
        <v/>
      </c>
      <c r="BH6259" t="str">
        <f t="shared" si="790"/>
        <v/>
      </c>
      <c r="BI6259" t="str">
        <f t="shared" si="791"/>
        <v/>
      </c>
      <c r="BJ6259" t="str">
        <f t="shared" ca="1" si="792"/>
        <v/>
      </c>
      <c r="BK6259">
        <f t="shared" si="793"/>
        <v>1900</v>
      </c>
      <c r="BL6259">
        <f t="shared" si="794"/>
        <v>1900</v>
      </c>
      <c r="BM6259" t="str">
        <f t="shared" si="795"/>
        <v/>
      </c>
      <c r="BN6259" s="69">
        <f t="shared" si="796"/>
        <v>133</v>
      </c>
      <c r="BO6259" s="1">
        <v>48627</v>
      </c>
      <c r="BP6259" s="1"/>
    </row>
    <row r="6260" spans="59:68" x14ac:dyDescent="0.25">
      <c r="BG6260" t="str">
        <f t="shared" ca="1" si="789"/>
        <v/>
      </c>
      <c r="BH6260" t="str">
        <f t="shared" si="790"/>
        <v/>
      </c>
      <c r="BI6260" t="str">
        <f t="shared" si="791"/>
        <v/>
      </c>
      <c r="BJ6260" t="str">
        <f t="shared" ca="1" si="792"/>
        <v/>
      </c>
      <c r="BK6260">
        <f t="shared" si="793"/>
        <v>1900</v>
      </c>
      <c r="BL6260">
        <f t="shared" si="794"/>
        <v>1900</v>
      </c>
      <c r="BM6260" t="str">
        <f t="shared" si="795"/>
        <v/>
      </c>
      <c r="BN6260" s="69">
        <f t="shared" si="796"/>
        <v>133</v>
      </c>
      <c r="BO6260" s="1">
        <v>48628</v>
      </c>
      <c r="BP6260" s="1"/>
    </row>
    <row r="6261" spans="59:68" x14ac:dyDescent="0.25">
      <c r="BG6261" t="str">
        <f t="shared" ca="1" si="789"/>
        <v/>
      </c>
      <c r="BH6261" t="str">
        <f t="shared" si="790"/>
        <v/>
      </c>
      <c r="BI6261" t="str">
        <f t="shared" si="791"/>
        <v/>
      </c>
      <c r="BJ6261" t="str">
        <f t="shared" ca="1" si="792"/>
        <v/>
      </c>
      <c r="BK6261">
        <f t="shared" si="793"/>
        <v>1900</v>
      </c>
      <c r="BL6261">
        <f t="shared" si="794"/>
        <v>1900</v>
      </c>
      <c r="BM6261" t="str">
        <f t="shared" si="795"/>
        <v/>
      </c>
      <c r="BN6261" s="69">
        <f t="shared" si="796"/>
        <v>133</v>
      </c>
      <c r="BO6261" s="1">
        <v>48629</v>
      </c>
      <c r="BP6261" s="1"/>
    </row>
    <row r="6262" spans="59:68" x14ac:dyDescent="0.25">
      <c r="BG6262" t="str">
        <f t="shared" ca="1" si="789"/>
        <v/>
      </c>
      <c r="BH6262" t="str">
        <f t="shared" si="790"/>
        <v/>
      </c>
      <c r="BI6262" t="str">
        <f t="shared" si="791"/>
        <v/>
      </c>
      <c r="BJ6262" t="str">
        <f t="shared" ca="1" si="792"/>
        <v/>
      </c>
      <c r="BK6262">
        <f t="shared" si="793"/>
        <v>1900</v>
      </c>
      <c r="BL6262">
        <f t="shared" si="794"/>
        <v>1900</v>
      </c>
      <c r="BM6262" t="str">
        <f t="shared" si="795"/>
        <v/>
      </c>
      <c r="BN6262" s="69">
        <f t="shared" si="796"/>
        <v>133</v>
      </c>
      <c r="BO6262" s="1">
        <v>48630</v>
      </c>
      <c r="BP6262" s="1"/>
    </row>
    <row r="6263" spans="59:68" x14ac:dyDescent="0.25">
      <c r="BG6263" t="str">
        <f t="shared" ca="1" si="789"/>
        <v/>
      </c>
      <c r="BH6263" t="str">
        <f t="shared" si="790"/>
        <v/>
      </c>
      <c r="BI6263" t="str">
        <f t="shared" si="791"/>
        <v/>
      </c>
      <c r="BJ6263" t="str">
        <f t="shared" ca="1" si="792"/>
        <v/>
      </c>
      <c r="BK6263">
        <f t="shared" si="793"/>
        <v>1900</v>
      </c>
      <c r="BL6263">
        <f t="shared" si="794"/>
        <v>1900</v>
      </c>
      <c r="BM6263" t="str">
        <f t="shared" si="795"/>
        <v/>
      </c>
      <c r="BN6263" s="69">
        <f t="shared" si="796"/>
        <v>133</v>
      </c>
      <c r="BO6263" s="1">
        <v>48631</v>
      </c>
      <c r="BP6263" s="1"/>
    </row>
    <row r="6264" spans="59:68" x14ac:dyDescent="0.25">
      <c r="BG6264" t="str">
        <f t="shared" ca="1" si="789"/>
        <v/>
      </c>
      <c r="BH6264" t="str">
        <f t="shared" si="790"/>
        <v/>
      </c>
      <c r="BI6264" t="str">
        <f t="shared" si="791"/>
        <v/>
      </c>
      <c r="BJ6264" t="str">
        <f t="shared" ca="1" si="792"/>
        <v/>
      </c>
      <c r="BK6264">
        <f t="shared" si="793"/>
        <v>1900</v>
      </c>
      <c r="BL6264">
        <f t="shared" si="794"/>
        <v>1900</v>
      </c>
      <c r="BM6264" t="str">
        <f t="shared" si="795"/>
        <v/>
      </c>
      <c r="BN6264" s="69">
        <f t="shared" si="796"/>
        <v>133</v>
      </c>
      <c r="BO6264" s="1">
        <v>48632</v>
      </c>
      <c r="BP6264" s="1"/>
    </row>
    <row r="6265" spans="59:68" x14ac:dyDescent="0.25">
      <c r="BG6265" t="str">
        <f t="shared" ca="1" si="789"/>
        <v/>
      </c>
      <c r="BH6265" t="str">
        <f t="shared" si="790"/>
        <v/>
      </c>
      <c r="BI6265" t="str">
        <f t="shared" si="791"/>
        <v/>
      </c>
      <c r="BJ6265" t="str">
        <f t="shared" ca="1" si="792"/>
        <v/>
      </c>
      <c r="BK6265">
        <f t="shared" si="793"/>
        <v>1900</v>
      </c>
      <c r="BL6265">
        <f t="shared" si="794"/>
        <v>1900</v>
      </c>
      <c r="BM6265" t="str">
        <f t="shared" si="795"/>
        <v/>
      </c>
      <c r="BN6265" s="69">
        <f t="shared" si="796"/>
        <v>133</v>
      </c>
      <c r="BO6265" s="1">
        <v>48633</v>
      </c>
      <c r="BP6265" s="1"/>
    </row>
    <row r="6266" spans="59:68" x14ac:dyDescent="0.25">
      <c r="BG6266" t="str">
        <f t="shared" ca="1" si="789"/>
        <v/>
      </c>
      <c r="BH6266" t="str">
        <f t="shared" si="790"/>
        <v/>
      </c>
      <c r="BI6266" t="str">
        <f t="shared" si="791"/>
        <v/>
      </c>
      <c r="BJ6266" t="str">
        <f t="shared" ca="1" si="792"/>
        <v/>
      </c>
      <c r="BK6266">
        <f t="shared" si="793"/>
        <v>1900</v>
      </c>
      <c r="BL6266">
        <f t="shared" si="794"/>
        <v>1900</v>
      </c>
      <c r="BM6266" t="str">
        <f t="shared" si="795"/>
        <v/>
      </c>
      <c r="BN6266" s="69">
        <f t="shared" si="796"/>
        <v>133</v>
      </c>
      <c r="BO6266" s="1">
        <v>48634</v>
      </c>
      <c r="BP6266" s="1"/>
    </row>
    <row r="6267" spans="59:68" x14ac:dyDescent="0.25">
      <c r="BG6267" t="str">
        <f t="shared" ca="1" si="789"/>
        <v/>
      </c>
      <c r="BH6267" t="str">
        <f t="shared" si="790"/>
        <v/>
      </c>
      <c r="BI6267" t="str">
        <f t="shared" si="791"/>
        <v/>
      </c>
      <c r="BJ6267" t="str">
        <f t="shared" ca="1" si="792"/>
        <v/>
      </c>
      <c r="BK6267">
        <f t="shared" si="793"/>
        <v>1900</v>
      </c>
      <c r="BL6267">
        <f t="shared" si="794"/>
        <v>1900</v>
      </c>
      <c r="BM6267" t="str">
        <f t="shared" si="795"/>
        <v/>
      </c>
      <c r="BN6267" s="69">
        <f t="shared" si="796"/>
        <v>133</v>
      </c>
      <c r="BO6267" s="1">
        <v>48635</v>
      </c>
      <c r="BP6267" s="1"/>
    </row>
    <row r="6268" spans="59:68" x14ac:dyDescent="0.25">
      <c r="BG6268" t="str">
        <f t="shared" ca="1" si="789"/>
        <v/>
      </c>
      <c r="BH6268" t="str">
        <f t="shared" si="790"/>
        <v/>
      </c>
      <c r="BI6268" t="str">
        <f t="shared" si="791"/>
        <v/>
      </c>
      <c r="BJ6268" t="str">
        <f t="shared" ca="1" si="792"/>
        <v/>
      </c>
      <c r="BK6268">
        <f t="shared" si="793"/>
        <v>1900</v>
      </c>
      <c r="BL6268">
        <f t="shared" si="794"/>
        <v>1900</v>
      </c>
      <c r="BM6268" t="str">
        <f t="shared" si="795"/>
        <v/>
      </c>
      <c r="BN6268" s="69">
        <f t="shared" si="796"/>
        <v>133</v>
      </c>
      <c r="BO6268" s="1">
        <v>48636</v>
      </c>
      <c r="BP6268" s="1"/>
    </row>
    <row r="6269" spans="59:68" x14ac:dyDescent="0.25">
      <c r="BG6269" t="str">
        <f t="shared" ca="1" si="789"/>
        <v/>
      </c>
      <c r="BH6269" t="str">
        <f t="shared" si="790"/>
        <v/>
      </c>
      <c r="BI6269" t="str">
        <f t="shared" si="791"/>
        <v/>
      </c>
      <c r="BJ6269" t="str">
        <f t="shared" ca="1" si="792"/>
        <v/>
      </c>
      <c r="BK6269">
        <f t="shared" si="793"/>
        <v>1900</v>
      </c>
      <c r="BL6269">
        <f t="shared" si="794"/>
        <v>1900</v>
      </c>
      <c r="BM6269" t="str">
        <f t="shared" si="795"/>
        <v/>
      </c>
      <c r="BN6269" s="69">
        <f t="shared" si="796"/>
        <v>133</v>
      </c>
      <c r="BO6269" s="1">
        <v>48637</v>
      </c>
      <c r="BP6269" s="1"/>
    </row>
    <row r="6270" spans="59:68" x14ac:dyDescent="0.25">
      <c r="BG6270" t="str">
        <f t="shared" ca="1" si="789"/>
        <v/>
      </c>
      <c r="BH6270" t="str">
        <f t="shared" si="790"/>
        <v/>
      </c>
      <c r="BI6270" t="str">
        <f t="shared" si="791"/>
        <v/>
      </c>
      <c r="BJ6270" t="str">
        <f t="shared" ca="1" si="792"/>
        <v/>
      </c>
      <c r="BK6270">
        <f t="shared" si="793"/>
        <v>1900</v>
      </c>
      <c r="BL6270">
        <f t="shared" si="794"/>
        <v>1900</v>
      </c>
      <c r="BM6270" t="str">
        <f t="shared" si="795"/>
        <v/>
      </c>
      <c r="BN6270" s="69">
        <f t="shared" si="796"/>
        <v>133</v>
      </c>
      <c r="BO6270" s="1">
        <v>48638</v>
      </c>
      <c r="BP6270" s="1"/>
    </row>
    <row r="6271" spans="59:68" x14ac:dyDescent="0.25">
      <c r="BG6271" t="str">
        <f t="shared" ca="1" si="789"/>
        <v/>
      </c>
      <c r="BH6271" t="str">
        <f t="shared" si="790"/>
        <v/>
      </c>
      <c r="BI6271" t="str">
        <f t="shared" si="791"/>
        <v/>
      </c>
      <c r="BJ6271" t="str">
        <f t="shared" ca="1" si="792"/>
        <v/>
      </c>
      <c r="BK6271">
        <f t="shared" si="793"/>
        <v>1900</v>
      </c>
      <c r="BL6271">
        <f t="shared" si="794"/>
        <v>1900</v>
      </c>
      <c r="BM6271" t="str">
        <f t="shared" si="795"/>
        <v/>
      </c>
      <c r="BN6271" s="69">
        <f t="shared" si="796"/>
        <v>133</v>
      </c>
      <c r="BO6271" s="1">
        <v>48639</v>
      </c>
      <c r="BP6271" s="1"/>
    </row>
    <row r="6272" spans="59:68" x14ac:dyDescent="0.25">
      <c r="BG6272" t="str">
        <f t="shared" ca="1" si="789"/>
        <v/>
      </c>
      <c r="BH6272" t="str">
        <f t="shared" si="790"/>
        <v/>
      </c>
      <c r="BI6272" t="str">
        <f t="shared" si="791"/>
        <v/>
      </c>
      <c r="BJ6272" t="str">
        <f t="shared" ca="1" si="792"/>
        <v/>
      </c>
      <c r="BK6272">
        <f t="shared" si="793"/>
        <v>1900</v>
      </c>
      <c r="BL6272">
        <f t="shared" si="794"/>
        <v>1900</v>
      </c>
      <c r="BM6272" t="str">
        <f t="shared" si="795"/>
        <v/>
      </c>
      <c r="BN6272" s="69">
        <f t="shared" si="796"/>
        <v>133</v>
      </c>
      <c r="BO6272" s="1">
        <v>48640</v>
      </c>
      <c r="BP6272" s="1"/>
    </row>
    <row r="6273" spans="59:68" x14ac:dyDescent="0.25">
      <c r="BG6273" t="str">
        <f t="shared" ca="1" si="789"/>
        <v/>
      </c>
      <c r="BH6273" t="str">
        <f t="shared" si="790"/>
        <v/>
      </c>
      <c r="BI6273" t="str">
        <f t="shared" si="791"/>
        <v/>
      </c>
      <c r="BJ6273" t="str">
        <f t="shared" ca="1" si="792"/>
        <v/>
      </c>
      <c r="BK6273">
        <f t="shared" si="793"/>
        <v>1900</v>
      </c>
      <c r="BL6273">
        <f t="shared" si="794"/>
        <v>1900</v>
      </c>
      <c r="BM6273" t="str">
        <f t="shared" si="795"/>
        <v/>
      </c>
      <c r="BN6273" s="69">
        <f t="shared" si="796"/>
        <v>133</v>
      </c>
      <c r="BO6273" s="1">
        <v>48641</v>
      </c>
      <c r="BP6273" s="1"/>
    </row>
    <row r="6274" spans="59:68" x14ac:dyDescent="0.25">
      <c r="BG6274" t="str">
        <f t="shared" ca="1" si="789"/>
        <v/>
      </c>
      <c r="BH6274" t="str">
        <f t="shared" si="790"/>
        <v/>
      </c>
      <c r="BI6274" t="str">
        <f t="shared" si="791"/>
        <v/>
      </c>
      <c r="BJ6274" t="str">
        <f t="shared" ca="1" si="792"/>
        <v/>
      </c>
      <c r="BK6274">
        <f t="shared" si="793"/>
        <v>1900</v>
      </c>
      <c r="BL6274">
        <f t="shared" si="794"/>
        <v>1900</v>
      </c>
      <c r="BM6274" t="str">
        <f t="shared" si="795"/>
        <v/>
      </c>
      <c r="BN6274" s="69">
        <f t="shared" si="796"/>
        <v>133</v>
      </c>
      <c r="BO6274" s="1">
        <v>48642</v>
      </c>
      <c r="BP6274" s="1"/>
    </row>
    <row r="6275" spans="59:68" x14ac:dyDescent="0.25">
      <c r="BG6275" t="str">
        <f t="shared" ref="BG6275:BG6338" ca="1" si="797">IF(A6275="","",DATEDIF(J6275,TODAY(),"y"))</f>
        <v/>
      </c>
      <c r="BH6275" t="str">
        <f t="shared" ref="BH6275:BH6338" si="798">IF(A6275="","",IF(BG6275&lt;61,"Moins de 61",IF(BG6275&lt;66,"61 à 65",IF(BG6275&lt;71,"66 à 70",IF(BG6275&lt;76,"71 à 75",IF(BG6275&lt;81,"76 à 80",IF(BG6275&lt;86,"81 à 85",IF(BG6275&lt;91,"86 à 90",IF(BG6275&lt;96,"91 à 95",IF(BG6275&lt;101,"96 à 100",IF(BG6275&gt;=101,"101 et plus","")))))))))))</f>
        <v/>
      </c>
      <c r="BI6275" t="str">
        <f t="shared" ref="BI6275:BI6338" si="799">IF(B6275="","",IF(BG6275&lt;66,"Moins de 66",IF(BG6275&lt;71,"66 à 70",IF(BG6275&lt;76,"71 à 75",IF(BG6275&lt;81,"76 à 80",IF(BG6275&gt;=81,"plus de 80",""))))))</f>
        <v/>
      </c>
      <c r="BJ6275" t="str">
        <f t="shared" ref="BJ6275:BJ6338" ca="1" si="800">IF(A6275="","",DATEDIF(L6275,TODAY(),"y"))</f>
        <v/>
      </c>
      <c r="BK6275">
        <f t="shared" ref="BK6275:BK6338" si="801">YEAR(L6275)</f>
        <v>1900</v>
      </c>
      <c r="BL6275">
        <f t="shared" ref="BL6275:BL6338" si="802">YEAR(E6275)</f>
        <v>1900</v>
      </c>
      <c r="BM6275" t="str">
        <f t="shared" ref="BM6275:BM6338" si="803">IF(A6275="","",IF(O6275="Adhérent",BG6275,""))</f>
        <v/>
      </c>
      <c r="BN6275" s="69">
        <f t="shared" ref="BN6275:BN6338" si="804">YEAR(BO6275)-YEAR(J6275)</f>
        <v>133</v>
      </c>
      <c r="BO6275" s="1">
        <v>48643</v>
      </c>
      <c r="BP6275" s="1"/>
    </row>
    <row r="6276" spans="59:68" x14ac:dyDescent="0.25">
      <c r="BG6276" t="str">
        <f t="shared" ca="1" si="797"/>
        <v/>
      </c>
      <c r="BH6276" t="str">
        <f t="shared" si="798"/>
        <v/>
      </c>
      <c r="BI6276" t="str">
        <f t="shared" si="799"/>
        <v/>
      </c>
      <c r="BJ6276" t="str">
        <f t="shared" ca="1" si="800"/>
        <v/>
      </c>
      <c r="BK6276">
        <f t="shared" si="801"/>
        <v>1900</v>
      </c>
      <c r="BL6276">
        <f t="shared" si="802"/>
        <v>1900</v>
      </c>
      <c r="BM6276" t="str">
        <f t="shared" si="803"/>
        <v/>
      </c>
      <c r="BN6276" s="69">
        <f t="shared" si="804"/>
        <v>133</v>
      </c>
      <c r="BO6276" s="1">
        <v>48644</v>
      </c>
      <c r="BP6276" s="1"/>
    </row>
    <row r="6277" spans="59:68" x14ac:dyDescent="0.25">
      <c r="BG6277" t="str">
        <f t="shared" ca="1" si="797"/>
        <v/>
      </c>
      <c r="BH6277" t="str">
        <f t="shared" si="798"/>
        <v/>
      </c>
      <c r="BI6277" t="str">
        <f t="shared" si="799"/>
        <v/>
      </c>
      <c r="BJ6277" t="str">
        <f t="shared" ca="1" si="800"/>
        <v/>
      </c>
      <c r="BK6277">
        <f t="shared" si="801"/>
        <v>1900</v>
      </c>
      <c r="BL6277">
        <f t="shared" si="802"/>
        <v>1900</v>
      </c>
      <c r="BM6277" t="str">
        <f t="shared" si="803"/>
        <v/>
      </c>
      <c r="BN6277" s="69">
        <f t="shared" si="804"/>
        <v>133</v>
      </c>
      <c r="BO6277" s="1">
        <v>48645</v>
      </c>
      <c r="BP6277" s="1"/>
    </row>
    <row r="6278" spans="59:68" x14ac:dyDescent="0.25">
      <c r="BG6278" t="str">
        <f t="shared" ca="1" si="797"/>
        <v/>
      </c>
      <c r="BH6278" t="str">
        <f t="shared" si="798"/>
        <v/>
      </c>
      <c r="BI6278" t="str">
        <f t="shared" si="799"/>
        <v/>
      </c>
      <c r="BJ6278" t="str">
        <f t="shared" ca="1" si="800"/>
        <v/>
      </c>
      <c r="BK6278">
        <f t="shared" si="801"/>
        <v>1900</v>
      </c>
      <c r="BL6278">
        <f t="shared" si="802"/>
        <v>1900</v>
      </c>
      <c r="BM6278" t="str">
        <f t="shared" si="803"/>
        <v/>
      </c>
      <c r="BN6278" s="69">
        <f t="shared" si="804"/>
        <v>133</v>
      </c>
      <c r="BO6278" s="1">
        <v>48646</v>
      </c>
      <c r="BP6278" s="1"/>
    </row>
    <row r="6279" spans="59:68" x14ac:dyDescent="0.25">
      <c r="BG6279" t="str">
        <f t="shared" ca="1" si="797"/>
        <v/>
      </c>
      <c r="BH6279" t="str">
        <f t="shared" si="798"/>
        <v/>
      </c>
      <c r="BI6279" t="str">
        <f t="shared" si="799"/>
        <v/>
      </c>
      <c r="BJ6279" t="str">
        <f t="shared" ca="1" si="800"/>
        <v/>
      </c>
      <c r="BK6279">
        <f t="shared" si="801"/>
        <v>1900</v>
      </c>
      <c r="BL6279">
        <f t="shared" si="802"/>
        <v>1900</v>
      </c>
      <c r="BM6279" t="str">
        <f t="shared" si="803"/>
        <v/>
      </c>
      <c r="BN6279" s="69">
        <f t="shared" si="804"/>
        <v>133</v>
      </c>
      <c r="BO6279" s="1">
        <v>48647</v>
      </c>
      <c r="BP6279" s="1"/>
    </row>
    <row r="6280" spans="59:68" x14ac:dyDescent="0.25">
      <c r="BG6280" t="str">
        <f t="shared" ca="1" si="797"/>
        <v/>
      </c>
      <c r="BH6280" t="str">
        <f t="shared" si="798"/>
        <v/>
      </c>
      <c r="BI6280" t="str">
        <f t="shared" si="799"/>
        <v/>
      </c>
      <c r="BJ6280" t="str">
        <f t="shared" ca="1" si="800"/>
        <v/>
      </c>
      <c r="BK6280">
        <f t="shared" si="801"/>
        <v>1900</v>
      </c>
      <c r="BL6280">
        <f t="shared" si="802"/>
        <v>1900</v>
      </c>
      <c r="BM6280" t="str">
        <f t="shared" si="803"/>
        <v/>
      </c>
      <c r="BN6280" s="69">
        <f t="shared" si="804"/>
        <v>133</v>
      </c>
      <c r="BO6280" s="1">
        <v>48648</v>
      </c>
      <c r="BP6280" s="1"/>
    </row>
    <row r="6281" spans="59:68" x14ac:dyDescent="0.25">
      <c r="BG6281" t="str">
        <f t="shared" ca="1" si="797"/>
        <v/>
      </c>
      <c r="BH6281" t="str">
        <f t="shared" si="798"/>
        <v/>
      </c>
      <c r="BI6281" t="str">
        <f t="shared" si="799"/>
        <v/>
      </c>
      <c r="BJ6281" t="str">
        <f t="shared" ca="1" si="800"/>
        <v/>
      </c>
      <c r="BK6281">
        <f t="shared" si="801"/>
        <v>1900</v>
      </c>
      <c r="BL6281">
        <f t="shared" si="802"/>
        <v>1900</v>
      </c>
      <c r="BM6281" t="str">
        <f t="shared" si="803"/>
        <v/>
      </c>
      <c r="BN6281" s="69">
        <f t="shared" si="804"/>
        <v>133</v>
      </c>
      <c r="BO6281" s="1">
        <v>48649</v>
      </c>
      <c r="BP6281" s="1"/>
    </row>
    <row r="6282" spans="59:68" x14ac:dyDescent="0.25">
      <c r="BG6282" t="str">
        <f t="shared" ca="1" si="797"/>
        <v/>
      </c>
      <c r="BH6282" t="str">
        <f t="shared" si="798"/>
        <v/>
      </c>
      <c r="BI6282" t="str">
        <f t="shared" si="799"/>
        <v/>
      </c>
      <c r="BJ6282" t="str">
        <f t="shared" ca="1" si="800"/>
        <v/>
      </c>
      <c r="BK6282">
        <f t="shared" si="801"/>
        <v>1900</v>
      </c>
      <c r="BL6282">
        <f t="shared" si="802"/>
        <v>1900</v>
      </c>
      <c r="BM6282" t="str">
        <f t="shared" si="803"/>
        <v/>
      </c>
      <c r="BN6282" s="69">
        <f t="shared" si="804"/>
        <v>133</v>
      </c>
      <c r="BO6282" s="1">
        <v>48650</v>
      </c>
      <c r="BP6282" s="1"/>
    </row>
    <row r="6283" spans="59:68" x14ac:dyDescent="0.25">
      <c r="BG6283" t="str">
        <f t="shared" ca="1" si="797"/>
        <v/>
      </c>
      <c r="BH6283" t="str">
        <f t="shared" si="798"/>
        <v/>
      </c>
      <c r="BI6283" t="str">
        <f t="shared" si="799"/>
        <v/>
      </c>
      <c r="BJ6283" t="str">
        <f t="shared" ca="1" si="800"/>
        <v/>
      </c>
      <c r="BK6283">
        <f t="shared" si="801"/>
        <v>1900</v>
      </c>
      <c r="BL6283">
        <f t="shared" si="802"/>
        <v>1900</v>
      </c>
      <c r="BM6283" t="str">
        <f t="shared" si="803"/>
        <v/>
      </c>
      <c r="BN6283" s="69">
        <f t="shared" si="804"/>
        <v>133</v>
      </c>
      <c r="BO6283" s="1">
        <v>48651</v>
      </c>
      <c r="BP6283" s="1"/>
    </row>
    <row r="6284" spans="59:68" x14ac:dyDescent="0.25">
      <c r="BG6284" t="str">
        <f t="shared" ca="1" si="797"/>
        <v/>
      </c>
      <c r="BH6284" t="str">
        <f t="shared" si="798"/>
        <v/>
      </c>
      <c r="BI6284" t="str">
        <f t="shared" si="799"/>
        <v/>
      </c>
      <c r="BJ6284" t="str">
        <f t="shared" ca="1" si="800"/>
        <v/>
      </c>
      <c r="BK6284">
        <f t="shared" si="801"/>
        <v>1900</v>
      </c>
      <c r="BL6284">
        <f t="shared" si="802"/>
        <v>1900</v>
      </c>
      <c r="BM6284" t="str">
        <f t="shared" si="803"/>
        <v/>
      </c>
      <c r="BN6284" s="69">
        <f t="shared" si="804"/>
        <v>133</v>
      </c>
      <c r="BO6284" s="1">
        <v>48652</v>
      </c>
      <c r="BP6284" s="1"/>
    </row>
    <row r="6285" spans="59:68" x14ac:dyDescent="0.25">
      <c r="BG6285" t="str">
        <f t="shared" ca="1" si="797"/>
        <v/>
      </c>
      <c r="BH6285" t="str">
        <f t="shared" si="798"/>
        <v/>
      </c>
      <c r="BI6285" t="str">
        <f t="shared" si="799"/>
        <v/>
      </c>
      <c r="BJ6285" t="str">
        <f t="shared" ca="1" si="800"/>
        <v/>
      </c>
      <c r="BK6285">
        <f t="shared" si="801"/>
        <v>1900</v>
      </c>
      <c r="BL6285">
        <f t="shared" si="802"/>
        <v>1900</v>
      </c>
      <c r="BM6285" t="str">
        <f t="shared" si="803"/>
        <v/>
      </c>
      <c r="BN6285" s="69">
        <f t="shared" si="804"/>
        <v>133</v>
      </c>
      <c r="BO6285" s="1">
        <v>48653</v>
      </c>
      <c r="BP6285" s="1"/>
    </row>
    <row r="6286" spans="59:68" x14ac:dyDescent="0.25">
      <c r="BG6286" t="str">
        <f t="shared" ca="1" si="797"/>
        <v/>
      </c>
      <c r="BH6286" t="str">
        <f t="shared" si="798"/>
        <v/>
      </c>
      <c r="BI6286" t="str">
        <f t="shared" si="799"/>
        <v/>
      </c>
      <c r="BJ6286" t="str">
        <f t="shared" ca="1" si="800"/>
        <v/>
      </c>
      <c r="BK6286">
        <f t="shared" si="801"/>
        <v>1900</v>
      </c>
      <c r="BL6286">
        <f t="shared" si="802"/>
        <v>1900</v>
      </c>
      <c r="BM6286" t="str">
        <f t="shared" si="803"/>
        <v/>
      </c>
      <c r="BN6286" s="69">
        <f t="shared" si="804"/>
        <v>133</v>
      </c>
      <c r="BO6286" s="1">
        <v>48654</v>
      </c>
      <c r="BP6286" s="1"/>
    </row>
    <row r="6287" spans="59:68" x14ac:dyDescent="0.25">
      <c r="BG6287" t="str">
        <f t="shared" ca="1" si="797"/>
        <v/>
      </c>
      <c r="BH6287" t="str">
        <f t="shared" si="798"/>
        <v/>
      </c>
      <c r="BI6287" t="str">
        <f t="shared" si="799"/>
        <v/>
      </c>
      <c r="BJ6287" t="str">
        <f t="shared" ca="1" si="800"/>
        <v/>
      </c>
      <c r="BK6287">
        <f t="shared" si="801"/>
        <v>1900</v>
      </c>
      <c r="BL6287">
        <f t="shared" si="802"/>
        <v>1900</v>
      </c>
      <c r="BM6287" t="str">
        <f t="shared" si="803"/>
        <v/>
      </c>
      <c r="BN6287" s="69">
        <f t="shared" si="804"/>
        <v>133</v>
      </c>
      <c r="BO6287" s="1">
        <v>48655</v>
      </c>
      <c r="BP6287" s="1"/>
    </row>
    <row r="6288" spans="59:68" x14ac:dyDescent="0.25">
      <c r="BG6288" t="str">
        <f t="shared" ca="1" si="797"/>
        <v/>
      </c>
      <c r="BH6288" t="str">
        <f t="shared" si="798"/>
        <v/>
      </c>
      <c r="BI6288" t="str">
        <f t="shared" si="799"/>
        <v/>
      </c>
      <c r="BJ6288" t="str">
        <f t="shared" ca="1" si="800"/>
        <v/>
      </c>
      <c r="BK6288">
        <f t="shared" si="801"/>
        <v>1900</v>
      </c>
      <c r="BL6288">
        <f t="shared" si="802"/>
        <v>1900</v>
      </c>
      <c r="BM6288" t="str">
        <f t="shared" si="803"/>
        <v/>
      </c>
      <c r="BN6288" s="69">
        <f t="shared" si="804"/>
        <v>133</v>
      </c>
      <c r="BO6288" s="1">
        <v>48656</v>
      </c>
      <c r="BP6288" s="1"/>
    </row>
    <row r="6289" spans="59:68" x14ac:dyDescent="0.25">
      <c r="BG6289" t="str">
        <f t="shared" ca="1" si="797"/>
        <v/>
      </c>
      <c r="BH6289" t="str">
        <f t="shared" si="798"/>
        <v/>
      </c>
      <c r="BI6289" t="str">
        <f t="shared" si="799"/>
        <v/>
      </c>
      <c r="BJ6289" t="str">
        <f t="shared" ca="1" si="800"/>
        <v/>
      </c>
      <c r="BK6289">
        <f t="shared" si="801"/>
        <v>1900</v>
      </c>
      <c r="BL6289">
        <f t="shared" si="802"/>
        <v>1900</v>
      </c>
      <c r="BM6289" t="str">
        <f t="shared" si="803"/>
        <v/>
      </c>
      <c r="BN6289" s="69">
        <f t="shared" si="804"/>
        <v>133</v>
      </c>
      <c r="BO6289" s="1">
        <v>48657</v>
      </c>
      <c r="BP6289" s="1"/>
    </row>
    <row r="6290" spans="59:68" x14ac:dyDescent="0.25">
      <c r="BG6290" t="str">
        <f t="shared" ca="1" si="797"/>
        <v/>
      </c>
      <c r="BH6290" t="str">
        <f t="shared" si="798"/>
        <v/>
      </c>
      <c r="BI6290" t="str">
        <f t="shared" si="799"/>
        <v/>
      </c>
      <c r="BJ6290" t="str">
        <f t="shared" ca="1" si="800"/>
        <v/>
      </c>
      <c r="BK6290">
        <f t="shared" si="801"/>
        <v>1900</v>
      </c>
      <c r="BL6290">
        <f t="shared" si="802"/>
        <v>1900</v>
      </c>
      <c r="BM6290" t="str">
        <f t="shared" si="803"/>
        <v/>
      </c>
      <c r="BN6290" s="69">
        <f t="shared" si="804"/>
        <v>133</v>
      </c>
      <c r="BO6290" s="1">
        <v>48658</v>
      </c>
      <c r="BP6290" s="1"/>
    </row>
    <row r="6291" spans="59:68" x14ac:dyDescent="0.25">
      <c r="BG6291" t="str">
        <f t="shared" ca="1" si="797"/>
        <v/>
      </c>
      <c r="BH6291" t="str">
        <f t="shared" si="798"/>
        <v/>
      </c>
      <c r="BI6291" t="str">
        <f t="shared" si="799"/>
        <v/>
      </c>
      <c r="BJ6291" t="str">
        <f t="shared" ca="1" si="800"/>
        <v/>
      </c>
      <c r="BK6291">
        <f t="shared" si="801"/>
        <v>1900</v>
      </c>
      <c r="BL6291">
        <f t="shared" si="802"/>
        <v>1900</v>
      </c>
      <c r="BM6291" t="str">
        <f t="shared" si="803"/>
        <v/>
      </c>
      <c r="BN6291" s="69">
        <f t="shared" si="804"/>
        <v>133</v>
      </c>
      <c r="BO6291" s="1">
        <v>48659</v>
      </c>
      <c r="BP6291" s="1"/>
    </row>
    <row r="6292" spans="59:68" x14ac:dyDescent="0.25">
      <c r="BG6292" t="str">
        <f t="shared" ca="1" si="797"/>
        <v/>
      </c>
      <c r="BH6292" t="str">
        <f t="shared" si="798"/>
        <v/>
      </c>
      <c r="BI6292" t="str">
        <f t="shared" si="799"/>
        <v/>
      </c>
      <c r="BJ6292" t="str">
        <f t="shared" ca="1" si="800"/>
        <v/>
      </c>
      <c r="BK6292">
        <f t="shared" si="801"/>
        <v>1900</v>
      </c>
      <c r="BL6292">
        <f t="shared" si="802"/>
        <v>1900</v>
      </c>
      <c r="BM6292" t="str">
        <f t="shared" si="803"/>
        <v/>
      </c>
      <c r="BN6292" s="69">
        <f t="shared" si="804"/>
        <v>133</v>
      </c>
      <c r="BO6292" s="1">
        <v>48660</v>
      </c>
      <c r="BP6292" s="1"/>
    </row>
    <row r="6293" spans="59:68" x14ac:dyDescent="0.25">
      <c r="BG6293" t="str">
        <f t="shared" ca="1" si="797"/>
        <v/>
      </c>
      <c r="BH6293" t="str">
        <f t="shared" si="798"/>
        <v/>
      </c>
      <c r="BI6293" t="str">
        <f t="shared" si="799"/>
        <v/>
      </c>
      <c r="BJ6293" t="str">
        <f t="shared" ca="1" si="800"/>
        <v/>
      </c>
      <c r="BK6293">
        <f t="shared" si="801"/>
        <v>1900</v>
      </c>
      <c r="BL6293">
        <f t="shared" si="802"/>
        <v>1900</v>
      </c>
      <c r="BM6293" t="str">
        <f t="shared" si="803"/>
        <v/>
      </c>
      <c r="BN6293" s="69">
        <f t="shared" si="804"/>
        <v>133</v>
      </c>
      <c r="BO6293" s="1">
        <v>48661</v>
      </c>
      <c r="BP6293" s="1"/>
    </row>
    <row r="6294" spans="59:68" x14ac:dyDescent="0.25">
      <c r="BG6294" t="str">
        <f t="shared" ca="1" si="797"/>
        <v/>
      </c>
      <c r="BH6294" t="str">
        <f t="shared" si="798"/>
        <v/>
      </c>
      <c r="BI6294" t="str">
        <f t="shared" si="799"/>
        <v/>
      </c>
      <c r="BJ6294" t="str">
        <f t="shared" ca="1" si="800"/>
        <v/>
      </c>
      <c r="BK6294">
        <f t="shared" si="801"/>
        <v>1900</v>
      </c>
      <c r="BL6294">
        <f t="shared" si="802"/>
        <v>1900</v>
      </c>
      <c r="BM6294" t="str">
        <f t="shared" si="803"/>
        <v/>
      </c>
      <c r="BN6294" s="69">
        <f t="shared" si="804"/>
        <v>133</v>
      </c>
      <c r="BO6294" s="1">
        <v>48662</v>
      </c>
      <c r="BP6294" s="1"/>
    </row>
    <row r="6295" spans="59:68" x14ac:dyDescent="0.25">
      <c r="BG6295" t="str">
        <f t="shared" ca="1" si="797"/>
        <v/>
      </c>
      <c r="BH6295" t="str">
        <f t="shared" si="798"/>
        <v/>
      </c>
      <c r="BI6295" t="str">
        <f t="shared" si="799"/>
        <v/>
      </c>
      <c r="BJ6295" t="str">
        <f t="shared" ca="1" si="800"/>
        <v/>
      </c>
      <c r="BK6295">
        <f t="shared" si="801"/>
        <v>1900</v>
      </c>
      <c r="BL6295">
        <f t="shared" si="802"/>
        <v>1900</v>
      </c>
      <c r="BM6295" t="str">
        <f t="shared" si="803"/>
        <v/>
      </c>
      <c r="BN6295" s="69">
        <f t="shared" si="804"/>
        <v>133</v>
      </c>
      <c r="BO6295" s="1">
        <v>48663</v>
      </c>
      <c r="BP6295" s="1"/>
    </row>
    <row r="6296" spans="59:68" x14ac:dyDescent="0.25">
      <c r="BG6296" t="str">
        <f t="shared" ca="1" si="797"/>
        <v/>
      </c>
      <c r="BH6296" t="str">
        <f t="shared" si="798"/>
        <v/>
      </c>
      <c r="BI6296" t="str">
        <f t="shared" si="799"/>
        <v/>
      </c>
      <c r="BJ6296" t="str">
        <f t="shared" ca="1" si="800"/>
        <v/>
      </c>
      <c r="BK6296">
        <f t="shared" si="801"/>
        <v>1900</v>
      </c>
      <c r="BL6296">
        <f t="shared" si="802"/>
        <v>1900</v>
      </c>
      <c r="BM6296" t="str">
        <f t="shared" si="803"/>
        <v/>
      </c>
      <c r="BN6296" s="69">
        <f t="shared" si="804"/>
        <v>133</v>
      </c>
      <c r="BO6296" s="1">
        <v>48664</v>
      </c>
      <c r="BP6296" s="1"/>
    </row>
    <row r="6297" spans="59:68" x14ac:dyDescent="0.25">
      <c r="BG6297" t="str">
        <f t="shared" ca="1" si="797"/>
        <v/>
      </c>
      <c r="BH6297" t="str">
        <f t="shared" si="798"/>
        <v/>
      </c>
      <c r="BI6297" t="str">
        <f t="shared" si="799"/>
        <v/>
      </c>
      <c r="BJ6297" t="str">
        <f t="shared" ca="1" si="800"/>
        <v/>
      </c>
      <c r="BK6297">
        <f t="shared" si="801"/>
        <v>1900</v>
      </c>
      <c r="BL6297">
        <f t="shared" si="802"/>
        <v>1900</v>
      </c>
      <c r="BM6297" t="str">
        <f t="shared" si="803"/>
        <v/>
      </c>
      <c r="BN6297" s="69">
        <f t="shared" si="804"/>
        <v>133</v>
      </c>
      <c r="BO6297" s="1">
        <v>48665</v>
      </c>
      <c r="BP6297" s="1"/>
    </row>
    <row r="6298" spans="59:68" x14ac:dyDescent="0.25">
      <c r="BG6298" t="str">
        <f t="shared" ca="1" si="797"/>
        <v/>
      </c>
      <c r="BH6298" t="str">
        <f t="shared" si="798"/>
        <v/>
      </c>
      <c r="BI6298" t="str">
        <f t="shared" si="799"/>
        <v/>
      </c>
      <c r="BJ6298" t="str">
        <f t="shared" ca="1" si="800"/>
        <v/>
      </c>
      <c r="BK6298">
        <f t="shared" si="801"/>
        <v>1900</v>
      </c>
      <c r="BL6298">
        <f t="shared" si="802"/>
        <v>1900</v>
      </c>
      <c r="BM6298" t="str">
        <f t="shared" si="803"/>
        <v/>
      </c>
      <c r="BN6298" s="69">
        <f t="shared" si="804"/>
        <v>133</v>
      </c>
      <c r="BO6298" s="1">
        <v>48666</v>
      </c>
      <c r="BP6298" s="1"/>
    </row>
    <row r="6299" spans="59:68" x14ac:dyDescent="0.25">
      <c r="BG6299" t="str">
        <f t="shared" ca="1" si="797"/>
        <v/>
      </c>
      <c r="BH6299" t="str">
        <f t="shared" si="798"/>
        <v/>
      </c>
      <c r="BI6299" t="str">
        <f t="shared" si="799"/>
        <v/>
      </c>
      <c r="BJ6299" t="str">
        <f t="shared" ca="1" si="800"/>
        <v/>
      </c>
      <c r="BK6299">
        <f t="shared" si="801"/>
        <v>1900</v>
      </c>
      <c r="BL6299">
        <f t="shared" si="802"/>
        <v>1900</v>
      </c>
      <c r="BM6299" t="str">
        <f t="shared" si="803"/>
        <v/>
      </c>
      <c r="BN6299" s="69">
        <f t="shared" si="804"/>
        <v>133</v>
      </c>
      <c r="BO6299" s="1">
        <v>48667</v>
      </c>
      <c r="BP6299" s="1"/>
    </row>
    <row r="6300" spans="59:68" x14ac:dyDescent="0.25">
      <c r="BG6300" t="str">
        <f t="shared" ca="1" si="797"/>
        <v/>
      </c>
      <c r="BH6300" t="str">
        <f t="shared" si="798"/>
        <v/>
      </c>
      <c r="BI6300" t="str">
        <f t="shared" si="799"/>
        <v/>
      </c>
      <c r="BJ6300" t="str">
        <f t="shared" ca="1" si="800"/>
        <v/>
      </c>
      <c r="BK6300">
        <f t="shared" si="801"/>
        <v>1900</v>
      </c>
      <c r="BL6300">
        <f t="shared" si="802"/>
        <v>1900</v>
      </c>
      <c r="BM6300" t="str">
        <f t="shared" si="803"/>
        <v/>
      </c>
      <c r="BN6300" s="69">
        <f t="shared" si="804"/>
        <v>133</v>
      </c>
      <c r="BO6300" s="1">
        <v>48668</v>
      </c>
      <c r="BP6300" s="1"/>
    </row>
    <row r="6301" spans="59:68" x14ac:dyDescent="0.25">
      <c r="BG6301" t="str">
        <f t="shared" ca="1" si="797"/>
        <v/>
      </c>
      <c r="BH6301" t="str">
        <f t="shared" si="798"/>
        <v/>
      </c>
      <c r="BI6301" t="str">
        <f t="shared" si="799"/>
        <v/>
      </c>
      <c r="BJ6301" t="str">
        <f t="shared" ca="1" si="800"/>
        <v/>
      </c>
      <c r="BK6301">
        <f t="shared" si="801"/>
        <v>1900</v>
      </c>
      <c r="BL6301">
        <f t="shared" si="802"/>
        <v>1900</v>
      </c>
      <c r="BM6301" t="str">
        <f t="shared" si="803"/>
        <v/>
      </c>
      <c r="BN6301" s="69">
        <f t="shared" si="804"/>
        <v>133</v>
      </c>
      <c r="BO6301" s="1">
        <v>48669</v>
      </c>
      <c r="BP6301" s="1"/>
    </row>
    <row r="6302" spans="59:68" x14ac:dyDescent="0.25">
      <c r="BG6302" t="str">
        <f t="shared" ca="1" si="797"/>
        <v/>
      </c>
      <c r="BH6302" t="str">
        <f t="shared" si="798"/>
        <v/>
      </c>
      <c r="BI6302" t="str">
        <f t="shared" si="799"/>
        <v/>
      </c>
      <c r="BJ6302" t="str">
        <f t="shared" ca="1" si="800"/>
        <v/>
      </c>
      <c r="BK6302">
        <f t="shared" si="801"/>
        <v>1900</v>
      </c>
      <c r="BL6302">
        <f t="shared" si="802"/>
        <v>1900</v>
      </c>
      <c r="BM6302" t="str">
        <f t="shared" si="803"/>
        <v/>
      </c>
      <c r="BN6302" s="69">
        <f t="shared" si="804"/>
        <v>133</v>
      </c>
      <c r="BO6302" s="1">
        <v>48670</v>
      </c>
      <c r="BP6302" s="1"/>
    </row>
    <row r="6303" spans="59:68" x14ac:dyDescent="0.25">
      <c r="BG6303" t="str">
        <f t="shared" ca="1" si="797"/>
        <v/>
      </c>
      <c r="BH6303" t="str">
        <f t="shared" si="798"/>
        <v/>
      </c>
      <c r="BI6303" t="str">
        <f t="shared" si="799"/>
        <v/>
      </c>
      <c r="BJ6303" t="str">
        <f t="shared" ca="1" si="800"/>
        <v/>
      </c>
      <c r="BK6303">
        <f t="shared" si="801"/>
        <v>1900</v>
      </c>
      <c r="BL6303">
        <f t="shared" si="802"/>
        <v>1900</v>
      </c>
      <c r="BM6303" t="str">
        <f t="shared" si="803"/>
        <v/>
      </c>
      <c r="BN6303" s="69">
        <f t="shared" si="804"/>
        <v>133</v>
      </c>
      <c r="BO6303" s="1">
        <v>48671</v>
      </c>
      <c r="BP6303" s="1"/>
    </row>
    <row r="6304" spans="59:68" x14ac:dyDescent="0.25">
      <c r="BG6304" t="str">
        <f t="shared" ca="1" si="797"/>
        <v/>
      </c>
      <c r="BH6304" t="str">
        <f t="shared" si="798"/>
        <v/>
      </c>
      <c r="BI6304" t="str">
        <f t="shared" si="799"/>
        <v/>
      </c>
      <c r="BJ6304" t="str">
        <f t="shared" ca="1" si="800"/>
        <v/>
      </c>
      <c r="BK6304">
        <f t="shared" si="801"/>
        <v>1900</v>
      </c>
      <c r="BL6304">
        <f t="shared" si="802"/>
        <v>1900</v>
      </c>
      <c r="BM6304" t="str">
        <f t="shared" si="803"/>
        <v/>
      </c>
      <c r="BN6304" s="69">
        <f t="shared" si="804"/>
        <v>133</v>
      </c>
      <c r="BO6304" s="1">
        <v>48672</v>
      </c>
      <c r="BP6304" s="1"/>
    </row>
    <row r="6305" spans="59:68" x14ac:dyDescent="0.25">
      <c r="BG6305" t="str">
        <f t="shared" ca="1" si="797"/>
        <v/>
      </c>
      <c r="BH6305" t="str">
        <f t="shared" si="798"/>
        <v/>
      </c>
      <c r="BI6305" t="str">
        <f t="shared" si="799"/>
        <v/>
      </c>
      <c r="BJ6305" t="str">
        <f t="shared" ca="1" si="800"/>
        <v/>
      </c>
      <c r="BK6305">
        <f t="shared" si="801"/>
        <v>1900</v>
      </c>
      <c r="BL6305">
        <f t="shared" si="802"/>
        <v>1900</v>
      </c>
      <c r="BM6305" t="str">
        <f t="shared" si="803"/>
        <v/>
      </c>
      <c r="BN6305" s="69">
        <f t="shared" si="804"/>
        <v>133</v>
      </c>
      <c r="BO6305" s="1">
        <v>48673</v>
      </c>
      <c r="BP6305" s="1"/>
    </row>
    <row r="6306" spans="59:68" x14ac:dyDescent="0.25">
      <c r="BG6306" t="str">
        <f t="shared" ca="1" si="797"/>
        <v/>
      </c>
      <c r="BH6306" t="str">
        <f t="shared" si="798"/>
        <v/>
      </c>
      <c r="BI6306" t="str">
        <f t="shared" si="799"/>
        <v/>
      </c>
      <c r="BJ6306" t="str">
        <f t="shared" ca="1" si="800"/>
        <v/>
      </c>
      <c r="BK6306">
        <f t="shared" si="801"/>
        <v>1900</v>
      </c>
      <c r="BL6306">
        <f t="shared" si="802"/>
        <v>1900</v>
      </c>
      <c r="BM6306" t="str">
        <f t="shared" si="803"/>
        <v/>
      </c>
      <c r="BN6306" s="69">
        <f t="shared" si="804"/>
        <v>133</v>
      </c>
      <c r="BO6306" s="1">
        <v>48674</v>
      </c>
      <c r="BP6306" s="1"/>
    </row>
    <row r="6307" spans="59:68" x14ac:dyDescent="0.25">
      <c r="BG6307" t="str">
        <f t="shared" ca="1" si="797"/>
        <v/>
      </c>
      <c r="BH6307" t="str">
        <f t="shared" si="798"/>
        <v/>
      </c>
      <c r="BI6307" t="str">
        <f t="shared" si="799"/>
        <v/>
      </c>
      <c r="BJ6307" t="str">
        <f t="shared" ca="1" si="800"/>
        <v/>
      </c>
      <c r="BK6307">
        <f t="shared" si="801"/>
        <v>1900</v>
      </c>
      <c r="BL6307">
        <f t="shared" si="802"/>
        <v>1900</v>
      </c>
      <c r="BM6307" t="str">
        <f t="shared" si="803"/>
        <v/>
      </c>
      <c r="BN6307" s="69">
        <f t="shared" si="804"/>
        <v>133</v>
      </c>
      <c r="BO6307" s="1">
        <v>48675</v>
      </c>
      <c r="BP6307" s="1"/>
    </row>
    <row r="6308" spans="59:68" x14ac:dyDescent="0.25">
      <c r="BG6308" t="str">
        <f t="shared" ca="1" si="797"/>
        <v/>
      </c>
      <c r="BH6308" t="str">
        <f t="shared" si="798"/>
        <v/>
      </c>
      <c r="BI6308" t="str">
        <f t="shared" si="799"/>
        <v/>
      </c>
      <c r="BJ6308" t="str">
        <f t="shared" ca="1" si="800"/>
        <v/>
      </c>
      <c r="BK6308">
        <f t="shared" si="801"/>
        <v>1900</v>
      </c>
      <c r="BL6308">
        <f t="shared" si="802"/>
        <v>1900</v>
      </c>
      <c r="BM6308" t="str">
        <f t="shared" si="803"/>
        <v/>
      </c>
      <c r="BN6308" s="69">
        <f t="shared" si="804"/>
        <v>133</v>
      </c>
      <c r="BO6308" s="1">
        <v>48676</v>
      </c>
      <c r="BP6308" s="1"/>
    </row>
    <row r="6309" spans="59:68" x14ac:dyDescent="0.25">
      <c r="BG6309" t="str">
        <f t="shared" ca="1" si="797"/>
        <v/>
      </c>
      <c r="BH6309" t="str">
        <f t="shared" si="798"/>
        <v/>
      </c>
      <c r="BI6309" t="str">
        <f t="shared" si="799"/>
        <v/>
      </c>
      <c r="BJ6309" t="str">
        <f t="shared" ca="1" si="800"/>
        <v/>
      </c>
      <c r="BK6309">
        <f t="shared" si="801"/>
        <v>1900</v>
      </c>
      <c r="BL6309">
        <f t="shared" si="802"/>
        <v>1900</v>
      </c>
      <c r="BM6309" t="str">
        <f t="shared" si="803"/>
        <v/>
      </c>
      <c r="BN6309" s="69">
        <f t="shared" si="804"/>
        <v>133</v>
      </c>
      <c r="BO6309" s="1">
        <v>48677</v>
      </c>
      <c r="BP6309" s="1"/>
    </row>
    <row r="6310" spans="59:68" x14ac:dyDescent="0.25">
      <c r="BG6310" t="str">
        <f t="shared" ca="1" si="797"/>
        <v/>
      </c>
      <c r="BH6310" t="str">
        <f t="shared" si="798"/>
        <v/>
      </c>
      <c r="BI6310" t="str">
        <f t="shared" si="799"/>
        <v/>
      </c>
      <c r="BJ6310" t="str">
        <f t="shared" ca="1" si="800"/>
        <v/>
      </c>
      <c r="BK6310">
        <f t="shared" si="801"/>
        <v>1900</v>
      </c>
      <c r="BL6310">
        <f t="shared" si="802"/>
        <v>1900</v>
      </c>
      <c r="BM6310" t="str">
        <f t="shared" si="803"/>
        <v/>
      </c>
      <c r="BN6310" s="69">
        <f t="shared" si="804"/>
        <v>133</v>
      </c>
      <c r="BO6310" s="1">
        <v>48678</v>
      </c>
      <c r="BP6310" s="1"/>
    </row>
    <row r="6311" spans="59:68" x14ac:dyDescent="0.25">
      <c r="BG6311" t="str">
        <f t="shared" ca="1" si="797"/>
        <v/>
      </c>
      <c r="BH6311" t="str">
        <f t="shared" si="798"/>
        <v/>
      </c>
      <c r="BI6311" t="str">
        <f t="shared" si="799"/>
        <v/>
      </c>
      <c r="BJ6311" t="str">
        <f t="shared" ca="1" si="800"/>
        <v/>
      </c>
      <c r="BK6311">
        <f t="shared" si="801"/>
        <v>1900</v>
      </c>
      <c r="BL6311">
        <f t="shared" si="802"/>
        <v>1900</v>
      </c>
      <c r="BM6311" t="str">
        <f t="shared" si="803"/>
        <v/>
      </c>
      <c r="BN6311" s="69">
        <f t="shared" si="804"/>
        <v>133</v>
      </c>
      <c r="BO6311" s="1">
        <v>48679</v>
      </c>
      <c r="BP6311" s="1"/>
    </row>
    <row r="6312" spans="59:68" x14ac:dyDescent="0.25">
      <c r="BG6312" t="str">
        <f t="shared" ca="1" si="797"/>
        <v/>
      </c>
      <c r="BH6312" t="str">
        <f t="shared" si="798"/>
        <v/>
      </c>
      <c r="BI6312" t="str">
        <f t="shared" si="799"/>
        <v/>
      </c>
      <c r="BJ6312" t="str">
        <f t="shared" ca="1" si="800"/>
        <v/>
      </c>
      <c r="BK6312">
        <f t="shared" si="801"/>
        <v>1900</v>
      </c>
      <c r="BL6312">
        <f t="shared" si="802"/>
        <v>1900</v>
      </c>
      <c r="BM6312" t="str">
        <f t="shared" si="803"/>
        <v/>
      </c>
      <c r="BN6312" s="69">
        <f t="shared" si="804"/>
        <v>133</v>
      </c>
      <c r="BO6312" s="1">
        <v>48680</v>
      </c>
      <c r="BP6312" s="1"/>
    </row>
    <row r="6313" spans="59:68" x14ac:dyDescent="0.25">
      <c r="BG6313" t="str">
        <f t="shared" ca="1" si="797"/>
        <v/>
      </c>
      <c r="BH6313" t="str">
        <f t="shared" si="798"/>
        <v/>
      </c>
      <c r="BI6313" t="str">
        <f t="shared" si="799"/>
        <v/>
      </c>
      <c r="BJ6313" t="str">
        <f t="shared" ca="1" si="800"/>
        <v/>
      </c>
      <c r="BK6313">
        <f t="shared" si="801"/>
        <v>1900</v>
      </c>
      <c r="BL6313">
        <f t="shared" si="802"/>
        <v>1900</v>
      </c>
      <c r="BM6313" t="str">
        <f t="shared" si="803"/>
        <v/>
      </c>
      <c r="BN6313" s="69">
        <f t="shared" si="804"/>
        <v>133</v>
      </c>
      <c r="BO6313" s="1">
        <v>48681</v>
      </c>
      <c r="BP6313" s="1"/>
    </row>
    <row r="6314" spans="59:68" x14ac:dyDescent="0.25">
      <c r="BG6314" t="str">
        <f t="shared" ca="1" si="797"/>
        <v/>
      </c>
      <c r="BH6314" t="str">
        <f t="shared" si="798"/>
        <v/>
      </c>
      <c r="BI6314" t="str">
        <f t="shared" si="799"/>
        <v/>
      </c>
      <c r="BJ6314" t="str">
        <f t="shared" ca="1" si="800"/>
        <v/>
      </c>
      <c r="BK6314">
        <f t="shared" si="801"/>
        <v>1900</v>
      </c>
      <c r="BL6314">
        <f t="shared" si="802"/>
        <v>1900</v>
      </c>
      <c r="BM6314" t="str">
        <f t="shared" si="803"/>
        <v/>
      </c>
      <c r="BN6314" s="69">
        <f t="shared" si="804"/>
        <v>133</v>
      </c>
      <c r="BO6314" s="1">
        <v>48682</v>
      </c>
      <c r="BP6314" s="1"/>
    </row>
    <row r="6315" spans="59:68" x14ac:dyDescent="0.25">
      <c r="BG6315" t="str">
        <f t="shared" ca="1" si="797"/>
        <v/>
      </c>
      <c r="BH6315" t="str">
        <f t="shared" si="798"/>
        <v/>
      </c>
      <c r="BI6315" t="str">
        <f t="shared" si="799"/>
        <v/>
      </c>
      <c r="BJ6315" t="str">
        <f t="shared" ca="1" si="800"/>
        <v/>
      </c>
      <c r="BK6315">
        <f t="shared" si="801"/>
        <v>1900</v>
      </c>
      <c r="BL6315">
        <f t="shared" si="802"/>
        <v>1900</v>
      </c>
      <c r="BM6315" t="str">
        <f t="shared" si="803"/>
        <v/>
      </c>
      <c r="BN6315" s="69">
        <f t="shared" si="804"/>
        <v>133</v>
      </c>
      <c r="BO6315" s="1">
        <v>48683</v>
      </c>
      <c r="BP6315" s="1"/>
    </row>
    <row r="6316" spans="59:68" x14ac:dyDescent="0.25">
      <c r="BG6316" t="str">
        <f t="shared" ca="1" si="797"/>
        <v/>
      </c>
      <c r="BH6316" t="str">
        <f t="shared" si="798"/>
        <v/>
      </c>
      <c r="BI6316" t="str">
        <f t="shared" si="799"/>
        <v/>
      </c>
      <c r="BJ6316" t="str">
        <f t="shared" ca="1" si="800"/>
        <v/>
      </c>
      <c r="BK6316">
        <f t="shared" si="801"/>
        <v>1900</v>
      </c>
      <c r="BL6316">
        <f t="shared" si="802"/>
        <v>1900</v>
      </c>
      <c r="BM6316" t="str">
        <f t="shared" si="803"/>
        <v/>
      </c>
      <c r="BN6316" s="69">
        <f t="shared" si="804"/>
        <v>133</v>
      </c>
      <c r="BO6316" s="1">
        <v>48684</v>
      </c>
      <c r="BP6316" s="1"/>
    </row>
    <row r="6317" spans="59:68" x14ac:dyDescent="0.25">
      <c r="BG6317" t="str">
        <f t="shared" ca="1" si="797"/>
        <v/>
      </c>
      <c r="BH6317" t="str">
        <f t="shared" si="798"/>
        <v/>
      </c>
      <c r="BI6317" t="str">
        <f t="shared" si="799"/>
        <v/>
      </c>
      <c r="BJ6317" t="str">
        <f t="shared" ca="1" si="800"/>
        <v/>
      </c>
      <c r="BK6317">
        <f t="shared" si="801"/>
        <v>1900</v>
      </c>
      <c r="BL6317">
        <f t="shared" si="802"/>
        <v>1900</v>
      </c>
      <c r="BM6317" t="str">
        <f t="shared" si="803"/>
        <v/>
      </c>
      <c r="BN6317" s="69">
        <f t="shared" si="804"/>
        <v>133</v>
      </c>
      <c r="BO6317" s="1">
        <v>48685</v>
      </c>
      <c r="BP6317" s="1"/>
    </row>
    <row r="6318" spans="59:68" x14ac:dyDescent="0.25">
      <c r="BG6318" t="str">
        <f t="shared" ca="1" si="797"/>
        <v/>
      </c>
      <c r="BH6318" t="str">
        <f t="shared" si="798"/>
        <v/>
      </c>
      <c r="BI6318" t="str">
        <f t="shared" si="799"/>
        <v/>
      </c>
      <c r="BJ6318" t="str">
        <f t="shared" ca="1" si="800"/>
        <v/>
      </c>
      <c r="BK6318">
        <f t="shared" si="801"/>
        <v>1900</v>
      </c>
      <c r="BL6318">
        <f t="shared" si="802"/>
        <v>1900</v>
      </c>
      <c r="BM6318" t="str">
        <f t="shared" si="803"/>
        <v/>
      </c>
      <c r="BN6318" s="69">
        <f t="shared" si="804"/>
        <v>133</v>
      </c>
      <c r="BO6318" s="1">
        <v>48686</v>
      </c>
      <c r="BP6318" s="1"/>
    </row>
    <row r="6319" spans="59:68" x14ac:dyDescent="0.25">
      <c r="BG6319" t="str">
        <f t="shared" ca="1" si="797"/>
        <v/>
      </c>
      <c r="BH6319" t="str">
        <f t="shared" si="798"/>
        <v/>
      </c>
      <c r="BI6319" t="str">
        <f t="shared" si="799"/>
        <v/>
      </c>
      <c r="BJ6319" t="str">
        <f t="shared" ca="1" si="800"/>
        <v/>
      </c>
      <c r="BK6319">
        <f t="shared" si="801"/>
        <v>1900</v>
      </c>
      <c r="BL6319">
        <f t="shared" si="802"/>
        <v>1900</v>
      </c>
      <c r="BM6319" t="str">
        <f t="shared" si="803"/>
        <v/>
      </c>
      <c r="BN6319" s="69">
        <f t="shared" si="804"/>
        <v>133</v>
      </c>
      <c r="BO6319" s="1">
        <v>48687</v>
      </c>
      <c r="BP6319" s="1"/>
    </row>
    <row r="6320" spans="59:68" x14ac:dyDescent="0.25">
      <c r="BG6320" t="str">
        <f t="shared" ca="1" si="797"/>
        <v/>
      </c>
      <c r="BH6320" t="str">
        <f t="shared" si="798"/>
        <v/>
      </c>
      <c r="BI6320" t="str">
        <f t="shared" si="799"/>
        <v/>
      </c>
      <c r="BJ6320" t="str">
        <f t="shared" ca="1" si="800"/>
        <v/>
      </c>
      <c r="BK6320">
        <f t="shared" si="801"/>
        <v>1900</v>
      </c>
      <c r="BL6320">
        <f t="shared" si="802"/>
        <v>1900</v>
      </c>
      <c r="BM6320" t="str">
        <f t="shared" si="803"/>
        <v/>
      </c>
      <c r="BN6320" s="69">
        <f t="shared" si="804"/>
        <v>133</v>
      </c>
      <c r="BO6320" s="1">
        <v>48688</v>
      </c>
      <c r="BP6320" s="1"/>
    </row>
    <row r="6321" spans="59:68" x14ac:dyDescent="0.25">
      <c r="BG6321" t="str">
        <f t="shared" ca="1" si="797"/>
        <v/>
      </c>
      <c r="BH6321" t="str">
        <f t="shared" si="798"/>
        <v/>
      </c>
      <c r="BI6321" t="str">
        <f t="shared" si="799"/>
        <v/>
      </c>
      <c r="BJ6321" t="str">
        <f t="shared" ca="1" si="800"/>
        <v/>
      </c>
      <c r="BK6321">
        <f t="shared" si="801"/>
        <v>1900</v>
      </c>
      <c r="BL6321">
        <f t="shared" si="802"/>
        <v>1900</v>
      </c>
      <c r="BM6321" t="str">
        <f t="shared" si="803"/>
        <v/>
      </c>
      <c r="BN6321" s="69">
        <f t="shared" si="804"/>
        <v>133</v>
      </c>
      <c r="BO6321" s="1">
        <v>48689</v>
      </c>
      <c r="BP6321" s="1"/>
    </row>
    <row r="6322" spans="59:68" x14ac:dyDescent="0.25">
      <c r="BG6322" t="str">
        <f t="shared" ca="1" si="797"/>
        <v/>
      </c>
      <c r="BH6322" t="str">
        <f t="shared" si="798"/>
        <v/>
      </c>
      <c r="BI6322" t="str">
        <f t="shared" si="799"/>
        <v/>
      </c>
      <c r="BJ6322" t="str">
        <f t="shared" ca="1" si="800"/>
        <v/>
      </c>
      <c r="BK6322">
        <f t="shared" si="801"/>
        <v>1900</v>
      </c>
      <c r="BL6322">
        <f t="shared" si="802"/>
        <v>1900</v>
      </c>
      <c r="BM6322" t="str">
        <f t="shared" si="803"/>
        <v/>
      </c>
      <c r="BN6322" s="69">
        <f t="shared" si="804"/>
        <v>133</v>
      </c>
      <c r="BO6322" s="1">
        <v>48690</v>
      </c>
      <c r="BP6322" s="1"/>
    </row>
    <row r="6323" spans="59:68" x14ac:dyDescent="0.25">
      <c r="BG6323" t="str">
        <f t="shared" ca="1" si="797"/>
        <v/>
      </c>
      <c r="BH6323" t="str">
        <f t="shared" si="798"/>
        <v/>
      </c>
      <c r="BI6323" t="str">
        <f t="shared" si="799"/>
        <v/>
      </c>
      <c r="BJ6323" t="str">
        <f t="shared" ca="1" si="800"/>
        <v/>
      </c>
      <c r="BK6323">
        <f t="shared" si="801"/>
        <v>1900</v>
      </c>
      <c r="BL6323">
        <f t="shared" si="802"/>
        <v>1900</v>
      </c>
      <c r="BM6323" t="str">
        <f t="shared" si="803"/>
        <v/>
      </c>
      <c r="BN6323" s="69">
        <f t="shared" si="804"/>
        <v>133</v>
      </c>
      <c r="BO6323" s="1">
        <v>48691</v>
      </c>
      <c r="BP6323" s="1"/>
    </row>
    <row r="6324" spans="59:68" x14ac:dyDescent="0.25">
      <c r="BG6324" t="str">
        <f t="shared" ca="1" si="797"/>
        <v/>
      </c>
      <c r="BH6324" t="str">
        <f t="shared" si="798"/>
        <v/>
      </c>
      <c r="BI6324" t="str">
        <f t="shared" si="799"/>
        <v/>
      </c>
      <c r="BJ6324" t="str">
        <f t="shared" ca="1" si="800"/>
        <v/>
      </c>
      <c r="BK6324">
        <f t="shared" si="801"/>
        <v>1900</v>
      </c>
      <c r="BL6324">
        <f t="shared" si="802"/>
        <v>1900</v>
      </c>
      <c r="BM6324" t="str">
        <f t="shared" si="803"/>
        <v/>
      </c>
      <c r="BN6324" s="69">
        <f t="shared" si="804"/>
        <v>133</v>
      </c>
      <c r="BO6324" s="1">
        <v>48692</v>
      </c>
      <c r="BP6324" s="1"/>
    </row>
    <row r="6325" spans="59:68" x14ac:dyDescent="0.25">
      <c r="BG6325" t="str">
        <f t="shared" ca="1" si="797"/>
        <v/>
      </c>
      <c r="BH6325" t="str">
        <f t="shared" si="798"/>
        <v/>
      </c>
      <c r="BI6325" t="str">
        <f t="shared" si="799"/>
        <v/>
      </c>
      <c r="BJ6325" t="str">
        <f t="shared" ca="1" si="800"/>
        <v/>
      </c>
      <c r="BK6325">
        <f t="shared" si="801"/>
        <v>1900</v>
      </c>
      <c r="BL6325">
        <f t="shared" si="802"/>
        <v>1900</v>
      </c>
      <c r="BM6325" t="str">
        <f t="shared" si="803"/>
        <v/>
      </c>
      <c r="BN6325" s="69">
        <f t="shared" si="804"/>
        <v>133</v>
      </c>
      <c r="BO6325" s="1">
        <v>48693</v>
      </c>
      <c r="BP6325" s="1"/>
    </row>
    <row r="6326" spans="59:68" x14ac:dyDescent="0.25">
      <c r="BG6326" t="str">
        <f t="shared" ca="1" si="797"/>
        <v/>
      </c>
      <c r="BH6326" t="str">
        <f t="shared" si="798"/>
        <v/>
      </c>
      <c r="BI6326" t="str">
        <f t="shared" si="799"/>
        <v/>
      </c>
      <c r="BJ6326" t="str">
        <f t="shared" ca="1" si="800"/>
        <v/>
      </c>
      <c r="BK6326">
        <f t="shared" si="801"/>
        <v>1900</v>
      </c>
      <c r="BL6326">
        <f t="shared" si="802"/>
        <v>1900</v>
      </c>
      <c r="BM6326" t="str">
        <f t="shared" si="803"/>
        <v/>
      </c>
      <c r="BN6326" s="69">
        <f t="shared" si="804"/>
        <v>133</v>
      </c>
      <c r="BO6326" s="1">
        <v>48694</v>
      </c>
      <c r="BP6326" s="1"/>
    </row>
    <row r="6327" spans="59:68" x14ac:dyDescent="0.25">
      <c r="BG6327" t="str">
        <f t="shared" ca="1" si="797"/>
        <v/>
      </c>
      <c r="BH6327" t="str">
        <f t="shared" si="798"/>
        <v/>
      </c>
      <c r="BI6327" t="str">
        <f t="shared" si="799"/>
        <v/>
      </c>
      <c r="BJ6327" t="str">
        <f t="shared" ca="1" si="800"/>
        <v/>
      </c>
      <c r="BK6327">
        <f t="shared" si="801"/>
        <v>1900</v>
      </c>
      <c r="BL6327">
        <f t="shared" si="802"/>
        <v>1900</v>
      </c>
      <c r="BM6327" t="str">
        <f t="shared" si="803"/>
        <v/>
      </c>
      <c r="BN6327" s="69">
        <f t="shared" si="804"/>
        <v>133</v>
      </c>
      <c r="BO6327" s="1">
        <v>48695</v>
      </c>
      <c r="BP6327" s="1"/>
    </row>
    <row r="6328" spans="59:68" x14ac:dyDescent="0.25">
      <c r="BG6328" t="str">
        <f t="shared" ca="1" si="797"/>
        <v/>
      </c>
      <c r="BH6328" t="str">
        <f t="shared" si="798"/>
        <v/>
      </c>
      <c r="BI6328" t="str">
        <f t="shared" si="799"/>
        <v/>
      </c>
      <c r="BJ6328" t="str">
        <f t="shared" ca="1" si="800"/>
        <v/>
      </c>
      <c r="BK6328">
        <f t="shared" si="801"/>
        <v>1900</v>
      </c>
      <c r="BL6328">
        <f t="shared" si="802"/>
        <v>1900</v>
      </c>
      <c r="BM6328" t="str">
        <f t="shared" si="803"/>
        <v/>
      </c>
      <c r="BN6328" s="69">
        <f t="shared" si="804"/>
        <v>133</v>
      </c>
      <c r="BO6328" s="1">
        <v>48696</v>
      </c>
      <c r="BP6328" s="1"/>
    </row>
    <row r="6329" spans="59:68" x14ac:dyDescent="0.25">
      <c r="BG6329" t="str">
        <f t="shared" ca="1" si="797"/>
        <v/>
      </c>
      <c r="BH6329" t="str">
        <f t="shared" si="798"/>
        <v/>
      </c>
      <c r="BI6329" t="str">
        <f t="shared" si="799"/>
        <v/>
      </c>
      <c r="BJ6329" t="str">
        <f t="shared" ca="1" si="800"/>
        <v/>
      </c>
      <c r="BK6329">
        <f t="shared" si="801"/>
        <v>1900</v>
      </c>
      <c r="BL6329">
        <f t="shared" si="802"/>
        <v>1900</v>
      </c>
      <c r="BM6329" t="str">
        <f t="shared" si="803"/>
        <v/>
      </c>
      <c r="BN6329" s="69">
        <f t="shared" si="804"/>
        <v>133</v>
      </c>
      <c r="BO6329" s="1">
        <v>48697</v>
      </c>
      <c r="BP6329" s="1"/>
    </row>
    <row r="6330" spans="59:68" x14ac:dyDescent="0.25">
      <c r="BG6330" t="str">
        <f t="shared" ca="1" si="797"/>
        <v/>
      </c>
      <c r="BH6330" t="str">
        <f t="shared" si="798"/>
        <v/>
      </c>
      <c r="BI6330" t="str">
        <f t="shared" si="799"/>
        <v/>
      </c>
      <c r="BJ6330" t="str">
        <f t="shared" ca="1" si="800"/>
        <v/>
      </c>
      <c r="BK6330">
        <f t="shared" si="801"/>
        <v>1900</v>
      </c>
      <c r="BL6330">
        <f t="shared" si="802"/>
        <v>1900</v>
      </c>
      <c r="BM6330" t="str">
        <f t="shared" si="803"/>
        <v/>
      </c>
      <c r="BN6330" s="69">
        <f t="shared" si="804"/>
        <v>133</v>
      </c>
      <c r="BO6330" s="1">
        <v>48698</v>
      </c>
      <c r="BP6330" s="1"/>
    </row>
    <row r="6331" spans="59:68" x14ac:dyDescent="0.25">
      <c r="BG6331" t="str">
        <f t="shared" ca="1" si="797"/>
        <v/>
      </c>
      <c r="BH6331" t="str">
        <f t="shared" si="798"/>
        <v/>
      </c>
      <c r="BI6331" t="str">
        <f t="shared" si="799"/>
        <v/>
      </c>
      <c r="BJ6331" t="str">
        <f t="shared" ca="1" si="800"/>
        <v/>
      </c>
      <c r="BK6331">
        <f t="shared" si="801"/>
        <v>1900</v>
      </c>
      <c r="BL6331">
        <f t="shared" si="802"/>
        <v>1900</v>
      </c>
      <c r="BM6331" t="str">
        <f t="shared" si="803"/>
        <v/>
      </c>
      <c r="BN6331" s="69">
        <f t="shared" si="804"/>
        <v>133</v>
      </c>
      <c r="BO6331" s="1">
        <v>48699</v>
      </c>
      <c r="BP6331" s="1"/>
    </row>
    <row r="6332" spans="59:68" x14ac:dyDescent="0.25">
      <c r="BG6332" t="str">
        <f t="shared" ca="1" si="797"/>
        <v/>
      </c>
      <c r="BH6332" t="str">
        <f t="shared" si="798"/>
        <v/>
      </c>
      <c r="BI6332" t="str">
        <f t="shared" si="799"/>
        <v/>
      </c>
      <c r="BJ6332" t="str">
        <f t="shared" ca="1" si="800"/>
        <v/>
      </c>
      <c r="BK6332">
        <f t="shared" si="801"/>
        <v>1900</v>
      </c>
      <c r="BL6332">
        <f t="shared" si="802"/>
        <v>1900</v>
      </c>
      <c r="BM6332" t="str">
        <f t="shared" si="803"/>
        <v/>
      </c>
      <c r="BN6332" s="69">
        <f t="shared" si="804"/>
        <v>133</v>
      </c>
      <c r="BO6332" s="1">
        <v>48700</v>
      </c>
      <c r="BP6332" s="1"/>
    </row>
    <row r="6333" spans="59:68" x14ac:dyDescent="0.25">
      <c r="BG6333" t="str">
        <f t="shared" ca="1" si="797"/>
        <v/>
      </c>
      <c r="BH6333" t="str">
        <f t="shared" si="798"/>
        <v/>
      </c>
      <c r="BI6333" t="str">
        <f t="shared" si="799"/>
        <v/>
      </c>
      <c r="BJ6333" t="str">
        <f t="shared" ca="1" si="800"/>
        <v/>
      </c>
      <c r="BK6333">
        <f t="shared" si="801"/>
        <v>1900</v>
      </c>
      <c r="BL6333">
        <f t="shared" si="802"/>
        <v>1900</v>
      </c>
      <c r="BM6333" t="str">
        <f t="shared" si="803"/>
        <v/>
      </c>
      <c r="BN6333" s="69">
        <f t="shared" si="804"/>
        <v>133</v>
      </c>
      <c r="BO6333" s="1">
        <v>48701</v>
      </c>
      <c r="BP6333" s="1"/>
    </row>
    <row r="6334" spans="59:68" x14ac:dyDescent="0.25">
      <c r="BG6334" t="str">
        <f t="shared" ca="1" si="797"/>
        <v/>
      </c>
      <c r="BH6334" t="str">
        <f t="shared" si="798"/>
        <v/>
      </c>
      <c r="BI6334" t="str">
        <f t="shared" si="799"/>
        <v/>
      </c>
      <c r="BJ6334" t="str">
        <f t="shared" ca="1" si="800"/>
        <v/>
      </c>
      <c r="BK6334">
        <f t="shared" si="801"/>
        <v>1900</v>
      </c>
      <c r="BL6334">
        <f t="shared" si="802"/>
        <v>1900</v>
      </c>
      <c r="BM6334" t="str">
        <f t="shared" si="803"/>
        <v/>
      </c>
      <c r="BN6334" s="69">
        <f t="shared" si="804"/>
        <v>133</v>
      </c>
      <c r="BO6334" s="1">
        <v>48702</v>
      </c>
      <c r="BP6334" s="1"/>
    </row>
    <row r="6335" spans="59:68" x14ac:dyDescent="0.25">
      <c r="BG6335" t="str">
        <f t="shared" ca="1" si="797"/>
        <v/>
      </c>
      <c r="BH6335" t="str">
        <f t="shared" si="798"/>
        <v/>
      </c>
      <c r="BI6335" t="str">
        <f t="shared" si="799"/>
        <v/>
      </c>
      <c r="BJ6335" t="str">
        <f t="shared" ca="1" si="800"/>
        <v/>
      </c>
      <c r="BK6335">
        <f t="shared" si="801"/>
        <v>1900</v>
      </c>
      <c r="BL6335">
        <f t="shared" si="802"/>
        <v>1900</v>
      </c>
      <c r="BM6335" t="str">
        <f t="shared" si="803"/>
        <v/>
      </c>
      <c r="BN6335" s="69">
        <f t="shared" si="804"/>
        <v>133</v>
      </c>
      <c r="BO6335" s="1">
        <v>48703</v>
      </c>
      <c r="BP6335" s="1"/>
    </row>
    <row r="6336" spans="59:68" x14ac:dyDescent="0.25">
      <c r="BG6336" t="str">
        <f t="shared" ca="1" si="797"/>
        <v/>
      </c>
      <c r="BH6336" t="str">
        <f t="shared" si="798"/>
        <v/>
      </c>
      <c r="BI6336" t="str">
        <f t="shared" si="799"/>
        <v/>
      </c>
      <c r="BJ6336" t="str">
        <f t="shared" ca="1" si="800"/>
        <v/>
      </c>
      <c r="BK6336">
        <f t="shared" si="801"/>
        <v>1900</v>
      </c>
      <c r="BL6336">
        <f t="shared" si="802"/>
        <v>1900</v>
      </c>
      <c r="BM6336" t="str">
        <f t="shared" si="803"/>
        <v/>
      </c>
      <c r="BN6336" s="69">
        <f t="shared" si="804"/>
        <v>133</v>
      </c>
      <c r="BO6336" s="1">
        <v>48704</v>
      </c>
      <c r="BP6336" s="1"/>
    </row>
    <row r="6337" spans="59:68" x14ac:dyDescent="0.25">
      <c r="BG6337" t="str">
        <f t="shared" ca="1" si="797"/>
        <v/>
      </c>
      <c r="BH6337" t="str">
        <f t="shared" si="798"/>
        <v/>
      </c>
      <c r="BI6337" t="str">
        <f t="shared" si="799"/>
        <v/>
      </c>
      <c r="BJ6337" t="str">
        <f t="shared" ca="1" si="800"/>
        <v/>
      </c>
      <c r="BK6337">
        <f t="shared" si="801"/>
        <v>1900</v>
      </c>
      <c r="BL6337">
        <f t="shared" si="802"/>
        <v>1900</v>
      </c>
      <c r="BM6337" t="str">
        <f t="shared" si="803"/>
        <v/>
      </c>
      <c r="BN6337" s="69">
        <f t="shared" si="804"/>
        <v>133</v>
      </c>
      <c r="BO6337" s="1">
        <v>48705</v>
      </c>
      <c r="BP6337" s="1"/>
    </row>
    <row r="6338" spans="59:68" x14ac:dyDescent="0.25">
      <c r="BG6338" t="str">
        <f t="shared" ca="1" si="797"/>
        <v/>
      </c>
      <c r="BH6338" t="str">
        <f t="shared" si="798"/>
        <v/>
      </c>
      <c r="BI6338" t="str">
        <f t="shared" si="799"/>
        <v/>
      </c>
      <c r="BJ6338" t="str">
        <f t="shared" ca="1" si="800"/>
        <v/>
      </c>
      <c r="BK6338">
        <f t="shared" si="801"/>
        <v>1900</v>
      </c>
      <c r="BL6338">
        <f t="shared" si="802"/>
        <v>1900</v>
      </c>
      <c r="BM6338" t="str">
        <f t="shared" si="803"/>
        <v/>
      </c>
      <c r="BN6338" s="69">
        <f t="shared" si="804"/>
        <v>133</v>
      </c>
      <c r="BO6338" s="1">
        <v>48706</v>
      </c>
      <c r="BP6338" s="1"/>
    </row>
    <row r="6339" spans="59:68" x14ac:dyDescent="0.25">
      <c r="BG6339" t="str">
        <f t="shared" ref="BG6339:BG6402" ca="1" si="805">IF(A6339="","",DATEDIF(J6339,TODAY(),"y"))</f>
        <v/>
      </c>
      <c r="BH6339" t="str">
        <f t="shared" ref="BH6339:BH6402" si="806">IF(A6339="","",IF(BG6339&lt;61,"Moins de 61",IF(BG6339&lt;66,"61 à 65",IF(BG6339&lt;71,"66 à 70",IF(BG6339&lt;76,"71 à 75",IF(BG6339&lt;81,"76 à 80",IF(BG6339&lt;86,"81 à 85",IF(BG6339&lt;91,"86 à 90",IF(BG6339&lt;96,"91 à 95",IF(BG6339&lt;101,"96 à 100",IF(BG6339&gt;=101,"101 et plus","")))))))))))</f>
        <v/>
      </c>
      <c r="BI6339" t="str">
        <f t="shared" ref="BI6339:BI6402" si="807">IF(B6339="","",IF(BG6339&lt;66,"Moins de 66",IF(BG6339&lt;71,"66 à 70",IF(BG6339&lt;76,"71 à 75",IF(BG6339&lt;81,"76 à 80",IF(BG6339&gt;=81,"plus de 80",""))))))</f>
        <v/>
      </c>
      <c r="BJ6339" t="str">
        <f t="shared" ref="BJ6339:BJ6402" ca="1" si="808">IF(A6339="","",DATEDIF(L6339,TODAY(),"y"))</f>
        <v/>
      </c>
      <c r="BK6339">
        <f t="shared" ref="BK6339:BK6402" si="809">YEAR(L6339)</f>
        <v>1900</v>
      </c>
      <c r="BL6339">
        <f t="shared" ref="BL6339:BL6402" si="810">YEAR(E6339)</f>
        <v>1900</v>
      </c>
      <c r="BM6339" t="str">
        <f t="shared" ref="BM6339:BM6402" si="811">IF(A6339="","",IF(O6339="Adhérent",BG6339,""))</f>
        <v/>
      </c>
      <c r="BN6339" s="69">
        <f t="shared" ref="BN6339:BN6402" si="812">YEAR(BO6339)-YEAR(J6339)</f>
        <v>133</v>
      </c>
      <c r="BO6339" s="1">
        <v>48707</v>
      </c>
      <c r="BP6339" s="1"/>
    </row>
    <row r="6340" spans="59:68" x14ac:dyDescent="0.25">
      <c r="BG6340" t="str">
        <f t="shared" ca="1" si="805"/>
        <v/>
      </c>
      <c r="BH6340" t="str">
        <f t="shared" si="806"/>
        <v/>
      </c>
      <c r="BI6340" t="str">
        <f t="shared" si="807"/>
        <v/>
      </c>
      <c r="BJ6340" t="str">
        <f t="shared" ca="1" si="808"/>
        <v/>
      </c>
      <c r="BK6340">
        <f t="shared" si="809"/>
        <v>1900</v>
      </c>
      <c r="BL6340">
        <f t="shared" si="810"/>
        <v>1900</v>
      </c>
      <c r="BM6340" t="str">
        <f t="shared" si="811"/>
        <v/>
      </c>
      <c r="BN6340" s="69">
        <f t="shared" si="812"/>
        <v>133</v>
      </c>
      <c r="BO6340" s="1">
        <v>48708</v>
      </c>
      <c r="BP6340" s="1"/>
    </row>
    <row r="6341" spans="59:68" x14ac:dyDescent="0.25">
      <c r="BG6341" t="str">
        <f t="shared" ca="1" si="805"/>
        <v/>
      </c>
      <c r="BH6341" t="str">
        <f t="shared" si="806"/>
        <v/>
      </c>
      <c r="BI6341" t="str">
        <f t="shared" si="807"/>
        <v/>
      </c>
      <c r="BJ6341" t="str">
        <f t="shared" ca="1" si="808"/>
        <v/>
      </c>
      <c r="BK6341">
        <f t="shared" si="809"/>
        <v>1900</v>
      </c>
      <c r="BL6341">
        <f t="shared" si="810"/>
        <v>1900</v>
      </c>
      <c r="BM6341" t="str">
        <f t="shared" si="811"/>
        <v/>
      </c>
      <c r="BN6341" s="69">
        <f t="shared" si="812"/>
        <v>133</v>
      </c>
      <c r="BO6341" s="1">
        <v>48709</v>
      </c>
      <c r="BP6341" s="1"/>
    </row>
    <row r="6342" spans="59:68" x14ac:dyDescent="0.25">
      <c r="BG6342" t="str">
        <f t="shared" ca="1" si="805"/>
        <v/>
      </c>
      <c r="BH6342" t="str">
        <f t="shared" si="806"/>
        <v/>
      </c>
      <c r="BI6342" t="str">
        <f t="shared" si="807"/>
        <v/>
      </c>
      <c r="BJ6342" t="str">
        <f t="shared" ca="1" si="808"/>
        <v/>
      </c>
      <c r="BK6342">
        <f t="shared" si="809"/>
        <v>1900</v>
      </c>
      <c r="BL6342">
        <f t="shared" si="810"/>
        <v>1900</v>
      </c>
      <c r="BM6342" t="str">
        <f t="shared" si="811"/>
        <v/>
      </c>
      <c r="BN6342" s="69">
        <f t="shared" si="812"/>
        <v>133</v>
      </c>
      <c r="BO6342" s="1">
        <v>48710</v>
      </c>
      <c r="BP6342" s="1"/>
    </row>
    <row r="6343" spans="59:68" x14ac:dyDescent="0.25">
      <c r="BG6343" t="str">
        <f t="shared" ca="1" si="805"/>
        <v/>
      </c>
      <c r="BH6343" t="str">
        <f t="shared" si="806"/>
        <v/>
      </c>
      <c r="BI6343" t="str">
        <f t="shared" si="807"/>
        <v/>
      </c>
      <c r="BJ6343" t="str">
        <f t="shared" ca="1" si="808"/>
        <v/>
      </c>
      <c r="BK6343">
        <f t="shared" si="809"/>
        <v>1900</v>
      </c>
      <c r="BL6343">
        <f t="shared" si="810"/>
        <v>1900</v>
      </c>
      <c r="BM6343" t="str">
        <f t="shared" si="811"/>
        <v/>
      </c>
      <c r="BN6343" s="69">
        <f t="shared" si="812"/>
        <v>133</v>
      </c>
      <c r="BO6343" s="1">
        <v>48711</v>
      </c>
      <c r="BP6343" s="1"/>
    </row>
    <row r="6344" spans="59:68" x14ac:dyDescent="0.25">
      <c r="BG6344" t="str">
        <f t="shared" ca="1" si="805"/>
        <v/>
      </c>
      <c r="BH6344" t="str">
        <f t="shared" si="806"/>
        <v/>
      </c>
      <c r="BI6344" t="str">
        <f t="shared" si="807"/>
        <v/>
      </c>
      <c r="BJ6344" t="str">
        <f t="shared" ca="1" si="808"/>
        <v/>
      </c>
      <c r="BK6344">
        <f t="shared" si="809"/>
        <v>1900</v>
      </c>
      <c r="BL6344">
        <f t="shared" si="810"/>
        <v>1900</v>
      </c>
      <c r="BM6344" t="str">
        <f t="shared" si="811"/>
        <v/>
      </c>
      <c r="BN6344" s="69">
        <f t="shared" si="812"/>
        <v>133</v>
      </c>
      <c r="BO6344" s="1">
        <v>48712</v>
      </c>
      <c r="BP6344" s="1"/>
    </row>
    <row r="6345" spans="59:68" x14ac:dyDescent="0.25">
      <c r="BG6345" t="str">
        <f t="shared" ca="1" si="805"/>
        <v/>
      </c>
      <c r="BH6345" t="str">
        <f t="shared" si="806"/>
        <v/>
      </c>
      <c r="BI6345" t="str">
        <f t="shared" si="807"/>
        <v/>
      </c>
      <c r="BJ6345" t="str">
        <f t="shared" ca="1" si="808"/>
        <v/>
      </c>
      <c r="BK6345">
        <f t="shared" si="809"/>
        <v>1900</v>
      </c>
      <c r="BL6345">
        <f t="shared" si="810"/>
        <v>1900</v>
      </c>
      <c r="BM6345" t="str">
        <f t="shared" si="811"/>
        <v/>
      </c>
      <c r="BN6345" s="69">
        <f t="shared" si="812"/>
        <v>133</v>
      </c>
      <c r="BO6345" s="1">
        <v>48713</v>
      </c>
      <c r="BP6345" s="1"/>
    </row>
    <row r="6346" spans="59:68" x14ac:dyDescent="0.25">
      <c r="BG6346" t="str">
        <f t="shared" ca="1" si="805"/>
        <v/>
      </c>
      <c r="BH6346" t="str">
        <f t="shared" si="806"/>
        <v/>
      </c>
      <c r="BI6346" t="str">
        <f t="shared" si="807"/>
        <v/>
      </c>
      <c r="BJ6346" t="str">
        <f t="shared" ca="1" si="808"/>
        <v/>
      </c>
      <c r="BK6346">
        <f t="shared" si="809"/>
        <v>1900</v>
      </c>
      <c r="BL6346">
        <f t="shared" si="810"/>
        <v>1900</v>
      </c>
      <c r="BM6346" t="str">
        <f t="shared" si="811"/>
        <v/>
      </c>
      <c r="BN6346" s="69">
        <f t="shared" si="812"/>
        <v>133</v>
      </c>
      <c r="BO6346" s="1">
        <v>48714</v>
      </c>
      <c r="BP6346" s="1"/>
    </row>
    <row r="6347" spans="59:68" x14ac:dyDescent="0.25">
      <c r="BG6347" t="str">
        <f t="shared" ca="1" si="805"/>
        <v/>
      </c>
      <c r="BH6347" t="str">
        <f t="shared" si="806"/>
        <v/>
      </c>
      <c r="BI6347" t="str">
        <f t="shared" si="807"/>
        <v/>
      </c>
      <c r="BJ6347" t="str">
        <f t="shared" ca="1" si="808"/>
        <v/>
      </c>
      <c r="BK6347">
        <f t="shared" si="809"/>
        <v>1900</v>
      </c>
      <c r="BL6347">
        <f t="shared" si="810"/>
        <v>1900</v>
      </c>
      <c r="BM6347" t="str">
        <f t="shared" si="811"/>
        <v/>
      </c>
      <c r="BN6347" s="69">
        <f t="shared" si="812"/>
        <v>133</v>
      </c>
      <c r="BO6347" s="1">
        <v>48715</v>
      </c>
      <c r="BP6347" s="1"/>
    </row>
    <row r="6348" spans="59:68" x14ac:dyDescent="0.25">
      <c r="BG6348" t="str">
        <f t="shared" ca="1" si="805"/>
        <v/>
      </c>
      <c r="BH6348" t="str">
        <f t="shared" si="806"/>
        <v/>
      </c>
      <c r="BI6348" t="str">
        <f t="shared" si="807"/>
        <v/>
      </c>
      <c r="BJ6348" t="str">
        <f t="shared" ca="1" si="808"/>
        <v/>
      </c>
      <c r="BK6348">
        <f t="shared" si="809"/>
        <v>1900</v>
      </c>
      <c r="BL6348">
        <f t="shared" si="810"/>
        <v>1900</v>
      </c>
      <c r="BM6348" t="str">
        <f t="shared" si="811"/>
        <v/>
      </c>
      <c r="BN6348" s="69">
        <f t="shared" si="812"/>
        <v>133</v>
      </c>
      <c r="BO6348" s="1">
        <v>48716</v>
      </c>
      <c r="BP6348" s="1"/>
    </row>
    <row r="6349" spans="59:68" x14ac:dyDescent="0.25">
      <c r="BG6349" t="str">
        <f t="shared" ca="1" si="805"/>
        <v/>
      </c>
      <c r="BH6349" t="str">
        <f t="shared" si="806"/>
        <v/>
      </c>
      <c r="BI6349" t="str">
        <f t="shared" si="807"/>
        <v/>
      </c>
      <c r="BJ6349" t="str">
        <f t="shared" ca="1" si="808"/>
        <v/>
      </c>
      <c r="BK6349">
        <f t="shared" si="809"/>
        <v>1900</v>
      </c>
      <c r="BL6349">
        <f t="shared" si="810"/>
        <v>1900</v>
      </c>
      <c r="BM6349" t="str">
        <f t="shared" si="811"/>
        <v/>
      </c>
      <c r="BN6349" s="69">
        <f t="shared" si="812"/>
        <v>133</v>
      </c>
      <c r="BO6349" s="1">
        <v>48717</v>
      </c>
      <c r="BP6349" s="1"/>
    </row>
    <row r="6350" spans="59:68" x14ac:dyDescent="0.25">
      <c r="BG6350" t="str">
        <f t="shared" ca="1" si="805"/>
        <v/>
      </c>
      <c r="BH6350" t="str">
        <f t="shared" si="806"/>
        <v/>
      </c>
      <c r="BI6350" t="str">
        <f t="shared" si="807"/>
        <v/>
      </c>
      <c r="BJ6350" t="str">
        <f t="shared" ca="1" si="808"/>
        <v/>
      </c>
      <c r="BK6350">
        <f t="shared" si="809"/>
        <v>1900</v>
      </c>
      <c r="BL6350">
        <f t="shared" si="810"/>
        <v>1900</v>
      </c>
      <c r="BM6350" t="str">
        <f t="shared" si="811"/>
        <v/>
      </c>
      <c r="BN6350" s="69">
        <f t="shared" si="812"/>
        <v>133</v>
      </c>
      <c r="BO6350" s="1">
        <v>48718</v>
      </c>
      <c r="BP6350" s="1"/>
    </row>
    <row r="6351" spans="59:68" x14ac:dyDescent="0.25">
      <c r="BG6351" t="str">
        <f t="shared" ca="1" si="805"/>
        <v/>
      </c>
      <c r="BH6351" t="str">
        <f t="shared" si="806"/>
        <v/>
      </c>
      <c r="BI6351" t="str">
        <f t="shared" si="807"/>
        <v/>
      </c>
      <c r="BJ6351" t="str">
        <f t="shared" ca="1" si="808"/>
        <v/>
      </c>
      <c r="BK6351">
        <f t="shared" si="809"/>
        <v>1900</v>
      </c>
      <c r="BL6351">
        <f t="shared" si="810"/>
        <v>1900</v>
      </c>
      <c r="BM6351" t="str">
        <f t="shared" si="811"/>
        <v/>
      </c>
      <c r="BN6351" s="69">
        <f t="shared" si="812"/>
        <v>133</v>
      </c>
      <c r="BO6351" s="1">
        <v>48719</v>
      </c>
      <c r="BP6351" s="1"/>
    </row>
    <row r="6352" spans="59:68" x14ac:dyDescent="0.25">
      <c r="BG6352" t="str">
        <f t="shared" ca="1" si="805"/>
        <v/>
      </c>
      <c r="BH6352" t="str">
        <f t="shared" si="806"/>
        <v/>
      </c>
      <c r="BI6352" t="str">
        <f t="shared" si="807"/>
        <v/>
      </c>
      <c r="BJ6352" t="str">
        <f t="shared" ca="1" si="808"/>
        <v/>
      </c>
      <c r="BK6352">
        <f t="shared" si="809"/>
        <v>1900</v>
      </c>
      <c r="BL6352">
        <f t="shared" si="810"/>
        <v>1900</v>
      </c>
      <c r="BM6352" t="str">
        <f t="shared" si="811"/>
        <v/>
      </c>
      <c r="BN6352" s="69">
        <f t="shared" si="812"/>
        <v>133</v>
      </c>
      <c r="BO6352" s="1">
        <v>48720</v>
      </c>
      <c r="BP6352" s="1"/>
    </row>
    <row r="6353" spans="59:68" x14ac:dyDescent="0.25">
      <c r="BG6353" t="str">
        <f t="shared" ca="1" si="805"/>
        <v/>
      </c>
      <c r="BH6353" t="str">
        <f t="shared" si="806"/>
        <v/>
      </c>
      <c r="BI6353" t="str">
        <f t="shared" si="807"/>
        <v/>
      </c>
      <c r="BJ6353" t="str">
        <f t="shared" ca="1" si="808"/>
        <v/>
      </c>
      <c r="BK6353">
        <f t="shared" si="809"/>
        <v>1900</v>
      </c>
      <c r="BL6353">
        <f t="shared" si="810"/>
        <v>1900</v>
      </c>
      <c r="BM6353" t="str">
        <f t="shared" si="811"/>
        <v/>
      </c>
      <c r="BN6353" s="69">
        <f t="shared" si="812"/>
        <v>133</v>
      </c>
      <c r="BO6353" s="1">
        <v>48721</v>
      </c>
      <c r="BP6353" s="1"/>
    </row>
    <row r="6354" spans="59:68" x14ac:dyDescent="0.25">
      <c r="BG6354" t="str">
        <f t="shared" ca="1" si="805"/>
        <v/>
      </c>
      <c r="BH6354" t="str">
        <f t="shared" si="806"/>
        <v/>
      </c>
      <c r="BI6354" t="str">
        <f t="shared" si="807"/>
        <v/>
      </c>
      <c r="BJ6354" t="str">
        <f t="shared" ca="1" si="808"/>
        <v/>
      </c>
      <c r="BK6354">
        <f t="shared" si="809"/>
        <v>1900</v>
      </c>
      <c r="BL6354">
        <f t="shared" si="810"/>
        <v>1900</v>
      </c>
      <c r="BM6354" t="str">
        <f t="shared" si="811"/>
        <v/>
      </c>
      <c r="BN6354" s="69">
        <f t="shared" si="812"/>
        <v>133</v>
      </c>
      <c r="BO6354" s="1">
        <v>48722</v>
      </c>
      <c r="BP6354" s="1"/>
    </row>
    <row r="6355" spans="59:68" x14ac:dyDescent="0.25">
      <c r="BG6355" t="str">
        <f t="shared" ca="1" si="805"/>
        <v/>
      </c>
      <c r="BH6355" t="str">
        <f t="shared" si="806"/>
        <v/>
      </c>
      <c r="BI6355" t="str">
        <f t="shared" si="807"/>
        <v/>
      </c>
      <c r="BJ6355" t="str">
        <f t="shared" ca="1" si="808"/>
        <v/>
      </c>
      <c r="BK6355">
        <f t="shared" si="809"/>
        <v>1900</v>
      </c>
      <c r="BL6355">
        <f t="shared" si="810"/>
        <v>1900</v>
      </c>
      <c r="BM6355" t="str">
        <f t="shared" si="811"/>
        <v/>
      </c>
      <c r="BN6355" s="69">
        <f t="shared" si="812"/>
        <v>133</v>
      </c>
      <c r="BO6355" s="1">
        <v>48723</v>
      </c>
      <c r="BP6355" s="1"/>
    </row>
    <row r="6356" spans="59:68" x14ac:dyDescent="0.25">
      <c r="BG6356" t="str">
        <f t="shared" ca="1" si="805"/>
        <v/>
      </c>
      <c r="BH6356" t="str">
        <f t="shared" si="806"/>
        <v/>
      </c>
      <c r="BI6356" t="str">
        <f t="shared" si="807"/>
        <v/>
      </c>
      <c r="BJ6356" t="str">
        <f t="shared" ca="1" si="808"/>
        <v/>
      </c>
      <c r="BK6356">
        <f t="shared" si="809"/>
        <v>1900</v>
      </c>
      <c r="BL6356">
        <f t="shared" si="810"/>
        <v>1900</v>
      </c>
      <c r="BM6356" t="str">
        <f t="shared" si="811"/>
        <v/>
      </c>
      <c r="BN6356" s="69">
        <f t="shared" si="812"/>
        <v>133</v>
      </c>
      <c r="BO6356" s="1">
        <v>48724</v>
      </c>
      <c r="BP6356" s="1"/>
    </row>
    <row r="6357" spans="59:68" x14ac:dyDescent="0.25">
      <c r="BG6357" t="str">
        <f t="shared" ca="1" si="805"/>
        <v/>
      </c>
      <c r="BH6357" t="str">
        <f t="shared" si="806"/>
        <v/>
      </c>
      <c r="BI6357" t="str">
        <f t="shared" si="807"/>
        <v/>
      </c>
      <c r="BJ6357" t="str">
        <f t="shared" ca="1" si="808"/>
        <v/>
      </c>
      <c r="BK6357">
        <f t="shared" si="809"/>
        <v>1900</v>
      </c>
      <c r="BL6357">
        <f t="shared" si="810"/>
        <v>1900</v>
      </c>
      <c r="BM6357" t="str">
        <f t="shared" si="811"/>
        <v/>
      </c>
      <c r="BN6357" s="69">
        <f t="shared" si="812"/>
        <v>133</v>
      </c>
      <c r="BO6357" s="1">
        <v>48725</v>
      </c>
      <c r="BP6357" s="1"/>
    </row>
    <row r="6358" spans="59:68" x14ac:dyDescent="0.25">
      <c r="BG6358" t="str">
        <f t="shared" ca="1" si="805"/>
        <v/>
      </c>
      <c r="BH6358" t="str">
        <f t="shared" si="806"/>
        <v/>
      </c>
      <c r="BI6358" t="str">
        <f t="shared" si="807"/>
        <v/>
      </c>
      <c r="BJ6358" t="str">
        <f t="shared" ca="1" si="808"/>
        <v/>
      </c>
      <c r="BK6358">
        <f t="shared" si="809"/>
        <v>1900</v>
      </c>
      <c r="BL6358">
        <f t="shared" si="810"/>
        <v>1900</v>
      </c>
      <c r="BM6358" t="str">
        <f t="shared" si="811"/>
        <v/>
      </c>
      <c r="BN6358" s="69">
        <f t="shared" si="812"/>
        <v>133</v>
      </c>
      <c r="BO6358" s="1">
        <v>48726</v>
      </c>
      <c r="BP6358" s="1"/>
    </row>
    <row r="6359" spans="59:68" x14ac:dyDescent="0.25">
      <c r="BG6359" t="str">
        <f t="shared" ca="1" si="805"/>
        <v/>
      </c>
      <c r="BH6359" t="str">
        <f t="shared" si="806"/>
        <v/>
      </c>
      <c r="BI6359" t="str">
        <f t="shared" si="807"/>
        <v/>
      </c>
      <c r="BJ6359" t="str">
        <f t="shared" ca="1" si="808"/>
        <v/>
      </c>
      <c r="BK6359">
        <f t="shared" si="809"/>
        <v>1900</v>
      </c>
      <c r="BL6359">
        <f t="shared" si="810"/>
        <v>1900</v>
      </c>
      <c r="BM6359" t="str">
        <f t="shared" si="811"/>
        <v/>
      </c>
      <c r="BN6359" s="69">
        <f t="shared" si="812"/>
        <v>133</v>
      </c>
      <c r="BO6359" s="1">
        <v>48727</v>
      </c>
      <c r="BP6359" s="1"/>
    </row>
    <row r="6360" spans="59:68" x14ac:dyDescent="0.25">
      <c r="BG6360" t="str">
        <f t="shared" ca="1" si="805"/>
        <v/>
      </c>
      <c r="BH6360" t="str">
        <f t="shared" si="806"/>
        <v/>
      </c>
      <c r="BI6360" t="str">
        <f t="shared" si="807"/>
        <v/>
      </c>
      <c r="BJ6360" t="str">
        <f t="shared" ca="1" si="808"/>
        <v/>
      </c>
      <c r="BK6360">
        <f t="shared" si="809"/>
        <v>1900</v>
      </c>
      <c r="BL6360">
        <f t="shared" si="810"/>
        <v>1900</v>
      </c>
      <c r="BM6360" t="str">
        <f t="shared" si="811"/>
        <v/>
      </c>
      <c r="BN6360" s="69">
        <f t="shared" si="812"/>
        <v>133</v>
      </c>
      <c r="BO6360" s="1">
        <v>48728</v>
      </c>
      <c r="BP6360" s="1"/>
    </row>
    <row r="6361" spans="59:68" x14ac:dyDescent="0.25">
      <c r="BG6361" t="str">
        <f t="shared" ca="1" si="805"/>
        <v/>
      </c>
      <c r="BH6361" t="str">
        <f t="shared" si="806"/>
        <v/>
      </c>
      <c r="BI6361" t="str">
        <f t="shared" si="807"/>
        <v/>
      </c>
      <c r="BJ6361" t="str">
        <f t="shared" ca="1" si="808"/>
        <v/>
      </c>
      <c r="BK6361">
        <f t="shared" si="809"/>
        <v>1900</v>
      </c>
      <c r="BL6361">
        <f t="shared" si="810"/>
        <v>1900</v>
      </c>
      <c r="BM6361" t="str">
        <f t="shared" si="811"/>
        <v/>
      </c>
      <c r="BN6361" s="69">
        <f t="shared" si="812"/>
        <v>133</v>
      </c>
      <c r="BO6361" s="1">
        <v>48729</v>
      </c>
      <c r="BP6361" s="1"/>
    </row>
    <row r="6362" spans="59:68" x14ac:dyDescent="0.25">
      <c r="BG6362" t="str">
        <f t="shared" ca="1" si="805"/>
        <v/>
      </c>
      <c r="BH6362" t="str">
        <f t="shared" si="806"/>
        <v/>
      </c>
      <c r="BI6362" t="str">
        <f t="shared" si="807"/>
        <v/>
      </c>
      <c r="BJ6362" t="str">
        <f t="shared" ca="1" si="808"/>
        <v/>
      </c>
      <c r="BK6362">
        <f t="shared" si="809"/>
        <v>1900</v>
      </c>
      <c r="BL6362">
        <f t="shared" si="810"/>
        <v>1900</v>
      </c>
      <c r="BM6362" t="str">
        <f t="shared" si="811"/>
        <v/>
      </c>
      <c r="BN6362" s="69">
        <f t="shared" si="812"/>
        <v>133</v>
      </c>
      <c r="BO6362" s="1">
        <v>48730</v>
      </c>
      <c r="BP6362" s="1"/>
    </row>
    <row r="6363" spans="59:68" x14ac:dyDescent="0.25">
      <c r="BG6363" t="str">
        <f t="shared" ca="1" si="805"/>
        <v/>
      </c>
      <c r="BH6363" t="str">
        <f t="shared" si="806"/>
        <v/>
      </c>
      <c r="BI6363" t="str">
        <f t="shared" si="807"/>
        <v/>
      </c>
      <c r="BJ6363" t="str">
        <f t="shared" ca="1" si="808"/>
        <v/>
      </c>
      <c r="BK6363">
        <f t="shared" si="809"/>
        <v>1900</v>
      </c>
      <c r="BL6363">
        <f t="shared" si="810"/>
        <v>1900</v>
      </c>
      <c r="BM6363" t="str">
        <f t="shared" si="811"/>
        <v/>
      </c>
      <c r="BN6363" s="69">
        <f t="shared" si="812"/>
        <v>133</v>
      </c>
      <c r="BO6363" s="1">
        <v>48731</v>
      </c>
      <c r="BP6363" s="1"/>
    </row>
    <row r="6364" spans="59:68" x14ac:dyDescent="0.25">
      <c r="BG6364" t="str">
        <f t="shared" ca="1" si="805"/>
        <v/>
      </c>
      <c r="BH6364" t="str">
        <f t="shared" si="806"/>
        <v/>
      </c>
      <c r="BI6364" t="str">
        <f t="shared" si="807"/>
        <v/>
      </c>
      <c r="BJ6364" t="str">
        <f t="shared" ca="1" si="808"/>
        <v/>
      </c>
      <c r="BK6364">
        <f t="shared" si="809"/>
        <v>1900</v>
      </c>
      <c r="BL6364">
        <f t="shared" si="810"/>
        <v>1900</v>
      </c>
      <c r="BM6364" t="str">
        <f t="shared" si="811"/>
        <v/>
      </c>
      <c r="BN6364" s="69">
        <f t="shared" si="812"/>
        <v>133</v>
      </c>
      <c r="BO6364" s="1">
        <v>48732</v>
      </c>
      <c r="BP6364" s="1"/>
    </row>
    <row r="6365" spans="59:68" x14ac:dyDescent="0.25">
      <c r="BG6365" t="str">
        <f t="shared" ca="1" si="805"/>
        <v/>
      </c>
      <c r="BH6365" t="str">
        <f t="shared" si="806"/>
        <v/>
      </c>
      <c r="BI6365" t="str">
        <f t="shared" si="807"/>
        <v/>
      </c>
      <c r="BJ6365" t="str">
        <f t="shared" ca="1" si="808"/>
        <v/>
      </c>
      <c r="BK6365">
        <f t="shared" si="809"/>
        <v>1900</v>
      </c>
      <c r="BL6365">
        <f t="shared" si="810"/>
        <v>1900</v>
      </c>
      <c r="BM6365" t="str">
        <f t="shared" si="811"/>
        <v/>
      </c>
      <c r="BN6365" s="69">
        <f t="shared" si="812"/>
        <v>133</v>
      </c>
      <c r="BO6365" s="1">
        <v>48733</v>
      </c>
      <c r="BP6365" s="1"/>
    </row>
    <row r="6366" spans="59:68" x14ac:dyDescent="0.25">
      <c r="BG6366" t="str">
        <f t="shared" ca="1" si="805"/>
        <v/>
      </c>
      <c r="BH6366" t="str">
        <f t="shared" si="806"/>
        <v/>
      </c>
      <c r="BI6366" t="str">
        <f t="shared" si="807"/>
        <v/>
      </c>
      <c r="BJ6366" t="str">
        <f t="shared" ca="1" si="808"/>
        <v/>
      </c>
      <c r="BK6366">
        <f t="shared" si="809"/>
        <v>1900</v>
      </c>
      <c r="BL6366">
        <f t="shared" si="810"/>
        <v>1900</v>
      </c>
      <c r="BM6366" t="str">
        <f t="shared" si="811"/>
        <v/>
      </c>
      <c r="BN6366" s="69">
        <f t="shared" si="812"/>
        <v>133</v>
      </c>
      <c r="BO6366" s="1">
        <v>48734</v>
      </c>
      <c r="BP6366" s="1"/>
    </row>
    <row r="6367" spans="59:68" x14ac:dyDescent="0.25">
      <c r="BG6367" t="str">
        <f t="shared" ca="1" si="805"/>
        <v/>
      </c>
      <c r="BH6367" t="str">
        <f t="shared" si="806"/>
        <v/>
      </c>
      <c r="BI6367" t="str">
        <f t="shared" si="807"/>
        <v/>
      </c>
      <c r="BJ6367" t="str">
        <f t="shared" ca="1" si="808"/>
        <v/>
      </c>
      <c r="BK6367">
        <f t="shared" si="809"/>
        <v>1900</v>
      </c>
      <c r="BL6367">
        <f t="shared" si="810"/>
        <v>1900</v>
      </c>
      <c r="BM6367" t="str">
        <f t="shared" si="811"/>
        <v/>
      </c>
      <c r="BN6367" s="69">
        <f t="shared" si="812"/>
        <v>133</v>
      </c>
      <c r="BO6367" s="1">
        <v>48735</v>
      </c>
      <c r="BP6367" s="1"/>
    </row>
    <row r="6368" spans="59:68" x14ac:dyDescent="0.25">
      <c r="BG6368" t="str">
        <f t="shared" ca="1" si="805"/>
        <v/>
      </c>
      <c r="BH6368" t="str">
        <f t="shared" si="806"/>
        <v/>
      </c>
      <c r="BI6368" t="str">
        <f t="shared" si="807"/>
        <v/>
      </c>
      <c r="BJ6368" t="str">
        <f t="shared" ca="1" si="808"/>
        <v/>
      </c>
      <c r="BK6368">
        <f t="shared" si="809"/>
        <v>1900</v>
      </c>
      <c r="BL6368">
        <f t="shared" si="810"/>
        <v>1900</v>
      </c>
      <c r="BM6368" t="str">
        <f t="shared" si="811"/>
        <v/>
      </c>
      <c r="BN6368" s="69">
        <f t="shared" si="812"/>
        <v>133</v>
      </c>
      <c r="BO6368" s="1">
        <v>48736</v>
      </c>
      <c r="BP6368" s="1"/>
    </row>
    <row r="6369" spans="59:68" x14ac:dyDescent="0.25">
      <c r="BG6369" t="str">
        <f t="shared" ca="1" si="805"/>
        <v/>
      </c>
      <c r="BH6369" t="str">
        <f t="shared" si="806"/>
        <v/>
      </c>
      <c r="BI6369" t="str">
        <f t="shared" si="807"/>
        <v/>
      </c>
      <c r="BJ6369" t="str">
        <f t="shared" ca="1" si="808"/>
        <v/>
      </c>
      <c r="BK6369">
        <f t="shared" si="809"/>
        <v>1900</v>
      </c>
      <c r="BL6369">
        <f t="shared" si="810"/>
        <v>1900</v>
      </c>
      <c r="BM6369" t="str">
        <f t="shared" si="811"/>
        <v/>
      </c>
      <c r="BN6369" s="69">
        <f t="shared" si="812"/>
        <v>133</v>
      </c>
      <c r="BO6369" s="1">
        <v>48737</v>
      </c>
      <c r="BP6369" s="1"/>
    </row>
    <row r="6370" spans="59:68" x14ac:dyDescent="0.25">
      <c r="BG6370" t="str">
        <f t="shared" ca="1" si="805"/>
        <v/>
      </c>
      <c r="BH6370" t="str">
        <f t="shared" si="806"/>
        <v/>
      </c>
      <c r="BI6370" t="str">
        <f t="shared" si="807"/>
        <v/>
      </c>
      <c r="BJ6370" t="str">
        <f t="shared" ca="1" si="808"/>
        <v/>
      </c>
      <c r="BK6370">
        <f t="shared" si="809"/>
        <v>1900</v>
      </c>
      <c r="BL6370">
        <f t="shared" si="810"/>
        <v>1900</v>
      </c>
      <c r="BM6370" t="str">
        <f t="shared" si="811"/>
        <v/>
      </c>
      <c r="BN6370" s="69">
        <f t="shared" si="812"/>
        <v>133</v>
      </c>
      <c r="BO6370" s="1">
        <v>48738</v>
      </c>
      <c r="BP6370" s="1"/>
    </row>
    <row r="6371" spans="59:68" x14ac:dyDescent="0.25">
      <c r="BG6371" t="str">
        <f t="shared" ca="1" si="805"/>
        <v/>
      </c>
      <c r="BH6371" t="str">
        <f t="shared" si="806"/>
        <v/>
      </c>
      <c r="BI6371" t="str">
        <f t="shared" si="807"/>
        <v/>
      </c>
      <c r="BJ6371" t="str">
        <f t="shared" ca="1" si="808"/>
        <v/>
      </c>
      <c r="BK6371">
        <f t="shared" si="809"/>
        <v>1900</v>
      </c>
      <c r="BL6371">
        <f t="shared" si="810"/>
        <v>1900</v>
      </c>
      <c r="BM6371" t="str">
        <f t="shared" si="811"/>
        <v/>
      </c>
      <c r="BN6371" s="69">
        <f t="shared" si="812"/>
        <v>133</v>
      </c>
      <c r="BO6371" s="1">
        <v>48739</v>
      </c>
      <c r="BP6371" s="1"/>
    </row>
    <row r="6372" spans="59:68" x14ac:dyDescent="0.25">
      <c r="BG6372" t="str">
        <f t="shared" ca="1" si="805"/>
        <v/>
      </c>
      <c r="BH6372" t="str">
        <f t="shared" si="806"/>
        <v/>
      </c>
      <c r="BI6372" t="str">
        <f t="shared" si="807"/>
        <v/>
      </c>
      <c r="BJ6372" t="str">
        <f t="shared" ca="1" si="808"/>
        <v/>
      </c>
      <c r="BK6372">
        <f t="shared" si="809"/>
        <v>1900</v>
      </c>
      <c r="BL6372">
        <f t="shared" si="810"/>
        <v>1900</v>
      </c>
      <c r="BM6372" t="str">
        <f t="shared" si="811"/>
        <v/>
      </c>
      <c r="BN6372" s="69">
        <f t="shared" si="812"/>
        <v>133</v>
      </c>
      <c r="BO6372" s="1">
        <v>48740</v>
      </c>
      <c r="BP6372" s="1"/>
    </row>
    <row r="6373" spans="59:68" x14ac:dyDescent="0.25">
      <c r="BG6373" t="str">
        <f t="shared" ca="1" si="805"/>
        <v/>
      </c>
      <c r="BH6373" t="str">
        <f t="shared" si="806"/>
        <v/>
      </c>
      <c r="BI6373" t="str">
        <f t="shared" si="807"/>
        <v/>
      </c>
      <c r="BJ6373" t="str">
        <f t="shared" ca="1" si="808"/>
        <v/>
      </c>
      <c r="BK6373">
        <f t="shared" si="809"/>
        <v>1900</v>
      </c>
      <c r="BL6373">
        <f t="shared" si="810"/>
        <v>1900</v>
      </c>
      <c r="BM6373" t="str">
        <f t="shared" si="811"/>
        <v/>
      </c>
      <c r="BN6373" s="69">
        <f t="shared" si="812"/>
        <v>133</v>
      </c>
      <c r="BO6373" s="1">
        <v>48741</v>
      </c>
      <c r="BP6373" s="1"/>
    </row>
    <row r="6374" spans="59:68" x14ac:dyDescent="0.25">
      <c r="BG6374" t="str">
        <f t="shared" ca="1" si="805"/>
        <v/>
      </c>
      <c r="BH6374" t="str">
        <f t="shared" si="806"/>
        <v/>
      </c>
      <c r="BI6374" t="str">
        <f t="shared" si="807"/>
        <v/>
      </c>
      <c r="BJ6374" t="str">
        <f t="shared" ca="1" si="808"/>
        <v/>
      </c>
      <c r="BK6374">
        <f t="shared" si="809"/>
        <v>1900</v>
      </c>
      <c r="BL6374">
        <f t="shared" si="810"/>
        <v>1900</v>
      </c>
      <c r="BM6374" t="str">
        <f t="shared" si="811"/>
        <v/>
      </c>
      <c r="BN6374" s="69">
        <f t="shared" si="812"/>
        <v>133</v>
      </c>
      <c r="BO6374" s="1">
        <v>48742</v>
      </c>
      <c r="BP6374" s="1"/>
    </row>
    <row r="6375" spans="59:68" x14ac:dyDescent="0.25">
      <c r="BG6375" t="str">
        <f t="shared" ca="1" si="805"/>
        <v/>
      </c>
      <c r="BH6375" t="str">
        <f t="shared" si="806"/>
        <v/>
      </c>
      <c r="BI6375" t="str">
        <f t="shared" si="807"/>
        <v/>
      </c>
      <c r="BJ6375" t="str">
        <f t="shared" ca="1" si="808"/>
        <v/>
      </c>
      <c r="BK6375">
        <f t="shared" si="809"/>
        <v>1900</v>
      </c>
      <c r="BL6375">
        <f t="shared" si="810"/>
        <v>1900</v>
      </c>
      <c r="BM6375" t="str">
        <f t="shared" si="811"/>
        <v/>
      </c>
      <c r="BN6375" s="69">
        <f t="shared" si="812"/>
        <v>133</v>
      </c>
      <c r="BO6375" s="1">
        <v>48743</v>
      </c>
      <c r="BP6375" s="1"/>
    </row>
    <row r="6376" spans="59:68" x14ac:dyDescent="0.25">
      <c r="BG6376" t="str">
        <f t="shared" ca="1" si="805"/>
        <v/>
      </c>
      <c r="BH6376" t="str">
        <f t="shared" si="806"/>
        <v/>
      </c>
      <c r="BI6376" t="str">
        <f t="shared" si="807"/>
        <v/>
      </c>
      <c r="BJ6376" t="str">
        <f t="shared" ca="1" si="808"/>
        <v/>
      </c>
      <c r="BK6376">
        <f t="shared" si="809"/>
        <v>1900</v>
      </c>
      <c r="BL6376">
        <f t="shared" si="810"/>
        <v>1900</v>
      </c>
      <c r="BM6376" t="str">
        <f t="shared" si="811"/>
        <v/>
      </c>
      <c r="BN6376" s="69">
        <f t="shared" si="812"/>
        <v>133</v>
      </c>
      <c r="BO6376" s="1">
        <v>48744</v>
      </c>
      <c r="BP6376" s="1"/>
    </row>
    <row r="6377" spans="59:68" x14ac:dyDescent="0.25">
      <c r="BG6377" t="str">
        <f t="shared" ca="1" si="805"/>
        <v/>
      </c>
      <c r="BH6377" t="str">
        <f t="shared" si="806"/>
        <v/>
      </c>
      <c r="BI6377" t="str">
        <f t="shared" si="807"/>
        <v/>
      </c>
      <c r="BJ6377" t="str">
        <f t="shared" ca="1" si="808"/>
        <v/>
      </c>
      <c r="BK6377">
        <f t="shared" si="809"/>
        <v>1900</v>
      </c>
      <c r="BL6377">
        <f t="shared" si="810"/>
        <v>1900</v>
      </c>
      <c r="BM6377" t="str">
        <f t="shared" si="811"/>
        <v/>
      </c>
      <c r="BN6377" s="69">
        <f t="shared" si="812"/>
        <v>133</v>
      </c>
      <c r="BO6377" s="1">
        <v>48745</v>
      </c>
      <c r="BP6377" s="1"/>
    </row>
    <row r="6378" spans="59:68" x14ac:dyDescent="0.25">
      <c r="BG6378" t="str">
        <f t="shared" ca="1" si="805"/>
        <v/>
      </c>
      <c r="BH6378" t="str">
        <f t="shared" si="806"/>
        <v/>
      </c>
      <c r="BI6378" t="str">
        <f t="shared" si="807"/>
        <v/>
      </c>
      <c r="BJ6378" t="str">
        <f t="shared" ca="1" si="808"/>
        <v/>
      </c>
      <c r="BK6378">
        <f t="shared" si="809"/>
        <v>1900</v>
      </c>
      <c r="BL6378">
        <f t="shared" si="810"/>
        <v>1900</v>
      </c>
      <c r="BM6378" t="str">
        <f t="shared" si="811"/>
        <v/>
      </c>
      <c r="BN6378" s="69">
        <f t="shared" si="812"/>
        <v>133</v>
      </c>
      <c r="BO6378" s="1">
        <v>48746</v>
      </c>
      <c r="BP6378" s="1"/>
    </row>
    <row r="6379" spans="59:68" x14ac:dyDescent="0.25">
      <c r="BG6379" t="str">
        <f t="shared" ca="1" si="805"/>
        <v/>
      </c>
      <c r="BH6379" t="str">
        <f t="shared" si="806"/>
        <v/>
      </c>
      <c r="BI6379" t="str">
        <f t="shared" si="807"/>
        <v/>
      </c>
      <c r="BJ6379" t="str">
        <f t="shared" ca="1" si="808"/>
        <v/>
      </c>
      <c r="BK6379">
        <f t="shared" si="809"/>
        <v>1900</v>
      </c>
      <c r="BL6379">
        <f t="shared" si="810"/>
        <v>1900</v>
      </c>
      <c r="BM6379" t="str">
        <f t="shared" si="811"/>
        <v/>
      </c>
      <c r="BN6379" s="69">
        <f t="shared" si="812"/>
        <v>133</v>
      </c>
      <c r="BO6379" s="1">
        <v>48747</v>
      </c>
      <c r="BP6379" s="1"/>
    </row>
    <row r="6380" spans="59:68" x14ac:dyDescent="0.25">
      <c r="BG6380" t="str">
        <f t="shared" ca="1" si="805"/>
        <v/>
      </c>
      <c r="BH6380" t="str">
        <f t="shared" si="806"/>
        <v/>
      </c>
      <c r="BI6380" t="str">
        <f t="shared" si="807"/>
        <v/>
      </c>
      <c r="BJ6380" t="str">
        <f t="shared" ca="1" si="808"/>
        <v/>
      </c>
      <c r="BK6380">
        <f t="shared" si="809"/>
        <v>1900</v>
      </c>
      <c r="BL6380">
        <f t="shared" si="810"/>
        <v>1900</v>
      </c>
      <c r="BM6380" t="str">
        <f t="shared" si="811"/>
        <v/>
      </c>
      <c r="BN6380" s="69">
        <f t="shared" si="812"/>
        <v>133</v>
      </c>
      <c r="BO6380" s="1">
        <v>48748</v>
      </c>
      <c r="BP6380" s="1"/>
    </row>
    <row r="6381" spans="59:68" x14ac:dyDescent="0.25">
      <c r="BG6381" t="str">
        <f t="shared" ca="1" si="805"/>
        <v/>
      </c>
      <c r="BH6381" t="str">
        <f t="shared" si="806"/>
        <v/>
      </c>
      <c r="BI6381" t="str">
        <f t="shared" si="807"/>
        <v/>
      </c>
      <c r="BJ6381" t="str">
        <f t="shared" ca="1" si="808"/>
        <v/>
      </c>
      <c r="BK6381">
        <f t="shared" si="809"/>
        <v>1900</v>
      </c>
      <c r="BL6381">
        <f t="shared" si="810"/>
        <v>1900</v>
      </c>
      <c r="BM6381" t="str">
        <f t="shared" si="811"/>
        <v/>
      </c>
      <c r="BN6381" s="69">
        <f t="shared" si="812"/>
        <v>133</v>
      </c>
      <c r="BO6381" s="1">
        <v>48749</v>
      </c>
      <c r="BP6381" s="1"/>
    </row>
    <row r="6382" spans="59:68" x14ac:dyDescent="0.25">
      <c r="BG6382" t="str">
        <f t="shared" ca="1" si="805"/>
        <v/>
      </c>
      <c r="BH6382" t="str">
        <f t="shared" si="806"/>
        <v/>
      </c>
      <c r="BI6382" t="str">
        <f t="shared" si="807"/>
        <v/>
      </c>
      <c r="BJ6382" t="str">
        <f t="shared" ca="1" si="808"/>
        <v/>
      </c>
      <c r="BK6382">
        <f t="shared" si="809"/>
        <v>1900</v>
      </c>
      <c r="BL6382">
        <f t="shared" si="810"/>
        <v>1900</v>
      </c>
      <c r="BM6382" t="str">
        <f t="shared" si="811"/>
        <v/>
      </c>
      <c r="BN6382" s="69">
        <f t="shared" si="812"/>
        <v>133</v>
      </c>
      <c r="BO6382" s="1">
        <v>48750</v>
      </c>
      <c r="BP6382" s="1"/>
    </row>
    <row r="6383" spans="59:68" x14ac:dyDescent="0.25">
      <c r="BG6383" t="str">
        <f t="shared" ca="1" si="805"/>
        <v/>
      </c>
      <c r="BH6383" t="str">
        <f t="shared" si="806"/>
        <v/>
      </c>
      <c r="BI6383" t="str">
        <f t="shared" si="807"/>
        <v/>
      </c>
      <c r="BJ6383" t="str">
        <f t="shared" ca="1" si="808"/>
        <v/>
      </c>
      <c r="BK6383">
        <f t="shared" si="809"/>
        <v>1900</v>
      </c>
      <c r="BL6383">
        <f t="shared" si="810"/>
        <v>1900</v>
      </c>
      <c r="BM6383" t="str">
        <f t="shared" si="811"/>
        <v/>
      </c>
      <c r="BN6383" s="69">
        <f t="shared" si="812"/>
        <v>133</v>
      </c>
      <c r="BO6383" s="1">
        <v>48751</v>
      </c>
      <c r="BP6383" s="1"/>
    </row>
    <row r="6384" spans="59:68" x14ac:dyDescent="0.25">
      <c r="BG6384" t="str">
        <f t="shared" ca="1" si="805"/>
        <v/>
      </c>
      <c r="BH6384" t="str">
        <f t="shared" si="806"/>
        <v/>
      </c>
      <c r="BI6384" t="str">
        <f t="shared" si="807"/>
        <v/>
      </c>
      <c r="BJ6384" t="str">
        <f t="shared" ca="1" si="808"/>
        <v/>
      </c>
      <c r="BK6384">
        <f t="shared" si="809"/>
        <v>1900</v>
      </c>
      <c r="BL6384">
        <f t="shared" si="810"/>
        <v>1900</v>
      </c>
      <c r="BM6384" t="str">
        <f t="shared" si="811"/>
        <v/>
      </c>
      <c r="BN6384" s="69">
        <f t="shared" si="812"/>
        <v>133</v>
      </c>
      <c r="BO6384" s="1">
        <v>48752</v>
      </c>
      <c r="BP6384" s="1"/>
    </row>
    <row r="6385" spans="59:68" x14ac:dyDescent="0.25">
      <c r="BG6385" t="str">
        <f t="shared" ca="1" si="805"/>
        <v/>
      </c>
      <c r="BH6385" t="str">
        <f t="shared" si="806"/>
        <v/>
      </c>
      <c r="BI6385" t="str">
        <f t="shared" si="807"/>
        <v/>
      </c>
      <c r="BJ6385" t="str">
        <f t="shared" ca="1" si="808"/>
        <v/>
      </c>
      <c r="BK6385">
        <f t="shared" si="809"/>
        <v>1900</v>
      </c>
      <c r="BL6385">
        <f t="shared" si="810"/>
        <v>1900</v>
      </c>
      <c r="BM6385" t="str">
        <f t="shared" si="811"/>
        <v/>
      </c>
      <c r="BN6385" s="69">
        <f t="shared" si="812"/>
        <v>133</v>
      </c>
      <c r="BO6385" s="1">
        <v>48753</v>
      </c>
      <c r="BP6385" s="1"/>
    </row>
    <row r="6386" spans="59:68" x14ac:dyDescent="0.25">
      <c r="BG6386" t="str">
        <f t="shared" ca="1" si="805"/>
        <v/>
      </c>
      <c r="BH6386" t="str">
        <f t="shared" si="806"/>
        <v/>
      </c>
      <c r="BI6386" t="str">
        <f t="shared" si="807"/>
        <v/>
      </c>
      <c r="BJ6386" t="str">
        <f t="shared" ca="1" si="808"/>
        <v/>
      </c>
      <c r="BK6386">
        <f t="shared" si="809"/>
        <v>1900</v>
      </c>
      <c r="BL6386">
        <f t="shared" si="810"/>
        <v>1900</v>
      </c>
      <c r="BM6386" t="str">
        <f t="shared" si="811"/>
        <v/>
      </c>
      <c r="BN6386" s="69">
        <f t="shared" si="812"/>
        <v>133</v>
      </c>
      <c r="BO6386" s="1">
        <v>48754</v>
      </c>
      <c r="BP6386" s="1"/>
    </row>
    <row r="6387" spans="59:68" x14ac:dyDescent="0.25">
      <c r="BG6387" t="str">
        <f t="shared" ca="1" si="805"/>
        <v/>
      </c>
      <c r="BH6387" t="str">
        <f t="shared" si="806"/>
        <v/>
      </c>
      <c r="BI6387" t="str">
        <f t="shared" si="807"/>
        <v/>
      </c>
      <c r="BJ6387" t="str">
        <f t="shared" ca="1" si="808"/>
        <v/>
      </c>
      <c r="BK6387">
        <f t="shared" si="809"/>
        <v>1900</v>
      </c>
      <c r="BL6387">
        <f t="shared" si="810"/>
        <v>1900</v>
      </c>
      <c r="BM6387" t="str">
        <f t="shared" si="811"/>
        <v/>
      </c>
      <c r="BN6387" s="69">
        <f t="shared" si="812"/>
        <v>133</v>
      </c>
      <c r="BO6387" s="1">
        <v>48755</v>
      </c>
      <c r="BP6387" s="1"/>
    </row>
    <row r="6388" spans="59:68" x14ac:dyDescent="0.25">
      <c r="BG6388" t="str">
        <f t="shared" ca="1" si="805"/>
        <v/>
      </c>
      <c r="BH6388" t="str">
        <f t="shared" si="806"/>
        <v/>
      </c>
      <c r="BI6388" t="str">
        <f t="shared" si="807"/>
        <v/>
      </c>
      <c r="BJ6388" t="str">
        <f t="shared" ca="1" si="808"/>
        <v/>
      </c>
      <c r="BK6388">
        <f t="shared" si="809"/>
        <v>1900</v>
      </c>
      <c r="BL6388">
        <f t="shared" si="810"/>
        <v>1900</v>
      </c>
      <c r="BM6388" t="str">
        <f t="shared" si="811"/>
        <v/>
      </c>
      <c r="BN6388" s="69">
        <f t="shared" si="812"/>
        <v>133</v>
      </c>
      <c r="BO6388" s="1">
        <v>48756</v>
      </c>
      <c r="BP6388" s="1"/>
    </row>
    <row r="6389" spans="59:68" x14ac:dyDescent="0.25">
      <c r="BG6389" t="str">
        <f t="shared" ca="1" si="805"/>
        <v/>
      </c>
      <c r="BH6389" t="str">
        <f t="shared" si="806"/>
        <v/>
      </c>
      <c r="BI6389" t="str">
        <f t="shared" si="807"/>
        <v/>
      </c>
      <c r="BJ6389" t="str">
        <f t="shared" ca="1" si="808"/>
        <v/>
      </c>
      <c r="BK6389">
        <f t="shared" si="809"/>
        <v>1900</v>
      </c>
      <c r="BL6389">
        <f t="shared" si="810"/>
        <v>1900</v>
      </c>
      <c r="BM6389" t="str">
        <f t="shared" si="811"/>
        <v/>
      </c>
      <c r="BN6389" s="69">
        <f t="shared" si="812"/>
        <v>133</v>
      </c>
      <c r="BO6389" s="1">
        <v>48757</v>
      </c>
      <c r="BP6389" s="1"/>
    </row>
    <row r="6390" spans="59:68" x14ac:dyDescent="0.25">
      <c r="BG6390" t="str">
        <f t="shared" ca="1" si="805"/>
        <v/>
      </c>
      <c r="BH6390" t="str">
        <f t="shared" si="806"/>
        <v/>
      </c>
      <c r="BI6390" t="str">
        <f t="shared" si="807"/>
        <v/>
      </c>
      <c r="BJ6390" t="str">
        <f t="shared" ca="1" si="808"/>
        <v/>
      </c>
      <c r="BK6390">
        <f t="shared" si="809"/>
        <v>1900</v>
      </c>
      <c r="BL6390">
        <f t="shared" si="810"/>
        <v>1900</v>
      </c>
      <c r="BM6390" t="str">
        <f t="shared" si="811"/>
        <v/>
      </c>
      <c r="BN6390" s="69">
        <f t="shared" si="812"/>
        <v>133</v>
      </c>
      <c r="BO6390" s="1">
        <v>48758</v>
      </c>
      <c r="BP6390" s="1"/>
    </row>
    <row r="6391" spans="59:68" x14ac:dyDescent="0.25">
      <c r="BG6391" t="str">
        <f t="shared" ca="1" si="805"/>
        <v/>
      </c>
      <c r="BH6391" t="str">
        <f t="shared" si="806"/>
        <v/>
      </c>
      <c r="BI6391" t="str">
        <f t="shared" si="807"/>
        <v/>
      </c>
      <c r="BJ6391" t="str">
        <f t="shared" ca="1" si="808"/>
        <v/>
      </c>
      <c r="BK6391">
        <f t="shared" si="809"/>
        <v>1900</v>
      </c>
      <c r="BL6391">
        <f t="shared" si="810"/>
        <v>1900</v>
      </c>
      <c r="BM6391" t="str">
        <f t="shared" si="811"/>
        <v/>
      </c>
      <c r="BN6391" s="69">
        <f t="shared" si="812"/>
        <v>133</v>
      </c>
      <c r="BO6391" s="1">
        <v>48759</v>
      </c>
      <c r="BP6391" s="1"/>
    </row>
    <row r="6392" spans="59:68" x14ac:dyDescent="0.25">
      <c r="BG6392" t="str">
        <f t="shared" ca="1" si="805"/>
        <v/>
      </c>
      <c r="BH6392" t="str">
        <f t="shared" si="806"/>
        <v/>
      </c>
      <c r="BI6392" t="str">
        <f t="shared" si="807"/>
        <v/>
      </c>
      <c r="BJ6392" t="str">
        <f t="shared" ca="1" si="808"/>
        <v/>
      </c>
      <c r="BK6392">
        <f t="shared" si="809"/>
        <v>1900</v>
      </c>
      <c r="BL6392">
        <f t="shared" si="810"/>
        <v>1900</v>
      </c>
      <c r="BM6392" t="str">
        <f t="shared" si="811"/>
        <v/>
      </c>
      <c r="BN6392" s="69">
        <f t="shared" si="812"/>
        <v>133</v>
      </c>
      <c r="BO6392" s="1">
        <v>48760</v>
      </c>
      <c r="BP6392" s="1"/>
    </row>
    <row r="6393" spans="59:68" x14ac:dyDescent="0.25">
      <c r="BG6393" t="str">
        <f t="shared" ca="1" si="805"/>
        <v/>
      </c>
      <c r="BH6393" t="str">
        <f t="shared" si="806"/>
        <v/>
      </c>
      <c r="BI6393" t="str">
        <f t="shared" si="807"/>
        <v/>
      </c>
      <c r="BJ6393" t="str">
        <f t="shared" ca="1" si="808"/>
        <v/>
      </c>
      <c r="BK6393">
        <f t="shared" si="809"/>
        <v>1900</v>
      </c>
      <c r="BL6393">
        <f t="shared" si="810"/>
        <v>1900</v>
      </c>
      <c r="BM6393" t="str">
        <f t="shared" si="811"/>
        <v/>
      </c>
      <c r="BN6393" s="69">
        <f t="shared" si="812"/>
        <v>133</v>
      </c>
      <c r="BO6393" s="1">
        <v>48761</v>
      </c>
      <c r="BP6393" s="1"/>
    </row>
    <row r="6394" spans="59:68" x14ac:dyDescent="0.25">
      <c r="BG6394" t="str">
        <f t="shared" ca="1" si="805"/>
        <v/>
      </c>
      <c r="BH6394" t="str">
        <f t="shared" si="806"/>
        <v/>
      </c>
      <c r="BI6394" t="str">
        <f t="shared" si="807"/>
        <v/>
      </c>
      <c r="BJ6394" t="str">
        <f t="shared" ca="1" si="808"/>
        <v/>
      </c>
      <c r="BK6394">
        <f t="shared" si="809"/>
        <v>1900</v>
      </c>
      <c r="BL6394">
        <f t="shared" si="810"/>
        <v>1900</v>
      </c>
      <c r="BM6394" t="str">
        <f t="shared" si="811"/>
        <v/>
      </c>
      <c r="BN6394" s="69">
        <f t="shared" si="812"/>
        <v>133</v>
      </c>
      <c r="BO6394" s="1">
        <v>48762</v>
      </c>
      <c r="BP6394" s="1"/>
    </row>
    <row r="6395" spans="59:68" x14ac:dyDescent="0.25">
      <c r="BG6395" t="str">
        <f t="shared" ca="1" si="805"/>
        <v/>
      </c>
      <c r="BH6395" t="str">
        <f t="shared" si="806"/>
        <v/>
      </c>
      <c r="BI6395" t="str">
        <f t="shared" si="807"/>
        <v/>
      </c>
      <c r="BJ6395" t="str">
        <f t="shared" ca="1" si="808"/>
        <v/>
      </c>
      <c r="BK6395">
        <f t="shared" si="809"/>
        <v>1900</v>
      </c>
      <c r="BL6395">
        <f t="shared" si="810"/>
        <v>1900</v>
      </c>
      <c r="BM6395" t="str">
        <f t="shared" si="811"/>
        <v/>
      </c>
      <c r="BN6395" s="69">
        <f t="shared" si="812"/>
        <v>133</v>
      </c>
      <c r="BO6395" s="1">
        <v>48763</v>
      </c>
      <c r="BP6395" s="1"/>
    </row>
    <row r="6396" spans="59:68" x14ac:dyDescent="0.25">
      <c r="BG6396" t="str">
        <f t="shared" ca="1" si="805"/>
        <v/>
      </c>
      <c r="BH6396" t="str">
        <f t="shared" si="806"/>
        <v/>
      </c>
      <c r="BI6396" t="str">
        <f t="shared" si="807"/>
        <v/>
      </c>
      <c r="BJ6396" t="str">
        <f t="shared" ca="1" si="808"/>
        <v/>
      </c>
      <c r="BK6396">
        <f t="shared" si="809"/>
        <v>1900</v>
      </c>
      <c r="BL6396">
        <f t="shared" si="810"/>
        <v>1900</v>
      </c>
      <c r="BM6396" t="str">
        <f t="shared" si="811"/>
        <v/>
      </c>
      <c r="BN6396" s="69">
        <f t="shared" si="812"/>
        <v>133</v>
      </c>
      <c r="BO6396" s="1">
        <v>48764</v>
      </c>
      <c r="BP6396" s="1"/>
    </row>
    <row r="6397" spans="59:68" x14ac:dyDescent="0.25">
      <c r="BG6397" t="str">
        <f t="shared" ca="1" si="805"/>
        <v/>
      </c>
      <c r="BH6397" t="str">
        <f t="shared" si="806"/>
        <v/>
      </c>
      <c r="BI6397" t="str">
        <f t="shared" si="807"/>
        <v/>
      </c>
      <c r="BJ6397" t="str">
        <f t="shared" ca="1" si="808"/>
        <v/>
      </c>
      <c r="BK6397">
        <f t="shared" si="809"/>
        <v>1900</v>
      </c>
      <c r="BL6397">
        <f t="shared" si="810"/>
        <v>1900</v>
      </c>
      <c r="BM6397" t="str">
        <f t="shared" si="811"/>
        <v/>
      </c>
      <c r="BN6397" s="69">
        <f t="shared" si="812"/>
        <v>133</v>
      </c>
      <c r="BO6397" s="1">
        <v>48765</v>
      </c>
      <c r="BP6397" s="1"/>
    </row>
    <row r="6398" spans="59:68" x14ac:dyDescent="0.25">
      <c r="BG6398" t="str">
        <f t="shared" ca="1" si="805"/>
        <v/>
      </c>
      <c r="BH6398" t="str">
        <f t="shared" si="806"/>
        <v/>
      </c>
      <c r="BI6398" t="str">
        <f t="shared" si="807"/>
        <v/>
      </c>
      <c r="BJ6398" t="str">
        <f t="shared" ca="1" si="808"/>
        <v/>
      </c>
      <c r="BK6398">
        <f t="shared" si="809"/>
        <v>1900</v>
      </c>
      <c r="BL6398">
        <f t="shared" si="810"/>
        <v>1900</v>
      </c>
      <c r="BM6398" t="str">
        <f t="shared" si="811"/>
        <v/>
      </c>
      <c r="BN6398" s="69">
        <f t="shared" si="812"/>
        <v>133</v>
      </c>
      <c r="BO6398" s="1">
        <v>48766</v>
      </c>
      <c r="BP6398" s="1"/>
    </row>
    <row r="6399" spans="59:68" x14ac:dyDescent="0.25">
      <c r="BG6399" t="str">
        <f t="shared" ca="1" si="805"/>
        <v/>
      </c>
      <c r="BH6399" t="str">
        <f t="shared" si="806"/>
        <v/>
      </c>
      <c r="BI6399" t="str">
        <f t="shared" si="807"/>
        <v/>
      </c>
      <c r="BJ6399" t="str">
        <f t="shared" ca="1" si="808"/>
        <v/>
      </c>
      <c r="BK6399">
        <f t="shared" si="809"/>
        <v>1900</v>
      </c>
      <c r="BL6399">
        <f t="shared" si="810"/>
        <v>1900</v>
      </c>
      <c r="BM6399" t="str">
        <f t="shared" si="811"/>
        <v/>
      </c>
      <c r="BN6399" s="69">
        <f t="shared" si="812"/>
        <v>133</v>
      </c>
      <c r="BO6399" s="1">
        <v>48767</v>
      </c>
      <c r="BP6399" s="1"/>
    </row>
    <row r="6400" spans="59:68" x14ac:dyDescent="0.25">
      <c r="BG6400" t="str">
        <f t="shared" ca="1" si="805"/>
        <v/>
      </c>
      <c r="BH6400" t="str">
        <f t="shared" si="806"/>
        <v/>
      </c>
      <c r="BI6400" t="str">
        <f t="shared" si="807"/>
        <v/>
      </c>
      <c r="BJ6400" t="str">
        <f t="shared" ca="1" si="808"/>
        <v/>
      </c>
      <c r="BK6400">
        <f t="shared" si="809"/>
        <v>1900</v>
      </c>
      <c r="BL6400">
        <f t="shared" si="810"/>
        <v>1900</v>
      </c>
      <c r="BM6400" t="str">
        <f t="shared" si="811"/>
        <v/>
      </c>
      <c r="BN6400" s="69">
        <f t="shared" si="812"/>
        <v>133</v>
      </c>
      <c r="BO6400" s="1">
        <v>48768</v>
      </c>
      <c r="BP6400" s="1"/>
    </row>
    <row r="6401" spans="59:68" x14ac:dyDescent="0.25">
      <c r="BG6401" t="str">
        <f t="shared" ca="1" si="805"/>
        <v/>
      </c>
      <c r="BH6401" t="str">
        <f t="shared" si="806"/>
        <v/>
      </c>
      <c r="BI6401" t="str">
        <f t="shared" si="807"/>
        <v/>
      </c>
      <c r="BJ6401" t="str">
        <f t="shared" ca="1" si="808"/>
        <v/>
      </c>
      <c r="BK6401">
        <f t="shared" si="809"/>
        <v>1900</v>
      </c>
      <c r="BL6401">
        <f t="shared" si="810"/>
        <v>1900</v>
      </c>
      <c r="BM6401" t="str">
        <f t="shared" si="811"/>
        <v/>
      </c>
      <c r="BN6401" s="69">
        <f t="shared" si="812"/>
        <v>133</v>
      </c>
      <c r="BO6401" s="1">
        <v>48769</v>
      </c>
      <c r="BP6401" s="1"/>
    </row>
    <row r="6402" spans="59:68" x14ac:dyDescent="0.25">
      <c r="BG6402" t="str">
        <f t="shared" ca="1" si="805"/>
        <v/>
      </c>
      <c r="BH6402" t="str">
        <f t="shared" si="806"/>
        <v/>
      </c>
      <c r="BI6402" t="str">
        <f t="shared" si="807"/>
        <v/>
      </c>
      <c r="BJ6402" t="str">
        <f t="shared" ca="1" si="808"/>
        <v/>
      </c>
      <c r="BK6402">
        <f t="shared" si="809"/>
        <v>1900</v>
      </c>
      <c r="BL6402">
        <f t="shared" si="810"/>
        <v>1900</v>
      </c>
      <c r="BM6402" t="str">
        <f t="shared" si="811"/>
        <v/>
      </c>
      <c r="BN6402" s="69">
        <f t="shared" si="812"/>
        <v>133</v>
      </c>
      <c r="BO6402" s="1">
        <v>48770</v>
      </c>
      <c r="BP6402" s="1"/>
    </row>
    <row r="6403" spans="59:68" x14ac:dyDescent="0.25">
      <c r="BG6403" t="str">
        <f t="shared" ref="BG6403:BG6466" ca="1" si="813">IF(A6403="","",DATEDIF(J6403,TODAY(),"y"))</f>
        <v/>
      </c>
      <c r="BH6403" t="str">
        <f t="shared" ref="BH6403:BH6466" si="814">IF(A6403="","",IF(BG6403&lt;61,"Moins de 61",IF(BG6403&lt;66,"61 à 65",IF(BG6403&lt;71,"66 à 70",IF(BG6403&lt;76,"71 à 75",IF(BG6403&lt;81,"76 à 80",IF(BG6403&lt;86,"81 à 85",IF(BG6403&lt;91,"86 à 90",IF(BG6403&lt;96,"91 à 95",IF(BG6403&lt;101,"96 à 100",IF(BG6403&gt;=101,"101 et plus","")))))))))))</f>
        <v/>
      </c>
      <c r="BI6403" t="str">
        <f t="shared" ref="BI6403:BI6466" si="815">IF(B6403="","",IF(BG6403&lt;66,"Moins de 66",IF(BG6403&lt;71,"66 à 70",IF(BG6403&lt;76,"71 à 75",IF(BG6403&lt;81,"76 à 80",IF(BG6403&gt;=81,"plus de 80",""))))))</f>
        <v/>
      </c>
      <c r="BJ6403" t="str">
        <f t="shared" ref="BJ6403:BJ6466" ca="1" si="816">IF(A6403="","",DATEDIF(L6403,TODAY(),"y"))</f>
        <v/>
      </c>
      <c r="BK6403">
        <f t="shared" ref="BK6403:BK6466" si="817">YEAR(L6403)</f>
        <v>1900</v>
      </c>
      <c r="BL6403">
        <f t="shared" ref="BL6403:BL6466" si="818">YEAR(E6403)</f>
        <v>1900</v>
      </c>
      <c r="BM6403" t="str">
        <f t="shared" ref="BM6403:BM6466" si="819">IF(A6403="","",IF(O6403="Adhérent",BG6403,""))</f>
        <v/>
      </c>
      <c r="BN6403" s="69">
        <f t="shared" ref="BN6403:BN6466" si="820">YEAR(BO6403)-YEAR(J6403)</f>
        <v>133</v>
      </c>
      <c r="BO6403" s="1">
        <v>48771</v>
      </c>
      <c r="BP6403" s="1"/>
    </row>
    <row r="6404" spans="59:68" x14ac:dyDescent="0.25">
      <c r="BG6404" t="str">
        <f t="shared" ca="1" si="813"/>
        <v/>
      </c>
      <c r="BH6404" t="str">
        <f t="shared" si="814"/>
        <v/>
      </c>
      <c r="BI6404" t="str">
        <f t="shared" si="815"/>
        <v/>
      </c>
      <c r="BJ6404" t="str">
        <f t="shared" ca="1" si="816"/>
        <v/>
      </c>
      <c r="BK6404">
        <f t="shared" si="817"/>
        <v>1900</v>
      </c>
      <c r="BL6404">
        <f t="shared" si="818"/>
        <v>1900</v>
      </c>
      <c r="BM6404" t="str">
        <f t="shared" si="819"/>
        <v/>
      </c>
      <c r="BN6404" s="69">
        <f t="shared" si="820"/>
        <v>133</v>
      </c>
      <c r="BO6404" s="1">
        <v>48772</v>
      </c>
      <c r="BP6404" s="1"/>
    </row>
    <row r="6405" spans="59:68" x14ac:dyDescent="0.25">
      <c r="BG6405" t="str">
        <f t="shared" ca="1" si="813"/>
        <v/>
      </c>
      <c r="BH6405" t="str">
        <f t="shared" si="814"/>
        <v/>
      </c>
      <c r="BI6405" t="str">
        <f t="shared" si="815"/>
        <v/>
      </c>
      <c r="BJ6405" t="str">
        <f t="shared" ca="1" si="816"/>
        <v/>
      </c>
      <c r="BK6405">
        <f t="shared" si="817"/>
        <v>1900</v>
      </c>
      <c r="BL6405">
        <f t="shared" si="818"/>
        <v>1900</v>
      </c>
      <c r="BM6405" t="str">
        <f t="shared" si="819"/>
        <v/>
      </c>
      <c r="BN6405" s="69">
        <f t="shared" si="820"/>
        <v>133</v>
      </c>
      <c r="BO6405" s="1">
        <v>48773</v>
      </c>
      <c r="BP6405" s="1"/>
    </row>
    <row r="6406" spans="59:68" x14ac:dyDescent="0.25">
      <c r="BG6406" t="str">
        <f t="shared" ca="1" si="813"/>
        <v/>
      </c>
      <c r="BH6406" t="str">
        <f t="shared" si="814"/>
        <v/>
      </c>
      <c r="BI6406" t="str">
        <f t="shared" si="815"/>
        <v/>
      </c>
      <c r="BJ6406" t="str">
        <f t="shared" ca="1" si="816"/>
        <v/>
      </c>
      <c r="BK6406">
        <f t="shared" si="817"/>
        <v>1900</v>
      </c>
      <c r="BL6406">
        <f t="shared" si="818"/>
        <v>1900</v>
      </c>
      <c r="BM6406" t="str">
        <f t="shared" si="819"/>
        <v/>
      </c>
      <c r="BN6406" s="69">
        <f t="shared" si="820"/>
        <v>133</v>
      </c>
      <c r="BO6406" s="1">
        <v>48774</v>
      </c>
      <c r="BP6406" s="1"/>
    </row>
    <row r="6407" spans="59:68" x14ac:dyDescent="0.25">
      <c r="BG6407" t="str">
        <f t="shared" ca="1" si="813"/>
        <v/>
      </c>
      <c r="BH6407" t="str">
        <f t="shared" si="814"/>
        <v/>
      </c>
      <c r="BI6407" t="str">
        <f t="shared" si="815"/>
        <v/>
      </c>
      <c r="BJ6407" t="str">
        <f t="shared" ca="1" si="816"/>
        <v/>
      </c>
      <c r="BK6407">
        <f t="shared" si="817"/>
        <v>1900</v>
      </c>
      <c r="BL6407">
        <f t="shared" si="818"/>
        <v>1900</v>
      </c>
      <c r="BM6407" t="str">
        <f t="shared" si="819"/>
        <v/>
      </c>
      <c r="BN6407" s="69">
        <f t="shared" si="820"/>
        <v>133</v>
      </c>
      <c r="BO6407" s="1">
        <v>48775</v>
      </c>
      <c r="BP6407" s="1"/>
    </row>
    <row r="6408" spans="59:68" x14ac:dyDescent="0.25">
      <c r="BG6408" t="str">
        <f t="shared" ca="1" si="813"/>
        <v/>
      </c>
      <c r="BH6408" t="str">
        <f t="shared" si="814"/>
        <v/>
      </c>
      <c r="BI6408" t="str">
        <f t="shared" si="815"/>
        <v/>
      </c>
      <c r="BJ6408" t="str">
        <f t="shared" ca="1" si="816"/>
        <v/>
      </c>
      <c r="BK6408">
        <f t="shared" si="817"/>
        <v>1900</v>
      </c>
      <c r="BL6408">
        <f t="shared" si="818"/>
        <v>1900</v>
      </c>
      <c r="BM6408" t="str">
        <f t="shared" si="819"/>
        <v/>
      </c>
      <c r="BN6408" s="69">
        <f t="shared" si="820"/>
        <v>133</v>
      </c>
      <c r="BO6408" s="1">
        <v>48776</v>
      </c>
      <c r="BP6408" s="1"/>
    </row>
    <row r="6409" spans="59:68" x14ac:dyDescent="0.25">
      <c r="BG6409" t="str">
        <f t="shared" ca="1" si="813"/>
        <v/>
      </c>
      <c r="BH6409" t="str">
        <f t="shared" si="814"/>
        <v/>
      </c>
      <c r="BI6409" t="str">
        <f t="shared" si="815"/>
        <v/>
      </c>
      <c r="BJ6409" t="str">
        <f t="shared" ca="1" si="816"/>
        <v/>
      </c>
      <c r="BK6409">
        <f t="shared" si="817"/>
        <v>1900</v>
      </c>
      <c r="BL6409">
        <f t="shared" si="818"/>
        <v>1900</v>
      </c>
      <c r="BM6409" t="str">
        <f t="shared" si="819"/>
        <v/>
      </c>
      <c r="BN6409" s="69">
        <f t="shared" si="820"/>
        <v>133</v>
      </c>
      <c r="BO6409" s="1">
        <v>48777</v>
      </c>
      <c r="BP6409" s="1"/>
    </row>
    <row r="6410" spans="59:68" x14ac:dyDescent="0.25">
      <c r="BG6410" t="str">
        <f t="shared" ca="1" si="813"/>
        <v/>
      </c>
      <c r="BH6410" t="str">
        <f t="shared" si="814"/>
        <v/>
      </c>
      <c r="BI6410" t="str">
        <f t="shared" si="815"/>
        <v/>
      </c>
      <c r="BJ6410" t="str">
        <f t="shared" ca="1" si="816"/>
        <v/>
      </c>
      <c r="BK6410">
        <f t="shared" si="817"/>
        <v>1900</v>
      </c>
      <c r="BL6410">
        <f t="shared" si="818"/>
        <v>1900</v>
      </c>
      <c r="BM6410" t="str">
        <f t="shared" si="819"/>
        <v/>
      </c>
      <c r="BN6410" s="69">
        <f t="shared" si="820"/>
        <v>133</v>
      </c>
      <c r="BO6410" s="1">
        <v>48778</v>
      </c>
      <c r="BP6410" s="1"/>
    </row>
    <row r="6411" spans="59:68" x14ac:dyDescent="0.25">
      <c r="BG6411" t="str">
        <f t="shared" ca="1" si="813"/>
        <v/>
      </c>
      <c r="BH6411" t="str">
        <f t="shared" si="814"/>
        <v/>
      </c>
      <c r="BI6411" t="str">
        <f t="shared" si="815"/>
        <v/>
      </c>
      <c r="BJ6411" t="str">
        <f t="shared" ca="1" si="816"/>
        <v/>
      </c>
      <c r="BK6411">
        <f t="shared" si="817"/>
        <v>1900</v>
      </c>
      <c r="BL6411">
        <f t="shared" si="818"/>
        <v>1900</v>
      </c>
      <c r="BM6411" t="str">
        <f t="shared" si="819"/>
        <v/>
      </c>
      <c r="BN6411" s="69">
        <f t="shared" si="820"/>
        <v>133</v>
      </c>
      <c r="BO6411" s="1">
        <v>48779</v>
      </c>
      <c r="BP6411" s="1"/>
    </row>
    <row r="6412" spans="59:68" x14ac:dyDescent="0.25">
      <c r="BG6412" t="str">
        <f t="shared" ca="1" si="813"/>
        <v/>
      </c>
      <c r="BH6412" t="str">
        <f t="shared" si="814"/>
        <v/>
      </c>
      <c r="BI6412" t="str">
        <f t="shared" si="815"/>
        <v/>
      </c>
      <c r="BJ6412" t="str">
        <f t="shared" ca="1" si="816"/>
        <v/>
      </c>
      <c r="BK6412">
        <f t="shared" si="817"/>
        <v>1900</v>
      </c>
      <c r="BL6412">
        <f t="shared" si="818"/>
        <v>1900</v>
      </c>
      <c r="BM6412" t="str">
        <f t="shared" si="819"/>
        <v/>
      </c>
      <c r="BN6412" s="69">
        <f t="shared" si="820"/>
        <v>133</v>
      </c>
      <c r="BO6412" s="1">
        <v>48780</v>
      </c>
      <c r="BP6412" s="1"/>
    </row>
    <row r="6413" spans="59:68" x14ac:dyDescent="0.25">
      <c r="BG6413" t="str">
        <f t="shared" ca="1" si="813"/>
        <v/>
      </c>
      <c r="BH6413" t="str">
        <f t="shared" si="814"/>
        <v/>
      </c>
      <c r="BI6413" t="str">
        <f t="shared" si="815"/>
        <v/>
      </c>
      <c r="BJ6413" t="str">
        <f t="shared" ca="1" si="816"/>
        <v/>
      </c>
      <c r="BK6413">
        <f t="shared" si="817"/>
        <v>1900</v>
      </c>
      <c r="BL6413">
        <f t="shared" si="818"/>
        <v>1900</v>
      </c>
      <c r="BM6413" t="str">
        <f t="shared" si="819"/>
        <v/>
      </c>
      <c r="BN6413" s="69">
        <f t="shared" si="820"/>
        <v>133</v>
      </c>
      <c r="BO6413" s="1">
        <v>48781</v>
      </c>
      <c r="BP6413" s="1"/>
    </row>
    <row r="6414" spans="59:68" x14ac:dyDescent="0.25">
      <c r="BG6414" t="str">
        <f t="shared" ca="1" si="813"/>
        <v/>
      </c>
      <c r="BH6414" t="str">
        <f t="shared" si="814"/>
        <v/>
      </c>
      <c r="BI6414" t="str">
        <f t="shared" si="815"/>
        <v/>
      </c>
      <c r="BJ6414" t="str">
        <f t="shared" ca="1" si="816"/>
        <v/>
      </c>
      <c r="BK6414">
        <f t="shared" si="817"/>
        <v>1900</v>
      </c>
      <c r="BL6414">
        <f t="shared" si="818"/>
        <v>1900</v>
      </c>
      <c r="BM6414" t="str">
        <f t="shared" si="819"/>
        <v/>
      </c>
      <c r="BN6414" s="69">
        <f t="shared" si="820"/>
        <v>133</v>
      </c>
      <c r="BO6414" s="1">
        <v>48782</v>
      </c>
      <c r="BP6414" s="1"/>
    </row>
    <row r="6415" spans="59:68" x14ac:dyDescent="0.25">
      <c r="BG6415" t="str">
        <f t="shared" ca="1" si="813"/>
        <v/>
      </c>
      <c r="BH6415" t="str">
        <f t="shared" si="814"/>
        <v/>
      </c>
      <c r="BI6415" t="str">
        <f t="shared" si="815"/>
        <v/>
      </c>
      <c r="BJ6415" t="str">
        <f t="shared" ca="1" si="816"/>
        <v/>
      </c>
      <c r="BK6415">
        <f t="shared" si="817"/>
        <v>1900</v>
      </c>
      <c r="BL6415">
        <f t="shared" si="818"/>
        <v>1900</v>
      </c>
      <c r="BM6415" t="str">
        <f t="shared" si="819"/>
        <v/>
      </c>
      <c r="BN6415" s="69">
        <f t="shared" si="820"/>
        <v>133</v>
      </c>
      <c r="BO6415" s="1">
        <v>48783</v>
      </c>
      <c r="BP6415" s="1"/>
    </row>
    <row r="6416" spans="59:68" x14ac:dyDescent="0.25">
      <c r="BG6416" t="str">
        <f t="shared" ca="1" si="813"/>
        <v/>
      </c>
      <c r="BH6416" t="str">
        <f t="shared" si="814"/>
        <v/>
      </c>
      <c r="BI6416" t="str">
        <f t="shared" si="815"/>
        <v/>
      </c>
      <c r="BJ6416" t="str">
        <f t="shared" ca="1" si="816"/>
        <v/>
      </c>
      <c r="BK6416">
        <f t="shared" si="817"/>
        <v>1900</v>
      </c>
      <c r="BL6416">
        <f t="shared" si="818"/>
        <v>1900</v>
      </c>
      <c r="BM6416" t="str">
        <f t="shared" si="819"/>
        <v/>
      </c>
      <c r="BN6416" s="69">
        <f t="shared" si="820"/>
        <v>133</v>
      </c>
      <c r="BO6416" s="1">
        <v>48784</v>
      </c>
      <c r="BP6416" s="1"/>
    </row>
    <row r="6417" spans="59:68" x14ac:dyDescent="0.25">
      <c r="BG6417" t="str">
        <f t="shared" ca="1" si="813"/>
        <v/>
      </c>
      <c r="BH6417" t="str">
        <f t="shared" si="814"/>
        <v/>
      </c>
      <c r="BI6417" t="str">
        <f t="shared" si="815"/>
        <v/>
      </c>
      <c r="BJ6417" t="str">
        <f t="shared" ca="1" si="816"/>
        <v/>
      </c>
      <c r="BK6417">
        <f t="shared" si="817"/>
        <v>1900</v>
      </c>
      <c r="BL6417">
        <f t="shared" si="818"/>
        <v>1900</v>
      </c>
      <c r="BM6417" t="str">
        <f t="shared" si="819"/>
        <v/>
      </c>
      <c r="BN6417" s="69">
        <f t="shared" si="820"/>
        <v>133</v>
      </c>
      <c r="BO6417" s="1">
        <v>48785</v>
      </c>
      <c r="BP6417" s="1"/>
    </row>
    <row r="6418" spans="59:68" x14ac:dyDescent="0.25">
      <c r="BG6418" t="str">
        <f t="shared" ca="1" si="813"/>
        <v/>
      </c>
      <c r="BH6418" t="str">
        <f t="shared" si="814"/>
        <v/>
      </c>
      <c r="BI6418" t="str">
        <f t="shared" si="815"/>
        <v/>
      </c>
      <c r="BJ6418" t="str">
        <f t="shared" ca="1" si="816"/>
        <v/>
      </c>
      <c r="BK6418">
        <f t="shared" si="817"/>
        <v>1900</v>
      </c>
      <c r="BL6418">
        <f t="shared" si="818"/>
        <v>1900</v>
      </c>
      <c r="BM6418" t="str">
        <f t="shared" si="819"/>
        <v/>
      </c>
      <c r="BN6418" s="69">
        <f t="shared" si="820"/>
        <v>133</v>
      </c>
      <c r="BO6418" s="1">
        <v>48786</v>
      </c>
      <c r="BP6418" s="1"/>
    </row>
    <row r="6419" spans="59:68" x14ac:dyDescent="0.25">
      <c r="BG6419" t="str">
        <f t="shared" ca="1" si="813"/>
        <v/>
      </c>
      <c r="BH6419" t="str">
        <f t="shared" si="814"/>
        <v/>
      </c>
      <c r="BI6419" t="str">
        <f t="shared" si="815"/>
        <v/>
      </c>
      <c r="BJ6419" t="str">
        <f t="shared" ca="1" si="816"/>
        <v/>
      </c>
      <c r="BK6419">
        <f t="shared" si="817"/>
        <v>1900</v>
      </c>
      <c r="BL6419">
        <f t="shared" si="818"/>
        <v>1900</v>
      </c>
      <c r="BM6419" t="str">
        <f t="shared" si="819"/>
        <v/>
      </c>
      <c r="BN6419" s="69">
        <f t="shared" si="820"/>
        <v>133</v>
      </c>
      <c r="BO6419" s="1">
        <v>48787</v>
      </c>
      <c r="BP6419" s="1"/>
    </row>
    <row r="6420" spans="59:68" x14ac:dyDescent="0.25">
      <c r="BG6420" t="str">
        <f t="shared" ca="1" si="813"/>
        <v/>
      </c>
      <c r="BH6420" t="str">
        <f t="shared" si="814"/>
        <v/>
      </c>
      <c r="BI6420" t="str">
        <f t="shared" si="815"/>
        <v/>
      </c>
      <c r="BJ6420" t="str">
        <f t="shared" ca="1" si="816"/>
        <v/>
      </c>
      <c r="BK6420">
        <f t="shared" si="817"/>
        <v>1900</v>
      </c>
      <c r="BL6420">
        <f t="shared" si="818"/>
        <v>1900</v>
      </c>
      <c r="BM6420" t="str">
        <f t="shared" si="819"/>
        <v/>
      </c>
      <c r="BN6420" s="69">
        <f t="shared" si="820"/>
        <v>133</v>
      </c>
      <c r="BO6420" s="1">
        <v>48788</v>
      </c>
      <c r="BP6420" s="1"/>
    </row>
    <row r="6421" spans="59:68" x14ac:dyDescent="0.25">
      <c r="BG6421" t="str">
        <f t="shared" ca="1" si="813"/>
        <v/>
      </c>
      <c r="BH6421" t="str">
        <f t="shared" si="814"/>
        <v/>
      </c>
      <c r="BI6421" t="str">
        <f t="shared" si="815"/>
        <v/>
      </c>
      <c r="BJ6421" t="str">
        <f t="shared" ca="1" si="816"/>
        <v/>
      </c>
      <c r="BK6421">
        <f t="shared" si="817"/>
        <v>1900</v>
      </c>
      <c r="BL6421">
        <f t="shared" si="818"/>
        <v>1900</v>
      </c>
      <c r="BM6421" t="str">
        <f t="shared" si="819"/>
        <v/>
      </c>
      <c r="BN6421" s="69">
        <f t="shared" si="820"/>
        <v>133</v>
      </c>
      <c r="BO6421" s="1">
        <v>48789</v>
      </c>
      <c r="BP6421" s="1"/>
    </row>
    <row r="6422" spans="59:68" x14ac:dyDescent="0.25">
      <c r="BG6422" t="str">
        <f t="shared" ca="1" si="813"/>
        <v/>
      </c>
      <c r="BH6422" t="str">
        <f t="shared" si="814"/>
        <v/>
      </c>
      <c r="BI6422" t="str">
        <f t="shared" si="815"/>
        <v/>
      </c>
      <c r="BJ6422" t="str">
        <f t="shared" ca="1" si="816"/>
        <v/>
      </c>
      <c r="BK6422">
        <f t="shared" si="817"/>
        <v>1900</v>
      </c>
      <c r="BL6422">
        <f t="shared" si="818"/>
        <v>1900</v>
      </c>
      <c r="BM6422" t="str">
        <f t="shared" si="819"/>
        <v/>
      </c>
      <c r="BN6422" s="69">
        <f t="shared" si="820"/>
        <v>133</v>
      </c>
      <c r="BO6422" s="1">
        <v>48790</v>
      </c>
      <c r="BP6422" s="1"/>
    </row>
    <row r="6423" spans="59:68" x14ac:dyDescent="0.25">
      <c r="BG6423" t="str">
        <f t="shared" ca="1" si="813"/>
        <v/>
      </c>
      <c r="BH6423" t="str">
        <f t="shared" si="814"/>
        <v/>
      </c>
      <c r="BI6423" t="str">
        <f t="shared" si="815"/>
        <v/>
      </c>
      <c r="BJ6423" t="str">
        <f t="shared" ca="1" si="816"/>
        <v/>
      </c>
      <c r="BK6423">
        <f t="shared" si="817"/>
        <v>1900</v>
      </c>
      <c r="BL6423">
        <f t="shared" si="818"/>
        <v>1900</v>
      </c>
      <c r="BM6423" t="str">
        <f t="shared" si="819"/>
        <v/>
      </c>
      <c r="BN6423" s="69">
        <f t="shared" si="820"/>
        <v>133</v>
      </c>
      <c r="BO6423" s="1">
        <v>48791</v>
      </c>
      <c r="BP6423" s="1"/>
    </row>
    <row r="6424" spans="59:68" x14ac:dyDescent="0.25">
      <c r="BG6424" t="str">
        <f t="shared" ca="1" si="813"/>
        <v/>
      </c>
      <c r="BH6424" t="str">
        <f t="shared" si="814"/>
        <v/>
      </c>
      <c r="BI6424" t="str">
        <f t="shared" si="815"/>
        <v/>
      </c>
      <c r="BJ6424" t="str">
        <f t="shared" ca="1" si="816"/>
        <v/>
      </c>
      <c r="BK6424">
        <f t="shared" si="817"/>
        <v>1900</v>
      </c>
      <c r="BL6424">
        <f t="shared" si="818"/>
        <v>1900</v>
      </c>
      <c r="BM6424" t="str">
        <f t="shared" si="819"/>
        <v/>
      </c>
      <c r="BN6424" s="69">
        <f t="shared" si="820"/>
        <v>133</v>
      </c>
      <c r="BO6424" s="1">
        <v>48792</v>
      </c>
      <c r="BP6424" s="1"/>
    </row>
    <row r="6425" spans="59:68" x14ac:dyDescent="0.25">
      <c r="BG6425" t="str">
        <f t="shared" ca="1" si="813"/>
        <v/>
      </c>
      <c r="BH6425" t="str">
        <f t="shared" si="814"/>
        <v/>
      </c>
      <c r="BI6425" t="str">
        <f t="shared" si="815"/>
        <v/>
      </c>
      <c r="BJ6425" t="str">
        <f t="shared" ca="1" si="816"/>
        <v/>
      </c>
      <c r="BK6425">
        <f t="shared" si="817"/>
        <v>1900</v>
      </c>
      <c r="BL6425">
        <f t="shared" si="818"/>
        <v>1900</v>
      </c>
      <c r="BM6425" t="str">
        <f t="shared" si="819"/>
        <v/>
      </c>
      <c r="BN6425" s="69">
        <f t="shared" si="820"/>
        <v>133</v>
      </c>
      <c r="BO6425" s="1">
        <v>48793</v>
      </c>
      <c r="BP6425" s="1"/>
    </row>
    <row r="6426" spans="59:68" x14ac:dyDescent="0.25">
      <c r="BG6426" t="str">
        <f t="shared" ca="1" si="813"/>
        <v/>
      </c>
      <c r="BH6426" t="str">
        <f t="shared" si="814"/>
        <v/>
      </c>
      <c r="BI6426" t="str">
        <f t="shared" si="815"/>
        <v/>
      </c>
      <c r="BJ6426" t="str">
        <f t="shared" ca="1" si="816"/>
        <v/>
      </c>
      <c r="BK6426">
        <f t="shared" si="817"/>
        <v>1900</v>
      </c>
      <c r="BL6426">
        <f t="shared" si="818"/>
        <v>1900</v>
      </c>
      <c r="BM6426" t="str">
        <f t="shared" si="819"/>
        <v/>
      </c>
      <c r="BN6426" s="69">
        <f t="shared" si="820"/>
        <v>133</v>
      </c>
      <c r="BO6426" s="1">
        <v>48794</v>
      </c>
      <c r="BP6426" s="1"/>
    </row>
    <row r="6427" spans="59:68" x14ac:dyDescent="0.25">
      <c r="BG6427" t="str">
        <f t="shared" ca="1" si="813"/>
        <v/>
      </c>
      <c r="BH6427" t="str">
        <f t="shared" si="814"/>
        <v/>
      </c>
      <c r="BI6427" t="str">
        <f t="shared" si="815"/>
        <v/>
      </c>
      <c r="BJ6427" t="str">
        <f t="shared" ca="1" si="816"/>
        <v/>
      </c>
      <c r="BK6427">
        <f t="shared" si="817"/>
        <v>1900</v>
      </c>
      <c r="BL6427">
        <f t="shared" si="818"/>
        <v>1900</v>
      </c>
      <c r="BM6427" t="str">
        <f t="shared" si="819"/>
        <v/>
      </c>
      <c r="BN6427" s="69">
        <f t="shared" si="820"/>
        <v>133</v>
      </c>
      <c r="BO6427" s="1">
        <v>48795</v>
      </c>
      <c r="BP6427" s="1"/>
    </row>
    <row r="6428" spans="59:68" x14ac:dyDescent="0.25">
      <c r="BG6428" t="str">
        <f t="shared" ca="1" si="813"/>
        <v/>
      </c>
      <c r="BH6428" t="str">
        <f t="shared" si="814"/>
        <v/>
      </c>
      <c r="BI6428" t="str">
        <f t="shared" si="815"/>
        <v/>
      </c>
      <c r="BJ6428" t="str">
        <f t="shared" ca="1" si="816"/>
        <v/>
      </c>
      <c r="BK6428">
        <f t="shared" si="817"/>
        <v>1900</v>
      </c>
      <c r="BL6428">
        <f t="shared" si="818"/>
        <v>1900</v>
      </c>
      <c r="BM6428" t="str">
        <f t="shared" si="819"/>
        <v/>
      </c>
      <c r="BN6428" s="69">
        <f t="shared" si="820"/>
        <v>133</v>
      </c>
      <c r="BO6428" s="1">
        <v>48796</v>
      </c>
      <c r="BP6428" s="1"/>
    </row>
    <row r="6429" spans="59:68" x14ac:dyDescent="0.25">
      <c r="BG6429" t="str">
        <f t="shared" ca="1" si="813"/>
        <v/>
      </c>
      <c r="BH6429" t="str">
        <f t="shared" si="814"/>
        <v/>
      </c>
      <c r="BI6429" t="str">
        <f t="shared" si="815"/>
        <v/>
      </c>
      <c r="BJ6429" t="str">
        <f t="shared" ca="1" si="816"/>
        <v/>
      </c>
      <c r="BK6429">
        <f t="shared" si="817"/>
        <v>1900</v>
      </c>
      <c r="BL6429">
        <f t="shared" si="818"/>
        <v>1900</v>
      </c>
      <c r="BM6429" t="str">
        <f t="shared" si="819"/>
        <v/>
      </c>
      <c r="BN6429" s="69">
        <f t="shared" si="820"/>
        <v>133</v>
      </c>
      <c r="BO6429" s="1">
        <v>48797</v>
      </c>
      <c r="BP6429" s="1"/>
    </row>
    <row r="6430" spans="59:68" x14ac:dyDescent="0.25">
      <c r="BG6430" t="str">
        <f t="shared" ca="1" si="813"/>
        <v/>
      </c>
      <c r="BH6430" t="str">
        <f t="shared" si="814"/>
        <v/>
      </c>
      <c r="BI6430" t="str">
        <f t="shared" si="815"/>
        <v/>
      </c>
      <c r="BJ6430" t="str">
        <f t="shared" ca="1" si="816"/>
        <v/>
      </c>
      <c r="BK6430">
        <f t="shared" si="817"/>
        <v>1900</v>
      </c>
      <c r="BL6430">
        <f t="shared" si="818"/>
        <v>1900</v>
      </c>
      <c r="BM6430" t="str">
        <f t="shared" si="819"/>
        <v/>
      </c>
      <c r="BN6430" s="69">
        <f t="shared" si="820"/>
        <v>133</v>
      </c>
      <c r="BO6430" s="1">
        <v>48798</v>
      </c>
      <c r="BP6430" s="1"/>
    </row>
    <row r="6431" spans="59:68" x14ac:dyDescent="0.25">
      <c r="BG6431" t="str">
        <f t="shared" ca="1" si="813"/>
        <v/>
      </c>
      <c r="BH6431" t="str">
        <f t="shared" si="814"/>
        <v/>
      </c>
      <c r="BI6431" t="str">
        <f t="shared" si="815"/>
        <v/>
      </c>
      <c r="BJ6431" t="str">
        <f t="shared" ca="1" si="816"/>
        <v/>
      </c>
      <c r="BK6431">
        <f t="shared" si="817"/>
        <v>1900</v>
      </c>
      <c r="BL6431">
        <f t="shared" si="818"/>
        <v>1900</v>
      </c>
      <c r="BM6431" t="str">
        <f t="shared" si="819"/>
        <v/>
      </c>
      <c r="BN6431" s="69">
        <f t="shared" si="820"/>
        <v>133</v>
      </c>
      <c r="BO6431" s="1">
        <v>48799</v>
      </c>
      <c r="BP6431" s="1"/>
    </row>
    <row r="6432" spans="59:68" x14ac:dyDescent="0.25">
      <c r="BG6432" t="str">
        <f t="shared" ca="1" si="813"/>
        <v/>
      </c>
      <c r="BH6432" t="str">
        <f t="shared" si="814"/>
        <v/>
      </c>
      <c r="BI6432" t="str">
        <f t="shared" si="815"/>
        <v/>
      </c>
      <c r="BJ6432" t="str">
        <f t="shared" ca="1" si="816"/>
        <v/>
      </c>
      <c r="BK6432">
        <f t="shared" si="817"/>
        <v>1900</v>
      </c>
      <c r="BL6432">
        <f t="shared" si="818"/>
        <v>1900</v>
      </c>
      <c r="BM6432" t="str">
        <f t="shared" si="819"/>
        <v/>
      </c>
      <c r="BN6432" s="69">
        <f t="shared" si="820"/>
        <v>133</v>
      </c>
      <c r="BO6432" s="1">
        <v>48800</v>
      </c>
      <c r="BP6432" s="1"/>
    </row>
    <row r="6433" spans="59:68" x14ac:dyDescent="0.25">
      <c r="BG6433" t="str">
        <f t="shared" ca="1" si="813"/>
        <v/>
      </c>
      <c r="BH6433" t="str">
        <f t="shared" si="814"/>
        <v/>
      </c>
      <c r="BI6433" t="str">
        <f t="shared" si="815"/>
        <v/>
      </c>
      <c r="BJ6433" t="str">
        <f t="shared" ca="1" si="816"/>
        <v/>
      </c>
      <c r="BK6433">
        <f t="shared" si="817"/>
        <v>1900</v>
      </c>
      <c r="BL6433">
        <f t="shared" si="818"/>
        <v>1900</v>
      </c>
      <c r="BM6433" t="str">
        <f t="shared" si="819"/>
        <v/>
      </c>
      <c r="BN6433" s="69">
        <f t="shared" si="820"/>
        <v>133</v>
      </c>
      <c r="BO6433" s="1">
        <v>48801</v>
      </c>
      <c r="BP6433" s="1"/>
    </row>
    <row r="6434" spans="59:68" x14ac:dyDescent="0.25">
      <c r="BG6434" t="str">
        <f t="shared" ca="1" si="813"/>
        <v/>
      </c>
      <c r="BH6434" t="str">
        <f t="shared" si="814"/>
        <v/>
      </c>
      <c r="BI6434" t="str">
        <f t="shared" si="815"/>
        <v/>
      </c>
      <c r="BJ6434" t="str">
        <f t="shared" ca="1" si="816"/>
        <v/>
      </c>
      <c r="BK6434">
        <f t="shared" si="817"/>
        <v>1900</v>
      </c>
      <c r="BL6434">
        <f t="shared" si="818"/>
        <v>1900</v>
      </c>
      <c r="BM6434" t="str">
        <f t="shared" si="819"/>
        <v/>
      </c>
      <c r="BN6434" s="69">
        <f t="shared" si="820"/>
        <v>133</v>
      </c>
      <c r="BO6434" s="1">
        <v>48802</v>
      </c>
      <c r="BP6434" s="1"/>
    </row>
    <row r="6435" spans="59:68" x14ac:dyDescent="0.25">
      <c r="BG6435" t="str">
        <f t="shared" ca="1" si="813"/>
        <v/>
      </c>
      <c r="BH6435" t="str">
        <f t="shared" si="814"/>
        <v/>
      </c>
      <c r="BI6435" t="str">
        <f t="shared" si="815"/>
        <v/>
      </c>
      <c r="BJ6435" t="str">
        <f t="shared" ca="1" si="816"/>
        <v/>
      </c>
      <c r="BK6435">
        <f t="shared" si="817"/>
        <v>1900</v>
      </c>
      <c r="BL6435">
        <f t="shared" si="818"/>
        <v>1900</v>
      </c>
      <c r="BM6435" t="str">
        <f t="shared" si="819"/>
        <v/>
      </c>
      <c r="BN6435" s="69">
        <f t="shared" si="820"/>
        <v>133</v>
      </c>
      <c r="BO6435" s="1">
        <v>48803</v>
      </c>
      <c r="BP6435" s="1"/>
    </row>
    <row r="6436" spans="59:68" x14ac:dyDescent="0.25">
      <c r="BG6436" t="str">
        <f t="shared" ca="1" si="813"/>
        <v/>
      </c>
      <c r="BH6436" t="str">
        <f t="shared" si="814"/>
        <v/>
      </c>
      <c r="BI6436" t="str">
        <f t="shared" si="815"/>
        <v/>
      </c>
      <c r="BJ6436" t="str">
        <f t="shared" ca="1" si="816"/>
        <v/>
      </c>
      <c r="BK6436">
        <f t="shared" si="817"/>
        <v>1900</v>
      </c>
      <c r="BL6436">
        <f t="shared" si="818"/>
        <v>1900</v>
      </c>
      <c r="BM6436" t="str">
        <f t="shared" si="819"/>
        <v/>
      </c>
      <c r="BN6436" s="69">
        <f t="shared" si="820"/>
        <v>133</v>
      </c>
      <c r="BO6436" s="1">
        <v>48804</v>
      </c>
      <c r="BP6436" s="1"/>
    </row>
    <row r="6437" spans="59:68" x14ac:dyDescent="0.25">
      <c r="BG6437" t="str">
        <f t="shared" ca="1" si="813"/>
        <v/>
      </c>
      <c r="BH6437" t="str">
        <f t="shared" si="814"/>
        <v/>
      </c>
      <c r="BI6437" t="str">
        <f t="shared" si="815"/>
        <v/>
      </c>
      <c r="BJ6437" t="str">
        <f t="shared" ca="1" si="816"/>
        <v/>
      </c>
      <c r="BK6437">
        <f t="shared" si="817"/>
        <v>1900</v>
      </c>
      <c r="BL6437">
        <f t="shared" si="818"/>
        <v>1900</v>
      </c>
      <c r="BM6437" t="str">
        <f t="shared" si="819"/>
        <v/>
      </c>
      <c r="BN6437" s="69">
        <f t="shared" si="820"/>
        <v>133</v>
      </c>
      <c r="BO6437" s="1">
        <v>48805</v>
      </c>
      <c r="BP6437" s="1"/>
    </row>
    <row r="6438" spans="59:68" x14ac:dyDescent="0.25">
      <c r="BG6438" t="str">
        <f t="shared" ca="1" si="813"/>
        <v/>
      </c>
      <c r="BH6438" t="str">
        <f t="shared" si="814"/>
        <v/>
      </c>
      <c r="BI6438" t="str">
        <f t="shared" si="815"/>
        <v/>
      </c>
      <c r="BJ6438" t="str">
        <f t="shared" ca="1" si="816"/>
        <v/>
      </c>
      <c r="BK6438">
        <f t="shared" si="817"/>
        <v>1900</v>
      </c>
      <c r="BL6438">
        <f t="shared" si="818"/>
        <v>1900</v>
      </c>
      <c r="BM6438" t="str">
        <f t="shared" si="819"/>
        <v/>
      </c>
      <c r="BN6438" s="69">
        <f t="shared" si="820"/>
        <v>133</v>
      </c>
      <c r="BO6438" s="1">
        <v>48806</v>
      </c>
      <c r="BP6438" s="1"/>
    </row>
    <row r="6439" spans="59:68" x14ac:dyDescent="0.25">
      <c r="BG6439" t="str">
        <f t="shared" ca="1" si="813"/>
        <v/>
      </c>
      <c r="BH6439" t="str">
        <f t="shared" si="814"/>
        <v/>
      </c>
      <c r="BI6439" t="str">
        <f t="shared" si="815"/>
        <v/>
      </c>
      <c r="BJ6439" t="str">
        <f t="shared" ca="1" si="816"/>
        <v/>
      </c>
      <c r="BK6439">
        <f t="shared" si="817"/>
        <v>1900</v>
      </c>
      <c r="BL6439">
        <f t="shared" si="818"/>
        <v>1900</v>
      </c>
      <c r="BM6439" t="str">
        <f t="shared" si="819"/>
        <v/>
      </c>
      <c r="BN6439" s="69">
        <f t="shared" si="820"/>
        <v>133</v>
      </c>
      <c r="BO6439" s="1">
        <v>48807</v>
      </c>
      <c r="BP6439" s="1"/>
    </row>
    <row r="6440" spans="59:68" x14ac:dyDescent="0.25">
      <c r="BG6440" t="str">
        <f t="shared" ca="1" si="813"/>
        <v/>
      </c>
      <c r="BH6440" t="str">
        <f t="shared" si="814"/>
        <v/>
      </c>
      <c r="BI6440" t="str">
        <f t="shared" si="815"/>
        <v/>
      </c>
      <c r="BJ6440" t="str">
        <f t="shared" ca="1" si="816"/>
        <v/>
      </c>
      <c r="BK6440">
        <f t="shared" si="817"/>
        <v>1900</v>
      </c>
      <c r="BL6440">
        <f t="shared" si="818"/>
        <v>1900</v>
      </c>
      <c r="BM6440" t="str">
        <f t="shared" si="819"/>
        <v/>
      </c>
      <c r="BN6440" s="69">
        <f t="shared" si="820"/>
        <v>133</v>
      </c>
      <c r="BO6440" s="1">
        <v>48808</v>
      </c>
      <c r="BP6440" s="1"/>
    </row>
    <row r="6441" spans="59:68" x14ac:dyDescent="0.25">
      <c r="BG6441" t="str">
        <f t="shared" ca="1" si="813"/>
        <v/>
      </c>
      <c r="BH6441" t="str">
        <f t="shared" si="814"/>
        <v/>
      </c>
      <c r="BI6441" t="str">
        <f t="shared" si="815"/>
        <v/>
      </c>
      <c r="BJ6441" t="str">
        <f t="shared" ca="1" si="816"/>
        <v/>
      </c>
      <c r="BK6441">
        <f t="shared" si="817"/>
        <v>1900</v>
      </c>
      <c r="BL6441">
        <f t="shared" si="818"/>
        <v>1900</v>
      </c>
      <c r="BM6441" t="str">
        <f t="shared" si="819"/>
        <v/>
      </c>
      <c r="BN6441" s="69">
        <f t="shared" si="820"/>
        <v>133</v>
      </c>
      <c r="BO6441" s="1">
        <v>48809</v>
      </c>
      <c r="BP6441" s="1"/>
    </row>
    <row r="6442" spans="59:68" x14ac:dyDescent="0.25">
      <c r="BG6442" t="str">
        <f t="shared" ca="1" si="813"/>
        <v/>
      </c>
      <c r="BH6442" t="str">
        <f t="shared" si="814"/>
        <v/>
      </c>
      <c r="BI6442" t="str">
        <f t="shared" si="815"/>
        <v/>
      </c>
      <c r="BJ6442" t="str">
        <f t="shared" ca="1" si="816"/>
        <v/>
      </c>
      <c r="BK6442">
        <f t="shared" si="817"/>
        <v>1900</v>
      </c>
      <c r="BL6442">
        <f t="shared" si="818"/>
        <v>1900</v>
      </c>
      <c r="BM6442" t="str">
        <f t="shared" si="819"/>
        <v/>
      </c>
      <c r="BN6442" s="69">
        <f t="shared" si="820"/>
        <v>133</v>
      </c>
      <c r="BO6442" s="1">
        <v>48810</v>
      </c>
      <c r="BP6442" s="1"/>
    </row>
    <row r="6443" spans="59:68" x14ac:dyDescent="0.25">
      <c r="BG6443" t="str">
        <f t="shared" ca="1" si="813"/>
        <v/>
      </c>
      <c r="BH6443" t="str">
        <f t="shared" si="814"/>
        <v/>
      </c>
      <c r="BI6443" t="str">
        <f t="shared" si="815"/>
        <v/>
      </c>
      <c r="BJ6443" t="str">
        <f t="shared" ca="1" si="816"/>
        <v/>
      </c>
      <c r="BK6443">
        <f t="shared" si="817"/>
        <v>1900</v>
      </c>
      <c r="BL6443">
        <f t="shared" si="818"/>
        <v>1900</v>
      </c>
      <c r="BM6443" t="str">
        <f t="shared" si="819"/>
        <v/>
      </c>
      <c r="BN6443" s="69">
        <f t="shared" si="820"/>
        <v>133</v>
      </c>
      <c r="BO6443" s="1">
        <v>48811</v>
      </c>
      <c r="BP6443" s="1"/>
    </row>
    <row r="6444" spans="59:68" x14ac:dyDescent="0.25">
      <c r="BG6444" t="str">
        <f t="shared" ca="1" si="813"/>
        <v/>
      </c>
      <c r="BH6444" t="str">
        <f t="shared" si="814"/>
        <v/>
      </c>
      <c r="BI6444" t="str">
        <f t="shared" si="815"/>
        <v/>
      </c>
      <c r="BJ6444" t="str">
        <f t="shared" ca="1" si="816"/>
        <v/>
      </c>
      <c r="BK6444">
        <f t="shared" si="817"/>
        <v>1900</v>
      </c>
      <c r="BL6444">
        <f t="shared" si="818"/>
        <v>1900</v>
      </c>
      <c r="BM6444" t="str">
        <f t="shared" si="819"/>
        <v/>
      </c>
      <c r="BN6444" s="69">
        <f t="shared" si="820"/>
        <v>133</v>
      </c>
      <c r="BO6444" s="1">
        <v>48812</v>
      </c>
      <c r="BP6444" s="1"/>
    </row>
    <row r="6445" spans="59:68" x14ac:dyDescent="0.25">
      <c r="BG6445" t="str">
        <f t="shared" ca="1" si="813"/>
        <v/>
      </c>
      <c r="BH6445" t="str">
        <f t="shared" si="814"/>
        <v/>
      </c>
      <c r="BI6445" t="str">
        <f t="shared" si="815"/>
        <v/>
      </c>
      <c r="BJ6445" t="str">
        <f t="shared" ca="1" si="816"/>
        <v/>
      </c>
      <c r="BK6445">
        <f t="shared" si="817"/>
        <v>1900</v>
      </c>
      <c r="BL6445">
        <f t="shared" si="818"/>
        <v>1900</v>
      </c>
      <c r="BM6445" t="str">
        <f t="shared" si="819"/>
        <v/>
      </c>
      <c r="BN6445" s="69">
        <f t="shared" si="820"/>
        <v>133</v>
      </c>
      <c r="BO6445" s="1">
        <v>48813</v>
      </c>
      <c r="BP6445" s="1"/>
    </row>
    <row r="6446" spans="59:68" x14ac:dyDescent="0.25">
      <c r="BG6446" t="str">
        <f t="shared" ca="1" si="813"/>
        <v/>
      </c>
      <c r="BH6446" t="str">
        <f t="shared" si="814"/>
        <v/>
      </c>
      <c r="BI6446" t="str">
        <f t="shared" si="815"/>
        <v/>
      </c>
      <c r="BJ6446" t="str">
        <f t="shared" ca="1" si="816"/>
        <v/>
      </c>
      <c r="BK6446">
        <f t="shared" si="817"/>
        <v>1900</v>
      </c>
      <c r="BL6446">
        <f t="shared" si="818"/>
        <v>1900</v>
      </c>
      <c r="BM6446" t="str">
        <f t="shared" si="819"/>
        <v/>
      </c>
      <c r="BN6446" s="69">
        <f t="shared" si="820"/>
        <v>133</v>
      </c>
      <c r="BO6446" s="1">
        <v>48814</v>
      </c>
      <c r="BP6446" s="1"/>
    </row>
    <row r="6447" spans="59:68" x14ac:dyDescent="0.25">
      <c r="BG6447" t="str">
        <f t="shared" ca="1" si="813"/>
        <v/>
      </c>
      <c r="BH6447" t="str">
        <f t="shared" si="814"/>
        <v/>
      </c>
      <c r="BI6447" t="str">
        <f t="shared" si="815"/>
        <v/>
      </c>
      <c r="BJ6447" t="str">
        <f t="shared" ca="1" si="816"/>
        <v/>
      </c>
      <c r="BK6447">
        <f t="shared" si="817"/>
        <v>1900</v>
      </c>
      <c r="BL6447">
        <f t="shared" si="818"/>
        <v>1900</v>
      </c>
      <c r="BM6447" t="str">
        <f t="shared" si="819"/>
        <v/>
      </c>
      <c r="BN6447" s="69">
        <f t="shared" si="820"/>
        <v>133</v>
      </c>
      <c r="BO6447" s="1">
        <v>48815</v>
      </c>
      <c r="BP6447" s="1"/>
    </row>
    <row r="6448" spans="59:68" x14ac:dyDescent="0.25">
      <c r="BG6448" t="str">
        <f t="shared" ca="1" si="813"/>
        <v/>
      </c>
      <c r="BH6448" t="str">
        <f t="shared" si="814"/>
        <v/>
      </c>
      <c r="BI6448" t="str">
        <f t="shared" si="815"/>
        <v/>
      </c>
      <c r="BJ6448" t="str">
        <f t="shared" ca="1" si="816"/>
        <v/>
      </c>
      <c r="BK6448">
        <f t="shared" si="817"/>
        <v>1900</v>
      </c>
      <c r="BL6448">
        <f t="shared" si="818"/>
        <v>1900</v>
      </c>
      <c r="BM6448" t="str">
        <f t="shared" si="819"/>
        <v/>
      </c>
      <c r="BN6448" s="69">
        <f t="shared" si="820"/>
        <v>133</v>
      </c>
      <c r="BO6448" s="1">
        <v>48816</v>
      </c>
      <c r="BP6448" s="1"/>
    </row>
    <row r="6449" spans="59:68" x14ac:dyDescent="0.25">
      <c r="BG6449" t="str">
        <f t="shared" ca="1" si="813"/>
        <v/>
      </c>
      <c r="BH6449" t="str">
        <f t="shared" si="814"/>
        <v/>
      </c>
      <c r="BI6449" t="str">
        <f t="shared" si="815"/>
        <v/>
      </c>
      <c r="BJ6449" t="str">
        <f t="shared" ca="1" si="816"/>
        <v/>
      </c>
      <c r="BK6449">
        <f t="shared" si="817"/>
        <v>1900</v>
      </c>
      <c r="BL6449">
        <f t="shared" si="818"/>
        <v>1900</v>
      </c>
      <c r="BM6449" t="str">
        <f t="shared" si="819"/>
        <v/>
      </c>
      <c r="BN6449" s="69">
        <f t="shared" si="820"/>
        <v>133</v>
      </c>
      <c r="BO6449" s="1">
        <v>48817</v>
      </c>
      <c r="BP6449" s="1"/>
    </row>
    <row r="6450" spans="59:68" x14ac:dyDescent="0.25">
      <c r="BG6450" t="str">
        <f t="shared" ca="1" si="813"/>
        <v/>
      </c>
      <c r="BH6450" t="str">
        <f t="shared" si="814"/>
        <v/>
      </c>
      <c r="BI6450" t="str">
        <f t="shared" si="815"/>
        <v/>
      </c>
      <c r="BJ6450" t="str">
        <f t="shared" ca="1" si="816"/>
        <v/>
      </c>
      <c r="BK6450">
        <f t="shared" si="817"/>
        <v>1900</v>
      </c>
      <c r="BL6450">
        <f t="shared" si="818"/>
        <v>1900</v>
      </c>
      <c r="BM6450" t="str">
        <f t="shared" si="819"/>
        <v/>
      </c>
      <c r="BN6450" s="69">
        <f t="shared" si="820"/>
        <v>133</v>
      </c>
      <c r="BO6450" s="1">
        <v>48818</v>
      </c>
      <c r="BP6450" s="1"/>
    </row>
    <row r="6451" spans="59:68" x14ac:dyDescent="0.25">
      <c r="BG6451" t="str">
        <f t="shared" ca="1" si="813"/>
        <v/>
      </c>
      <c r="BH6451" t="str">
        <f t="shared" si="814"/>
        <v/>
      </c>
      <c r="BI6451" t="str">
        <f t="shared" si="815"/>
        <v/>
      </c>
      <c r="BJ6451" t="str">
        <f t="shared" ca="1" si="816"/>
        <v/>
      </c>
      <c r="BK6451">
        <f t="shared" si="817"/>
        <v>1900</v>
      </c>
      <c r="BL6451">
        <f t="shared" si="818"/>
        <v>1900</v>
      </c>
      <c r="BM6451" t="str">
        <f t="shared" si="819"/>
        <v/>
      </c>
      <c r="BN6451" s="69">
        <f t="shared" si="820"/>
        <v>133</v>
      </c>
      <c r="BO6451" s="1">
        <v>48819</v>
      </c>
      <c r="BP6451" s="1"/>
    </row>
    <row r="6452" spans="59:68" x14ac:dyDescent="0.25">
      <c r="BG6452" t="str">
        <f t="shared" ca="1" si="813"/>
        <v/>
      </c>
      <c r="BH6452" t="str">
        <f t="shared" si="814"/>
        <v/>
      </c>
      <c r="BI6452" t="str">
        <f t="shared" si="815"/>
        <v/>
      </c>
      <c r="BJ6452" t="str">
        <f t="shared" ca="1" si="816"/>
        <v/>
      </c>
      <c r="BK6452">
        <f t="shared" si="817"/>
        <v>1900</v>
      </c>
      <c r="BL6452">
        <f t="shared" si="818"/>
        <v>1900</v>
      </c>
      <c r="BM6452" t="str">
        <f t="shared" si="819"/>
        <v/>
      </c>
      <c r="BN6452" s="69">
        <f t="shared" si="820"/>
        <v>133</v>
      </c>
      <c r="BO6452" s="1">
        <v>48820</v>
      </c>
      <c r="BP6452" s="1"/>
    </row>
    <row r="6453" spans="59:68" x14ac:dyDescent="0.25">
      <c r="BG6453" t="str">
        <f t="shared" ca="1" si="813"/>
        <v/>
      </c>
      <c r="BH6453" t="str">
        <f t="shared" si="814"/>
        <v/>
      </c>
      <c r="BI6453" t="str">
        <f t="shared" si="815"/>
        <v/>
      </c>
      <c r="BJ6453" t="str">
        <f t="shared" ca="1" si="816"/>
        <v/>
      </c>
      <c r="BK6453">
        <f t="shared" si="817"/>
        <v>1900</v>
      </c>
      <c r="BL6453">
        <f t="shared" si="818"/>
        <v>1900</v>
      </c>
      <c r="BM6453" t="str">
        <f t="shared" si="819"/>
        <v/>
      </c>
      <c r="BN6453" s="69">
        <f t="shared" si="820"/>
        <v>133</v>
      </c>
      <c r="BO6453" s="1">
        <v>48821</v>
      </c>
      <c r="BP6453" s="1"/>
    </row>
    <row r="6454" spans="59:68" x14ac:dyDescent="0.25">
      <c r="BG6454" t="str">
        <f t="shared" ca="1" si="813"/>
        <v/>
      </c>
      <c r="BH6454" t="str">
        <f t="shared" si="814"/>
        <v/>
      </c>
      <c r="BI6454" t="str">
        <f t="shared" si="815"/>
        <v/>
      </c>
      <c r="BJ6454" t="str">
        <f t="shared" ca="1" si="816"/>
        <v/>
      </c>
      <c r="BK6454">
        <f t="shared" si="817"/>
        <v>1900</v>
      </c>
      <c r="BL6454">
        <f t="shared" si="818"/>
        <v>1900</v>
      </c>
      <c r="BM6454" t="str">
        <f t="shared" si="819"/>
        <v/>
      </c>
      <c r="BN6454" s="69">
        <f t="shared" si="820"/>
        <v>133</v>
      </c>
      <c r="BO6454" s="1">
        <v>48822</v>
      </c>
      <c r="BP6454" s="1"/>
    </row>
    <row r="6455" spans="59:68" x14ac:dyDescent="0.25">
      <c r="BG6455" t="str">
        <f t="shared" ca="1" si="813"/>
        <v/>
      </c>
      <c r="BH6455" t="str">
        <f t="shared" si="814"/>
        <v/>
      </c>
      <c r="BI6455" t="str">
        <f t="shared" si="815"/>
        <v/>
      </c>
      <c r="BJ6455" t="str">
        <f t="shared" ca="1" si="816"/>
        <v/>
      </c>
      <c r="BK6455">
        <f t="shared" si="817"/>
        <v>1900</v>
      </c>
      <c r="BL6455">
        <f t="shared" si="818"/>
        <v>1900</v>
      </c>
      <c r="BM6455" t="str">
        <f t="shared" si="819"/>
        <v/>
      </c>
      <c r="BN6455" s="69">
        <f t="shared" si="820"/>
        <v>133</v>
      </c>
      <c r="BO6455" s="1">
        <v>48823</v>
      </c>
      <c r="BP6455" s="1"/>
    </row>
    <row r="6456" spans="59:68" x14ac:dyDescent="0.25">
      <c r="BG6456" t="str">
        <f t="shared" ca="1" si="813"/>
        <v/>
      </c>
      <c r="BH6456" t="str">
        <f t="shared" si="814"/>
        <v/>
      </c>
      <c r="BI6456" t="str">
        <f t="shared" si="815"/>
        <v/>
      </c>
      <c r="BJ6456" t="str">
        <f t="shared" ca="1" si="816"/>
        <v/>
      </c>
      <c r="BK6456">
        <f t="shared" si="817"/>
        <v>1900</v>
      </c>
      <c r="BL6456">
        <f t="shared" si="818"/>
        <v>1900</v>
      </c>
      <c r="BM6456" t="str">
        <f t="shared" si="819"/>
        <v/>
      </c>
      <c r="BN6456" s="69">
        <f t="shared" si="820"/>
        <v>133</v>
      </c>
      <c r="BO6456" s="1">
        <v>48824</v>
      </c>
      <c r="BP6456" s="1"/>
    </row>
    <row r="6457" spans="59:68" x14ac:dyDescent="0.25">
      <c r="BG6457" t="str">
        <f t="shared" ca="1" si="813"/>
        <v/>
      </c>
      <c r="BH6457" t="str">
        <f t="shared" si="814"/>
        <v/>
      </c>
      <c r="BI6457" t="str">
        <f t="shared" si="815"/>
        <v/>
      </c>
      <c r="BJ6457" t="str">
        <f t="shared" ca="1" si="816"/>
        <v/>
      </c>
      <c r="BK6457">
        <f t="shared" si="817"/>
        <v>1900</v>
      </c>
      <c r="BL6457">
        <f t="shared" si="818"/>
        <v>1900</v>
      </c>
      <c r="BM6457" t="str">
        <f t="shared" si="819"/>
        <v/>
      </c>
      <c r="BN6457" s="69">
        <f t="shared" si="820"/>
        <v>133</v>
      </c>
      <c r="BO6457" s="1">
        <v>48825</v>
      </c>
      <c r="BP6457" s="1"/>
    </row>
    <row r="6458" spans="59:68" x14ac:dyDescent="0.25">
      <c r="BG6458" t="str">
        <f t="shared" ca="1" si="813"/>
        <v/>
      </c>
      <c r="BH6458" t="str">
        <f t="shared" si="814"/>
        <v/>
      </c>
      <c r="BI6458" t="str">
        <f t="shared" si="815"/>
        <v/>
      </c>
      <c r="BJ6458" t="str">
        <f t="shared" ca="1" si="816"/>
        <v/>
      </c>
      <c r="BK6458">
        <f t="shared" si="817"/>
        <v>1900</v>
      </c>
      <c r="BL6458">
        <f t="shared" si="818"/>
        <v>1900</v>
      </c>
      <c r="BM6458" t="str">
        <f t="shared" si="819"/>
        <v/>
      </c>
      <c r="BN6458" s="69">
        <f t="shared" si="820"/>
        <v>133</v>
      </c>
      <c r="BO6458" s="1">
        <v>48826</v>
      </c>
      <c r="BP6458" s="1"/>
    </row>
    <row r="6459" spans="59:68" x14ac:dyDescent="0.25">
      <c r="BG6459" t="str">
        <f t="shared" ca="1" si="813"/>
        <v/>
      </c>
      <c r="BH6459" t="str">
        <f t="shared" si="814"/>
        <v/>
      </c>
      <c r="BI6459" t="str">
        <f t="shared" si="815"/>
        <v/>
      </c>
      <c r="BJ6459" t="str">
        <f t="shared" ca="1" si="816"/>
        <v/>
      </c>
      <c r="BK6459">
        <f t="shared" si="817"/>
        <v>1900</v>
      </c>
      <c r="BL6459">
        <f t="shared" si="818"/>
        <v>1900</v>
      </c>
      <c r="BM6459" t="str">
        <f t="shared" si="819"/>
        <v/>
      </c>
      <c r="BN6459" s="69">
        <f t="shared" si="820"/>
        <v>133</v>
      </c>
      <c r="BO6459" s="1">
        <v>48827</v>
      </c>
      <c r="BP6459" s="1"/>
    </row>
    <row r="6460" spans="59:68" x14ac:dyDescent="0.25">
      <c r="BG6460" t="str">
        <f t="shared" ca="1" si="813"/>
        <v/>
      </c>
      <c r="BH6460" t="str">
        <f t="shared" si="814"/>
        <v/>
      </c>
      <c r="BI6460" t="str">
        <f t="shared" si="815"/>
        <v/>
      </c>
      <c r="BJ6460" t="str">
        <f t="shared" ca="1" si="816"/>
        <v/>
      </c>
      <c r="BK6460">
        <f t="shared" si="817"/>
        <v>1900</v>
      </c>
      <c r="BL6460">
        <f t="shared" si="818"/>
        <v>1900</v>
      </c>
      <c r="BM6460" t="str">
        <f t="shared" si="819"/>
        <v/>
      </c>
      <c r="BN6460" s="69">
        <f t="shared" si="820"/>
        <v>133</v>
      </c>
      <c r="BO6460" s="1">
        <v>48828</v>
      </c>
      <c r="BP6460" s="1"/>
    </row>
    <row r="6461" spans="59:68" x14ac:dyDescent="0.25">
      <c r="BG6461" t="str">
        <f t="shared" ca="1" si="813"/>
        <v/>
      </c>
      <c r="BH6461" t="str">
        <f t="shared" si="814"/>
        <v/>
      </c>
      <c r="BI6461" t="str">
        <f t="shared" si="815"/>
        <v/>
      </c>
      <c r="BJ6461" t="str">
        <f t="shared" ca="1" si="816"/>
        <v/>
      </c>
      <c r="BK6461">
        <f t="shared" si="817"/>
        <v>1900</v>
      </c>
      <c r="BL6461">
        <f t="shared" si="818"/>
        <v>1900</v>
      </c>
      <c r="BM6461" t="str">
        <f t="shared" si="819"/>
        <v/>
      </c>
      <c r="BN6461" s="69">
        <f t="shared" si="820"/>
        <v>133</v>
      </c>
      <c r="BO6461" s="1">
        <v>48829</v>
      </c>
      <c r="BP6461" s="1"/>
    </row>
    <row r="6462" spans="59:68" x14ac:dyDescent="0.25">
      <c r="BG6462" t="str">
        <f t="shared" ca="1" si="813"/>
        <v/>
      </c>
      <c r="BH6462" t="str">
        <f t="shared" si="814"/>
        <v/>
      </c>
      <c r="BI6462" t="str">
        <f t="shared" si="815"/>
        <v/>
      </c>
      <c r="BJ6462" t="str">
        <f t="shared" ca="1" si="816"/>
        <v/>
      </c>
      <c r="BK6462">
        <f t="shared" si="817"/>
        <v>1900</v>
      </c>
      <c r="BL6462">
        <f t="shared" si="818"/>
        <v>1900</v>
      </c>
      <c r="BM6462" t="str">
        <f t="shared" si="819"/>
        <v/>
      </c>
      <c r="BN6462" s="69">
        <f t="shared" si="820"/>
        <v>133</v>
      </c>
      <c r="BO6462" s="1">
        <v>48830</v>
      </c>
      <c r="BP6462" s="1"/>
    </row>
    <row r="6463" spans="59:68" x14ac:dyDescent="0.25">
      <c r="BG6463" t="str">
        <f t="shared" ca="1" si="813"/>
        <v/>
      </c>
      <c r="BH6463" t="str">
        <f t="shared" si="814"/>
        <v/>
      </c>
      <c r="BI6463" t="str">
        <f t="shared" si="815"/>
        <v/>
      </c>
      <c r="BJ6463" t="str">
        <f t="shared" ca="1" si="816"/>
        <v/>
      </c>
      <c r="BK6463">
        <f t="shared" si="817"/>
        <v>1900</v>
      </c>
      <c r="BL6463">
        <f t="shared" si="818"/>
        <v>1900</v>
      </c>
      <c r="BM6463" t="str">
        <f t="shared" si="819"/>
        <v/>
      </c>
      <c r="BN6463" s="69">
        <f t="shared" si="820"/>
        <v>133</v>
      </c>
      <c r="BO6463" s="1">
        <v>48831</v>
      </c>
      <c r="BP6463" s="1"/>
    </row>
    <row r="6464" spans="59:68" x14ac:dyDescent="0.25">
      <c r="BG6464" t="str">
        <f t="shared" ca="1" si="813"/>
        <v/>
      </c>
      <c r="BH6464" t="str">
        <f t="shared" si="814"/>
        <v/>
      </c>
      <c r="BI6464" t="str">
        <f t="shared" si="815"/>
        <v/>
      </c>
      <c r="BJ6464" t="str">
        <f t="shared" ca="1" si="816"/>
        <v/>
      </c>
      <c r="BK6464">
        <f t="shared" si="817"/>
        <v>1900</v>
      </c>
      <c r="BL6464">
        <f t="shared" si="818"/>
        <v>1900</v>
      </c>
      <c r="BM6464" t="str">
        <f t="shared" si="819"/>
        <v/>
      </c>
      <c r="BN6464" s="69">
        <f t="shared" si="820"/>
        <v>133</v>
      </c>
      <c r="BO6464" s="1">
        <v>48832</v>
      </c>
      <c r="BP6464" s="1"/>
    </row>
    <row r="6465" spans="59:68" x14ac:dyDescent="0.25">
      <c r="BG6465" t="str">
        <f t="shared" ca="1" si="813"/>
        <v/>
      </c>
      <c r="BH6465" t="str">
        <f t="shared" si="814"/>
        <v/>
      </c>
      <c r="BI6465" t="str">
        <f t="shared" si="815"/>
        <v/>
      </c>
      <c r="BJ6465" t="str">
        <f t="shared" ca="1" si="816"/>
        <v/>
      </c>
      <c r="BK6465">
        <f t="shared" si="817"/>
        <v>1900</v>
      </c>
      <c r="BL6465">
        <f t="shared" si="818"/>
        <v>1900</v>
      </c>
      <c r="BM6465" t="str">
        <f t="shared" si="819"/>
        <v/>
      </c>
      <c r="BN6465" s="69">
        <f t="shared" si="820"/>
        <v>133</v>
      </c>
      <c r="BO6465" s="1">
        <v>48833</v>
      </c>
      <c r="BP6465" s="1"/>
    </row>
    <row r="6466" spans="59:68" x14ac:dyDescent="0.25">
      <c r="BG6466" t="str">
        <f t="shared" ca="1" si="813"/>
        <v/>
      </c>
      <c r="BH6466" t="str">
        <f t="shared" si="814"/>
        <v/>
      </c>
      <c r="BI6466" t="str">
        <f t="shared" si="815"/>
        <v/>
      </c>
      <c r="BJ6466" t="str">
        <f t="shared" ca="1" si="816"/>
        <v/>
      </c>
      <c r="BK6466">
        <f t="shared" si="817"/>
        <v>1900</v>
      </c>
      <c r="BL6466">
        <f t="shared" si="818"/>
        <v>1900</v>
      </c>
      <c r="BM6466" t="str">
        <f t="shared" si="819"/>
        <v/>
      </c>
      <c r="BN6466" s="69">
        <f t="shared" si="820"/>
        <v>133</v>
      </c>
      <c r="BO6466" s="1">
        <v>48834</v>
      </c>
      <c r="BP6466" s="1"/>
    </row>
    <row r="6467" spans="59:68" x14ac:dyDescent="0.25">
      <c r="BG6467" t="str">
        <f t="shared" ref="BG6467:BG6530" ca="1" si="821">IF(A6467="","",DATEDIF(J6467,TODAY(),"y"))</f>
        <v/>
      </c>
      <c r="BH6467" t="str">
        <f t="shared" ref="BH6467:BH6530" si="822">IF(A6467="","",IF(BG6467&lt;61,"Moins de 61",IF(BG6467&lt;66,"61 à 65",IF(BG6467&lt;71,"66 à 70",IF(BG6467&lt;76,"71 à 75",IF(BG6467&lt;81,"76 à 80",IF(BG6467&lt;86,"81 à 85",IF(BG6467&lt;91,"86 à 90",IF(BG6467&lt;96,"91 à 95",IF(BG6467&lt;101,"96 à 100",IF(BG6467&gt;=101,"101 et plus","")))))))))))</f>
        <v/>
      </c>
      <c r="BI6467" t="str">
        <f t="shared" ref="BI6467:BI6530" si="823">IF(B6467="","",IF(BG6467&lt;66,"Moins de 66",IF(BG6467&lt;71,"66 à 70",IF(BG6467&lt;76,"71 à 75",IF(BG6467&lt;81,"76 à 80",IF(BG6467&gt;=81,"plus de 80",""))))))</f>
        <v/>
      </c>
      <c r="BJ6467" t="str">
        <f t="shared" ref="BJ6467:BJ6530" ca="1" si="824">IF(A6467="","",DATEDIF(L6467,TODAY(),"y"))</f>
        <v/>
      </c>
      <c r="BK6467">
        <f t="shared" ref="BK6467:BK6530" si="825">YEAR(L6467)</f>
        <v>1900</v>
      </c>
      <c r="BL6467">
        <f t="shared" ref="BL6467:BL6530" si="826">YEAR(E6467)</f>
        <v>1900</v>
      </c>
      <c r="BM6467" t="str">
        <f t="shared" ref="BM6467:BM6530" si="827">IF(A6467="","",IF(O6467="Adhérent",BG6467,""))</f>
        <v/>
      </c>
      <c r="BN6467" s="69">
        <f t="shared" ref="BN6467:BN6530" si="828">YEAR(BO6467)-YEAR(J6467)</f>
        <v>133</v>
      </c>
      <c r="BO6467" s="1">
        <v>48835</v>
      </c>
      <c r="BP6467" s="1"/>
    </row>
    <row r="6468" spans="59:68" x14ac:dyDescent="0.25">
      <c r="BG6468" t="str">
        <f t="shared" ca="1" si="821"/>
        <v/>
      </c>
      <c r="BH6468" t="str">
        <f t="shared" si="822"/>
        <v/>
      </c>
      <c r="BI6468" t="str">
        <f t="shared" si="823"/>
        <v/>
      </c>
      <c r="BJ6468" t="str">
        <f t="shared" ca="1" si="824"/>
        <v/>
      </c>
      <c r="BK6468">
        <f t="shared" si="825"/>
        <v>1900</v>
      </c>
      <c r="BL6468">
        <f t="shared" si="826"/>
        <v>1900</v>
      </c>
      <c r="BM6468" t="str">
        <f t="shared" si="827"/>
        <v/>
      </c>
      <c r="BN6468" s="69">
        <f t="shared" si="828"/>
        <v>133</v>
      </c>
      <c r="BO6468" s="1">
        <v>48836</v>
      </c>
      <c r="BP6468" s="1"/>
    </row>
    <row r="6469" spans="59:68" x14ac:dyDescent="0.25">
      <c r="BG6469" t="str">
        <f t="shared" ca="1" si="821"/>
        <v/>
      </c>
      <c r="BH6469" t="str">
        <f t="shared" si="822"/>
        <v/>
      </c>
      <c r="BI6469" t="str">
        <f t="shared" si="823"/>
        <v/>
      </c>
      <c r="BJ6469" t="str">
        <f t="shared" ca="1" si="824"/>
        <v/>
      </c>
      <c r="BK6469">
        <f t="shared" si="825"/>
        <v>1900</v>
      </c>
      <c r="BL6469">
        <f t="shared" si="826"/>
        <v>1900</v>
      </c>
      <c r="BM6469" t="str">
        <f t="shared" si="827"/>
        <v/>
      </c>
      <c r="BN6469" s="69">
        <f t="shared" si="828"/>
        <v>133</v>
      </c>
      <c r="BO6469" s="1">
        <v>48837</v>
      </c>
      <c r="BP6469" s="1"/>
    </row>
    <row r="6470" spans="59:68" x14ac:dyDescent="0.25">
      <c r="BG6470" t="str">
        <f t="shared" ca="1" si="821"/>
        <v/>
      </c>
      <c r="BH6470" t="str">
        <f t="shared" si="822"/>
        <v/>
      </c>
      <c r="BI6470" t="str">
        <f t="shared" si="823"/>
        <v/>
      </c>
      <c r="BJ6470" t="str">
        <f t="shared" ca="1" si="824"/>
        <v/>
      </c>
      <c r="BK6470">
        <f t="shared" si="825"/>
        <v>1900</v>
      </c>
      <c r="BL6470">
        <f t="shared" si="826"/>
        <v>1900</v>
      </c>
      <c r="BM6470" t="str">
        <f t="shared" si="827"/>
        <v/>
      </c>
      <c r="BN6470" s="69">
        <f t="shared" si="828"/>
        <v>133</v>
      </c>
      <c r="BO6470" s="1">
        <v>48838</v>
      </c>
      <c r="BP6470" s="1"/>
    </row>
    <row r="6471" spans="59:68" x14ac:dyDescent="0.25">
      <c r="BG6471" t="str">
        <f t="shared" ca="1" si="821"/>
        <v/>
      </c>
      <c r="BH6471" t="str">
        <f t="shared" si="822"/>
        <v/>
      </c>
      <c r="BI6471" t="str">
        <f t="shared" si="823"/>
        <v/>
      </c>
      <c r="BJ6471" t="str">
        <f t="shared" ca="1" si="824"/>
        <v/>
      </c>
      <c r="BK6471">
        <f t="shared" si="825"/>
        <v>1900</v>
      </c>
      <c r="BL6471">
        <f t="shared" si="826"/>
        <v>1900</v>
      </c>
      <c r="BM6471" t="str">
        <f t="shared" si="827"/>
        <v/>
      </c>
      <c r="BN6471" s="69">
        <f t="shared" si="828"/>
        <v>133</v>
      </c>
      <c r="BO6471" s="1">
        <v>48839</v>
      </c>
      <c r="BP6471" s="1"/>
    </row>
    <row r="6472" spans="59:68" x14ac:dyDescent="0.25">
      <c r="BG6472" t="str">
        <f t="shared" ca="1" si="821"/>
        <v/>
      </c>
      <c r="BH6472" t="str">
        <f t="shared" si="822"/>
        <v/>
      </c>
      <c r="BI6472" t="str">
        <f t="shared" si="823"/>
        <v/>
      </c>
      <c r="BJ6472" t="str">
        <f t="shared" ca="1" si="824"/>
        <v/>
      </c>
      <c r="BK6472">
        <f t="shared" si="825"/>
        <v>1900</v>
      </c>
      <c r="BL6472">
        <f t="shared" si="826"/>
        <v>1900</v>
      </c>
      <c r="BM6472" t="str">
        <f t="shared" si="827"/>
        <v/>
      </c>
      <c r="BN6472" s="69">
        <f t="shared" si="828"/>
        <v>133</v>
      </c>
      <c r="BO6472" s="1">
        <v>48840</v>
      </c>
      <c r="BP6472" s="1"/>
    </row>
    <row r="6473" spans="59:68" x14ac:dyDescent="0.25">
      <c r="BG6473" t="str">
        <f t="shared" ca="1" si="821"/>
        <v/>
      </c>
      <c r="BH6473" t="str">
        <f t="shared" si="822"/>
        <v/>
      </c>
      <c r="BI6473" t="str">
        <f t="shared" si="823"/>
        <v/>
      </c>
      <c r="BJ6473" t="str">
        <f t="shared" ca="1" si="824"/>
        <v/>
      </c>
      <c r="BK6473">
        <f t="shared" si="825"/>
        <v>1900</v>
      </c>
      <c r="BL6473">
        <f t="shared" si="826"/>
        <v>1900</v>
      </c>
      <c r="BM6473" t="str">
        <f t="shared" si="827"/>
        <v/>
      </c>
      <c r="BN6473" s="69">
        <f t="shared" si="828"/>
        <v>133</v>
      </c>
      <c r="BO6473" s="1">
        <v>48841</v>
      </c>
      <c r="BP6473" s="1"/>
    </row>
    <row r="6474" spans="59:68" x14ac:dyDescent="0.25">
      <c r="BG6474" t="str">
        <f t="shared" ca="1" si="821"/>
        <v/>
      </c>
      <c r="BH6474" t="str">
        <f t="shared" si="822"/>
        <v/>
      </c>
      <c r="BI6474" t="str">
        <f t="shared" si="823"/>
        <v/>
      </c>
      <c r="BJ6474" t="str">
        <f t="shared" ca="1" si="824"/>
        <v/>
      </c>
      <c r="BK6474">
        <f t="shared" si="825"/>
        <v>1900</v>
      </c>
      <c r="BL6474">
        <f t="shared" si="826"/>
        <v>1900</v>
      </c>
      <c r="BM6474" t="str">
        <f t="shared" si="827"/>
        <v/>
      </c>
      <c r="BN6474" s="69">
        <f t="shared" si="828"/>
        <v>133</v>
      </c>
      <c r="BO6474" s="1">
        <v>48842</v>
      </c>
      <c r="BP6474" s="1"/>
    </row>
    <row r="6475" spans="59:68" x14ac:dyDescent="0.25">
      <c r="BG6475" t="str">
        <f t="shared" ca="1" si="821"/>
        <v/>
      </c>
      <c r="BH6475" t="str">
        <f t="shared" si="822"/>
        <v/>
      </c>
      <c r="BI6475" t="str">
        <f t="shared" si="823"/>
        <v/>
      </c>
      <c r="BJ6475" t="str">
        <f t="shared" ca="1" si="824"/>
        <v/>
      </c>
      <c r="BK6475">
        <f t="shared" si="825"/>
        <v>1900</v>
      </c>
      <c r="BL6475">
        <f t="shared" si="826"/>
        <v>1900</v>
      </c>
      <c r="BM6475" t="str">
        <f t="shared" si="827"/>
        <v/>
      </c>
      <c r="BN6475" s="69">
        <f t="shared" si="828"/>
        <v>133</v>
      </c>
      <c r="BO6475" s="1">
        <v>48843</v>
      </c>
      <c r="BP6475" s="1"/>
    </row>
    <row r="6476" spans="59:68" x14ac:dyDescent="0.25">
      <c r="BG6476" t="str">
        <f t="shared" ca="1" si="821"/>
        <v/>
      </c>
      <c r="BH6476" t="str">
        <f t="shared" si="822"/>
        <v/>
      </c>
      <c r="BI6476" t="str">
        <f t="shared" si="823"/>
        <v/>
      </c>
      <c r="BJ6476" t="str">
        <f t="shared" ca="1" si="824"/>
        <v/>
      </c>
      <c r="BK6476">
        <f t="shared" si="825"/>
        <v>1900</v>
      </c>
      <c r="BL6476">
        <f t="shared" si="826"/>
        <v>1900</v>
      </c>
      <c r="BM6476" t="str">
        <f t="shared" si="827"/>
        <v/>
      </c>
      <c r="BN6476" s="69">
        <f t="shared" si="828"/>
        <v>133</v>
      </c>
      <c r="BO6476" s="1">
        <v>48844</v>
      </c>
      <c r="BP6476" s="1"/>
    </row>
    <row r="6477" spans="59:68" x14ac:dyDescent="0.25">
      <c r="BG6477" t="str">
        <f t="shared" ca="1" si="821"/>
        <v/>
      </c>
      <c r="BH6477" t="str">
        <f t="shared" si="822"/>
        <v/>
      </c>
      <c r="BI6477" t="str">
        <f t="shared" si="823"/>
        <v/>
      </c>
      <c r="BJ6477" t="str">
        <f t="shared" ca="1" si="824"/>
        <v/>
      </c>
      <c r="BK6477">
        <f t="shared" si="825"/>
        <v>1900</v>
      </c>
      <c r="BL6477">
        <f t="shared" si="826"/>
        <v>1900</v>
      </c>
      <c r="BM6477" t="str">
        <f t="shared" si="827"/>
        <v/>
      </c>
      <c r="BN6477" s="69">
        <f t="shared" si="828"/>
        <v>133</v>
      </c>
      <c r="BO6477" s="1">
        <v>48845</v>
      </c>
      <c r="BP6477" s="1"/>
    </row>
    <row r="6478" spans="59:68" x14ac:dyDescent="0.25">
      <c r="BG6478" t="str">
        <f t="shared" ca="1" si="821"/>
        <v/>
      </c>
      <c r="BH6478" t="str">
        <f t="shared" si="822"/>
        <v/>
      </c>
      <c r="BI6478" t="str">
        <f t="shared" si="823"/>
        <v/>
      </c>
      <c r="BJ6478" t="str">
        <f t="shared" ca="1" si="824"/>
        <v/>
      </c>
      <c r="BK6478">
        <f t="shared" si="825"/>
        <v>1900</v>
      </c>
      <c r="BL6478">
        <f t="shared" si="826"/>
        <v>1900</v>
      </c>
      <c r="BM6478" t="str">
        <f t="shared" si="827"/>
        <v/>
      </c>
      <c r="BN6478" s="69">
        <f t="shared" si="828"/>
        <v>133</v>
      </c>
      <c r="BO6478" s="1">
        <v>48846</v>
      </c>
      <c r="BP6478" s="1"/>
    </row>
    <row r="6479" spans="59:68" x14ac:dyDescent="0.25">
      <c r="BG6479" t="str">
        <f t="shared" ca="1" si="821"/>
        <v/>
      </c>
      <c r="BH6479" t="str">
        <f t="shared" si="822"/>
        <v/>
      </c>
      <c r="BI6479" t="str">
        <f t="shared" si="823"/>
        <v/>
      </c>
      <c r="BJ6479" t="str">
        <f t="shared" ca="1" si="824"/>
        <v/>
      </c>
      <c r="BK6479">
        <f t="shared" si="825"/>
        <v>1900</v>
      </c>
      <c r="BL6479">
        <f t="shared" si="826"/>
        <v>1900</v>
      </c>
      <c r="BM6479" t="str">
        <f t="shared" si="827"/>
        <v/>
      </c>
      <c r="BN6479" s="69">
        <f t="shared" si="828"/>
        <v>133</v>
      </c>
      <c r="BO6479" s="1">
        <v>48847</v>
      </c>
      <c r="BP6479" s="1"/>
    </row>
    <row r="6480" spans="59:68" x14ac:dyDescent="0.25">
      <c r="BG6480" t="str">
        <f t="shared" ca="1" si="821"/>
        <v/>
      </c>
      <c r="BH6480" t="str">
        <f t="shared" si="822"/>
        <v/>
      </c>
      <c r="BI6480" t="str">
        <f t="shared" si="823"/>
        <v/>
      </c>
      <c r="BJ6480" t="str">
        <f t="shared" ca="1" si="824"/>
        <v/>
      </c>
      <c r="BK6480">
        <f t="shared" si="825"/>
        <v>1900</v>
      </c>
      <c r="BL6480">
        <f t="shared" si="826"/>
        <v>1900</v>
      </c>
      <c r="BM6480" t="str">
        <f t="shared" si="827"/>
        <v/>
      </c>
      <c r="BN6480" s="69">
        <f t="shared" si="828"/>
        <v>133</v>
      </c>
      <c r="BO6480" s="1">
        <v>48848</v>
      </c>
      <c r="BP6480" s="1"/>
    </row>
    <row r="6481" spans="59:68" x14ac:dyDescent="0.25">
      <c r="BG6481" t="str">
        <f t="shared" ca="1" si="821"/>
        <v/>
      </c>
      <c r="BH6481" t="str">
        <f t="shared" si="822"/>
        <v/>
      </c>
      <c r="BI6481" t="str">
        <f t="shared" si="823"/>
        <v/>
      </c>
      <c r="BJ6481" t="str">
        <f t="shared" ca="1" si="824"/>
        <v/>
      </c>
      <c r="BK6481">
        <f t="shared" si="825"/>
        <v>1900</v>
      </c>
      <c r="BL6481">
        <f t="shared" si="826"/>
        <v>1900</v>
      </c>
      <c r="BM6481" t="str">
        <f t="shared" si="827"/>
        <v/>
      </c>
      <c r="BN6481" s="69">
        <f t="shared" si="828"/>
        <v>133</v>
      </c>
      <c r="BO6481" s="1">
        <v>48849</v>
      </c>
      <c r="BP6481" s="1"/>
    </row>
    <row r="6482" spans="59:68" x14ac:dyDescent="0.25">
      <c r="BG6482" t="str">
        <f t="shared" ca="1" si="821"/>
        <v/>
      </c>
      <c r="BH6482" t="str">
        <f t="shared" si="822"/>
        <v/>
      </c>
      <c r="BI6482" t="str">
        <f t="shared" si="823"/>
        <v/>
      </c>
      <c r="BJ6482" t="str">
        <f t="shared" ca="1" si="824"/>
        <v/>
      </c>
      <c r="BK6482">
        <f t="shared" si="825"/>
        <v>1900</v>
      </c>
      <c r="BL6482">
        <f t="shared" si="826"/>
        <v>1900</v>
      </c>
      <c r="BM6482" t="str">
        <f t="shared" si="827"/>
        <v/>
      </c>
      <c r="BN6482" s="69">
        <f t="shared" si="828"/>
        <v>133</v>
      </c>
      <c r="BO6482" s="1">
        <v>48850</v>
      </c>
      <c r="BP6482" s="1"/>
    </row>
    <row r="6483" spans="59:68" x14ac:dyDescent="0.25">
      <c r="BG6483" t="str">
        <f t="shared" ca="1" si="821"/>
        <v/>
      </c>
      <c r="BH6483" t="str">
        <f t="shared" si="822"/>
        <v/>
      </c>
      <c r="BI6483" t="str">
        <f t="shared" si="823"/>
        <v/>
      </c>
      <c r="BJ6483" t="str">
        <f t="shared" ca="1" si="824"/>
        <v/>
      </c>
      <c r="BK6483">
        <f t="shared" si="825"/>
        <v>1900</v>
      </c>
      <c r="BL6483">
        <f t="shared" si="826"/>
        <v>1900</v>
      </c>
      <c r="BM6483" t="str">
        <f t="shared" si="827"/>
        <v/>
      </c>
      <c r="BN6483" s="69">
        <f t="shared" si="828"/>
        <v>133</v>
      </c>
      <c r="BO6483" s="1">
        <v>48851</v>
      </c>
      <c r="BP6483" s="1"/>
    </row>
    <row r="6484" spans="59:68" x14ac:dyDescent="0.25">
      <c r="BG6484" t="str">
        <f t="shared" ca="1" si="821"/>
        <v/>
      </c>
      <c r="BH6484" t="str">
        <f t="shared" si="822"/>
        <v/>
      </c>
      <c r="BI6484" t="str">
        <f t="shared" si="823"/>
        <v/>
      </c>
      <c r="BJ6484" t="str">
        <f t="shared" ca="1" si="824"/>
        <v/>
      </c>
      <c r="BK6484">
        <f t="shared" si="825"/>
        <v>1900</v>
      </c>
      <c r="BL6484">
        <f t="shared" si="826"/>
        <v>1900</v>
      </c>
      <c r="BM6484" t="str">
        <f t="shared" si="827"/>
        <v/>
      </c>
      <c r="BN6484" s="69">
        <f t="shared" si="828"/>
        <v>133</v>
      </c>
      <c r="BO6484" s="1">
        <v>48852</v>
      </c>
      <c r="BP6484" s="1"/>
    </row>
    <row r="6485" spans="59:68" x14ac:dyDescent="0.25">
      <c r="BG6485" t="str">
        <f t="shared" ca="1" si="821"/>
        <v/>
      </c>
      <c r="BH6485" t="str">
        <f t="shared" si="822"/>
        <v/>
      </c>
      <c r="BI6485" t="str">
        <f t="shared" si="823"/>
        <v/>
      </c>
      <c r="BJ6485" t="str">
        <f t="shared" ca="1" si="824"/>
        <v/>
      </c>
      <c r="BK6485">
        <f t="shared" si="825"/>
        <v>1900</v>
      </c>
      <c r="BL6485">
        <f t="shared" si="826"/>
        <v>1900</v>
      </c>
      <c r="BM6485" t="str">
        <f t="shared" si="827"/>
        <v/>
      </c>
      <c r="BN6485" s="69">
        <f t="shared" si="828"/>
        <v>133</v>
      </c>
      <c r="BO6485" s="1">
        <v>48853</v>
      </c>
      <c r="BP6485" s="1"/>
    </row>
    <row r="6486" spans="59:68" x14ac:dyDescent="0.25">
      <c r="BG6486" t="str">
        <f t="shared" ca="1" si="821"/>
        <v/>
      </c>
      <c r="BH6486" t="str">
        <f t="shared" si="822"/>
        <v/>
      </c>
      <c r="BI6486" t="str">
        <f t="shared" si="823"/>
        <v/>
      </c>
      <c r="BJ6486" t="str">
        <f t="shared" ca="1" si="824"/>
        <v/>
      </c>
      <c r="BK6486">
        <f t="shared" si="825"/>
        <v>1900</v>
      </c>
      <c r="BL6486">
        <f t="shared" si="826"/>
        <v>1900</v>
      </c>
      <c r="BM6486" t="str">
        <f t="shared" si="827"/>
        <v/>
      </c>
      <c r="BN6486" s="69">
        <f t="shared" si="828"/>
        <v>133</v>
      </c>
      <c r="BO6486" s="1">
        <v>48854</v>
      </c>
      <c r="BP6486" s="1"/>
    </row>
    <row r="6487" spans="59:68" x14ac:dyDescent="0.25">
      <c r="BG6487" t="str">
        <f t="shared" ca="1" si="821"/>
        <v/>
      </c>
      <c r="BH6487" t="str">
        <f t="shared" si="822"/>
        <v/>
      </c>
      <c r="BI6487" t="str">
        <f t="shared" si="823"/>
        <v/>
      </c>
      <c r="BJ6487" t="str">
        <f t="shared" ca="1" si="824"/>
        <v/>
      </c>
      <c r="BK6487">
        <f t="shared" si="825"/>
        <v>1900</v>
      </c>
      <c r="BL6487">
        <f t="shared" si="826"/>
        <v>1900</v>
      </c>
      <c r="BM6487" t="str">
        <f t="shared" si="827"/>
        <v/>
      </c>
      <c r="BN6487" s="69">
        <f t="shared" si="828"/>
        <v>133</v>
      </c>
      <c r="BO6487" s="1">
        <v>48855</v>
      </c>
      <c r="BP6487" s="1"/>
    </row>
    <row r="6488" spans="59:68" x14ac:dyDescent="0.25">
      <c r="BG6488" t="str">
        <f t="shared" ca="1" si="821"/>
        <v/>
      </c>
      <c r="BH6488" t="str">
        <f t="shared" si="822"/>
        <v/>
      </c>
      <c r="BI6488" t="str">
        <f t="shared" si="823"/>
        <v/>
      </c>
      <c r="BJ6488" t="str">
        <f t="shared" ca="1" si="824"/>
        <v/>
      </c>
      <c r="BK6488">
        <f t="shared" si="825"/>
        <v>1900</v>
      </c>
      <c r="BL6488">
        <f t="shared" si="826"/>
        <v>1900</v>
      </c>
      <c r="BM6488" t="str">
        <f t="shared" si="827"/>
        <v/>
      </c>
      <c r="BN6488" s="69">
        <f t="shared" si="828"/>
        <v>133</v>
      </c>
      <c r="BO6488" s="1">
        <v>48856</v>
      </c>
      <c r="BP6488" s="1"/>
    </row>
    <row r="6489" spans="59:68" x14ac:dyDescent="0.25">
      <c r="BG6489" t="str">
        <f t="shared" ca="1" si="821"/>
        <v/>
      </c>
      <c r="BH6489" t="str">
        <f t="shared" si="822"/>
        <v/>
      </c>
      <c r="BI6489" t="str">
        <f t="shared" si="823"/>
        <v/>
      </c>
      <c r="BJ6489" t="str">
        <f t="shared" ca="1" si="824"/>
        <v/>
      </c>
      <c r="BK6489">
        <f t="shared" si="825"/>
        <v>1900</v>
      </c>
      <c r="BL6489">
        <f t="shared" si="826"/>
        <v>1900</v>
      </c>
      <c r="BM6489" t="str">
        <f t="shared" si="827"/>
        <v/>
      </c>
      <c r="BN6489" s="69">
        <f t="shared" si="828"/>
        <v>133</v>
      </c>
      <c r="BO6489" s="1">
        <v>48857</v>
      </c>
      <c r="BP6489" s="1"/>
    </row>
    <row r="6490" spans="59:68" x14ac:dyDescent="0.25">
      <c r="BG6490" t="str">
        <f t="shared" ca="1" si="821"/>
        <v/>
      </c>
      <c r="BH6490" t="str">
        <f t="shared" si="822"/>
        <v/>
      </c>
      <c r="BI6490" t="str">
        <f t="shared" si="823"/>
        <v/>
      </c>
      <c r="BJ6490" t="str">
        <f t="shared" ca="1" si="824"/>
        <v/>
      </c>
      <c r="BK6490">
        <f t="shared" si="825"/>
        <v>1900</v>
      </c>
      <c r="BL6490">
        <f t="shared" si="826"/>
        <v>1900</v>
      </c>
      <c r="BM6490" t="str">
        <f t="shared" si="827"/>
        <v/>
      </c>
      <c r="BN6490" s="69">
        <f t="shared" si="828"/>
        <v>133</v>
      </c>
      <c r="BO6490" s="1">
        <v>48858</v>
      </c>
      <c r="BP6490" s="1"/>
    </row>
    <row r="6491" spans="59:68" x14ac:dyDescent="0.25">
      <c r="BG6491" t="str">
        <f t="shared" ca="1" si="821"/>
        <v/>
      </c>
      <c r="BH6491" t="str">
        <f t="shared" si="822"/>
        <v/>
      </c>
      <c r="BI6491" t="str">
        <f t="shared" si="823"/>
        <v/>
      </c>
      <c r="BJ6491" t="str">
        <f t="shared" ca="1" si="824"/>
        <v/>
      </c>
      <c r="BK6491">
        <f t="shared" si="825"/>
        <v>1900</v>
      </c>
      <c r="BL6491">
        <f t="shared" si="826"/>
        <v>1900</v>
      </c>
      <c r="BM6491" t="str">
        <f t="shared" si="827"/>
        <v/>
      </c>
      <c r="BN6491" s="69">
        <f t="shared" si="828"/>
        <v>133</v>
      </c>
      <c r="BO6491" s="1">
        <v>48859</v>
      </c>
      <c r="BP6491" s="1"/>
    </row>
    <row r="6492" spans="59:68" x14ac:dyDescent="0.25">
      <c r="BG6492" t="str">
        <f t="shared" ca="1" si="821"/>
        <v/>
      </c>
      <c r="BH6492" t="str">
        <f t="shared" si="822"/>
        <v/>
      </c>
      <c r="BI6492" t="str">
        <f t="shared" si="823"/>
        <v/>
      </c>
      <c r="BJ6492" t="str">
        <f t="shared" ca="1" si="824"/>
        <v/>
      </c>
      <c r="BK6492">
        <f t="shared" si="825"/>
        <v>1900</v>
      </c>
      <c r="BL6492">
        <f t="shared" si="826"/>
        <v>1900</v>
      </c>
      <c r="BM6492" t="str">
        <f t="shared" si="827"/>
        <v/>
      </c>
      <c r="BN6492" s="69">
        <f t="shared" si="828"/>
        <v>133</v>
      </c>
      <c r="BO6492" s="1">
        <v>48860</v>
      </c>
      <c r="BP6492" s="1"/>
    </row>
    <row r="6493" spans="59:68" x14ac:dyDescent="0.25">
      <c r="BG6493" t="str">
        <f t="shared" ca="1" si="821"/>
        <v/>
      </c>
      <c r="BH6493" t="str">
        <f t="shared" si="822"/>
        <v/>
      </c>
      <c r="BI6493" t="str">
        <f t="shared" si="823"/>
        <v/>
      </c>
      <c r="BJ6493" t="str">
        <f t="shared" ca="1" si="824"/>
        <v/>
      </c>
      <c r="BK6493">
        <f t="shared" si="825"/>
        <v>1900</v>
      </c>
      <c r="BL6493">
        <f t="shared" si="826"/>
        <v>1900</v>
      </c>
      <c r="BM6493" t="str">
        <f t="shared" si="827"/>
        <v/>
      </c>
      <c r="BN6493" s="69">
        <f t="shared" si="828"/>
        <v>133</v>
      </c>
      <c r="BO6493" s="1">
        <v>48861</v>
      </c>
      <c r="BP6493" s="1"/>
    </row>
    <row r="6494" spans="59:68" x14ac:dyDescent="0.25">
      <c r="BG6494" t="str">
        <f t="shared" ca="1" si="821"/>
        <v/>
      </c>
      <c r="BH6494" t="str">
        <f t="shared" si="822"/>
        <v/>
      </c>
      <c r="BI6494" t="str">
        <f t="shared" si="823"/>
        <v/>
      </c>
      <c r="BJ6494" t="str">
        <f t="shared" ca="1" si="824"/>
        <v/>
      </c>
      <c r="BK6494">
        <f t="shared" si="825"/>
        <v>1900</v>
      </c>
      <c r="BL6494">
        <f t="shared" si="826"/>
        <v>1900</v>
      </c>
      <c r="BM6494" t="str">
        <f t="shared" si="827"/>
        <v/>
      </c>
      <c r="BN6494" s="69">
        <f t="shared" si="828"/>
        <v>133</v>
      </c>
      <c r="BO6494" s="1">
        <v>48862</v>
      </c>
      <c r="BP6494" s="1"/>
    </row>
    <row r="6495" spans="59:68" x14ac:dyDescent="0.25">
      <c r="BG6495" t="str">
        <f t="shared" ca="1" si="821"/>
        <v/>
      </c>
      <c r="BH6495" t="str">
        <f t="shared" si="822"/>
        <v/>
      </c>
      <c r="BI6495" t="str">
        <f t="shared" si="823"/>
        <v/>
      </c>
      <c r="BJ6495" t="str">
        <f t="shared" ca="1" si="824"/>
        <v/>
      </c>
      <c r="BK6495">
        <f t="shared" si="825"/>
        <v>1900</v>
      </c>
      <c r="BL6495">
        <f t="shared" si="826"/>
        <v>1900</v>
      </c>
      <c r="BM6495" t="str">
        <f t="shared" si="827"/>
        <v/>
      </c>
      <c r="BN6495" s="69">
        <f t="shared" si="828"/>
        <v>133</v>
      </c>
      <c r="BO6495" s="1">
        <v>48863</v>
      </c>
      <c r="BP6495" s="1"/>
    </row>
    <row r="6496" spans="59:68" x14ac:dyDescent="0.25">
      <c r="BG6496" t="str">
        <f t="shared" ca="1" si="821"/>
        <v/>
      </c>
      <c r="BH6496" t="str">
        <f t="shared" si="822"/>
        <v/>
      </c>
      <c r="BI6496" t="str">
        <f t="shared" si="823"/>
        <v/>
      </c>
      <c r="BJ6496" t="str">
        <f t="shared" ca="1" si="824"/>
        <v/>
      </c>
      <c r="BK6496">
        <f t="shared" si="825"/>
        <v>1900</v>
      </c>
      <c r="BL6496">
        <f t="shared" si="826"/>
        <v>1900</v>
      </c>
      <c r="BM6496" t="str">
        <f t="shared" si="827"/>
        <v/>
      </c>
      <c r="BN6496" s="69">
        <f t="shared" si="828"/>
        <v>133</v>
      </c>
      <c r="BO6496" s="1">
        <v>48864</v>
      </c>
      <c r="BP6496" s="1"/>
    </row>
    <row r="6497" spans="59:68" x14ac:dyDescent="0.25">
      <c r="BG6497" t="str">
        <f t="shared" ca="1" si="821"/>
        <v/>
      </c>
      <c r="BH6497" t="str">
        <f t="shared" si="822"/>
        <v/>
      </c>
      <c r="BI6497" t="str">
        <f t="shared" si="823"/>
        <v/>
      </c>
      <c r="BJ6497" t="str">
        <f t="shared" ca="1" si="824"/>
        <v/>
      </c>
      <c r="BK6497">
        <f t="shared" si="825"/>
        <v>1900</v>
      </c>
      <c r="BL6497">
        <f t="shared" si="826"/>
        <v>1900</v>
      </c>
      <c r="BM6497" t="str">
        <f t="shared" si="827"/>
        <v/>
      </c>
      <c r="BN6497" s="69">
        <f t="shared" si="828"/>
        <v>133</v>
      </c>
      <c r="BO6497" s="1">
        <v>48865</v>
      </c>
      <c r="BP6497" s="1"/>
    </row>
    <row r="6498" spans="59:68" x14ac:dyDescent="0.25">
      <c r="BG6498" t="str">
        <f t="shared" ca="1" si="821"/>
        <v/>
      </c>
      <c r="BH6498" t="str">
        <f t="shared" si="822"/>
        <v/>
      </c>
      <c r="BI6498" t="str">
        <f t="shared" si="823"/>
        <v/>
      </c>
      <c r="BJ6498" t="str">
        <f t="shared" ca="1" si="824"/>
        <v/>
      </c>
      <c r="BK6498">
        <f t="shared" si="825"/>
        <v>1900</v>
      </c>
      <c r="BL6498">
        <f t="shared" si="826"/>
        <v>1900</v>
      </c>
      <c r="BM6498" t="str">
        <f t="shared" si="827"/>
        <v/>
      </c>
      <c r="BN6498" s="69">
        <f t="shared" si="828"/>
        <v>133</v>
      </c>
      <c r="BO6498" s="1">
        <v>48866</v>
      </c>
      <c r="BP6498" s="1"/>
    </row>
    <row r="6499" spans="59:68" x14ac:dyDescent="0.25">
      <c r="BG6499" t="str">
        <f t="shared" ca="1" si="821"/>
        <v/>
      </c>
      <c r="BH6499" t="str">
        <f t="shared" si="822"/>
        <v/>
      </c>
      <c r="BI6499" t="str">
        <f t="shared" si="823"/>
        <v/>
      </c>
      <c r="BJ6499" t="str">
        <f t="shared" ca="1" si="824"/>
        <v/>
      </c>
      <c r="BK6499">
        <f t="shared" si="825"/>
        <v>1900</v>
      </c>
      <c r="BL6499">
        <f t="shared" si="826"/>
        <v>1900</v>
      </c>
      <c r="BM6499" t="str">
        <f t="shared" si="827"/>
        <v/>
      </c>
      <c r="BN6499" s="69">
        <f t="shared" si="828"/>
        <v>133</v>
      </c>
      <c r="BO6499" s="1">
        <v>48867</v>
      </c>
      <c r="BP6499" s="1"/>
    </row>
    <row r="6500" spans="59:68" x14ac:dyDescent="0.25">
      <c r="BG6500" t="str">
        <f t="shared" ca="1" si="821"/>
        <v/>
      </c>
      <c r="BH6500" t="str">
        <f t="shared" si="822"/>
        <v/>
      </c>
      <c r="BI6500" t="str">
        <f t="shared" si="823"/>
        <v/>
      </c>
      <c r="BJ6500" t="str">
        <f t="shared" ca="1" si="824"/>
        <v/>
      </c>
      <c r="BK6500">
        <f t="shared" si="825"/>
        <v>1900</v>
      </c>
      <c r="BL6500">
        <f t="shared" si="826"/>
        <v>1900</v>
      </c>
      <c r="BM6500" t="str">
        <f t="shared" si="827"/>
        <v/>
      </c>
      <c r="BN6500" s="69">
        <f t="shared" si="828"/>
        <v>133</v>
      </c>
      <c r="BO6500" s="1">
        <v>48868</v>
      </c>
      <c r="BP6500" s="1"/>
    </row>
    <row r="6501" spans="59:68" x14ac:dyDescent="0.25">
      <c r="BG6501" t="str">
        <f t="shared" ca="1" si="821"/>
        <v/>
      </c>
      <c r="BH6501" t="str">
        <f t="shared" si="822"/>
        <v/>
      </c>
      <c r="BI6501" t="str">
        <f t="shared" si="823"/>
        <v/>
      </c>
      <c r="BJ6501" t="str">
        <f t="shared" ca="1" si="824"/>
        <v/>
      </c>
      <c r="BK6501">
        <f t="shared" si="825"/>
        <v>1900</v>
      </c>
      <c r="BL6501">
        <f t="shared" si="826"/>
        <v>1900</v>
      </c>
      <c r="BM6501" t="str">
        <f t="shared" si="827"/>
        <v/>
      </c>
      <c r="BN6501" s="69">
        <f t="shared" si="828"/>
        <v>133</v>
      </c>
      <c r="BO6501" s="1">
        <v>48869</v>
      </c>
      <c r="BP6501" s="1"/>
    </row>
    <row r="6502" spans="59:68" x14ac:dyDescent="0.25">
      <c r="BG6502" t="str">
        <f t="shared" ca="1" si="821"/>
        <v/>
      </c>
      <c r="BH6502" t="str">
        <f t="shared" si="822"/>
        <v/>
      </c>
      <c r="BI6502" t="str">
        <f t="shared" si="823"/>
        <v/>
      </c>
      <c r="BJ6502" t="str">
        <f t="shared" ca="1" si="824"/>
        <v/>
      </c>
      <c r="BK6502">
        <f t="shared" si="825"/>
        <v>1900</v>
      </c>
      <c r="BL6502">
        <f t="shared" si="826"/>
        <v>1900</v>
      </c>
      <c r="BM6502" t="str">
        <f t="shared" si="827"/>
        <v/>
      </c>
      <c r="BN6502" s="69">
        <f t="shared" si="828"/>
        <v>133</v>
      </c>
      <c r="BO6502" s="1">
        <v>48870</v>
      </c>
      <c r="BP6502" s="1"/>
    </row>
    <row r="6503" spans="59:68" x14ac:dyDescent="0.25">
      <c r="BG6503" t="str">
        <f t="shared" ca="1" si="821"/>
        <v/>
      </c>
      <c r="BH6503" t="str">
        <f t="shared" si="822"/>
        <v/>
      </c>
      <c r="BI6503" t="str">
        <f t="shared" si="823"/>
        <v/>
      </c>
      <c r="BJ6503" t="str">
        <f t="shared" ca="1" si="824"/>
        <v/>
      </c>
      <c r="BK6503">
        <f t="shared" si="825"/>
        <v>1900</v>
      </c>
      <c r="BL6503">
        <f t="shared" si="826"/>
        <v>1900</v>
      </c>
      <c r="BM6503" t="str">
        <f t="shared" si="827"/>
        <v/>
      </c>
      <c r="BN6503" s="69">
        <f t="shared" si="828"/>
        <v>133</v>
      </c>
      <c r="BO6503" s="1">
        <v>48871</v>
      </c>
      <c r="BP6503" s="1"/>
    </row>
    <row r="6504" spans="59:68" x14ac:dyDescent="0.25">
      <c r="BG6504" t="str">
        <f t="shared" ca="1" si="821"/>
        <v/>
      </c>
      <c r="BH6504" t="str">
        <f t="shared" si="822"/>
        <v/>
      </c>
      <c r="BI6504" t="str">
        <f t="shared" si="823"/>
        <v/>
      </c>
      <c r="BJ6504" t="str">
        <f t="shared" ca="1" si="824"/>
        <v/>
      </c>
      <c r="BK6504">
        <f t="shared" si="825"/>
        <v>1900</v>
      </c>
      <c r="BL6504">
        <f t="shared" si="826"/>
        <v>1900</v>
      </c>
      <c r="BM6504" t="str">
        <f t="shared" si="827"/>
        <v/>
      </c>
      <c r="BN6504" s="69">
        <f t="shared" si="828"/>
        <v>133</v>
      </c>
      <c r="BO6504" s="1">
        <v>48872</v>
      </c>
      <c r="BP6504" s="1"/>
    </row>
    <row r="6505" spans="59:68" x14ac:dyDescent="0.25">
      <c r="BG6505" t="str">
        <f t="shared" ca="1" si="821"/>
        <v/>
      </c>
      <c r="BH6505" t="str">
        <f t="shared" si="822"/>
        <v/>
      </c>
      <c r="BI6505" t="str">
        <f t="shared" si="823"/>
        <v/>
      </c>
      <c r="BJ6505" t="str">
        <f t="shared" ca="1" si="824"/>
        <v/>
      </c>
      <c r="BK6505">
        <f t="shared" si="825"/>
        <v>1900</v>
      </c>
      <c r="BL6505">
        <f t="shared" si="826"/>
        <v>1900</v>
      </c>
      <c r="BM6505" t="str">
        <f t="shared" si="827"/>
        <v/>
      </c>
      <c r="BN6505" s="69">
        <f t="shared" si="828"/>
        <v>133</v>
      </c>
      <c r="BO6505" s="1">
        <v>48873</v>
      </c>
      <c r="BP6505" s="1"/>
    </row>
    <row r="6506" spans="59:68" x14ac:dyDescent="0.25">
      <c r="BG6506" t="str">
        <f t="shared" ca="1" si="821"/>
        <v/>
      </c>
      <c r="BH6506" t="str">
        <f t="shared" si="822"/>
        <v/>
      </c>
      <c r="BI6506" t="str">
        <f t="shared" si="823"/>
        <v/>
      </c>
      <c r="BJ6506" t="str">
        <f t="shared" ca="1" si="824"/>
        <v/>
      </c>
      <c r="BK6506">
        <f t="shared" si="825"/>
        <v>1900</v>
      </c>
      <c r="BL6506">
        <f t="shared" si="826"/>
        <v>1900</v>
      </c>
      <c r="BM6506" t="str">
        <f t="shared" si="827"/>
        <v/>
      </c>
      <c r="BN6506" s="69">
        <f t="shared" si="828"/>
        <v>133</v>
      </c>
      <c r="BO6506" s="1">
        <v>48874</v>
      </c>
      <c r="BP6506" s="1"/>
    </row>
    <row r="6507" spans="59:68" x14ac:dyDescent="0.25">
      <c r="BG6507" t="str">
        <f t="shared" ca="1" si="821"/>
        <v/>
      </c>
      <c r="BH6507" t="str">
        <f t="shared" si="822"/>
        <v/>
      </c>
      <c r="BI6507" t="str">
        <f t="shared" si="823"/>
        <v/>
      </c>
      <c r="BJ6507" t="str">
        <f t="shared" ca="1" si="824"/>
        <v/>
      </c>
      <c r="BK6507">
        <f t="shared" si="825"/>
        <v>1900</v>
      </c>
      <c r="BL6507">
        <f t="shared" si="826"/>
        <v>1900</v>
      </c>
      <c r="BM6507" t="str">
        <f t="shared" si="827"/>
        <v/>
      </c>
      <c r="BN6507" s="69">
        <f t="shared" si="828"/>
        <v>133</v>
      </c>
      <c r="BO6507" s="1">
        <v>48875</v>
      </c>
      <c r="BP6507" s="1"/>
    </row>
    <row r="6508" spans="59:68" x14ac:dyDescent="0.25">
      <c r="BG6508" t="str">
        <f t="shared" ca="1" si="821"/>
        <v/>
      </c>
      <c r="BH6508" t="str">
        <f t="shared" si="822"/>
        <v/>
      </c>
      <c r="BI6508" t="str">
        <f t="shared" si="823"/>
        <v/>
      </c>
      <c r="BJ6508" t="str">
        <f t="shared" ca="1" si="824"/>
        <v/>
      </c>
      <c r="BK6508">
        <f t="shared" si="825"/>
        <v>1900</v>
      </c>
      <c r="BL6508">
        <f t="shared" si="826"/>
        <v>1900</v>
      </c>
      <c r="BM6508" t="str">
        <f t="shared" si="827"/>
        <v/>
      </c>
      <c r="BN6508" s="69">
        <f t="shared" si="828"/>
        <v>133</v>
      </c>
      <c r="BO6508" s="1">
        <v>48876</v>
      </c>
      <c r="BP6508" s="1"/>
    </row>
    <row r="6509" spans="59:68" x14ac:dyDescent="0.25">
      <c r="BG6509" t="str">
        <f t="shared" ca="1" si="821"/>
        <v/>
      </c>
      <c r="BH6509" t="str">
        <f t="shared" si="822"/>
        <v/>
      </c>
      <c r="BI6509" t="str">
        <f t="shared" si="823"/>
        <v/>
      </c>
      <c r="BJ6509" t="str">
        <f t="shared" ca="1" si="824"/>
        <v/>
      </c>
      <c r="BK6509">
        <f t="shared" si="825"/>
        <v>1900</v>
      </c>
      <c r="BL6509">
        <f t="shared" si="826"/>
        <v>1900</v>
      </c>
      <c r="BM6509" t="str">
        <f t="shared" si="827"/>
        <v/>
      </c>
      <c r="BN6509" s="69">
        <f t="shared" si="828"/>
        <v>133</v>
      </c>
      <c r="BO6509" s="1">
        <v>48877</v>
      </c>
      <c r="BP6509" s="1"/>
    </row>
    <row r="6510" spans="59:68" x14ac:dyDescent="0.25">
      <c r="BG6510" t="str">
        <f t="shared" ca="1" si="821"/>
        <v/>
      </c>
      <c r="BH6510" t="str">
        <f t="shared" si="822"/>
        <v/>
      </c>
      <c r="BI6510" t="str">
        <f t="shared" si="823"/>
        <v/>
      </c>
      <c r="BJ6510" t="str">
        <f t="shared" ca="1" si="824"/>
        <v/>
      </c>
      <c r="BK6510">
        <f t="shared" si="825"/>
        <v>1900</v>
      </c>
      <c r="BL6510">
        <f t="shared" si="826"/>
        <v>1900</v>
      </c>
      <c r="BM6510" t="str">
        <f t="shared" si="827"/>
        <v/>
      </c>
      <c r="BN6510" s="69">
        <f t="shared" si="828"/>
        <v>133</v>
      </c>
      <c r="BO6510" s="1">
        <v>48878</v>
      </c>
      <c r="BP6510" s="1"/>
    </row>
    <row r="6511" spans="59:68" x14ac:dyDescent="0.25">
      <c r="BG6511" t="str">
        <f t="shared" ca="1" si="821"/>
        <v/>
      </c>
      <c r="BH6511" t="str">
        <f t="shared" si="822"/>
        <v/>
      </c>
      <c r="BI6511" t="str">
        <f t="shared" si="823"/>
        <v/>
      </c>
      <c r="BJ6511" t="str">
        <f t="shared" ca="1" si="824"/>
        <v/>
      </c>
      <c r="BK6511">
        <f t="shared" si="825"/>
        <v>1900</v>
      </c>
      <c r="BL6511">
        <f t="shared" si="826"/>
        <v>1900</v>
      </c>
      <c r="BM6511" t="str">
        <f t="shared" si="827"/>
        <v/>
      </c>
      <c r="BN6511" s="69">
        <f t="shared" si="828"/>
        <v>133</v>
      </c>
      <c r="BO6511" s="1">
        <v>48879</v>
      </c>
      <c r="BP6511" s="1"/>
    </row>
    <row r="6512" spans="59:68" x14ac:dyDescent="0.25">
      <c r="BG6512" t="str">
        <f t="shared" ca="1" si="821"/>
        <v/>
      </c>
      <c r="BH6512" t="str">
        <f t="shared" si="822"/>
        <v/>
      </c>
      <c r="BI6512" t="str">
        <f t="shared" si="823"/>
        <v/>
      </c>
      <c r="BJ6512" t="str">
        <f t="shared" ca="1" si="824"/>
        <v/>
      </c>
      <c r="BK6512">
        <f t="shared" si="825"/>
        <v>1900</v>
      </c>
      <c r="BL6512">
        <f t="shared" si="826"/>
        <v>1900</v>
      </c>
      <c r="BM6512" t="str">
        <f t="shared" si="827"/>
        <v/>
      </c>
      <c r="BN6512" s="69">
        <f t="shared" si="828"/>
        <v>133</v>
      </c>
      <c r="BO6512" s="1">
        <v>48880</v>
      </c>
      <c r="BP6512" s="1"/>
    </row>
    <row r="6513" spans="59:68" x14ac:dyDescent="0.25">
      <c r="BG6513" t="str">
        <f t="shared" ca="1" si="821"/>
        <v/>
      </c>
      <c r="BH6513" t="str">
        <f t="shared" si="822"/>
        <v/>
      </c>
      <c r="BI6513" t="str">
        <f t="shared" si="823"/>
        <v/>
      </c>
      <c r="BJ6513" t="str">
        <f t="shared" ca="1" si="824"/>
        <v/>
      </c>
      <c r="BK6513">
        <f t="shared" si="825"/>
        <v>1900</v>
      </c>
      <c r="BL6513">
        <f t="shared" si="826"/>
        <v>1900</v>
      </c>
      <c r="BM6513" t="str">
        <f t="shared" si="827"/>
        <v/>
      </c>
      <c r="BN6513" s="69">
        <f t="shared" si="828"/>
        <v>133</v>
      </c>
      <c r="BO6513" s="1">
        <v>48881</v>
      </c>
      <c r="BP6513" s="1"/>
    </row>
    <row r="6514" spans="59:68" x14ac:dyDescent="0.25">
      <c r="BG6514" t="str">
        <f t="shared" ca="1" si="821"/>
        <v/>
      </c>
      <c r="BH6514" t="str">
        <f t="shared" si="822"/>
        <v/>
      </c>
      <c r="BI6514" t="str">
        <f t="shared" si="823"/>
        <v/>
      </c>
      <c r="BJ6514" t="str">
        <f t="shared" ca="1" si="824"/>
        <v/>
      </c>
      <c r="BK6514">
        <f t="shared" si="825"/>
        <v>1900</v>
      </c>
      <c r="BL6514">
        <f t="shared" si="826"/>
        <v>1900</v>
      </c>
      <c r="BM6514" t="str">
        <f t="shared" si="827"/>
        <v/>
      </c>
      <c r="BN6514" s="69">
        <f t="shared" si="828"/>
        <v>133</v>
      </c>
      <c r="BO6514" s="1">
        <v>48882</v>
      </c>
      <c r="BP6514" s="1"/>
    </row>
    <row r="6515" spans="59:68" x14ac:dyDescent="0.25">
      <c r="BG6515" t="str">
        <f t="shared" ca="1" si="821"/>
        <v/>
      </c>
      <c r="BH6515" t="str">
        <f t="shared" si="822"/>
        <v/>
      </c>
      <c r="BI6515" t="str">
        <f t="shared" si="823"/>
        <v/>
      </c>
      <c r="BJ6515" t="str">
        <f t="shared" ca="1" si="824"/>
        <v/>
      </c>
      <c r="BK6515">
        <f t="shared" si="825"/>
        <v>1900</v>
      </c>
      <c r="BL6515">
        <f t="shared" si="826"/>
        <v>1900</v>
      </c>
      <c r="BM6515" t="str">
        <f t="shared" si="827"/>
        <v/>
      </c>
      <c r="BN6515" s="69">
        <f t="shared" si="828"/>
        <v>133</v>
      </c>
      <c r="BO6515" s="1">
        <v>48883</v>
      </c>
      <c r="BP6515" s="1"/>
    </row>
    <row r="6516" spans="59:68" x14ac:dyDescent="0.25">
      <c r="BG6516" t="str">
        <f t="shared" ca="1" si="821"/>
        <v/>
      </c>
      <c r="BH6516" t="str">
        <f t="shared" si="822"/>
        <v/>
      </c>
      <c r="BI6516" t="str">
        <f t="shared" si="823"/>
        <v/>
      </c>
      <c r="BJ6516" t="str">
        <f t="shared" ca="1" si="824"/>
        <v/>
      </c>
      <c r="BK6516">
        <f t="shared" si="825"/>
        <v>1900</v>
      </c>
      <c r="BL6516">
        <f t="shared" si="826"/>
        <v>1900</v>
      </c>
      <c r="BM6516" t="str">
        <f t="shared" si="827"/>
        <v/>
      </c>
      <c r="BN6516" s="69">
        <f t="shared" si="828"/>
        <v>133</v>
      </c>
      <c r="BO6516" s="1">
        <v>48884</v>
      </c>
      <c r="BP6516" s="1"/>
    </row>
    <row r="6517" spans="59:68" x14ac:dyDescent="0.25">
      <c r="BG6517" t="str">
        <f t="shared" ca="1" si="821"/>
        <v/>
      </c>
      <c r="BH6517" t="str">
        <f t="shared" si="822"/>
        <v/>
      </c>
      <c r="BI6517" t="str">
        <f t="shared" si="823"/>
        <v/>
      </c>
      <c r="BJ6517" t="str">
        <f t="shared" ca="1" si="824"/>
        <v/>
      </c>
      <c r="BK6517">
        <f t="shared" si="825"/>
        <v>1900</v>
      </c>
      <c r="BL6517">
        <f t="shared" si="826"/>
        <v>1900</v>
      </c>
      <c r="BM6517" t="str">
        <f t="shared" si="827"/>
        <v/>
      </c>
      <c r="BN6517" s="69">
        <f t="shared" si="828"/>
        <v>133</v>
      </c>
      <c r="BO6517" s="1">
        <v>48885</v>
      </c>
      <c r="BP6517" s="1"/>
    </row>
    <row r="6518" spans="59:68" x14ac:dyDescent="0.25">
      <c r="BG6518" t="str">
        <f t="shared" ca="1" si="821"/>
        <v/>
      </c>
      <c r="BH6518" t="str">
        <f t="shared" si="822"/>
        <v/>
      </c>
      <c r="BI6518" t="str">
        <f t="shared" si="823"/>
        <v/>
      </c>
      <c r="BJ6518" t="str">
        <f t="shared" ca="1" si="824"/>
        <v/>
      </c>
      <c r="BK6518">
        <f t="shared" si="825"/>
        <v>1900</v>
      </c>
      <c r="BL6518">
        <f t="shared" si="826"/>
        <v>1900</v>
      </c>
      <c r="BM6518" t="str">
        <f t="shared" si="827"/>
        <v/>
      </c>
      <c r="BN6518" s="69">
        <f t="shared" si="828"/>
        <v>133</v>
      </c>
      <c r="BO6518" s="1">
        <v>48886</v>
      </c>
      <c r="BP6518" s="1"/>
    </row>
    <row r="6519" spans="59:68" x14ac:dyDescent="0.25">
      <c r="BG6519" t="str">
        <f t="shared" ca="1" si="821"/>
        <v/>
      </c>
      <c r="BH6519" t="str">
        <f t="shared" si="822"/>
        <v/>
      </c>
      <c r="BI6519" t="str">
        <f t="shared" si="823"/>
        <v/>
      </c>
      <c r="BJ6519" t="str">
        <f t="shared" ca="1" si="824"/>
        <v/>
      </c>
      <c r="BK6519">
        <f t="shared" si="825"/>
        <v>1900</v>
      </c>
      <c r="BL6519">
        <f t="shared" si="826"/>
        <v>1900</v>
      </c>
      <c r="BM6519" t="str">
        <f t="shared" si="827"/>
        <v/>
      </c>
      <c r="BN6519" s="69">
        <f t="shared" si="828"/>
        <v>133</v>
      </c>
      <c r="BO6519" s="1">
        <v>48887</v>
      </c>
      <c r="BP6519" s="1"/>
    </row>
    <row r="6520" spans="59:68" x14ac:dyDescent="0.25">
      <c r="BG6520" t="str">
        <f t="shared" ca="1" si="821"/>
        <v/>
      </c>
      <c r="BH6520" t="str">
        <f t="shared" si="822"/>
        <v/>
      </c>
      <c r="BI6520" t="str">
        <f t="shared" si="823"/>
        <v/>
      </c>
      <c r="BJ6520" t="str">
        <f t="shared" ca="1" si="824"/>
        <v/>
      </c>
      <c r="BK6520">
        <f t="shared" si="825"/>
        <v>1900</v>
      </c>
      <c r="BL6520">
        <f t="shared" si="826"/>
        <v>1900</v>
      </c>
      <c r="BM6520" t="str">
        <f t="shared" si="827"/>
        <v/>
      </c>
      <c r="BN6520" s="69">
        <f t="shared" si="828"/>
        <v>133</v>
      </c>
      <c r="BO6520" s="1">
        <v>48888</v>
      </c>
      <c r="BP6520" s="1"/>
    </row>
    <row r="6521" spans="59:68" x14ac:dyDescent="0.25">
      <c r="BG6521" t="str">
        <f t="shared" ca="1" si="821"/>
        <v/>
      </c>
      <c r="BH6521" t="str">
        <f t="shared" si="822"/>
        <v/>
      </c>
      <c r="BI6521" t="str">
        <f t="shared" si="823"/>
        <v/>
      </c>
      <c r="BJ6521" t="str">
        <f t="shared" ca="1" si="824"/>
        <v/>
      </c>
      <c r="BK6521">
        <f t="shared" si="825"/>
        <v>1900</v>
      </c>
      <c r="BL6521">
        <f t="shared" si="826"/>
        <v>1900</v>
      </c>
      <c r="BM6521" t="str">
        <f t="shared" si="827"/>
        <v/>
      </c>
      <c r="BN6521" s="69">
        <f t="shared" si="828"/>
        <v>133</v>
      </c>
      <c r="BO6521" s="1">
        <v>48889</v>
      </c>
      <c r="BP6521" s="1"/>
    </row>
    <row r="6522" spans="59:68" x14ac:dyDescent="0.25">
      <c r="BG6522" t="str">
        <f t="shared" ca="1" si="821"/>
        <v/>
      </c>
      <c r="BH6522" t="str">
        <f t="shared" si="822"/>
        <v/>
      </c>
      <c r="BI6522" t="str">
        <f t="shared" si="823"/>
        <v/>
      </c>
      <c r="BJ6522" t="str">
        <f t="shared" ca="1" si="824"/>
        <v/>
      </c>
      <c r="BK6522">
        <f t="shared" si="825"/>
        <v>1900</v>
      </c>
      <c r="BL6522">
        <f t="shared" si="826"/>
        <v>1900</v>
      </c>
      <c r="BM6522" t="str">
        <f t="shared" si="827"/>
        <v/>
      </c>
      <c r="BN6522" s="69">
        <f t="shared" si="828"/>
        <v>133</v>
      </c>
      <c r="BO6522" s="1">
        <v>48890</v>
      </c>
      <c r="BP6522" s="1"/>
    </row>
    <row r="6523" spans="59:68" x14ac:dyDescent="0.25">
      <c r="BG6523" t="str">
        <f t="shared" ca="1" si="821"/>
        <v/>
      </c>
      <c r="BH6523" t="str">
        <f t="shared" si="822"/>
        <v/>
      </c>
      <c r="BI6523" t="str">
        <f t="shared" si="823"/>
        <v/>
      </c>
      <c r="BJ6523" t="str">
        <f t="shared" ca="1" si="824"/>
        <v/>
      </c>
      <c r="BK6523">
        <f t="shared" si="825"/>
        <v>1900</v>
      </c>
      <c r="BL6523">
        <f t="shared" si="826"/>
        <v>1900</v>
      </c>
      <c r="BM6523" t="str">
        <f t="shared" si="827"/>
        <v/>
      </c>
      <c r="BN6523" s="69">
        <f t="shared" si="828"/>
        <v>133</v>
      </c>
      <c r="BO6523" s="1">
        <v>48891</v>
      </c>
      <c r="BP6523" s="1"/>
    </row>
    <row r="6524" spans="59:68" x14ac:dyDescent="0.25">
      <c r="BG6524" t="str">
        <f t="shared" ca="1" si="821"/>
        <v/>
      </c>
      <c r="BH6524" t="str">
        <f t="shared" si="822"/>
        <v/>
      </c>
      <c r="BI6524" t="str">
        <f t="shared" si="823"/>
        <v/>
      </c>
      <c r="BJ6524" t="str">
        <f t="shared" ca="1" si="824"/>
        <v/>
      </c>
      <c r="BK6524">
        <f t="shared" si="825"/>
        <v>1900</v>
      </c>
      <c r="BL6524">
        <f t="shared" si="826"/>
        <v>1900</v>
      </c>
      <c r="BM6524" t="str">
        <f t="shared" si="827"/>
        <v/>
      </c>
      <c r="BN6524" s="69">
        <f t="shared" si="828"/>
        <v>133</v>
      </c>
      <c r="BO6524" s="1">
        <v>48892</v>
      </c>
      <c r="BP6524" s="1"/>
    </row>
    <row r="6525" spans="59:68" x14ac:dyDescent="0.25">
      <c r="BG6525" t="str">
        <f t="shared" ca="1" si="821"/>
        <v/>
      </c>
      <c r="BH6525" t="str">
        <f t="shared" si="822"/>
        <v/>
      </c>
      <c r="BI6525" t="str">
        <f t="shared" si="823"/>
        <v/>
      </c>
      <c r="BJ6525" t="str">
        <f t="shared" ca="1" si="824"/>
        <v/>
      </c>
      <c r="BK6525">
        <f t="shared" si="825"/>
        <v>1900</v>
      </c>
      <c r="BL6525">
        <f t="shared" si="826"/>
        <v>1900</v>
      </c>
      <c r="BM6525" t="str">
        <f t="shared" si="827"/>
        <v/>
      </c>
      <c r="BN6525" s="69">
        <f t="shared" si="828"/>
        <v>133</v>
      </c>
      <c r="BO6525" s="1">
        <v>48893</v>
      </c>
      <c r="BP6525" s="1"/>
    </row>
    <row r="6526" spans="59:68" x14ac:dyDescent="0.25">
      <c r="BG6526" t="str">
        <f t="shared" ca="1" si="821"/>
        <v/>
      </c>
      <c r="BH6526" t="str">
        <f t="shared" si="822"/>
        <v/>
      </c>
      <c r="BI6526" t="str">
        <f t="shared" si="823"/>
        <v/>
      </c>
      <c r="BJ6526" t="str">
        <f t="shared" ca="1" si="824"/>
        <v/>
      </c>
      <c r="BK6526">
        <f t="shared" si="825"/>
        <v>1900</v>
      </c>
      <c r="BL6526">
        <f t="shared" si="826"/>
        <v>1900</v>
      </c>
      <c r="BM6526" t="str">
        <f t="shared" si="827"/>
        <v/>
      </c>
      <c r="BN6526" s="69">
        <f t="shared" si="828"/>
        <v>133</v>
      </c>
      <c r="BO6526" s="1">
        <v>48894</v>
      </c>
      <c r="BP6526" s="1"/>
    </row>
    <row r="6527" spans="59:68" x14ac:dyDescent="0.25">
      <c r="BG6527" t="str">
        <f t="shared" ca="1" si="821"/>
        <v/>
      </c>
      <c r="BH6527" t="str">
        <f t="shared" si="822"/>
        <v/>
      </c>
      <c r="BI6527" t="str">
        <f t="shared" si="823"/>
        <v/>
      </c>
      <c r="BJ6527" t="str">
        <f t="shared" ca="1" si="824"/>
        <v/>
      </c>
      <c r="BK6527">
        <f t="shared" si="825"/>
        <v>1900</v>
      </c>
      <c r="BL6527">
        <f t="shared" si="826"/>
        <v>1900</v>
      </c>
      <c r="BM6527" t="str">
        <f t="shared" si="827"/>
        <v/>
      </c>
      <c r="BN6527" s="69">
        <f t="shared" si="828"/>
        <v>133</v>
      </c>
      <c r="BO6527" s="1">
        <v>48895</v>
      </c>
      <c r="BP6527" s="1"/>
    </row>
    <row r="6528" spans="59:68" x14ac:dyDescent="0.25">
      <c r="BG6528" t="str">
        <f t="shared" ca="1" si="821"/>
        <v/>
      </c>
      <c r="BH6528" t="str">
        <f t="shared" si="822"/>
        <v/>
      </c>
      <c r="BI6528" t="str">
        <f t="shared" si="823"/>
        <v/>
      </c>
      <c r="BJ6528" t="str">
        <f t="shared" ca="1" si="824"/>
        <v/>
      </c>
      <c r="BK6528">
        <f t="shared" si="825"/>
        <v>1900</v>
      </c>
      <c r="BL6528">
        <f t="shared" si="826"/>
        <v>1900</v>
      </c>
      <c r="BM6528" t="str">
        <f t="shared" si="827"/>
        <v/>
      </c>
      <c r="BN6528" s="69">
        <f t="shared" si="828"/>
        <v>133</v>
      </c>
      <c r="BO6528" s="1">
        <v>48896</v>
      </c>
      <c r="BP6528" s="1"/>
    </row>
    <row r="6529" spans="59:68" x14ac:dyDescent="0.25">
      <c r="BG6529" t="str">
        <f t="shared" ca="1" si="821"/>
        <v/>
      </c>
      <c r="BH6529" t="str">
        <f t="shared" si="822"/>
        <v/>
      </c>
      <c r="BI6529" t="str">
        <f t="shared" si="823"/>
        <v/>
      </c>
      <c r="BJ6529" t="str">
        <f t="shared" ca="1" si="824"/>
        <v/>
      </c>
      <c r="BK6529">
        <f t="shared" si="825"/>
        <v>1900</v>
      </c>
      <c r="BL6529">
        <f t="shared" si="826"/>
        <v>1900</v>
      </c>
      <c r="BM6529" t="str">
        <f t="shared" si="827"/>
        <v/>
      </c>
      <c r="BN6529" s="69">
        <f t="shared" si="828"/>
        <v>133</v>
      </c>
      <c r="BO6529" s="1">
        <v>48897</v>
      </c>
      <c r="BP6529" s="1"/>
    </row>
    <row r="6530" spans="59:68" x14ac:dyDescent="0.25">
      <c r="BG6530" t="str">
        <f t="shared" ca="1" si="821"/>
        <v/>
      </c>
      <c r="BH6530" t="str">
        <f t="shared" si="822"/>
        <v/>
      </c>
      <c r="BI6530" t="str">
        <f t="shared" si="823"/>
        <v/>
      </c>
      <c r="BJ6530" t="str">
        <f t="shared" ca="1" si="824"/>
        <v/>
      </c>
      <c r="BK6530">
        <f t="shared" si="825"/>
        <v>1900</v>
      </c>
      <c r="BL6530">
        <f t="shared" si="826"/>
        <v>1900</v>
      </c>
      <c r="BM6530" t="str">
        <f t="shared" si="827"/>
        <v/>
      </c>
      <c r="BN6530" s="69">
        <f t="shared" si="828"/>
        <v>133</v>
      </c>
      <c r="BO6530" s="1">
        <v>48898</v>
      </c>
      <c r="BP6530" s="1"/>
    </row>
    <row r="6531" spans="59:68" x14ac:dyDescent="0.25">
      <c r="BG6531" t="str">
        <f t="shared" ref="BG6531:BG6594" ca="1" si="829">IF(A6531="","",DATEDIF(J6531,TODAY(),"y"))</f>
        <v/>
      </c>
      <c r="BH6531" t="str">
        <f t="shared" ref="BH6531:BH6594" si="830">IF(A6531="","",IF(BG6531&lt;61,"Moins de 61",IF(BG6531&lt;66,"61 à 65",IF(BG6531&lt;71,"66 à 70",IF(BG6531&lt;76,"71 à 75",IF(BG6531&lt;81,"76 à 80",IF(BG6531&lt;86,"81 à 85",IF(BG6531&lt;91,"86 à 90",IF(BG6531&lt;96,"91 à 95",IF(BG6531&lt;101,"96 à 100",IF(BG6531&gt;=101,"101 et plus","")))))))))))</f>
        <v/>
      </c>
      <c r="BI6531" t="str">
        <f t="shared" ref="BI6531:BI6594" si="831">IF(B6531="","",IF(BG6531&lt;66,"Moins de 66",IF(BG6531&lt;71,"66 à 70",IF(BG6531&lt;76,"71 à 75",IF(BG6531&lt;81,"76 à 80",IF(BG6531&gt;=81,"plus de 80",""))))))</f>
        <v/>
      </c>
      <c r="BJ6531" t="str">
        <f t="shared" ref="BJ6531:BJ6594" ca="1" si="832">IF(A6531="","",DATEDIF(L6531,TODAY(),"y"))</f>
        <v/>
      </c>
      <c r="BK6531">
        <f t="shared" ref="BK6531:BK6594" si="833">YEAR(L6531)</f>
        <v>1900</v>
      </c>
      <c r="BL6531">
        <f t="shared" ref="BL6531:BL6594" si="834">YEAR(E6531)</f>
        <v>1900</v>
      </c>
      <c r="BM6531" t="str">
        <f t="shared" ref="BM6531:BM6594" si="835">IF(A6531="","",IF(O6531="Adhérent",BG6531,""))</f>
        <v/>
      </c>
      <c r="BN6531" s="69">
        <f t="shared" ref="BN6531:BN6594" si="836">YEAR(BO6531)-YEAR(J6531)</f>
        <v>133</v>
      </c>
      <c r="BO6531" s="1">
        <v>48899</v>
      </c>
      <c r="BP6531" s="1"/>
    </row>
    <row r="6532" spans="59:68" x14ac:dyDescent="0.25">
      <c r="BG6532" t="str">
        <f t="shared" ca="1" si="829"/>
        <v/>
      </c>
      <c r="BH6532" t="str">
        <f t="shared" si="830"/>
        <v/>
      </c>
      <c r="BI6532" t="str">
        <f t="shared" si="831"/>
        <v/>
      </c>
      <c r="BJ6532" t="str">
        <f t="shared" ca="1" si="832"/>
        <v/>
      </c>
      <c r="BK6532">
        <f t="shared" si="833"/>
        <v>1900</v>
      </c>
      <c r="BL6532">
        <f t="shared" si="834"/>
        <v>1900</v>
      </c>
      <c r="BM6532" t="str">
        <f t="shared" si="835"/>
        <v/>
      </c>
      <c r="BN6532" s="69">
        <f t="shared" si="836"/>
        <v>133</v>
      </c>
      <c r="BO6532" s="1">
        <v>48900</v>
      </c>
      <c r="BP6532" s="1"/>
    </row>
    <row r="6533" spans="59:68" x14ac:dyDescent="0.25">
      <c r="BG6533" t="str">
        <f t="shared" ca="1" si="829"/>
        <v/>
      </c>
      <c r="BH6533" t="str">
        <f t="shared" si="830"/>
        <v/>
      </c>
      <c r="BI6533" t="str">
        <f t="shared" si="831"/>
        <v/>
      </c>
      <c r="BJ6533" t="str">
        <f t="shared" ca="1" si="832"/>
        <v/>
      </c>
      <c r="BK6533">
        <f t="shared" si="833"/>
        <v>1900</v>
      </c>
      <c r="BL6533">
        <f t="shared" si="834"/>
        <v>1900</v>
      </c>
      <c r="BM6533" t="str">
        <f t="shared" si="835"/>
        <v/>
      </c>
      <c r="BN6533" s="69">
        <f t="shared" si="836"/>
        <v>133</v>
      </c>
      <c r="BO6533" s="1">
        <v>48901</v>
      </c>
      <c r="BP6533" s="1"/>
    </row>
    <row r="6534" spans="59:68" x14ac:dyDescent="0.25">
      <c r="BG6534" t="str">
        <f t="shared" ca="1" si="829"/>
        <v/>
      </c>
      <c r="BH6534" t="str">
        <f t="shared" si="830"/>
        <v/>
      </c>
      <c r="BI6534" t="str">
        <f t="shared" si="831"/>
        <v/>
      </c>
      <c r="BJ6534" t="str">
        <f t="shared" ca="1" si="832"/>
        <v/>
      </c>
      <c r="BK6534">
        <f t="shared" si="833"/>
        <v>1900</v>
      </c>
      <c r="BL6534">
        <f t="shared" si="834"/>
        <v>1900</v>
      </c>
      <c r="BM6534" t="str">
        <f t="shared" si="835"/>
        <v/>
      </c>
      <c r="BN6534" s="69">
        <f t="shared" si="836"/>
        <v>133</v>
      </c>
      <c r="BO6534" s="1">
        <v>48902</v>
      </c>
      <c r="BP6534" s="1"/>
    </row>
    <row r="6535" spans="59:68" x14ac:dyDescent="0.25">
      <c r="BG6535" t="str">
        <f t="shared" ca="1" si="829"/>
        <v/>
      </c>
      <c r="BH6535" t="str">
        <f t="shared" si="830"/>
        <v/>
      </c>
      <c r="BI6535" t="str">
        <f t="shared" si="831"/>
        <v/>
      </c>
      <c r="BJ6535" t="str">
        <f t="shared" ca="1" si="832"/>
        <v/>
      </c>
      <c r="BK6535">
        <f t="shared" si="833"/>
        <v>1900</v>
      </c>
      <c r="BL6535">
        <f t="shared" si="834"/>
        <v>1900</v>
      </c>
      <c r="BM6535" t="str">
        <f t="shared" si="835"/>
        <v/>
      </c>
      <c r="BN6535" s="69">
        <f t="shared" si="836"/>
        <v>133</v>
      </c>
      <c r="BO6535" s="1">
        <v>48903</v>
      </c>
      <c r="BP6535" s="1"/>
    </row>
    <row r="6536" spans="59:68" x14ac:dyDescent="0.25">
      <c r="BG6536" t="str">
        <f t="shared" ca="1" si="829"/>
        <v/>
      </c>
      <c r="BH6536" t="str">
        <f t="shared" si="830"/>
        <v/>
      </c>
      <c r="BI6536" t="str">
        <f t="shared" si="831"/>
        <v/>
      </c>
      <c r="BJ6536" t="str">
        <f t="shared" ca="1" si="832"/>
        <v/>
      </c>
      <c r="BK6536">
        <f t="shared" si="833"/>
        <v>1900</v>
      </c>
      <c r="BL6536">
        <f t="shared" si="834"/>
        <v>1900</v>
      </c>
      <c r="BM6536" t="str">
        <f t="shared" si="835"/>
        <v/>
      </c>
      <c r="BN6536" s="69">
        <f t="shared" si="836"/>
        <v>133</v>
      </c>
      <c r="BO6536" s="1">
        <v>48904</v>
      </c>
      <c r="BP6536" s="1"/>
    </row>
    <row r="6537" spans="59:68" x14ac:dyDescent="0.25">
      <c r="BG6537" t="str">
        <f t="shared" ca="1" si="829"/>
        <v/>
      </c>
      <c r="BH6537" t="str">
        <f t="shared" si="830"/>
        <v/>
      </c>
      <c r="BI6537" t="str">
        <f t="shared" si="831"/>
        <v/>
      </c>
      <c r="BJ6537" t="str">
        <f t="shared" ca="1" si="832"/>
        <v/>
      </c>
      <c r="BK6537">
        <f t="shared" si="833"/>
        <v>1900</v>
      </c>
      <c r="BL6537">
        <f t="shared" si="834"/>
        <v>1900</v>
      </c>
      <c r="BM6537" t="str">
        <f t="shared" si="835"/>
        <v/>
      </c>
      <c r="BN6537" s="69">
        <f t="shared" si="836"/>
        <v>133</v>
      </c>
      <c r="BO6537" s="1">
        <v>48905</v>
      </c>
      <c r="BP6537" s="1"/>
    </row>
    <row r="6538" spans="59:68" x14ac:dyDescent="0.25">
      <c r="BG6538" t="str">
        <f t="shared" ca="1" si="829"/>
        <v/>
      </c>
      <c r="BH6538" t="str">
        <f t="shared" si="830"/>
        <v/>
      </c>
      <c r="BI6538" t="str">
        <f t="shared" si="831"/>
        <v/>
      </c>
      <c r="BJ6538" t="str">
        <f t="shared" ca="1" si="832"/>
        <v/>
      </c>
      <c r="BK6538">
        <f t="shared" si="833"/>
        <v>1900</v>
      </c>
      <c r="BL6538">
        <f t="shared" si="834"/>
        <v>1900</v>
      </c>
      <c r="BM6538" t="str">
        <f t="shared" si="835"/>
        <v/>
      </c>
      <c r="BN6538" s="69">
        <f t="shared" si="836"/>
        <v>133</v>
      </c>
      <c r="BO6538" s="1">
        <v>48906</v>
      </c>
      <c r="BP6538" s="1"/>
    </row>
    <row r="6539" spans="59:68" x14ac:dyDescent="0.25">
      <c r="BG6539" t="str">
        <f t="shared" ca="1" si="829"/>
        <v/>
      </c>
      <c r="BH6539" t="str">
        <f t="shared" si="830"/>
        <v/>
      </c>
      <c r="BI6539" t="str">
        <f t="shared" si="831"/>
        <v/>
      </c>
      <c r="BJ6539" t="str">
        <f t="shared" ca="1" si="832"/>
        <v/>
      </c>
      <c r="BK6539">
        <f t="shared" si="833"/>
        <v>1900</v>
      </c>
      <c r="BL6539">
        <f t="shared" si="834"/>
        <v>1900</v>
      </c>
      <c r="BM6539" t="str">
        <f t="shared" si="835"/>
        <v/>
      </c>
      <c r="BN6539" s="69">
        <f t="shared" si="836"/>
        <v>133</v>
      </c>
      <c r="BO6539" s="1">
        <v>48907</v>
      </c>
      <c r="BP6539" s="1"/>
    </row>
    <row r="6540" spans="59:68" x14ac:dyDescent="0.25">
      <c r="BG6540" t="str">
        <f t="shared" ca="1" si="829"/>
        <v/>
      </c>
      <c r="BH6540" t="str">
        <f t="shared" si="830"/>
        <v/>
      </c>
      <c r="BI6540" t="str">
        <f t="shared" si="831"/>
        <v/>
      </c>
      <c r="BJ6540" t="str">
        <f t="shared" ca="1" si="832"/>
        <v/>
      </c>
      <c r="BK6540">
        <f t="shared" si="833"/>
        <v>1900</v>
      </c>
      <c r="BL6540">
        <f t="shared" si="834"/>
        <v>1900</v>
      </c>
      <c r="BM6540" t="str">
        <f t="shared" si="835"/>
        <v/>
      </c>
      <c r="BN6540" s="69">
        <f t="shared" si="836"/>
        <v>133</v>
      </c>
      <c r="BO6540" s="1">
        <v>48908</v>
      </c>
      <c r="BP6540" s="1"/>
    </row>
    <row r="6541" spans="59:68" x14ac:dyDescent="0.25">
      <c r="BG6541" t="str">
        <f t="shared" ca="1" si="829"/>
        <v/>
      </c>
      <c r="BH6541" t="str">
        <f t="shared" si="830"/>
        <v/>
      </c>
      <c r="BI6541" t="str">
        <f t="shared" si="831"/>
        <v/>
      </c>
      <c r="BJ6541" t="str">
        <f t="shared" ca="1" si="832"/>
        <v/>
      </c>
      <c r="BK6541">
        <f t="shared" si="833"/>
        <v>1900</v>
      </c>
      <c r="BL6541">
        <f t="shared" si="834"/>
        <v>1900</v>
      </c>
      <c r="BM6541" t="str">
        <f t="shared" si="835"/>
        <v/>
      </c>
      <c r="BN6541" s="69">
        <f t="shared" si="836"/>
        <v>133</v>
      </c>
      <c r="BO6541" s="1">
        <v>48909</v>
      </c>
      <c r="BP6541" s="1"/>
    </row>
    <row r="6542" spans="59:68" x14ac:dyDescent="0.25">
      <c r="BG6542" t="str">
        <f t="shared" ca="1" si="829"/>
        <v/>
      </c>
      <c r="BH6542" t="str">
        <f t="shared" si="830"/>
        <v/>
      </c>
      <c r="BI6542" t="str">
        <f t="shared" si="831"/>
        <v/>
      </c>
      <c r="BJ6542" t="str">
        <f t="shared" ca="1" si="832"/>
        <v/>
      </c>
      <c r="BK6542">
        <f t="shared" si="833"/>
        <v>1900</v>
      </c>
      <c r="BL6542">
        <f t="shared" si="834"/>
        <v>1900</v>
      </c>
      <c r="BM6542" t="str">
        <f t="shared" si="835"/>
        <v/>
      </c>
      <c r="BN6542" s="69">
        <f t="shared" si="836"/>
        <v>133</v>
      </c>
      <c r="BO6542" s="1">
        <v>48910</v>
      </c>
      <c r="BP6542" s="1"/>
    </row>
    <row r="6543" spans="59:68" x14ac:dyDescent="0.25">
      <c r="BG6543" t="str">
        <f t="shared" ca="1" si="829"/>
        <v/>
      </c>
      <c r="BH6543" t="str">
        <f t="shared" si="830"/>
        <v/>
      </c>
      <c r="BI6543" t="str">
        <f t="shared" si="831"/>
        <v/>
      </c>
      <c r="BJ6543" t="str">
        <f t="shared" ca="1" si="832"/>
        <v/>
      </c>
      <c r="BK6543">
        <f t="shared" si="833"/>
        <v>1900</v>
      </c>
      <c r="BL6543">
        <f t="shared" si="834"/>
        <v>1900</v>
      </c>
      <c r="BM6543" t="str">
        <f t="shared" si="835"/>
        <v/>
      </c>
      <c r="BN6543" s="69">
        <f t="shared" si="836"/>
        <v>133</v>
      </c>
      <c r="BO6543" s="1">
        <v>48911</v>
      </c>
      <c r="BP6543" s="1"/>
    </row>
    <row r="6544" spans="59:68" x14ac:dyDescent="0.25">
      <c r="BG6544" t="str">
        <f t="shared" ca="1" si="829"/>
        <v/>
      </c>
      <c r="BH6544" t="str">
        <f t="shared" si="830"/>
        <v/>
      </c>
      <c r="BI6544" t="str">
        <f t="shared" si="831"/>
        <v/>
      </c>
      <c r="BJ6544" t="str">
        <f t="shared" ca="1" si="832"/>
        <v/>
      </c>
      <c r="BK6544">
        <f t="shared" si="833"/>
        <v>1900</v>
      </c>
      <c r="BL6544">
        <f t="shared" si="834"/>
        <v>1900</v>
      </c>
      <c r="BM6544" t="str">
        <f t="shared" si="835"/>
        <v/>
      </c>
      <c r="BN6544" s="69">
        <f t="shared" si="836"/>
        <v>133</v>
      </c>
      <c r="BO6544" s="1">
        <v>48912</v>
      </c>
      <c r="BP6544" s="1"/>
    </row>
    <row r="6545" spans="59:68" x14ac:dyDescent="0.25">
      <c r="BG6545" t="str">
        <f t="shared" ca="1" si="829"/>
        <v/>
      </c>
      <c r="BH6545" t="str">
        <f t="shared" si="830"/>
        <v/>
      </c>
      <c r="BI6545" t="str">
        <f t="shared" si="831"/>
        <v/>
      </c>
      <c r="BJ6545" t="str">
        <f t="shared" ca="1" si="832"/>
        <v/>
      </c>
      <c r="BK6545">
        <f t="shared" si="833"/>
        <v>1900</v>
      </c>
      <c r="BL6545">
        <f t="shared" si="834"/>
        <v>1900</v>
      </c>
      <c r="BM6545" t="str">
        <f t="shared" si="835"/>
        <v/>
      </c>
      <c r="BN6545" s="69">
        <f t="shared" si="836"/>
        <v>133</v>
      </c>
      <c r="BO6545" s="1">
        <v>48913</v>
      </c>
      <c r="BP6545" s="1"/>
    </row>
    <row r="6546" spans="59:68" x14ac:dyDescent="0.25">
      <c r="BG6546" t="str">
        <f t="shared" ca="1" si="829"/>
        <v/>
      </c>
      <c r="BH6546" t="str">
        <f t="shared" si="830"/>
        <v/>
      </c>
      <c r="BI6546" t="str">
        <f t="shared" si="831"/>
        <v/>
      </c>
      <c r="BJ6546" t="str">
        <f t="shared" ca="1" si="832"/>
        <v/>
      </c>
      <c r="BK6546">
        <f t="shared" si="833"/>
        <v>1900</v>
      </c>
      <c r="BL6546">
        <f t="shared" si="834"/>
        <v>1900</v>
      </c>
      <c r="BM6546" t="str">
        <f t="shared" si="835"/>
        <v/>
      </c>
      <c r="BN6546" s="69">
        <f t="shared" si="836"/>
        <v>133</v>
      </c>
      <c r="BO6546" s="1">
        <v>48914</v>
      </c>
      <c r="BP6546" s="1"/>
    </row>
    <row r="6547" spans="59:68" x14ac:dyDescent="0.25">
      <c r="BG6547" t="str">
        <f t="shared" ca="1" si="829"/>
        <v/>
      </c>
      <c r="BH6547" t="str">
        <f t="shared" si="830"/>
        <v/>
      </c>
      <c r="BI6547" t="str">
        <f t="shared" si="831"/>
        <v/>
      </c>
      <c r="BJ6547" t="str">
        <f t="shared" ca="1" si="832"/>
        <v/>
      </c>
      <c r="BK6547">
        <f t="shared" si="833"/>
        <v>1900</v>
      </c>
      <c r="BL6547">
        <f t="shared" si="834"/>
        <v>1900</v>
      </c>
      <c r="BM6547" t="str">
        <f t="shared" si="835"/>
        <v/>
      </c>
      <c r="BN6547" s="69">
        <f t="shared" si="836"/>
        <v>133</v>
      </c>
      <c r="BO6547" s="1">
        <v>48915</v>
      </c>
      <c r="BP6547" s="1"/>
    </row>
    <row r="6548" spans="59:68" x14ac:dyDescent="0.25">
      <c r="BG6548" t="str">
        <f t="shared" ca="1" si="829"/>
        <v/>
      </c>
      <c r="BH6548" t="str">
        <f t="shared" si="830"/>
        <v/>
      </c>
      <c r="BI6548" t="str">
        <f t="shared" si="831"/>
        <v/>
      </c>
      <c r="BJ6548" t="str">
        <f t="shared" ca="1" si="832"/>
        <v/>
      </c>
      <c r="BK6548">
        <f t="shared" si="833"/>
        <v>1900</v>
      </c>
      <c r="BL6548">
        <f t="shared" si="834"/>
        <v>1900</v>
      </c>
      <c r="BM6548" t="str">
        <f t="shared" si="835"/>
        <v/>
      </c>
      <c r="BN6548" s="69">
        <f t="shared" si="836"/>
        <v>133</v>
      </c>
      <c r="BO6548" s="1">
        <v>48916</v>
      </c>
      <c r="BP6548" s="1"/>
    </row>
    <row r="6549" spans="59:68" x14ac:dyDescent="0.25">
      <c r="BG6549" t="str">
        <f t="shared" ca="1" si="829"/>
        <v/>
      </c>
      <c r="BH6549" t="str">
        <f t="shared" si="830"/>
        <v/>
      </c>
      <c r="BI6549" t="str">
        <f t="shared" si="831"/>
        <v/>
      </c>
      <c r="BJ6549" t="str">
        <f t="shared" ca="1" si="832"/>
        <v/>
      </c>
      <c r="BK6549">
        <f t="shared" si="833"/>
        <v>1900</v>
      </c>
      <c r="BL6549">
        <f t="shared" si="834"/>
        <v>1900</v>
      </c>
      <c r="BM6549" t="str">
        <f t="shared" si="835"/>
        <v/>
      </c>
      <c r="BN6549" s="69">
        <f t="shared" si="836"/>
        <v>133</v>
      </c>
      <c r="BO6549" s="1">
        <v>48917</v>
      </c>
      <c r="BP6549" s="1"/>
    </row>
    <row r="6550" spans="59:68" x14ac:dyDescent="0.25">
      <c r="BG6550" t="str">
        <f t="shared" ca="1" si="829"/>
        <v/>
      </c>
      <c r="BH6550" t="str">
        <f t="shared" si="830"/>
        <v/>
      </c>
      <c r="BI6550" t="str">
        <f t="shared" si="831"/>
        <v/>
      </c>
      <c r="BJ6550" t="str">
        <f t="shared" ca="1" si="832"/>
        <v/>
      </c>
      <c r="BK6550">
        <f t="shared" si="833"/>
        <v>1900</v>
      </c>
      <c r="BL6550">
        <f t="shared" si="834"/>
        <v>1900</v>
      </c>
      <c r="BM6550" t="str">
        <f t="shared" si="835"/>
        <v/>
      </c>
      <c r="BN6550" s="69">
        <f t="shared" si="836"/>
        <v>133</v>
      </c>
      <c r="BO6550" s="1">
        <v>48918</v>
      </c>
      <c r="BP6550" s="1"/>
    </row>
    <row r="6551" spans="59:68" x14ac:dyDescent="0.25">
      <c r="BG6551" t="str">
        <f t="shared" ca="1" si="829"/>
        <v/>
      </c>
      <c r="BH6551" t="str">
        <f t="shared" si="830"/>
        <v/>
      </c>
      <c r="BI6551" t="str">
        <f t="shared" si="831"/>
        <v/>
      </c>
      <c r="BJ6551" t="str">
        <f t="shared" ca="1" si="832"/>
        <v/>
      </c>
      <c r="BK6551">
        <f t="shared" si="833"/>
        <v>1900</v>
      </c>
      <c r="BL6551">
        <f t="shared" si="834"/>
        <v>1900</v>
      </c>
      <c r="BM6551" t="str">
        <f t="shared" si="835"/>
        <v/>
      </c>
      <c r="BN6551" s="69">
        <f t="shared" si="836"/>
        <v>133</v>
      </c>
      <c r="BO6551" s="1">
        <v>48919</v>
      </c>
      <c r="BP6551" s="1"/>
    </row>
    <row r="6552" spans="59:68" x14ac:dyDescent="0.25">
      <c r="BG6552" t="str">
        <f t="shared" ca="1" si="829"/>
        <v/>
      </c>
      <c r="BH6552" t="str">
        <f t="shared" si="830"/>
        <v/>
      </c>
      <c r="BI6552" t="str">
        <f t="shared" si="831"/>
        <v/>
      </c>
      <c r="BJ6552" t="str">
        <f t="shared" ca="1" si="832"/>
        <v/>
      </c>
      <c r="BK6552">
        <f t="shared" si="833"/>
        <v>1900</v>
      </c>
      <c r="BL6552">
        <f t="shared" si="834"/>
        <v>1900</v>
      </c>
      <c r="BM6552" t="str">
        <f t="shared" si="835"/>
        <v/>
      </c>
      <c r="BN6552" s="69">
        <f t="shared" si="836"/>
        <v>133</v>
      </c>
      <c r="BO6552" s="1">
        <v>48920</v>
      </c>
      <c r="BP6552" s="1"/>
    </row>
    <row r="6553" spans="59:68" x14ac:dyDescent="0.25">
      <c r="BG6553" t="str">
        <f t="shared" ca="1" si="829"/>
        <v/>
      </c>
      <c r="BH6553" t="str">
        <f t="shared" si="830"/>
        <v/>
      </c>
      <c r="BI6553" t="str">
        <f t="shared" si="831"/>
        <v/>
      </c>
      <c r="BJ6553" t="str">
        <f t="shared" ca="1" si="832"/>
        <v/>
      </c>
      <c r="BK6553">
        <f t="shared" si="833"/>
        <v>1900</v>
      </c>
      <c r="BL6553">
        <f t="shared" si="834"/>
        <v>1900</v>
      </c>
      <c r="BM6553" t="str">
        <f t="shared" si="835"/>
        <v/>
      </c>
      <c r="BN6553" s="69">
        <f t="shared" si="836"/>
        <v>133</v>
      </c>
      <c r="BO6553" s="1">
        <v>48921</v>
      </c>
      <c r="BP6553" s="1"/>
    </row>
    <row r="6554" spans="59:68" x14ac:dyDescent="0.25">
      <c r="BG6554" t="str">
        <f t="shared" ca="1" si="829"/>
        <v/>
      </c>
      <c r="BH6554" t="str">
        <f t="shared" si="830"/>
        <v/>
      </c>
      <c r="BI6554" t="str">
        <f t="shared" si="831"/>
        <v/>
      </c>
      <c r="BJ6554" t="str">
        <f t="shared" ca="1" si="832"/>
        <v/>
      </c>
      <c r="BK6554">
        <f t="shared" si="833"/>
        <v>1900</v>
      </c>
      <c r="BL6554">
        <f t="shared" si="834"/>
        <v>1900</v>
      </c>
      <c r="BM6554" t="str">
        <f t="shared" si="835"/>
        <v/>
      </c>
      <c r="BN6554" s="69">
        <f t="shared" si="836"/>
        <v>133</v>
      </c>
      <c r="BO6554" s="1">
        <v>48922</v>
      </c>
      <c r="BP6554" s="1"/>
    </row>
    <row r="6555" spans="59:68" x14ac:dyDescent="0.25">
      <c r="BG6555" t="str">
        <f t="shared" ca="1" si="829"/>
        <v/>
      </c>
      <c r="BH6555" t="str">
        <f t="shared" si="830"/>
        <v/>
      </c>
      <c r="BI6555" t="str">
        <f t="shared" si="831"/>
        <v/>
      </c>
      <c r="BJ6555" t="str">
        <f t="shared" ca="1" si="832"/>
        <v/>
      </c>
      <c r="BK6555">
        <f t="shared" si="833"/>
        <v>1900</v>
      </c>
      <c r="BL6555">
        <f t="shared" si="834"/>
        <v>1900</v>
      </c>
      <c r="BM6555" t="str">
        <f t="shared" si="835"/>
        <v/>
      </c>
      <c r="BN6555" s="69">
        <f t="shared" si="836"/>
        <v>133</v>
      </c>
      <c r="BO6555" s="1">
        <v>48923</v>
      </c>
      <c r="BP6555" s="1"/>
    </row>
    <row r="6556" spans="59:68" x14ac:dyDescent="0.25">
      <c r="BG6556" t="str">
        <f t="shared" ca="1" si="829"/>
        <v/>
      </c>
      <c r="BH6556" t="str">
        <f t="shared" si="830"/>
        <v/>
      </c>
      <c r="BI6556" t="str">
        <f t="shared" si="831"/>
        <v/>
      </c>
      <c r="BJ6556" t="str">
        <f t="shared" ca="1" si="832"/>
        <v/>
      </c>
      <c r="BK6556">
        <f t="shared" si="833"/>
        <v>1900</v>
      </c>
      <c r="BL6556">
        <f t="shared" si="834"/>
        <v>1900</v>
      </c>
      <c r="BM6556" t="str">
        <f t="shared" si="835"/>
        <v/>
      </c>
      <c r="BN6556" s="69">
        <f t="shared" si="836"/>
        <v>133</v>
      </c>
      <c r="BO6556" s="1">
        <v>48924</v>
      </c>
      <c r="BP6556" s="1"/>
    </row>
    <row r="6557" spans="59:68" x14ac:dyDescent="0.25">
      <c r="BG6557" t="str">
        <f t="shared" ca="1" si="829"/>
        <v/>
      </c>
      <c r="BH6557" t="str">
        <f t="shared" si="830"/>
        <v/>
      </c>
      <c r="BI6557" t="str">
        <f t="shared" si="831"/>
        <v/>
      </c>
      <c r="BJ6557" t="str">
        <f t="shared" ca="1" si="832"/>
        <v/>
      </c>
      <c r="BK6557">
        <f t="shared" si="833"/>
        <v>1900</v>
      </c>
      <c r="BL6557">
        <f t="shared" si="834"/>
        <v>1900</v>
      </c>
      <c r="BM6557" t="str">
        <f t="shared" si="835"/>
        <v/>
      </c>
      <c r="BN6557" s="69">
        <f t="shared" si="836"/>
        <v>133</v>
      </c>
      <c r="BO6557" s="1">
        <v>48925</v>
      </c>
      <c r="BP6557" s="1"/>
    </row>
    <row r="6558" spans="59:68" x14ac:dyDescent="0.25">
      <c r="BG6558" t="str">
        <f t="shared" ca="1" si="829"/>
        <v/>
      </c>
      <c r="BH6558" t="str">
        <f t="shared" si="830"/>
        <v/>
      </c>
      <c r="BI6558" t="str">
        <f t="shared" si="831"/>
        <v/>
      </c>
      <c r="BJ6558" t="str">
        <f t="shared" ca="1" si="832"/>
        <v/>
      </c>
      <c r="BK6558">
        <f t="shared" si="833"/>
        <v>1900</v>
      </c>
      <c r="BL6558">
        <f t="shared" si="834"/>
        <v>1900</v>
      </c>
      <c r="BM6558" t="str">
        <f t="shared" si="835"/>
        <v/>
      </c>
      <c r="BN6558" s="69">
        <f t="shared" si="836"/>
        <v>133</v>
      </c>
      <c r="BO6558" s="1">
        <v>48926</v>
      </c>
      <c r="BP6558" s="1"/>
    </row>
    <row r="6559" spans="59:68" x14ac:dyDescent="0.25">
      <c r="BG6559" t="str">
        <f t="shared" ca="1" si="829"/>
        <v/>
      </c>
      <c r="BH6559" t="str">
        <f t="shared" si="830"/>
        <v/>
      </c>
      <c r="BI6559" t="str">
        <f t="shared" si="831"/>
        <v/>
      </c>
      <c r="BJ6559" t="str">
        <f t="shared" ca="1" si="832"/>
        <v/>
      </c>
      <c r="BK6559">
        <f t="shared" si="833"/>
        <v>1900</v>
      </c>
      <c r="BL6559">
        <f t="shared" si="834"/>
        <v>1900</v>
      </c>
      <c r="BM6559" t="str">
        <f t="shared" si="835"/>
        <v/>
      </c>
      <c r="BN6559" s="69">
        <f t="shared" si="836"/>
        <v>133</v>
      </c>
      <c r="BO6559" s="1">
        <v>48927</v>
      </c>
      <c r="BP6559" s="1"/>
    </row>
    <row r="6560" spans="59:68" x14ac:dyDescent="0.25">
      <c r="BG6560" t="str">
        <f t="shared" ca="1" si="829"/>
        <v/>
      </c>
      <c r="BH6560" t="str">
        <f t="shared" si="830"/>
        <v/>
      </c>
      <c r="BI6560" t="str">
        <f t="shared" si="831"/>
        <v/>
      </c>
      <c r="BJ6560" t="str">
        <f t="shared" ca="1" si="832"/>
        <v/>
      </c>
      <c r="BK6560">
        <f t="shared" si="833"/>
        <v>1900</v>
      </c>
      <c r="BL6560">
        <f t="shared" si="834"/>
        <v>1900</v>
      </c>
      <c r="BM6560" t="str">
        <f t="shared" si="835"/>
        <v/>
      </c>
      <c r="BN6560" s="69">
        <f t="shared" si="836"/>
        <v>133</v>
      </c>
      <c r="BO6560" s="1">
        <v>48928</v>
      </c>
      <c r="BP6560" s="1"/>
    </row>
    <row r="6561" spans="59:68" x14ac:dyDescent="0.25">
      <c r="BG6561" t="str">
        <f t="shared" ca="1" si="829"/>
        <v/>
      </c>
      <c r="BH6561" t="str">
        <f t="shared" si="830"/>
        <v/>
      </c>
      <c r="BI6561" t="str">
        <f t="shared" si="831"/>
        <v/>
      </c>
      <c r="BJ6561" t="str">
        <f t="shared" ca="1" si="832"/>
        <v/>
      </c>
      <c r="BK6561">
        <f t="shared" si="833"/>
        <v>1900</v>
      </c>
      <c r="BL6561">
        <f t="shared" si="834"/>
        <v>1900</v>
      </c>
      <c r="BM6561" t="str">
        <f t="shared" si="835"/>
        <v/>
      </c>
      <c r="BN6561" s="69">
        <f t="shared" si="836"/>
        <v>133</v>
      </c>
      <c r="BO6561" s="1">
        <v>48929</v>
      </c>
      <c r="BP6561" s="1"/>
    </row>
    <row r="6562" spans="59:68" x14ac:dyDescent="0.25">
      <c r="BG6562" t="str">
        <f t="shared" ca="1" si="829"/>
        <v/>
      </c>
      <c r="BH6562" t="str">
        <f t="shared" si="830"/>
        <v/>
      </c>
      <c r="BI6562" t="str">
        <f t="shared" si="831"/>
        <v/>
      </c>
      <c r="BJ6562" t="str">
        <f t="shared" ca="1" si="832"/>
        <v/>
      </c>
      <c r="BK6562">
        <f t="shared" si="833"/>
        <v>1900</v>
      </c>
      <c r="BL6562">
        <f t="shared" si="834"/>
        <v>1900</v>
      </c>
      <c r="BM6562" t="str">
        <f t="shared" si="835"/>
        <v/>
      </c>
      <c r="BN6562" s="69">
        <f t="shared" si="836"/>
        <v>133</v>
      </c>
      <c r="BO6562" s="1">
        <v>48930</v>
      </c>
      <c r="BP6562" s="1"/>
    </row>
    <row r="6563" spans="59:68" x14ac:dyDescent="0.25">
      <c r="BG6563" t="str">
        <f t="shared" ca="1" si="829"/>
        <v/>
      </c>
      <c r="BH6563" t="str">
        <f t="shared" si="830"/>
        <v/>
      </c>
      <c r="BI6563" t="str">
        <f t="shared" si="831"/>
        <v/>
      </c>
      <c r="BJ6563" t="str">
        <f t="shared" ca="1" si="832"/>
        <v/>
      </c>
      <c r="BK6563">
        <f t="shared" si="833"/>
        <v>1900</v>
      </c>
      <c r="BL6563">
        <f t="shared" si="834"/>
        <v>1900</v>
      </c>
      <c r="BM6563" t="str">
        <f t="shared" si="835"/>
        <v/>
      </c>
      <c r="BN6563" s="69">
        <f t="shared" si="836"/>
        <v>133</v>
      </c>
      <c r="BO6563" s="1">
        <v>48931</v>
      </c>
      <c r="BP6563" s="1"/>
    </row>
    <row r="6564" spans="59:68" x14ac:dyDescent="0.25">
      <c r="BG6564" t="str">
        <f t="shared" ca="1" si="829"/>
        <v/>
      </c>
      <c r="BH6564" t="str">
        <f t="shared" si="830"/>
        <v/>
      </c>
      <c r="BI6564" t="str">
        <f t="shared" si="831"/>
        <v/>
      </c>
      <c r="BJ6564" t="str">
        <f t="shared" ca="1" si="832"/>
        <v/>
      </c>
      <c r="BK6564">
        <f t="shared" si="833"/>
        <v>1900</v>
      </c>
      <c r="BL6564">
        <f t="shared" si="834"/>
        <v>1900</v>
      </c>
      <c r="BM6564" t="str">
        <f t="shared" si="835"/>
        <v/>
      </c>
      <c r="BN6564" s="69">
        <f t="shared" si="836"/>
        <v>133</v>
      </c>
      <c r="BO6564" s="1">
        <v>48932</v>
      </c>
      <c r="BP6564" s="1"/>
    </row>
    <row r="6565" spans="59:68" x14ac:dyDescent="0.25">
      <c r="BG6565" t="str">
        <f t="shared" ca="1" si="829"/>
        <v/>
      </c>
      <c r="BH6565" t="str">
        <f t="shared" si="830"/>
        <v/>
      </c>
      <c r="BI6565" t="str">
        <f t="shared" si="831"/>
        <v/>
      </c>
      <c r="BJ6565" t="str">
        <f t="shared" ca="1" si="832"/>
        <v/>
      </c>
      <c r="BK6565">
        <f t="shared" si="833"/>
        <v>1900</v>
      </c>
      <c r="BL6565">
        <f t="shared" si="834"/>
        <v>1900</v>
      </c>
      <c r="BM6565" t="str">
        <f t="shared" si="835"/>
        <v/>
      </c>
      <c r="BN6565" s="69">
        <f t="shared" si="836"/>
        <v>133</v>
      </c>
      <c r="BO6565" s="1">
        <v>48933</v>
      </c>
      <c r="BP6565" s="1"/>
    </row>
    <row r="6566" spans="59:68" x14ac:dyDescent="0.25">
      <c r="BG6566" t="str">
        <f t="shared" ca="1" si="829"/>
        <v/>
      </c>
      <c r="BH6566" t="str">
        <f t="shared" si="830"/>
        <v/>
      </c>
      <c r="BI6566" t="str">
        <f t="shared" si="831"/>
        <v/>
      </c>
      <c r="BJ6566" t="str">
        <f t="shared" ca="1" si="832"/>
        <v/>
      </c>
      <c r="BK6566">
        <f t="shared" si="833"/>
        <v>1900</v>
      </c>
      <c r="BL6566">
        <f t="shared" si="834"/>
        <v>1900</v>
      </c>
      <c r="BM6566" t="str">
        <f t="shared" si="835"/>
        <v/>
      </c>
      <c r="BN6566" s="69">
        <f t="shared" si="836"/>
        <v>133</v>
      </c>
      <c r="BO6566" s="1">
        <v>48934</v>
      </c>
      <c r="BP6566" s="1"/>
    </row>
    <row r="6567" spans="59:68" x14ac:dyDescent="0.25">
      <c r="BG6567" t="str">
        <f t="shared" ca="1" si="829"/>
        <v/>
      </c>
      <c r="BH6567" t="str">
        <f t="shared" si="830"/>
        <v/>
      </c>
      <c r="BI6567" t="str">
        <f t="shared" si="831"/>
        <v/>
      </c>
      <c r="BJ6567" t="str">
        <f t="shared" ca="1" si="832"/>
        <v/>
      </c>
      <c r="BK6567">
        <f t="shared" si="833"/>
        <v>1900</v>
      </c>
      <c r="BL6567">
        <f t="shared" si="834"/>
        <v>1900</v>
      </c>
      <c r="BM6567" t="str">
        <f t="shared" si="835"/>
        <v/>
      </c>
      <c r="BN6567" s="69">
        <f t="shared" si="836"/>
        <v>133</v>
      </c>
      <c r="BO6567" s="1">
        <v>48935</v>
      </c>
      <c r="BP6567" s="1"/>
    </row>
    <row r="6568" spans="59:68" x14ac:dyDescent="0.25">
      <c r="BG6568" t="str">
        <f t="shared" ca="1" si="829"/>
        <v/>
      </c>
      <c r="BH6568" t="str">
        <f t="shared" si="830"/>
        <v/>
      </c>
      <c r="BI6568" t="str">
        <f t="shared" si="831"/>
        <v/>
      </c>
      <c r="BJ6568" t="str">
        <f t="shared" ca="1" si="832"/>
        <v/>
      </c>
      <c r="BK6568">
        <f t="shared" si="833"/>
        <v>1900</v>
      </c>
      <c r="BL6568">
        <f t="shared" si="834"/>
        <v>1900</v>
      </c>
      <c r="BM6568" t="str">
        <f t="shared" si="835"/>
        <v/>
      </c>
      <c r="BN6568" s="69">
        <f t="shared" si="836"/>
        <v>133</v>
      </c>
      <c r="BO6568" s="1">
        <v>48936</v>
      </c>
      <c r="BP6568" s="1"/>
    </row>
    <row r="6569" spans="59:68" x14ac:dyDescent="0.25">
      <c r="BG6569" t="str">
        <f t="shared" ca="1" si="829"/>
        <v/>
      </c>
      <c r="BH6569" t="str">
        <f t="shared" si="830"/>
        <v/>
      </c>
      <c r="BI6569" t="str">
        <f t="shared" si="831"/>
        <v/>
      </c>
      <c r="BJ6569" t="str">
        <f t="shared" ca="1" si="832"/>
        <v/>
      </c>
      <c r="BK6569">
        <f t="shared" si="833"/>
        <v>1900</v>
      </c>
      <c r="BL6569">
        <f t="shared" si="834"/>
        <v>1900</v>
      </c>
      <c r="BM6569" t="str">
        <f t="shared" si="835"/>
        <v/>
      </c>
      <c r="BN6569" s="69">
        <f t="shared" si="836"/>
        <v>133</v>
      </c>
      <c r="BO6569" s="1">
        <v>48937</v>
      </c>
      <c r="BP6569" s="1"/>
    </row>
    <row r="6570" spans="59:68" x14ac:dyDescent="0.25">
      <c r="BG6570" t="str">
        <f t="shared" ca="1" si="829"/>
        <v/>
      </c>
      <c r="BH6570" t="str">
        <f t="shared" si="830"/>
        <v/>
      </c>
      <c r="BI6570" t="str">
        <f t="shared" si="831"/>
        <v/>
      </c>
      <c r="BJ6570" t="str">
        <f t="shared" ca="1" si="832"/>
        <v/>
      </c>
      <c r="BK6570">
        <f t="shared" si="833"/>
        <v>1900</v>
      </c>
      <c r="BL6570">
        <f t="shared" si="834"/>
        <v>1900</v>
      </c>
      <c r="BM6570" t="str">
        <f t="shared" si="835"/>
        <v/>
      </c>
      <c r="BN6570" s="69">
        <f t="shared" si="836"/>
        <v>133</v>
      </c>
      <c r="BO6570" s="1">
        <v>48938</v>
      </c>
      <c r="BP6570" s="1"/>
    </row>
    <row r="6571" spans="59:68" x14ac:dyDescent="0.25">
      <c r="BG6571" t="str">
        <f t="shared" ca="1" si="829"/>
        <v/>
      </c>
      <c r="BH6571" t="str">
        <f t="shared" si="830"/>
        <v/>
      </c>
      <c r="BI6571" t="str">
        <f t="shared" si="831"/>
        <v/>
      </c>
      <c r="BJ6571" t="str">
        <f t="shared" ca="1" si="832"/>
        <v/>
      </c>
      <c r="BK6571">
        <f t="shared" si="833"/>
        <v>1900</v>
      </c>
      <c r="BL6571">
        <f t="shared" si="834"/>
        <v>1900</v>
      </c>
      <c r="BM6571" t="str">
        <f t="shared" si="835"/>
        <v/>
      </c>
      <c r="BN6571" s="69">
        <f t="shared" si="836"/>
        <v>133</v>
      </c>
      <c r="BO6571" s="1">
        <v>48939</v>
      </c>
      <c r="BP6571" s="1"/>
    </row>
    <row r="6572" spans="59:68" x14ac:dyDescent="0.25">
      <c r="BG6572" t="str">
        <f t="shared" ca="1" si="829"/>
        <v/>
      </c>
      <c r="BH6572" t="str">
        <f t="shared" si="830"/>
        <v/>
      </c>
      <c r="BI6572" t="str">
        <f t="shared" si="831"/>
        <v/>
      </c>
      <c r="BJ6572" t="str">
        <f t="shared" ca="1" si="832"/>
        <v/>
      </c>
      <c r="BK6572">
        <f t="shared" si="833"/>
        <v>1900</v>
      </c>
      <c r="BL6572">
        <f t="shared" si="834"/>
        <v>1900</v>
      </c>
      <c r="BM6572" t="str">
        <f t="shared" si="835"/>
        <v/>
      </c>
      <c r="BN6572" s="69">
        <f t="shared" si="836"/>
        <v>133</v>
      </c>
      <c r="BO6572" s="1">
        <v>48940</v>
      </c>
      <c r="BP6572" s="1"/>
    </row>
    <row r="6573" spans="59:68" x14ac:dyDescent="0.25">
      <c r="BG6573" t="str">
        <f t="shared" ca="1" si="829"/>
        <v/>
      </c>
      <c r="BH6573" t="str">
        <f t="shared" si="830"/>
        <v/>
      </c>
      <c r="BI6573" t="str">
        <f t="shared" si="831"/>
        <v/>
      </c>
      <c r="BJ6573" t="str">
        <f t="shared" ca="1" si="832"/>
        <v/>
      </c>
      <c r="BK6573">
        <f t="shared" si="833"/>
        <v>1900</v>
      </c>
      <c r="BL6573">
        <f t="shared" si="834"/>
        <v>1900</v>
      </c>
      <c r="BM6573" t="str">
        <f t="shared" si="835"/>
        <v/>
      </c>
      <c r="BN6573" s="69">
        <f t="shared" si="836"/>
        <v>133</v>
      </c>
      <c r="BO6573" s="1">
        <v>48941</v>
      </c>
      <c r="BP6573" s="1"/>
    </row>
    <row r="6574" spans="59:68" x14ac:dyDescent="0.25">
      <c r="BG6574" t="str">
        <f t="shared" ca="1" si="829"/>
        <v/>
      </c>
      <c r="BH6574" t="str">
        <f t="shared" si="830"/>
        <v/>
      </c>
      <c r="BI6574" t="str">
        <f t="shared" si="831"/>
        <v/>
      </c>
      <c r="BJ6574" t="str">
        <f t="shared" ca="1" si="832"/>
        <v/>
      </c>
      <c r="BK6574">
        <f t="shared" si="833"/>
        <v>1900</v>
      </c>
      <c r="BL6574">
        <f t="shared" si="834"/>
        <v>1900</v>
      </c>
      <c r="BM6574" t="str">
        <f t="shared" si="835"/>
        <v/>
      </c>
      <c r="BN6574" s="69">
        <f t="shared" si="836"/>
        <v>133</v>
      </c>
      <c r="BO6574" s="1">
        <v>48942</v>
      </c>
      <c r="BP6574" s="1"/>
    </row>
    <row r="6575" spans="59:68" x14ac:dyDescent="0.25">
      <c r="BG6575" t="str">
        <f t="shared" ca="1" si="829"/>
        <v/>
      </c>
      <c r="BH6575" t="str">
        <f t="shared" si="830"/>
        <v/>
      </c>
      <c r="BI6575" t="str">
        <f t="shared" si="831"/>
        <v/>
      </c>
      <c r="BJ6575" t="str">
        <f t="shared" ca="1" si="832"/>
        <v/>
      </c>
      <c r="BK6575">
        <f t="shared" si="833"/>
        <v>1900</v>
      </c>
      <c r="BL6575">
        <f t="shared" si="834"/>
        <v>1900</v>
      </c>
      <c r="BM6575" t="str">
        <f t="shared" si="835"/>
        <v/>
      </c>
      <c r="BN6575" s="69">
        <f t="shared" si="836"/>
        <v>133</v>
      </c>
      <c r="BO6575" s="1">
        <v>48943</v>
      </c>
      <c r="BP6575" s="1"/>
    </row>
    <row r="6576" spans="59:68" x14ac:dyDescent="0.25">
      <c r="BG6576" t="str">
        <f t="shared" ca="1" si="829"/>
        <v/>
      </c>
      <c r="BH6576" t="str">
        <f t="shared" si="830"/>
        <v/>
      </c>
      <c r="BI6576" t="str">
        <f t="shared" si="831"/>
        <v/>
      </c>
      <c r="BJ6576" t="str">
        <f t="shared" ca="1" si="832"/>
        <v/>
      </c>
      <c r="BK6576">
        <f t="shared" si="833"/>
        <v>1900</v>
      </c>
      <c r="BL6576">
        <f t="shared" si="834"/>
        <v>1900</v>
      </c>
      <c r="BM6576" t="str">
        <f t="shared" si="835"/>
        <v/>
      </c>
      <c r="BN6576" s="69">
        <f t="shared" si="836"/>
        <v>133</v>
      </c>
      <c r="BO6576" s="1">
        <v>48944</v>
      </c>
      <c r="BP6576" s="1"/>
    </row>
    <row r="6577" spans="59:68" x14ac:dyDescent="0.25">
      <c r="BG6577" t="str">
        <f t="shared" ca="1" si="829"/>
        <v/>
      </c>
      <c r="BH6577" t="str">
        <f t="shared" si="830"/>
        <v/>
      </c>
      <c r="BI6577" t="str">
        <f t="shared" si="831"/>
        <v/>
      </c>
      <c r="BJ6577" t="str">
        <f t="shared" ca="1" si="832"/>
        <v/>
      </c>
      <c r="BK6577">
        <f t="shared" si="833"/>
        <v>1900</v>
      </c>
      <c r="BL6577">
        <f t="shared" si="834"/>
        <v>1900</v>
      </c>
      <c r="BM6577" t="str">
        <f t="shared" si="835"/>
        <v/>
      </c>
      <c r="BN6577" s="69">
        <f t="shared" si="836"/>
        <v>134</v>
      </c>
      <c r="BO6577" s="1">
        <v>48945</v>
      </c>
      <c r="BP6577" s="1"/>
    </row>
    <row r="6578" spans="59:68" x14ac:dyDescent="0.25">
      <c r="BG6578" t="str">
        <f t="shared" ca="1" si="829"/>
        <v/>
      </c>
      <c r="BH6578" t="str">
        <f t="shared" si="830"/>
        <v/>
      </c>
      <c r="BI6578" t="str">
        <f t="shared" si="831"/>
        <v/>
      </c>
      <c r="BJ6578" t="str">
        <f t="shared" ca="1" si="832"/>
        <v/>
      </c>
      <c r="BK6578">
        <f t="shared" si="833"/>
        <v>1900</v>
      </c>
      <c r="BL6578">
        <f t="shared" si="834"/>
        <v>1900</v>
      </c>
      <c r="BM6578" t="str">
        <f t="shared" si="835"/>
        <v/>
      </c>
      <c r="BN6578" s="69">
        <f t="shared" si="836"/>
        <v>134</v>
      </c>
      <c r="BO6578" s="1">
        <v>48946</v>
      </c>
      <c r="BP6578" s="1"/>
    </row>
    <row r="6579" spans="59:68" x14ac:dyDescent="0.25">
      <c r="BG6579" t="str">
        <f t="shared" ca="1" si="829"/>
        <v/>
      </c>
      <c r="BH6579" t="str">
        <f t="shared" si="830"/>
        <v/>
      </c>
      <c r="BI6579" t="str">
        <f t="shared" si="831"/>
        <v/>
      </c>
      <c r="BJ6579" t="str">
        <f t="shared" ca="1" si="832"/>
        <v/>
      </c>
      <c r="BK6579">
        <f t="shared" si="833"/>
        <v>1900</v>
      </c>
      <c r="BL6579">
        <f t="shared" si="834"/>
        <v>1900</v>
      </c>
      <c r="BM6579" t="str">
        <f t="shared" si="835"/>
        <v/>
      </c>
      <c r="BN6579" s="69">
        <f t="shared" si="836"/>
        <v>134</v>
      </c>
      <c r="BO6579" s="1">
        <v>48947</v>
      </c>
      <c r="BP6579" s="1"/>
    </row>
    <row r="6580" spans="59:68" x14ac:dyDescent="0.25">
      <c r="BG6580" t="str">
        <f t="shared" ca="1" si="829"/>
        <v/>
      </c>
      <c r="BH6580" t="str">
        <f t="shared" si="830"/>
        <v/>
      </c>
      <c r="BI6580" t="str">
        <f t="shared" si="831"/>
        <v/>
      </c>
      <c r="BJ6580" t="str">
        <f t="shared" ca="1" si="832"/>
        <v/>
      </c>
      <c r="BK6580">
        <f t="shared" si="833"/>
        <v>1900</v>
      </c>
      <c r="BL6580">
        <f t="shared" si="834"/>
        <v>1900</v>
      </c>
      <c r="BM6580" t="str">
        <f t="shared" si="835"/>
        <v/>
      </c>
      <c r="BN6580" s="69">
        <f t="shared" si="836"/>
        <v>134</v>
      </c>
      <c r="BO6580" s="1">
        <v>48948</v>
      </c>
      <c r="BP6580" s="1"/>
    </row>
    <row r="6581" spans="59:68" x14ac:dyDescent="0.25">
      <c r="BG6581" t="str">
        <f t="shared" ca="1" si="829"/>
        <v/>
      </c>
      <c r="BH6581" t="str">
        <f t="shared" si="830"/>
        <v/>
      </c>
      <c r="BI6581" t="str">
        <f t="shared" si="831"/>
        <v/>
      </c>
      <c r="BJ6581" t="str">
        <f t="shared" ca="1" si="832"/>
        <v/>
      </c>
      <c r="BK6581">
        <f t="shared" si="833"/>
        <v>1900</v>
      </c>
      <c r="BL6581">
        <f t="shared" si="834"/>
        <v>1900</v>
      </c>
      <c r="BM6581" t="str">
        <f t="shared" si="835"/>
        <v/>
      </c>
      <c r="BN6581" s="69">
        <f t="shared" si="836"/>
        <v>134</v>
      </c>
      <c r="BO6581" s="1">
        <v>48949</v>
      </c>
      <c r="BP6581" s="1"/>
    </row>
    <row r="6582" spans="59:68" x14ac:dyDescent="0.25">
      <c r="BG6582" t="str">
        <f t="shared" ca="1" si="829"/>
        <v/>
      </c>
      <c r="BH6582" t="str">
        <f t="shared" si="830"/>
        <v/>
      </c>
      <c r="BI6582" t="str">
        <f t="shared" si="831"/>
        <v/>
      </c>
      <c r="BJ6582" t="str">
        <f t="shared" ca="1" si="832"/>
        <v/>
      </c>
      <c r="BK6582">
        <f t="shared" si="833"/>
        <v>1900</v>
      </c>
      <c r="BL6582">
        <f t="shared" si="834"/>
        <v>1900</v>
      </c>
      <c r="BM6582" t="str">
        <f t="shared" si="835"/>
        <v/>
      </c>
      <c r="BN6582" s="69">
        <f t="shared" si="836"/>
        <v>134</v>
      </c>
      <c r="BO6582" s="1">
        <v>48950</v>
      </c>
      <c r="BP6582" s="1"/>
    </row>
    <row r="6583" spans="59:68" x14ac:dyDescent="0.25">
      <c r="BG6583" t="str">
        <f t="shared" ca="1" si="829"/>
        <v/>
      </c>
      <c r="BH6583" t="str">
        <f t="shared" si="830"/>
        <v/>
      </c>
      <c r="BI6583" t="str">
        <f t="shared" si="831"/>
        <v/>
      </c>
      <c r="BJ6583" t="str">
        <f t="shared" ca="1" si="832"/>
        <v/>
      </c>
      <c r="BK6583">
        <f t="shared" si="833"/>
        <v>1900</v>
      </c>
      <c r="BL6583">
        <f t="shared" si="834"/>
        <v>1900</v>
      </c>
      <c r="BM6583" t="str">
        <f t="shared" si="835"/>
        <v/>
      </c>
      <c r="BN6583" s="69">
        <f t="shared" si="836"/>
        <v>134</v>
      </c>
      <c r="BO6583" s="1">
        <v>48951</v>
      </c>
      <c r="BP6583" s="1"/>
    </row>
    <row r="6584" spans="59:68" x14ac:dyDescent="0.25">
      <c r="BG6584" t="str">
        <f t="shared" ca="1" si="829"/>
        <v/>
      </c>
      <c r="BH6584" t="str">
        <f t="shared" si="830"/>
        <v/>
      </c>
      <c r="BI6584" t="str">
        <f t="shared" si="831"/>
        <v/>
      </c>
      <c r="BJ6584" t="str">
        <f t="shared" ca="1" si="832"/>
        <v/>
      </c>
      <c r="BK6584">
        <f t="shared" si="833"/>
        <v>1900</v>
      </c>
      <c r="BL6584">
        <f t="shared" si="834"/>
        <v>1900</v>
      </c>
      <c r="BM6584" t="str">
        <f t="shared" si="835"/>
        <v/>
      </c>
      <c r="BN6584" s="69">
        <f t="shared" si="836"/>
        <v>134</v>
      </c>
      <c r="BO6584" s="1">
        <v>48952</v>
      </c>
      <c r="BP6584" s="1"/>
    </row>
    <row r="6585" spans="59:68" x14ac:dyDescent="0.25">
      <c r="BG6585" t="str">
        <f t="shared" ca="1" si="829"/>
        <v/>
      </c>
      <c r="BH6585" t="str">
        <f t="shared" si="830"/>
        <v/>
      </c>
      <c r="BI6585" t="str">
        <f t="shared" si="831"/>
        <v/>
      </c>
      <c r="BJ6585" t="str">
        <f t="shared" ca="1" si="832"/>
        <v/>
      </c>
      <c r="BK6585">
        <f t="shared" si="833"/>
        <v>1900</v>
      </c>
      <c r="BL6585">
        <f t="shared" si="834"/>
        <v>1900</v>
      </c>
      <c r="BM6585" t="str">
        <f t="shared" si="835"/>
        <v/>
      </c>
      <c r="BN6585" s="69">
        <f t="shared" si="836"/>
        <v>134</v>
      </c>
      <c r="BO6585" s="1">
        <v>48953</v>
      </c>
      <c r="BP6585" s="1"/>
    </row>
    <row r="6586" spans="59:68" x14ac:dyDescent="0.25">
      <c r="BG6586" t="str">
        <f t="shared" ca="1" si="829"/>
        <v/>
      </c>
      <c r="BH6586" t="str">
        <f t="shared" si="830"/>
        <v/>
      </c>
      <c r="BI6586" t="str">
        <f t="shared" si="831"/>
        <v/>
      </c>
      <c r="BJ6586" t="str">
        <f t="shared" ca="1" si="832"/>
        <v/>
      </c>
      <c r="BK6586">
        <f t="shared" si="833"/>
        <v>1900</v>
      </c>
      <c r="BL6586">
        <f t="shared" si="834"/>
        <v>1900</v>
      </c>
      <c r="BM6586" t="str">
        <f t="shared" si="835"/>
        <v/>
      </c>
      <c r="BN6586" s="69">
        <f t="shared" si="836"/>
        <v>134</v>
      </c>
      <c r="BO6586" s="1">
        <v>48954</v>
      </c>
      <c r="BP6586" s="1"/>
    </row>
    <row r="6587" spans="59:68" x14ac:dyDescent="0.25">
      <c r="BG6587" t="str">
        <f t="shared" ca="1" si="829"/>
        <v/>
      </c>
      <c r="BH6587" t="str">
        <f t="shared" si="830"/>
        <v/>
      </c>
      <c r="BI6587" t="str">
        <f t="shared" si="831"/>
        <v/>
      </c>
      <c r="BJ6587" t="str">
        <f t="shared" ca="1" si="832"/>
        <v/>
      </c>
      <c r="BK6587">
        <f t="shared" si="833"/>
        <v>1900</v>
      </c>
      <c r="BL6587">
        <f t="shared" si="834"/>
        <v>1900</v>
      </c>
      <c r="BM6587" t="str">
        <f t="shared" si="835"/>
        <v/>
      </c>
      <c r="BN6587" s="69">
        <f t="shared" si="836"/>
        <v>134</v>
      </c>
      <c r="BO6587" s="1">
        <v>48955</v>
      </c>
      <c r="BP6587" s="1"/>
    </row>
    <row r="6588" spans="59:68" x14ac:dyDescent="0.25">
      <c r="BG6588" t="str">
        <f t="shared" ca="1" si="829"/>
        <v/>
      </c>
      <c r="BH6588" t="str">
        <f t="shared" si="830"/>
        <v/>
      </c>
      <c r="BI6588" t="str">
        <f t="shared" si="831"/>
        <v/>
      </c>
      <c r="BJ6588" t="str">
        <f t="shared" ca="1" si="832"/>
        <v/>
      </c>
      <c r="BK6588">
        <f t="shared" si="833"/>
        <v>1900</v>
      </c>
      <c r="BL6588">
        <f t="shared" si="834"/>
        <v>1900</v>
      </c>
      <c r="BM6588" t="str">
        <f t="shared" si="835"/>
        <v/>
      </c>
      <c r="BN6588" s="69">
        <f t="shared" si="836"/>
        <v>134</v>
      </c>
      <c r="BO6588" s="1">
        <v>48956</v>
      </c>
      <c r="BP6588" s="1"/>
    </row>
    <row r="6589" spans="59:68" x14ac:dyDescent="0.25">
      <c r="BG6589" t="str">
        <f t="shared" ca="1" si="829"/>
        <v/>
      </c>
      <c r="BH6589" t="str">
        <f t="shared" si="830"/>
        <v/>
      </c>
      <c r="BI6589" t="str">
        <f t="shared" si="831"/>
        <v/>
      </c>
      <c r="BJ6589" t="str">
        <f t="shared" ca="1" si="832"/>
        <v/>
      </c>
      <c r="BK6589">
        <f t="shared" si="833"/>
        <v>1900</v>
      </c>
      <c r="BL6589">
        <f t="shared" si="834"/>
        <v>1900</v>
      </c>
      <c r="BM6589" t="str">
        <f t="shared" si="835"/>
        <v/>
      </c>
      <c r="BN6589" s="69">
        <f t="shared" si="836"/>
        <v>134</v>
      </c>
      <c r="BO6589" s="1">
        <v>48957</v>
      </c>
      <c r="BP6589" s="1"/>
    </row>
    <row r="6590" spans="59:68" x14ac:dyDescent="0.25">
      <c r="BG6590" t="str">
        <f t="shared" ca="1" si="829"/>
        <v/>
      </c>
      <c r="BH6590" t="str">
        <f t="shared" si="830"/>
        <v/>
      </c>
      <c r="BI6590" t="str">
        <f t="shared" si="831"/>
        <v/>
      </c>
      <c r="BJ6590" t="str">
        <f t="shared" ca="1" si="832"/>
        <v/>
      </c>
      <c r="BK6590">
        <f t="shared" si="833"/>
        <v>1900</v>
      </c>
      <c r="BL6590">
        <f t="shared" si="834"/>
        <v>1900</v>
      </c>
      <c r="BM6590" t="str">
        <f t="shared" si="835"/>
        <v/>
      </c>
      <c r="BN6590" s="69">
        <f t="shared" si="836"/>
        <v>134</v>
      </c>
      <c r="BO6590" s="1">
        <v>48958</v>
      </c>
      <c r="BP6590" s="1"/>
    </row>
    <row r="6591" spans="59:68" x14ac:dyDescent="0.25">
      <c r="BG6591" t="str">
        <f t="shared" ca="1" si="829"/>
        <v/>
      </c>
      <c r="BH6591" t="str">
        <f t="shared" si="830"/>
        <v/>
      </c>
      <c r="BI6591" t="str">
        <f t="shared" si="831"/>
        <v/>
      </c>
      <c r="BJ6591" t="str">
        <f t="shared" ca="1" si="832"/>
        <v/>
      </c>
      <c r="BK6591">
        <f t="shared" si="833"/>
        <v>1900</v>
      </c>
      <c r="BL6591">
        <f t="shared" si="834"/>
        <v>1900</v>
      </c>
      <c r="BM6591" t="str">
        <f t="shared" si="835"/>
        <v/>
      </c>
      <c r="BN6591" s="69">
        <f t="shared" si="836"/>
        <v>134</v>
      </c>
      <c r="BO6591" s="1">
        <v>48959</v>
      </c>
      <c r="BP6591" s="1"/>
    </row>
    <row r="6592" spans="59:68" x14ac:dyDescent="0.25">
      <c r="BG6592" t="str">
        <f t="shared" ca="1" si="829"/>
        <v/>
      </c>
      <c r="BH6592" t="str">
        <f t="shared" si="830"/>
        <v/>
      </c>
      <c r="BI6592" t="str">
        <f t="shared" si="831"/>
        <v/>
      </c>
      <c r="BJ6592" t="str">
        <f t="shared" ca="1" si="832"/>
        <v/>
      </c>
      <c r="BK6592">
        <f t="shared" si="833"/>
        <v>1900</v>
      </c>
      <c r="BL6592">
        <f t="shared" si="834"/>
        <v>1900</v>
      </c>
      <c r="BM6592" t="str">
        <f t="shared" si="835"/>
        <v/>
      </c>
      <c r="BN6592" s="69">
        <f t="shared" si="836"/>
        <v>134</v>
      </c>
      <c r="BO6592" s="1">
        <v>48960</v>
      </c>
      <c r="BP6592" s="1"/>
    </row>
    <row r="6593" spans="59:68" x14ac:dyDescent="0.25">
      <c r="BG6593" t="str">
        <f t="shared" ca="1" si="829"/>
        <v/>
      </c>
      <c r="BH6593" t="str">
        <f t="shared" si="830"/>
        <v/>
      </c>
      <c r="BI6593" t="str">
        <f t="shared" si="831"/>
        <v/>
      </c>
      <c r="BJ6593" t="str">
        <f t="shared" ca="1" si="832"/>
        <v/>
      </c>
      <c r="BK6593">
        <f t="shared" si="833"/>
        <v>1900</v>
      </c>
      <c r="BL6593">
        <f t="shared" si="834"/>
        <v>1900</v>
      </c>
      <c r="BM6593" t="str">
        <f t="shared" si="835"/>
        <v/>
      </c>
      <c r="BN6593" s="69">
        <f t="shared" si="836"/>
        <v>134</v>
      </c>
      <c r="BO6593" s="1">
        <v>48961</v>
      </c>
      <c r="BP6593" s="1"/>
    </row>
    <row r="6594" spans="59:68" x14ac:dyDescent="0.25">
      <c r="BG6594" t="str">
        <f t="shared" ca="1" si="829"/>
        <v/>
      </c>
      <c r="BH6594" t="str">
        <f t="shared" si="830"/>
        <v/>
      </c>
      <c r="BI6594" t="str">
        <f t="shared" si="831"/>
        <v/>
      </c>
      <c r="BJ6594" t="str">
        <f t="shared" ca="1" si="832"/>
        <v/>
      </c>
      <c r="BK6594">
        <f t="shared" si="833"/>
        <v>1900</v>
      </c>
      <c r="BL6594">
        <f t="shared" si="834"/>
        <v>1900</v>
      </c>
      <c r="BM6594" t="str">
        <f t="shared" si="835"/>
        <v/>
      </c>
      <c r="BN6594" s="69">
        <f t="shared" si="836"/>
        <v>134</v>
      </c>
      <c r="BO6594" s="1">
        <v>48962</v>
      </c>
      <c r="BP6594" s="1"/>
    </row>
    <row r="6595" spans="59:68" x14ac:dyDescent="0.25">
      <c r="BG6595" t="str">
        <f t="shared" ref="BG6595:BG6658" ca="1" si="837">IF(A6595="","",DATEDIF(J6595,TODAY(),"y"))</f>
        <v/>
      </c>
      <c r="BH6595" t="str">
        <f t="shared" ref="BH6595:BH6658" si="838">IF(A6595="","",IF(BG6595&lt;61,"Moins de 61",IF(BG6595&lt;66,"61 à 65",IF(BG6595&lt;71,"66 à 70",IF(BG6595&lt;76,"71 à 75",IF(BG6595&lt;81,"76 à 80",IF(BG6595&lt;86,"81 à 85",IF(BG6595&lt;91,"86 à 90",IF(BG6595&lt;96,"91 à 95",IF(BG6595&lt;101,"96 à 100",IF(BG6595&gt;=101,"101 et plus","")))))))))))</f>
        <v/>
      </c>
      <c r="BI6595" t="str">
        <f t="shared" ref="BI6595:BI6658" si="839">IF(B6595="","",IF(BG6595&lt;66,"Moins de 66",IF(BG6595&lt;71,"66 à 70",IF(BG6595&lt;76,"71 à 75",IF(BG6595&lt;81,"76 à 80",IF(BG6595&gt;=81,"plus de 80",""))))))</f>
        <v/>
      </c>
      <c r="BJ6595" t="str">
        <f t="shared" ref="BJ6595:BJ6658" ca="1" si="840">IF(A6595="","",DATEDIF(L6595,TODAY(),"y"))</f>
        <v/>
      </c>
      <c r="BK6595">
        <f t="shared" ref="BK6595:BK6658" si="841">YEAR(L6595)</f>
        <v>1900</v>
      </c>
      <c r="BL6595">
        <f t="shared" ref="BL6595:BL6658" si="842">YEAR(E6595)</f>
        <v>1900</v>
      </c>
      <c r="BM6595" t="str">
        <f t="shared" ref="BM6595:BM6658" si="843">IF(A6595="","",IF(O6595="Adhérent",BG6595,""))</f>
        <v/>
      </c>
      <c r="BN6595" s="69">
        <f t="shared" ref="BN6595:BN6658" si="844">YEAR(BO6595)-YEAR(J6595)</f>
        <v>134</v>
      </c>
      <c r="BO6595" s="1">
        <v>48963</v>
      </c>
      <c r="BP6595" s="1"/>
    </row>
    <row r="6596" spans="59:68" x14ac:dyDescent="0.25">
      <c r="BG6596" t="str">
        <f t="shared" ca="1" si="837"/>
        <v/>
      </c>
      <c r="BH6596" t="str">
        <f t="shared" si="838"/>
        <v/>
      </c>
      <c r="BI6596" t="str">
        <f t="shared" si="839"/>
        <v/>
      </c>
      <c r="BJ6596" t="str">
        <f t="shared" ca="1" si="840"/>
        <v/>
      </c>
      <c r="BK6596">
        <f t="shared" si="841"/>
        <v>1900</v>
      </c>
      <c r="BL6596">
        <f t="shared" si="842"/>
        <v>1900</v>
      </c>
      <c r="BM6596" t="str">
        <f t="shared" si="843"/>
        <v/>
      </c>
      <c r="BN6596" s="69">
        <f t="shared" si="844"/>
        <v>134</v>
      </c>
      <c r="BO6596" s="1">
        <v>48964</v>
      </c>
      <c r="BP6596" s="1"/>
    </row>
    <row r="6597" spans="59:68" x14ac:dyDescent="0.25">
      <c r="BG6597" t="str">
        <f t="shared" ca="1" si="837"/>
        <v/>
      </c>
      <c r="BH6597" t="str">
        <f t="shared" si="838"/>
        <v/>
      </c>
      <c r="BI6597" t="str">
        <f t="shared" si="839"/>
        <v/>
      </c>
      <c r="BJ6597" t="str">
        <f t="shared" ca="1" si="840"/>
        <v/>
      </c>
      <c r="BK6597">
        <f t="shared" si="841"/>
        <v>1900</v>
      </c>
      <c r="BL6597">
        <f t="shared" si="842"/>
        <v>1900</v>
      </c>
      <c r="BM6597" t="str">
        <f t="shared" si="843"/>
        <v/>
      </c>
      <c r="BN6597" s="69">
        <f t="shared" si="844"/>
        <v>134</v>
      </c>
      <c r="BO6597" s="1">
        <v>48965</v>
      </c>
      <c r="BP6597" s="1"/>
    </row>
    <row r="6598" spans="59:68" x14ac:dyDescent="0.25">
      <c r="BG6598" t="str">
        <f t="shared" ca="1" si="837"/>
        <v/>
      </c>
      <c r="BH6598" t="str">
        <f t="shared" si="838"/>
        <v/>
      </c>
      <c r="BI6598" t="str">
        <f t="shared" si="839"/>
        <v/>
      </c>
      <c r="BJ6598" t="str">
        <f t="shared" ca="1" si="840"/>
        <v/>
      </c>
      <c r="BK6598">
        <f t="shared" si="841"/>
        <v>1900</v>
      </c>
      <c r="BL6598">
        <f t="shared" si="842"/>
        <v>1900</v>
      </c>
      <c r="BM6598" t="str">
        <f t="shared" si="843"/>
        <v/>
      </c>
      <c r="BN6598" s="69">
        <f t="shared" si="844"/>
        <v>134</v>
      </c>
      <c r="BO6598" s="1">
        <v>48966</v>
      </c>
      <c r="BP6598" s="1"/>
    </row>
    <row r="6599" spans="59:68" x14ac:dyDescent="0.25">
      <c r="BG6599" t="str">
        <f t="shared" ca="1" si="837"/>
        <v/>
      </c>
      <c r="BH6599" t="str">
        <f t="shared" si="838"/>
        <v/>
      </c>
      <c r="BI6599" t="str">
        <f t="shared" si="839"/>
        <v/>
      </c>
      <c r="BJ6599" t="str">
        <f t="shared" ca="1" si="840"/>
        <v/>
      </c>
      <c r="BK6599">
        <f t="shared" si="841"/>
        <v>1900</v>
      </c>
      <c r="BL6599">
        <f t="shared" si="842"/>
        <v>1900</v>
      </c>
      <c r="BM6599" t="str">
        <f t="shared" si="843"/>
        <v/>
      </c>
      <c r="BN6599" s="69">
        <f t="shared" si="844"/>
        <v>134</v>
      </c>
      <c r="BO6599" s="1">
        <v>48967</v>
      </c>
      <c r="BP6599" s="1"/>
    </row>
    <row r="6600" spans="59:68" x14ac:dyDescent="0.25">
      <c r="BG6600" t="str">
        <f t="shared" ca="1" si="837"/>
        <v/>
      </c>
      <c r="BH6600" t="str">
        <f t="shared" si="838"/>
        <v/>
      </c>
      <c r="BI6600" t="str">
        <f t="shared" si="839"/>
        <v/>
      </c>
      <c r="BJ6600" t="str">
        <f t="shared" ca="1" si="840"/>
        <v/>
      </c>
      <c r="BK6600">
        <f t="shared" si="841"/>
        <v>1900</v>
      </c>
      <c r="BL6600">
        <f t="shared" si="842"/>
        <v>1900</v>
      </c>
      <c r="BM6600" t="str">
        <f t="shared" si="843"/>
        <v/>
      </c>
      <c r="BN6600" s="69">
        <f t="shared" si="844"/>
        <v>134</v>
      </c>
      <c r="BO6600" s="1">
        <v>48968</v>
      </c>
      <c r="BP6600" s="1"/>
    </row>
    <row r="6601" spans="59:68" x14ac:dyDescent="0.25">
      <c r="BG6601" t="str">
        <f t="shared" ca="1" si="837"/>
        <v/>
      </c>
      <c r="BH6601" t="str">
        <f t="shared" si="838"/>
        <v/>
      </c>
      <c r="BI6601" t="str">
        <f t="shared" si="839"/>
        <v/>
      </c>
      <c r="BJ6601" t="str">
        <f t="shared" ca="1" si="840"/>
        <v/>
      </c>
      <c r="BK6601">
        <f t="shared" si="841"/>
        <v>1900</v>
      </c>
      <c r="BL6601">
        <f t="shared" si="842"/>
        <v>1900</v>
      </c>
      <c r="BM6601" t="str">
        <f t="shared" si="843"/>
        <v/>
      </c>
      <c r="BN6601" s="69">
        <f t="shared" si="844"/>
        <v>134</v>
      </c>
      <c r="BO6601" s="1">
        <v>48969</v>
      </c>
      <c r="BP6601" s="1"/>
    </row>
    <row r="6602" spans="59:68" x14ac:dyDescent="0.25">
      <c r="BG6602" t="str">
        <f t="shared" ca="1" si="837"/>
        <v/>
      </c>
      <c r="BH6602" t="str">
        <f t="shared" si="838"/>
        <v/>
      </c>
      <c r="BI6602" t="str">
        <f t="shared" si="839"/>
        <v/>
      </c>
      <c r="BJ6602" t="str">
        <f t="shared" ca="1" si="840"/>
        <v/>
      </c>
      <c r="BK6602">
        <f t="shared" si="841"/>
        <v>1900</v>
      </c>
      <c r="BL6602">
        <f t="shared" si="842"/>
        <v>1900</v>
      </c>
      <c r="BM6602" t="str">
        <f t="shared" si="843"/>
        <v/>
      </c>
      <c r="BN6602" s="69">
        <f t="shared" si="844"/>
        <v>134</v>
      </c>
      <c r="BO6602" s="1">
        <v>48970</v>
      </c>
      <c r="BP6602" s="1"/>
    </row>
    <row r="6603" spans="59:68" x14ac:dyDescent="0.25">
      <c r="BG6603" t="str">
        <f t="shared" ca="1" si="837"/>
        <v/>
      </c>
      <c r="BH6603" t="str">
        <f t="shared" si="838"/>
        <v/>
      </c>
      <c r="BI6603" t="str">
        <f t="shared" si="839"/>
        <v/>
      </c>
      <c r="BJ6603" t="str">
        <f t="shared" ca="1" si="840"/>
        <v/>
      </c>
      <c r="BK6603">
        <f t="shared" si="841"/>
        <v>1900</v>
      </c>
      <c r="BL6603">
        <f t="shared" si="842"/>
        <v>1900</v>
      </c>
      <c r="BM6603" t="str">
        <f t="shared" si="843"/>
        <v/>
      </c>
      <c r="BN6603" s="69">
        <f t="shared" si="844"/>
        <v>134</v>
      </c>
      <c r="BO6603" s="1">
        <v>48971</v>
      </c>
      <c r="BP6603" s="1"/>
    </row>
    <row r="6604" spans="59:68" x14ac:dyDescent="0.25">
      <c r="BG6604" t="str">
        <f t="shared" ca="1" si="837"/>
        <v/>
      </c>
      <c r="BH6604" t="str">
        <f t="shared" si="838"/>
        <v/>
      </c>
      <c r="BI6604" t="str">
        <f t="shared" si="839"/>
        <v/>
      </c>
      <c r="BJ6604" t="str">
        <f t="shared" ca="1" si="840"/>
        <v/>
      </c>
      <c r="BK6604">
        <f t="shared" si="841"/>
        <v>1900</v>
      </c>
      <c r="BL6604">
        <f t="shared" si="842"/>
        <v>1900</v>
      </c>
      <c r="BM6604" t="str">
        <f t="shared" si="843"/>
        <v/>
      </c>
      <c r="BN6604" s="69">
        <f t="shared" si="844"/>
        <v>134</v>
      </c>
      <c r="BO6604" s="1">
        <v>48972</v>
      </c>
      <c r="BP6604" s="1"/>
    </row>
    <row r="6605" spans="59:68" x14ac:dyDescent="0.25">
      <c r="BG6605" t="str">
        <f t="shared" ca="1" si="837"/>
        <v/>
      </c>
      <c r="BH6605" t="str">
        <f t="shared" si="838"/>
        <v/>
      </c>
      <c r="BI6605" t="str">
        <f t="shared" si="839"/>
        <v/>
      </c>
      <c r="BJ6605" t="str">
        <f t="shared" ca="1" si="840"/>
        <v/>
      </c>
      <c r="BK6605">
        <f t="shared" si="841"/>
        <v>1900</v>
      </c>
      <c r="BL6605">
        <f t="shared" si="842"/>
        <v>1900</v>
      </c>
      <c r="BM6605" t="str">
        <f t="shared" si="843"/>
        <v/>
      </c>
      <c r="BN6605" s="69">
        <f t="shared" si="844"/>
        <v>134</v>
      </c>
      <c r="BO6605" s="1">
        <v>48973</v>
      </c>
      <c r="BP6605" s="1"/>
    </row>
    <row r="6606" spans="59:68" x14ac:dyDescent="0.25">
      <c r="BG6606" t="str">
        <f t="shared" ca="1" si="837"/>
        <v/>
      </c>
      <c r="BH6606" t="str">
        <f t="shared" si="838"/>
        <v/>
      </c>
      <c r="BI6606" t="str">
        <f t="shared" si="839"/>
        <v/>
      </c>
      <c r="BJ6606" t="str">
        <f t="shared" ca="1" si="840"/>
        <v/>
      </c>
      <c r="BK6606">
        <f t="shared" si="841"/>
        <v>1900</v>
      </c>
      <c r="BL6606">
        <f t="shared" si="842"/>
        <v>1900</v>
      </c>
      <c r="BM6606" t="str">
        <f t="shared" si="843"/>
        <v/>
      </c>
      <c r="BN6606" s="69">
        <f t="shared" si="844"/>
        <v>134</v>
      </c>
      <c r="BO6606" s="1">
        <v>48974</v>
      </c>
      <c r="BP6606" s="1"/>
    </row>
    <row r="6607" spans="59:68" x14ac:dyDescent="0.25">
      <c r="BG6607" t="str">
        <f t="shared" ca="1" si="837"/>
        <v/>
      </c>
      <c r="BH6607" t="str">
        <f t="shared" si="838"/>
        <v/>
      </c>
      <c r="BI6607" t="str">
        <f t="shared" si="839"/>
        <v/>
      </c>
      <c r="BJ6607" t="str">
        <f t="shared" ca="1" si="840"/>
        <v/>
      </c>
      <c r="BK6607">
        <f t="shared" si="841"/>
        <v>1900</v>
      </c>
      <c r="BL6607">
        <f t="shared" si="842"/>
        <v>1900</v>
      </c>
      <c r="BM6607" t="str">
        <f t="shared" si="843"/>
        <v/>
      </c>
      <c r="BN6607" s="69">
        <f t="shared" si="844"/>
        <v>134</v>
      </c>
      <c r="BO6607" s="1">
        <v>48975</v>
      </c>
      <c r="BP6607" s="1"/>
    </row>
    <row r="6608" spans="59:68" x14ac:dyDescent="0.25">
      <c r="BG6608" t="str">
        <f t="shared" ca="1" si="837"/>
        <v/>
      </c>
      <c r="BH6608" t="str">
        <f t="shared" si="838"/>
        <v/>
      </c>
      <c r="BI6608" t="str">
        <f t="shared" si="839"/>
        <v/>
      </c>
      <c r="BJ6608" t="str">
        <f t="shared" ca="1" si="840"/>
        <v/>
      </c>
      <c r="BK6608">
        <f t="shared" si="841"/>
        <v>1900</v>
      </c>
      <c r="BL6608">
        <f t="shared" si="842"/>
        <v>1900</v>
      </c>
      <c r="BM6608" t="str">
        <f t="shared" si="843"/>
        <v/>
      </c>
      <c r="BN6608" s="69">
        <f t="shared" si="844"/>
        <v>134</v>
      </c>
      <c r="BO6608" s="1">
        <v>48976</v>
      </c>
      <c r="BP6608" s="1"/>
    </row>
    <row r="6609" spans="59:68" x14ac:dyDescent="0.25">
      <c r="BG6609" t="str">
        <f t="shared" ca="1" si="837"/>
        <v/>
      </c>
      <c r="BH6609" t="str">
        <f t="shared" si="838"/>
        <v/>
      </c>
      <c r="BI6609" t="str">
        <f t="shared" si="839"/>
        <v/>
      </c>
      <c r="BJ6609" t="str">
        <f t="shared" ca="1" si="840"/>
        <v/>
      </c>
      <c r="BK6609">
        <f t="shared" si="841"/>
        <v>1900</v>
      </c>
      <c r="BL6609">
        <f t="shared" si="842"/>
        <v>1900</v>
      </c>
      <c r="BM6609" t="str">
        <f t="shared" si="843"/>
        <v/>
      </c>
      <c r="BN6609" s="69">
        <f t="shared" si="844"/>
        <v>134</v>
      </c>
      <c r="BO6609" s="1">
        <v>48977</v>
      </c>
      <c r="BP6609" s="1"/>
    </row>
    <row r="6610" spans="59:68" x14ac:dyDescent="0.25">
      <c r="BG6610" t="str">
        <f t="shared" ca="1" si="837"/>
        <v/>
      </c>
      <c r="BH6610" t="str">
        <f t="shared" si="838"/>
        <v/>
      </c>
      <c r="BI6610" t="str">
        <f t="shared" si="839"/>
        <v/>
      </c>
      <c r="BJ6610" t="str">
        <f t="shared" ca="1" si="840"/>
        <v/>
      </c>
      <c r="BK6610">
        <f t="shared" si="841"/>
        <v>1900</v>
      </c>
      <c r="BL6610">
        <f t="shared" si="842"/>
        <v>1900</v>
      </c>
      <c r="BM6610" t="str">
        <f t="shared" si="843"/>
        <v/>
      </c>
      <c r="BN6610" s="69">
        <f t="shared" si="844"/>
        <v>134</v>
      </c>
      <c r="BO6610" s="1">
        <v>48978</v>
      </c>
      <c r="BP6610" s="1"/>
    </row>
    <row r="6611" spans="59:68" x14ac:dyDescent="0.25">
      <c r="BG6611" t="str">
        <f t="shared" ca="1" si="837"/>
        <v/>
      </c>
      <c r="BH6611" t="str">
        <f t="shared" si="838"/>
        <v/>
      </c>
      <c r="BI6611" t="str">
        <f t="shared" si="839"/>
        <v/>
      </c>
      <c r="BJ6611" t="str">
        <f t="shared" ca="1" si="840"/>
        <v/>
      </c>
      <c r="BK6611">
        <f t="shared" si="841"/>
        <v>1900</v>
      </c>
      <c r="BL6611">
        <f t="shared" si="842"/>
        <v>1900</v>
      </c>
      <c r="BM6611" t="str">
        <f t="shared" si="843"/>
        <v/>
      </c>
      <c r="BN6611" s="69">
        <f t="shared" si="844"/>
        <v>134</v>
      </c>
      <c r="BO6611" s="1">
        <v>48979</v>
      </c>
      <c r="BP6611" s="1"/>
    </row>
    <row r="6612" spans="59:68" x14ac:dyDescent="0.25">
      <c r="BG6612" t="str">
        <f t="shared" ca="1" si="837"/>
        <v/>
      </c>
      <c r="BH6612" t="str">
        <f t="shared" si="838"/>
        <v/>
      </c>
      <c r="BI6612" t="str">
        <f t="shared" si="839"/>
        <v/>
      </c>
      <c r="BJ6612" t="str">
        <f t="shared" ca="1" si="840"/>
        <v/>
      </c>
      <c r="BK6612">
        <f t="shared" si="841"/>
        <v>1900</v>
      </c>
      <c r="BL6612">
        <f t="shared" si="842"/>
        <v>1900</v>
      </c>
      <c r="BM6612" t="str">
        <f t="shared" si="843"/>
        <v/>
      </c>
      <c r="BN6612" s="69">
        <f t="shared" si="844"/>
        <v>134</v>
      </c>
      <c r="BO6612" s="1">
        <v>48980</v>
      </c>
      <c r="BP6612" s="1"/>
    </row>
    <row r="6613" spans="59:68" x14ac:dyDescent="0.25">
      <c r="BG6613" t="str">
        <f t="shared" ca="1" si="837"/>
        <v/>
      </c>
      <c r="BH6613" t="str">
        <f t="shared" si="838"/>
        <v/>
      </c>
      <c r="BI6613" t="str">
        <f t="shared" si="839"/>
        <v/>
      </c>
      <c r="BJ6613" t="str">
        <f t="shared" ca="1" si="840"/>
        <v/>
      </c>
      <c r="BK6613">
        <f t="shared" si="841"/>
        <v>1900</v>
      </c>
      <c r="BL6613">
        <f t="shared" si="842"/>
        <v>1900</v>
      </c>
      <c r="BM6613" t="str">
        <f t="shared" si="843"/>
        <v/>
      </c>
      <c r="BN6613" s="69">
        <f t="shared" si="844"/>
        <v>134</v>
      </c>
      <c r="BO6613" s="1">
        <v>48981</v>
      </c>
      <c r="BP6613" s="1"/>
    </row>
    <row r="6614" spans="59:68" x14ac:dyDescent="0.25">
      <c r="BG6614" t="str">
        <f t="shared" ca="1" si="837"/>
        <v/>
      </c>
      <c r="BH6614" t="str">
        <f t="shared" si="838"/>
        <v/>
      </c>
      <c r="BI6614" t="str">
        <f t="shared" si="839"/>
        <v/>
      </c>
      <c r="BJ6614" t="str">
        <f t="shared" ca="1" si="840"/>
        <v/>
      </c>
      <c r="BK6614">
        <f t="shared" si="841"/>
        <v>1900</v>
      </c>
      <c r="BL6614">
        <f t="shared" si="842"/>
        <v>1900</v>
      </c>
      <c r="BM6614" t="str">
        <f t="shared" si="843"/>
        <v/>
      </c>
      <c r="BN6614" s="69">
        <f t="shared" si="844"/>
        <v>134</v>
      </c>
      <c r="BO6614" s="1">
        <v>48982</v>
      </c>
      <c r="BP6614" s="1"/>
    </row>
    <row r="6615" spans="59:68" x14ac:dyDescent="0.25">
      <c r="BG6615" t="str">
        <f t="shared" ca="1" si="837"/>
        <v/>
      </c>
      <c r="BH6615" t="str">
        <f t="shared" si="838"/>
        <v/>
      </c>
      <c r="BI6615" t="str">
        <f t="shared" si="839"/>
        <v/>
      </c>
      <c r="BJ6615" t="str">
        <f t="shared" ca="1" si="840"/>
        <v/>
      </c>
      <c r="BK6615">
        <f t="shared" si="841"/>
        <v>1900</v>
      </c>
      <c r="BL6615">
        <f t="shared" si="842"/>
        <v>1900</v>
      </c>
      <c r="BM6615" t="str">
        <f t="shared" si="843"/>
        <v/>
      </c>
      <c r="BN6615" s="69">
        <f t="shared" si="844"/>
        <v>134</v>
      </c>
      <c r="BO6615" s="1">
        <v>48983</v>
      </c>
      <c r="BP6615" s="1"/>
    </row>
    <row r="6616" spans="59:68" x14ac:dyDescent="0.25">
      <c r="BG6616" t="str">
        <f t="shared" ca="1" si="837"/>
        <v/>
      </c>
      <c r="BH6616" t="str">
        <f t="shared" si="838"/>
        <v/>
      </c>
      <c r="BI6616" t="str">
        <f t="shared" si="839"/>
        <v/>
      </c>
      <c r="BJ6616" t="str">
        <f t="shared" ca="1" si="840"/>
        <v/>
      </c>
      <c r="BK6616">
        <f t="shared" si="841"/>
        <v>1900</v>
      </c>
      <c r="BL6616">
        <f t="shared" si="842"/>
        <v>1900</v>
      </c>
      <c r="BM6616" t="str">
        <f t="shared" si="843"/>
        <v/>
      </c>
      <c r="BN6616" s="69">
        <f t="shared" si="844"/>
        <v>134</v>
      </c>
      <c r="BO6616" s="1">
        <v>48984</v>
      </c>
      <c r="BP6616" s="1"/>
    </row>
    <row r="6617" spans="59:68" x14ac:dyDescent="0.25">
      <c r="BG6617" t="str">
        <f t="shared" ca="1" si="837"/>
        <v/>
      </c>
      <c r="BH6617" t="str">
        <f t="shared" si="838"/>
        <v/>
      </c>
      <c r="BI6617" t="str">
        <f t="shared" si="839"/>
        <v/>
      </c>
      <c r="BJ6617" t="str">
        <f t="shared" ca="1" si="840"/>
        <v/>
      </c>
      <c r="BK6617">
        <f t="shared" si="841"/>
        <v>1900</v>
      </c>
      <c r="BL6617">
        <f t="shared" si="842"/>
        <v>1900</v>
      </c>
      <c r="BM6617" t="str">
        <f t="shared" si="843"/>
        <v/>
      </c>
      <c r="BN6617" s="69">
        <f t="shared" si="844"/>
        <v>134</v>
      </c>
      <c r="BO6617" s="1">
        <v>48985</v>
      </c>
      <c r="BP6617" s="1"/>
    </row>
    <row r="6618" spans="59:68" x14ac:dyDescent="0.25">
      <c r="BG6618" t="str">
        <f t="shared" ca="1" si="837"/>
        <v/>
      </c>
      <c r="BH6618" t="str">
        <f t="shared" si="838"/>
        <v/>
      </c>
      <c r="BI6618" t="str">
        <f t="shared" si="839"/>
        <v/>
      </c>
      <c r="BJ6618" t="str">
        <f t="shared" ca="1" si="840"/>
        <v/>
      </c>
      <c r="BK6618">
        <f t="shared" si="841"/>
        <v>1900</v>
      </c>
      <c r="BL6618">
        <f t="shared" si="842"/>
        <v>1900</v>
      </c>
      <c r="BM6618" t="str">
        <f t="shared" si="843"/>
        <v/>
      </c>
      <c r="BN6618" s="69">
        <f t="shared" si="844"/>
        <v>134</v>
      </c>
      <c r="BO6618" s="1">
        <v>48986</v>
      </c>
      <c r="BP6618" s="1"/>
    </row>
    <row r="6619" spans="59:68" x14ac:dyDescent="0.25">
      <c r="BG6619" t="str">
        <f t="shared" ca="1" si="837"/>
        <v/>
      </c>
      <c r="BH6619" t="str">
        <f t="shared" si="838"/>
        <v/>
      </c>
      <c r="BI6619" t="str">
        <f t="shared" si="839"/>
        <v/>
      </c>
      <c r="BJ6619" t="str">
        <f t="shared" ca="1" si="840"/>
        <v/>
      </c>
      <c r="BK6619">
        <f t="shared" si="841"/>
        <v>1900</v>
      </c>
      <c r="BL6619">
        <f t="shared" si="842"/>
        <v>1900</v>
      </c>
      <c r="BM6619" t="str">
        <f t="shared" si="843"/>
        <v/>
      </c>
      <c r="BN6619" s="69">
        <f t="shared" si="844"/>
        <v>134</v>
      </c>
      <c r="BO6619" s="1">
        <v>48987</v>
      </c>
      <c r="BP6619" s="1"/>
    </row>
    <row r="6620" spans="59:68" x14ac:dyDescent="0.25">
      <c r="BG6620" t="str">
        <f t="shared" ca="1" si="837"/>
        <v/>
      </c>
      <c r="BH6620" t="str">
        <f t="shared" si="838"/>
        <v/>
      </c>
      <c r="BI6620" t="str">
        <f t="shared" si="839"/>
        <v/>
      </c>
      <c r="BJ6620" t="str">
        <f t="shared" ca="1" si="840"/>
        <v/>
      </c>
      <c r="BK6620">
        <f t="shared" si="841"/>
        <v>1900</v>
      </c>
      <c r="BL6620">
        <f t="shared" si="842"/>
        <v>1900</v>
      </c>
      <c r="BM6620" t="str">
        <f t="shared" si="843"/>
        <v/>
      </c>
      <c r="BN6620" s="69">
        <f t="shared" si="844"/>
        <v>134</v>
      </c>
      <c r="BO6620" s="1">
        <v>48988</v>
      </c>
      <c r="BP6620" s="1"/>
    </row>
    <row r="6621" spans="59:68" x14ac:dyDescent="0.25">
      <c r="BG6621" t="str">
        <f t="shared" ca="1" si="837"/>
        <v/>
      </c>
      <c r="BH6621" t="str">
        <f t="shared" si="838"/>
        <v/>
      </c>
      <c r="BI6621" t="str">
        <f t="shared" si="839"/>
        <v/>
      </c>
      <c r="BJ6621" t="str">
        <f t="shared" ca="1" si="840"/>
        <v/>
      </c>
      <c r="BK6621">
        <f t="shared" si="841"/>
        <v>1900</v>
      </c>
      <c r="BL6621">
        <f t="shared" si="842"/>
        <v>1900</v>
      </c>
      <c r="BM6621" t="str">
        <f t="shared" si="843"/>
        <v/>
      </c>
      <c r="BN6621" s="69">
        <f t="shared" si="844"/>
        <v>134</v>
      </c>
      <c r="BO6621" s="1">
        <v>48989</v>
      </c>
      <c r="BP6621" s="1"/>
    </row>
    <row r="6622" spans="59:68" x14ac:dyDescent="0.25">
      <c r="BG6622" t="str">
        <f t="shared" ca="1" si="837"/>
        <v/>
      </c>
      <c r="BH6622" t="str">
        <f t="shared" si="838"/>
        <v/>
      </c>
      <c r="BI6622" t="str">
        <f t="shared" si="839"/>
        <v/>
      </c>
      <c r="BJ6622" t="str">
        <f t="shared" ca="1" si="840"/>
        <v/>
      </c>
      <c r="BK6622">
        <f t="shared" si="841"/>
        <v>1900</v>
      </c>
      <c r="BL6622">
        <f t="shared" si="842"/>
        <v>1900</v>
      </c>
      <c r="BM6622" t="str">
        <f t="shared" si="843"/>
        <v/>
      </c>
      <c r="BN6622" s="69">
        <f t="shared" si="844"/>
        <v>134</v>
      </c>
      <c r="BO6622" s="1">
        <v>48990</v>
      </c>
      <c r="BP6622" s="1"/>
    </row>
    <row r="6623" spans="59:68" x14ac:dyDescent="0.25">
      <c r="BG6623" t="str">
        <f t="shared" ca="1" si="837"/>
        <v/>
      </c>
      <c r="BH6623" t="str">
        <f t="shared" si="838"/>
        <v/>
      </c>
      <c r="BI6623" t="str">
        <f t="shared" si="839"/>
        <v/>
      </c>
      <c r="BJ6623" t="str">
        <f t="shared" ca="1" si="840"/>
        <v/>
      </c>
      <c r="BK6623">
        <f t="shared" si="841"/>
        <v>1900</v>
      </c>
      <c r="BL6623">
        <f t="shared" si="842"/>
        <v>1900</v>
      </c>
      <c r="BM6623" t="str">
        <f t="shared" si="843"/>
        <v/>
      </c>
      <c r="BN6623" s="69">
        <f t="shared" si="844"/>
        <v>134</v>
      </c>
      <c r="BO6623" s="1">
        <v>48991</v>
      </c>
      <c r="BP6623" s="1"/>
    </row>
    <row r="6624" spans="59:68" x14ac:dyDescent="0.25">
      <c r="BG6624" t="str">
        <f t="shared" ca="1" si="837"/>
        <v/>
      </c>
      <c r="BH6624" t="str">
        <f t="shared" si="838"/>
        <v/>
      </c>
      <c r="BI6624" t="str">
        <f t="shared" si="839"/>
        <v/>
      </c>
      <c r="BJ6624" t="str">
        <f t="shared" ca="1" si="840"/>
        <v/>
      </c>
      <c r="BK6624">
        <f t="shared" si="841"/>
        <v>1900</v>
      </c>
      <c r="BL6624">
        <f t="shared" si="842"/>
        <v>1900</v>
      </c>
      <c r="BM6624" t="str">
        <f t="shared" si="843"/>
        <v/>
      </c>
      <c r="BN6624" s="69">
        <f t="shared" si="844"/>
        <v>134</v>
      </c>
      <c r="BO6624" s="1">
        <v>48992</v>
      </c>
      <c r="BP6624" s="1"/>
    </row>
    <row r="6625" spans="59:68" x14ac:dyDescent="0.25">
      <c r="BG6625" t="str">
        <f t="shared" ca="1" si="837"/>
        <v/>
      </c>
      <c r="BH6625" t="str">
        <f t="shared" si="838"/>
        <v/>
      </c>
      <c r="BI6625" t="str">
        <f t="shared" si="839"/>
        <v/>
      </c>
      <c r="BJ6625" t="str">
        <f t="shared" ca="1" si="840"/>
        <v/>
      </c>
      <c r="BK6625">
        <f t="shared" si="841"/>
        <v>1900</v>
      </c>
      <c r="BL6625">
        <f t="shared" si="842"/>
        <v>1900</v>
      </c>
      <c r="BM6625" t="str">
        <f t="shared" si="843"/>
        <v/>
      </c>
      <c r="BN6625" s="69">
        <f t="shared" si="844"/>
        <v>134</v>
      </c>
      <c r="BO6625" s="1">
        <v>48993</v>
      </c>
      <c r="BP6625" s="1"/>
    </row>
    <row r="6626" spans="59:68" x14ac:dyDescent="0.25">
      <c r="BG6626" t="str">
        <f t="shared" ca="1" si="837"/>
        <v/>
      </c>
      <c r="BH6626" t="str">
        <f t="shared" si="838"/>
        <v/>
      </c>
      <c r="BI6626" t="str">
        <f t="shared" si="839"/>
        <v/>
      </c>
      <c r="BJ6626" t="str">
        <f t="shared" ca="1" si="840"/>
        <v/>
      </c>
      <c r="BK6626">
        <f t="shared" si="841"/>
        <v>1900</v>
      </c>
      <c r="BL6626">
        <f t="shared" si="842"/>
        <v>1900</v>
      </c>
      <c r="BM6626" t="str">
        <f t="shared" si="843"/>
        <v/>
      </c>
      <c r="BN6626" s="69">
        <f t="shared" si="844"/>
        <v>134</v>
      </c>
      <c r="BO6626" s="1">
        <v>48994</v>
      </c>
      <c r="BP6626" s="1"/>
    </row>
    <row r="6627" spans="59:68" x14ac:dyDescent="0.25">
      <c r="BG6627" t="str">
        <f t="shared" ca="1" si="837"/>
        <v/>
      </c>
      <c r="BH6627" t="str">
        <f t="shared" si="838"/>
        <v/>
      </c>
      <c r="BI6627" t="str">
        <f t="shared" si="839"/>
        <v/>
      </c>
      <c r="BJ6627" t="str">
        <f t="shared" ca="1" si="840"/>
        <v/>
      </c>
      <c r="BK6627">
        <f t="shared" si="841"/>
        <v>1900</v>
      </c>
      <c r="BL6627">
        <f t="shared" si="842"/>
        <v>1900</v>
      </c>
      <c r="BM6627" t="str">
        <f t="shared" si="843"/>
        <v/>
      </c>
      <c r="BN6627" s="69">
        <f t="shared" si="844"/>
        <v>134</v>
      </c>
      <c r="BO6627" s="1">
        <v>48995</v>
      </c>
      <c r="BP6627" s="1"/>
    </row>
    <row r="6628" spans="59:68" x14ac:dyDescent="0.25">
      <c r="BG6628" t="str">
        <f t="shared" ca="1" si="837"/>
        <v/>
      </c>
      <c r="BH6628" t="str">
        <f t="shared" si="838"/>
        <v/>
      </c>
      <c r="BI6628" t="str">
        <f t="shared" si="839"/>
        <v/>
      </c>
      <c r="BJ6628" t="str">
        <f t="shared" ca="1" si="840"/>
        <v/>
      </c>
      <c r="BK6628">
        <f t="shared" si="841"/>
        <v>1900</v>
      </c>
      <c r="BL6628">
        <f t="shared" si="842"/>
        <v>1900</v>
      </c>
      <c r="BM6628" t="str">
        <f t="shared" si="843"/>
        <v/>
      </c>
      <c r="BN6628" s="69">
        <f t="shared" si="844"/>
        <v>134</v>
      </c>
      <c r="BO6628" s="1">
        <v>48996</v>
      </c>
      <c r="BP6628" s="1"/>
    </row>
    <row r="6629" spans="59:68" x14ac:dyDescent="0.25">
      <c r="BG6629" t="str">
        <f t="shared" ca="1" si="837"/>
        <v/>
      </c>
      <c r="BH6629" t="str">
        <f t="shared" si="838"/>
        <v/>
      </c>
      <c r="BI6629" t="str">
        <f t="shared" si="839"/>
        <v/>
      </c>
      <c r="BJ6629" t="str">
        <f t="shared" ca="1" si="840"/>
        <v/>
      </c>
      <c r="BK6629">
        <f t="shared" si="841"/>
        <v>1900</v>
      </c>
      <c r="BL6629">
        <f t="shared" si="842"/>
        <v>1900</v>
      </c>
      <c r="BM6629" t="str">
        <f t="shared" si="843"/>
        <v/>
      </c>
      <c r="BN6629" s="69">
        <f t="shared" si="844"/>
        <v>134</v>
      </c>
      <c r="BO6629" s="1">
        <v>48997</v>
      </c>
      <c r="BP6629" s="1"/>
    </row>
    <row r="6630" spans="59:68" x14ac:dyDescent="0.25">
      <c r="BG6630" t="str">
        <f t="shared" ca="1" si="837"/>
        <v/>
      </c>
      <c r="BH6630" t="str">
        <f t="shared" si="838"/>
        <v/>
      </c>
      <c r="BI6630" t="str">
        <f t="shared" si="839"/>
        <v/>
      </c>
      <c r="BJ6630" t="str">
        <f t="shared" ca="1" si="840"/>
        <v/>
      </c>
      <c r="BK6630">
        <f t="shared" si="841"/>
        <v>1900</v>
      </c>
      <c r="BL6630">
        <f t="shared" si="842"/>
        <v>1900</v>
      </c>
      <c r="BM6630" t="str">
        <f t="shared" si="843"/>
        <v/>
      </c>
      <c r="BN6630" s="69">
        <f t="shared" si="844"/>
        <v>134</v>
      </c>
      <c r="BO6630" s="1">
        <v>48998</v>
      </c>
      <c r="BP6630" s="1"/>
    </row>
    <row r="6631" spans="59:68" x14ac:dyDescent="0.25">
      <c r="BG6631" t="str">
        <f t="shared" ca="1" si="837"/>
        <v/>
      </c>
      <c r="BH6631" t="str">
        <f t="shared" si="838"/>
        <v/>
      </c>
      <c r="BI6631" t="str">
        <f t="shared" si="839"/>
        <v/>
      </c>
      <c r="BJ6631" t="str">
        <f t="shared" ca="1" si="840"/>
        <v/>
      </c>
      <c r="BK6631">
        <f t="shared" si="841"/>
        <v>1900</v>
      </c>
      <c r="BL6631">
        <f t="shared" si="842"/>
        <v>1900</v>
      </c>
      <c r="BM6631" t="str">
        <f t="shared" si="843"/>
        <v/>
      </c>
      <c r="BN6631" s="69">
        <f t="shared" si="844"/>
        <v>134</v>
      </c>
      <c r="BO6631" s="1">
        <v>48999</v>
      </c>
      <c r="BP6631" s="1"/>
    </row>
    <row r="6632" spans="59:68" x14ac:dyDescent="0.25">
      <c r="BG6632" t="str">
        <f t="shared" ca="1" si="837"/>
        <v/>
      </c>
      <c r="BH6632" t="str">
        <f t="shared" si="838"/>
        <v/>
      </c>
      <c r="BI6632" t="str">
        <f t="shared" si="839"/>
        <v/>
      </c>
      <c r="BJ6632" t="str">
        <f t="shared" ca="1" si="840"/>
        <v/>
      </c>
      <c r="BK6632">
        <f t="shared" si="841"/>
        <v>1900</v>
      </c>
      <c r="BL6632">
        <f t="shared" si="842"/>
        <v>1900</v>
      </c>
      <c r="BM6632" t="str">
        <f t="shared" si="843"/>
        <v/>
      </c>
      <c r="BN6632" s="69">
        <f t="shared" si="844"/>
        <v>134</v>
      </c>
      <c r="BO6632" s="1">
        <v>49000</v>
      </c>
      <c r="BP6632" s="1"/>
    </row>
    <row r="6633" spans="59:68" x14ac:dyDescent="0.25">
      <c r="BG6633" t="str">
        <f t="shared" ca="1" si="837"/>
        <v/>
      </c>
      <c r="BH6633" t="str">
        <f t="shared" si="838"/>
        <v/>
      </c>
      <c r="BI6633" t="str">
        <f t="shared" si="839"/>
        <v/>
      </c>
      <c r="BJ6633" t="str">
        <f t="shared" ca="1" si="840"/>
        <v/>
      </c>
      <c r="BK6633">
        <f t="shared" si="841"/>
        <v>1900</v>
      </c>
      <c r="BL6633">
        <f t="shared" si="842"/>
        <v>1900</v>
      </c>
      <c r="BM6633" t="str">
        <f t="shared" si="843"/>
        <v/>
      </c>
      <c r="BN6633" s="69">
        <f t="shared" si="844"/>
        <v>134</v>
      </c>
      <c r="BO6633" s="1">
        <v>49001</v>
      </c>
      <c r="BP6633" s="1"/>
    </row>
    <row r="6634" spans="59:68" x14ac:dyDescent="0.25">
      <c r="BG6634" t="str">
        <f t="shared" ca="1" si="837"/>
        <v/>
      </c>
      <c r="BH6634" t="str">
        <f t="shared" si="838"/>
        <v/>
      </c>
      <c r="BI6634" t="str">
        <f t="shared" si="839"/>
        <v/>
      </c>
      <c r="BJ6634" t="str">
        <f t="shared" ca="1" si="840"/>
        <v/>
      </c>
      <c r="BK6634">
        <f t="shared" si="841"/>
        <v>1900</v>
      </c>
      <c r="BL6634">
        <f t="shared" si="842"/>
        <v>1900</v>
      </c>
      <c r="BM6634" t="str">
        <f t="shared" si="843"/>
        <v/>
      </c>
      <c r="BN6634" s="69">
        <f t="shared" si="844"/>
        <v>134</v>
      </c>
      <c r="BO6634" s="1">
        <v>49002</v>
      </c>
      <c r="BP6634" s="1"/>
    </row>
    <row r="6635" spans="59:68" x14ac:dyDescent="0.25">
      <c r="BG6635" t="str">
        <f t="shared" ca="1" si="837"/>
        <v/>
      </c>
      <c r="BH6635" t="str">
        <f t="shared" si="838"/>
        <v/>
      </c>
      <c r="BI6635" t="str">
        <f t="shared" si="839"/>
        <v/>
      </c>
      <c r="BJ6635" t="str">
        <f t="shared" ca="1" si="840"/>
        <v/>
      </c>
      <c r="BK6635">
        <f t="shared" si="841"/>
        <v>1900</v>
      </c>
      <c r="BL6635">
        <f t="shared" si="842"/>
        <v>1900</v>
      </c>
      <c r="BM6635" t="str">
        <f t="shared" si="843"/>
        <v/>
      </c>
      <c r="BN6635" s="69">
        <f t="shared" si="844"/>
        <v>134</v>
      </c>
      <c r="BO6635" s="1">
        <v>49003</v>
      </c>
      <c r="BP6635" s="1"/>
    </row>
    <row r="6636" spans="59:68" x14ac:dyDescent="0.25">
      <c r="BG6636" t="str">
        <f t="shared" ca="1" si="837"/>
        <v/>
      </c>
      <c r="BH6636" t="str">
        <f t="shared" si="838"/>
        <v/>
      </c>
      <c r="BI6636" t="str">
        <f t="shared" si="839"/>
        <v/>
      </c>
      <c r="BJ6636" t="str">
        <f t="shared" ca="1" si="840"/>
        <v/>
      </c>
      <c r="BK6636">
        <f t="shared" si="841"/>
        <v>1900</v>
      </c>
      <c r="BL6636">
        <f t="shared" si="842"/>
        <v>1900</v>
      </c>
      <c r="BM6636" t="str">
        <f t="shared" si="843"/>
        <v/>
      </c>
      <c r="BN6636" s="69">
        <f t="shared" si="844"/>
        <v>134</v>
      </c>
      <c r="BO6636" s="1">
        <v>49004</v>
      </c>
      <c r="BP6636" s="1"/>
    </row>
    <row r="6637" spans="59:68" x14ac:dyDescent="0.25">
      <c r="BG6637" t="str">
        <f t="shared" ca="1" si="837"/>
        <v/>
      </c>
      <c r="BH6637" t="str">
        <f t="shared" si="838"/>
        <v/>
      </c>
      <c r="BI6637" t="str">
        <f t="shared" si="839"/>
        <v/>
      </c>
      <c r="BJ6637" t="str">
        <f t="shared" ca="1" si="840"/>
        <v/>
      </c>
      <c r="BK6637">
        <f t="shared" si="841"/>
        <v>1900</v>
      </c>
      <c r="BL6637">
        <f t="shared" si="842"/>
        <v>1900</v>
      </c>
      <c r="BM6637" t="str">
        <f t="shared" si="843"/>
        <v/>
      </c>
      <c r="BN6637" s="69">
        <f t="shared" si="844"/>
        <v>134</v>
      </c>
      <c r="BO6637" s="1">
        <v>49005</v>
      </c>
      <c r="BP6637" s="1"/>
    </row>
    <row r="6638" spans="59:68" x14ac:dyDescent="0.25">
      <c r="BG6638" t="str">
        <f t="shared" ca="1" si="837"/>
        <v/>
      </c>
      <c r="BH6638" t="str">
        <f t="shared" si="838"/>
        <v/>
      </c>
      <c r="BI6638" t="str">
        <f t="shared" si="839"/>
        <v/>
      </c>
      <c r="BJ6638" t="str">
        <f t="shared" ca="1" si="840"/>
        <v/>
      </c>
      <c r="BK6638">
        <f t="shared" si="841"/>
        <v>1900</v>
      </c>
      <c r="BL6638">
        <f t="shared" si="842"/>
        <v>1900</v>
      </c>
      <c r="BM6638" t="str">
        <f t="shared" si="843"/>
        <v/>
      </c>
      <c r="BN6638" s="69">
        <f t="shared" si="844"/>
        <v>134</v>
      </c>
      <c r="BO6638" s="1">
        <v>49006</v>
      </c>
      <c r="BP6638" s="1"/>
    </row>
    <row r="6639" spans="59:68" x14ac:dyDescent="0.25">
      <c r="BG6639" t="str">
        <f t="shared" ca="1" si="837"/>
        <v/>
      </c>
      <c r="BH6639" t="str">
        <f t="shared" si="838"/>
        <v/>
      </c>
      <c r="BI6639" t="str">
        <f t="shared" si="839"/>
        <v/>
      </c>
      <c r="BJ6639" t="str">
        <f t="shared" ca="1" si="840"/>
        <v/>
      </c>
      <c r="BK6639">
        <f t="shared" si="841"/>
        <v>1900</v>
      </c>
      <c r="BL6639">
        <f t="shared" si="842"/>
        <v>1900</v>
      </c>
      <c r="BM6639" t="str">
        <f t="shared" si="843"/>
        <v/>
      </c>
      <c r="BN6639" s="69">
        <f t="shared" si="844"/>
        <v>134</v>
      </c>
      <c r="BO6639" s="1">
        <v>49007</v>
      </c>
      <c r="BP6639" s="1"/>
    </row>
    <row r="6640" spans="59:68" x14ac:dyDescent="0.25">
      <c r="BG6640" t="str">
        <f t="shared" ca="1" si="837"/>
        <v/>
      </c>
      <c r="BH6640" t="str">
        <f t="shared" si="838"/>
        <v/>
      </c>
      <c r="BI6640" t="str">
        <f t="shared" si="839"/>
        <v/>
      </c>
      <c r="BJ6640" t="str">
        <f t="shared" ca="1" si="840"/>
        <v/>
      </c>
      <c r="BK6640">
        <f t="shared" si="841"/>
        <v>1900</v>
      </c>
      <c r="BL6640">
        <f t="shared" si="842"/>
        <v>1900</v>
      </c>
      <c r="BM6640" t="str">
        <f t="shared" si="843"/>
        <v/>
      </c>
      <c r="BN6640" s="69">
        <f t="shared" si="844"/>
        <v>134</v>
      </c>
      <c r="BO6640" s="1">
        <v>49008</v>
      </c>
      <c r="BP6640" s="1"/>
    </row>
    <row r="6641" spans="59:68" x14ac:dyDescent="0.25">
      <c r="BG6641" t="str">
        <f t="shared" ca="1" si="837"/>
        <v/>
      </c>
      <c r="BH6641" t="str">
        <f t="shared" si="838"/>
        <v/>
      </c>
      <c r="BI6641" t="str">
        <f t="shared" si="839"/>
        <v/>
      </c>
      <c r="BJ6641" t="str">
        <f t="shared" ca="1" si="840"/>
        <v/>
      </c>
      <c r="BK6641">
        <f t="shared" si="841"/>
        <v>1900</v>
      </c>
      <c r="BL6641">
        <f t="shared" si="842"/>
        <v>1900</v>
      </c>
      <c r="BM6641" t="str">
        <f t="shared" si="843"/>
        <v/>
      </c>
      <c r="BN6641" s="69">
        <f t="shared" si="844"/>
        <v>134</v>
      </c>
      <c r="BO6641" s="1">
        <v>49009</v>
      </c>
      <c r="BP6641" s="1"/>
    </row>
    <row r="6642" spans="59:68" x14ac:dyDescent="0.25">
      <c r="BG6642" t="str">
        <f t="shared" ca="1" si="837"/>
        <v/>
      </c>
      <c r="BH6642" t="str">
        <f t="shared" si="838"/>
        <v/>
      </c>
      <c r="BI6642" t="str">
        <f t="shared" si="839"/>
        <v/>
      </c>
      <c r="BJ6642" t="str">
        <f t="shared" ca="1" si="840"/>
        <v/>
      </c>
      <c r="BK6642">
        <f t="shared" si="841"/>
        <v>1900</v>
      </c>
      <c r="BL6642">
        <f t="shared" si="842"/>
        <v>1900</v>
      </c>
      <c r="BM6642" t="str">
        <f t="shared" si="843"/>
        <v/>
      </c>
      <c r="BN6642" s="69">
        <f t="shared" si="844"/>
        <v>134</v>
      </c>
      <c r="BO6642" s="1">
        <v>49010</v>
      </c>
      <c r="BP6642" s="1"/>
    </row>
    <row r="6643" spans="59:68" x14ac:dyDescent="0.25">
      <c r="BG6643" t="str">
        <f t="shared" ca="1" si="837"/>
        <v/>
      </c>
      <c r="BH6643" t="str">
        <f t="shared" si="838"/>
        <v/>
      </c>
      <c r="BI6643" t="str">
        <f t="shared" si="839"/>
        <v/>
      </c>
      <c r="BJ6643" t="str">
        <f t="shared" ca="1" si="840"/>
        <v/>
      </c>
      <c r="BK6643">
        <f t="shared" si="841"/>
        <v>1900</v>
      </c>
      <c r="BL6643">
        <f t="shared" si="842"/>
        <v>1900</v>
      </c>
      <c r="BM6643" t="str">
        <f t="shared" si="843"/>
        <v/>
      </c>
      <c r="BN6643" s="69">
        <f t="shared" si="844"/>
        <v>134</v>
      </c>
      <c r="BO6643" s="1">
        <v>49011</v>
      </c>
      <c r="BP6643" s="1"/>
    </row>
    <row r="6644" spans="59:68" x14ac:dyDescent="0.25">
      <c r="BG6644" t="str">
        <f t="shared" ca="1" si="837"/>
        <v/>
      </c>
      <c r="BH6644" t="str">
        <f t="shared" si="838"/>
        <v/>
      </c>
      <c r="BI6644" t="str">
        <f t="shared" si="839"/>
        <v/>
      </c>
      <c r="BJ6644" t="str">
        <f t="shared" ca="1" si="840"/>
        <v/>
      </c>
      <c r="BK6644">
        <f t="shared" si="841"/>
        <v>1900</v>
      </c>
      <c r="BL6644">
        <f t="shared" si="842"/>
        <v>1900</v>
      </c>
      <c r="BM6644" t="str">
        <f t="shared" si="843"/>
        <v/>
      </c>
      <c r="BN6644" s="69">
        <f t="shared" si="844"/>
        <v>134</v>
      </c>
      <c r="BO6644" s="1">
        <v>49012</v>
      </c>
      <c r="BP6644" s="1"/>
    </row>
    <row r="6645" spans="59:68" x14ac:dyDescent="0.25">
      <c r="BG6645" t="str">
        <f t="shared" ca="1" si="837"/>
        <v/>
      </c>
      <c r="BH6645" t="str">
        <f t="shared" si="838"/>
        <v/>
      </c>
      <c r="BI6645" t="str">
        <f t="shared" si="839"/>
        <v/>
      </c>
      <c r="BJ6645" t="str">
        <f t="shared" ca="1" si="840"/>
        <v/>
      </c>
      <c r="BK6645">
        <f t="shared" si="841"/>
        <v>1900</v>
      </c>
      <c r="BL6645">
        <f t="shared" si="842"/>
        <v>1900</v>
      </c>
      <c r="BM6645" t="str">
        <f t="shared" si="843"/>
        <v/>
      </c>
      <c r="BN6645" s="69">
        <f t="shared" si="844"/>
        <v>134</v>
      </c>
      <c r="BO6645" s="1">
        <v>49013</v>
      </c>
      <c r="BP6645" s="1"/>
    </row>
    <row r="6646" spans="59:68" x14ac:dyDescent="0.25">
      <c r="BG6646" t="str">
        <f t="shared" ca="1" si="837"/>
        <v/>
      </c>
      <c r="BH6646" t="str">
        <f t="shared" si="838"/>
        <v/>
      </c>
      <c r="BI6646" t="str">
        <f t="shared" si="839"/>
        <v/>
      </c>
      <c r="BJ6646" t="str">
        <f t="shared" ca="1" si="840"/>
        <v/>
      </c>
      <c r="BK6646">
        <f t="shared" si="841"/>
        <v>1900</v>
      </c>
      <c r="BL6646">
        <f t="shared" si="842"/>
        <v>1900</v>
      </c>
      <c r="BM6646" t="str">
        <f t="shared" si="843"/>
        <v/>
      </c>
      <c r="BN6646" s="69">
        <f t="shared" si="844"/>
        <v>134</v>
      </c>
      <c r="BO6646" s="1">
        <v>49014</v>
      </c>
      <c r="BP6646" s="1"/>
    </row>
    <row r="6647" spans="59:68" x14ac:dyDescent="0.25">
      <c r="BG6647" t="str">
        <f t="shared" ca="1" si="837"/>
        <v/>
      </c>
      <c r="BH6647" t="str">
        <f t="shared" si="838"/>
        <v/>
      </c>
      <c r="BI6647" t="str">
        <f t="shared" si="839"/>
        <v/>
      </c>
      <c r="BJ6647" t="str">
        <f t="shared" ca="1" si="840"/>
        <v/>
      </c>
      <c r="BK6647">
        <f t="shared" si="841"/>
        <v>1900</v>
      </c>
      <c r="BL6647">
        <f t="shared" si="842"/>
        <v>1900</v>
      </c>
      <c r="BM6647" t="str">
        <f t="shared" si="843"/>
        <v/>
      </c>
      <c r="BN6647" s="69">
        <f t="shared" si="844"/>
        <v>134</v>
      </c>
      <c r="BO6647" s="1">
        <v>49015</v>
      </c>
      <c r="BP6647" s="1"/>
    </row>
    <row r="6648" spans="59:68" x14ac:dyDescent="0.25">
      <c r="BG6648" t="str">
        <f t="shared" ca="1" si="837"/>
        <v/>
      </c>
      <c r="BH6648" t="str">
        <f t="shared" si="838"/>
        <v/>
      </c>
      <c r="BI6648" t="str">
        <f t="shared" si="839"/>
        <v/>
      </c>
      <c r="BJ6648" t="str">
        <f t="shared" ca="1" si="840"/>
        <v/>
      </c>
      <c r="BK6648">
        <f t="shared" si="841"/>
        <v>1900</v>
      </c>
      <c r="BL6648">
        <f t="shared" si="842"/>
        <v>1900</v>
      </c>
      <c r="BM6648" t="str">
        <f t="shared" si="843"/>
        <v/>
      </c>
      <c r="BN6648" s="69">
        <f t="shared" si="844"/>
        <v>134</v>
      </c>
      <c r="BO6648" s="1">
        <v>49016</v>
      </c>
      <c r="BP6648" s="1"/>
    </row>
    <row r="6649" spans="59:68" x14ac:dyDescent="0.25">
      <c r="BG6649" t="str">
        <f t="shared" ca="1" si="837"/>
        <v/>
      </c>
      <c r="BH6649" t="str">
        <f t="shared" si="838"/>
        <v/>
      </c>
      <c r="BI6649" t="str">
        <f t="shared" si="839"/>
        <v/>
      </c>
      <c r="BJ6649" t="str">
        <f t="shared" ca="1" si="840"/>
        <v/>
      </c>
      <c r="BK6649">
        <f t="shared" si="841"/>
        <v>1900</v>
      </c>
      <c r="BL6649">
        <f t="shared" si="842"/>
        <v>1900</v>
      </c>
      <c r="BM6649" t="str">
        <f t="shared" si="843"/>
        <v/>
      </c>
      <c r="BN6649" s="69">
        <f t="shared" si="844"/>
        <v>134</v>
      </c>
      <c r="BO6649" s="1">
        <v>49017</v>
      </c>
      <c r="BP6649" s="1"/>
    </row>
    <row r="6650" spans="59:68" x14ac:dyDescent="0.25">
      <c r="BG6650" t="str">
        <f t="shared" ca="1" si="837"/>
        <v/>
      </c>
      <c r="BH6650" t="str">
        <f t="shared" si="838"/>
        <v/>
      </c>
      <c r="BI6650" t="str">
        <f t="shared" si="839"/>
        <v/>
      </c>
      <c r="BJ6650" t="str">
        <f t="shared" ca="1" si="840"/>
        <v/>
      </c>
      <c r="BK6650">
        <f t="shared" si="841"/>
        <v>1900</v>
      </c>
      <c r="BL6650">
        <f t="shared" si="842"/>
        <v>1900</v>
      </c>
      <c r="BM6650" t="str">
        <f t="shared" si="843"/>
        <v/>
      </c>
      <c r="BN6650" s="69">
        <f t="shared" si="844"/>
        <v>134</v>
      </c>
      <c r="BO6650" s="1">
        <v>49018</v>
      </c>
      <c r="BP6650" s="1"/>
    </row>
    <row r="6651" spans="59:68" x14ac:dyDescent="0.25">
      <c r="BG6651" t="str">
        <f t="shared" ca="1" si="837"/>
        <v/>
      </c>
      <c r="BH6651" t="str">
        <f t="shared" si="838"/>
        <v/>
      </c>
      <c r="BI6651" t="str">
        <f t="shared" si="839"/>
        <v/>
      </c>
      <c r="BJ6651" t="str">
        <f t="shared" ca="1" si="840"/>
        <v/>
      </c>
      <c r="BK6651">
        <f t="shared" si="841"/>
        <v>1900</v>
      </c>
      <c r="BL6651">
        <f t="shared" si="842"/>
        <v>1900</v>
      </c>
      <c r="BM6651" t="str">
        <f t="shared" si="843"/>
        <v/>
      </c>
      <c r="BN6651" s="69">
        <f t="shared" si="844"/>
        <v>134</v>
      </c>
      <c r="BO6651" s="1">
        <v>49019</v>
      </c>
      <c r="BP6651" s="1"/>
    </row>
    <row r="6652" spans="59:68" x14ac:dyDescent="0.25">
      <c r="BG6652" t="str">
        <f t="shared" ca="1" si="837"/>
        <v/>
      </c>
      <c r="BH6652" t="str">
        <f t="shared" si="838"/>
        <v/>
      </c>
      <c r="BI6652" t="str">
        <f t="shared" si="839"/>
        <v/>
      </c>
      <c r="BJ6652" t="str">
        <f t="shared" ca="1" si="840"/>
        <v/>
      </c>
      <c r="BK6652">
        <f t="shared" si="841"/>
        <v>1900</v>
      </c>
      <c r="BL6652">
        <f t="shared" si="842"/>
        <v>1900</v>
      </c>
      <c r="BM6652" t="str">
        <f t="shared" si="843"/>
        <v/>
      </c>
      <c r="BN6652" s="69">
        <f t="shared" si="844"/>
        <v>134</v>
      </c>
      <c r="BO6652" s="1">
        <v>49020</v>
      </c>
      <c r="BP6652" s="1"/>
    </row>
    <row r="6653" spans="59:68" x14ac:dyDescent="0.25">
      <c r="BG6653" t="str">
        <f t="shared" ca="1" si="837"/>
        <v/>
      </c>
      <c r="BH6653" t="str">
        <f t="shared" si="838"/>
        <v/>
      </c>
      <c r="BI6653" t="str">
        <f t="shared" si="839"/>
        <v/>
      </c>
      <c r="BJ6653" t="str">
        <f t="shared" ca="1" si="840"/>
        <v/>
      </c>
      <c r="BK6653">
        <f t="shared" si="841"/>
        <v>1900</v>
      </c>
      <c r="BL6653">
        <f t="shared" si="842"/>
        <v>1900</v>
      </c>
      <c r="BM6653" t="str">
        <f t="shared" si="843"/>
        <v/>
      </c>
      <c r="BN6653" s="69">
        <f t="shared" si="844"/>
        <v>134</v>
      </c>
      <c r="BO6653" s="1">
        <v>49021</v>
      </c>
      <c r="BP6653" s="1"/>
    </row>
    <row r="6654" spans="59:68" x14ac:dyDescent="0.25">
      <c r="BG6654" t="str">
        <f t="shared" ca="1" si="837"/>
        <v/>
      </c>
      <c r="BH6654" t="str">
        <f t="shared" si="838"/>
        <v/>
      </c>
      <c r="BI6654" t="str">
        <f t="shared" si="839"/>
        <v/>
      </c>
      <c r="BJ6654" t="str">
        <f t="shared" ca="1" si="840"/>
        <v/>
      </c>
      <c r="BK6654">
        <f t="shared" si="841"/>
        <v>1900</v>
      </c>
      <c r="BL6654">
        <f t="shared" si="842"/>
        <v>1900</v>
      </c>
      <c r="BM6654" t="str">
        <f t="shared" si="843"/>
        <v/>
      </c>
      <c r="BN6654" s="69">
        <f t="shared" si="844"/>
        <v>134</v>
      </c>
      <c r="BO6654" s="1">
        <v>49022</v>
      </c>
      <c r="BP6654" s="1"/>
    </row>
    <row r="6655" spans="59:68" x14ac:dyDescent="0.25">
      <c r="BG6655" t="str">
        <f t="shared" ca="1" si="837"/>
        <v/>
      </c>
      <c r="BH6655" t="str">
        <f t="shared" si="838"/>
        <v/>
      </c>
      <c r="BI6655" t="str">
        <f t="shared" si="839"/>
        <v/>
      </c>
      <c r="BJ6655" t="str">
        <f t="shared" ca="1" si="840"/>
        <v/>
      </c>
      <c r="BK6655">
        <f t="shared" si="841"/>
        <v>1900</v>
      </c>
      <c r="BL6655">
        <f t="shared" si="842"/>
        <v>1900</v>
      </c>
      <c r="BM6655" t="str">
        <f t="shared" si="843"/>
        <v/>
      </c>
      <c r="BN6655" s="69">
        <f t="shared" si="844"/>
        <v>134</v>
      </c>
      <c r="BO6655" s="1">
        <v>49023</v>
      </c>
      <c r="BP6655" s="1"/>
    </row>
    <row r="6656" spans="59:68" x14ac:dyDescent="0.25">
      <c r="BG6656" t="str">
        <f t="shared" ca="1" si="837"/>
        <v/>
      </c>
      <c r="BH6656" t="str">
        <f t="shared" si="838"/>
        <v/>
      </c>
      <c r="BI6656" t="str">
        <f t="shared" si="839"/>
        <v/>
      </c>
      <c r="BJ6656" t="str">
        <f t="shared" ca="1" si="840"/>
        <v/>
      </c>
      <c r="BK6656">
        <f t="shared" si="841"/>
        <v>1900</v>
      </c>
      <c r="BL6656">
        <f t="shared" si="842"/>
        <v>1900</v>
      </c>
      <c r="BM6656" t="str">
        <f t="shared" si="843"/>
        <v/>
      </c>
      <c r="BN6656" s="69">
        <f t="shared" si="844"/>
        <v>134</v>
      </c>
      <c r="BO6656" s="1">
        <v>49024</v>
      </c>
      <c r="BP6656" s="1"/>
    </row>
    <row r="6657" spans="59:68" x14ac:dyDescent="0.25">
      <c r="BG6657" t="str">
        <f t="shared" ca="1" si="837"/>
        <v/>
      </c>
      <c r="BH6657" t="str">
        <f t="shared" si="838"/>
        <v/>
      </c>
      <c r="BI6657" t="str">
        <f t="shared" si="839"/>
        <v/>
      </c>
      <c r="BJ6657" t="str">
        <f t="shared" ca="1" si="840"/>
        <v/>
      </c>
      <c r="BK6657">
        <f t="shared" si="841"/>
        <v>1900</v>
      </c>
      <c r="BL6657">
        <f t="shared" si="842"/>
        <v>1900</v>
      </c>
      <c r="BM6657" t="str">
        <f t="shared" si="843"/>
        <v/>
      </c>
      <c r="BN6657" s="69">
        <f t="shared" si="844"/>
        <v>134</v>
      </c>
      <c r="BO6657" s="1">
        <v>49025</v>
      </c>
      <c r="BP6657" s="1"/>
    </row>
    <row r="6658" spans="59:68" x14ac:dyDescent="0.25">
      <c r="BG6658" t="str">
        <f t="shared" ca="1" si="837"/>
        <v/>
      </c>
      <c r="BH6658" t="str">
        <f t="shared" si="838"/>
        <v/>
      </c>
      <c r="BI6658" t="str">
        <f t="shared" si="839"/>
        <v/>
      </c>
      <c r="BJ6658" t="str">
        <f t="shared" ca="1" si="840"/>
        <v/>
      </c>
      <c r="BK6658">
        <f t="shared" si="841"/>
        <v>1900</v>
      </c>
      <c r="BL6658">
        <f t="shared" si="842"/>
        <v>1900</v>
      </c>
      <c r="BM6658" t="str">
        <f t="shared" si="843"/>
        <v/>
      </c>
      <c r="BN6658" s="69">
        <f t="shared" si="844"/>
        <v>134</v>
      </c>
      <c r="BO6658" s="1">
        <v>49026</v>
      </c>
      <c r="BP6658" s="1"/>
    </row>
    <row r="6659" spans="59:68" x14ac:dyDescent="0.25">
      <c r="BG6659" t="str">
        <f t="shared" ref="BG6659:BG6722" ca="1" si="845">IF(A6659="","",DATEDIF(J6659,TODAY(),"y"))</f>
        <v/>
      </c>
      <c r="BH6659" t="str">
        <f t="shared" ref="BH6659:BH6722" si="846">IF(A6659="","",IF(BG6659&lt;61,"Moins de 61",IF(BG6659&lt;66,"61 à 65",IF(BG6659&lt;71,"66 à 70",IF(BG6659&lt;76,"71 à 75",IF(BG6659&lt;81,"76 à 80",IF(BG6659&lt;86,"81 à 85",IF(BG6659&lt;91,"86 à 90",IF(BG6659&lt;96,"91 à 95",IF(BG6659&lt;101,"96 à 100",IF(BG6659&gt;=101,"101 et plus","")))))))))))</f>
        <v/>
      </c>
      <c r="BI6659" t="str">
        <f t="shared" ref="BI6659:BI6722" si="847">IF(B6659="","",IF(BG6659&lt;66,"Moins de 66",IF(BG6659&lt;71,"66 à 70",IF(BG6659&lt;76,"71 à 75",IF(BG6659&lt;81,"76 à 80",IF(BG6659&gt;=81,"plus de 80",""))))))</f>
        <v/>
      </c>
      <c r="BJ6659" t="str">
        <f t="shared" ref="BJ6659:BJ6722" ca="1" si="848">IF(A6659="","",DATEDIF(L6659,TODAY(),"y"))</f>
        <v/>
      </c>
      <c r="BK6659">
        <f t="shared" ref="BK6659:BK6722" si="849">YEAR(L6659)</f>
        <v>1900</v>
      </c>
      <c r="BL6659">
        <f t="shared" ref="BL6659:BL6722" si="850">YEAR(E6659)</f>
        <v>1900</v>
      </c>
      <c r="BM6659" t="str">
        <f t="shared" ref="BM6659:BM6722" si="851">IF(A6659="","",IF(O6659="Adhérent",BG6659,""))</f>
        <v/>
      </c>
      <c r="BN6659" s="69">
        <f t="shared" ref="BN6659:BN6722" si="852">YEAR(BO6659)-YEAR(J6659)</f>
        <v>134</v>
      </c>
      <c r="BO6659" s="1">
        <v>49027</v>
      </c>
      <c r="BP6659" s="1"/>
    </row>
    <row r="6660" spans="59:68" x14ac:dyDescent="0.25">
      <c r="BG6660" t="str">
        <f t="shared" ca="1" si="845"/>
        <v/>
      </c>
      <c r="BH6660" t="str">
        <f t="shared" si="846"/>
        <v/>
      </c>
      <c r="BI6660" t="str">
        <f t="shared" si="847"/>
        <v/>
      </c>
      <c r="BJ6660" t="str">
        <f t="shared" ca="1" si="848"/>
        <v/>
      </c>
      <c r="BK6660">
        <f t="shared" si="849"/>
        <v>1900</v>
      </c>
      <c r="BL6660">
        <f t="shared" si="850"/>
        <v>1900</v>
      </c>
      <c r="BM6660" t="str">
        <f t="shared" si="851"/>
        <v/>
      </c>
      <c r="BN6660" s="69">
        <f t="shared" si="852"/>
        <v>134</v>
      </c>
      <c r="BO6660" s="1">
        <v>49028</v>
      </c>
      <c r="BP6660" s="1"/>
    </row>
    <row r="6661" spans="59:68" x14ac:dyDescent="0.25">
      <c r="BG6661" t="str">
        <f t="shared" ca="1" si="845"/>
        <v/>
      </c>
      <c r="BH6661" t="str">
        <f t="shared" si="846"/>
        <v/>
      </c>
      <c r="BI6661" t="str">
        <f t="shared" si="847"/>
        <v/>
      </c>
      <c r="BJ6661" t="str">
        <f t="shared" ca="1" si="848"/>
        <v/>
      </c>
      <c r="BK6661">
        <f t="shared" si="849"/>
        <v>1900</v>
      </c>
      <c r="BL6661">
        <f t="shared" si="850"/>
        <v>1900</v>
      </c>
      <c r="BM6661" t="str">
        <f t="shared" si="851"/>
        <v/>
      </c>
      <c r="BN6661" s="69">
        <f t="shared" si="852"/>
        <v>134</v>
      </c>
      <c r="BO6661" s="1">
        <v>49029</v>
      </c>
      <c r="BP6661" s="1"/>
    </row>
    <row r="6662" spans="59:68" x14ac:dyDescent="0.25">
      <c r="BG6662" t="str">
        <f t="shared" ca="1" si="845"/>
        <v/>
      </c>
      <c r="BH6662" t="str">
        <f t="shared" si="846"/>
        <v/>
      </c>
      <c r="BI6662" t="str">
        <f t="shared" si="847"/>
        <v/>
      </c>
      <c r="BJ6662" t="str">
        <f t="shared" ca="1" si="848"/>
        <v/>
      </c>
      <c r="BK6662">
        <f t="shared" si="849"/>
        <v>1900</v>
      </c>
      <c r="BL6662">
        <f t="shared" si="850"/>
        <v>1900</v>
      </c>
      <c r="BM6662" t="str">
        <f t="shared" si="851"/>
        <v/>
      </c>
      <c r="BN6662" s="69">
        <f t="shared" si="852"/>
        <v>134</v>
      </c>
      <c r="BO6662" s="1">
        <v>49030</v>
      </c>
      <c r="BP6662" s="1"/>
    </row>
    <row r="6663" spans="59:68" x14ac:dyDescent="0.25">
      <c r="BG6663" t="str">
        <f t="shared" ca="1" si="845"/>
        <v/>
      </c>
      <c r="BH6663" t="str">
        <f t="shared" si="846"/>
        <v/>
      </c>
      <c r="BI6663" t="str">
        <f t="shared" si="847"/>
        <v/>
      </c>
      <c r="BJ6663" t="str">
        <f t="shared" ca="1" si="848"/>
        <v/>
      </c>
      <c r="BK6663">
        <f t="shared" si="849"/>
        <v>1900</v>
      </c>
      <c r="BL6663">
        <f t="shared" si="850"/>
        <v>1900</v>
      </c>
      <c r="BM6663" t="str">
        <f t="shared" si="851"/>
        <v/>
      </c>
      <c r="BN6663" s="69">
        <f t="shared" si="852"/>
        <v>134</v>
      </c>
      <c r="BO6663" s="1">
        <v>49031</v>
      </c>
      <c r="BP6663" s="1"/>
    </row>
    <row r="6664" spans="59:68" x14ac:dyDescent="0.25">
      <c r="BG6664" t="str">
        <f t="shared" ca="1" si="845"/>
        <v/>
      </c>
      <c r="BH6664" t="str">
        <f t="shared" si="846"/>
        <v/>
      </c>
      <c r="BI6664" t="str">
        <f t="shared" si="847"/>
        <v/>
      </c>
      <c r="BJ6664" t="str">
        <f t="shared" ca="1" si="848"/>
        <v/>
      </c>
      <c r="BK6664">
        <f t="shared" si="849"/>
        <v>1900</v>
      </c>
      <c r="BL6664">
        <f t="shared" si="850"/>
        <v>1900</v>
      </c>
      <c r="BM6664" t="str">
        <f t="shared" si="851"/>
        <v/>
      </c>
      <c r="BN6664" s="69">
        <f t="shared" si="852"/>
        <v>134</v>
      </c>
      <c r="BO6664" s="1">
        <v>49032</v>
      </c>
      <c r="BP6664" s="1"/>
    </row>
    <row r="6665" spans="59:68" x14ac:dyDescent="0.25">
      <c r="BG6665" t="str">
        <f t="shared" ca="1" si="845"/>
        <v/>
      </c>
      <c r="BH6665" t="str">
        <f t="shared" si="846"/>
        <v/>
      </c>
      <c r="BI6665" t="str">
        <f t="shared" si="847"/>
        <v/>
      </c>
      <c r="BJ6665" t="str">
        <f t="shared" ca="1" si="848"/>
        <v/>
      </c>
      <c r="BK6665">
        <f t="shared" si="849"/>
        <v>1900</v>
      </c>
      <c r="BL6665">
        <f t="shared" si="850"/>
        <v>1900</v>
      </c>
      <c r="BM6665" t="str">
        <f t="shared" si="851"/>
        <v/>
      </c>
      <c r="BN6665" s="69">
        <f t="shared" si="852"/>
        <v>134</v>
      </c>
      <c r="BO6665" s="1">
        <v>49033</v>
      </c>
      <c r="BP6665" s="1"/>
    </row>
    <row r="6666" spans="59:68" x14ac:dyDescent="0.25">
      <c r="BG6666" t="str">
        <f t="shared" ca="1" si="845"/>
        <v/>
      </c>
      <c r="BH6666" t="str">
        <f t="shared" si="846"/>
        <v/>
      </c>
      <c r="BI6666" t="str">
        <f t="shared" si="847"/>
        <v/>
      </c>
      <c r="BJ6666" t="str">
        <f t="shared" ca="1" si="848"/>
        <v/>
      </c>
      <c r="BK6666">
        <f t="shared" si="849"/>
        <v>1900</v>
      </c>
      <c r="BL6666">
        <f t="shared" si="850"/>
        <v>1900</v>
      </c>
      <c r="BM6666" t="str">
        <f t="shared" si="851"/>
        <v/>
      </c>
      <c r="BN6666" s="69">
        <f t="shared" si="852"/>
        <v>134</v>
      </c>
      <c r="BO6666" s="1">
        <v>49034</v>
      </c>
      <c r="BP6666" s="1"/>
    </row>
    <row r="6667" spans="59:68" x14ac:dyDescent="0.25">
      <c r="BG6667" t="str">
        <f t="shared" ca="1" si="845"/>
        <v/>
      </c>
      <c r="BH6667" t="str">
        <f t="shared" si="846"/>
        <v/>
      </c>
      <c r="BI6667" t="str">
        <f t="shared" si="847"/>
        <v/>
      </c>
      <c r="BJ6667" t="str">
        <f t="shared" ca="1" si="848"/>
        <v/>
      </c>
      <c r="BK6667">
        <f t="shared" si="849"/>
        <v>1900</v>
      </c>
      <c r="BL6667">
        <f t="shared" si="850"/>
        <v>1900</v>
      </c>
      <c r="BM6667" t="str">
        <f t="shared" si="851"/>
        <v/>
      </c>
      <c r="BN6667" s="69">
        <f t="shared" si="852"/>
        <v>134</v>
      </c>
      <c r="BO6667" s="1">
        <v>49035</v>
      </c>
      <c r="BP6667" s="1"/>
    </row>
    <row r="6668" spans="59:68" x14ac:dyDescent="0.25">
      <c r="BG6668" t="str">
        <f t="shared" ca="1" si="845"/>
        <v/>
      </c>
      <c r="BH6668" t="str">
        <f t="shared" si="846"/>
        <v/>
      </c>
      <c r="BI6668" t="str">
        <f t="shared" si="847"/>
        <v/>
      </c>
      <c r="BJ6668" t="str">
        <f t="shared" ca="1" si="848"/>
        <v/>
      </c>
      <c r="BK6668">
        <f t="shared" si="849"/>
        <v>1900</v>
      </c>
      <c r="BL6668">
        <f t="shared" si="850"/>
        <v>1900</v>
      </c>
      <c r="BM6668" t="str">
        <f t="shared" si="851"/>
        <v/>
      </c>
      <c r="BN6668" s="69">
        <f t="shared" si="852"/>
        <v>134</v>
      </c>
      <c r="BO6668" s="1">
        <v>49036</v>
      </c>
      <c r="BP6668" s="1"/>
    </row>
    <row r="6669" spans="59:68" x14ac:dyDescent="0.25">
      <c r="BG6669" t="str">
        <f t="shared" ca="1" si="845"/>
        <v/>
      </c>
      <c r="BH6669" t="str">
        <f t="shared" si="846"/>
        <v/>
      </c>
      <c r="BI6669" t="str">
        <f t="shared" si="847"/>
        <v/>
      </c>
      <c r="BJ6669" t="str">
        <f t="shared" ca="1" si="848"/>
        <v/>
      </c>
      <c r="BK6669">
        <f t="shared" si="849"/>
        <v>1900</v>
      </c>
      <c r="BL6669">
        <f t="shared" si="850"/>
        <v>1900</v>
      </c>
      <c r="BM6669" t="str">
        <f t="shared" si="851"/>
        <v/>
      </c>
      <c r="BN6669" s="69">
        <f t="shared" si="852"/>
        <v>134</v>
      </c>
      <c r="BO6669" s="1">
        <v>49037</v>
      </c>
      <c r="BP6669" s="1"/>
    </row>
    <row r="6670" spans="59:68" x14ac:dyDescent="0.25">
      <c r="BG6670" t="str">
        <f t="shared" ca="1" si="845"/>
        <v/>
      </c>
      <c r="BH6670" t="str">
        <f t="shared" si="846"/>
        <v/>
      </c>
      <c r="BI6670" t="str">
        <f t="shared" si="847"/>
        <v/>
      </c>
      <c r="BJ6670" t="str">
        <f t="shared" ca="1" si="848"/>
        <v/>
      </c>
      <c r="BK6670">
        <f t="shared" si="849"/>
        <v>1900</v>
      </c>
      <c r="BL6670">
        <f t="shared" si="850"/>
        <v>1900</v>
      </c>
      <c r="BM6670" t="str">
        <f t="shared" si="851"/>
        <v/>
      </c>
      <c r="BN6670" s="69">
        <f t="shared" si="852"/>
        <v>134</v>
      </c>
      <c r="BO6670" s="1">
        <v>49038</v>
      </c>
      <c r="BP6670" s="1"/>
    </row>
    <row r="6671" spans="59:68" x14ac:dyDescent="0.25">
      <c r="BG6671" t="str">
        <f t="shared" ca="1" si="845"/>
        <v/>
      </c>
      <c r="BH6671" t="str">
        <f t="shared" si="846"/>
        <v/>
      </c>
      <c r="BI6671" t="str">
        <f t="shared" si="847"/>
        <v/>
      </c>
      <c r="BJ6671" t="str">
        <f t="shared" ca="1" si="848"/>
        <v/>
      </c>
      <c r="BK6671">
        <f t="shared" si="849"/>
        <v>1900</v>
      </c>
      <c r="BL6671">
        <f t="shared" si="850"/>
        <v>1900</v>
      </c>
      <c r="BM6671" t="str">
        <f t="shared" si="851"/>
        <v/>
      </c>
      <c r="BN6671" s="69">
        <f t="shared" si="852"/>
        <v>134</v>
      </c>
      <c r="BO6671" s="1">
        <v>49039</v>
      </c>
      <c r="BP6671" s="1"/>
    </row>
    <row r="6672" spans="59:68" x14ac:dyDescent="0.25">
      <c r="BG6672" t="str">
        <f t="shared" ca="1" si="845"/>
        <v/>
      </c>
      <c r="BH6672" t="str">
        <f t="shared" si="846"/>
        <v/>
      </c>
      <c r="BI6672" t="str">
        <f t="shared" si="847"/>
        <v/>
      </c>
      <c r="BJ6672" t="str">
        <f t="shared" ca="1" si="848"/>
        <v/>
      </c>
      <c r="BK6672">
        <f t="shared" si="849"/>
        <v>1900</v>
      </c>
      <c r="BL6672">
        <f t="shared" si="850"/>
        <v>1900</v>
      </c>
      <c r="BM6672" t="str">
        <f t="shared" si="851"/>
        <v/>
      </c>
      <c r="BN6672" s="69">
        <f t="shared" si="852"/>
        <v>134</v>
      </c>
      <c r="BO6672" s="1">
        <v>49040</v>
      </c>
      <c r="BP6672" s="1"/>
    </row>
    <row r="6673" spans="59:68" x14ac:dyDescent="0.25">
      <c r="BG6673" t="str">
        <f t="shared" ca="1" si="845"/>
        <v/>
      </c>
      <c r="BH6673" t="str">
        <f t="shared" si="846"/>
        <v/>
      </c>
      <c r="BI6673" t="str">
        <f t="shared" si="847"/>
        <v/>
      </c>
      <c r="BJ6673" t="str">
        <f t="shared" ca="1" si="848"/>
        <v/>
      </c>
      <c r="BK6673">
        <f t="shared" si="849"/>
        <v>1900</v>
      </c>
      <c r="BL6673">
        <f t="shared" si="850"/>
        <v>1900</v>
      </c>
      <c r="BM6673" t="str">
        <f t="shared" si="851"/>
        <v/>
      </c>
      <c r="BN6673" s="69">
        <f t="shared" si="852"/>
        <v>134</v>
      </c>
      <c r="BO6673" s="1">
        <v>49041</v>
      </c>
      <c r="BP6673" s="1"/>
    </row>
    <row r="6674" spans="59:68" x14ac:dyDescent="0.25">
      <c r="BG6674" t="str">
        <f t="shared" ca="1" si="845"/>
        <v/>
      </c>
      <c r="BH6674" t="str">
        <f t="shared" si="846"/>
        <v/>
      </c>
      <c r="BI6674" t="str">
        <f t="shared" si="847"/>
        <v/>
      </c>
      <c r="BJ6674" t="str">
        <f t="shared" ca="1" si="848"/>
        <v/>
      </c>
      <c r="BK6674">
        <f t="shared" si="849"/>
        <v>1900</v>
      </c>
      <c r="BL6674">
        <f t="shared" si="850"/>
        <v>1900</v>
      </c>
      <c r="BM6674" t="str">
        <f t="shared" si="851"/>
        <v/>
      </c>
      <c r="BN6674" s="69">
        <f t="shared" si="852"/>
        <v>134</v>
      </c>
      <c r="BO6674" s="1">
        <v>49042</v>
      </c>
      <c r="BP6674" s="1"/>
    </row>
    <row r="6675" spans="59:68" x14ac:dyDescent="0.25">
      <c r="BG6675" t="str">
        <f t="shared" ca="1" si="845"/>
        <v/>
      </c>
      <c r="BH6675" t="str">
        <f t="shared" si="846"/>
        <v/>
      </c>
      <c r="BI6675" t="str">
        <f t="shared" si="847"/>
        <v/>
      </c>
      <c r="BJ6675" t="str">
        <f t="shared" ca="1" si="848"/>
        <v/>
      </c>
      <c r="BK6675">
        <f t="shared" si="849"/>
        <v>1900</v>
      </c>
      <c r="BL6675">
        <f t="shared" si="850"/>
        <v>1900</v>
      </c>
      <c r="BM6675" t="str">
        <f t="shared" si="851"/>
        <v/>
      </c>
      <c r="BN6675" s="69">
        <f t="shared" si="852"/>
        <v>134</v>
      </c>
      <c r="BO6675" s="1">
        <v>49043</v>
      </c>
      <c r="BP6675" s="1"/>
    </row>
    <row r="6676" spans="59:68" x14ac:dyDescent="0.25">
      <c r="BG6676" t="str">
        <f t="shared" ca="1" si="845"/>
        <v/>
      </c>
      <c r="BH6676" t="str">
        <f t="shared" si="846"/>
        <v/>
      </c>
      <c r="BI6676" t="str">
        <f t="shared" si="847"/>
        <v/>
      </c>
      <c r="BJ6676" t="str">
        <f t="shared" ca="1" si="848"/>
        <v/>
      </c>
      <c r="BK6676">
        <f t="shared" si="849"/>
        <v>1900</v>
      </c>
      <c r="BL6676">
        <f t="shared" si="850"/>
        <v>1900</v>
      </c>
      <c r="BM6676" t="str">
        <f t="shared" si="851"/>
        <v/>
      </c>
      <c r="BN6676" s="69">
        <f t="shared" si="852"/>
        <v>134</v>
      </c>
      <c r="BO6676" s="1">
        <v>49044</v>
      </c>
      <c r="BP6676" s="1"/>
    </row>
    <row r="6677" spans="59:68" x14ac:dyDescent="0.25">
      <c r="BG6677" t="str">
        <f t="shared" ca="1" si="845"/>
        <v/>
      </c>
      <c r="BH6677" t="str">
        <f t="shared" si="846"/>
        <v/>
      </c>
      <c r="BI6677" t="str">
        <f t="shared" si="847"/>
        <v/>
      </c>
      <c r="BJ6677" t="str">
        <f t="shared" ca="1" si="848"/>
        <v/>
      </c>
      <c r="BK6677">
        <f t="shared" si="849"/>
        <v>1900</v>
      </c>
      <c r="BL6677">
        <f t="shared" si="850"/>
        <v>1900</v>
      </c>
      <c r="BM6677" t="str">
        <f t="shared" si="851"/>
        <v/>
      </c>
      <c r="BN6677" s="69">
        <f t="shared" si="852"/>
        <v>134</v>
      </c>
      <c r="BO6677" s="1">
        <v>49045</v>
      </c>
      <c r="BP6677" s="1"/>
    </row>
    <row r="6678" spans="59:68" x14ac:dyDescent="0.25">
      <c r="BG6678" t="str">
        <f t="shared" ca="1" si="845"/>
        <v/>
      </c>
      <c r="BH6678" t="str">
        <f t="shared" si="846"/>
        <v/>
      </c>
      <c r="BI6678" t="str">
        <f t="shared" si="847"/>
        <v/>
      </c>
      <c r="BJ6678" t="str">
        <f t="shared" ca="1" si="848"/>
        <v/>
      </c>
      <c r="BK6678">
        <f t="shared" si="849"/>
        <v>1900</v>
      </c>
      <c r="BL6678">
        <f t="shared" si="850"/>
        <v>1900</v>
      </c>
      <c r="BM6678" t="str">
        <f t="shared" si="851"/>
        <v/>
      </c>
      <c r="BN6678" s="69">
        <f t="shared" si="852"/>
        <v>134</v>
      </c>
      <c r="BO6678" s="1">
        <v>49046</v>
      </c>
      <c r="BP6678" s="1"/>
    </row>
    <row r="6679" spans="59:68" x14ac:dyDescent="0.25">
      <c r="BG6679" t="str">
        <f t="shared" ca="1" si="845"/>
        <v/>
      </c>
      <c r="BH6679" t="str">
        <f t="shared" si="846"/>
        <v/>
      </c>
      <c r="BI6679" t="str">
        <f t="shared" si="847"/>
        <v/>
      </c>
      <c r="BJ6679" t="str">
        <f t="shared" ca="1" si="848"/>
        <v/>
      </c>
      <c r="BK6679">
        <f t="shared" si="849"/>
        <v>1900</v>
      </c>
      <c r="BL6679">
        <f t="shared" si="850"/>
        <v>1900</v>
      </c>
      <c r="BM6679" t="str">
        <f t="shared" si="851"/>
        <v/>
      </c>
      <c r="BN6679" s="69">
        <f t="shared" si="852"/>
        <v>134</v>
      </c>
      <c r="BO6679" s="1">
        <v>49047</v>
      </c>
      <c r="BP6679" s="1"/>
    </row>
    <row r="6680" spans="59:68" x14ac:dyDescent="0.25">
      <c r="BG6680" t="str">
        <f t="shared" ca="1" si="845"/>
        <v/>
      </c>
      <c r="BH6680" t="str">
        <f t="shared" si="846"/>
        <v/>
      </c>
      <c r="BI6680" t="str">
        <f t="shared" si="847"/>
        <v/>
      </c>
      <c r="BJ6680" t="str">
        <f t="shared" ca="1" si="848"/>
        <v/>
      </c>
      <c r="BK6680">
        <f t="shared" si="849"/>
        <v>1900</v>
      </c>
      <c r="BL6680">
        <f t="shared" si="850"/>
        <v>1900</v>
      </c>
      <c r="BM6680" t="str">
        <f t="shared" si="851"/>
        <v/>
      </c>
      <c r="BN6680" s="69">
        <f t="shared" si="852"/>
        <v>134</v>
      </c>
      <c r="BO6680" s="1">
        <v>49048</v>
      </c>
      <c r="BP6680" s="1"/>
    </row>
    <row r="6681" spans="59:68" x14ac:dyDescent="0.25">
      <c r="BG6681" t="str">
        <f t="shared" ca="1" si="845"/>
        <v/>
      </c>
      <c r="BH6681" t="str">
        <f t="shared" si="846"/>
        <v/>
      </c>
      <c r="BI6681" t="str">
        <f t="shared" si="847"/>
        <v/>
      </c>
      <c r="BJ6681" t="str">
        <f t="shared" ca="1" si="848"/>
        <v/>
      </c>
      <c r="BK6681">
        <f t="shared" si="849"/>
        <v>1900</v>
      </c>
      <c r="BL6681">
        <f t="shared" si="850"/>
        <v>1900</v>
      </c>
      <c r="BM6681" t="str">
        <f t="shared" si="851"/>
        <v/>
      </c>
      <c r="BN6681" s="69">
        <f t="shared" si="852"/>
        <v>134</v>
      </c>
      <c r="BO6681" s="1">
        <v>49049</v>
      </c>
      <c r="BP6681" s="1"/>
    </row>
    <row r="6682" spans="59:68" x14ac:dyDescent="0.25">
      <c r="BG6682" t="str">
        <f t="shared" ca="1" si="845"/>
        <v/>
      </c>
      <c r="BH6682" t="str">
        <f t="shared" si="846"/>
        <v/>
      </c>
      <c r="BI6682" t="str">
        <f t="shared" si="847"/>
        <v/>
      </c>
      <c r="BJ6682" t="str">
        <f t="shared" ca="1" si="848"/>
        <v/>
      </c>
      <c r="BK6682">
        <f t="shared" si="849"/>
        <v>1900</v>
      </c>
      <c r="BL6682">
        <f t="shared" si="850"/>
        <v>1900</v>
      </c>
      <c r="BM6682" t="str">
        <f t="shared" si="851"/>
        <v/>
      </c>
      <c r="BN6682" s="69">
        <f t="shared" si="852"/>
        <v>134</v>
      </c>
      <c r="BO6682" s="1">
        <v>49050</v>
      </c>
      <c r="BP6682" s="1"/>
    </row>
    <row r="6683" spans="59:68" x14ac:dyDescent="0.25">
      <c r="BG6683" t="str">
        <f t="shared" ca="1" si="845"/>
        <v/>
      </c>
      <c r="BH6683" t="str">
        <f t="shared" si="846"/>
        <v/>
      </c>
      <c r="BI6683" t="str">
        <f t="shared" si="847"/>
        <v/>
      </c>
      <c r="BJ6683" t="str">
        <f t="shared" ca="1" si="848"/>
        <v/>
      </c>
      <c r="BK6683">
        <f t="shared" si="849"/>
        <v>1900</v>
      </c>
      <c r="BL6683">
        <f t="shared" si="850"/>
        <v>1900</v>
      </c>
      <c r="BM6683" t="str">
        <f t="shared" si="851"/>
        <v/>
      </c>
      <c r="BN6683" s="69">
        <f t="shared" si="852"/>
        <v>134</v>
      </c>
      <c r="BO6683" s="1">
        <v>49051</v>
      </c>
      <c r="BP6683" s="1"/>
    </row>
    <row r="6684" spans="59:68" x14ac:dyDescent="0.25">
      <c r="BG6684" t="str">
        <f t="shared" ca="1" si="845"/>
        <v/>
      </c>
      <c r="BH6684" t="str">
        <f t="shared" si="846"/>
        <v/>
      </c>
      <c r="BI6684" t="str">
        <f t="shared" si="847"/>
        <v/>
      </c>
      <c r="BJ6684" t="str">
        <f t="shared" ca="1" si="848"/>
        <v/>
      </c>
      <c r="BK6684">
        <f t="shared" si="849"/>
        <v>1900</v>
      </c>
      <c r="BL6684">
        <f t="shared" si="850"/>
        <v>1900</v>
      </c>
      <c r="BM6684" t="str">
        <f t="shared" si="851"/>
        <v/>
      </c>
      <c r="BN6684" s="69">
        <f t="shared" si="852"/>
        <v>134</v>
      </c>
      <c r="BO6684" s="1">
        <v>49052</v>
      </c>
      <c r="BP6684" s="1"/>
    </row>
    <row r="6685" spans="59:68" x14ac:dyDescent="0.25">
      <c r="BG6685" t="str">
        <f t="shared" ca="1" si="845"/>
        <v/>
      </c>
      <c r="BH6685" t="str">
        <f t="shared" si="846"/>
        <v/>
      </c>
      <c r="BI6685" t="str">
        <f t="shared" si="847"/>
        <v/>
      </c>
      <c r="BJ6685" t="str">
        <f t="shared" ca="1" si="848"/>
        <v/>
      </c>
      <c r="BK6685">
        <f t="shared" si="849"/>
        <v>1900</v>
      </c>
      <c r="BL6685">
        <f t="shared" si="850"/>
        <v>1900</v>
      </c>
      <c r="BM6685" t="str">
        <f t="shared" si="851"/>
        <v/>
      </c>
      <c r="BN6685" s="69">
        <f t="shared" si="852"/>
        <v>134</v>
      </c>
      <c r="BO6685" s="1">
        <v>49053</v>
      </c>
      <c r="BP6685" s="1"/>
    </row>
    <row r="6686" spans="59:68" x14ac:dyDescent="0.25">
      <c r="BG6686" t="str">
        <f t="shared" ca="1" si="845"/>
        <v/>
      </c>
      <c r="BH6686" t="str">
        <f t="shared" si="846"/>
        <v/>
      </c>
      <c r="BI6686" t="str">
        <f t="shared" si="847"/>
        <v/>
      </c>
      <c r="BJ6686" t="str">
        <f t="shared" ca="1" si="848"/>
        <v/>
      </c>
      <c r="BK6686">
        <f t="shared" si="849"/>
        <v>1900</v>
      </c>
      <c r="BL6686">
        <f t="shared" si="850"/>
        <v>1900</v>
      </c>
      <c r="BM6686" t="str">
        <f t="shared" si="851"/>
        <v/>
      </c>
      <c r="BN6686" s="69">
        <f t="shared" si="852"/>
        <v>134</v>
      </c>
      <c r="BO6686" s="1">
        <v>49054</v>
      </c>
      <c r="BP6686" s="1"/>
    </row>
    <row r="6687" spans="59:68" x14ac:dyDescent="0.25">
      <c r="BG6687" t="str">
        <f t="shared" ca="1" si="845"/>
        <v/>
      </c>
      <c r="BH6687" t="str">
        <f t="shared" si="846"/>
        <v/>
      </c>
      <c r="BI6687" t="str">
        <f t="shared" si="847"/>
        <v/>
      </c>
      <c r="BJ6687" t="str">
        <f t="shared" ca="1" si="848"/>
        <v/>
      </c>
      <c r="BK6687">
        <f t="shared" si="849"/>
        <v>1900</v>
      </c>
      <c r="BL6687">
        <f t="shared" si="850"/>
        <v>1900</v>
      </c>
      <c r="BM6687" t="str">
        <f t="shared" si="851"/>
        <v/>
      </c>
      <c r="BN6687" s="69">
        <f t="shared" si="852"/>
        <v>134</v>
      </c>
      <c r="BO6687" s="1">
        <v>49055</v>
      </c>
      <c r="BP6687" s="1"/>
    </row>
    <row r="6688" spans="59:68" x14ac:dyDescent="0.25">
      <c r="BG6688" t="str">
        <f t="shared" ca="1" si="845"/>
        <v/>
      </c>
      <c r="BH6688" t="str">
        <f t="shared" si="846"/>
        <v/>
      </c>
      <c r="BI6688" t="str">
        <f t="shared" si="847"/>
        <v/>
      </c>
      <c r="BJ6688" t="str">
        <f t="shared" ca="1" si="848"/>
        <v/>
      </c>
      <c r="BK6688">
        <f t="shared" si="849"/>
        <v>1900</v>
      </c>
      <c r="BL6688">
        <f t="shared" si="850"/>
        <v>1900</v>
      </c>
      <c r="BM6688" t="str">
        <f t="shared" si="851"/>
        <v/>
      </c>
      <c r="BN6688" s="69">
        <f t="shared" si="852"/>
        <v>134</v>
      </c>
      <c r="BO6688" s="1">
        <v>49056</v>
      </c>
      <c r="BP6688" s="1"/>
    </row>
    <row r="6689" spans="59:68" x14ac:dyDescent="0.25">
      <c r="BG6689" t="str">
        <f t="shared" ca="1" si="845"/>
        <v/>
      </c>
      <c r="BH6689" t="str">
        <f t="shared" si="846"/>
        <v/>
      </c>
      <c r="BI6689" t="str">
        <f t="shared" si="847"/>
        <v/>
      </c>
      <c r="BJ6689" t="str">
        <f t="shared" ca="1" si="848"/>
        <v/>
      </c>
      <c r="BK6689">
        <f t="shared" si="849"/>
        <v>1900</v>
      </c>
      <c r="BL6689">
        <f t="shared" si="850"/>
        <v>1900</v>
      </c>
      <c r="BM6689" t="str">
        <f t="shared" si="851"/>
        <v/>
      </c>
      <c r="BN6689" s="69">
        <f t="shared" si="852"/>
        <v>134</v>
      </c>
      <c r="BO6689" s="1">
        <v>49057</v>
      </c>
      <c r="BP6689" s="1"/>
    </row>
    <row r="6690" spans="59:68" x14ac:dyDescent="0.25">
      <c r="BG6690" t="str">
        <f t="shared" ca="1" si="845"/>
        <v/>
      </c>
      <c r="BH6690" t="str">
        <f t="shared" si="846"/>
        <v/>
      </c>
      <c r="BI6690" t="str">
        <f t="shared" si="847"/>
        <v/>
      </c>
      <c r="BJ6690" t="str">
        <f t="shared" ca="1" si="848"/>
        <v/>
      </c>
      <c r="BK6690">
        <f t="shared" si="849"/>
        <v>1900</v>
      </c>
      <c r="BL6690">
        <f t="shared" si="850"/>
        <v>1900</v>
      </c>
      <c r="BM6690" t="str">
        <f t="shared" si="851"/>
        <v/>
      </c>
      <c r="BN6690" s="69">
        <f t="shared" si="852"/>
        <v>134</v>
      </c>
      <c r="BO6690" s="1">
        <v>49058</v>
      </c>
      <c r="BP6690" s="1"/>
    </row>
    <row r="6691" spans="59:68" x14ac:dyDescent="0.25">
      <c r="BG6691" t="str">
        <f t="shared" ca="1" si="845"/>
        <v/>
      </c>
      <c r="BH6691" t="str">
        <f t="shared" si="846"/>
        <v/>
      </c>
      <c r="BI6691" t="str">
        <f t="shared" si="847"/>
        <v/>
      </c>
      <c r="BJ6691" t="str">
        <f t="shared" ca="1" si="848"/>
        <v/>
      </c>
      <c r="BK6691">
        <f t="shared" si="849"/>
        <v>1900</v>
      </c>
      <c r="BL6691">
        <f t="shared" si="850"/>
        <v>1900</v>
      </c>
      <c r="BM6691" t="str">
        <f t="shared" si="851"/>
        <v/>
      </c>
      <c r="BN6691" s="69">
        <f t="shared" si="852"/>
        <v>134</v>
      </c>
      <c r="BO6691" s="1">
        <v>49059</v>
      </c>
      <c r="BP6691" s="1"/>
    </row>
    <row r="6692" spans="59:68" x14ac:dyDescent="0.25">
      <c r="BG6692" t="str">
        <f t="shared" ca="1" si="845"/>
        <v/>
      </c>
      <c r="BH6692" t="str">
        <f t="shared" si="846"/>
        <v/>
      </c>
      <c r="BI6692" t="str">
        <f t="shared" si="847"/>
        <v/>
      </c>
      <c r="BJ6692" t="str">
        <f t="shared" ca="1" si="848"/>
        <v/>
      </c>
      <c r="BK6692">
        <f t="shared" si="849"/>
        <v>1900</v>
      </c>
      <c r="BL6692">
        <f t="shared" si="850"/>
        <v>1900</v>
      </c>
      <c r="BM6692" t="str">
        <f t="shared" si="851"/>
        <v/>
      </c>
      <c r="BN6692" s="69">
        <f t="shared" si="852"/>
        <v>134</v>
      </c>
      <c r="BO6692" s="1">
        <v>49060</v>
      </c>
      <c r="BP6692" s="1"/>
    </row>
    <row r="6693" spans="59:68" x14ac:dyDescent="0.25">
      <c r="BG6693" t="str">
        <f t="shared" ca="1" si="845"/>
        <v/>
      </c>
      <c r="BH6693" t="str">
        <f t="shared" si="846"/>
        <v/>
      </c>
      <c r="BI6693" t="str">
        <f t="shared" si="847"/>
        <v/>
      </c>
      <c r="BJ6693" t="str">
        <f t="shared" ca="1" si="848"/>
        <v/>
      </c>
      <c r="BK6693">
        <f t="shared" si="849"/>
        <v>1900</v>
      </c>
      <c r="BL6693">
        <f t="shared" si="850"/>
        <v>1900</v>
      </c>
      <c r="BM6693" t="str">
        <f t="shared" si="851"/>
        <v/>
      </c>
      <c r="BN6693" s="69">
        <f t="shared" si="852"/>
        <v>134</v>
      </c>
      <c r="BO6693" s="1">
        <v>49061</v>
      </c>
      <c r="BP6693" s="1"/>
    </row>
    <row r="6694" spans="59:68" x14ac:dyDescent="0.25">
      <c r="BG6694" t="str">
        <f t="shared" ca="1" si="845"/>
        <v/>
      </c>
      <c r="BH6694" t="str">
        <f t="shared" si="846"/>
        <v/>
      </c>
      <c r="BI6694" t="str">
        <f t="shared" si="847"/>
        <v/>
      </c>
      <c r="BJ6694" t="str">
        <f t="shared" ca="1" si="848"/>
        <v/>
      </c>
      <c r="BK6694">
        <f t="shared" si="849"/>
        <v>1900</v>
      </c>
      <c r="BL6694">
        <f t="shared" si="850"/>
        <v>1900</v>
      </c>
      <c r="BM6694" t="str">
        <f t="shared" si="851"/>
        <v/>
      </c>
      <c r="BN6694" s="69">
        <f t="shared" si="852"/>
        <v>134</v>
      </c>
      <c r="BO6694" s="1">
        <v>49062</v>
      </c>
      <c r="BP6694" s="1"/>
    </row>
    <row r="6695" spans="59:68" x14ac:dyDescent="0.25">
      <c r="BG6695" t="str">
        <f t="shared" ca="1" si="845"/>
        <v/>
      </c>
      <c r="BH6695" t="str">
        <f t="shared" si="846"/>
        <v/>
      </c>
      <c r="BI6695" t="str">
        <f t="shared" si="847"/>
        <v/>
      </c>
      <c r="BJ6695" t="str">
        <f t="shared" ca="1" si="848"/>
        <v/>
      </c>
      <c r="BK6695">
        <f t="shared" si="849"/>
        <v>1900</v>
      </c>
      <c r="BL6695">
        <f t="shared" si="850"/>
        <v>1900</v>
      </c>
      <c r="BM6695" t="str">
        <f t="shared" si="851"/>
        <v/>
      </c>
      <c r="BN6695" s="69">
        <f t="shared" si="852"/>
        <v>134</v>
      </c>
      <c r="BO6695" s="1">
        <v>49063</v>
      </c>
      <c r="BP6695" s="1"/>
    </row>
    <row r="6696" spans="59:68" x14ac:dyDescent="0.25">
      <c r="BG6696" t="str">
        <f t="shared" ca="1" si="845"/>
        <v/>
      </c>
      <c r="BH6696" t="str">
        <f t="shared" si="846"/>
        <v/>
      </c>
      <c r="BI6696" t="str">
        <f t="shared" si="847"/>
        <v/>
      </c>
      <c r="BJ6696" t="str">
        <f t="shared" ca="1" si="848"/>
        <v/>
      </c>
      <c r="BK6696">
        <f t="shared" si="849"/>
        <v>1900</v>
      </c>
      <c r="BL6696">
        <f t="shared" si="850"/>
        <v>1900</v>
      </c>
      <c r="BM6696" t="str">
        <f t="shared" si="851"/>
        <v/>
      </c>
      <c r="BN6696" s="69">
        <f t="shared" si="852"/>
        <v>134</v>
      </c>
      <c r="BO6696" s="1">
        <v>49064</v>
      </c>
      <c r="BP6696" s="1"/>
    </row>
    <row r="6697" spans="59:68" x14ac:dyDescent="0.25">
      <c r="BG6697" t="str">
        <f t="shared" ca="1" si="845"/>
        <v/>
      </c>
      <c r="BH6697" t="str">
        <f t="shared" si="846"/>
        <v/>
      </c>
      <c r="BI6697" t="str">
        <f t="shared" si="847"/>
        <v/>
      </c>
      <c r="BJ6697" t="str">
        <f t="shared" ca="1" si="848"/>
        <v/>
      </c>
      <c r="BK6697">
        <f t="shared" si="849"/>
        <v>1900</v>
      </c>
      <c r="BL6697">
        <f t="shared" si="850"/>
        <v>1900</v>
      </c>
      <c r="BM6697" t="str">
        <f t="shared" si="851"/>
        <v/>
      </c>
      <c r="BN6697" s="69">
        <f t="shared" si="852"/>
        <v>134</v>
      </c>
      <c r="BO6697" s="1">
        <v>49065</v>
      </c>
      <c r="BP6697" s="1"/>
    </row>
    <row r="6698" spans="59:68" x14ac:dyDescent="0.25">
      <c r="BG6698" t="str">
        <f t="shared" ca="1" si="845"/>
        <v/>
      </c>
      <c r="BH6698" t="str">
        <f t="shared" si="846"/>
        <v/>
      </c>
      <c r="BI6698" t="str">
        <f t="shared" si="847"/>
        <v/>
      </c>
      <c r="BJ6698" t="str">
        <f t="shared" ca="1" si="848"/>
        <v/>
      </c>
      <c r="BK6698">
        <f t="shared" si="849"/>
        <v>1900</v>
      </c>
      <c r="BL6698">
        <f t="shared" si="850"/>
        <v>1900</v>
      </c>
      <c r="BM6698" t="str">
        <f t="shared" si="851"/>
        <v/>
      </c>
      <c r="BN6698" s="69">
        <f t="shared" si="852"/>
        <v>134</v>
      </c>
      <c r="BO6698" s="1">
        <v>49066</v>
      </c>
      <c r="BP6698" s="1"/>
    </row>
    <row r="6699" spans="59:68" x14ac:dyDescent="0.25">
      <c r="BG6699" t="str">
        <f t="shared" ca="1" si="845"/>
        <v/>
      </c>
      <c r="BH6699" t="str">
        <f t="shared" si="846"/>
        <v/>
      </c>
      <c r="BI6699" t="str">
        <f t="shared" si="847"/>
        <v/>
      </c>
      <c r="BJ6699" t="str">
        <f t="shared" ca="1" si="848"/>
        <v/>
      </c>
      <c r="BK6699">
        <f t="shared" si="849"/>
        <v>1900</v>
      </c>
      <c r="BL6699">
        <f t="shared" si="850"/>
        <v>1900</v>
      </c>
      <c r="BM6699" t="str">
        <f t="shared" si="851"/>
        <v/>
      </c>
      <c r="BN6699" s="69">
        <f t="shared" si="852"/>
        <v>134</v>
      </c>
      <c r="BO6699" s="1">
        <v>49067</v>
      </c>
      <c r="BP6699" s="1"/>
    </row>
    <row r="6700" spans="59:68" x14ac:dyDescent="0.25">
      <c r="BG6700" t="str">
        <f t="shared" ca="1" si="845"/>
        <v/>
      </c>
      <c r="BH6700" t="str">
        <f t="shared" si="846"/>
        <v/>
      </c>
      <c r="BI6700" t="str">
        <f t="shared" si="847"/>
        <v/>
      </c>
      <c r="BJ6700" t="str">
        <f t="shared" ca="1" si="848"/>
        <v/>
      </c>
      <c r="BK6700">
        <f t="shared" si="849"/>
        <v>1900</v>
      </c>
      <c r="BL6700">
        <f t="shared" si="850"/>
        <v>1900</v>
      </c>
      <c r="BM6700" t="str">
        <f t="shared" si="851"/>
        <v/>
      </c>
      <c r="BN6700" s="69">
        <f t="shared" si="852"/>
        <v>134</v>
      </c>
      <c r="BO6700" s="1">
        <v>49068</v>
      </c>
      <c r="BP6700" s="1"/>
    </row>
    <row r="6701" spans="59:68" x14ac:dyDescent="0.25">
      <c r="BG6701" t="str">
        <f t="shared" ca="1" si="845"/>
        <v/>
      </c>
      <c r="BH6701" t="str">
        <f t="shared" si="846"/>
        <v/>
      </c>
      <c r="BI6701" t="str">
        <f t="shared" si="847"/>
        <v/>
      </c>
      <c r="BJ6701" t="str">
        <f t="shared" ca="1" si="848"/>
        <v/>
      </c>
      <c r="BK6701">
        <f t="shared" si="849"/>
        <v>1900</v>
      </c>
      <c r="BL6701">
        <f t="shared" si="850"/>
        <v>1900</v>
      </c>
      <c r="BM6701" t="str">
        <f t="shared" si="851"/>
        <v/>
      </c>
      <c r="BN6701" s="69">
        <f t="shared" si="852"/>
        <v>134</v>
      </c>
      <c r="BO6701" s="1">
        <v>49069</v>
      </c>
      <c r="BP6701" s="1"/>
    </row>
    <row r="6702" spans="59:68" x14ac:dyDescent="0.25">
      <c r="BG6702" t="str">
        <f t="shared" ca="1" si="845"/>
        <v/>
      </c>
      <c r="BH6702" t="str">
        <f t="shared" si="846"/>
        <v/>
      </c>
      <c r="BI6702" t="str">
        <f t="shared" si="847"/>
        <v/>
      </c>
      <c r="BJ6702" t="str">
        <f t="shared" ca="1" si="848"/>
        <v/>
      </c>
      <c r="BK6702">
        <f t="shared" si="849"/>
        <v>1900</v>
      </c>
      <c r="BL6702">
        <f t="shared" si="850"/>
        <v>1900</v>
      </c>
      <c r="BM6702" t="str">
        <f t="shared" si="851"/>
        <v/>
      </c>
      <c r="BN6702" s="69">
        <f t="shared" si="852"/>
        <v>134</v>
      </c>
      <c r="BO6702" s="1">
        <v>49070</v>
      </c>
      <c r="BP6702" s="1"/>
    </row>
    <row r="6703" spans="59:68" x14ac:dyDescent="0.25">
      <c r="BG6703" t="str">
        <f t="shared" ca="1" si="845"/>
        <v/>
      </c>
      <c r="BH6703" t="str">
        <f t="shared" si="846"/>
        <v/>
      </c>
      <c r="BI6703" t="str">
        <f t="shared" si="847"/>
        <v/>
      </c>
      <c r="BJ6703" t="str">
        <f t="shared" ca="1" si="848"/>
        <v/>
      </c>
      <c r="BK6703">
        <f t="shared" si="849"/>
        <v>1900</v>
      </c>
      <c r="BL6703">
        <f t="shared" si="850"/>
        <v>1900</v>
      </c>
      <c r="BM6703" t="str">
        <f t="shared" si="851"/>
        <v/>
      </c>
      <c r="BN6703" s="69">
        <f t="shared" si="852"/>
        <v>134</v>
      </c>
      <c r="BO6703" s="1">
        <v>49071</v>
      </c>
      <c r="BP6703" s="1"/>
    </row>
    <row r="6704" spans="59:68" x14ac:dyDescent="0.25">
      <c r="BG6704" t="str">
        <f t="shared" ca="1" si="845"/>
        <v/>
      </c>
      <c r="BH6704" t="str">
        <f t="shared" si="846"/>
        <v/>
      </c>
      <c r="BI6704" t="str">
        <f t="shared" si="847"/>
        <v/>
      </c>
      <c r="BJ6704" t="str">
        <f t="shared" ca="1" si="848"/>
        <v/>
      </c>
      <c r="BK6704">
        <f t="shared" si="849"/>
        <v>1900</v>
      </c>
      <c r="BL6704">
        <f t="shared" si="850"/>
        <v>1900</v>
      </c>
      <c r="BM6704" t="str">
        <f t="shared" si="851"/>
        <v/>
      </c>
      <c r="BN6704" s="69">
        <f t="shared" si="852"/>
        <v>134</v>
      </c>
      <c r="BO6704" s="1">
        <v>49072</v>
      </c>
      <c r="BP6704" s="1"/>
    </row>
    <row r="6705" spans="59:68" x14ac:dyDescent="0.25">
      <c r="BG6705" t="str">
        <f t="shared" ca="1" si="845"/>
        <v/>
      </c>
      <c r="BH6705" t="str">
        <f t="shared" si="846"/>
        <v/>
      </c>
      <c r="BI6705" t="str">
        <f t="shared" si="847"/>
        <v/>
      </c>
      <c r="BJ6705" t="str">
        <f t="shared" ca="1" si="848"/>
        <v/>
      </c>
      <c r="BK6705">
        <f t="shared" si="849"/>
        <v>1900</v>
      </c>
      <c r="BL6705">
        <f t="shared" si="850"/>
        <v>1900</v>
      </c>
      <c r="BM6705" t="str">
        <f t="shared" si="851"/>
        <v/>
      </c>
      <c r="BN6705" s="69">
        <f t="shared" si="852"/>
        <v>134</v>
      </c>
      <c r="BO6705" s="1">
        <v>49073</v>
      </c>
      <c r="BP6705" s="1"/>
    </row>
    <row r="6706" spans="59:68" x14ac:dyDescent="0.25">
      <c r="BG6706" t="str">
        <f t="shared" ca="1" si="845"/>
        <v/>
      </c>
      <c r="BH6706" t="str">
        <f t="shared" si="846"/>
        <v/>
      </c>
      <c r="BI6706" t="str">
        <f t="shared" si="847"/>
        <v/>
      </c>
      <c r="BJ6706" t="str">
        <f t="shared" ca="1" si="848"/>
        <v/>
      </c>
      <c r="BK6706">
        <f t="shared" si="849"/>
        <v>1900</v>
      </c>
      <c r="BL6706">
        <f t="shared" si="850"/>
        <v>1900</v>
      </c>
      <c r="BM6706" t="str">
        <f t="shared" si="851"/>
        <v/>
      </c>
      <c r="BN6706" s="69">
        <f t="shared" si="852"/>
        <v>134</v>
      </c>
      <c r="BO6706" s="1">
        <v>49074</v>
      </c>
      <c r="BP6706" s="1"/>
    </row>
    <row r="6707" spans="59:68" x14ac:dyDescent="0.25">
      <c r="BG6707" t="str">
        <f t="shared" ca="1" si="845"/>
        <v/>
      </c>
      <c r="BH6707" t="str">
        <f t="shared" si="846"/>
        <v/>
      </c>
      <c r="BI6707" t="str">
        <f t="shared" si="847"/>
        <v/>
      </c>
      <c r="BJ6707" t="str">
        <f t="shared" ca="1" si="848"/>
        <v/>
      </c>
      <c r="BK6707">
        <f t="shared" si="849"/>
        <v>1900</v>
      </c>
      <c r="BL6707">
        <f t="shared" si="850"/>
        <v>1900</v>
      </c>
      <c r="BM6707" t="str">
        <f t="shared" si="851"/>
        <v/>
      </c>
      <c r="BN6707" s="69">
        <f t="shared" si="852"/>
        <v>134</v>
      </c>
      <c r="BO6707" s="1">
        <v>49075</v>
      </c>
      <c r="BP6707" s="1"/>
    </row>
    <row r="6708" spans="59:68" x14ac:dyDescent="0.25">
      <c r="BG6708" t="str">
        <f t="shared" ca="1" si="845"/>
        <v/>
      </c>
      <c r="BH6708" t="str">
        <f t="shared" si="846"/>
        <v/>
      </c>
      <c r="BI6708" t="str">
        <f t="shared" si="847"/>
        <v/>
      </c>
      <c r="BJ6708" t="str">
        <f t="shared" ca="1" si="848"/>
        <v/>
      </c>
      <c r="BK6708">
        <f t="shared" si="849"/>
        <v>1900</v>
      </c>
      <c r="BL6708">
        <f t="shared" si="850"/>
        <v>1900</v>
      </c>
      <c r="BM6708" t="str">
        <f t="shared" si="851"/>
        <v/>
      </c>
      <c r="BN6708" s="69">
        <f t="shared" si="852"/>
        <v>134</v>
      </c>
      <c r="BO6708" s="1">
        <v>49076</v>
      </c>
      <c r="BP6708" s="1"/>
    </row>
    <row r="6709" spans="59:68" x14ac:dyDescent="0.25">
      <c r="BG6709" t="str">
        <f t="shared" ca="1" si="845"/>
        <v/>
      </c>
      <c r="BH6709" t="str">
        <f t="shared" si="846"/>
        <v/>
      </c>
      <c r="BI6709" t="str">
        <f t="shared" si="847"/>
        <v/>
      </c>
      <c r="BJ6709" t="str">
        <f t="shared" ca="1" si="848"/>
        <v/>
      </c>
      <c r="BK6709">
        <f t="shared" si="849"/>
        <v>1900</v>
      </c>
      <c r="BL6709">
        <f t="shared" si="850"/>
        <v>1900</v>
      </c>
      <c r="BM6709" t="str">
        <f t="shared" si="851"/>
        <v/>
      </c>
      <c r="BN6709" s="69">
        <f t="shared" si="852"/>
        <v>134</v>
      </c>
      <c r="BO6709" s="1">
        <v>49077</v>
      </c>
      <c r="BP6709" s="1"/>
    </row>
    <row r="6710" spans="59:68" x14ac:dyDescent="0.25">
      <c r="BG6710" t="str">
        <f t="shared" ca="1" si="845"/>
        <v/>
      </c>
      <c r="BH6710" t="str">
        <f t="shared" si="846"/>
        <v/>
      </c>
      <c r="BI6710" t="str">
        <f t="shared" si="847"/>
        <v/>
      </c>
      <c r="BJ6710" t="str">
        <f t="shared" ca="1" si="848"/>
        <v/>
      </c>
      <c r="BK6710">
        <f t="shared" si="849"/>
        <v>1900</v>
      </c>
      <c r="BL6710">
        <f t="shared" si="850"/>
        <v>1900</v>
      </c>
      <c r="BM6710" t="str">
        <f t="shared" si="851"/>
        <v/>
      </c>
      <c r="BN6710" s="69">
        <f t="shared" si="852"/>
        <v>134</v>
      </c>
      <c r="BO6710" s="1">
        <v>49078</v>
      </c>
      <c r="BP6710" s="1"/>
    </row>
    <row r="6711" spans="59:68" x14ac:dyDescent="0.25">
      <c r="BG6711" t="str">
        <f t="shared" ca="1" si="845"/>
        <v/>
      </c>
      <c r="BH6711" t="str">
        <f t="shared" si="846"/>
        <v/>
      </c>
      <c r="BI6711" t="str">
        <f t="shared" si="847"/>
        <v/>
      </c>
      <c r="BJ6711" t="str">
        <f t="shared" ca="1" si="848"/>
        <v/>
      </c>
      <c r="BK6711">
        <f t="shared" si="849"/>
        <v>1900</v>
      </c>
      <c r="BL6711">
        <f t="shared" si="850"/>
        <v>1900</v>
      </c>
      <c r="BM6711" t="str">
        <f t="shared" si="851"/>
        <v/>
      </c>
      <c r="BN6711" s="69">
        <f t="shared" si="852"/>
        <v>134</v>
      </c>
      <c r="BO6711" s="1">
        <v>49079</v>
      </c>
      <c r="BP6711" s="1"/>
    </row>
    <row r="6712" spans="59:68" x14ac:dyDescent="0.25">
      <c r="BG6712" t="str">
        <f t="shared" ca="1" si="845"/>
        <v/>
      </c>
      <c r="BH6712" t="str">
        <f t="shared" si="846"/>
        <v/>
      </c>
      <c r="BI6712" t="str">
        <f t="shared" si="847"/>
        <v/>
      </c>
      <c r="BJ6712" t="str">
        <f t="shared" ca="1" si="848"/>
        <v/>
      </c>
      <c r="BK6712">
        <f t="shared" si="849"/>
        <v>1900</v>
      </c>
      <c r="BL6712">
        <f t="shared" si="850"/>
        <v>1900</v>
      </c>
      <c r="BM6712" t="str">
        <f t="shared" si="851"/>
        <v/>
      </c>
      <c r="BN6712" s="69">
        <f t="shared" si="852"/>
        <v>134</v>
      </c>
      <c r="BO6712" s="1">
        <v>49080</v>
      </c>
      <c r="BP6712" s="1"/>
    </row>
    <row r="6713" spans="59:68" x14ac:dyDescent="0.25">
      <c r="BG6713" t="str">
        <f t="shared" ca="1" si="845"/>
        <v/>
      </c>
      <c r="BH6713" t="str">
        <f t="shared" si="846"/>
        <v/>
      </c>
      <c r="BI6713" t="str">
        <f t="shared" si="847"/>
        <v/>
      </c>
      <c r="BJ6713" t="str">
        <f t="shared" ca="1" si="848"/>
        <v/>
      </c>
      <c r="BK6713">
        <f t="shared" si="849"/>
        <v>1900</v>
      </c>
      <c r="BL6713">
        <f t="shared" si="850"/>
        <v>1900</v>
      </c>
      <c r="BM6713" t="str">
        <f t="shared" si="851"/>
        <v/>
      </c>
      <c r="BN6713" s="69">
        <f t="shared" si="852"/>
        <v>134</v>
      </c>
      <c r="BO6713" s="1">
        <v>49081</v>
      </c>
      <c r="BP6713" s="1"/>
    </row>
    <row r="6714" spans="59:68" x14ac:dyDescent="0.25">
      <c r="BG6714" t="str">
        <f t="shared" ca="1" si="845"/>
        <v/>
      </c>
      <c r="BH6714" t="str">
        <f t="shared" si="846"/>
        <v/>
      </c>
      <c r="BI6714" t="str">
        <f t="shared" si="847"/>
        <v/>
      </c>
      <c r="BJ6714" t="str">
        <f t="shared" ca="1" si="848"/>
        <v/>
      </c>
      <c r="BK6714">
        <f t="shared" si="849"/>
        <v>1900</v>
      </c>
      <c r="BL6714">
        <f t="shared" si="850"/>
        <v>1900</v>
      </c>
      <c r="BM6714" t="str">
        <f t="shared" si="851"/>
        <v/>
      </c>
      <c r="BN6714" s="69">
        <f t="shared" si="852"/>
        <v>134</v>
      </c>
      <c r="BO6714" s="1">
        <v>49082</v>
      </c>
      <c r="BP6714" s="1"/>
    </row>
    <row r="6715" spans="59:68" x14ac:dyDescent="0.25">
      <c r="BG6715" t="str">
        <f t="shared" ca="1" si="845"/>
        <v/>
      </c>
      <c r="BH6715" t="str">
        <f t="shared" si="846"/>
        <v/>
      </c>
      <c r="BI6715" t="str">
        <f t="shared" si="847"/>
        <v/>
      </c>
      <c r="BJ6715" t="str">
        <f t="shared" ca="1" si="848"/>
        <v/>
      </c>
      <c r="BK6715">
        <f t="shared" si="849"/>
        <v>1900</v>
      </c>
      <c r="BL6715">
        <f t="shared" si="850"/>
        <v>1900</v>
      </c>
      <c r="BM6715" t="str">
        <f t="shared" si="851"/>
        <v/>
      </c>
      <c r="BN6715" s="69">
        <f t="shared" si="852"/>
        <v>134</v>
      </c>
      <c r="BO6715" s="1">
        <v>49083</v>
      </c>
      <c r="BP6715" s="1"/>
    </row>
    <row r="6716" spans="59:68" x14ac:dyDescent="0.25">
      <c r="BG6716" t="str">
        <f t="shared" ca="1" si="845"/>
        <v/>
      </c>
      <c r="BH6716" t="str">
        <f t="shared" si="846"/>
        <v/>
      </c>
      <c r="BI6716" t="str">
        <f t="shared" si="847"/>
        <v/>
      </c>
      <c r="BJ6716" t="str">
        <f t="shared" ca="1" si="848"/>
        <v/>
      </c>
      <c r="BK6716">
        <f t="shared" si="849"/>
        <v>1900</v>
      </c>
      <c r="BL6716">
        <f t="shared" si="850"/>
        <v>1900</v>
      </c>
      <c r="BM6716" t="str">
        <f t="shared" si="851"/>
        <v/>
      </c>
      <c r="BN6716" s="69">
        <f t="shared" si="852"/>
        <v>134</v>
      </c>
      <c r="BO6716" s="1">
        <v>49084</v>
      </c>
      <c r="BP6716" s="1"/>
    </row>
    <row r="6717" spans="59:68" x14ac:dyDescent="0.25">
      <c r="BG6717" t="str">
        <f t="shared" ca="1" si="845"/>
        <v/>
      </c>
      <c r="BH6717" t="str">
        <f t="shared" si="846"/>
        <v/>
      </c>
      <c r="BI6717" t="str">
        <f t="shared" si="847"/>
        <v/>
      </c>
      <c r="BJ6717" t="str">
        <f t="shared" ca="1" si="848"/>
        <v/>
      </c>
      <c r="BK6717">
        <f t="shared" si="849"/>
        <v>1900</v>
      </c>
      <c r="BL6717">
        <f t="shared" si="850"/>
        <v>1900</v>
      </c>
      <c r="BM6717" t="str">
        <f t="shared" si="851"/>
        <v/>
      </c>
      <c r="BN6717" s="69">
        <f t="shared" si="852"/>
        <v>134</v>
      </c>
      <c r="BO6717" s="1">
        <v>49085</v>
      </c>
      <c r="BP6717" s="1"/>
    </row>
    <row r="6718" spans="59:68" x14ac:dyDescent="0.25">
      <c r="BG6718" t="str">
        <f t="shared" ca="1" si="845"/>
        <v/>
      </c>
      <c r="BH6718" t="str">
        <f t="shared" si="846"/>
        <v/>
      </c>
      <c r="BI6718" t="str">
        <f t="shared" si="847"/>
        <v/>
      </c>
      <c r="BJ6718" t="str">
        <f t="shared" ca="1" si="848"/>
        <v/>
      </c>
      <c r="BK6718">
        <f t="shared" si="849"/>
        <v>1900</v>
      </c>
      <c r="BL6718">
        <f t="shared" si="850"/>
        <v>1900</v>
      </c>
      <c r="BM6718" t="str">
        <f t="shared" si="851"/>
        <v/>
      </c>
      <c r="BN6718" s="69">
        <f t="shared" si="852"/>
        <v>134</v>
      </c>
      <c r="BO6718" s="1">
        <v>49086</v>
      </c>
      <c r="BP6718" s="1"/>
    </row>
    <row r="6719" spans="59:68" x14ac:dyDescent="0.25">
      <c r="BG6719" t="str">
        <f t="shared" ca="1" si="845"/>
        <v/>
      </c>
      <c r="BH6719" t="str">
        <f t="shared" si="846"/>
        <v/>
      </c>
      <c r="BI6719" t="str">
        <f t="shared" si="847"/>
        <v/>
      </c>
      <c r="BJ6719" t="str">
        <f t="shared" ca="1" si="848"/>
        <v/>
      </c>
      <c r="BK6719">
        <f t="shared" si="849"/>
        <v>1900</v>
      </c>
      <c r="BL6719">
        <f t="shared" si="850"/>
        <v>1900</v>
      </c>
      <c r="BM6719" t="str">
        <f t="shared" si="851"/>
        <v/>
      </c>
      <c r="BN6719" s="69">
        <f t="shared" si="852"/>
        <v>134</v>
      </c>
      <c r="BO6719" s="1">
        <v>49087</v>
      </c>
      <c r="BP6719" s="1"/>
    </row>
    <row r="6720" spans="59:68" x14ac:dyDescent="0.25">
      <c r="BG6720" t="str">
        <f t="shared" ca="1" si="845"/>
        <v/>
      </c>
      <c r="BH6720" t="str">
        <f t="shared" si="846"/>
        <v/>
      </c>
      <c r="BI6720" t="str">
        <f t="shared" si="847"/>
        <v/>
      </c>
      <c r="BJ6720" t="str">
        <f t="shared" ca="1" si="848"/>
        <v/>
      </c>
      <c r="BK6720">
        <f t="shared" si="849"/>
        <v>1900</v>
      </c>
      <c r="BL6720">
        <f t="shared" si="850"/>
        <v>1900</v>
      </c>
      <c r="BM6720" t="str">
        <f t="shared" si="851"/>
        <v/>
      </c>
      <c r="BN6720" s="69">
        <f t="shared" si="852"/>
        <v>134</v>
      </c>
      <c r="BO6720" s="1">
        <v>49088</v>
      </c>
      <c r="BP6720" s="1"/>
    </row>
    <row r="6721" spans="59:68" x14ac:dyDescent="0.25">
      <c r="BG6721" t="str">
        <f t="shared" ca="1" si="845"/>
        <v/>
      </c>
      <c r="BH6721" t="str">
        <f t="shared" si="846"/>
        <v/>
      </c>
      <c r="BI6721" t="str">
        <f t="shared" si="847"/>
        <v/>
      </c>
      <c r="BJ6721" t="str">
        <f t="shared" ca="1" si="848"/>
        <v/>
      </c>
      <c r="BK6721">
        <f t="shared" si="849"/>
        <v>1900</v>
      </c>
      <c r="BL6721">
        <f t="shared" si="850"/>
        <v>1900</v>
      </c>
      <c r="BM6721" t="str">
        <f t="shared" si="851"/>
        <v/>
      </c>
      <c r="BN6721" s="69">
        <f t="shared" si="852"/>
        <v>134</v>
      </c>
      <c r="BO6721" s="1">
        <v>49089</v>
      </c>
      <c r="BP6721" s="1"/>
    </row>
    <row r="6722" spans="59:68" x14ac:dyDescent="0.25">
      <c r="BG6722" t="str">
        <f t="shared" ca="1" si="845"/>
        <v/>
      </c>
      <c r="BH6722" t="str">
        <f t="shared" si="846"/>
        <v/>
      </c>
      <c r="BI6722" t="str">
        <f t="shared" si="847"/>
        <v/>
      </c>
      <c r="BJ6722" t="str">
        <f t="shared" ca="1" si="848"/>
        <v/>
      </c>
      <c r="BK6722">
        <f t="shared" si="849"/>
        <v>1900</v>
      </c>
      <c r="BL6722">
        <f t="shared" si="850"/>
        <v>1900</v>
      </c>
      <c r="BM6722" t="str">
        <f t="shared" si="851"/>
        <v/>
      </c>
      <c r="BN6722" s="69">
        <f t="shared" si="852"/>
        <v>134</v>
      </c>
      <c r="BO6722" s="1">
        <v>49090</v>
      </c>
      <c r="BP6722" s="1"/>
    </row>
    <row r="6723" spans="59:68" x14ac:dyDescent="0.25">
      <c r="BG6723" t="str">
        <f t="shared" ref="BG6723:BG6786" ca="1" si="853">IF(A6723="","",DATEDIF(J6723,TODAY(),"y"))</f>
        <v/>
      </c>
      <c r="BH6723" t="str">
        <f t="shared" ref="BH6723:BH6786" si="854">IF(A6723="","",IF(BG6723&lt;61,"Moins de 61",IF(BG6723&lt;66,"61 à 65",IF(BG6723&lt;71,"66 à 70",IF(BG6723&lt;76,"71 à 75",IF(BG6723&lt;81,"76 à 80",IF(BG6723&lt;86,"81 à 85",IF(BG6723&lt;91,"86 à 90",IF(BG6723&lt;96,"91 à 95",IF(BG6723&lt;101,"96 à 100",IF(BG6723&gt;=101,"101 et plus","")))))))))))</f>
        <v/>
      </c>
      <c r="BI6723" t="str">
        <f t="shared" ref="BI6723:BI6786" si="855">IF(B6723="","",IF(BG6723&lt;66,"Moins de 66",IF(BG6723&lt;71,"66 à 70",IF(BG6723&lt;76,"71 à 75",IF(BG6723&lt;81,"76 à 80",IF(BG6723&gt;=81,"plus de 80",""))))))</f>
        <v/>
      </c>
      <c r="BJ6723" t="str">
        <f t="shared" ref="BJ6723:BJ6786" ca="1" si="856">IF(A6723="","",DATEDIF(L6723,TODAY(),"y"))</f>
        <v/>
      </c>
      <c r="BK6723">
        <f t="shared" ref="BK6723:BK6786" si="857">YEAR(L6723)</f>
        <v>1900</v>
      </c>
      <c r="BL6723">
        <f t="shared" ref="BL6723:BL6786" si="858">YEAR(E6723)</f>
        <v>1900</v>
      </c>
      <c r="BM6723" t="str">
        <f t="shared" ref="BM6723:BM6786" si="859">IF(A6723="","",IF(O6723="Adhérent",BG6723,""))</f>
        <v/>
      </c>
      <c r="BN6723" s="69">
        <f t="shared" ref="BN6723:BN6786" si="860">YEAR(BO6723)-YEAR(J6723)</f>
        <v>134</v>
      </c>
      <c r="BO6723" s="1">
        <v>49091</v>
      </c>
      <c r="BP6723" s="1"/>
    </row>
    <row r="6724" spans="59:68" x14ac:dyDescent="0.25">
      <c r="BG6724" t="str">
        <f t="shared" ca="1" si="853"/>
        <v/>
      </c>
      <c r="BH6724" t="str">
        <f t="shared" si="854"/>
        <v/>
      </c>
      <c r="BI6724" t="str">
        <f t="shared" si="855"/>
        <v/>
      </c>
      <c r="BJ6724" t="str">
        <f t="shared" ca="1" si="856"/>
        <v/>
      </c>
      <c r="BK6724">
        <f t="shared" si="857"/>
        <v>1900</v>
      </c>
      <c r="BL6724">
        <f t="shared" si="858"/>
        <v>1900</v>
      </c>
      <c r="BM6724" t="str">
        <f t="shared" si="859"/>
        <v/>
      </c>
      <c r="BN6724" s="69">
        <f t="shared" si="860"/>
        <v>134</v>
      </c>
      <c r="BO6724" s="1">
        <v>49092</v>
      </c>
      <c r="BP6724" s="1"/>
    </row>
    <row r="6725" spans="59:68" x14ac:dyDescent="0.25">
      <c r="BG6725" t="str">
        <f t="shared" ca="1" si="853"/>
        <v/>
      </c>
      <c r="BH6725" t="str">
        <f t="shared" si="854"/>
        <v/>
      </c>
      <c r="BI6725" t="str">
        <f t="shared" si="855"/>
        <v/>
      </c>
      <c r="BJ6725" t="str">
        <f t="shared" ca="1" si="856"/>
        <v/>
      </c>
      <c r="BK6725">
        <f t="shared" si="857"/>
        <v>1900</v>
      </c>
      <c r="BL6725">
        <f t="shared" si="858"/>
        <v>1900</v>
      </c>
      <c r="BM6725" t="str">
        <f t="shared" si="859"/>
        <v/>
      </c>
      <c r="BN6725" s="69">
        <f t="shared" si="860"/>
        <v>134</v>
      </c>
      <c r="BO6725" s="1">
        <v>49093</v>
      </c>
      <c r="BP6725" s="1"/>
    </row>
    <row r="6726" spans="59:68" x14ac:dyDescent="0.25">
      <c r="BG6726" t="str">
        <f t="shared" ca="1" si="853"/>
        <v/>
      </c>
      <c r="BH6726" t="str">
        <f t="shared" si="854"/>
        <v/>
      </c>
      <c r="BI6726" t="str">
        <f t="shared" si="855"/>
        <v/>
      </c>
      <c r="BJ6726" t="str">
        <f t="shared" ca="1" si="856"/>
        <v/>
      </c>
      <c r="BK6726">
        <f t="shared" si="857"/>
        <v>1900</v>
      </c>
      <c r="BL6726">
        <f t="shared" si="858"/>
        <v>1900</v>
      </c>
      <c r="BM6726" t="str">
        <f t="shared" si="859"/>
        <v/>
      </c>
      <c r="BN6726" s="69">
        <f t="shared" si="860"/>
        <v>134</v>
      </c>
      <c r="BO6726" s="1">
        <v>49094</v>
      </c>
      <c r="BP6726" s="1"/>
    </row>
    <row r="6727" spans="59:68" x14ac:dyDescent="0.25">
      <c r="BG6727" t="str">
        <f t="shared" ca="1" si="853"/>
        <v/>
      </c>
      <c r="BH6727" t="str">
        <f t="shared" si="854"/>
        <v/>
      </c>
      <c r="BI6727" t="str">
        <f t="shared" si="855"/>
        <v/>
      </c>
      <c r="BJ6727" t="str">
        <f t="shared" ca="1" si="856"/>
        <v/>
      </c>
      <c r="BK6727">
        <f t="shared" si="857"/>
        <v>1900</v>
      </c>
      <c r="BL6727">
        <f t="shared" si="858"/>
        <v>1900</v>
      </c>
      <c r="BM6727" t="str">
        <f t="shared" si="859"/>
        <v/>
      </c>
      <c r="BN6727" s="69">
        <f t="shared" si="860"/>
        <v>134</v>
      </c>
      <c r="BO6727" s="1">
        <v>49095</v>
      </c>
      <c r="BP6727" s="1"/>
    </row>
    <row r="6728" spans="59:68" x14ac:dyDescent="0.25">
      <c r="BG6728" t="str">
        <f t="shared" ca="1" si="853"/>
        <v/>
      </c>
      <c r="BH6728" t="str">
        <f t="shared" si="854"/>
        <v/>
      </c>
      <c r="BI6728" t="str">
        <f t="shared" si="855"/>
        <v/>
      </c>
      <c r="BJ6728" t="str">
        <f t="shared" ca="1" si="856"/>
        <v/>
      </c>
      <c r="BK6728">
        <f t="shared" si="857"/>
        <v>1900</v>
      </c>
      <c r="BL6728">
        <f t="shared" si="858"/>
        <v>1900</v>
      </c>
      <c r="BM6728" t="str">
        <f t="shared" si="859"/>
        <v/>
      </c>
      <c r="BN6728" s="69">
        <f t="shared" si="860"/>
        <v>134</v>
      </c>
      <c r="BO6728" s="1">
        <v>49096</v>
      </c>
      <c r="BP6728" s="1"/>
    </row>
    <row r="6729" spans="59:68" x14ac:dyDescent="0.25">
      <c r="BG6729" t="str">
        <f t="shared" ca="1" si="853"/>
        <v/>
      </c>
      <c r="BH6729" t="str">
        <f t="shared" si="854"/>
        <v/>
      </c>
      <c r="BI6729" t="str">
        <f t="shared" si="855"/>
        <v/>
      </c>
      <c r="BJ6729" t="str">
        <f t="shared" ca="1" si="856"/>
        <v/>
      </c>
      <c r="BK6729">
        <f t="shared" si="857"/>
        <v>1900</v>
      </c>
      <c r="BL6729">
        <f t="shared" si="858"/>
        <v>1900</v>
      </c>
      <c r="BM6729" t="str">
        <f t="shared" si="859"/>
        <v/>
      </c>
      <c r="BN6729" s="69">
        <f t="shared" si="860"/>
        <v>134</v>
      </c>
      <c r="BO6729" s="1">
        <v>49097</v>
      </c>
      <c r="BP6729" s="1"/>
    </row>
    <row r="6730" spans="59:68" x14ac:dyDescent="0.25">
      <c r="BG6730" t="str">
        <f t="shared" ca="1" si="853"/>
        <v/>
      </c>
      <c r="BH6730" t="str">
        <f t="shared" si="854"/>
        <v/>
      </c>
      <c r="BI6730" t="str">
        <f t="shared" si="855"/>
        <v/>
      </c>
      <c r="BJ6730" t="str">
        <f t="shared" ca="1" si="856"/>
        <v/>
      </c>
      <c r="BK6730">
        <f t="shared" si="857"/>
        <v>1900</v>
      </c>
      <c r="BL6730">
        <f t="shared" si="858"/>
        <v>1900</v>
      </c>
      <c r="BM6730" t="str">
        <f t="shared" si="859"/>
        <v/>
      </c>
      <c r="BN6730" s="69">
        <f t="shared" si="860"/>
        <v>134</v>
      </c>
      <c r="BO6730" s="1">
        <v>49098</v>
      </c>
      <c r="BP6730" s="1"/>
    </row>
    <row r="6731" spans="59:68" x14ac:dyDescent="0.25">
      <c r="BG6731" t="str">
        <f t="shared" ca="1" si="853"/>
        <v/>
      </c>
      <c r="BH6731" t="str">
        <f t="shared" si="854"/>
        <v/>
      </c>
      <c r="BI6731" t="str">
        <f t="shared" si="855"/>
        <v/>
      </c>
      <c r="BJ6731" t="str">
        <f t="shared" ca="1" si="856"/>
        <v/>
      </c>
      <c r="BK6731">
        <f t="shared" si="857"/>
        <v>1900</v>
      </c>
      <c r="BL6731">
        <f t="shared" si="858"/>
        <v>1900</v>
      </c>
      <c r="BM6731" t="str">
        <f t="shared" si="859"/>
        <v/>
      </c>
      <c r="BN6731" s="69">
        <f t="shared" si="860"/>
        <v>134</v>
      </c>
      <c r="BO6731" s="1">
        <v>49099</v>
      </c>
      <c r="BP6731" s="1"/>
    </row>
    <row r="6732" spans="59:68" x14ac:dyDescent="0.25">
      <c r="BG6732" t="str">
        <f t="shared" ca="1" si="853"/>
        <v/>
      </c>
      <c r="BH6732" t="str">
        <f t="shared" si="854"/>
        <v/>
      </c>
      <c r="BI6732" t="str">
        <f t="shared" si="855"/>
        <v/>
      </c>
      <c r="BJ6732" t="str">
        <f t="shared" ca="1" si="856"/>
        <v/>
      </c>
      <c r="BK6732">
        <f t="shared" si="857"/>
        <v>1900</v>
      </c>
      <c r="BL6732">
        <f t="shared" si="858"/>
        <v>1900</v>
      </c>
      <c r="BM6732" t="str">
        <f t="shared" si="859"/>
        <v/>
      </c>
      <c r="BN6732" s="69">
        <f t="shared" si="860"/>
        <v>134</v>
      </c>
      <c r="BO6732" s="1">
        <v>49100</v>
      </c>
      <c r="BP6732" s="1"/>
    </row>
    <row r="6733" spans="59:68" x14ac:dyDescent="0.25">
      <c r="BG6733" t="str">
        <f t="shared" ca="1" si="853"/>
        <v/>
      </c>
      <c r="BH6733" t="str">
        <f t="shared" si="854"/>
        <v/>
      </c>
      <c r="BI6733" t="str">
        <f t="shared" si="855"/>
        <v/>
      </c>
      <c r="BJ6733" t="str">
        <f t="shared" ca="1" si="856"/>
        <v/>
      </c>
      <c r="BK6733">
        <f t="shared" si="857"/>
        <v>1900</v>
      </c>
      <c r="BL6733">
        <f t="shared" si="858"/>
        <v>1900</v>
      </c>
      <c r="BM6733" t="str">
        <f t="shared" si="859"/>
        <v/>
      </c>
      <c r="BN6733" s="69">
        <f t="shared" si="860"/>
        <v>134</v>
      </c>
      <c r="BO6733" s="1">
        <v>49101</v>
      </c>
      <c r="BP6733" s="1"/>
    </row>
    <row r="6734" spans="59:68" x14ac:dyDescent="0.25">
      <c r="BG6734" t="str">
        <f t="shared" ca="1" si="853"/>
        <v/>
      </c>
      <c r="BH6734" t="str">
        <f t="shared" si="854"/>
        <v/>
      </c>
      <c r="BI6734" t="str">
        <f t="shared" si="855"/>
        <v/>
      </c>
      <c r="BJ6734" t="str">
        <f t="shared" ca="1" si="856"/>
        <v/>
      </c>
      <c r="BK6734">
        <f t="shared" si="857"/>
        <v>1900</v>
      </c>
      <c r="BL6734">
        <f t="shared" si="858"/>
        <v>1900</v>
      </c>
      <c r="BM6734" t="str">
        <f t="shared" si="859"/>
        <v/>
      </c>
      <c r="BN6734" s="69">
        <f t="shared" si="860"/>
        <v>134</v>
      </c>
      <c r="BO6734" s="1">
        <v>49102</v>
      </c>
      <c r="BP6734" s="1"/>
    </row>
    <row r="6735" spans="59:68" x14ac:dyDescent="0.25">
      <c r="BG6735" t="str">
        <f t="shared" ca="1" si="853"/>
        <v/>
      </c>
      <c r="BH6735" t="str">
        <f t="shared" si="854"/>
        <v/>
      </c>
      <c r="BI6735" t="str">
        <f t="shared" si="855"/>
        <v/>
      </c>
      <c r="BJ6735" t="str">
        <f t="shared" ca="1" si="856"/>
        <v/>
      </c>
      <c r="BK6735">
        <f t="shared" si="857"/>
        <v>1900</v>
      </c>
      <c r="BL6735">
        <f t="shared" si="858"/>
        <v>1900</v>
      </c>
      <c r="BM6735" t="str">
        <f t="shared" si="859"/>
        <v/>
      </c>
      <c r="BN6735" s="69">
        <f t="shared" si="860"/>
        <v>134</v>
      </c>
      <c r="BO6735" s="1">
        <v>49103</v>
      </c>
      <c r="BP6735" s="1"/>
    </row>
    <row r="6736" spans="59:68" x14ac:dyDescent="0.25">
      <c r="BG6736" t="str">
        <f t="shared" ca="1" si="853"/>
        <v/>
      </c>
      <c r="BH6736" t="str">
        <f t="shared" si="854"/>
        <v/>
      </c>
      <c r="BI6736" t="str">
        <f t="shared" si="855"/>
        <v/>
      </c>
      <c r="BJ6736" t="str">
        <f t="shared" ca="1" si="856"/>
        <v/>
      </c>
      <c r="BK6736">
        <f t="shared" si="857"/>
        <v>1900</v>
      </c>
      <c r="BL6736">
        <f t="shared" si="858"/>
        <v>1900</v>
      </c>
      <c r="BM6736" t="str">
        <f t="shared" si="859"/>
        <v/>
      </c>
      <c r="BN6736" s="69">
        <f t="shared" si="860"/>
        <v>134</v>
      </c>
      <c r="BO6736" s="1">
        <v>49104</v>
      </c>
      <c r="BP6736" s="1"/>
    </row>
    <row r="6737" spans="59:68" x14ac:dyDescent="0.25">
      <c r="BG6737" t="str">
        <f t="shared" ca="1" si="853"/>
        <v/>
      </c>
      <c r="BH6737" t="str">
        <f t="shared" si="854"/>
        <v/>
      </c>
      <c r="BI6737" t="str">
        <f t="shared" si="855"/>
        <v/>
      </c>
      <c r="BJ6737" t="str">
        <f t="shared" ca="1" si="856"/>
        <v/>
      </c>
      <c r="BK6737">
        <f t="shared" si="857"/>
        <v>1900</v>
      </c>
      <c r="BL6737">
        <f t="shared" si="858"/>
        <v>1900</v>
      </c>
      <c r="BM6737" t="str">
        <f t="shared" si="859"/>
        <v/>
      </c>
      <c r="BN6737" s="69">
        <f t="shared" si="860"/>
        <v>134</v>
      </c>
      <c r="BO6737" s="1">
        <v>49105</v>
      </c>
      <c r="BP6737" s="1"/>
    </row>
    <row r="6738" spans="59:68" x14ac:dyDescent="0.25">
      <c r="BG6738" t="str">
        <f t="shared" ca="1" si="853"/>
        <v/>
      </c>
      <c r="BH6738" t="str">
        <f t="shared" si="854"/>
        <v/>
      </c>
      <c r="BI6738" t="str">
        <f t="shared" si="855"/>
        <v/>
      </c>
      <c r="BJ6738" t="str">
        <f t="shared" ca="1" si="856"/>
        <v/>
      </c>
      <c r="BK6738">
        <f t="shared" si="857"/>
        <v>1900</v>
      </c>
      <c r="BL6738">
        <f t="shared" si="858"/>
        <v>1900</v>
      </c>
      <c r="BM6738" t="str">
        <f t="shared" si="859"/>
        <v/>
      </c>
      <c r="BN6738" s="69">
        <f t="shared" si="860"/>
        <v>134</v>
      </c>
      <c r="BO6738" s="1">
        <v>49106</v>
      </c>
      <c r="BP6738" s="1"/>
    </row>
    <row r="6739" spans="59:68" x14ac:dyDescent="0.25">
      <c r="BG6739" t="str">
        <f t="shared" ca="1" si="853"/>
        <v/>
      </c>
      <c r="BH6739" t="str">
        <f t="shared" si="854"/>
        <v/>
      </c>
      <c r="BI6739" t="str">
        <f t="shared" si="855"/>
        <v/>
      </c>
      <c r="BJ6739" t="str">
        <f t="shared" ca="1" si="856"/>
        <v/>
      </c>
      <c r="BK6739">
        <f t="shared" si="857"/>
        <v>1900</v>
      </c>
      <c r="BL6739">
        <f t="shared" si="858"/>
        <v>1900</v>
      </c>
      <c r="BM6739" t="str">
        <f t="shared" si="859"/>
        <v/>
      </c>
      <c r="BN6739" s="69">
        <f t="shared" si="860"/>
        <v>134</v>
      </c>
      <c r="BO6739" s="1">
        <v>49107</v>
      </c>
      <c r="BP6739" s="1"/>
    </row>
    <row r="6740" spans="59:68" x14ac:dyDescent="0.25">
      <c r="BG6740" t="str">
        <f t="shared" ca="1" si="853"/>
        <v/>
      </c>
      <c r="BH6740" t="str">
        <f t="shared" si="854"/>
        <v/>
      </c>
      <c r="BI6740" t="str">
        <f t="shared" si="855"/>
        <v/>
      </c>
      <c r="BJ6740" t="str">
        <f t="shared" ca="1" si="856"/>
        <v/>
      </c>
      <c r="BK6740">
        <f t="shared" si="857"/>
        <v>1900</v>
      </c>
      <c r="BL6740">
        <f t="shared" si="858"/>
        <v>1900</v>
      </c>
      <c r="BM6740" t="str">
        <f t="shared" si="859"/>
        <v/>
      </c>
      <c r="BN6740" s="69">
        <f t="shared" si="860"/>
        <v>134</v>
      </c>
      <c r="BO6740" s="1">
        <v>49108</v>
      </c>
      <c r="BP6740" s="1"/>
    </row>
    <row r="6741" spans="59:68" x14ac:dyDescent="0.25">
      <c r="BG6741" t="str">
        <f t="shared" ca="1" si="853"/>
        <v/>
      </c>
      <c r="BH6741" t="str">
        <f t="shared" si="854"/>
        <v/>
      </c>
      <c r="BI6741" t="str">
        <f t="shared" si="855"/>
        <v/>
      </c>
      <c r="BJ6741" t="str">
        <f t="shared" ca="1" si="856"/>
        <v/>
      </c>
      <c r="BK6741">
        <f t="shared" si="857"/>
        <v>1900</v>
      </c>
      <c r="BL6741">
        <f t="shared" si="858"/>
        <v>1900</v>
      </c>
      <c r="BM6741" t="str">
        <f t="shared" si="859"/>
        <v/>
      </c>
      <c r="BN6741" s="69">
        <f t="shared" si="860"/>
        <v>134</v>
      </c>
      <c r="BO6741" s="1">
        <v>49109</v>
      </c>
      <c r="BP6741" s="1"/>
    </row>
    <row r="6742" spans="59:68" x14ac:dyDescent="0.25">
      <c r="BG6742" t="str">
        <f t="shared" ca="1" si="853"/>
        <v/>
      </c>
      <c r="BH6742" t="str">
        <f t="shared" si="854"/>
        <v/>
      </c>
      <c r="BI6742" t="str">
        <f t="shared" si="855"/>
        <v/>
      </c>
      <c r="BJ6742" t="str">
        <f t="shared" ca="1" si="856"/>
        <v/>
      </c>
      <c r="BK6742">
        <f t="shared" si="857"/>
        <v>1900</v>
      </c>
      <c r="BL6742">
        <f t="shared" si="858"/>
        <v>1900</v>
      </c>
      <c r="BM6742" t="str">
        <f t="shared" si="859"/>
        <v/>
      </c>
      <c r="BN6742" s="69">
        <f t="shared" si="860"/>
        <v>134</v>
      </c>
      <c r="BO6742" s="1">
        <v>49110</v>
      </c>
      <c r="BP6742" s="1"/>
    </row>
    <row r="6743" spans="59:68" x14ac:dyDescent="0.25">
      <c r="BG6743" t="str">
        <f t="shared" ca="1" si="853"/>
        <v/>
      </c>
      <c r="BH6743" t="str">
        <f t="shared" si="854"/>
        <v/>
      </c>
      <c r="BI6743" t="str">
        <f t="shared" si="855"/>
        <v/>
      </c>
      <c r="BJ6743" t="str">
        <f t="shared" ca="1" si="856"/>
        <v/>
      </c>
      <c r="BK6743">
        <f t="shared" si="857"/>
        <v>1900</v>
      </c>
      <c r="BL6743">
        <f t="shared" si="858"/>
        <v>1900</v>
      </c>
      <c r="BM6743" t="str">
        <f t="shared" si="859"/>
        <v/>
      </c>
      <c r="BN6743" s="69">
        <f t="shared" si="860"/>
        <v>134</v>
      </c>
      <c r="BO6743" s="1">
        <v>49111</v>
      </c>
      <c r="BP6743" s="1"/>
    </row>
    <row r="6744" spans="59:68" x14ac:dyDescent="0.25">
      <c r="BG6744" t="str">
        <f t="shared" ca="1" si="853"/>
        <v/>
      </c>
      <c r="BH6744" t="str">
        <f t="shared" si="854"/>
        <v/>
      </c>
      <c r="BI6744" t="str">
        <f t="shared" si="855"/>
        <v/>
      </c>
      <c r="BJ6744" t="str">
        <f t="shared" ca="1" si="856"/>
        <v/>
      </c>
      <c r="BK6744">
        <f t="shared" si="857"/>
        <v>1900</v>
      </c>
      <c r="BL6744">
        <f t="shared" si="858"/>
        <v>1900</v>
      </c>
      <c r="BM6744" t="str">
        <f t="shared" si="859"/>
        <v/>
      </c>
      <c r="BN6744" s="69">
        <f t="shared" si="860"/>
        <v>134</v>
      </c>
      <c r="BO6744" s="1">
        <v>49112</v>
      </c>
      <c r="BP6744" s="1"/>
    </row>
    <row r="6745" spans="59:68" x14ac:dyDescent="0.25">
      <c r="BG6745" t="str">
        <f t="shared" ca="1" si="853"/>
        <v/>
      </c>
      <c r="BH6745" t="str">
        <f t="shared" si="854"/>
        <v/>
      </c>
      <c r="BI6745" t="str">
        <f t="shared" si="855"/>
        <v/>
      </c>
      <c r="BJ6745" t="str">
        <f t="shared" ca="1" si="856"/>
        <v/>
      </c>
      <c r="BK6745">
        <f t="shared" si="857"/>
        <v>1900</v>
      </c>
      <c r="BL6745">
        <f t="shared" si="858"/>
        <v>1900</v>
      </c>
      <c r="BM6745" t="str">
        <f t="shared" si="859"/>
        <v/>
      </c>
      <c r="BN6745" s="69">
        <f t="shared" si="860"/>
        <v>134</v>
      </c>
      <c r="BO6745" s="1">
        <v>49113</v>
      </c>
      <c r="BP6745" s="1"/>
    </row>
    <row r="6746" spans="59:68" x14ac:dyDescent="0.25">
      <c r="BG6746" t="str">
        <f t="shared" ca="1" si="853"/>
        <v/>
      </c>
      <c r="BH6746" t="str">
        <f t="shared" si="854"/>
        <v/>
      </c>
      <c r="BI6746" t="str">
        <f t="shared" si="855"/>
        <v/>
      </c>
      <c r="BJ6746" t="str">
        <f t="shared" ca="1" si="856"/>
        <v/>
      </c>
      <c r="BK6746">
        <f t="shared" si="857"/>
        <v>1900</v>
      </c>
      <c r="BL6746">
        <f t="shared" si="858"/>
        <v>1900</v>
      </c>
      <c r="BM6746" t="str">
        <f t="shared" si="859"/>
        <v/>
      </c>
      <c r="BN6746" s="69">
        <f t="shared" si="860"/>
        <v>134</v>
      </c>
      <c r="BO6746" s="1">
        <v>49114</v>
      </c>
      <c r="BP6746" s="1"/>
    </row>
    <row r="6747" spans="59:68" x14ac:dyDescent="0.25">
      <c r="BG6747" t="str">
        <f t="shared" ca="1" si="853"/>
        <v/>
      </c>
      <c r="BH6747" t="str">
        <f t="shared" si="854"/>
        <v/>
      </c>
      <c r="BI6747" t="str">
        <f t="shared" si="855"/>
        <v/>
      </c>
      <c r="BJ6747" t="str">
        <f t="shared" ca="1" si="856"/>
        <v/>
      </c>
      <c r="BK6747">
        <f t="shared" si="857"/>
        <v>1900</v>
      </c>
      <c r="BL6747">
        <f t="shared" si="858"/>
        <v>1900</v>
      </c>
      <c r="BM6747" t="str">
        <f t="shared" si="859"/>
        <v/>
      </c>
      <c r="BN6747" s="69">
        <f t="shared" si="860"/>
        <v>134</v>
      </c>
      <c r="BO6747" s="1">
        <v>49115</v>
      </c>
      <c r="BP6747" s="1"/>
    </row>
    <row r="6748" spans="59:68" x14ac:dyDescent="0.25">
      <c r="BG6748" t="str">
        <f t="shared" ca="1" si="853"/>
        <v/>
      </c>
      <c r="BH6748" t="str">
        <f t="shared" si="854"/>
        <v/>
      </c>
      <c r="BI6748" t="str">
        <f t="shared" si="855"/>
        <v/>
      </c>
      <c r="BJ6748" t="str">
        <f t="shared" ca="1" si="856"/>
        <v/>
      </c>
      <c r="BK6748">
        <f t="shared" si="857"/>
        <v>1900</v>
      </c>
      <c r="BL6748">
        <f t="shared" si="858"/>
        <v>1900</v>
      </c>
      <c r="BM6748" t="str">
        <f t="shared" si="859"/>
        <v/>
      </c>
      <c r="BN6748" s="69">
        <f t="shared" si="860"/>
        <v>134</v>
      </c>
      <c r="BO6748" s="1">
        <v>49116</v>
      </c>
      <c r="BP6748" s="1"/>
    </row>
    <row r="6749" spans="59:68" x14ac:dyDescent="0.25">
      <c r="BG6749" t="str">
        <f t="shared" ca="1" si="853"/>
        <v/>
      </c>
      <c r="BH6749" t="str">
        <f t="shared" si="854"/>
        <v/>
      </c>
      <c r="BI6749" t="str">
        <f t="shared" si="855"/>
        <v/>
      </c>
      <c r="BJ6749" t="str">
        <f t="shared" ca="1" si="856"/>
        <v/>
      </c>
      <c r="BK6749">
        <f t="shared" si="857"/>
        <v>1900</v>
      </c>
      <c r="BL6749">
        <f t="shared" si="858"/>
        <v>1900</v>
      </c>
      <c r="BM6749" t="str">
        <f t="shared" si="859"/>
        <v/>
      </c>
      <c r="BN6749" s="69">
        <f t="shared" si="860"/>
        <v>134</v>
      </c>
      <c r="BO6749" s="1">
        <v>49117</v>
      </c>
      <c r="BP6749" s="1"/>
    </row>
    <row r="6750" spans="59:68" x14ac:dyDescent="0.25">
      <c r="BG6750" t="str">
        <f t="shared" ca="1" si="853"/>
        <v/>
      </c>
      <c r="BH6750" t="str">
        <f t="shared" si="854"/>
        <v/>
      </c>
      <c r="BI6750" t="str">
        <f t="shared" si="855"/>
        <v/>
      </c>
      <c r="BJ6750" t="str">
        <f t="shared" ca="1" si="856"/>
        <v/>
      </c>
      <c r="BK6750">
        <f t="shared" si="857"/>
        <v>1900</v>
      </c>
      <c r="BL6750">
        <f t="shared" si="858"/>
        <v>1900</v>
      </c>
      <c r="BM6750" t="str">
        <f t="shared" si="859"/>
        <v/>
      </c>
      <c r="BN6750" s="69">
        <f t="shared" si="860"/>
        <v>134</v>
      </c>
      <c r="BO6750" s="1">
        <v>49118</v>
      </c>
      <c r="BP6750" s="1"/>
    </row>
    <row r="6751" spans="59:68" x14ac:dyDescent="0.25">
      <c r="BG6751" t="str">
        <f t="shared" ca="1" si="853"/>
        <v/>
      </c>
      <c r="BH6751" t="str">
        <f t="shared" si="854"/>
        <v/>
      </c>
      <c r="BI6751" t="str">
        <f t="shared" si="855"/>
        <v/>
      </c>
      <c r="BJ6751" t="str">
        <f t="shared" ca="1" si="856"/>
        <v/>
      </c>
      <c r="BK6751">
        <f t="shared" si="857"/>
        <v>1900</v>
      </c>
      <c r="BL6751">
        <f t="shared" si="858"/>
        <v>1900</v>
      </c>
      <c r="BM6751" t="str">
        <f t="shared" si="859"/>
        <v/>
      </c>
      <c r="BN6751" s="69">
        <f t="shared" si="860"/>
        <v>134</v>
      </c>
      <c r="BO6751" s="1">
        <v>49119</v>
      </c>
      <c r="BP6751" s="1"/>
    </row>
    <row r="6752" spans="59:68" x14ac:dyDescent="0.25">
      <c r="BG6752" t="str">
        <f t="shared" ca="1" si="853"/>
        <v/>
      </c>
      <c r="BH6752" t="str">
        <f t="shared" si="854"/>
        <v/>
      </c>
      <c r="BI6752" t="str">
        <f t="shared" si="855"/>
        <v/>
      </c>
      <c r="BJ6752" t="str">
        <f t="shared" ca="1" si="856"/>
        <v/>
      </c>
      <c r="BK6752">
        <f t="shared" si="857"/>
        <v>1900</v>
      </c>
      <c r="BL6752">
        <f t="shared" si="858"/>
        <v>1900</v>
      </c>
      <c r="BM6752" t="str">
        <f t="shared" si="859"/>
        <v/>
      </c>
      <c r="BN6752" s="69">
        <f t="shared" si="860"/>
        <v>134</v>
      </c>
      <c r="BO6752" s="1">
        <v>49120</v>
      </c>
      <c r="BP6752" s="1"/>
    </row>
    <row r="6753" spans="59:68" x14ac:dyDescent="0.25">
      <c r="BG6753" t="str">
        <f t="shared" ca="1" si="853"/>
        <v/>
      </c>
      <c r="BH6753" t="str">
        <f t="shared" si="854"/>
        <v/>
      </c>
      <c r="BI6753" t="str">
        <f t="shared" si="855"/>
        <v/>
      </c>
      <c r="BJ6753" t="str">
        <f t="shared" ca="1" si="856"/>
        <v/>
      </c>
      <c r="BK6753">
        <f t="shared" si="857"/>
        <v>1900</v>
      </c>
      <c r="BL6753">
        <f t="shared" si="858"/>
        <v>1900</v>
      </c>
      <c r="BM6753" t="str">
        <f t="shared" si="859"/>
        <v/>
      </c>
      <c r="BN6753" s="69">
        <f t="shared" si="860"/>
        <v>134</v>
      </c>
      <c r="BO6753" s="1">
        <v>49121</v>
      </c>
      <c r="BP6753" s="1"/>
    </row>
    <row r="6754" spans="59:68" x14ac:dyDescent="0.25">
      <c r="BG6754" t="str">
        <f t="shared" ca="1" si="853"/>
        <v/>
      </c>
      <c r="BH6754" t="str">
        <f t="shared" si="854"/>
        <v/>
      </c>
      <c r="BI6754" t="str">
        <f t="shared" si="855"/>
        <v/>
      </c>
      <c r="BJ6754" t="str">
        <f t="shared" ca="1" si="856"/>
        <v/>
      </c>
      <c r="BK6754">
        <f t="shared" si="857"/>
        <v>1900</v>
      </c>
      <c r="BL6754">
        <f t="shared" si="858"/>
        <v>1900</v>
      </c>
      <c r="BM6754" t="str">
        <f t="shared" si="859"/>
        <v/>
      </c>
      <c r="BN6754" s="69">
        <f t="shared" si="860"/>
        <v>134</v>
      </c>
      <c r="BO6754" s="1">
        <v>49122</v>
      </c>
      <c r="BP6754" s="1"/>
    </row>
    <row r="6755" spans="59:68" x14ac:dyDescent="0.25">
      <c r="BG6755" t="str">
        <f t="shared" ca="1" si="853"/>
        <v/>
      </c>
      <c r="BH6755" t="str">
        <f t="shared" si="854"/>
        <v/>
      </c>
      <c r="BI6755" t="str">
        <f t="shared" si="855"/>
        <v/>
      </c>
      <c r="BJ6755" t="str">
        <f t="shared" ca="1" si="856"/>
        <v/>
      </c>
      <c r="BK6755">
        <f t="shared" si="857"/>
        <v>1900</v>
      </c>
      <c r="BL6755">
        <f t="shared" si="858"/>
        <v>1900</v>
      </c>
      <c r="BM6755" t="str">
        <f t="shared" si="859"/>
        <v/>
      </c>
      <c r="BN6755" s="69">
        <f t="shared" si="860"/>
        <v>134</v>
      </c>
      <c r="BO6755" s="1">
        <v>49123</v>
      </c>
      <c r="BP6755" s="1"/>
    </row>
    <row r="6756" spans="59:68" x14ac:dyDescent="0.25">
      <c r="BG6756" t="str">
        <f t="shared" ca="1" si="853"/>
        <v/>
      </c>
      <c r="BH6756" t="str">
        <f t="shared" si="854"/>
        <v/>
      </c>
      <c r="BI6756" t="str">
        <f t="shared" si="855"/>
        <v/>
      </c>
      <c r="BJ6756" t="str">
        <f t="shared" ca="1" si="856"/>
        <v/>
      </c>
      <c r="BK6756">
        <f t="shared" si="857"/>
        <v>1900</v>
      </c>
      <c r="BL6756">
        <f t="shared" si="858"/>
        <v>1900</v>
      </c>
      <c r="BM6756" t="str">
        <f t="shared" si="859"/>
        <v/>
      </c>
      <c r="BN6756" s="69">
        <f t="shared" si="860"/>
        <v>134</v>
      </c>
      <c r="BO6756" s="1">
        <v>49124</v>
      </c>
      <c r="BP6756" s="1"/>
    </row>
    <row r="6757" spans="59:68" x14ac:dyDescent="0.25">
      <c r="BG6757" t="str">
        <f t="shared" ca="1" si="853"/>
        <v/>
      </c>
      <c r="BH6757" t="str">
        <f t="shared" si="854"/>
        <v/>
      </c>
      <c r="BI6757" t="str">
        <f t="shared" si="855"/>
        <v/>
      </c>
      <c r="BJ6757" t="str">
        <f t="shared" ca="1" si="856"/>
        <v/>
      </c>
      <c r="BK6757">
        <f t="shared" si="857"/>
        <v>1900</v>
      </c>
      <c r="BL6757">
        <f t="shared" si="858"/>
        <v>1900</v>
      </c>
      <c r="BM6757" t="str">
        <f t="shared" si="859"/>
        <v/>
      </c>
      <c r="BN6757" s="69">
        <f t="shared" si="860"/>
        <v>134</v>
      </c>
      <c r="BO6757" s="1">
        <v>49125</v>
      </c>
      <c r="BP6757" s="1"/>
    </row>
    <row r="6758" spans="59:68" x14ac:dyDescent="0.25">
      <c r="BG6758" t="str">
        <f t="shared" ca="1" si="853"/>
        <v/>
      </c>
      <c r="BH6758" t="str">
        <f t="shared" si="854"/>
        <v/>
      </c>
      <c r="BI6758" t="str">
        <f t="shared" si="855"/>
        <v/>
      </c>
      <c r="BJ6758" t="str">
        <f t="shared" ca="1" si="856"/>
        <v/>
      </c>
      <c r="BK6758">
        <f t="shared" si="857"/>
        <v>1900</v>
      </c>
      <c r="BL6758">
        <f t="shared" si="858"/>
        <v>1900</v>
      </c>
      <c r="BM6758" t="str">
        <f t="shared" si="859"/>
        <v/>
      </c>
      <c r="BN6758" s="69">
        <f t="shared" si="860"/>
        <v>134</v>
      </c>
      <c r="BO6758" s="1">
        <v>49126</v>
      </c>
      <c r="BP6758" s="1"/>
    </row>
    <row r="6759" spans="59:68" x14ac:dyDescent="0.25">
      <c r="BG6759" t="str">
        <f t="shared" ca="1" si="853"/>
        <v/>
      </c>
      <c r="BH6759" t="str">
        <f t="shared" si="854"/>
        <v/>
      </c>
      <c r="BI6759" t="str">
        <f t="shared" si="855"/>
        <v/>
      </c>
      <c r="BJ6759" t="str">
        <f t="shared" ca="1" si="856"/>
        <v/>
      </c>
      <c r="BK6759">
        <f t="shared" si="857"/>
        <v>1900</v>
      </c>
      <c r="BL6759">
        <f t="shared" si="858"/>
        <v>1900</v>
      </c>
      <c r="BM6759" t="str">
        <f t="shared" si="859"/>
        <v/>
      </c>
      <c r="BN6759" s="69">
        <f t="shared" si="860"/>
        <v>134</v>
      </c>
      <c r="BO6759" s="1">
        <v>49127</v>
      </c>
      <c r="BP6759" s="1"/>
    </row>
    <row r="6760" spans="59:68" x14ac:dyDescent="0.25">
      <c r="BG6760" t="str">
        <f t="shared" ca="1" si="853"/>
        <v/>
      </c>
      <c r="BH6760" t="str">
        <f t="shared" si="854"/>
        <v/>
      </c>
      <c r="BI6760" t="str">
        <f t="shared" si="855"/>
        <v/>
      </c>
      <c r="BJ6760" t="str">
        <f t="shared" ca="1" si="856"/>
        <v/>
      </c>
      <c r="BK6760">
        <f t="shared" si="857"/>
        <v>1900</v>
      </c>
      <c r="BL6760">
        <f t="shared" si="858"/>
        <v>1900</v>
      </c>
      <c r="BM6760" t="str">
        <f t="shared" si="859"/>
        <v/>
      </c>
      <c r="BN6760" s="69">
        <f t="shared" si="860"/>
        <v>134</v>
      </c>
      <c r="BO6760" s="1">
        <v>49128</v>
      </c>
      <c r="BP6760" s="1"/>
    </row>
    <row r="6761" spans="59:68" x14ac:dyDescent="0.25">
      <c r="BG6761" t="str">
        <f t="shared" ca="1" si="853"/>
        <v/>
      </c>
      <c r="BH6761" t="str">
        <f t="shared" si="854"/>
        <v/>
      </c>
      <c r="BI6761" t="str">
        <f t="shared" si="855"/>
        <v/>
      </c>
      <c r="BJ6761" t="str">
        <f t="shared" ca="1" si="856"/>
        <v/>
      </c>
      <c r="BK6761">
        <f t="shared" si="857"/>
        <v>1900</v>
      </c>
      <c r="BL6761">
        <f t="shared" si="858"/>
        <v>1900</v>
      </c>
      <c r="BM6761" t="str">
        <f t="shared" si="859"/>
        <v/>
      </c>
      <c r="BN6761" s="69">
        <f t="shared" si="860"/>
        <v>134</v>
      </c>
      <c r="BO6761" s="1">
        <v>49129</v>
      </c>
      <c r="BP6761" s="1"/>
    </row>
    <row r="6762" spans="59:68" x14ac:dyDescent="0.25">
      <c r="BG6762" t="str">
        <f t="shared" ca="1" si="853"/>
        <v/>
      </c>
      <c r="BH6762" t="str">
        <f t="shared" si="854"/>
        <v/>
      </c>
      <c r="BI6762" t="str">
        <f t="shared" si="855"/>
        <v/>
      </c>
      <c r="BJ6762" t="str">
        <f t="shared" ca="1" si="856"/>
        <v/>
      </c>
      <c r="BK6762">
        <f t="shared" si="857"/>
        <v>1900</v>
      </c>
      <c r="BL6762">
        <f t="shared" si="858"/>
        <v>1900</v>
      </c>
      <c r="BM6762" t="str">
        <f t="shared" si="859"/>
        <v/>
      </c>
      <c r="BN6762" s="69">
        <f t="shared" si="860"/>
        <v>134</v>
      </c>
      <c r="BO6762" s="1">
        <v>49130</v>
      </c>
      <c r="BP6762" s="1"/>
    </row>
    <row r="6763" spans="59:68" x14ac:dyDescent="0.25">
      <c r="BG6763" t="str">
        <f t="shared" ca="1" si="853"/>
        <v/>
      </c>
      <c r="BH6763" t="str">
        <f t="shared" si="854"/>
        <v/>
      </c>
      <c r="BI6763" t="str">
        <f t="shared" si="855"/>
        <v/>
      </c>
      <c r="BJ6763" t="str">
        <f t="shared" ca="1" si="856"/>
        <v/>
      </c>
      <c r="BK6763">
        <f t="shared" si="857"/>
        <v>1900</v>
      </c>
      <c r="BL6763">
        <f t="shared" si="858"/>
        <v>1900</v>
      </c>
      <c r="BM6763" t="str">
        <f t="shared" si="859"/>
        <v/>
      </c>
      <c r="BN6763" s="69">
        <f t="shared" si="860"/>
        <v>134</v>
      </c>
      <c r="BO6763" s="1">
        <v>49131</v>
      </c>
      <c r="BP6763" s="1"/>
    </row>
    <row r="6764" spans="59:68" x14ac:dyDescent="0.25">
      <c r="BG6764" t="str">
        <f t="shared" ca="1" si="853"/>
        <v/>
      </c>
      <c r="BH6764" t="str">
        <f t="shared" si="854"/>
        <v/>
      </c>
      <c r="BI6764" t="str">
        <f t="shared" si="855"/>
        <v/>
      </c>
      <c r="BJ6764" t="str">
        <f t="shared" ca="1" si="856"/>
        <v/>
      </c>
      <c r="BK6764">
        <f t="shared" si="857"/>
        <v>1900</v>
      </c>
      <c r="BL6764">
        <f t="shared" si="858"/>
        <v>1900</v>
      </c>
      <c r="BM6764" t="str">
        <f t="shared" si="859"/>
        <v/>
      </c>
      <c r="BN6764" s="69">
        <f t="shared" si="860"/>
        <v>134</v>
      </c>
      <c r="BO6764" s="1">
        <v>49132</v>
      </c>
      <c r="BP6764" s="1"/>
    </row>
    <row r="6765" spans="59:68" x14ac:dyDescent="0.25">
      <c r="BG6765" t="str">
        <f t="shared" ca="1" si="853"/>
        <v/>
      </c>
      <c r="BH6765" t="str">
        <f t="shared" si="854"/>
        <v/>
      </c>
      <c r="BI6765" t="str">
        <f t="shared" si="855"/>
        <v/>
      </c>
      <c r="BJ6765" t="str">
        <f t="shared" ca="1" si="856"/>
        <v/>
      </c>
      <c r="BK6765">
        <f t="shared" si="857"/>
        <v>1900</v>
      </c>
      <c r="BL6765">
        <f t="shared" si="858"/>
        <v>1900</v>
      </c>
      <c r="BM6765" t="str">
        <f t="shared" si="859"/>
        <v/>
      </c>
      <c r="BN6765" s="69">
        <f t="shared" si="860"/>
        <v>134</v>
      </c>
      <c r="BO6765" s="1">
        <v>49133</v>
      </c>
      <c r="BP6765" s="1"/>
    </row>
    <row r="6766" spans="59:68" x14ac:dyDescent="0.25">
      <c r="BG6766" t="str">
        <f t="shared" ca="1" si="853"/>
        <v/>
      </c>
      <c r="BH6766" t="str">
        <f t="shared" si="854"/>
        <v/>
      </c>
      <c r="BI6766" t="str">
        <f t="shared" si="855"/>
        <v/>
      </c>
      <c r="BJ6766" t="str">
        <f t="shared" ca="1" si="856"/>
        <v/>
      </c>
      <c r="BK6766">
        <f t="shared" si="857"/>
        <v>1900</v>
      </c>
      <c r="BL6766">
        <f t="shared" si="858"/>
        <v>1900</v>
      </c>
      <c r="BM6766" t="str">
        <f t="shared" si="859"/>
        <v/>
      </c>
      <c r="BN6766" s="69">
        <f t="shared" si="860"/>
        <v>134</v>
      </c>
      <c r="BO6766" s="1">
        <v>49134</v>
      </c>
      <c r="BP6766" s="1"/>
    </row>
    <row r="6767" spans="59:68" x14ac:dyDescent="0.25">
      <c r="BG6767" t="str">
        <f t="shared" ca="1" si="853"/>
        <v/>
      </c>
      <c r="BH6767" t="str">
        <f t="shared" si="854"/>
        <v/>
      </c>
      <c r="BI6767" t="str">
        <f t="shared" si="855"/>
        <v/>
      </c>
      <c r="BJ6767" t="str">
        <f t="shared" ca="1" si="856"/>
        <v/>
      </c>
      <c r="BK6767">
        <f t="shared" si="857"/>
        <v>1900</v>
      </c>
      <c r="BL6767">
        <f t="shared" si="858"/>
        <v>1900</v>
      </c>
      <c r="BM6767" t="str">
        <f t="shared" si="859"/>
        <v/>
      </c>
      <c r="BN6767" s="69">
        <f t="shared" si="860"/>
        <v>134</v>
      </c>
      <c r="BO6767" s="1">
        <v>49135</v>
      </c>
      <c r="BP6767" s="1"/>
    </row>
    <row r="6768" spans="59:68" x14ac:dyDescent="0.25">
      <c r="BG6768" t="str">
        <f t="shared" ca="1" si="853"/>
        <v/>
      </c>
      <c r="BH6768" t="str">
        <f t="shared" si="854"/>
        <v/>
      </c>
      <c r="BI6768" t="str">
        <f t="shared" si="855"/>
        <v/>
      </c>
      <c r="BJ6768" t="str">
        <f t="shared" ca="1" si="856"/>
        <v/>
      </c>
      <c r="BK6768">
        <f t="shared" si="857"/>
        <v>1900</v>
      </c>
      <c r="BL6768">
        <f t="shared" si="858"/>
        <v>1900</v>
      </c>
      <c r="BM6768" t="str">
        <f t="shared" si="859"/>
        <v/>
      </c>
      <c r="BN6768" s="69">
        <f t="shared" si="860"/>
        <v>134</v>
      </c>
      <c r="BO6768" s="1">
        <v>49136</v>
      </c>
      <c r="BP6768" s="1"/>
    </row>
    <row r="6769" spans="59:68" x14ac:dyDescent="0.25">
      <c r="BG6769" t="str">
        <f t="shared" ca="1" si="853"/>
        <v/>
      </c>
      <c r="BH6769" t="str">
        <f t="shared" si="854"/>
        <v/>
      </c>
      <c r="BI6769" t="str">
        <f t="shared" si="855"/>
        <v/>
      </c>
      <c r="BJ6769" t="str">
        <f t="shared" ca="1" si="856"/>
        <v/>
      </c>
      <c r="BK6769">
        <f t="shared" si="857"/>
        <v>1900</v>
      </c>
      <c r="BL6769">
        <f t="shared" si="858"/>
        <v>1900</v>
      </c>
      <c r="BM6769" t="str">
        <f t="shared" si="859"/>
        <v/>
      </c>
      <c r="BN6769" s="69">
        <f t="shared" si="860"/>
        <v>134</v>
      </c>
      <c r="BO6769" s="1">
        <v>49137</v>
      </c>
      <c r="BP6769" s="1"/>
    </row>
    <row r="6770" spans="59:68" x14ac:dyDescent="0.25">
      <c r="BG6770" t="str">
        <f t="shared" ca="1" si="853"/>
        <v/>
      </c>
      <c r="BH6770" t="str">
        <f t="shared" si="854"/>
        <v/>
      </c>
      <c r="BI6770" t="str">
        <f t="shared" si="855"/>
        <v/>
      </c>
      <c r="BJ6770" t="str">
        <f t="shared" ca="1" si="856"/>
        <v/>
      </c>
      <c r="BK6770">
        <f t="shared" si="857"/>
        <v>1900</v>
      </c>
      <c r="BL6770">
        <f t="shared" si="858"/>
        <v>1900</v>
      </c>
      <c r="BM6770" t="str">
        <f t="shared" si="859"/>
        <v/>
      </c>
      <c r="BN6770" s="69">
        <f t="shared" si="860"/>
        <v>134</v>
      </c>
      <c r="BO6770" s="1">
        <v>49138</v>
      </c>
      <c r="BP6770" s="1"/>
    </row>
    <row r="6771" spans="59:68" x14ac:dyDescent="0.25">
      <c r="BG6771" t="str">
        <f t="shared" ca="1" si="853"/>
        <v/>
      </c>
      <c r="BH6771" t="str">
        <f t="shared" si="854"/>
        <v/>
      </c>
      <c r="BI6771" t="str">
        <f t="shared" si="855"/>
        <v/>
      </c>
      <c r="BJ6771" t="str">
        <f t="shared" ca="1" si="856"/>
        <v/>
      </c>
      <c r="BK6771">
        <f t="shared" si="857"/>
        <v>1900</v>
      </c>
      <c r="BL6771">
        <f t="shared" si="858"/>
        <v>1900</v>
      </c>
      <c r="BM6771" t="str">
        <f t="shared" si="859"/>
        <v/>
      </c>
      <c r="BN6771" s="69">
        <f t="shared" si="860"/>
        <v>134</v>
      </c>
      <c r="BO6771" s="1">
        <v>49139</v>
      </c>
      <c r="BP6771" s="1"/>
    </row>
    <row r="6772" spans="59:68" x14ac:dyDescent="0.25">
      <c r="BG6772" t="str">
        <f t="shared" ca="1" si="853"/>
        <v/>
      </c>
      <c r="BH6772" t="str">
        <f t="shared" si="854"/>
        <v/>
      </c>
      <c r="BI6772" t="str">
        <f t="shared" si="855"/>
        <v/>
      </c>
      <c r="BJ6772" t="str">
        <f t="shared" ca="1" si="856"/>
        <v/>
      </c>
      <c r="BK6772">
        <f t="shared" si="857"/>
        <v>1900</v>
      </c>
      <c r="BL6772">
        <f t="shared" si="858"/>
        <v>1900</v>
      </c>
      <c r="BM6772" t="str">
        <f t="shared" si="859"/>
        <v/>
      </c>
      <c r="BN6772" s="69">
        <f t="shared" si="860"/>
        <v>134</v>
      </c>
      <c r="BO6772" s="1">
        <v>49140</v>
      </c>
      <c r="BP6772" s="1"/>
    </row>
    <row r="6773" spans="59:68" x14ac:dyDescent="0.25">
      <c r="BG6773" t="str">
        <f t="shared" ca="1" si="853"/>
        <v/>
      </c>
      <c r="BH6773" t="str">
        <f t="shared" si="854"/>
        <v/>
      </c>
      <c r="BI6773" t="str">
        <f t="shared" si="855"/>
        <v/>
      </c>
      <c r="BJ6773" t="str">
        <f t="shared" ca="1" si="856"/>
        <v/>
      </c>
      <c r="BK6773">
        <f t="shared" si="857"/>
        <v>1900</v>
      </c>
      <c r="BL6773">
        <f t="shared" si="858"/>
        <v>1900</v>
      </c>
      <c r="BM6773" t="str">
        <f t="shared" si="859"/>
        <v/>
      </c>
      <c r="BN6773" s="69">
        <f t="shared" si="860"/>
        <v>134</v>
      </c>
      <c r="BO6773" s="1">
        <v>49141</v>
      </c>
      <c r="BP6773" s="1"/>
    </row>
    <row r="6774" spans="59:68" x14ac:dyDescent="0.25">
      <c r="BG6774" t="str">
        <f t="shared" ca="1" si="853"/>
        <v/>
      </c>
      <c r="BH6774" t="str">
        <f t="shared" si="854"/>
        <v/>
      </c>
      <c r="BI6774" t="str">
        <f t="shared" si="855"/>
        <v/>
      </c>
      <c r="BJ6774" t="str">
        <f t="shared" ca="1" si="856"/>
        <v/>
      </c>
      <c r="BK6774">
        <f t="shared" si="857"/>
        <v>1900</v>
      </c>
      <c r="BL6774">
        <f t="shared" si="858"/>
        <v>1900</v>
      </c>
      <c r="BM6774" t="str">
        <f t="shared" si="859"/>
        <v/>
      </c>
      <c r="BN6774" s="69">
        <f t="shared" si="860"/>
        <v>134</v>
      </c>
      <c r="BO6774" s="1">
        <v>49142</v>
      </c>
      <c r="BP6774" s="1"/>
    </row>
    <row r="6775" spans="59:68" x14ac:dyDescent="0.25">
      <c r="BG6775" t="str">
        <f t="shared" ca="1" si="853"/>
        <v/>
      </c>
      <c r="BH6775" t="str">
        <f t="shared" si="854"/>
        <v/>
      </c>
      <c r="BI6775" t="str">
        <f t="shared" si="855"/>
        <v/>
      </c>
      <c r="BJ6775" t="str">
        <f t="shared" ca="1" si="856"/>
        <v/>
      </c>
      <c r="BK6775">
        <f t="shared" si="857"/>
        <v>1900</v>
      </c>
      <c r="BL6775">
        <f t="shared" si="858"/>
        <v>1900</v>
      </c>
      <c r="BM6775" t="str">
        <f t="shared" si="859"/>
        <v/>
      </c>
      <c r="BN6775" s="69">
        <f t="shared" si="860"/>
        <v>134</v>
      </c>
      <c r="BO6775" s="1">
        <v>49143</v>
      </c>
      <c r="BP6775" s="1"/>
    </row>
    <row r="6776" spans="59:68" x14ac:dyDescent="0.25">
      <c r="BG6776" t="str">
        <f t="shared" ca="1" si="853"/>
        <v/>
      </c>
      <c r="BH6776" t="str">
        <f t="shared" si="854"/>
        <v/>
      </c>
      <c r="BI6776" t="str">
        <f t="shared" si="855"/>
        <v/>
      </c>
      <c r="BJ6776" t="str">
        <f t="shared" ca="1" si="856"/>
        <v/>
      </c>
      <c r="BK6776">
        <f t="shared" si="857"/>
        <v>1900</v>
      </c>
      <c r="BL6776">
        <f t="shared" si="858"/>
        <v>1900</v>
      </c>
      <c r="BM6776" t="str">
        <f t="shared" si="859"/>
        <v/>
      </c>
      <c r="BN6776" s="69">
        <f t="shared" si="860"/>
        <v>134</v>
      </c>
      <c r="BO6776" s="1">
        <v>49144</v>
      </c>
      <c r="BP6776" s="1"/>
    </row>
    <row r="6777" spans="59:68" x14ac:dyDescent="0.25">
      <c r="BG6777" t="str">
        <f t="shared" ca="1" si="853"/>
        <v/>
      </c>
      <c r="BH6777" t="str">
        <f t="shared" si="854"/>
        <v/>
      </c>
      <c r="BI6777" t="str">
        <f t="shared" si="855"/>
        <v/>
      </c>
      <c r="BJ6777" t="str">
        <f t="shared" ca="1" si="856"/>
        <v/>
      </c>
      <c r="BK6777">
        <f t="shared" si="857"/>
        <v>1900</v>
      </c>
      <c r="BL6777">
        <f t="shared" si="858"/>
        <v>1900</v>
      </c>
      <c r="BM6777" t="str">
        <f t="shared" si="859"/>
        <v/>
      </c>
      <c r="BN6777" s="69">
        <f t="shared" si="860"/>
        <v>134</v>
      </c>
      <c r="BO6777" s="1">
        <v>49145</v>
      </c>
      <c r="BP6777" s="1"/>
    </row>
    <row r="6778" spans="59:68" x14ac:dyDescent="0.25">
      <c r="BG6778" t="str">
        <f t="shared" ca="1" si="853"/>
        <v/>
      </c>
      <c r="BH6778" t="str">
        <f t="shared" si="854"/>
        <v/>
      </c>
      <c r="BI6778" t="str">
        <f t="shared" si="855"/>
        <v/>
      </c>
      <c r="BJ6778" t="str">
        <f t="shared" ca="1" si="856"/>
        <v/>
      </c>
      <c r="BK6778">
        <f t="shared" si="857"/>
        <v>1900</v>
      </c>
      <c r="BL6778">
        <f t="shared" si="858"/>
        <v>1900</v>
      </c>
      <c r="BM6778" t="str">
        <f t="shared" si="859"/>
        <v/>
      </c>
      <c r="BN6778" s="69">
        <f t="shared" si="860"/>
        <v>134</v>
      </c>
      <c r="BO6778" s="1">
        <v>49146</v>
      </c>
      <c r="BP6778" s="1"/>
    </row>
    <row r="6779" spans="59:68" x14ac:dyDescent="0.25">
      <c r="BG6779" t="str">
        <f t="shared" ca="1" si="853"/>
        <v/>
      </c>
      <c r="BH6779" t="str">
        <f t="shared" si="854"/>
        <v/>
      </c>
      <c r="BI6779" t="str">
        <f t="shared" si="855"/>
        <v/>
      </c>
      <c r="BJ6779" t="str">
        <f t="shared" ca="1" si="856"/>
        <v/>
      </c>
      <c r="BK6779">
        <f t="shared" si="857"/>
        <v>1900</v>
      </c>
      <c r="BL6779">
        <f t="shared" si="858"/>
        <v>1900</v>
      </c>
      <c r="BM6779" t="str">
        <f t="shared" si="859"/>
        <v/>
      </c>
      <c r="BN6779" s="69">
        <f t="shared" si="860"/>
        <v>134</v>
      </c>
      <c r="BO6779" s="1">
        <v>49147</v>
      </c>
      <c r="BP6779" s="1"/>
    </row>
    <row r="6780" spans="59:68" x14ac:dyDescent="0.25">
      <c r="BG6780" t="str">
        <f t="shared" ca="1" si="853"/>
        <v/>
      </c>
      <c r="BH6780" t="str">
        <f t="shared" si="854"/>
        <v/>
      </c>
      <c r="BI6780" t="str">
        <f t="shared" si="855"/>
        <v/>
      </c>
      <c r="BJ6780" t="str">
        <f t="shared" ca="1" si="856"/>
        <v/>
      </c>
      <c r="BK6780">
        <f t="shared" si="857"/>
        <v>1900</v>
      </c>
      <c r="BL6780">
        <f t="shared" si="858"/>
        <v>1900</v>
      </c>
      <c r="BM6780" t="str">
        <f t="shared" si="859"/>
        <v/>
      </c>
      <c r="BN6780" s="69">
        <f t="shared" si="860"/>
        <v>134</v>
      </c>
      <c r="BO6780" s="1">
        <v>49148</v>
      </c>
      <c r="BP6780" s="1"/>
    </row>
    <row r="6781" spans="59:68" x14ac:dyDescent="0.25">
      <c r="BG6781" t="str">
        <f t="shared" ca="1" si="853"/>
        <v/>
      </c>
      <c r="BH6781" t="str">
        <f t="shared" si="854"/>
        <v/>
      </c>
      <c r="BI6781" t="str">
        <f t="shared" si="855"/>
        <v/>
      </c>
      <c r="BJ6781" t="str">
        <f t="shared" ca="1" si="856"/>
        <v/>
      </c>
      <c r="BK6781">
        <f t="shared" si="857"/>
        <v>1900</v>
      </c>
      <c r="BL6781">
        <f t="shared" si="858"/>
        <v>1900</v>
      </c>
      <c r="BM6781" t="str">
        <f t="shared" si="859"/>
        <v/>
      </c>
      <c r="BN6781" s="69">
        <f t="shared" si="860"/>
        <v>134</v>
      </c>
      <c r="BO6781" s="1">
        <v>49149</v>
      </c>
      <c r="BP6781" s="1"/>
    </row>
    <row r="6782" spans="59:68" x14ac:dyDescent="0.25">
      <c r="BG6782" t="str">
        <f t="shared" ca="1" si="853"/>
        <v/>
      </c>
      <c r="BH6782" t="str">
        <f t="shared" si="854"/>
        <v/>
      </c>
      <c r="BI6782" t="str">
        <f t="shared" si="855"/>
        <v/>
      </c>
      <c r="BJ6782" t="str">
        <f t="shared" ca="1" si="856"/>
        <v/>
      </c>
      <c r="BK6782">
        <f t="shared" si="857"/>
        <v>1900</v>
      </c>
      <c r="BL6782">
        <f t="shared" si="858"/>
        <v>1900</v>
      </c>
      <c r="BM6782" t="str">
        <f t="shared" si="859"/>
        <v/>
      </c>
      <c r="BN6782" s="69">
        <f t="shared" si="860"/>
        <v>134</v>
      </c>
      <c r="BO6782" s="1">
        <v>49150</v>
      </c>
      <c r="BP6782" s="1"/>
    </row>
    <row r="6783" spans="59:68" x14ac:dyDescent="0.25">
      <c r="BG6783" t="str">
        <f t="shared" ca="1" si="853"/>
        <v/>
      </c>
      <c r="BH6783" t="str">
        <f t="shared" si="854"/>
        <v/>
      </c>
      <c r="BI6783" t="str">
        <f t="shared" si="855"/>
        <v/>
      </c>
      <c r="BJ6783" t="str">
        <f t="shared" ca="1" si="856"/>
        <v/>
      </c>
      <c r="BK6783">
        <f t="shared" si="857"/>
        <v>1900</v>
      </c>
      <c r="BL6783">
        <f t="shared" si="858"/>
        <v>1900</v>
      </c>
      <c r="BM6783" t="str">
        <f t="shared" si="859"/>
        <v/>
      </c>
      <c r="BN6783" s="69">
        <f t="shared" si="860"/>
        <v>134</v>
      </c>
      <c r="BO6783" s="1">
        <v>49151</v>
      </c>
      <c r="BP6783" s="1"/>
    </row>
    <row r="6784" spans="59:68" x14ac:dyDescent="0.25">
      <c r="BG6784" t="str">
        <f t="shared" ca="1" si="853"/>
        <v/>
      </c>
      <c r="BH6784" t="str">
        <f t="shared" si="854"/>
        <v/>
      </c>
      <c r="BI6784" t="str">
        <f t="shared" si="855"/>
        <v/>
      </c>
      <c r="BJ6784" t="str">
        <f t="shared" ca="1" si="856"/>
        <v/>
      </c>
      <c r="BK6784">
        <f t="shared" si="857"/>
        <v>1900</v>
      </c>
      <c r="BL6784">
        <f t="shared" si="858"/>
        <v>1900</v>
      </c>
      <c r="BM6784" t="str">
        <f t="shared" si="859"/>
        <v/>
      </c>
      <c r="BN6784" s="69">
        <f t="shared" si="860"/>
        <v>134</v>
      </c>
      <c r="BO6784" s="1">
        <v>49152</v>
      </c>
      <c r="BP6784" s="1"/>
    </row>
    <row r="6785" spans="59:68" x14ac:dyDescent="0.25">
      <c r="BG6785" t="str">
        <f t="shared" ca="1" si="853"/>
        <v/>
      </c>
      <c r="BH6785" t="str">
        <f t="shared" si="854"/>
        <v/>
      </c>
      <c r="BI6785" t="str">
        <f t="shared" si="855"/>
        <v/>
      </c>
      <c r="BJ6785" t="str">
        <f t="shared" ca="1" si="856"/>
        <v/>
      </c>
      <c r="BK6785">
        <f t="shared" si="857"/>
        <v>1900</v>
      </c>
      <c r="BL6785">
        <f t="shared" si="858"/>
        <v>1900</v>
      </c>
      <c r="BM6785" t="str">
        <f t="shared" si="859"/>
        <v/>
      </c>
      <c r="BN6785" s="69">
        <f t="shared" si="860"/>
        <v>134</v>
      </c>
      <c r="BO6785" s="1">
        <v>49153</v>
      </c>
      <c r="BP6785" s="1"/>
    </row>
    <row r="6786" spans="59:68" x14ac:dyDescent="0.25">
      <c r="BG6786" t="str">
        <f t="shared" ca="1" si="853"/>
        <v/>
      </c>
      <c r="BH6786" t="str">
        <f t="shared" si="854"/>
        <v/>
      </c>
      <c r="BI6786" t="str">
        <f t="shared" si="855"/>
        <v/>
      </c>
      <c r="BJ6786" t="str">
        <f t="shared" ca="1" si="856"/>
        <v/>
      </c>
      <c r="BK6786">
        <f t="shared" si="857"/>
        <v>1900</v>
      </c>
      <c r="BL6786">
        <f t="shared" si="858"/>
        <v>1900</v>
      </c>
      <c r="BM6786" t="str">
        <f t="shared" si="859"/>
        <v/>
      </c>
      <c r="BN6786" s="69">
        <f t="shared" si="860"/>
        <v>134</v>
      </c>
      <c r="BO6786" s="1">
        <v>49154</v>
      </c>
      <c r="BP6786" s="1"/>
    </row>
    <row r="6787" spans="59:68" x14ac:dyDescent="0.25">
      <c r="BG6787" t="str">
        <f t="shared" ref="BG6787:BG6850" ca="1" si="861">IF(A6787="","",DATEDIF(J6787,TODAY(),"y"))</f>
        <v/>
      </c>
      <c r="BH6787" t="str">
        <f t="shared" ref="BH6787:BH6850" si="862">IF(A6787="","",IF(BG6787&lt;61,"Moins de 61",IF(BG6787&lt;66,"61 à 65",IF(BG6787&lt;71,"66 à 70",IF(BG6787&lt;76,"71 à 75",IF(BG6787&lt;81,"76 à 80",IF(BG6787&lt;86,"81 à 85",IF(BG6787&lt;91,"86 à 90",IF(BG6787&lt;96,"91 à 95",IF(BG6787&lt;101,"96 à 100",IF(BG6787&gt;=101,"101 et plus","")))))))))))</f>
        <v/>
      </c>
      <c r="BI6787" t="str">
        <f t="shared" ref="BI6787:BI6850" si="863">IF(B6787="","",IF(BG6787&lt;66,"Moins de 66",IF(BG6787&lt;71,"66 à 70",IF(BG6787&lt;76,"71 à 75",IF(BG6787&lt;81,"76 à 80",IF(BG6787&gt;=81,"plus de 80",""))))))</f>
        <v/>
      </c>
      <c r="BJ6787" t="str">
        <f t="shared" ref="BJ6787:BJ6850" ca="1" si="864">IF(A6787="","",DATEDIF(L6787,TODAY(),"y"))</f>
        <v/>
      </c>
      <c r="BK6787">
        <f t="shared" ref="BK6787:BK6850" si="865">YEAR(L6787)</f>
        <v>1900</v>
      </c>
      <c r="BL6787">
        <f t="shared" ref="BL6787:BL6850" si="866">YEAR(E6787)</f>
        <v>1900</v>
      </c>
      <c r="BM6787" t="str">
        <f t="shared" ref="BM6787:BM6850" si="867">IF(A6787="","",IF(O6787="Adhérent",BG6787,""))</f>
        <v/>
      </c>
      <c r="BN6787" s="69">
        <f t="shared" ref="BN6787:BN6850" si="868">YEAR(BO6787)-YEAR(J6787)</f>
        <v>134</v>
      </c>
      <c r="BO6787" s="1">
        <v>49155</v>
      </c>
      <c r="BP6787" s="1"/>
    </row>
    <row r="6788" spans="59:68" x14ac:dyDescent="0.25">
      <c r="BG6788" t="str">
        <f t="shared" ca="1" si="861"/>
        <v/>
      </c>
      <c r="BH6788" t="str">
        <f t="shared" si="862"/>
        <v/>
      </c>
      <c r="BI6788" t="str">
        <f t="shared" si="863"/>
        <v/>
      </c>
      <c r="BJ6788" t="str">
        <f t="shared" ca="1" si="864"/>
        <v/>
      </c>
      <c r="BK6788">
        <f t="shared" si="865"/>
        <v>1900</v>
      </c>
      <c r="BL6788">
        <f t="shared" si="866"/>
        <v>1900</v>
      </c>
      <c r="BM6788" t="str">
        <f t="shared" si="867"/>
        <v/>
      </c>
      <c r="BN6788" s="69">
        <f t="shared" si="868"/>
        <v>134</v>
      </c>
      <c r="BO6788" s="1">
        <v>49156</v>
      </c>
      <c r="BP6788" s="1"/>
    </row>
    <row r="6789" spans="59:68" x14ac:dyDescent="0.25">
      <c r="BG6789" t="str">
        <f t="shared" ca="1" si="861"/>
        <v/>
      </c>
      <c r="BH6789" t="str">
        <f t="shared" si="862"/>
        <v/>
      </c>
      <c r="BI6789" t="str">
        <f t="shared" si="863"/>
        <v/>
      </c>
      <c r="BJ6789" t="str">
        <f t="shared" ca="1" si="864"/>
        <v/>
      </c>
      <c r="BK6789">
        <f t="shared" si="865"/>
        <v>1900</v>
      </c>
      <c r="BL6789">
        <f t="shared" si="866"/>
        <v>1900</v>
      </c>
      <c r="BM6789" t="str">
        <f t="shared" si="867"/>
        <v/>
      </c>
      <c r="BN6789" s="69">
        <f t="shared" si="868"/>
        <v>134</v>
      </c>
      <c r="BO6789" s="1">
        <v>49157</v>
      </c>
      <c r="BP6789" s="1"/>
    </row>
    <row r="6790" spans="59:68" x14ac:dyDescent="0.25">
      <c r="BG6790" t="str">
        <f t="shared" ca="1" si="861"/>
        <v/>
      </c>
      <c r="BH6790" t="str">
        <f t="shared" si="862"/>
        <v/>
      </c>
      <c r="BI6790" t="str">
        <f t="shared" si="863"/>
        <v/>
      </c>
      <c r="BJ6790" t="str">
        <f t="shared" ca="1" si="864"/>
        <v/>
      </c>
      <c r="BK6790">
        <f t="shared" si="865"/>
        <v>1900</v>
      </c>
      <c r="BL6790">
        <f t="shared" si="866"/>
        <v>1900</v>
      </c>
      <c r="BM6790" t="str">
        <f t="shared" si="867"/>
        <v/>
      </c>
      <c r="BN6790" s="69">
        <f t="shared" si="868"/>
        <v>134</v>
      </c>
      <c r="BO6790" s="1">
        <v>49158</v>
      </c>
      <c r="BP6790" s="1"/>
    </row>
    <row r="6791" spans="59:68" x14ac:dyDescent="0.25">
      <c r="BG6791" t="str">
        <f t="shared" ca="1" si="861"/>
        <v/>
      </c>
      <c r="BH6791" t="str">
        <f t="shared" si="862"/>
        <v/>
      </c>
      <c r="BI6791" t="str">
        <f t="shared" si="863"/>
        <v/>
      </c>
      <c r="BJ6791" t="str">
        <f t="shared" ca="1" si="864"/>
        <v/>
      </c>
      <c r="BK6791">
        <f t="shared" si="865"/>
        <v>1900</v>
      </c>
      <c r="BL6791">
        <f t="shared" si="866"/>
        <v>1900</v>
      </c>
      <c r="BM6791" t="str">
        <f t="shared" si="867"/>
        <v/>
      </c>
      <c r="BN6791" s="69">
        <f t="shared" si="868"/>
        <v>134</v>
      </c>
      <c r="BO6791" s="1">
        <v>49159</v>
      </c>
      <c r="BP6791" s="1"/>
    </row>
    <row r="6792" spans="59:68" x14ac:dyDescent="0.25">
      <c r="BG6792" t="str">
        <f t="shared" ca="1" si="861"/>
        <v/>
      </c>
      <c r="BH6792" t="str">
        <f t="shared" si="862"/>
        <v/>
      </c>
      <c r="BI6792" t="str">
        <f t="shared" si="863"/>
        <v/>
      </c>
      <c r="BJ6792" t="str">
        <f t="shared" ca="1" si="864"/>
        <v/>
      </c>
      <c r="BK6792">
        <f t="shared" si="865"/>
        <v>1900</v>
      </c>
      <c r="BL6792">
        <f t="shared" si="866"/>
        <v>1900</v>
      </c>
      <c r="BM6792" t="str">
        <f t="shared" si="867"/>
        <v/>
      </c>
      <c r="BN6792" s="69">
        <f t="shared" si="868"/>
        <v>134</v>
      </c>
      <c r="BO6792" s="1">
        <v>49160</v>
      </c>
      <c r="BP6792" s="1"/>
    </row>
    <row r="6793" spans="59:68" x14ac:dyDescent="0.25">
      <c r="BG6793" t="str">
        <f t="shared" ca="1" si="861"/>
        <v/>
      </c>
      <c r="BH6793" t="str">
        <f t="shared" si="862"/>
        <v/>
      </c>
      <c r="BI6793" t="str">
        <f t="shared" si="863"/>
        <v/>
      </c>
      <c r="BJ6793" t="str">
        <f t="shared" ca="1" si="864"/>
        <v/>
      </c>
      <c r="BK6793">
        <f t="shared" si="865"/>
        <v>1900</v>
      </c>
      <c r="BL6793">
        <f t="shared" si="866"/>
        <v>1900</v>
      </c>
      <c r="BM6793" t="str">
        <f t="shared" si="867"/>
        <v/>
      </c>
      <c r="BN6793" s="69">
        <f t="shared" si="868"/>
        <v>134</v>
      </c>
      <c r="BO6793" s="1">
        <v>49161</v>
      </c>
      <c r="BP6793" s="1"/>
    </row>
    <row r="6794" spans="59:68" x14ac:dyDescent="0.25">
      <c r="BG6794" t="str">
        <f t="shared" ca="1" si="861"/>
        <v/>
      </c>
      <c r="BH6794" t="str">
        <f t="shared" si="862"/>
        <v/>
      </c>
      <c r="BI6794" t="str">
        <f t="shared" si="863"/>
        <v/>
      </c>
      <c r="BJ6794" t="str">
        <f t="shared" ca="1" si="864"/>
        <v/>
      </c>
      <c r="BK6794">
        <f t="shared" si="865"/>
        <v>1900</v>
      </c>
      <c r="BL6794">
        <f t="shared" si="866"/>
        <v>1900</v>
      </c>
      <c r="BM6794" t="str">
        <f t="shared" si="867"/>
        <v/>
      </c>
      <c r="BN6794" s="69">
        <f t="shared" si="868"/>
        <v>134</v>
      </c>
      <c r="BO6794" s="1">
        <v>49162</v>
      </c>
      <c r="BP6794" s="1"/>
    </row>
    <row r="6795" spans="59:68" x14ac:dyDescent="0.25">
      <c r="BG6795" t="str">
        <f t="shared" ca="1" si="861"/>
        <v/>
      </c>
      <c r="BH6795" t="str">
        <f t="shared" si="862"/>
        <v/>
      </c>
      <c r="BI6795" t="str">
        <f t="shared" si="863"/>
        <v/>
      </c>
      <c r="BJ6795" t="str">
        <f t="shared" ca="1" si="864"/>
        <v/>
      </c>
      <c r="BK6795">
        <f t="shared" si="865"/>
        <v>1900</v>
      </c>
      <c r="BL6795">
        <f t="shared" si="866"/>
        <v>1900</v>
      </c>
      <c r="BM6795" t="str">
        <f t="shared" si="867"/>
        <v/>
      </c>
      <c r="BN6795" s="69">
        <f t="shared" si="868"/>
        <v>134</v>
      </c>
      <c r="BO6795" s="1">
        <v>49163</v>
      </c>
      <c r="BP6795" s="1"/>
    </row>
    <row r="6796" spans="59:68" x14ac:dyDescent="0.25">
      <c r="BG6796" t="str">
        <f t="shared" ca="1" si="861"/>
        <v/>
      </c>
      <c r="BH6796" t="str">
        <f t="shared" si="862"/>
        <v/>
      </c>
      <c r="BI6796" t="str">
        <f t="shared" si="863"/>
        <v/>
      </c>
      <c r="BJ6796" t="str">
        <f t="shared" ca="1" si="864"/>
        <v/>
      </c>
      <c r="BK6796">
        <f t="shared" si="865"/>
        <v>1900</v>
      </c>
      <c r="BL6796">
        <f t="shared" si="866"/>
        <v>1900</v>
      </c>
      <c r="BM6796" t="str">
        <f t="shared" si="867"/>
        <v/>
      </c>
      <c r="BN6796" s="69">
        <f t="shared" si="868"/>
        <v>134</v>
      </c>
      <c r="BO6796" s="1">
        <v>49164</v>
      </c>
      <c r="BP6796" s="1"/>
    </row>
    <row r="6797" spans="59:68" x14ac:dyDescent="0.25">
      <c r="BG6797" t="str">
        <f t="shared" ca="1" si="861"/>
        <v/>
      </c>
      <c r="BH6797" t="str">
        <f t="shared" si="862"/>
        <v/>
      </c>
      <c r="BI6797" t="str">
        <f t="shared" si="863"/>
        <v/>
      </c>
      <c r="BJ6797" t="str">
        <f t="shared" ca="1" si="864"/>
        <v/>
      </c>
      <c r="BK6797">
        <f t="shared" si="865"/>
        <v>1900</v>
      </c>
      <c r="BL6797">
        <f t="shared" si="866"/>
        <v>1900</v>
      </c>
      <c r="BM6797" t="str">
        <f t="shared" si="867"/>
        <v/>
      </c>
      <c r="BN6797" s="69">
        <f t="shared" si="868"/>
        <v>134</v>
      </c>
      <c r="BO6797" s="1">
        <v>49165</v>
      </c>
      <c r="BP6797" s="1"/>
    </row>
    <row r="6798" spans="59:68" x14ac:dyDescent="0.25">
      <c r="BG6798" t="str">
        <f t="shared" ca="1" si="861"/>
        <v/>
      </c>
      <c r="BH6798" t="str">
        <f t="shared" si="862"/>
        <v/>
      </c>
      <c r="BI6798" t="str">
        <f t="shared" si="863"/>
        <v/>
      </c>
      <c r="BJ6798" t="str">
        <f t="shared" ca="1" si="864"/>
        <v/>
      </c>
      <c r="BK6798">
        <f t="shared" si="865"/>
        <v>1900</v>
      </c>
      <c r="BL6798">
        <f t="shared" si="866"/>
        <v>1900</v>
      </c>
      <c r="BM6798" t="str">
        <f t="shared" si="867"/>
        <v/>
      </c>
      <c r="BN6798" s="69">
        <f t="shared" si="868"/>
        <v>134</v>
      </c>
      <c r="BO6798" s="1">
        <v>49166</v>
      </c>
      <c r="BP6798" s="1"/>
    </row>
    <row r="6799" spans="59:68" x14ac:dyDescent="0.25">
      <c r="BG6799" t="str">
        <f t="shared" ca="1" si="861"/>
        <v/>
      </c>
      <c r="BH6799" t="str">
        <f t="shared" si="862"/>
        <v/>
      </c>
      <c r="BI6799" t="str">
        <f t="shared" si="863"/>
        <v/>
      </c>
      <c r="BJ6799" t="str">
        <f t="shared" ca="1" si="864"/>
        <v/>
      </c>
      <c r="BK6799">
        <f t="shared" si="865"/>
        <v>1900</v>
      </c>
      <c r="BL6799">
        <f t="shared" si="866"/>
        <v>1900</v>
      </c>
      <c r="BM6799" t="str">
        <f t="shared" si="867"/>
        <v/>
      </c>
      <c r="BN6799" s="69">
        <f t="shared" si="868"/>
        <v>134</v>
      </c>
      <c r="BO6799" s="1">
        <v>49167</v>
      </c>
      <c r="BP6799" s="1"/>
    </row>
    <row r="6800" spans="59:68" x14ac:dyDescent="0.25">
      <c r="BG6800" t="str">
        <f t="shared" ca="1" si="861"/>
        <v/>
      </c>
      <c r="BH6800" t="str">
        <f t="shared" si="862"/>
        <v/>
      </c>
      <c r="BI6800" t="str">
        <f t="shared" si="863"/>
        <v/>
      </c>
      <c r="BJ6800" t="str">
        <f t="shared" ca="1" si="864"/>
        <v/>
      </c>
      <c r="BK6800">
        <f t="shared" si="865"/>
        <v>1900</v>
      </c>
      <c r="BL6800">
        <f t="shared" si="866"/>
        <v>1900</v>
      </c>
      <c r="BM6800" t="str">
        <f t="shared" si="867"/>
        <v/>
      </c>
      <c r="BN6800" s="69">
        <f t="shared" si="868"/>
        <v>134</v>
      </c>
      <c r="BO6800" s="1">
        <v>49168</v>
      </c>
      <c r="BP6800" s="1"/>
    </row>
    <row r="6801" spans="59:68" x14ac:dyDescent="0.25">
      <c r="BG6801" t="str">
        <f t="shared" ca="1" si="861"/>
        <v/>
      </c>
      <c r="BH6801" t="str">
        <f t="shared" si="862"/>
        <v/>
      </c>
      <c r="BI6801" t="str">
        <f t="shared" si="863"/>
        <v/>
      </c>
      <c r="BJ6801" t="str">
        <f t="shared" ca="1" si="864"/>
        <v/>
      </c>
      <c r="BK6801">
        <f t="shared" si="865"/>
        <v>1900</v>
      </c>
      <c r="BL6801">
        <f t="shared" si="866"/>
        <v>1900</v>
      </c>
      <c r="BM6801" t="str">
        <f t="shared" si="867"/>
        <v/>
      </c>
      <c r="BN6801" s="69">
        <f t="shared" si="868"/>
        <v>134</v>
      </c>
      <c r="BO6801" s="1">
        <v>49169</v>
      </c>
      <c r="BP6801" s="1"/>
    </row>
    <row r="6802" spans="59:68" x14ac:dyDescent="0.25">
      <c r="BG6802" t="str">
        <f t="shared" ca="1" si="861"/>
        <v/>
      </c>
      <c r="BH6802" t="str">
        <f t="shared" si="862"/>
        <v/>
      </c>
      <c r="BI6802" t="str">
        <f t="shared" si="863"/>
        <v/>
      </c>
      <c r="BJ6802" t="str">
        <f t="shared" ca="1" si="864"/>
        <v/>
      </c>
      <c r="BK6802">
        <f t="shared" si="865"/>
        <v>1900</v>
      </c>
      <c r="BL6802">
        <f t="shared" si="866"/>
        <v>1900</v>
      </c>
      <c r="BM6802" t="str">
        <f t="shared" si="867"/>
        <v/>
      </c>
      <c r="BN6802" s="69">
        <f t="shared" si="868"/>
        <v>134</v>
      </c>
      <c r="BO6802" s="1">
        <v>49170</v>
      </c>
      <c r="BP6802" s="1"/>
    </row>
    <row r="6803" spans="59:68" x14ac:dyDescent="0.25">
      <c r="BG6803" t="str">
        <f t="shared" ca="1" si="861"/>
        <v/>
      </c>
      <c r="BH6803" t="str">
        <f t="shared" si="862"/>
        <v/>
      </c>
      <c r="BI6803" t="str">
        <f t="shared" si="863"/>
        <v/>
      </c>
      <c r="BJ6803" t="str">
        <f t="shared" ca="1" si="864"/>
        <v/>
      </c>
      <c r="BK6803">
        <f t="shared" si="865"/>
        <v>1900</v>
      </c>
      <c r="BL6803">
        <f t="shared" si="866"/>
        <v>1900</v>
      </c>
      <c r="BM6803" t="str">
        <f t="shared" si="867"/>
        <v/>
      </c>
      <c r="BN6803" s="69">
        <f t="shared" si="868"/>
        <v>134</v>
      </c>
      <c r="BO6803" s="1">
        <v>49171</v>
      </c>
      <c r="BP6803" s="1"/>
    </row>
    <row r="6804" spans="59:68" x14ac:dyDescent="0.25">
      <c r="BG6804" t="str">
        <f t="shared" ca="1" si="861"/>
        <v/>
      </c>
      <c r="BH6804" t="str">
        <f t="shared" si="862"/>
        <v/>
      </c>
      <c r="BI6804" t="str">
        <f t="shared" si="863"/>
        <v/>
      </c>
      <c r="BJ6804" t="str">
        <f t="shared" ca="1" si="864"/>
        <v/>
      </c>
      <c r="BK6804">
        <f t="shared" si="865"/>
        <v>1900</v>
      </c>
      <c r="BL6804">
        <f t="shared" si="866"/>
        <v>1900</v>
      </c>
      <c r="BM6804" t="str">
        <f t="shared" si="867"/>
        <v/>
      </c>
      <c r="BN6804" s="69">
        <f t="shared" si="868"/>
        <v>134</v>
      </c>
      <c r="BO6804" s="1">
        <v>49172</v>
      </c>
      <c r="BP6804" s="1"/>
    </row>
    <row r="6805" spans="59:68" x14ac:dyDescent="0.25">
      <c r="BG6805" t="str">
        <f t="shared" ca="1" si="861"/>
        <v/>
      </c>
      <c r="BH6805" t="str">
        <f t="shared" si="862"/>
        <v/>
      </c>
      <c r="BI6805" t="str">
        <f t="shared" si="863"/>
        <v/>
      </c>
      <c r="BJ6805" t="str">
        <f t="shared" ca="1" si="864"/>
        <v/>
      </c>
      <c r="BK6805">
        <f t="shared" si="865"/>
        <v>1900</v>
      </c>
      <c r="BL6805">
        <f t="shared" si="866"/>
        <v>1900</v>
      </c>
      <c r="BM6805" t="str">
        <f t="shared" si="867"/>
        <v/>
      </c>
      <c r="BN6805" s="69">
        <f t="shared" si="868"/>
        <v>134</v>
      </c>
      <c r="BO6805" s="1">
        <v>49173</v>
      </c>
      <c r="BP6805" s="1"/>
    </row>
    <row r="6806" spans="59:68" x14ac:dyDescent="0.25">
      <c r="BG6806" t="str">
        <f t="shared" ca="1" si="861"/>
        <v/>
      </c>
      <c r="BH6806" t="str">
        <f t="shared" si="862"/>
        <v/>
      </c>
      <c r="BI6806" t="str">
        <f t="shared" si="863"/>
        <v/>
      </c>
      <c r="BJ6806" t="str">
        <f t="shared" ca="1" si="864"/>
        <v/>
      </c>
      <c r="BK6806">
        <f t="shared" si="865"/>
        <v>1900</v>
      </c>
      <c r="BL6806">
        <f t="shared" si="866"/>
        <v>1900</v>
      </c>
      <c r="BM6806" t="str">
        <f t="shared" si="867"/>
        <v/>
      </c>
      <c r="BN6806" s="69">
        <f t="shared" si="868"/>
        <v>134</v>
      </c>
      <c r="BO6806" s="1">
        <v>49174</v>
      </c>
      <c r="BP6806" s="1"/>
    </row>
    <row r="6807" spans="59:68" x14ac:dyDescent="0.25">
      <c r="BG6807" t="str">
        <f t="shared" ca="1" si="861"/>
        <v/>
      </c>
      <c r="BH6807" t="str">
        <f t="shared" si="862"/>
        <v/>
      </c>
      <c r="BI6807" t="str">
        <f t="shared" si="863"/>
        <v/>
      </c>
      <c r="BJ6807" t="str">
        <f t="shared" ca="1" si="864"/>
        <v/>
      </c>
      <c r="BK6807">
        <f t="shared" si="865"/>
        <v>1900</v>
      </c>
      <c r="BL6807">
        <f t="shared" si="866"/>
        <v>1900</v>
      </c>
      <c r="BM6807" t="str">
        <f t="shared" si="867"/>
        <v/>
      </c>
      <c r="BN6807" s="69">
        <f t="shared" si="868"/>
        <v>134</v>
      </c>
      <c r="BO6807" s="1">
        <v>49175</v>
      </c>
      <c r="BP6807" s="1"/>
    </row>
    <row r="6808" spans="59:68" x14ac:dyDescent="0.25">
      <c r="BG6808" t="str">
        <f t="shared" ca="1" si="861"/>
        <v/>
      </c>
      <c r="BH6808" t="str">
        <f t="shared" si="862"/>
        <v/>
      </c>
      <c r="BI6808" t="str">
        <f t="shared" si="863"/>
        <v/>
      </c>
      <c r="BJ6808" t="str">
        <f t="shared" ca="1" si="864"/>
        <v/>
      </c>
      <c r="BK6808">
        <f t="shared" si="865"/>
        <v>1900</v>
      </c>
      <c r="BL6808">
        <f t="shared" si="866"/>
        <v>1900</v>
      </c>
      <c r="BM6808" t="str">
        <f t="shared" si="867"/>
        <v/>
      </c>
      <c r="BN6808" s="69">
        <f t="shared" si="868"/>
        <v>134</v>
      </c>
      <c r="BO6808" s="1">
        <v>49176</v>
      </c>
      <c r="BP6808" s="1"/>
    </row>
    <row r="6809" spans="59:68" x14ac:dyDescent="0.25">
      <c r="BG6809" t="str">
        <f t="shared" ca="1" si="861"/>
        <v/>
      </c>
      <c r="BH6809" t="str">
        <f t="shared" si="862"/>
        <v/>
      </c>
      <c r="BI6809" t="str">
        <f t="shared" si="863"/>
        <v/>
      </c>
      <c r="BJ6809" t="str">
        <f t="shared" ca="1" si="864"/>
        <v/>
      </c>
      <c r="BK6809">
        <f t="shared" si="865"/>
        <v>1900</v>
      </c>
      <c r="BL6809">
        <f t="shared" si="866"/>
        <v>1900</v>
      </c>
      <c r="BM6809" t="str">
        <f t="shared" si="867"/>
        <v/>
      </c>
      <c r="BN6809" s="69">
        <f t="shared" si="868"/>
        <v>134</v>
      </c>
      <c r="BO6809" s="1">
        <v>49177</v>
      </c>
      <c r="BP6809" s="1"/>
    </row>
    <row r="6810" spans="59:68" x14ac:dyDescent="0.25">
      <c r="BG6810" t="str">
        <f t="shared" ca="1" si="861"/>
        <v/>
      </c>
      <c r="BH6810" t="str">
        <f t="shared" si="862"/>
        <v/>
      </c>
      <c r="BI6810" t="str">
        <f t="shared" si="863"/>
        <v/>
      </c>
      <c r="BJ6810" t="str">
        <f t="shared" ca="1" si="864"/>
        <v/>
      </c>
      <c r="BK6810">
        <f t="shared" si="865"/>
        <v>1900</v>
      </c>
      <c r="BL6810">
        <f t="shared" si="866"/>
        <v>1900</v>
      </c>
      <c r="BM6810" t="str">
        <f t="shared" si="867"/>
        <v/>
      </c>
      <c r="BN6810" s="69">
        <f t="shared" si="868"/>
        <v>134</v>
      </c>
      <c r="BO6810" s="1">
        <v>49178</v>
      </c>
      <c r="BP6810" s="1"/>
    </row>
    <row r="6811" spans="59:68" x14ac:dyDescent="0.25">
      <c r="BG6811" t="str">
        <f t="shared" ca="1" si="861"/>
        <v/>
      </c>
      <c r="BH6811" t="str">
        <f t="shared" si="862"/>
        <v/>
      </c>
      <c r="BI6811" t="str">
        <f t="shared" si="863"/>
        <v/>
      </c>
      <c r="BJ6811" t="str">
        <f t="shared" ca="1" si="864"/>
        <v/>
      </c>
      <c r="BK6811">
        <f t="shared" si="865"/>
        <v>1900</v>
      </c>
      <c r="BL6811">
        <f t="shared" si="866"/>
        <v>1900</v>
      </c>
      <c r="BM6811" t="str">
        <f t="shared" si="867"/>
        <v/>
      </c>
      <c r="BN6811" s="69">
        <f t="shared" si="868"/>
        <v>134</v>
      </c>
      <c r="BO6811" s="1">
        <v>49179</v>
      </c>
      <c r="BP6811" s="1"/>
    </row>
    <row r="6812" spans="59:68" x14ac:dyDescent="0.25">
      <c r="BG6812" t="str">
        <f t="shared" ca="1" si="861"/>
        <v/>
      </c>
      <c r="BH6812" t="str">
        <f t="shared" si="862"/>
        <v/>
      </c>
      <c r="BI6812" t="str">
        <f t="shared" si="863"/>
        <v/>
      </c>
      <c r="BJ6812" t="str">
        <f t="shared" ca="1" si="864"/>
        <v/>
      </c>
      <c r="BK6812">
        <f t="shared" si="865"/>
        <v>1900</v>
      </c>
      <c r="BL6812">
        <f t="shared" si="866"/>
        <v>1900</v>
      </c>
      <c r="BM6812" t="str">
        <f t="shared" si="867"/>
        <v/>
      </c>
      <c r="BN6812" s="69">
        <f t="shared" si="868"/>
        <v>134</v>
      </c>
      <c r="BO6812" s="1">
        <v>49180</v>
      </c>
      <c r="BP6812" s="1"/>
    </row>
    <row r="6813" spans="59:68" x14ac:dyDescent="0.25">
      <c r="BG6813" t="str">
        <f t="shared" ca="1" si="861"/>
        <v/>
      </c>
      <c r="BH6813" t="str">
        <f t="shared" si="862"/>
        <v/>
      </c>
      <c r="BI6813" t="str">
        <f t="shared" si="863"/>
        <v/>
      </c>
      <c r="BJ6813" t="str">
        <f t="shared" ca="1" si="864"/>
        <v/>
      </c>
      <c r="BK6813">
        <f t="shared" si="865"/>
        <v>1900</v>
      </c>
      <c r="BL6813">
        <f t="shared" si="866"/>
        <v>1900</v>
      </c>
      <c r="BM6813" t="str">
        <f t="shared" si="867"/>
        <v/>
      </c>
      <c r="BN6813" s="69">
        <f t="shared" si="868"/>
        <v>134</v>
      </c>
      <c r="BO6813" s="1">
        <v>49181</v>
      </c>
      <c r="BP6813" s="1"/>
    </row>
    <row r="6814" spans="59:68" x14ac:dyDescent="0.25">
      <c r="BG6814" t="str">
        <f t="shared" ca="1" si="861"/>
        <v/>
      </c>
      <c r="BH6814" t="str">
        <f t="shared" si="862"/>
        <v/>
      </c>
      <c r="BI6814" t="str">
        <f t="shared" si="863"/>
        <v/>
      </c>
      <c r="BJ6814" t="str">
        <f t="shared" ca="1" si="864"/>
        <v/>
      </c>
      <c r="BK6814">
        <f t="shared" si="865"/>
        <v>1900</v>
      </c>
      <c r="BL6814">
        <f t="shared" si="866"/>
        <v>1900</v>
      </c>
      <c r="BM6814" t="str">
        <f t="shared" si="867"/>
        <v/>
      </c>
      <c r="BN6814" s="69">
        <f t="shared" si="868"/>
        <v>134</v>
      </c>
      <c r="BO6814" s="1">
        <v>49182</v>
      </c>
      <c r="BP6814" s="1"/>
    </row>
    <row r="6815" spans="59:68" x14ac:dyDescent="0.25">
      <c r="BG6815" t="str">
        <f t="shared" ca="1" si="861"/>
        <v/>
      </c>
      <c r="BH6815" t="str">
        <f t="shared" si="862"/>
        <v/>
      </c>
      <c r="BI6815" t="str">
        <f t="shared" si="863"/>
        <v/>
      </c>
      <c r="BJ6815" t="str">
        <f t="shared" ca="1" si="864"/>
        <v/>
      </c>
      <c r="BK6815">
        <f t="shared" si="865"/>
        <v>1900</v>
      </c>
      <c r="BL6815">
        <f t="shared" si="866"/>
        <v>1900</v>
      </c>
      <c r="BM6815" t="str">
        <f t="shared" si="867"/>
        <v/>
      </c>
      <c r="BN6815" s="69">
        <f t="shared" si="868"/>
        <v>134</v>
      </c>
      <c r="BO6815" s="1">
        <v>49183</v>
      </c>
      <c r="BP6815" s="1"/>
    </row>
    <row r="6816" spans="59:68" x14ac:dyDescent="0.25">
      <c r="BG6816" t="str">
        <f t="shared" ca="1" si="861"/>
        <v/>
      </c>
      <c r="BH6816" t="str">
        <f t="shared" si="862"/>
        <v/>
      </c>
      <c r="BI6816" t="str">
        <f t="shared" si="863"/>
        <v/>
      </c>
      <c r="BJ6816" t="str">
        <f t="shared" ca="1" si="864"/>
        <v/>
      </c>
      <c r="BK6816">
        <f t="shared" si="865"/>
        <v>1900</v>
      </c>
      <c r="BL6816">
        <f t="shared" si="866"/>
        <v>1900</v>
      </c>
      <c r="BM6816" t="str">
        <f t="shared" si="867"/>
        <v/>
      </c>
      <c r="BN6816" s="69">
        <f t="shared" si="868"/>
        <v>134</v>
      </c>
      <c r="BO6816" s="1">
        <v>49184</v>
      </c>
      <c r="BP6816" s="1"/>
    </row>
    <row r="6817" spans="59:68" x14ac:dyDescent="0.25">
      <c r="BG6817" t="str">
        <f t="shared" ca="1" si="861"/>
        <v/>
      </c>
      <c r="BH6817" t="str">
        <f t="shared" si="862"/>
        <v/>
      </c>
      <c r="BI6817" t="str">
        <f t="shared" si="863"/>
        <v/>
      </c>
      <c r="BJ6817" t="str">
        <f t="shared" ca="1" si="864"/>
        <v/>
      </c>
      <c r="BK6817">
        <f t="shared" si="865"/>
        <v>1900</v>
      </c>
      <c r="BL6817">
        <f t="shared" si="866"/>
        <v>1900</v>
      </c>
      <c r="BM6817" t="str">
        <f t="shared" si="867"/>
        <v/>
      </c>
      <c r="BN6817" s="69">
        <f t="shared" si="868"/>
        <v>134</v>
      </c>
      <c r="BO6817" s="1">
        <v>49185</v>
      </c>
      <c r="BP6817" s="1"/>
    </row>
    <row r="6818" spans="59:68" x14ac:dyDescent="0.25">
      <c r="BG6818" t="str">
        <f t="shared" ca="1" si="861"/>
        <v/>
      </c>
      <c r="BH6818" t="str">
        <f t="shared" si="862"/>
        <v/>
      </c>
      <c r="BI6818" t="str">
        <f t="shared" si="863"/>
        <v/>
      </c>
      <c r="BJ6818" t="str">
        <f t="shared" ca="1" si="864"/>
        <v/>
      </c>
      <c r="BK6818">
        <f t="shared" si="865"/>
        <v>1900</v>
      </c>
      <c r="BL6818">
        <f t="shared" si="866"/>
        <v>1900</v>
      </c>
      <c r="BM6818" t="str">
        <f t="shared" si="867"/>
        <v/>
      </c>
      <c r="BN6818" s="69">
        <f t="shared" si="868"/>
        <v>134</v>
      </c>
      <c r="BO6818" s="1">
        <v>49186</v>
      </c>
      <c r="BP6818" s="1"/>
    </row>
    <row r="6819" spans="59:68" x14ac:dyDescent="0.25">
      <c r="BG6819" t="str">
        <f t="shared" ca="1" si="861"/>
        <v/>
      </c>
      <c r="BH6819" t="str">
        <f t="shared" si="862"/>
        <v/>
      </c>
      <c r="BI6819" t="str">
        <f t="shared" si="863"/>
        <v/>
      </c>
      <c r="BJ6819" t="str">
        <f t="shared" ca="1" si="864"/>
        <v/>
      </c>
      <c r="BK6819">
        <f t="shared" si="865"/>
        <v>1900</v>
      </c>
      <c r="BL6819">
        <f t="shared" si="866"/>
        <v>1900</v>
      </c>
      <c r="BM6819" t="str">
        <f t="shared" si="867"/>
        <v/>
      </c>
      <c r="BN6819" s="69">
        <f t="shared" si="868"/>
        <v>134</v>
      </c>
      <c r="BO6819" s="1">
        <v>49187</v>
      </c>
      <c r="BP6819" s="1"/>
    </row>
    <row r="6820" spans="59:68" x14ac:dyDescent="0.25">
      <c r="BG6820" t="str">
        <f t="shared" ca="1" si="861"/>
        <v/>
      </c>
      <c r="BH6820" t="str">
        <f t="shared" si="862"/>
        <v/>
      </c>
      <c r="BI6820" t="str">
        <f t="shared" si="863"/>
        <v/>
      </c>
      <c r="BJ6820" t="str">
        <f t="shared" ca="1" si="864"/>
        <v/>
      </c>
      <c r="BK6820">
        <f t="shared" si="865"/>
        <v>1900</v>
      </c>
      <c r="BL6820">
        <f t="shared" si="866"/>
        <v>1900</v>
      </c>
      <c r="BM6820" t="str">
        <f t="shared" si="867"/>
        <v/>
      </c>
      <c r="BN6820" s="69">
        <f t="shared" si="868"/>
        <v>134</v>
      </c>
      <c r="BO6820" s="1">
        <v>49188</v>
      </c>
      <c r="BP6820" s="1"/>
    </row>
    <row r="6821" spans="59:68" x14ac:dyDescent="0.25">
      <c r="BG6821" t="str">
        <f t="shared" ca="1" si="861"/>
        <v/>
      </c>
      <c r="BH6821" t="str">
        <f t="shared" si="862"/>
        <v/>
      </c>
      <c r="BI6821" t="str">
        <f t="shared" si="863"/>
        <v/>
      </c>
      <c r="BJ6821" t="str">
        <f t="shared" ca="1" si="864"/>
        <v/>
      </c>
      <c r="BK6821">
        <f t="shared" si="865"/>
        <v>1900</v>
      </c>
      <c r="BL6821">
        <f t="shared" si="866"/>
        <v>1900</v>
      </c>
      <c r="BM6821" t="str">
        <f t="shared" si="867"/>
        <v/>
      </c>
      <c r="BN6821" s="69">
        <f t="shared" si="868"/>
        <v>134</v>
      </c>
      <c r="BO6821" s="1">
        <v>49189</v>
      </c>
      <c r="BP6821" s="1"/>
    </row>
    <row r="6822" spans="59:68" x14ac:dyDescent="0.25">
      <c r="BG6822" t="str">
        <f t="shared" ca="1" si="861"/>
        <v/>
      </c>
      <c r="BH6822" t="str">
        <f t="shared" si="862"/>
        <v/>
      </c>
      <c r="BI6822" t="str">
        <f t="shared" si="863"/>
        <v/>
      </c>
      <c r="BJ6822" t="str">
        <f t="shared" ca="1" si="864"/>
        <v/>
      </c>
      <c r="BK6822">
        <f t="shared" si="865"/>
        <v>1900</v>
      </c>
      <c r="BL6822">
        <f t="shared" si="866"/>
        <v>1900</v>
      </c>
      <c r="BM6822" t="str">
        <f t="shared" si="867"/>
        <v/>
      </c>
      <c r="BN6822" s="69">
        <f t="shared" si="868"/>
        <v>134</v>
      </c>
      <c r="BO6822" s="1">
        <v>49190</v>
      </c>
      <c r="BP6822" s="1"/>
    </row>
    <row r="6823" spans="59:68" x14ac:dyDescent="0.25">
      <c r="BG6823" t="str">
        <f t="shared" ca="1" si="861"/>
        <v/>
      </c>
      <c r="BH6823" t="str">
        <f t="shared" si="862"/>
        <v/>
      </c>
      <c r="BI6823" t="str">
        <f t="shared" si="863"/>
        <v/>
      </c>
      <c r="BJ6823" t="str">
        <f t="shared" ca="1" si="864"/>
        <v/>
      </c>
      <c r="BK6823">
        <f t="shared" si="865"/>
        <v>1900</v>
      </c>
      <c r="BL6823">
        <f t="shared" si="866"/>
        <v>1900</v>
      </c>
      <c r="BM6823" t="str">
        <f t="shared" si="867"/>
        <v/>
      </c>
      <c r="BN6823" s="69">
        <f t="shared" si="868"/>
        <v>134</v>
      </c>
      <c r="BO6823" s="1">
        <v>49191</v>
      </c>
      <c r="BP6823" s="1"/>
    </row>
    <row r="6824" spans="59:68" x14ac:dyDescent="0.25">
      <c r="BG6824" t="str">
        <f t="shared" ca="1" si="861"/>
        <v/>
      </c>
      <c r="BH6824" t="str">
        <f t="shared" si="862"/>
        <v/>
      </c>
      <c r="BI6824" t="str">
        <f t="shared" si="863"/>
        <v/>
      </c>
      <c r="BJ6824" t="str">
        <f t="shared" ca="1" si="864"/>
        <v/>
      </c>
      <c r="BK6824">
        <f t="shared" si="865"/>
        <v>1900</v>
      </c>
      <c r="BL6824">
        <f t="shared" si="866"/>
        <v>1900</v>
      </c>
      <c r="BM6824" t="str">
        <f t="shared" si="867"/>
        <v/>
      </c>
      <c r="BN6824" s="69">
        <f t="shared" si="868"/>
        <v>134</v>
      </c>
      <c r="BO6824" s="1">
        <v>49192</v>
      </c>
      <c r="BP6824" s="1"/>
    </row>
    <row r="6825" spans="59:68" x14ac:dyDescent="0.25">
      <c r="BG6825" t="str">
        <f t="shared" ca="1" si="861"/>
        <v/>
      </c>
      <c r="BH6825" t="str">
        <f t="shared" si="862"/>
        <v/>
      </c>
      <c r="BI6825" t="str">
        <f t="shared" si="863"/>
        <v/>
      </c>
      <c r="BJ6825" t="str">
        <f t="shared" ca="1" si="864"/>
        <v/>
      </c>
      <c r="BK6825">
        <f t="shared" si="865"/>
        <v>1900</v>
      </c>
      <c r="BL6825">
        <f t="shared" si="866"/>
        <v>1900</v>
      </c>
      <c r="BM6825" t="str">
        <f t="shared" si="867"/>
        <v/>
      </c>
      <c r="BN6825" s="69">
        <f t="shared" si="868"/>
        <v>134</v>
      </c>
      <c r="BO6825" s="1">
        <v>49193</v>
      </c>
      <c r="BP6825" s="1"/>
    </row>
    <row r="6826" spans="59:68" x14ac:dyDescent="0.25">
      <c r="BG6826" t="str">
        <f t="shared" ca="1" si="861"/>
        <v/>
      </c>
      <c r="BH6826" t="str">
        <f t="shared" si="862"/>
        <v/>
      </c>
      <c r="BI6826" t="str">
        <f t="shared" si="863"/>
        <v/>
      </c>
      <c r="BJ6826" t="str">
        <f t="shared" ca="1" si="864"/>
        <v/>
      </c>
      <c r="BK6826">
        <f t="shared" si="865"/>
        <v>1900</v>
      </c>
      <c r="BL6826">
        <f t="shared" si="866"/>
        <v>1900</v>
      </c>
      <c r="BM6826" t="str">
        <f t="shared" si="867"/>
        <v/>
      </c>
      <c r="BN6826" s="69">
        <f t="shared" si="868"/>
        <v>134</v>
      </c>
      <c r="BO6826" s="1">
        <v>49194</v>
      </c>
      <c r="BP6826" s="1"/>
    </row>
    <row r="6827" spans="59:68" x14ac:dyDescent="0.25">
      <c r="BG6827" t="str">
        <f t="shared" ca="1" si="861"/>
        <v/>
      </c>
      <c r="BH6827" t="str">
        <f t="shared" si="862"/>
        <v/>
      </c>
      <c r="BI6827" t="str">
        <f t="shared" si="863"/>
        <v/>
      </c>
      <c r="BJ6827" t="str">
        <f t="shared" ca="1" si="864"/>
        <v/>
      </c>
      <c r="BK6827">
        <f t="shared" si="865"/>
        <v>1900</v>
      </c>
      <c r="BL6827">
        <f t="shared" si="866"/>
        <v>1900</v>
      </c>
      <c r="BM6827" t="str">
        <f t="shared" si="867"/>
        <v/>
      </c>
      <c r="BN6827" s="69">
        <f t="shared" si="868"/>
        <v>134</v>
      </c>
      <c r="BO6827" s="1">
        <v>49195</v>
      </c>
      <c r="BP6827" s="1"/>
    </row>
    <row r="6828" spans="59:68" x14ac:dyDescent="0.25">
      <c r="BG6828" t="str">
        <f t="shared" ca="1" si="861"/>
        <v/>
      </c>
      <c r="BH6828" t="str">
        <f t="shared" si="862"/>
        <v/>
      </c>
      <c r="BI6828" t="str">
        <f t="shared" si="863"/>
        <v/>
      </c>
      <c r="BJ6828" t="str">
        <f t="shared" ca="1" si="864"/>
        <v/>
      </c>
      <c r="BK6828">
        <f t="shared" si="865"/>
        <v>1900</v>
      </c>
      <c r="BL6828">
        <f t="shared" si="866"/>
        <v>1900</v>
      </c>
      <c r="BM6828" t="str">
        <f t="shared" si="867"/>
        <v/>
      </c>
      <c r="BN6828" s="69">
        <f t="shared" si="868"/>
        <v>134</v>
      </c>
      <c r="BO6828" s="1">
        <v>49196</v>
      </c>
      <c r="BP6828" s="1"/>
    </row>
    <row r="6829" spans="59:68" x14ac:dyDescent="0.25">
      <c r="BG6829" t="str">
        <f t="shared" ca="1" si="861"/>
        <v/>
      </c>
      <c r="BH6829" t="str">
        <f t="shared" si="862"/>
        <v/>
      </c>
      <c r="BI6829" t="str">
        <f t="shared" si="863"/>
        <v/>
      </c>
      <c r="BJ6829" t="str">
        <f t="shared" ca="1" si="864"/>
        <v/>
      </c>
      <c r="BK6829">
        <f t="shared" si="865"/>
        <v>1900</v>
      </c>
      <c r="BL6829">
        <f t="shared" si="866"/>
        <v>1900</v>
      </c>
      <c r="BM6829" t="str">
        <f t="shared" si="867"/>
        <v/>
      </c>
      <c r="BN6829" s="69">
        <f t="shared" si="868"/>
        <v>134</v>
      </c>
      <c r="BO6829" s="1">
        <v>49197</v>
      </c>
      <c r="BP6829" s="1"/>
    </row>
    <row r="6830" spans="59:68" x14ac:dyDescent="0.25">
      <c r="BG6830" t="str">
        <f t="shared" ca="1" si="861"/>
        <v/>
      </c>
      <c r="BH6830" t="str">
        <f t="shared" si="862"/>
        <v/>
      </c>
      <c r="BI6830" t="str">
        <f t="shared" si="863"/>
        <v/>
      </c>
      <c r="BJ6830" t="str">
        <f t="shared" ca="1" si="864"/>
        <v/>
      </c>
      <c r="BK6830">
        <f t="shared" si="865"/>
        <v>1900</v>
      </c>
      <c r="BL6830">
        <f t="shared" si="866"/>
        <v>1900</v>
      </c>
      <c r="BM6830" t="str">
        <f t="shared" si="867"/>
        <v/>
      </c>
      <c r="BN6830" s="69">
        <f t="shared" si="868"/>
        <v>134</v>
      </c>
      <c r="BO6830" s="1">
        <v>49198</v>
      </c>
      <c r="BP6830" s="1"/>
    </row>
    <row r="6831" spans="59:68" x14ac:dyDescent="0.25">
      <c r="BG6831" t="str">
        <f t="shared" ca="1" si="861"/>
        <v/>
      </c>
      <c r="BH6831" t="str">
        <f t="shared" si="862"/>
        <v/>
      </c>
      <c r="BI6831" t="str">
        <f t="shared" si="863"/>
        <v/>
      </c>
      <c r="BJ6831" t="str">
        <f t="shared" ca="1" si="864"/>
        <v/>
      </c>
      <c r="BK6831">
        <f t="shared" si="865"/>
        <v>1900</v>
      </c>
      <c r="BL6831">
        <f t="shared" si="866"/>
        <v>1900</v>
      </c>
      <c r="BM6831" t="str">
        <f t="shared" si="867"/>
        <v/>
      </c>
      <c r="BN6831" s="69">
        <f t="shared" si="868"/>
        <v>134</v>
      </c>
      <c r="BO6831" s="1">
        <v>49199</v>
      </c>
      <c r="BP6831" s="1"/>
    </row>
    <row r="6832" spans="59:68" x14ac:dyDescent="0.25">
      <c r="BG6832" t="str">
        <f t="shared" ca="1" si="861"/>
        <v/>
      </c>
      <c r="BH6832" t="str">
        <f t="shared" si="862"/>
        <v/>
      </c>
      <c r="BI6832" t="str">
        <f t="shared" si="863"/>
        <v/>
      </c>
      <c r="BJ6832" t="str">
        <f t="shared" ca="1" si="864"/>
        <v/>
      </c>
      <c r="BK6832">
        <f t="shared" si="865"/>
        <v>1900</v>
      </c>
      <c r="BL6832">
        <f t="shared" si="866"/>
        <v>1900</v>
      </c>
      <c r="BM6832" t="str">
        <f t="shared" si="867"/>
        <v/>
      </c>
      <c r="BN6832" s="69">
        <f t="shared" si="868"/>
        <v>134</v>
      </c>
      <c r="BO6832" s="1">
        <v>49200</v>
      </c>
      <c r="BP6832" s="1"/>
    </row>
    <row r="6833" spans="59:68" x14ac:dyDescent="0.25">
      <c r="BG6833" t="str">
        <f t="shared" ca="1" si="861"/>
        <v/>
      </c>
      <c r="BH6833" t="str">
        <f t="shared" si="862"/>
        <v/>
      </c>
      <c r="BI6833" t="str">
        <f t="shared" si="863"/>
        <v/>
      </c>
      <c r="BJ6833" t="str">
        <f t="shared" ca="1" si="864"/>
        <v/>
      </c>
      <c r="BK6833">
        <f t="shared" si="865"/>
        <v>1900</v>
      </c>
      <c r="BL6833">
        <f t="shared" si="866"/>
        <v>1900</v>
      </c>
      <c r="BM6833" t="str">
        <f t="shared" si="867"/>
        <v/>
      </c>
      <c r="BN6833" s="69">
        <f t="shared" si="868"/>
        <v>134</v>
      </c>
      <c r="BO6833" s="1">
        <v>49201</v>
      </c>
      <c r="BP6833" s="1"/>
    </row>
    <row r="6834" spans="59:68" x14ac:dyDescent="0.25">
      <c r="BG6834" t="str">
        <f t="shared" ca="1" si="861"/>
        <v/>
      </c>
      <c r="BH6834" t="str">
        <f t="shared" si="862"/>
        <v/>
      </c>
      <c r="BI6834" t="str">
        <f t="shared" si="863"/>
        <v/>
      </c>
      <c r="BJ6834" t="str">
        <f t="shared" ca="1" si="864"/>
        <v/>
      </c>
      <c r="BK6834">
        <f t="shared" si="865"/>
        <v>1900</v>
      </c>
      <c r="BL6834">
        <f t="shared" si="866"/>
        <v>1900</v>
      </c>
      <c r="BM6834" t="str">
        <f t="shared" si="867"/>
        <v/>
      </c>
      <c r="BN6834" s="69">
        <f t="shared" si="868"/>
        <v>134</v>
      </c>
      <c r="BO6834" s="1">
        <v>49202</v>
      </c>
      <c r="BP6834" s="1"/>
    </row>
    <row r="6835" spans="59:68" x14ac:dyDescent="0.25">
      <c r="BG6835" t="str">
        <f t="shared" ca="1" si="861"/>
        <v/>
      </c>
      <c r="BH6835" t="str">
        <f t="shared" si="862"/>
        <v/>
      </c>
      <c r="BI6835" t="str">
        <f t="shared" si="863"/>
        <v/>
      </c>
      <c r="BJ6835" t="str">
        <f t="shared" ca="1" si="864"/>
        <v/>
      </c>
      <c r="BK6835">
        <f t="shared" si="865"/>
        <v>1900</v>
      </c>
      <c r="BL6835">
        <f t="shared" si="866"/>
        <v>1900</v>
      </c>
      <c r="BM6835" t="str">
        <f t="shared" si="867"/>
        <v/>
      </c>
      <c r="BN6835" s="69">
        <f t="shared" si="868"/>
        <v>134</v>
      </c>
      <c r="BO6835" s="1">
        <v>49203</v>
      </c>
      <c r="BP6835" s="1"/>
    </row>
    <row r="6836" spans="59:68" x14ac:dyDescent="0.25">
      <c r="BG6836" t="str">
        <f t="shared" ca="1" si="861"/>
        <v/>
      </c>
      <c r="BH6836" t="str">
        <f t="shared" si="862"/>
        <v/>
      </c>
      <c r="BI6836" t="str">
        <f t="shared" si="863"/>
        <v/>
      </c>
      <c r="BJ6836" t="str">
        <f t="shared" ca="1" si="864"/>
        <v/>
      </c>
      <c r="BK6836">
        <f t="shared" si="865"/>
        <v>1900</v>
      </c>
      <c r="BL6836">
        <f t="shared" si="866"/>
        <v>1900</v>
      </c>
      <c r="BM6836" t="str">
        <f t="shared" si="867"/>
        <v/>
      </c>
      <c r="BN6836" s="69">
        <f t="shared" si="868"/>
        <v>134</v>
      </c>
      <c r="BO6836" s="1">
        <v>49204</v>
      </c>
      <c r="BP6836" s="1"/>
    </row>
    <row r="6837" spans="59:68" x14ac:dyDescent="0.25">
      <c r="BG6837" t="str">
        <f t="shared" ca="1" si="861"/>
        <v/>
      </c>
      <c r="BH6837" t="str">
        <f t="shared" si="862"/>
        <v/>
      </c>
      <c r="BI6837" t="str">
        <f t="shared" si="863"/>
        <v/>
      </c>
      <c r="BJ6837" t="str">
        <f t="shared" ca="1" si="864"/>
        <v/>
      </c>
      <c r="BK6837">
        <f t="shared" si="865"/>
        <v>1900</v>
      </c>
      <c r="BL6837">
        <f t="shared" si="866"/>
        <v>1900</v>
      </c>
      <c r="BM6837" t="str">
        <f t="shared" si="867"/>
        <v/>
      </c>
      <c r="BN6837" s="69">
        <f t="shared" si="868"/>
        <v>134</v>
      </c>
      <c r="BO6837" s="1">
        <v>49205</v>
      </c>
      <c r="BP6837" s="1"/>
    </row>
    <row r="6838" spans="59:68" x14ac:dyDescent="0.25">
      <c r="BG6838" t="str">
        <f t="shared" ca="1" si="861"/>
        <v/>
      </c>
      <c r="BH6838" t="str">
        <f t="shared" si="862"/>
        <v/>
      </c>
      <c r="BI6838" t="str">
        <f t="shared" si="863"/>
        <v/>
      </c>
      <c r="BJ6838" t="str">
        <f t="shared" ca="1" si="864"/>
        <v/>
      </c>
      <c r="BK6838">
        <f t="shared" si="865"/>
        <v>1900</v>
      </c>
      <c r="BL6838">
        <f t="shared" si="866"/>
        <v>1900</v>
      </c>
      <c r="BM6838" t="str">
        <f t="shared" si="867"/>
        <v/>
      </c>
      <c r="BN6838" s="69">
        <f t="shared" si="868"/>
        <v>134</v>
      </c>
      <c r="BO6838" s="1">
        <v>49206</v>
      </c>
      <c r="BP6838" s="1"/>
    </row>
    <row r="6839" spans="59:68" x14ac:dyDescent="0.25">
      <c r="BG6839" t="str">
        <f t="shared" ca="1" si="861"/>
        <v/>
      </c>
      <c r="BH6839" t="str">
        <f t="shared" si="862"/>
        <v/>
      </c>
      <c r="BI6839" t="str">
        <f t="shared" si="863"/>
        <v/>
      </c>
      <c r="BJ6839" t="str">
        <f t="shared" ca="1" si="864"/>
        <v/>
      </c>
      <c r="BK6839">
        <f t="shared" si="865"/>
        <v>1900</v>
      </c>
      <c r="BL6839">
        <f t="shared" si="866"/>
        <v>1900</v>
      </c>
      <c r="BM6839" t="str">
        <f t="shared" si="867"/>
        <v/>
      </c>
      <c r="BN6839" s="69">
        <f t="shared" si="868"/>
        <v>134</v>
      </c>
      <c r="BO6839" s="1">
        <v>49207</v>
      </c>
      <c r="BP6839" s="1"/>
    </row>
    <row r="6840" spans="59:68" x14ac:dyDescent="0.25">
      <c r="BG6840" t="str">
        <f t="shared" ca="1" si="861"/>
        <v/>
      </c>
      <c r="BH6840" t="str">
        <f t="shared" si="862"/>
        <v/>
      </c>
      <c r="BI6840" t="str">
        <f t="shared" si="863"/>
        <v/>
      </c>
      <c r="BJ6840" t="str">
        <f t="shared" ca="1" si="864"/>
        <v/>
      </c>
      <c r="BK6840">
        <f t="shared" si="865"/>
        <v>1900</v>
      </c>
      <c r="BL6840">
        <f t="shared" si="866"/>
        <v>1900</v>
      </c>
      <c r="BM6840" t="str">
        <f t="shared" si="867"/>
        <v/>
      </c>
      <c r="BN6840" s="69">
        <f t="shared" si="868"/>
        <v>134</v>
      </c>
      <c r="BO6840" s="1">
        <v>49208</v>
      </c>
      <c r="BP6840" s="1"/>
    </row>
    <row r="6841" spans="59:68" x14ac:dyDescent="0.25">
      <c r="BG6841" t="str">
        <f t="shared" ca="1" si="861"/>
        <v/>
      </c>
      <c r="BH6841" t="str">
        <f t="shared" si="862"/>
        <v/>
      </c>
      <c r="BI6841" t="str">
        <f t="shared" si="863"/>
        <v/>
      </c>
      <c r="BJ6841" t="str">
        <f t="shared" ca="1" si="864"/>
        <v/>
      </c>
      <c r="BK6841">
        <f t="shared" si="865"/>
        <v>1900</v>
      </c>
      <c r="BL6841">
        <f t="shared" si="866"/>
        <v>1900</v>
      </c>
      <c r="BM6841" t="str">
        <f t="shared" si="867"/>
        <v/>
      </c>
      <c r="BN6841" s="69">
        <f t="shared" si="868"/>
        <v>134</v>
      </c>
      <c r="BO6841" s="1">
        <v>49209</v>
      </c>
      <c r="BP6841" s="1"/>
    </row>
    <row r="6842" spans="59:68" x14ac:dyDescent="0.25">
      <c r="BG6842" t="str">
        <f t="shared" ca="1" si="861"/>
        <v/>
      </c>
      <c r="BH6842" t="str">
        <f t="shared" si="862"/>
        <v/>
      </c>
      <c r="BI6842" t="str">
        <f t="shared" si="863"/>
        <v/>
      </c>
      <c r="BJ6842" t="str">
        <f t="shared" ca="1" si="864"/>
        <v/>
      </c>
      <c r="BK6842">
        <f t="shared" si="865"/>
        <v>1900</v>
      </c>
      <c r="BL6842">
        <f t="shared" si="866"/>
        <v>1900</v>
      </c>
      <c r="BM6842" t="str">
        <f t="shared" si="867"/>
        <v/>
      </c>
      <c r="BN6842" s="69">
        <f t="shared" si="868"/>
        <v>134</v>
      </c>
      <c r="BO6842" s="1">
        <v>49210</v>
      </c>
      <c r="BP6842" s="1"/>
    </row>
    <row r="6843" spans="59:68" x14ac:dyDescent="0.25">
      <c r="BG6843" t="str">
        <f t="shared" ca="1" si="861"/>
        <v/>
      </c>
      <c r="BH6843" t="str">
        <f t="shared" si="862"/>
        <v/>
      </c>
      <c r="BI6843" t="str">
        <f t="shared" si="863"/>
        <v/>
      </c>
      <c r="BJ6843" t="str">
        <f t="shared" ca="1" si="864"/>
        <v/>
      </c>
      <c r="BK6843">
        <f t="shared" si="865"/>
        <v>1900</v>
      </c>
      <c r="BL6843">
        <f t="shared" si="866"/>
        <v>1900</v>
      </c>
      <c r="BM6843" t="str">
        <f t="shared" si="867"/>
        <v/>
      </c>
      <c r="BN6843" s="69">
        <f t="shared" si="868"/>
        <v>134</v>
      </c>
      <c r="BO6843" s="1">
        <v>49211</v>
      </c>
      <c r="BP6843" s="1"/>
    </row>
    <row r="6844" spans="59:68" x14ac:dyDescent="0.25">
      <c r="BG6844" t="str">
        <f t="shared" ca="1" si="861"/>
        <v/>
      </c>
      <c r="BH6844" t="str">
        <f t="shared" si="862"/>
        <v/>
      </c>
      <c r="BI6844" t="str">
        <f t="shared" si="863"/>
        <v/>
      </c>
      <c r="BJ6844" t="str">
        <f t="shared" ca="1" si="864"/>
        <v/>
      </c>
      <c r="BK6844">
        <f t="shared" si="865"/>
        <v>1900</v>
      </c>
      <c r="BL6844">
        <f t="shared" si="866"/>
        <v>1900</v>
      </c>
      <c r="BM6844" t="str">
        <f t="shared" si="867"/>
        <v/>
      </c>
      <c r="BN6844" s="69">
        <f t="shared" si="868"/>
        <v>134</v>
      </c>
      <c r="BO6844" s="1">
        <v>49212</v>
      </c>
      <c r="BP6844" s="1"/>
    </row>
    <row r="6845" spans="59:68" x14ac:dyDescent="0.25">
      <c r="BG6845" t="str">
        <f t="shared" ca="1" si="861"/>
        <v/>
      </c>
      <c r="BH6845" t="str">
        <f t="shared" si="862"/>
        <v/>
      </c>
      <c r="BI6845" t="str">
        <f t="shared" si="863"/>
        <v/>
      </c>
      <c r="BJ6845" t="str">
        <f t="shared" ca="1" si="864"/>
        <v/>
      </c>
      <c r="BK6845">
        <f t="shared" si="865"/>
        <v>1900</v>
      </c>
      <c r="BL6845">
        <f t="shared" si="866"/>
        <v>1900</v>
      </c>
      <c r="BM6845" t="str">
        <f t="shared" si="867"/>
        <v/>
      </c>
      <c r="BN6845" s="69">
        <f t="shared" si="868"/>
        <v>134</v>
      </c>
      <c r="BO6845" s="1">
        <v>49213</v>
      </c>
      <c r="BP6845" s="1"/>
    </row>
    <row r="6846" spans="59:68" x14ac:dyDescent="0.25">
      <c r="BG6846" t="str">
        <f t="shared" ca="1" si="861"/>
        <v/>
      </c>
      <c r="BH6846" t="str">
        <f t="shared" si="862"/>
        <v/>
      </c>
      <c r="BI6846" t="str">
        <f t="shared" si="863"/>
        <v/>
      </c>
      <c r="BJ6846" t="str">
        <f t="shared" ca="1" si="864"/>
        <v/>
      </c>
      <c r="BK6846">
        <f t="shared" si="865"/>
        <v>1900</v>
      </c>
      <c r="BL6846">
        <f t="shared" si="866"/>
        <v>1900</v>
      </c>
      <c r="BM6846" t="str">
        <f t="shared" si="867"/>
        <v/>
      </c>
      <c r="BN6846" s="69">
        <f t="shared" si="868"/>
        <v>134</v>
      </c>
      <c r="BO6846" s="1">
        <v>49214</v>
      </c>
      <c r="BP6846" s="1"/>
    </row>
    <row r="6847" spans="59:68" x14ac:dyDescent="0.25">
      <c r="BG6847" t="str">
        <f t="shared" ca="1" si="861"/>
        <v/>
      </c>
      <c r="BH6847" t="str">
        <f t="shared" si="862"/>
        <v/>
      </c>
      <c r="BI6847" t="str">
        <f t="shared" si="863"/>
        <v/>
      </c>
      <c r="BJ6847" t="str">
        <f t="shared" ca="1" si="864"/>
        <v/>
      </c>
      <c r="BK6847">
        <f t="shared" si="865"/>
        <v>1900</v>
      </c>
      <c r="BL6847">
        <f t="shared" si="866"/>
        <v>1900</v>
      </c>
      <c r="BM6847" t="str">
        <f t="shared" si="867"/>
        <v/>
      </c>
      <c r="BN6847" s="69">
        <f t="shared" si="868"/>
        <v>134</v>
      </c>
      <c r="BO6847" s="1">
        <v>49215</v>
      </c>
      <c r="BP6847" s="1"/>
    </row>
    <row r="6848" spans="59:68" x14ac:dyDescent="0.25">
      <c r="BG6848" t="str">
        <f t="shared" ca="1" si="861"/>
        <v/>
      </c>
      <c r="BH6848" t="str">
        <f t="shared" si="862"/>
        <v/>
      </c>
      <c r="BI6848" t="str">
        <f t="shared" si="863"/>
        <v/>
      </c>
      <c r="BJ6848" t="str">
        <f t="shared" ca="1" si="864"/>
        <v/>
      </c>
      <c r="BK6848">
        <f t="shared" si="865"/>
        <v>1900</v>
      </c>
      <c r="BL6848">
        <f t="shared" si="866"/>
        <v>1900</v>
      </c>
      <c r="BM6848" t="str">
        <f t="shared" si="867"/>
        <v/>
      </c>
      <c r="BN6848" s="69">
        <f t="shared" si="868"/>
        <v>134</v>
      </c>
      <c r="BO6848" s="1">
        <v>49216</v>
      </c>
      <c r="BP6848" s="1"/>
    </row>
    <row r="6849" spans="59:68" x14ac:dyDescent="0.25">
      <c r="BG6849" t="str">
        <f t="shared" ca="1" si="861"/>
        <v/>
      </c>
      <c r="BH6849" t="str">
        <f t="shared" si="862"/>
        <v/>
      </c>
      <c r="BI6849" t="str">
        <f t="shared" si="863"/>
        <v/>
      </c>
      <c r="BJ6849" t="str">
        <f t="shared" ca="1" si="864"/>
        <v/>
      </c>
      <c r="BK6849">
        <f t="shared" si="865"/>
        <v>1900</v>
      </c>
      <c r="BL6849">
        <f t="shared" si="866"/>
        <v>1900</v>
      </c>
      <c r="BM6849" t="str">
        <f t="shared" si="867"/>
        <v/>
      </c>
      <c r="BN6849" s="69">
        <f t="shared" si="868"/>
        <v>134</v>
      </c>
      <c r="BO6849" s="1">
        <v>49217</v>
      </c>
      <c r="BP6849" s="1"/>
    </row>
    <row r="6850" spans="59:68" x14ac:dyDescent="0.25">
      <c r="BG6850" t="str">
        <f t="shared" ca="1" si="861"/>
        <v/>
      </c>
      <c r="BH6850" t="str">
        <f t="shared" si="862"/>
        <v/>
      </c>
      <c r="BI6850" t="str">
        <f t="shared" si="863"/>
        <v/>
      </c>
      <c r="BJ6850" t="str">
        <f t="shared" ca="1" si="864"/>
        <v/>
      </c>
      <c r="BK6850">
        <f t="shared" si="865"/>
        <v>1900</v>
      </c>
      <c r="BL6850">
        <f t="shared" si="866"/>
        <v>1900</v>
      </c>
      <c r="BM6850" t="str">
        <f t="shared" si="867"/>
        <v/>
      </c>
      <c r="BN6850" s="69">
        <f t="shared" si="868"/>
        <v>134</v>
      </c>
      <c r="BO6850" s="1">
        <v>49218</v>
      </c>
      <c r="BP6850" s="1"/>
    </row>
    <row r="6851" spans="59:68" x14ac:dyDescent="0.25">
      <c r="BG6851" t="str">
        <f t="shared" ref="BG6851:BG6914" ca="1" si="869">IF(A6851="","",DATEDIF(J6851,TODAY(),"y"))</f>
        <v/>
      </c>
      <c r="BH6851" t="str">
        <f t="shared" ref="BH6851:BH6914" si="870">IF(A6851="","",IF(BG6851&lt;61,"Moins de 61",IF(BG6851&lt;66,"61 à 65",IF(BG6851&lt;71,"66 à 70",IF(BG6851&lt;76,"71 à 75",IF(BG6851&lt;81,"76 à 80",IF(BG6851&lt;86,"81 à 85",IF(BG6851&lt;91,"86 à 90",IF(BG6851&lt;96,"91 à 95",IF(BG6851&lt;101,"96 à 100",IF(BG6851&gt;=101,"101 et plus","")))))))))))</f>
        <v/>
      </c>
      <c r="BI6851" t="str">
        <f t="shared" ref="BI6851:BI6914" si="871">IF(B6851="","",IF(BG6851&lt;66,"Moins de 66",IF(BG6851&lt;71,"66 à 70",IF(BG6851&lt;76,"71 à 75",IF(BG6851&lt;81,"76 à 80",IF(BG6851&gt;=81,"plus de 80",""))))))</f>
        <v/>
      </c>
      <c r="BJ6851" t="str">
        <f t="shared" ref="BJ6851:BJ6914" ca="1" si="872">IF(A6851="","",DATEDIF(L6851,TODAY(),"y"))</f>
        <v/>
      </c>
      <c r="BK6851">
        <f t="shared" ref="BK6851:BK6914" si="873">YEAR(L6851)</f>
        <v>1900</v>
      </c>
      <c r="BL6851">
        <f t="shared" ref="BL6851:BL6914" si="874">YEAR(E6851)</f>
        <v>1900</v>
      </c>
      <c r="BM6851" t="str">
        <f t="shared" ref="BM6851:BM6914" si="875">IF(A6851="","",IF(O6851="Adhérent",BG6851,""))</f>
        <v/>
      </c>
      <c r="BN6851" s="69">
        <f t="shared" ref="BN6851:BN6914" si="876">YEAR(BO6851)-YEAR(J6851)</f>
        <v>134</v>
      </c>
      <c r="BO6851" s="1">
        <v>49219</v>
      </c>
      <c r="BP6851" s="1"/>
    </row>
    <row r="6852" spans="59:68" x14ac:dyDescent="0.25">
      <c r="BG6852" t="str">
        <f t="shared" ca="1" si="869"/>
        <v/>
      </c>
      <c r="BH6852" t="str">
        <f t="shared" si="870"/>
        <v/>
      </c>
      <c r="BI6852" t="str">
        <f t="shared" si="871"/>
        <v/>
      </c>
      <c r="BJ6852" t="str">
        <f t="shared" ca="1" si="872"/>
        <v/>
      </c>
      <c r="BK6852">
        <f t="shared" si="873"/>
        <v>1900</v>
      </c>
      <c r="BL6852">
        <f t="shared" si="874"/>
        <v>1900</v>
      </c>
      <c r="BM6852" t="str">
        <f t="shared" si="875"/>
        <v/>
      </c>
      <c r="BN6852" s="69">
        <f t="shared" si="876"/>
        <v>134</v>
      </c>
      <c r="BO6852" s="1">
        <v>49220</v>
      </c>
      <c r="BP6852" s="1"/>
    </row>
    <row r="6853" spans="59:68" x14ac:dyDescent="0.25">
      <c r="BG6853" t="str">
        <f t="shared" ca="1" si="869"/>
        <v/>
      </c>
      <c r="BH6853" t="str">
        <f t="shared" si="870"/>
        <v/>
      </c>
      <c r="BI6853" t="str">
        <f t="shared" si="871"/>
        <v/>
      </c>
      <c r="BJ6853" t="str">
        <f t="shared" ca="1" si="872"/>
        <v/>
      </c>
      <c r="BK6853">
        <f t="shared" si="873"/>
        <v>1900</v>
      </c>
      <c r="BL6853">
        <f t="shared" si="874"/>
        <v>1900</v>
      </c>
      <c r="BM6853" t="str">
        <f t="shared" si="875"/>
        <v/>
      </c>
      <c r="BN6853" s="69">
        <f t="shared" si="876"/>
        <v>134</v>
      </c>
      <c r="BO6853" s="1">
        <v>49221</v>
      </c>
      <c r="BP6853" s="1"/>
    </row>
    <row r="6854" spans="59:68" x14ac:dyDescent="0.25">
      <c r="BG6854" t="str">
        <f t="shared" ca="1" si="869"/>
        <v/>
      </c>
      <c r="BH6854" t="str">
        <f t="shared" si="870"/>
        <v/>
      </c>
      <c r="BI6854" t="str">
        <f t="shared" si="871"/>
        <v/>
      </c>
      <c r="BJ6854" t="str">
        <f t="shared" ca="1" si="872"/>
        <v/>
      </c>
      <c r="BK6854">
        <f t="shared" si="873"/>
        <v>1900</v>
      </c>
      <c r="BL6854">
        <f t="shared" si="874"/>
        <v>1900</v>
      </c>
      <c r="BM6854" t="str">
        <f t="shared" si="875"/>
        <v/>
      </c>
      <c r="BN6854" s="69">
        <f t="shared" si="876"/>
        <v>134</v>
      </c>
      <c r="BO6854" s="1">
        <v>49222</v>
      </c>
      <c r="BP6854" s="1"/>
    </row>
    <row r="6855" spans="59:68" x14ac:dyDescent="0.25">
      <c r="BG6855" t="str">
        <f t="shared" ca="1" si="869"/>
        <v/>
      </c>
      <c r="BH6855" t="str">
        <f t="shared" si="870"/>
        <v/>
      </c>
      <c r="BI6855" t="str">
        <f t="shared" si="871"/>
        <v/>
      </c>
      <c r="BJ6855" t="str">
        <f t="shared" ca="1" si="872"/>
        <v/>
      </c>
      <c r="BK6855">
        <f t="shared" si="873"/>
        <v>1900</v>
      </c>
      <c r="BL6855">
        <f t="shared" si="874"/>
        <v>1900</v>
      </c>
      <c r="BM6855" t="str">
        <f t="shared" si="875"/>
        <v/>
      </c>
      <c r="BN6855" s="69">
        <f t="shared" si="876"/>
        <v>134</v>
      </c>
      <c r="BO6855" s="1">
        <v>49223</v>
      </c>
      <c r="BP6855" s="1"/>
    </row>
    <row r="6856" spans="59:68" x14ac:dyDescent="0.25">
      <c r="BG6856" t="str">
        <f t="shared" ca="1" si="869"/>
        <v/>
      </c>
      <c r="BH6856" t="str">
        <f t="shared" si="870"/>
        <v/>
      </c>
      <c r="BI6856" t="str">
        <f t="shared" si="871"/>
        <v/>
      </c>
      <c r="BJ6856" t="str">
        <f t="shared" ca="1" si="872"/>
        <v/>
      </c>
      <c r="BK6856">
        <f t="shared" si="873"/>
        <v>1900</v>
      </c>
      <c r="BL6856">
        <f t="shared" si="874"/>
        <v>1900</v>
      </c>
      <c r="BM6856" t="str">
        <f t="shared" si="875"/>
        <v/>
      </c>
      <c r="BN6856" s="69">
        <f t="shared" si="876"/>
        <v>134</v>
      </c>
      <c r="BO6856" s="1">
        <v>49224</v>
      </c>
      <c r="BP6856" s="1"/>
    </row>
    <row r="6857" spans="59:68" x14ac:dyDescent="0.25">
      <c r="BG6857" t="str">
        <f t="shared" ca="1" si="869"/>
        <v/>
      </c>
      <c r="BH6857" t="str">
        <f t="shared" si="870"/>
        <v/>
      </c>
      <c r="BI6857" t="str">
        <f t="shared" si="871"/>
        <v/>
      </c>
      <c r="BJ6857" t="str">
        <f t="shared" ca="1" si="872"/>
        <v/>
      </c>
      <c r="BK6857">
        <f t="shared" si="873"/>
        <v>1900</v>
      </c>
      <c r="BL6857">
        <f t="shared" si="874"/>
        <v>1900</v>
      </c>
      <c r="BM6857" t="str">
        <f t="shared" si="875"/>
        <v/>
      </c>
      <c r="BN6857" s="69">
        <f t="shared" si="876"/>
        <v>134</v>
      </c>
      <c r="BO6857" s="1">
        <v>49225</v>
      </c>
      <c r="BP6857" s="1"/>
    </row>
    <row r="6858" spans="59:68" x14ac:dyDescent="0.25">
      <c r="BG6858" t="str">
        <f t="shared" ca="1" si="869"/>
        <v/>
      </c>
      <c r="BH6858" t="str">
        <f t="shared" si="870"/>
        <v/>
      </c>
      <c r="BI6858" t="str">
        <f t="shared" si="871"/>
        <v/>
      </c>
      <c r="BJ6858" t="str">
        <f t="shared" ca="1" si="872"/>
        <v/>
      </c>
      <c r="BK6858">
        <f t="shared" si="873"/>
        <v>1900</v>
      </c>
      <c r="BL6858">
        <f t="shared" si="874"/>
        <v>1900</v>
      </c>
      <c r="BM6858" t="str">
        <f t="shared" si="875"/>
        <v/>
      </c>
      <c r="BN6858" s="69">
        <f t="shared" si="876"/>
        <v>134</v>
      </c>
      <c r="BO6858" s="1">
        <v>49226</v>
      </c>
      <c r="BP6858" s="1"/>
    </row>
    <row r="6859" spans="59:68" x14ac:dyDescent="0.25">
      <c r="BG6859" t="str">
        <f t="shared" ca="1" si="869"/>
        <v/>
      </c>
      <c r="BH6859" t="str">
        <f t="shared" si="870"/>
        <v/>
      </c>
      <c r="BI6859" t="str">
        <f t="shared" si="871"/>
        <v/>
      </c>
      <c r="BJ6859" t="str">
        <f t="shared" ca="1" si="872"/>
        <v/>
      </c>
      <c r="BK6859">
        <f t="shared" si="873"/>
        <v>1900</v>
      </c>
      <c r="BL6859">
        <f t="shared" si="874"/>
        <v>1900</v>
      </c>
      <c r="BM6859" t="str">
        <f t="shared" si="875"/>
        <v/>
      </c>
      <c r="BN6859" s="69">
        <f t="shared" si="876"/>
        <v>134</v>
      </c>
      <c r="BO6859" s="1">
        <v>49227</v>
      </c>
      <c r="BP6859" s="1"/>
    </row>
    <row r="6860" spans="59:68" x14ac:dyDescent="0.25">
      <c r="BG6860" t="str">
        <f t="shared" ca="1" si="869"/>
        <v/>
      </c>
      <c r="BH6860" t="str">
        <f t="shared" si="870"/>
        <v/>
      </c>
      <c r="BI6860" t="str">
        <f t="shared" si="871"/>
        <v/>
      </c>
      <c r="BJ6860" t="str">
        <f t="shared" ca="1" si="872"/>
        <v/>
      </c>
      <c r="BK6860">
        <f t="shared" si="873"/>
        <v>1900</v>
      </c>
      <c r="BL6860">
        <f t="shared" si="874"/>
        <v>1900</v>
      </c>
      <c r="BM6860" t="str">
        <f t="shared" si="875"/>
        <v/>
      </c>
      <c r="BN6860" s="69">
        <f t="shared" si="876"/>
        <v>134</v>
      </c>
      <c r="BO6860" s="1">
        <v>49228</v>
      </c>
      <c r="BP6860" s="1"/>
    </row>
    <row r="6861" spans="59:68" x14ac:dyDescent="0.25">
      <c r="BG6861" t="str">
        <f t="shared" ca="1" si="869"/>
        <v/>
      </c>
      <c r="BH6861" t="str">
        <f t="shared" si="870"/>
        <v/>
      </c>
      <c r="BI6861" t="str">
        <f t="shared" si="871"/>
        <v/>
      </c>
      <c r="BJ6861" t="str">
        <f t="shared" ca="1" si="872"/>
        <v/>
      </c>
      <c r="BK6861">
        <f t="shared" si="873"/>
        <v>1900</v>
      </c>
      <c r="BL6861">
        <f t="shared" si="874"/>
        <v>1900</v>
      </c>
      <c r="BM6861" t="str">
        <f t="shared" si="875"/>
        <v/>
      </c>
      <c r="BN6861" s="69">
        <f t="shared" si="876"/>
        <v>134</v>
      </c>
      <c r="BO6861" s="1">
        <v>49229</v>
      </c>
      <c r="BP6861" s="1"/>
    </row>
    <row r="6862" spans="59:68" x14ac:dyDescent="0.25">
      <c r="BG6862" t="str">
        <f t="shared" ca="1" si="869"/>
        <v/>
      </c>
      <c r="BH6862" t="str">
        <f t="shared" si="870"/>
        <v/>
      </c>
      <c r="BI6862" t="str">
        <f t="shared" si="871"/>
        <v/>
      </c>
      <c r="BJ6862" t="str">
        <f t="shared" ca="1" si="872"/>
        <v/>
      </c>
      <c r="BK6862">
        <f t="shared" si="873"/>
        <v>1900</v>
      </c>
      <c r="BL6862">
        <f t="shared" si="874"/>
        <v>1900</v>
      </c>
      <c r="BM6862" t="str">
        <f t="shared" si="875"/>
        <v/>
      </c>
      <c r="BN6862" s="69">
        <f t="shared" si="876"/>
        <v>134</v>
      </c>
      <c r="BO6862" s="1">
        <v>49230</v>
      </c>
      <c r="BP6862" s="1"/>
    </row>
    <row r="6863" spans="59:68" x14ac:dyDescent="0.25">
      <c r="BG6863" t="str">
        <f t="shared" ca="1" si="869"/>
        <v/>
      </c>
      <c r="BH6863" t="str">
        <f t="shared" si="870"/>
        <v/>
      </c>
      <c r="BI6863" t="str">
        <f t="shared" si="871"/>
        <v/>
      </c>
      <c r="BJ6863" t="str">
        <f t="shared" ca="1" si="872"/>
        <v/>
      </c>
      <c r="BK6863">
        <f t="shared" si="873"/>
        <v>1900</v>
      </c>
      <c r="BL6863">
        <f t="shared" si="874"/>
        <v>1900</v>
      </c>
      <c r="BM6863" t="str">
        <f t="shared" si="875"/>
        <v/>
      </c>
      <c r="BN6863" s="69">
        <f t="shared" si="876"/>
        <v>134</v>
      </c>
      <c r="BO6863" s="1">
        <v>49231</v>
      </c>
      <c r="BP6863" s="1"/>
    </row>
    <row r="6864" spans="59:68" x14ac:dyDescent="0.25">
      <c r="BG6864" t="str">
        <f t="shared" ca="1" si="869"/>
        <v/>
      </c>
      <c r="BH6864" t="str">
        <f t="shared" si="870"/>
        <v/>
      </c>
      <c r="BI6864" t="str">
        <f t="shared" si="871"/>
        <v/>
      </c>
      <c r="BJ6864" t="str">
        <f t="shared" ca="1" si="872"/>
        <v/>
      </c>
      <c r="BK6864">
        <f t="shared" si="873"/>
        <v>1900</v>
      </c>
      <c r="BL6864">
        <f t="shared" si="874"/>
        <v>1900</v>
      </c>
      <c r="BM6864" t="str">
        <f t="shared" si="875"/>
        <v/>
      </c>
      <c r="BN6864" s="69">
        <f t="shared" si="876"/>
        <v>134</v>
      </c>
      <c r="BO6864" s="1">
        <v>49232</v>
      </c>
      <c r="BP6864" s="1"/>
    </row>
    <row r="6865" spans="59:68" x14ac:dyDescent="0.25">
      <c r="BG6865" t="str">
        <f t="shared" ca="1" si="869"/>
        <v/>
      </c>
      <c r="BH6865" t="str">
        <f t="shared" si="870"/>
        <v/>
      </c>
      <c r="BI6865" t="str">
        <f t="shared" si="871"/>
        <v/>
      </c>
      <c r="BJ6865" t="str">
        <f t="shared" ca="1" si="872"/>
        <v/>
      </c>
      <c r="BK6865">
        <f t="shared" si="873"/>
        <v>1900</v>
      </c>
      <c r="BL6865">
        <f t="shared" si="874"/>
        <v>1900</v>
      </c>
      <c r="BM6865" t="str">
        <f t="shared" si="875"/>
        <v/>
      </c>
      <c r="BN6865" s="69">
        <f t="shared" si="876"/>
        <v>134</v>
      </c>
      <c r="BO6865" s="1">
        <v>49233</v>
      </c>
      <c r="BP6865" s="1"/>
    </row>
    <row r="6866" spans="59:68" x14ac:dyDescent="0.25">
      <c r="BG6866" t="str">
        <f t="shared" ca="1" si="869"/>
        <v/>
      </c>
      <c r="BH6866" t="str">
        <f t="shared" si="870"/>
        <v/>
      </c>
      <c r="BI6866" t="str">
        <f t="shared" si="871"/>
        <v/>
      </c>
      <c r="BJ6866" t="str">
        <f t="shared" ca="1" si="872"/>
        <v/>
      </c>
      <c r="BK6866">
        <f t="shared" si="873"/>
        <v>1900</v>
      </c>
      <c r="BL6866">
        <f t="shared" si="874"/>
        <v>1900</v>
      </c>
      <c r="BM6866" t="str">
        <f t="shared" si="875"/>
        <v/>
      </c>
      <c r="BN6866" s="69">
        <f t="shared" si="876"/>
        <v>134</v>
      </c>
      <c r="BO6866" s="1">
        <v>49234</v>
      </c>
      <c r="BP6866" s="1"/>
    </row>
    <row r="6867" spans="59:68" x14ac:dyDescent="0.25">
      <c r="BG6867" t="str">
        <f t="shared" ca="1" si="869"/>
        <v/>
      </c>
      <c r="BH6867" t="str">
        <f t="shared" si="870"/>
        <v/>
      </c>
      <c r="BI6867" t="str">
        <f t="shared" si="871"/>
        <v/>
      </c>
      <c r="BJ6867" t="str">
        <f t="shared" ca="1" si="872"/>
        <v/>
      </c>
      <c r="BK6867">
        <f t="shared" si="873"/>
        <v>1900</v>
      </c>
      <c r="BL6867">
        <f t="shared" si="874"/>
        <v>1900</v>
      </c>
      <c r="BM6867" t="str">
        <f t="shared" si="875"/>
        <v/>
      </c>
      <c r="BN6867" s="69">
        <f t="shared" si="876"/>
        <v>134</v>
      </c>
      <c r="BO6867" s="1">
        <v>49235</v>
      </c>
      <c r="BP6867" s="1"/>
    </row>
    <row r="6868" spans="59:68" x14ac:dyDescent="0.25">
      <c r="BG6868" t="str">
        <f t="shared" ca="1" si="869"/>
        <v/>
      </c>
      <c r="BH6868" t="str">
        <f t="shared" si="870"/>
        <v/>
      </c>
      <c r="BI6868" t="str">
        <f t="shared" si="871"/>
        <v/>
      </c>
      <c r="BJ6868" t="str">
        <f t="shared" ca="1" si="872"/>
        <v/>
      </c>
      <c r="BK6868">
        <f t="shared" si="873"/>
        <v>1900</v>
      </c>
      <c r="BL6868">
        <f t="shared" si="874"/>
        <v>1900</v>
      </c>
      <c r="BM6868" t="str">
        <f t="shared" si="875"/>
        <v/>
      </c>
      <c r="BN6868" s="69">
        <f t="shared" si="876"/>
        <v>134</v>
      </c>
      <c r="BO6868" s="1">
        <v>49236</v>
      </c>
      <c r="BP6868" s="1"/>
    </row>
    <row r="6869" spans="59:68" x14ac:dyDescent="0.25">
      <c r="BG6869" t="str">
        <f t="shared" ca="1" si="869"/>
        <v/>
      </c>
      <c r="BH6869" t="str">
        <f t="shared" si="870"/>
        <v/>
      </c>
      <c r="BI6869" t="str">
        <f t="shared" si="871"/>
        <v/>
      </c>
      <c r="BJ6869" t="str">
        <f t="shared" ca="1" si="872"/>
        <v/>
      </c>
      <c r="BK6869">
        <f t="shared" si="873"/>
        <v>1900</v>
      </c>
      <c r="BL6869">
        <f t="shared" si="874"/>
        <v>1900</v>
      </c>
      <c r="BM6869" t="str">
        <f t="shared" si="875"/>
        <v/>
      </c>
      <c r="BN6869" s="69">
        <f t="shared" si="876"/>
        <v>134</v>
      </c>
      <c r="BO6869" s="1">
        <v>49237</v>
      </c>
      <c r="BP6869" s="1"/>
    </row>
    <row r="6870" spans="59:68" x14ac:dyDescent="0.25">
      <c r="BG6870" t="str">
        <f t="shared" ca="1" si="869"/>
        <v/>
      </c>
      <c r="BH6870" t="str">
        <f t="shared" si="870"/>
        <v/>
      </c>
      <c r="BI6870" t="str">
        <f t="shared" si="871"/>
        <v/>
      </c>
      <c r="BJ6870" t="str">
        <f t="shared" ca="1" si="872"/>
        <v/>
      </c>
      <c r="BK6870">
        <f t="shared" si="873"/>
        <v>1900</v>
      </c>
      <c r="BL6870">
        <f t="shared" si="874"/>
        <v>1900</v>
      </c>
      <c r="BM6870" t="str">
        <f t="shared" si="875"/>
        <v/>
      </c>
      <c r="BN6870" s="69">
        <f t="shared" si="876"/>
        <v>134</v>
      </c>
      <c r="BO6870" s="1">
        <v>49238</v>
      </c>
      <c r="BP6870" s="1"/>
    </row>
    <row r="6871" spans="59:68" x14ac:dyDescent="0.25">
      <c r="BG6871" t="str">
        <f t="shared" ca="1" si="869"/>
        <v/>
      </c>
      <c r="BH6871" t="str">
        <f t="shared" si="870"/>
        <v/>
      </c>
      <c r="BI6871" t="str">
        <f t="shared" si="871"/>
        <v/>
      </c>
      <c r="BJ6871" t="str">
        <f t="shared" ca="1" si="872"/>
        <v/>
      </c>
      <c r="BK6871">
        <f t="shared" si="873"/>
        <v>1900</v>
      </c>
      <c r="BL6871">
        <f t="shared" si="874"/>
        <v>1900</v>
      </c>
      <c r="BM6871" t="str">
        <f t="shared" si="875"/>
        <v/>
      </c>
      <c r="BN6871" s="69">
        <f t="shared" si="876"/>
        <v>134</v>
      </c>
      <c r="BO6871" s="1">
        <v>49239</v>
      </c>
      <c r="BP6871" s="1"/>
    </row>
    <row r="6872" spans="59:68" x14ac:dyDescent="0.25">
      <c r="BG6872" t="str">
        <f t="shared" ca="1" si="869"/>
        <v/>
      </c>
      <c r="BH6872" t="str">
        <f t="shared" si="870"/>
        <v/>
      </c>
      <c r="BI6872" t="str">
        <f t="shared" si="871"/>
        <v/>
      </c>
      <c r="BJ6872" t="str">
        <f t="shared" ca="1" si="872"/>
        <v/>
      </c>
      <c r="BK6872">
        <f t="shared" si="873"/>
        <v>1900</v>
      </c>
      <c r="BL6872">
        <f t="shared" si="874"/>
        <v>1900</v>
      </c>
      <c r="BM6872" t="str">
        <f t="shared" si="875"/>
        <v/>
      </c>
      <c r="BN6872" s="69">
        <f t="shared" si="876"/>
        <v>134</v>
      </c>
      <c r="BO6872" s="1">
        <v>49240</v>
      </c>
      <c r="BP6872" s="1"/>
    </row>
    <row r="6873" spans="59:68" x14ac:dyDescent="0.25">
      <c r="BG6873" t="str">
        <f t="shared" ca="1" si="869"/>
        <v/>
      </c>
      <c r="BH6873" t="str">
        <f t="shared" si="870"/>
        <v/>
      </c>
      <c r="BI6873" t="str">
        <f t="shared" si="871"/>
        <v/>
      </c>
      <c r="BJ6873" t="str">
        <f t="shared" ca="1" si="872"/>
        <v/>
      </c>
      <c r="BK6873">
        <f t="shared" si="873"/>
        <v>1900</v>
      </c>
      <c r="BL6873">
        <f t="shared" si="874"/>
        <v>1900</v>
      </c>
      <c r="BM6873" t="str">
        <f t="shared" si="875"/>
        <v/>
      </c>
      <c r="BN6873" s="69">
        <f t="shared" si="876"/>
        <v>134</v>
      </c>
      <c r="BO6873" s="1">
        <v>49241</v>
      </c>
      <c r="BP6873" s="1"/>
    </row>
    <row r="6874" spans="59:68" x14ac:dyDescent="0.25">
      <c r="BG6874" t="str">
        <f t="shared" ca="1" si="869"/>
        <v/>
      </c>
      <c r="BH6874" t="str">
        <f t="shared" si="870"/>
        <v/>
      </c>
      <c r="BI6874" t="str">
        <f t="shared" si="871"/>
        <v/>
      </c>
      <c r="BJ6874" t="str">
        <f t="shared" ca="1" si="872"/>
        <v/>
      </c>
      <c r="BK6874">
        <f t="shared" si="873"/>
        <v>1900</v>
      </c>
      <c r="BL6874">
        <f t="shared" si="874"/>
        <v>1900</v>
      </c>
      <c r="BM6874" t="str">
        <f t="shared" si="875"/>
        <v/>
      </c>
      <c r="BN6874" s="69">
        <f t="shared" si="876"/>
        <v>134</v>
      </c>
      <c r="BO6874" s="1">
        <v>49242</v>
      </c>
      <c r="BP6874" s="1"/>
    </row>
    <row r="6875" spans="59:68" x14ac:dyDescent="0.25">
      <c r="BG6875" t="str">
        <f t="shared" ca="1" si="869"/>
        <v/>
      </c>
      <c r="BH6875" t="str">
        <f t="shared" si="870"/>
        <v/>
      </c>
      <c r="BI6875" t="str">
        <f t="shared" si="871"/>
        <v/>
      </c>
      <c r="BJ6875" t="str">
        <f t="shared" ca="1" si="872"/>
        <v/>
      </c>
      <c r="BK6875">
        <f t="shared" si="873"/>
        <v>1900</v>
      </c>
      <c r="BL6875">
        <f t="shared" si="874"/>
        <v>1900</v>
      </c>
      <c r="BM6875" t="str">
        <f t="shared" si="875"/>
        <v/>
      </c>
      <c r="BN6875" s="69">
        <f t="shared" si="876"/>
        <v>134</v>
      </c>
      <c r="BO6875" s="1">
        <v>49243</v>
      </c>
      <c r="BP6875" s="1"/>
    </row>
    <row r="6876" spans="59:68" x14ac:dyDescent="0.25">
      <c r="BG6876" t="str">
        <f t="shared" ca="1" si="869"/>
        <v/>
      </c>
      <c r="BH6876" t="str">
        <f t="shared" si="870"/>
        <v/>
      </c>
      <c r="BI6876" t="str">
        <f t="shared" si="871"/>
        <v/>
      </c>
      <c r="BJ6876" t="str">
        <f t="shared" ca="1" si="872"/>
        <v/>
      </c>
      <c r="BK6876">
        <f t="shared" si="873"/>
        <v>1900</v>
      </c>
      <c r="BL6876">
        <f t="shared" si="874"/>
        <v>1900</v>
      </c>
      <c r="BM6876" t="str">
        <f t="shared" si="875"/>
        <v/>
      </c>
      <c r="BN6876" s="69">
        <f t="shared" si="876"/>
        <v>134</v>
      </c>
      <c r="BO6876" s="1">
        <v>49244</v>
      </c>
      <c r="BP6876" s="1"/>
    </row>
    <row r="6877" spans="59:68" x14ac:dyDescent="0.25">
      <c r="BG6877" t="str">
        <f t="shared" ca="1" si="869"/>
        <v/>
      </c>
      <c r="BH6877" t="str">
        <f t="shared" si="870"/>
        <v/>
      </c>
      <c r="BI6877" t="str">
        <f t="shared" si="871"/>
        <v/>
      </c>
      <c r="BJ6877" t="str">
        <f t="shared" ca="1" si="872"/>
        <v/>
      </c>
      <c r="BK6877">
        <f t="shared" si="873"/>
        <v>1900</v>
      </c>
      <c r="BL6877">
        <f t="shared" si="874"/>
        <v>1900</v>
      </c>
      <c r="BM6877" t="str">
        <f t="shared" si="875"/>
        <v/>
      </c>
      <c r="BN6877" s="69">
        <f t="shared" si="876"/>
        <v>134</v>
      </c>
      <c r="BO6877" s="1">
        <v>49245</v>
      </c>
      <c r="BP6877" s="1"/>
    </row>
    <row r="6878" spans="59:68" x14ac:dyDescent="0.25">
      <c r="BG6878" t="str">
        <f t="shared" ca="1" si="869"/>
        <v/>
      </c>
      <c r="BH6878" t="str">
        <f t="shared" si="870"/>
        <v/>
      </c>
      <c r="BI6878" t="str">
        <f t="shared" si="871"/>
        <v/>
      </c>
      <c r="BJ6878" t="str">
        <f t="shared" ca="1" si="872"/>
        <v/>
      </c>
      <c r="BK6878">
        <f t="shared" si="873"/>
        <v>1900</v>
      </c>
      <c r="BL6878">
        <f t="shared" si="874"/>
        <v>1900</v>
      </c>
      <c r="BM6878" t="str">
        <f t="shared" si="875"/>
        <v/>
      </c>
      <c r="BN6878" s="69">
        <f t="shared" si="876"/>
        <v>134</v>
      </c>
      <c r="BO6878" s="1">
        <v>49246</v>
      </c>
      <c r="BP6878" s="1"/>
    </row>
    <row r="6879" spans="59:68" x14ac:dyDescent="0.25">
      <c r="BG6879" t="str">
        <f t="shared" ca="1" si="869"/>
        <v/>
      </c>
      <c r="BH6879" t="str">
        <f t="shared" si="870"/>
        <v/>
      </c>
      <c r="BI6879" t="str">
        <f t="shared" si="871"/>
        <v/>
      </c>
      <c r="BJ6879" t="str">
        <f t="shared" ca="1" si="872"/>
        <v/>
      </c>
      <c r="BK6879">
        <f t="shared" si="873"/>
        <v>1900</v>
      </c>
      <c r="BL6879">
        <f t="shared" si="874"/>
        <v>1900</v>
      </c>
      <c r="BM6879" t="str">
        <f t="shared" si="875"/>
        <v/>
      </c>
      <c r="BN6879" s="69">
        <f t="shared" si="876"/>
        <v>134</v>
      </c>
      <c r="BO6879" s="1">
        <v>49247</v>
      </c>
      <c r="BP6879" s="1"/>
    </row>
    <row r="6880" spans="59:68" x14ac:dyDescent="0.25">
      <c r="BG6880" t="str">
        <f t="shared" ca="1" si="869"/>
        <v/>
      </c>
      <c r="BH6880" t="str">
        <f t="shared" si="870"/>
        <v/>
      </c>
      <c r="BI6880" t="str">
        <f t="shared" si="871"/>
        <v/>
      </c>
      <c r="BJ6880" t="str">
        <f t="shared" ca="1" si="872"/>
        <v/>
      </c>
      <c r="BK6880">
        <f t="shared" si="873"/>
        <v>1900</v>
      </c>
      <c r="BL6880">
        <f t="shared" si="874"/>
        <v>1900</v>
      </c>
      <c r="BM6880" t="str">
        <f t="shared" si="875"/>
        <v/>
      </c>
      <c r="BN6880" s="69">
        <f t="shared" si="876"/>
        <v>134</v>
      </c>
      <c r="BO6880" s="1">
        <v>49248</v>
      </c>
      <c r="BP6880" s="1"/>
    </row>
    <row r="6881" spans="59:68" x14ac:dyDescent="0.25">
      <c r="BG6881" t="str">
        <f t="shared" ca="1" si="869"/>
        <v/>
      </c>
      <c r="BH6881" t="str">
        <f t="shared" si="870"/>
        <v/>
      </c>
      <c r="BI6881" t="str">
        <f t="shared" si="871"/>
        <v/>
      </c>
      <c r="BJ6881" t="str">
        <f t="shared" ca="1" si="872"/>
        <v/>
      </c>
      <c r="BK6881">
        <f t="shared" si="873"/>
        <v>1900</v>
      </c>
      <c r="BL6881">
        <f t="shared" si="874"/>
        <v>1900</v>
      </c>
      <c r="BM6881" t="str">
        <f t="shared" si="875"/>
        <v/>
      </c>
      <c r="BN6881" s="69">
        <f t="shared" si="876"/>
        <v>134</v>
      </c>
      <c r="BO6881" s="1">
        <v>49249</v>
      </c>
      <c r="BP6881" s="1"/>
    </row>
    <row r="6882" spans="59:68" x14ac:dyDescent="0.25">
      <c r="BG6882" t="str">
        <f t="shared" ca="1" si="869"/>
        <v/>
      </c>
      <c r="BH6882" t="str">
        <f t="shared" si="870"/>
        <v/>
      </c>
      <c r="BI6882" t="str">
        <f t="shared" si="871"/>
        <v/>
      </c>
      <c r="BJ6882" t="str">
        <f t="shared" ca="1" si="872"/>
        <v/>
      </c>
      <c r="BK6882">
        <f t="shared" si="873"/>
        <v>1900</v>
      </c>
      <c r="BL6882">
        <f t="shared" si="874"/>
        <v>1900</v>
      </c>
      <c r="BM6882" t="str">
        <f t="shared" si="875"/>
        <v/>
      </c>
      <c r="BN6882" s="69">
        <f t="shared" si="876"/>
        <v>134</v>
      </c>
      <c r="BO6882" s="1">
        <v>49250</v>
      </c>
      <c r="BP6882" s="1"/>
    </row>
    <row r="6883" spans="59:68" x14ac:dyDescent="0.25">
      <c r="BG6883" t="str">
        <f t="shared" ca="1" si="869"/>
        <v/>
      </c>
      <c r="BH6883" t="str">
        <f t="shared" si="870"/>
        <v/>
      </c>
      <c r="BI6883" t="str">
        <f t="shared" si="871"/>
        <v/>
      </c>
      <c r="BJ6883" t="str">
        <f t="shared" ca="1" si="872"/>
        <v/>
      </c>
      <c r="BK6883">
        <f t="shared" si="873"/>
        <v>1900</v>
      </c>
      <c r="BL6883">
        <f t="shared" si="874"/>
        <v>1900</v>
      </c>
      <c r="BM6883" t="str">
        <f t="shared" si="875"/>
        <v/>
      </c>
      <c r="BN6883" s="69">
        <f t="shared" si="876"/>
        <v>134</v>
      </c>
      <c r="BO6883" s="1">
        <v>49251</v>
      </c>
      <c r="BP6883" s="1"/>
    </row>
    <row r="6884" spans="59:68" x14ac:dyDescent="0.25">
      <c r="BG6884" t="str">
        <f t="shared" ca="1" si="869"/>
        <v/>
      </c>
      <c r="BH6884" t="str">
        <f t="shared" si="870"/>
        <v/>
      </c>
      <c r="BI6884" t="str">
        <f t="shared" si="871"/>
        <v/>
      </c>
      <c r="BJ6884" t="str">
        <f t="shared" ca="1" si="872"/>
        <v/>
      </c>
      <c r="BK6884">
        <f t="shared" si="873"/>
        <v>1900</v>
      </c>
      <c r="BL6884">
        <f t="shared" si="874"/>
        <v>1900</v>
      </c>
      <c r="BM6884" t="str">
        <f t="shared" si="875"/>
        <v/>
      </c>
      <c r="BN6884" s="69">
        <f t="shared" si="876"/>
        <v>134</v>
      </c>
      <c r="BO6884" s="1">
        <v>49252</v>
      </c>
      <c r="BP6884" s="1"/>
    </row>
    <row r="6885" spans="59:68" x14ac:dyDescent="0.25">
      <c r="BG6885" t="str">
        <f t="shared" ca="1" si="869"/>
        <v/>
      </c>
      <c r="BH6885" t="str">
        <f t="shared" si="870"/>
        <v/>
      </c>
      <c r="BI6885" t="str">
        <f t="shared" si="871"/>
        <v/>
      </c>
      <c r="BJ6885" t="str">
        <f t="shared" ca="1" si="872"/>
        <v/>
      </c>
      <c r="BK6885">
        <f t="shared" si="873"/>
        <v>1900</v>
      </c>
      <c r="BL6885">
        <f t="shared" si="874"/>
        <v>1900</v>
      </c>
      <c r="BM6885" t="str">
        <f t="shared" si="875"/>
        <v/>
      </c>
      <c r="BN6885" s="69">
        <f t="shared" si="876"/>
        <v>134</v>
      </c>
      <c r="BO6885" s="1">
        <v>49253</v>
      </c>
      <c r="BP6885" s="1"/>
    </row>
    <row r="6886" spans="59:68" x14ac:dyDescent="0.25">
      <c r="BG6886" t="str">
        <f t="shared" ca="1" si="869"/>
        <v/>
      </c>
      <c r="BH6886" t="str">
        <f t="shared" si="870"/>
        <v/>
      </c>
      <c r="BI6886" t="str">
        <f t="shared" si="871"/>
        <v/>
      </c>
      <c r="BJ6886" t="str">
        <f t="shared" ca="1" si="872"/>
        <v/>
      </c>
      <c r="BK6886">
        <f t="shared" si="873"/>
        <v>1900</v>
      </c>
      <c r="BL6886">
        <f t="shared" si="874"/>
        <v>1900</v>
      </c>
      <c r="BM6886" t="str">
        <f t="shared" si="875"/>
        <v/>
      </c>
      <c r="BN6886" s="69">
        <f t="shared" si="876"/>
        <v>134</v>
      </c>
      <c r="BO6886" s="1">
        <v>49254</v>
      </c>
      <c r="BP6886" s="1"/>
    </row>
    <row r="6887" spans="59:68" x14ac:dyDescent="0.25">
      <c r="BG6887" t="str">
        <f t="shared" ca="1" si="869"/>
        <v/>
      </c>
      <c r="BH6887" t="str">
        <f t="shared" si="870"/>
        <v/>
      </c>
      <c r="BI6887" t="str">
        <f t="shared" si="871"/>
        <v/>
      </c>
      <c r="BJ6887" t="str">
        <f t="shared" ca="1" si="872"/>
        <v/>
      </c>
      <c r="BK6887">
        <f t="shared" si="873"/>
        <v>1900</v>
      </c>
      <c r="BL6887">
        <f t="shared" si="874"/>
        <v>1900</v>
      </c>
      <c r="BM6887" t="str">
        <f t="shared" si="875"/>
        <v/>
      </c>
      <c r="BN6887" s="69">
        <f t="shared" si="876"/>
        <v>134</v>
      </c>
      <c r="BO6887" s="1">
        <v>49255</v>
      </c>
      <c r="BP6887" s="1"/>
    </row>
    <row r="6888" spans="59:68" x14ac:dyDescent="0.25">
      <c r="BG6888" t="str">
        <f t="shared" ca="1" si="869"/>
        <v/>
      </c>
      <c r="BH6888" t="str">
        <f t="shared" si="870"/>
        <v/>
      </c>
      <c r="BI6888" t="str">
        <f t="shared" si="871"/>
        <v/>
      </c>
      <c r="BJ6888" t="str">
        <f t="shared" ca="1" si="872"/>
        <v/>
      </c>
      <c r="BK6888">
        <f t="shared" si="873"/>
        <v>1900</v>
      </c>
      <c r="BL6888">
        <f t="shared" si="874"/>
        <v>1900</v>
      </c>
      <c r="BM6888" t="str">
        <f t="shared" si="875"/>
        <v/>
      </c>
      <c r="BN6888" s="69">
        <f t="shared" si="876"/>
        <v>134</v>
      </c>
      <c r="BO6888" s="1">
        <v>49256</v>
      </c>
      <c r="BP6888" s="1"/>
    </row>
    <row r="6889" spans="59:68" x14ac:dyDescent="0.25">
      <c r="BG6889" t="str">
        <f t="shared" ca="1" si="869"/>
        <v/>
      </c>
      <c r="BH6889" t="str">
        <f t="shared" si="870"/>
        <v/>
      </c>
      <c r="BI6889" t="str">
        <f t="shared" si="871"/>
        <v/>
      </c>
      <c r="BJ6889" t="str">
        <f t="shared" ca="1" si="872"/>
        <v/>
      </c>
      <c r="BK6889">
        <f t="shared" si="873"/>
        <v>1900</v>
      </c>
      <c r="BL6889">
        <f t="shared" si="874"/>
        <v>1900</v>
      </c>
      <c r="BM6889" t="str">
        <f t="shared" si="875"/>
        <v/>
      </c>
      <c r="BN6889" s="69">
        <f t="shared" si="876"/>
        <v>134</v>
      </c>
      <c r="BO6889" s="1">
        <v>49257</v>
      </c>
      <c r="BP6889" s="1"/>
    </row>
    <row r="6890" spans="59:68" x14ac:dyDescent="0.25">
      <c r="BG6890" t="str">
        <f t="shared" ca="1" si="869"/>
        <v/>
      </c>
      <c r="BH6890" t="str">
        <f t="shared" si="870"/>
        <v/>
      </c>
      <c r="BI6890" t="str">
        <f t="shared" si="871"/>
        <v/>
      </c>
      <c r="BJ6890" t="str">
        <f t="shared" ca="1" si="872"/>
        <v/>
      </c>
      <c r="BK6890">
        <f t="shared" si="873"/>
        <v>1900</v>
      </c>
      <c r="BL6890">
        <f t="shared" si="874"/>
        <v>1900</v>
      </c>
      <c r="BM6890" t="str">
        <f t="shared" si="875"/>
        <v/>
      </c>
      <c r="BN6890" s="69">
        <f t="shared" si="876"/>
        <v>134</v>
      </c>
      <c r="BO6890" s="1">
        <v>49258</v>
      </c>
      <c r="BP6890" s="1"/>
    </row>
    <row r="6891" spans="59:68" x14ac:dyDescent="0.25">
      <c r="BG6891" t="str">
        <f t="shared" ca="1" si="869"/>
        <v/>
      </c>
      <c r="BH6891" t="str">
        <f t="shared" si="870"/>
        <v/>
      </c>
      <c r="BI6891" t="str">
        <f t="shared" si="871"/>
        <v/>
      </c>
      <c r="BJ6891" t="str">
        <f t="shared" ca="1" si="872"/>
        <v/>
      </c>
      <c r="BK6891">
        <f t="shared" si="873"/>
        <v>1900</v>
      </c>
      <c r="BL6891">
        <f t="shared" si="874"/>
        <v>1900</v>
      </c>
      <c r="BM6891" t="str">
        <f t="shared" si="875"/>
        <v/>
      </c>
      <c r="BN6891" s="69">
        <f t="shared" si="876"/>
        <v>134</v>
      </c>
      <c r="BO6891" s="1">
        <v>49259</v>
      </c>
      <c r="BP6891" s="1"/>
    </row>
    <row r="6892" spans="59:68" x14ac:dyDescent="0.25">
      <c r="BG6892" t="str">
        <f t="shared" ca="1" si="869"/>
        <v/>
      </c>
      <c r="BH6892" t="str">
        <f t="shared" si="870"/>
        <v/>
      </c>
      <c r="BI6892" t="str">
        <f t="shared" si="871"/>
        <v/>
      </c>
      <c r="BJ6892" t="str">
        <f t="shared" ca="1" si="872"/>
        <v/>
      </c>
      <c r="BK6892">
        <f t="shared" si="873"/>
        <v>1900</v>
      </c>
      <c r="BL6892">
        <f t="shared" si="874"/>
        <v>1900</v>
      </c>
      <c r="BM6892" t="str">
        <f t="shared" si="875"/>
        <v/>
      </c>
      <c r="BN6892" s="69">
        <f t="shared" si="876"/>
        <v>134</v>
      </c>
      <c r="BO6892" s="1">
        <v>49260</v>
      </c>
      <c r="BP6892" s="1"/>
    </row>
    <row r="6893" spans="59:68" x14ac:dyDescent="0.25">
      <c r="BG6893" t="str">
        <f t="shared" ca="1" si="869"/>
        <v/>
      </c>
      <c r="BH6893" t="str">
        <f t="shared" si="870"/>
        <v/>
      </c>
      <c r="BI6893" t="str">
        <f t="shared" si="871"/>
        <v/>
      </c>
      <c r="BJ6893" t="str">
        <f t="shared" ca="1" si="872"/>
        <v/>
      </c>
      <c r="BK6893">
        <f t="shared" si="873"/>
        <v>1900</v>
      </c>
      <c r="BL6893">
        <f t="shared" si="874"/>
        <v>1900</v>
      </c>
      <c r="BM6893" t="str">
        <f t="shared" si="875"/>
        <v/>
      </c>
      <c r="BN6893" s="69">
        <f t="shared" si="876"/>
        <v>134</v>
      </c>
      <c r="BO6893" s="1">
        <v>49261</v>
      </c>
      <c r="BP6893" s="1"/>
    </row>
    <row r="6894" spans="59:68" x14ac:dyDescent="0.25">
      <c r="BG6894" t="str">
        <f t="shared" ca="1" si="869"/>
        <v/>
      </c>
      <c r="BH6894" t="str">
        <f t="shared" si="870"/>
        <v/>
      </c>
      <c r="BI6894" t="str">
        <f t="shared" si="871"/>
        <v/>
      </c>
      <c r="BJ6894" t="str">
        <f t="shared" ca="1" si="872"/>
        <v/>
      </c>
      <c r="BK6894">
        <f t="shared" si="873"/>
        <v>1900</v>
      </c>
      <c r="BL6894">
        <f t="shared" si="874"/>
        <v>1900</v>
      </c>
      <c r="BM6894" t="str">
        <f t="shared" si="875"/>
        <v/>
      </c>
      <c r="BN6894" s="69">
        <f t="shared" si="876"/>
        <v>134</v>
      </c>
      <c r="BO6894" s="1">
        <v>49262</v>
      </c>
      <c r="BP6894" s="1"/>
    </row>
    <row r="6895" spans="59:68" x14ac:dyDescent="0.25">
      <c r="BG6895" t="str">
        <f t="shared" ca="1" si="869"/>
        <v/>
      </c>
      <c r="BH6895" t="str">
        <f t="shared" si="870"/>
        <v/>
      </c>
      <c r="BI6895" t="str">
        <f t="shared" si="871"/>
        <v/>
      </c>
      <c r="BJ6895" t="str">
        <f t="shared" ca="1" si="872"/>
        <v/>
      </c>
      <c r="BK6895">
        <f t="shared" si="873"/>
        <v>1900</v>
      </c>
      <c r="BL6895">
        <f t="shared" si="874"/>
        <v>1900</v>
      </c>
      <c r="BM6895" t="str">
        <f t="shared" si="875"/>
        <v/>
      </c>
      <c r="BN6895" s="69">
        <f t="shared" si="876"/>
        <v>134</v>
      </c>
      <c r="BO6895" s="1">
        <v>49263</v>
      </c>
      <c r="BP6895" s="1"/>
    </row>
    <row r="6896" spans="59:68" x14ac:dyDescent="0.25">
      <c r="BG6896" t="str">
        <f t="shared" ca="1" si="869"/>
        <v/>
      </c>
      <c r="BH6896" t="str">
        <f t="shared" si="870"/>
        <v/>
      </c>
      <c r="BI6896" t="str">
        <f t="shared" si="871"/>
        <v/>
      </c>
      <c r="BJ6896" t="str">
        <f t="shared" ca="1" si="872"/>
        <v/>
      </c>
      <c r="BK6896">
        <f t="shared" si="873"/>
        <v>1900</v>
      </c>
      <c r="BL6896">
        <f t="shared" si="874"/>
        <v>1900</v>
      </c>
      <c r="BM6896" t="str">
        <f t="shared" si="875"/>
        <v/>
      </c>
      <c r="BN6896" s="69">
        <f t="shared" si="876"/>
        <v>134</v>
      </c>
      <c r="BO6896" s="1">
        <v>49264</v>
      </c>
      <c r="BP6896" s="1"/>
    </row>
    <row r="6897" spans="59:68" x14ac:dyDescent="0.25">
      <c r="BG6897" t="str">
        <f t="shared" ca="1" si="869"/>
        <v/>
      </c>
      <c r="BH6897" t="str">
        <f t="shared" si="870"/>
        <v/>
      </c>
      <c r="BI6897" t="str">
        <f t="shared" si="871"/>
        <v/>
      </c>
      <c r="BJ6897" t="str">
        <f t="shared" ca="1" si="872"/>
        <v/>
      </c>
      <c r="BK6897">
        <f t="shared" si="873"/>
        <v>1900</v>
      </c>
      <c r="BL6897">
        <f t="shared" si="874"/>
        <v>1900</v>
      </c>
      <c r="BM6897" t="str">
        <f t="shared" si="875"/>
        <v/>
      </c>
      <c r="BN6897" s="69">
        <f t="shared" si="876"/>
        <v>134</v>
      </c>
      <c r="BO6897" s="1">
        <v>49265</v>
      </c>
      <c r="BP6897" s="1"/>
    </row>
    <row r="6898" spans="59:68" x14ac:dyDescent="0.25">
      <c r="BG6898" t="str">
        <f t="shared" ca="1" si="869"/>
        <v/>
      </c>
      <c r="BH6898" t="str">
        <f t="shared" si="870"/>
        <v/>
      </c>
      <c r="BI6898" t="str">
        <f t="shared" si="871"/>
        <v/>
      </c>
      <c r="BJ6898" t="str">
        <f t="shared" ca="1" si="872"/>
        <v/>
      </c>
      <c r="BK6898">
        <f t="shared" si="873"/>
        <v>1900</v>
      </c>
      <c r="BL6898">
        <f t="shared" si="874"/>
        <v>1900</v>
      </c>
      <c r="BM6898" t="str">
        <f t="shared" si="875"/>
        <v/>
      </c>
      <c r="BN6898" s="69">
        <f t="shared" si="876"/>
        <v>134</v>
      </c>
      <c r="BO6898" s="1">
        <v>49266</v>
      </c>
      <c r="BP6898" s="1"/>
    </row>
    <row r="6899" spans="59:68" x14ac:dyDescent="0.25">
      <c r="BG6899" t="str">
        <f t="shared" ca="1" si="869"/>
        <v/>
      </c>
      <c r="BH6899" t="str">
        <f t="shared" si="870"/>
        <v/>
      </c>
      <c r="BI6899" t="str">
        <f t="shared" si="871"/>
        <v/>
      </c>
      <c r="BJ6899" t="str">
        <f t="shared" ca="1" si="872"/>
        <v/>
      </c>
      <c r="BK6899">
        <f t="shared" si="873"/>
        <v>1900</v>
      </c>
      <c r="BL6899">
        <f t="shared" si="874"/>
        <v>1900</v>
      </c>
      <c r="BM6899" t="str">
        <f t="shared" si="875"/>
        <v/>
      </c>
      <c r="BN6899" s="69">
        <f t="shared" si="876"/>
        <v>134</v>
      </c>
      <c r="BO6899" s="1">
        <v>49267</v>
      </c>
      <c r="BP6899" s="1"/>
    </row>
    <row r="6900" spans="59:68" x14ac:dyDescent="0.25">
      <c r="BG6900" t="str">
        <f t="shared" ca="1" si="869"/>
        <v/>
      </c>
      <c r="BH6900" t="str">
        <f t="shared" si="870"/>
        <v/>
      </c>
      <c r="BI6900" t="str">
        <f t="shared" si="871"/>
        <v/>
      </c>
      <c r="BJ6900" t="str">
        <f t="shared" ca="1" si="872"/>
        <v/>
      </c>
      <c r="BK6900">
        <f t="shared" si="873"/>
        <v>1900</v>
      </c>
      <c r="BL6900">
        <f t="shared" si="874"/>
        <v>1900</v>
      </c>
      <c r="BM6900" t="str">
        <f t="shared" si="875"/>
        <v/>
      </c>
      <c r="BN6900" s="69">
        <f t="shared" si="876"/>
        <v>134</v>
      </c>
      <c r="BO6900" s="1">
        <v>49268</v>
      </c>
      <c r="BP6900" s="1"/>
    </row>
    <row r="6901" spans="59:68" x14ac:dyDescent="0.25">
      <c r="BG6901" t="str">
        <f t="shared" ca="1" si="869"/>
        <v/>
      </c>
      <c r="BH6901" t="str">
        <f t="shared" si="870"/>
        <v/>
      </c>
      <c r="BI6901" t="str">
        <f t="shared" si="871"/>
        <v/>
      </c>
      <c r="BJ6901" t="str">
        <f t="shared" ca="1" si="872"/>
        <v/>
      </c>
      <c r="BK6901">
        <f t="shared" si="873"/>
        <v>1900</v>
      </c>
      <c r="BL6901">
        <f t="shared" si="874"/>
        <v>1900</v>
      </c>
      <c r="BM6901" t="str">
        <f t="shared" si="875"/>
        <v/>
      </c>
      <c r="BN6901" s="69">
        <f t="shared" si="876"/>
        <v>134</v>
      </c>
      <c r="BO6901" s="1">
        <v>49269</v>
      </c>
      <c r="BP6901" s="1"/>
    </row>
    <row r="6902" spans="59:68" x14ac:dyDescent="0.25">
      <c r="BG6902" t="str">
        <f t="shared" ca="1" si="869"/>
        <v/>
      </c>
      <c r="BH6902" t="str">
        <f t="shared" si="870"/>
        <v/>
      </c>
      <c r="BI6902" t="str">
        <f t="shared" si="871"/>
        <v/>
      </c>
      <c r="BJ6902" t="str">
        <f t="shared" ca="1" si="872"/>
        <v/>
      </c>
      <c r="BK6902">
        <f t="shared" si="873"/>
        <v>1900</v>
      </c>
      <c r="BL6902">
        <f t="shared" si="874"/>
        <v>1900</v>
      </c>
      <c r="BM6902" t="str">
        <f t="shared" si="875"/>
        <v/>
      </c>
      <c r="BN6902" s="69">
        <f t="shared" si="876"/>
        <v>134</v>
      </c>
      <c r="BO6902" s="1">
        <v>49270</v>
      </c>
      <c r="BP6902" s="1"/>
    </row>
    <row r="6903" spans="59:68" x14ac:dyDescent="0.25">
      <c r="BG6903" t="str">
        <f t="shared" ca="1" si="869"/>
        <v/>
      </c>
      <c r="BH6903" t="str">
        <f t="shared" si="870"/>
        <v/>
      </c>
      <c r="BI6903" t="str">
        <f t="shared" si="871"/>
        <v/>
      </c>
      <c r="BJ6903" t="str">
        <f t="shared" ca="1" si="872"/>
        <v/>
      </c>
      <c r="BK6903">
        <f t="shared" si="873"/>
        <v>1900</v>
      </c>
      <c r="BL6903">
        <f t="shared" si="874"/>
        <v>1900</v>
      </c>
      <c r="BM6903" t="str">
        <f t="shared" si="875"/>
        <v/>
      </c>
      <c r="BN6903" s="69">
        <f t="shared" si="876"/>
        <v>134</v>
      </c>
      <c r="BO6903" s="1">
        <v>49271</v>
      </c>
      <c r="BP6903" s="1"/>
    </row>
    <row r="6904" spans="59:68" x14ac:dyDescent="0.25">
      <c r="BG6904" t="str">
        <f t="shared" ca="1" si="869"/>
        <v/>
      </c>
      <c r="BH6904" t="str">
        <f t="shared" si="870"/>
        <v/>
      </c>
      <c r="BI6904" t="str">
        <f t="shared" si="871"/>
        <v/>
      </c>
      <c r="BJ6904" t="str">
        <f t="shared" ca="1" si="872"/>
        <v/>
      </c>
      <c r="BK6904">
        <f t="shared" si="873"/>
        <v>1900</v>
      </c>
      <c r="BL6904">
        <f t="shared" si="874"/>
        <v>1900</v>
      </c>
      <c r="BM6904" t="str">
        <f t="shared" si="875"/>
        <v/>
      </c>
      <c r="BN6904" s="69">
        <f t="shared" si="876"/>
        <v>134</v>
      </c>
      <c r="BO6904" s="1">
        <v>49272</v>
      </c>
      <c r="BP6904" s="1"/>
    </row>
    <row r="6905" spans="59:68" x14ac:dyDescent="0.25">
      <c r="BG6905" t="str">
        <f t="shared" ca="1" si="869"/>
        <v/>
      </c>
      <c r="BH6905" t="str">
        <f t="shared" si="870"/>
        <v/>
      </c>
      <c r="BI6905" t="str">
        <f t="shared" si="871"/>
        <v/>
      </c>
      <c r="BJ6905" t="str">
        <f t="shared" ca="1" si="872"/>
        <v/>
      </c>
      <c r="BK6905">
        <f t="shared" si="873"/>
        <v>1900</v>
      </c>
      <c r="BL6905">
        <f t="shared" si="874"/>
        <v>1900</v>
      </c>
      <c r="BM6905" t="str">
        <f t="shared" si="875"/>
        <v/>
      </c>
      <c r="BN6905" s="69">
        <f t="shared" si="876"/>
        <v>134</v>
      </c>
      <c r="BO6905" s="1">
        <v>49273</v>
      </c>
      <c r="BP6905" s="1"/>
    </row>
    <row r="6906" spans="59:68" x14ac:dyDescent="0.25">
      <c r="BG6906" t="str">
        <f t="shared" ca="1" si="869"/>
        <v/>
      </c>
      <c r="BH6906" t="str">
        <f t="shared" si="870"/>
        <v/>
      </c>
      <c r="BI6906" t="str">
        <f t="shared" si="871"/>
        <v/>
      </c>
      <c r="BJ6906" t="str">
        <f t="shared" ca="1" si="872"/>
        <v/>
      </c>
      <c r="BK6906">
        <f t="shared" si="873"/>
        <v>1900</v>
      </c>
      <c r="BL6906">
        <f t="shared" si="874"/>
        <v>1900</v>
      </c>
      <c r="BM6906" t="str">
        <f t="shared" si="875"/>
        <v/>
      </c>
      <c r="BN6906" s="69">
        <f t="shared" si="876"/>
        <v>134</v>
      </c>
      <c r="BO6906" s="1">
        <v>49274</v>
      </c>
      <c r="BP6906" s="1"/>
    </row>
    <row r="6907" spans="59:68" x14ac:dyDescent="0.25">
      <c r="BG6907" t="str">
        <f t="shared" ca="1" si="869"/>
        <v/>
      </c>
      <c r="BH6907" t="str">
        <f t="shared" si="870"/>
        <v/>
      </c>
      <c r="BI6907" t="str">
        <f t="shared" si="871"/>
        <v/>
      </c>
      <c r="BJ6907" t="str">
        <f t="shared" ca="1" si="872"/>
        <v/>
      </c>
      <c r="BK6907">
        <f t="shared" si="873"/>
        <v>1900</v>
      </c>
      <c r="BL6907">
        <f t="shared" si="874"/>
        <v>1900</v>
      </c>
      <c r="BM6907" t="str">
        <f t="shared" si="875"/>
        <v/>
      </c>
      <c r="BN6907" s="69">
        <f t="shared" si="876"/>
        <v>134</v>
      </c>
      <c r="BO6907" s="1">
        <v>49275</v>
      </c>
      <c r="BP6907" s="1"/>
    </row>
    <row r="6908" spans="59:68" x14ac:dyDescent="0.25">
      <c r="BG6908" t="str">
        <f t="shared" ca="1" si="869"/>
        <v/>
      </c>
      <c r="BH6908" t="str">
        <f t="shared" si="870"/>
        <v/>
      </c>
      <c r="BI6908" t="str">
        <f t="shared" si="871"/>
        <v/>
      </c>
      <c r="BJ6908" t="str">
        <f t="shared" ca="1" si="872"/>
        <v/>
      </c>
      <c r="BK6908">
        <f t="shared" si="873"/>
        <v>1900</v>
      </c>
      <c r="BL6908">
        <f t="shared" si="874"/>
        <v>1900</v>
      </c>
      <c r="BM6908" t="str">
        <f t="shared" si="875"/>
        <v/>
      </c>
      <c r="BN6908" s="69">
        <f t="shared" si="876"/>
        <v>134</v>
      </c>
      <c r="BO6908" s="1">
        <v>49276</v>
      </c>
      <c r="BP6908" s="1"/>
    </row>
    <row r="6909" spans="59:68" x14ac:dyDescent="0.25">
      <c r="BG6909" t="str">
        <f t="shared" ca="1" si="869"/>
        <v/>
      </c>
      <c r="BH6909" t="str">
        <f t="shared" si="870"/>
        <v/>
      </c>
      <c r="BI6909" t="str">
        <f t="shared" si="871"/>
        <v/>
      </c>
      <c r="BJ6909" t="str">
        <f t="shared" ca="1" si="872"/>
        <v/>
      </c>
      <c r="BK6909">
        <f t="shared" si="873"/>
        <v>1900</v>
      </c>
      <c r="BL6909">
        <f t="shared" si="874"/>
        <v>1900</v>
      </c>
      <c r="BM6909" t="str">
        <f t="shared" si="875"/>
        <v/>
      </c>
      <c r="BN6909" s="69">
        <f t="shared" si="876"/>
        <v>134</v>
      </c>
      <c r="BO6909" s="1">
        <v>49277</v>
      </c>
      <c r="BP6909" s="1"/>
    </row>
    <row r="6910" spans="59:68" x14ac:dyDescent="0.25">
      <c r="BG6910" t="str">
        <f t="shared" ca="1" si="869"/>
        <v/>
      </c>
      <c r="BH6910" t="str">
        <f t="shared" si="870"/>
        <v/>
      </c>
      <c r="BI6910" t="str">
        <f t="shared" si="871"/>
        <v/>
      </c>
      <c r="BJ6910" t="str">
        <f t="shared" ca="1" si="872"/>
        <v/>
      </c>
      <c r="BK6910">
        <f t="shared" si="873"/>
        <v>1900</v>
      </c>
      <c r="BL6910">
        <f t="shared" si="874"/>
        <v>1900</v>
      </c>
      <c r="BM6910" t="str">
        <f t="shared" si="875"/>
        <v/>
      </c>
      <c r="BN6910" s="69">
        <f t="shared" si="876"/>
        <v>134</v>
      </c>
      <c r="BO6910" s="1">
        <v>49278</v>
      </c>
      <c r="BP6910" s="1"/>
    </row>
    <row r="6911" spans="59:68" x14ac:dyDescent="0.25">
      <c r="BG6911" t="str">
        <f t="shared" ca="1" si="869"/>
        <v/>
      </c>
      <c r="BH6911" t="str">
        <f t="shared" si="870"/>
        <v/>
      </c>
      <c r="BI6911" t="str">
        <f t="shared" si="871"/>
        <v/>
      </c>
      <c r="BJ6911" t="str">
        <f t="shared" ca="1" si="872"/>
        <v/>
      </c>
      <c r="BK6911">
        <f t="shared" si="873"/>
        <v>1900</v>
      </c>
      <c r="BL6911">
        <f t="shared" si="874"/>
        <v>1900</v>
      </c>
      <c r="BM6911" t="str">
        <f t="shared" si="875"/>
        <v/>
      </c>
      <c r="BN6911" s="69">
        <f t="shared" si="876"/>
        <v>134</v>
      </c>
      <c r="BO6911" s="1">
        <v>49279</v>
      </c>
      <c r="BP6911" s="1"/>
    </row>
    <row r="6912" spans="59:68" x14ac:dyDescent="0.25">
      <c r="BG6912" t="str">
        <f t="shared" ca="1" si="869"/>
        <v/>
      </c>
      <c r="BH6912" t="str">
        <f t="shared" si="870"/>
        <v/>
      </c>
      <c r="BI6912" t="str">
        <f t="shared" si="871"/>
        <v/>
      </c>
      <c r="BJ6912" t="str">
        <f t="shared" ca="1" si="872"/>
        <v/>
      </c>
      <c r="BK6912">
        <f t="shared" si="873"/>
        <v>1900</v>
      </c>
      <c r="BL6912">
        <f t="shared" si="874"/>
        <v>1900</v>
      </c>
      <c r="BM6912" t="str">
        <f t="shared" si="875"/>
        <v/>
      </c>
      <c r="BN6912" s="69">
        <f t="shared" si="876"/>
        <v>134</v>
      </c>
      <c r="BO6912" s="1">
        <v>49280</v>
      </c>
      <c r="BP6912" s="1"/>
    </row>
    <row r="6913" spans="59:68" x14ac:dyDescent="0.25">
      <c r="BG6913" t="str">
        <f t="shared" ca="1" si="869"/>
        <v/>
      </c>
      <c r="BH6913" t="str">
        <f t="shared" si="870"/>
        <v/>
      </c>
      <c r="BI6913" t="str">
        <f t="shared" si="871"/>
        <v/>
      </c>
      <c r="BJ6913" t="str">
        <f t="shared" ca="1" si="872"/>
        <v/>
      </c>
      <c r="BK6913">
        <f t="shared" si="873"/>
        <v>1900</v>
      </c>
      <c r="BL6913">
        <f t="shared" si="874"/>
        <v>1900</v>
      </c>
      <c r="BM6913" t="str">
        <f t="shared" si="875"/>
        <v/>
      </c>
      <c r="BN6913" s="69">
        <f t="shared" si="876"/>
        <v>134</v>
      </c>
      <c r="BO6913" s="1">
        <v>49281</v>
      </c>
      <c r="BP6913" s="1"/>
    </row>
    <row r="6914" spans="59:68" x14ac:dyDescent="0.25">
      <c r="BG6914" t="str">
        <f t="shared" ca="1" si="869"/>
        <v/>
      </c>
      <c r="BH6914" t="str">
        <f t="shared" si="870"/>
        <v/>
      </c>
      <c r="BI6914" t="str">
        <f t="shared" si="871"/>
        <v/>
      </c>
      <c r="BJ6914" t="str">
        <f t="shared" ca="1" si="872"/>
        <v/>
      </c>
      <c r="BK6914">
        <f t="shared" si="873"/>
        <v>1900</v>
      </c>
      <c r="BL6914">
        <f t="shared" si="874"/>
        <v>1900</v>
      </c>
      <c r="BM6914" t="str">
        <f t="shared" si="875"/>
        <v/>
      </c>
      <c r="BN6914" s="69">
        <f t="shared" si="876"/>
        <v>134</v>
      </c>
      <c r="BO6914" s="1">
        <v>49282</v>
      </c>
      <c r="BP6914" s="1"/>
    </row>
    <row r="6915" spans="59:68" x14ac:dyDescent="0.25">
      <c r="BG6915" t="str">
        <f t="shared" ref="BG6915:BG6978" ca="1" si="877">IF(A6915="","",DATEDIF(J6915,TODAY(),"y"))</f>
        <v/>
      </c>
      <c r="BH6915" t="str">
        <f t="shared" ref="BH6915:BH6978" si="878">IF(A6915="","",IF(BG6915&lt;61,"Moins de 61",IF(BG6915&lt;66,"61 à 65",IF(BG6915&lt;71,"66 à 70",IF(BG6915&lt;76,"71 à 75",IF(BG6915&lt;81,"76 à 80",IF(BG6915&lt;86,"81 à 85",IF(BG6915&lt;91,"86 à 90",IF(BG6915&lt;96,"91 à 95",IF(BG6915&lt;101,"96 à 100",IF(BG6915&gt;=101,"101 et plus","")))))))))))</f>
        <v/>
      </c>
      <c r="BI6915" t="str">
        <f t="shared" ref="BI6915:BI6978" si="879">IF(B6915="","",IF(BG6915&lt;66,"Moins de 66",IF(BG6915&lt;71,"66 à 70",IF(BG6915&lt;76,"71 à 75",IF(BG6915&lt;81,"76 à 80",IF(BG6915&gt;=81,"plus de 80",""))))))</f>
        <v/>
      </c>
      <c r="BJ6915" t="str">
        <f t="shared" ref="BJ6915:BJ6978" ca="1" si="880">IF(A6915="","",DATEDIF(L6915,TODAY(),"y"))</f>
        <v/>
      </c>
      <c r="BK6915">
        <f t="shared" ref="BK6915:BK6978" si="881">YEAR(L6915)</f>
        <v>1900</v>
      </c>
      <c r="BL6915">
        <f t="shared" ref="BL6915:BL6978" si="882">YEAR(E6915)</f>
        <v>1900</v>
      </c>
      <c r="BM6915" t="str">
        <f t="shared" ref="BM6915:BM6978" si="883">IF(A6915="","",IF(O6915="Adhérent",BG6915,""))</f>
        <v/>
      </c>
      <c r="BN6915" s="69">
        <f t="shared" ref="BN6915:BN6978" si="884">YEAR(BO6915)-YEAR(J6915)</f>
        <v>134</v>
      </c>
      <c r="BO6915" s="1">
        <v>49283</v>
      </c>
      <c r="BP6915" s="1"/>
    </row>
    <row r="6916" spans="59:68" x14ac:dyDescent="0.25">
      <c r="BG6916" t="str">
        <f t="shared" ca="1" si="877"/>
        <v/>
      </c>
      <c r="BH6916" t="str">
        <f t="shared" si="878"/>
        <v/>
      </c>
      <c r="BI6916" t="str">
        <f t="shared" si="879"/>
        <v/>
      </c>
      <c r="BJ6916" t="str">
        <f t="shared" ca="1" si="880"/>
        <v/>
      </c>
      <c r="BK6916">
        <f t="shared" si="881"/>
        <v>1900</v>
      </c>
      <c r="BL6916">
        <f t="shared" si="882"/>
        <v>1900</v>
      </c>
      <c r="BM6916" t="str">
        <f t="shared" si="883"/>
        <v/>
      </c>
      <c r="BN6916" s="69">
        <f t="shared" si="884"/>
        <v>134</v>
      </c>
      <c r="BO6916" s="1">
        <v>49284</v>
      </c>
      <c r="BP6916" s="1"/>
    </row>
    <row r="6917" spans="59:68" x14ac:dyDescent="0.25">
      <c r="BG6917" t="str">
        <f t="shared" ca="1" si="877"/>
        <v/>
      </c>
      <c r="BH6917" t="str">
        <f t="shared" si="878"/>
        <v/>
      </c>
      <c r="BI6917" t="str">
        <f t="shared" si="879"/>
        <v/>
      </c>
      <c r="BJ6917" t="str">
        <f t="shared" ca="1" si="880"/>
        <v/>
      </c>
      <c r="BK6917">
        <f t="shared" si="881"/>
        <v>1900</v>
      </c>
      <c r="BL6917">
        <f t="shared" si="882"/>
        <v>1900</v>
      </c>
      <c r="BM6917" t="str">
        <f t="shared" si="883"/>
        <v/>
      </c>
      <c r="BN6917" s="69">
        <f t="shared" si="884"/>
        <v>134</v>
      </c>
      <c r="BO6917" s="1">
        <v>49285</v>
      </c>
      <c r="BP6917" s="1"/>
    </row>
    <row r="6918" spans="59:68" x14ac:dyDescent="0.25">
      <c r="BG6918" t="str">
        <f t="shared" ca="1" si="877"/>
        <v/>
      </c>
      <c r="BH6918" t="str">
        <f t="shared" si="878"/>
        <v/>
      </c>
      <c r="BI6918" t="str">
        <f t="shared" si="879"/>
        <v/>
      </c>
      <c r="BJ6918" t="str">
        <f t="shared" ca="1" si="880"/>
        <v/>
      </c>
      <c r="BK6918">
        <f t="shared" si="881"/>
        <v>1900</v>
      </c>
      <c r="BL6918">
        <f t="shared" si="882"/>
        <v>1900</v>
      </c>
      <c r="BM6918" t="str">
        <f t="shared" si="883"/>
        <v/>
      </c>
      <c r="BN6918" s="69">
        <f t="shared" si="884"/>
        <v>134</v>
      </c>
      <c r="BO6918" s="1">
        <v>49286</v>
      </c>
      <c r="BP6918" s="1"/>
    </row>
    <row r="6919" spans="59:68" x14ac:dyDescent="0.25">
      <c r="BG6919" t="str">
        <f t="shared" ca="1" si="877"/>
        <v/>
      </c>
      <c r="BH6919" t="str">
        <f t="shared" si="878"/>
        <v/>
      </c>
      <c r="BI6919" t="str">
        <f t="shared" si="879"/>
        <v/>
      </c>
      <c r="BJ6919" t="str">
        <f t="shared" ca="1" si="880"/>
        <v/>
      </c>
      <c r="BK6919">
        <f t="shared" si="881"/>
        <v>1900</v>
      </c>
      <c r="BL6919">
        <f t="shared" si="882"/>
        <v>1900</v>
      </c>
      <c r="BM6919" t="str">
        <f t="shared" si="883"/>
        <v/>
      </c>
      <c r="BN6919" s="69">
        <f t="shared" si="884"/>
        <v>134</v>
      </c>
      <c r="BO6919" s="1">
        <v>49287</v>
      </c>
      <c r="BP6919" s="1"/>
    </row>
    <row r="6920" spans="59:68" x14ac:dyDescent="0.25">
      <c r="BG6920" t="str">
        <f t="shared" ca="1" si="877"/>
        <v/>
      </c>
      <c r="BH6920" t="str">
        <f t="shared" si="878"/>
        <v/>
      </c>
      <c r="BI6920" t="str">
        <f t="shared" si="879"/>
        <v/>
      </c>
      <c r="BJ6920" t="str">
        <f t="shared" ca="1" si="880"/>
        <v/>
      </c>
      <c r="BK6920">
        <f t="shared" si="881"/>
        <v>1900</v>
      </c>
      <c r="BL6920">
        <f t="shared" si="882"/>
        <v>1900</v>
      </c>
      <c r="BM6920" t="str">
        <f t="shared" si="883"/>
        <v/>
      </c>
      <c r="BN6920" s="69">
        <f t="shared" si="884"/>
        <v>134</v>
      </c>
      <c r="BO6920" s="1">
        <v>49288</v>
      </c>
      <c r="BP6920" s="1"/>
    </row>
    <row r="6921" spans="59:68" x14ac:dyDescent="0.25">
      <c r="BG6921" t="str">
        <f t="shared" ca="1" si="877"/>
        <v/>
      </c>
      <c r="BH6921" t="str">
        <f t="shared" si="878"/>
        <v/>
      </c>
      <c r="BI6921" t="str">
        <f t="shared" si="879"/>
        <v/>
      </c>
      <c r="BJ6921" t="str">
        <f t="shared" ca="1" si="880"/>
        <v/>
      </c>
      <c r="BK6921">
        <f t="shared" si="881"/>
        <v>1900</v>
      </c>
      <c r="BL6921">
        <f t="shared" si="882"/>
        <v>1900</v>
      </c>
      <c r="BM6921" t="str">
        <f t="shared" si="883"/>
        <v/>
      </c>
      <c r="BN6921" s="69">
        <f t="shared" si="884"/>
        <v>134</v>
      </c>
      <c r="BO6921" s="1">
        <v>49289</v>
      </c>
      <c r="BP6921" s="1"/>
    </row>
    <row r="6922" spans="59:68" x14ac:dyDescent="0.25">
      <c r="BG6922" t="str">
        <f t="shared" ca="1" si="877"/>
        <v/>
      </c>
      <c r="BH6922" t="str">
        <f t="shared" si="878"/>
        <v/>
      </c>
      <c r="BI6922" t="str">
        <f t="shared" si="879"/>
        <v/>
      </c>
      <c r="BJ6922" t="str">
        <f t="shared" ca="1" si="880"/>
        <v/>
      </c>
      <c r="BK6922">
        <f t="shared" si="881"/>
        <v>1900</v>
      </c>
      <c r="BL6922">
        <f t="shared" si="882"/>
        <v>1900</v>
      </c>
      <c r="BM6922" t="str">
        <f t="shared" si="883"/>
        <v/>
      </c>
      <c r="BN6922" s="69">
        <f t="shared" si="884"/>
        <v>134</v>
      </c>
      <c r="BO6922" s="1">
        <v>49290</v>
      </c>
      <c r="BP6922" s="1"/>
    </row>
    <row r="6923" spans="59:68" x14ac:dyDescent="0.25">
      <c r="BG6923" t="str">
        <f t="shared" ca="1" si="877"/>
        <v/>
      </c>
      <c r="BH6923" t="str">
        <f t="shared" si="878"/>
        <v/>
      </c>
      <c r="BI6923" t="str">
        <f t="shared" si="879"/>
        <v/>
      </c>
      <c r="BJ6923" t="str">
        <f t="shared" ca="1" si="880"/>
        <v/>
      </c>
      <c r="BK6923">
        <f t="shared" si="881"/>
        <v>1900</v>
      </c>
      <c r="BL6923">
        <f t="shared" si="882"/>
        <v>1900</v>
      </c>
      <c r="BM6923" t="str">
        <f t="shared" si="883"/>
        <v/>
      </c>
      <c r="BN6923" s="69">
        <f t="shared" si="884"/>
        <v>134</v>
      </c>
      <c r="BO6923" s="1">
        <v>49291</v>
      </c>
      <c r="BP6923" s="1"/>
    </row>
    <row r="6924" spans="59:68" x14ac:dyDescent="0.25">
      <c r="BG6924" t="str">
        <f t="shared" ca="1" si="877"/>
        <v/>
      </c>
      <c r="BH6924" t="str">
        <f t="shared" si="878"/>
        <v/>
      </c>
      <c r="BI6924" t="str">
        <f t="shared" si="879"/>
        <v/>
      </c>
      <c r="BJ6924" t="str">
        <f t="shared" ca="1" si="880"/>
        <v/>
      </c>
      <c r="BK6924">
        <f t="shared" si="881"/>
        <v>1900</v>
      </c>
      <c r="BL6924">
        <f t="shared" si="882"/>
        <v>1900</v>
      </c>
      <c r="BM6924" t="str">
        <f t="shared" si="883"/>
        <v/>
      </c>
      <c r="BN6924" s="69">
        <f t="shared" si="884"/>
        <v>134</v>
      </c>
      <c r="BO6924" s="1">
        <v>49292</v>
      </c>
      <c r="BP6924" s="1"/>
    </row>
    <row r="6925" spans="59:68" x14ac:dyDescent="0.25">
      <c r="BG6925" t="str">
        <f t="shared" ca="1" si="877"/>
        <v/>
      </c>
      <c r="BH6925" t="str">
        <f t="shared" si="878"/>
        <v/>
      </c>
      <c r="BI6925" t="str">
        <f t="shared" si="879"/>
        <v/>
      </c>
      <c r="BJ6925" t="str">
        <f t="shared" ca="1" si="880"/>
        <v/>
      </c>
      <c r="BK6925">
        <f t="shared" si="881"/>
        <v>1900</v>
      </c>
      <c r="BL6925">
        <f t="shared" si="882"/>
        <v>1900</v>
      </c>
      <c r="BM6925" t="str">
        <f t="shared" si="883"/>
        <v/>
      </c>
      <c r="BN6925" s="69">
        <f t="shared" si="884"/>
        <v>134</v>
      </c>
      <c r="BO6925" s="1">
        <v>49293</v>
      </c>
      <c r="BP6925" s="1"/>
    </row>
    <row r="6926" spans="59:68" x14ac:dyDescent="0.25">
      <c r="BG6926" t="str">
        <f t="shared" ca="1" si="877"/>
        <v/>
      </c>
      <c r="BH6926" t="str">
        <f t="shared" si="878"/>
        <v/>
      </c>
      <c r="BI6926" t="str">
        <f t="shared" si="879"/>
        <v/>
      </c>
      <c r="BJ6926" t="str">
        <f t="shared" ca="1" si="880"/>
        <v/>
      </c>
      <c r="BK6926">
        <f t="shared" si="881"/>
        <v>1900</v>
      </c>
      <c r="BL6926">
        <f t="shared" si="882"/>
        <v>1900</v>
      </c>
      <c r="BM6926" t="str">
        <f t="shared" si="883"/>
        <v/>
      </c>
      <c r="BN6926" s="69">
        <f t="shared" si="884"/>
        <v>134</v>
      </c>
      <c r="BO6926" s="1">
        <v>49294</v>
      </c>
      <c r="BP6926" s="1"/>
    </row>
    <row r="6927" spans="59:68" x14ac:dyDescent="0.25">
      <c r="BG6927" t="str">
        <f t="shared" ca="1" si="877"/>
        <v/>
      </c>
      <c r="BH6927" t="str">
        <f t="shared" si="878"/>
        <v/>
      </c>
      <c r="BI6927" t="str">
        <f t="shared" si="879"/>
        <v/>
      </c>
      <c r="BJ6927" t="str">
        <f t="shared" ca="1" si="880"/>
        <v/>
      </c>
      <c r="BK6927">
        <f t="shared" si="881"/>
        <v>1900</v>
      </c>
      <c r="BL6927">
        <f t="shared" si="882"/>
        <v>1900</v>
      </c>
      <c r="BM6927" t="str">
        <f t="shared" si="883"/>
        <v/>
      </c>
      <c r="BN6927" s="69">
        <f t="shared" si="884"/>
        <v>134</v>
      </c>
      <c r="BO6927" s="1">
        <v>49295</v>
      </c>
      <c r="BP6927" s="1"/>
    </row>
    <row r="6928" spans="59:68" x14ac:dyDescent="0.25">
      <c r="BG6928" t="str">
        <f t="shared" ca="1" si="877"/>
        <v/>
      </c>
      <c r="BH6928" t="str">
        <f t="shared" si="878"/>
        <v/>
      </c>
      <c r="BI6928" t="str">
        <f t="shared" si="879"/>
        <v/>
      </c>
      <c r="BJ6928" t="str">
        <f t="shared" ca="1" si="880"/>
        <v/>
      </c>
      <c r="BK6928">
        <f t="shared" si="881"/>
        <v>1900</v>
      </c>
      <c r="BL6928">
        <f t="shared" si="882"/>
        <v>1900</v>
      </c>
      <c r="BM6928" t="str">
        <f t="shared" si="883"/>
        <v/>
      </c>
      <c r="BN6928" s="69">
        <f t="shared" si="884"/>
        <v>134</v>
      </c>
      <c r="BO6928" s="1">
        <v>49296</v>
      </c>
      <c r="BP6928" s="1"/>
    </row>
    <row r="6929" spans="59:68" x14ac:dyDescent="0.25">
      <c r="BG6929" t="str">
        <f t="shared" ca="1" si="877"/>
        <v/>
      </c>
      <c r="BH6929" t="str">
        <f t="shared" si="878"/>
        <v/>
      </c>
      <c r="BI6929" t="str">
        <f t="shared" si="879"/>
        <v/>
      </c>
      <c r="BJ6929" t="str">
        <f t="shared" ca="1" si="880"/>
        <v/>
      </c>
      <c r="BK6929">
        <f t="shared" si="881"/>
        <v>1900</v>
      </c>
      <c r="BL6929">
        <f t="shared" si="882"/>
        <v>1900</v>
      </c>
      <c r="BM6929" t="str">
        <f t="shared" si="883"/>
        <v/>
      </c>
      <c r="BN6929" s="69">
        <f t="shared" si="884"/>
        <v>134</v>
      </c>
      <c r="BO6929" s="1">
        <v>49297</v>
      </c>
      <c r="BP6929" s="1"/>
    </row>
    <row r="6930" spans="59:68" x14ac:dyDescent="0.25">
      <c r="BG6930" t="str">
        <f t="shared" ca="1" si="877"/>
        <v/>
      </c>
      <c r="BH6930" t="str">
        <f t="shared" si="878"/>
        <v/>
      </c>
      <c r="BI6930" t="str">
        <f t="shared" si="879"/>
        <v/>
      </c>
      <c r="BJ6930" t="str">
        <f t="shared" ca="1" si="880"/>
        <v/>
      </c>
      <c r="BK6930">
        <f t="shared" si="881"/>
        <v>1900</v>
      </c>
      <c r="BL6930">
        <f t="shared" si="882"/>
        <v>1900</v>
      </c>
      <c r="BM6930" t="str">
        <f t="shared" si="883"/>
        <v/>
      </c>
      <c r="BN6930" s="69">
        <f t="shared" si="884"/>
        <v>134</v>
      </c>
      <c r="BO6930" s="1">
        <v>49298</v>
      </c>
      <c r="BP6930" s="1"/>
    </row>
    <row r="6931" spans="59:68" x14ac:dyDescent="0.25">
      <c r="BG6931" t="str">
        <f t="shared" ca="1" si="877"/>
        <v/>
      </c>
      <c r="BH6931" t="str">
        <f t="shared" si="878"/>
        <v/>
      </c>
      <c r="BI6931" t="str">
        <f t="shared" si="879"/>
        <v/>
      </c>
      <c r="BJ6931" t="str">
        <f t="shared" ca="1" si="880"/>
        <v/>
      </c>
      <c r="BK6931">
        <f t="shared" si="881"/>
        <v>1900</v>
      </c>
      <c r="BL6931">
        <f t="shared" si="882"/>
        <v>1900</v>
      </c>
      <c r="BM6931" t="str">
        <f t="shared" si="883"/>
        <v/>
      </c>
      <c r="BN6931" s="69">
        <f t="shared" si="884"/>
        <v>134</v>
      </c>
      <c r="BO6931" s="1">
        <v>49299</v>
      </c>
      <c r="BP6931" s="1"/>
    </row>
    <row r="6932" spans="59:68" x14ac:dyDescent="0.25">
      <c r="BG6932" t="str">
        <f t="shared" ca="1" si="877"/>
        <v/>
      </c>
      <c r="BH6932" t="str">
        <f t="shared" si="878"/>
        <v/>
      </c>
      <c r="BI6932" t="str">
        <f t="shared" si="879"/>
        <v/>
      </c>
      <c r="BJ6932" t="str">
        <f t="shared" ca="1" si="880"/>
        <v/>
      </c>
      <c r="BK6932">
        <f t="shared" si="881"/>
        <v>1900</v>
      </c>
      <c r="BL6932">
        <f t="shared" si="882"/>
        <v>1900</v>
      </c>
      <c r="BM6932" t="str">
        <f t="shared" si="883"/>
        <v/>
      </c>
      <c r="BN6932" s="69">
        <f t="shared" si="884"/>
        <v>134</v>
      </c>
      <c r="BO6932" s="1">
        <v>49300</v>
      </c>
      <c r="BP6932" s="1"/>
    </row>
    <row r="6933" spans="59:68" x14ac:dyDescent="0.25">
      <c r="BG6933" t="str">
        <f t="shared" ca="1" si="877"/>
        <v/>
      </c>
      <c r="BH6933" t="str">
        <f t="shared" si="878"/>
        <v/>
      </c>
      <c r="BI6933" t="str">
        <f t="shared" si="879"/>
        <v/>
      </c>
      <c r="BJ6933" t="str">
        <f t="shared" ca="1" si="880"/>
        <v/>
      </c>
      <c r="BK6933">
        <f t="shared" si="881"/>
        <v>1900</v>
      </c>
      <c r="BL6933">
        <f t="shared" si="882"/>
        <v>1900</v>
      </c>
      <c r="BM6933" t="str">
        <f t="shared" si="883"/>
        <v/>
      </c>
      <c r="BN6933" s="69">
        <f t="shared" si="884"/>
        <v>134</v>
      </c>
      <c r="BO6933" s="1">
        <v>49301</v>
      </c>
      <c r="BP6933" s="1"/>
    </row>
    <row r="6934" spans="59:68" x14ac:dyDescent="0.25">
      <c r="BG6934" t="str">
        <f t="shared" ca="1" si="877"/>
        <v/>
      </c>
      <c r="BH6934" t="str">
        <f t="shared" si="878"/>
        <v/>
      </c>
      <c r="BI6934" t="str">
        <f t="shared" si="879"/>
        <v/>
      </c>
      <c r="BJ6934" t="str">
        <f t="shared" ca="1" si="880"/>
        <v/>
      </c>
      <c r="BK6934">
        <f t="shared" si="881"/>
        <v>1900</v>
      </c>
      <c r="BL6934">
        <f t="shared" si="882"/>
        <v>1900</v>
      </c>
      <c r="BM6934" t="str">
        <f t="shared" si="883"/>
        <v/>
      </c>
      <c r="BN6934" s="69">
        <f t="shared" si="884"/>
        <v>134</v>
      </c>
      <c r="BO6934" s="1">
        <v>49302</v>
      </c>
      <c r="BP6934" s="1"/>
    </row>
    <row r="6935" spans="59:68" x14ac:dyDescent="0.25">
      <c r="BG6935" t="str">
        <f t="shared" ca="1" si="877"/>
        <v/>
      </c>
      <c r="BH6935" t="str">
        <f t="shared" si="878"/>
        <v/>
      </c>
      <c r="BI6935" t="str">
        <f t="shared" si="879"/>
        <v/>
      </c>
      <c r="BJ6935" t="str">
        <f t="shared" ca="1" si="880"/>
        <v/>
      </c>
      <c r="BK6935">
        <f t="shared" si="881"/>
        <v>1900</v>
      </c>
      <c r="BL6935">
        <f t="shared" si="882"/>
        <v>1900</v>
      </c>
      <c r="BM6935" t="str">
        <f t="shared" si="883"/>
        <v/>
      </c>
      <c r="BN6935" s="69">
        <f t="shared" si="884"/>
        <v>134</v>
      </c>
      <c r="BO6935" s="1">
        <v>49303</v>
      </c>
      <c r="BP6935" s="1"/>
    </row>
    <row r="6936" spans="59:68" x14ac:dyDescent="0.25">
      <c r="BG6936" t="str">
        <f t="shared" ca="1" si="877"/>
        <v/>
      </c>
      <c r="BH6936" t="str">
        <f t="shared" si="878"/>
        <v/>
      </c>
      <c r="BI6936" t="str">
        <f t="shared" si="879"/>
        <v/>
      </c>
      <c r="BJ6936" t="str">
        <f t="shared" ca="1" si="880"/>
        <v/>
      </c>
      <c r="BK6936">
        <f t="shared" si="881"/>
        <v>1900</v>
      </c>
      <c r="BL6936">
        <f t="shared" si="882"/>
        <v>1900</v>
      </c>
      <c r="BM6936" t="str">
        <f t="shared" si="883"/>
        <v/>
      </c>
      <c r="BN6936" s="69">
        <f t="shared" si="884"/>
        <v>134</v>
      </c>
      <c r="BO6936" s="1">
        <v>49304</v>
      </c>
      <c r="BP6936" s="1"/>
    </row>
    <row r="6937" spans="59:68" x14ac:dyDescent="0.25">
      <c r="BG6937" t="str">
        <f t="shared" ca="1" si="877"/>
        <v/>
      </c>
      <c r="BH6937" t="str">
        <f t="shared" si="878"/>
        <v/>
      </c>
      <c r="BI6937" t="str">
        <f t="shared" si="879"/>
        <v/>
      </c>
      <c r="BJ6937" t="str">
        <f t="shared" ca="1" si="880"/>
        <v/>
      </c>
      <c r="BK6937">
        <f t="shared" si="881"/>
        <v>1900</v>
      </c>
      <c r="BL6937">
        <f t="shared" si="882"/>
        <v>1900</v>
      </c>
      <c r="BM6937" t="str">
        <f t="shared" si="883"/>
        <v/>
      </c>
      <c r="BN6937" s="69">
        <f t="shared" si="884"/>
        <v>134</v>
      </c>
      <c r="BO6937" s="1">
        <v>49305</v>
      </c>
      <c r="BP6937" s="1"/>
    </row>
    <row r="6938" spans="59:68" x14ac:dyDescent="0.25">
      <c r="BG6938" t="str">
        <f t="shared" ca="1" si="877"/>
        <v/>
      </c>
      <c r="BH6938" t="str">
        <f t="shared" si="878"/>
        <v/>
      </c>
      <c r="BI6938" t="str">
        <f t="shared" si="879"/>
        <v/>
      </c>
      <c r="BJ6938" t="str">
        <f t="shared" ca="1" si="880"/>
        <v/>
      </c>
      <c r="BK6938">
        <f t="shared" si="881"/>
        <v>1900</v>
      </c>
      <c r="BL6938">
        <f t="shared" si="882"/>
        <v>1900</v>
      </c>
      <c r="BM6938" t="str">
        <f t="shared" si="883"/>
        <v/>
      </c>
      <c r="BN6938" s="69">
        <f t="shared" si="884"/>
        <v>134</v>
      </c>
      <c r="BO6938" s="1">
        <v>49306</v>
      </c>
      <c r="BP6938" s="1"/>
    </row>
    <row r="6939" spans="59:68" x14ac:dyDescent="0.25">
      <c r="BG6939" t="str">
        <f t="shared" ca="1" si="877"/>
        <v/>
      </c>
      <c r="BH6939" t="str">
        <f t="shared" si="878"/>
        <v/>
      </c>
      <c r="BI6939" t="str">
        <f t="shared" si="879"/>
        <v/>
      </c>
      <c r="BJ6939" t="str">
        <f t="shared" ca="1" si="880"/>
        <v/>
      </c>
      <c r="BK6939">
        <f t="shared" si="881"/>
        <v>1900</v>
      </c>
      <c r="BL6939">
        <f t="shared" si="882"/>
        <v>1900</v>
      </c>
      <c r="BM6939" t="str">
        <f t="shared" si="883"/>
        <v/>
      </c>
      <c r="BN6939" s="69">
        <f t="shared" si="884"/>
        <v>134</v>
      </c>
      <c r="BO6939" s="1">
        <v>49307</v>
      </c>
      <c r="BP6939" s="1"/>
    </row>
    <row r="6940" spans="59:68" x14ac:dyDescent="0.25">
      <c r="BG6940" t="str">
        <f t="shared" ca="1" si="877"/>
        <v/>
      </c>
      <c r="BH6940" t="str">
        <f t="shared" si="878"/>
        <v/>
      </c>
      <c r="BI6940" t="str">
        <f t="shared" si="879"/>
        <v/>
      </c>
      <c r="BJ6940" t="str">
        <f t="shared" ca="1" si="880"/>
        <v/>
      </c>
      <c r="BK6940">
        <f t="shared" si="881"/>
        <v>1900</v>
      </c>
      <c r="BL6940">
        <f t="shared" si="882"/>
        <v>1900</v>
      </c>
      <c r="BM6940" t="str">
        <f t="shared" si="883"/>
        <v/>
      </c>
      <c r="BN6940" s="69">
        <f t="shared" si="884"/>
        <v>134</v>
      </c>
      <c r="BO6940" s="1">
        <v>49308</v>
      </c>
      <c r="BP6940" s="1"/>
    </row>
    <row r="6941" spans="59:68" x14ac:dyDescent="0.25">
      <c r="BG6941" t="str">
        <f t="shared" ca="1" si="877"/>
        <v/>
      </c>
      <c r="BH6941" t="str">
        <f t="shared" si="878"/>
        <v/>
      </c>
      <c r="BI6941" t="str">
        <f t="shared" si="879"/>
        <v/>
      </c>
      <c r="BJ6941" t="str">
        <f t="shared" ca="1" si="880"/>
        <v/>
      </c>
      <c r="BK6941">
        <f t="shared" si="881"/>
        <v>1900</v>
      </c>
      <c r="BL6941">
        <f t="shared" si="882"/>
        <v>1900</v>
      </c>
      <c r="BM6941" t="str">
        <f t="shared" si="883"/>
        <v/>
      </c>
      <c r="BN6941" s="69">
        <f t="shared" si="884"/>
        <v>134</v>
      </c>
      <c r="BO6941" s="1">
        <v>49309</v>
      </c>
      <c r="BP6941" s="1"/>
    </row>
    <row r="6942" spans="59:68" x14ac:dyDescent="0.25">
      <c r="BG6942" t="str">
        <f t="shared" ca="1" si="877"/>
        <v/>
      </c>
      <c r="BH6942" t="str">
        <f t="shared" si="878"/>
        <v/>
      </c>
      <c r="BI6942" t="str">
        <f t="shared" si="879"/>
        <v/>
      </c>
      <c r="BJ6942" t="str">
        <f t="shared" ca="1" si="880"/>
        <v/>
      </c>
      <c r="BK6942">
        <f t="shared" si="881"/>
        <v>1900</v>
      </c>
      <c r="BL6942">
        <f t="shared" si="882"/>
        <v>1900</v>
      </c>
      <c r="BM6942" t="str">
        <f t="shared" si="883"/>
        <v/>
      </c>
      <c r="BN6942" s="69">
        <f t="shared" si="884"/>
        <v>135</v>
      </c>
      <c r="BO6942" s="1">
        <v>49310</v>
      </c>
      <c r="BP6942" s="1"/>
    </row>
    <row r="6943" spans="59:68" x14ac:dyDescent="0.25">
      <c r="BG6943" t="str">
        <f t="shared" ca="1" si="877"/>
        <v/>
      </c>
      <c r="BH6943" t="str">
        <f t="shared" si="878"/>
        <v/>
      </c>
      <c r="BI6943" t="str">
        <f t="shared" si="879"/>
        <v/>
      </c>
      <c r="BJ6943" t="str">
        <f t="shared" ca="1" si="880"/>
        <v/>
      </c>
      <c r="BK6943">
        <f t="shared" si="881"/>
        <v>1900</v>
      </c>
      <c r="BL6943">
        <f t="shared" si="882"/>
        <v>1900</v>
      </c>
      <c r="BM6943" t="str">
        <f t="shared" si="883"/>
        <v/>
      </c>
      <c r="BN6943" s="69">
        <f t="shared" si="884"/>
        <v>135</v>
      </c>
      <c r="BO6943" s="1">
        <v>49311</v>
      </c>
      <c r="BP6943" s="1"/>
    </row>
    <row r="6944" spans="59:68" x14ac:dyDescent="0.25">
      <c r="BG6944" t="str">
        <f t="shared" ca="1" si="877"/>
        <v/>
      </c>
      <c r="BH6944" t="str">
        <f t="shared" si="878"/>
        <v/>
      </c>
      <c r="BI6944" t="str">
        <f t="shared" si="879"/>
        <v/>
      </c>
      <c r="BJ6944" t="str">
        <f t="shared" ca="1" si="880"/>
        <v/>
      </c>
      <c r="BK6944">
        <f t="shared" si="881"/>
        <v>1900</v>
      </c>
      <c r="BL6944">
        <f t="shared" si="882"/>
        <v>1900</v>
      </c>
      <c r="BM6944" t="str">
        <f t="shared" si="883"/>
        <v/>
      </c>
      <c r="BN6944" s="69">
        <f t="shared" si="884"/>
        <v>135</v>
      </c>
      <c r="BO6944" s="1">
        <v>49312</v>
      </c>
      <c r="BP6944" s="1"/>
    </row>
    <row r="6945" spans="59:68" x14ac:dyDescent="0.25">
      <c r="BG6945" t="str">
        <f t="shared" ca="1" si="877"/>
        <v/>
      </c>
      <c r="BH6945" t="str">
        <f t="shared" si="878"/>
        <v/>
      </c>
      <c r="BI6945" t="str">
        <f t="shared" si="879"/>
        <v/>
      </c>
      <c r="BJ6945" t="str">
        <f t="shared" ca="1" si="880"/>
        <v/>
      </c>
      <c r="BK6945">
        <f t="shared" si="881"/>
        <v>1900</v>
      </c>
      <c r="BL6945">
        <f t="shared" si="882"/>
        <v>1900</v>
      </c>
      <c r="BM6945" t="str">
        <f t="shared" si="883"/>
        <v/>
      </c>
      <c r="BN6945" s="69">
        <f t="shared" si="884"/>
        <v>135</v>
      </c>
      <c r="BO6945" s="1">
        <v>49313</v>
      </c>
      <c r="BP6945" s="1"/>
    </row>
    <row r="6946" spans="59:68" x14ac:dyDescent="0.25">
      <c r="BG6946" t="str">
        <f t="shared" ca="1" si="877"/>
        <v/>
      </c>
      <c r="BH6946" t="str">
        <f t="shared" si="878"/>
        <v/>
      </c>
      <c r="BI6946" t="str">
        <f t="shared" si="879"/>
        <v/>
      </c>
      <c r="BJ6946" t="str">
        <f t="shared" ca="1" si="880"/>
        <v/>
      </c>
      <c r="BK6946">
        <f t="shared" si="881"/>
        <v>1900</v>
      </c>
      <c r="BL6946">
        <f t="shared" si="882"/>
        <v>1900</v>
      </c>
      <c r="BM6946" t="str">
        <f t="shared" si="883"/>
        <v/>
      </c>
      <c r="BN6946" s="69">
        <f t="shared" si="884"/>
        <v>135</v>
      </c>
      <c r="BO6946" s="1">
        <v>49314</v>
      </c>
      <c r="BP6946" s="1"/>
    </row>
    <row r="6947" spans="59:68" x14ac:dyDescent="0.25">
      <c r="BG6947" t="str">
        <f t="shared" ca="1" si="877"/>
        <v/>
      </c>
      <c r="BH6947" t="str">
        <f t="shared" si="878"/>
        <v/>
      </c>
      <c r="BI6947" t="str">
        <f t="shared" si="879"/>
        <v/>
      </c>
      <c r="BJ6947" t="str">
        <f t="shared" ca="1" si="880"/>
        <v/>
      </c>
      <c r="BK6947">
        <f t="shared" si="881"/>
        <v>1900</v>
      </c>
      <c r="BL6947">
        <f t="shared" si="882"/>
        <v>1900</v>
      </c>
      <c r="BM6947" t="str">
        <f t="shared" si="883"/>
        <v/>
      </c>
      <c r="BN6947" s="69">
        <f t="shared" si="884"/>
        <v>135</v>
      </c>
      <c r="BO6947" s="1">
        <v>49315</v>
      </c>
      <c r="BP6947" s="1"/>
    </row>
    <row r="6948" spans="59:68" x14ac:dyDescent="0.25">
      <c r="BG6948" t="str">
        <f t="shared" ca="1" si="877"/>
        <v/>
      </c>
      <c r="BH6948" t="str">
        <f t="shared" si="878"/>
        <v/>
      </c>
      <c r="BI6948" t="str">
        <f t="shared" si="879"/>
        <v/>
      </c>
      <c r="BJ6948" t="str">
        <f t="shared" ca="1" si="880"/>
        <v/>
      </c>
      <c r="BK6948">
        <f t="shared" si="881"/>
        <v>1900</v>
      </c>
      <c r="BL6948">
        <f t="shared" si="882"/>
        <v>1900</v>
      </c>
      <c r="BM6948" t="str">
        <f t="shared" si="883"/>
        <v/>
      </c>
      <c r="BN6948" s="69">
        <f t="shared" si="884"/>
        <v>135</v>
      </c>
      <c r="BO6948" s="1">
        <v>49316</v>
      </c>
      <c r="BP6948" s="1"/>
    </row>
    <row r="6949" spans="59:68" x14ac:dyDescent="0.25">
      <c r="BG6949" t="str">
        <f t="shared" ca="1" si="877"/>
        <v/>
      </c>
      <c r="BH6949" t="str">
        <f t="shared" si="878"/>
        <v/>
      </c>
      <c r="BI6949" t="str">
        <f t="shared" si="879"/>
        <v/>
      </c>
      <c r="BJ6949" t="str">
        <f t="shared" ca="1" si="880"/>
        <v/>
      </c>
      <c r="BK6949">
        <f t="shared" si="881"/>
        <v>1900</v>
      </c>
      <c r="BL6949">
        <f t="shared" si="882"/>
        <v>1900</v>
      </c>
      <c r="BM6949" t="str">
        <f t="shared" si="883"/>
        <v/>
      </c>
      <c r="BN6949" s="69">
        <f t="shared" si="884"/>
        <v>135</v>
      </c>
      <c r="BO6949" s="1">
        <v>49317</v>
      </c>
      <c r="BP6949" s="1"/>
    </row>
    <row r="6950" spans="59:68" x14ac:dyDescent="0.25">
      <c r="BG6950" t="str">
        <f t="shared" ca="1" si="877"/>
        <v/>
      </c>
      <c r="BH6950" t="str">
        <f t="shared" si="878"/>
        <v/>
      </c>
      <c r="BI6950" t="str">
        <f t="shared" si="879"/>
        <v/>
      </c>
      <c r="BJ6950" t="str">
        <f t="shared" ca="1" si="880"/>
        <v/>
      </c>
      <c r="BK6950">
        <f t="shared" si="881"/>
        <v>1900</v>
      </c>
      <c r="BL6950">
        <f t="shared" si="882"/>
        <v>1900</v>
      </c>
      <c r="BM6950" t="str">
        <f t="shared" si="883"/>
        <v/>
      </c>
      <c r="BN6950" s="69">
        <f t="shared" si="884"/>
        <v>135</v>
      </c>
      <c r="BO6950" s="1">
        <v>49318</v>
      </c>
      <c r="BP6950" s="1"/>
    </row>
    <row r="6951" spans="59:68" x14ac:dyDescent="0.25">
      <c r="BG6951" t="str">
        <f t="shared" ca="1" si="877"/>
        <v/>
      </c>
      <c r="BH6951" t="str">
        <f t="shared" si="878"/>
        <v/>
      </c>
      <c r="BI6951" t="str">
        <f t="shared" si="879"/>
        <v/>
      </c>
      <c r="BJ6951" t="str">
        <f t="shared" ca="1" si="880"/>
        <v/>
      </c>
      <c r="BK6951">
        <f t="shared" si="881"/>
        <v>1900</v>
      </c>
      <c r="BL6951">
        <f t="shared" si="882"/>
        <v>1900</v>
      </c>
      <c r="BM6951" t="str">
        <f t="shared" si="883"/>
        <v/>
      </c>
      <c r="BN6951" s="69">
        <f t="shared" si="884"/>
        <v>135</v>
      </c>
      <c r="BO6951" s="1">
        <v>49319</v>
      </c>
      <c r="BP6951" s="1"/>
    </row>
    <row r="6952" spans="59:68" x14ac:dyDescent="0.25">
      <c r="BG6952" t="str">
        <f t="shared" ca="1" si="877"/>
        <v/>
      </c>
      <c r="BH6952" t="str">
        <f t="shared" si="878"/>
        <v/>
      </c>
      <c r="BI6952" t="str">
        <f t="shared" si="879"/>
        <v/>
      </c>
      <c r="BJ6952" t="str">
        <f t="shared" ca="1" si="880"/>
        <v/>
      </c>
      <c r="BK6952">
        <f t="shared" si="881"/>
        <v>1900</v>
      </c>
      <c r="BL6952">
        <f t="shared" si="882"/>
        <v>1900</v>
      </c>
      <c r="BM6952" t="str">
        <f t="shared" si="883"/>
        <v/>
      </c>
      <c r="BN6952" s="69">
        <f t="shared" si="884"/>
        <v>135</v>
      </c>
      <c r="BO6952" s="1">
        <v>49320</v>
      </c>
      <c r="BP6952" s="1"/>
    </row>
    <row r="6953" spans="59:68" x14ac:dyDescent="0.25">
      <c r="BG6953" t="str">
        <f t="shared" ca="1" si="877"/>
        <v/>
      </c>
      <c r="BH6953" t="str">
        <f t="shared" si="878"/>
        <v/>
      </c>
      <c r="BI6953" t="str">
        <f t="shared" si="879"/>
        <v/>
      </c>
      <c r="BJ6953" t="str">
        <f t="shared" ca="1" si="880"/>
        <v/>
      </c>
      <c r="BK6953">
        <f t="shared" si="881"/>
        <v>1900</v>
      </c>
      <c r="BL6953">
        <f t="shared" si="882"/>
        <v>1900</v>
      </c>
      <c r="BM6953" t="str">
        <f t="shared" si="883"/>
        <v/>
      </c>
      <c r="BN6953" s="69">
        <f t="shared" si="884"/>
        <v>135</v>
      </c>
      <c r="BO6953" s="1">
        <v>49321</v>
      </c>
      <c r="BP6953" s="1"/>
    </row>
    <row r="6954" spans="59:68" x14ac:dyDescent="0.25">
      <c r="BG6954" t="str">
        <f t="shared" ca="1" si="877"/>
        <v/>
      </c>
      <c r="BH6954" t="str">
        <f t="shared" si="878"/>
        <v/>
      </c>
      <c r="BI6954" t="str">
        <f t="shared" si="879"/>
        <v/>
      </c>
      <c r="BJ6954" t="str">
        <f t="shared" ca="1" si="880"/>
        <v/>
      </c>
      <c r="BK6954">
        <f t="shared" si="881"/>
        <v>1900</v>
      </c>
      <c r="BL6954">
        <f t="shared" si="882"/>
        <v>1900</v>
      </c>
      <c r="BM6954" t="str">
        <f t="shared" si="883"/>
        <v/>
      </c>
      <c r="BN6954" s="69">
        <f t="shared" si="884"/>
        <v>135</v>
      </c>
      <c r="BO6954" s="1">
        <v>49322</v>
      </c>
      <c r="BP6954" s="1"/>
    </row>
    <row r="6955" spans="59:68" x14ac:dyDescent="0.25">
      <c r="BG6955" t="str">
        <f t="shared" ca="1" si="877"/>
        <v/>
      </c>
      <c r="BH6955" t="str">
        <f t="shared" si="878"/>
        <v/>
      </c>
      <c r="BI6955" t="str">
        <f t="shared" si="879"/>
        <v/>
      </c>
      <c r="BJ6955" t="str">
        <f t="shared" ca="1" si="880"/>
        <v/>
      </c>
      <c r="BK6955">
        <f t="shared" si="881"/>
        <v>1900</v>
      </c>
      <c r="BL6955">
        <f t="shared" si="882"/>
        <v>1900</v>
      </c>
      <c r="BM6955" t="str">
        <f t="shared" si="883"/>
        <v/>
      </c>
      <c r="BN6955" s="69">
        <f t="shared" si="884"/>
        <v>135</v>
      </c>
      <c r="BO6955" s="1">
        <v>49323</v>
      </c>
      <c r="BP6955" s="1"/>
    </row>
    <row r="6956" spans="59:68" x14ac:dyDescent="0.25">
      <c r="BG6956" t="str">
        <f t="shared" ca="1" si="877"/>
        <v/>
      </c>
      <c r="BH6956" t="str">
        <f t="shared" si="878"/>
        <v/>
      </c>
      <c r="BI6956" t="str">
        <f t="shared" si="879"/>
        <v/>
      </c>
      <c r="BJ6956" t="str">
        <f t="shared" ca="1" si="880"/>
        <v/>
      </c>
      <c r="BK6956">
        <f t="shared" si="881"/>
        <v>1900</v>
      </c>
      <c r="BL6956">
        <f t="shared" si="882"/>
        <v>1900</v>
      </c>
      <c r="BM6956" t="str">
        <f t="shared" si="883"/>
        <v/>
      </c>
      <c r="BN6956" s="69">
        <f t="shared" si="884"/>
        <v>135</v>
      </c>
      <c r="BO6956" s="1">
        <v>49324</v>
      </c>
      <c r="BP6956" s="1"/>
    </row>
    <row r="6957" spans="59:68" x14ac:dyDescent="0.25">
      <c r="BG6957" t="str">
        <f t="shared" ca="1" si="877"/>
        <v/>
      </c>
      <c r="BH6957" t="str">
        <f t="shared" si="878"/>
        <v/>
      </c>
      <c r="BI6957" t="str">
        <f t="shared" si="879"/>
        <v/>
      </c>
      <c r="BJ6957" t="str">
        <f t="shared" ca="1" si="880"/>
        <v/>
      </c>
      <c r="BK6957">
        <f t="shared" si="881"/>
        <v>1900</v>
      </c>
      <c r="BL6957">
        <f t="shared" si="882"/>
        <v>1900</v>
      </c>
      <c r="BM6957" t="str">
        <f t="shared" si="883"/>
        <v/>
      </c>
      <c r="BN6957" s="69">
        <f t="shared" si="884"/>
        <v>135</v>
      </c>
      <c r="BO6957" s="1">
        <v>49325</v>
      </c>
      <c r="BP6957" s="1"/>
    </row>
    <row r="6958" spans="59:68" x14ac:dyDescent="0.25">
      <c r="BG6958" t="str">
        <f t="shared" ca="1" si="877"/>
        <v/>
      </c>
      <c r="BH6958" t="str">
        <f t="shared" si="878"/>
        <v/>
      </c>
      <c r="BI6958" t="str">
        <f t="shared" si="879"/>
        <v/>
      </c>
      <c r="BJ6958" t="str">
        <f t="shared" ca="1" si="880"/>
        <v/>
      </c>
      <c r="BK6958">
        <f t="shared" si="881"/>
        <v>1900</v>
      </c>
      <c r="BL6958">
        <f t="shared" si="882"/>
        <v>1900</v>
      </c>
      <c r="BM6958" t="str">
        <f t="shared" si="883"/>
        <v/>
      </c>
      <c r="BN6958" s="69">
        <f t="shared" si="884"/>
        <v>135</v>
      </c>
      <c r="BO6958" s="1">
        <v>49326</v>
      </c>
      <c r="BP6958" s="1"/>
    </row>
    <row r="6959" spans="59:68" x14ac:dyDescent="0.25">
      <c r="BG6959" t="str">
        <f t="shared" ca="1" si="877"/>
        <v/>
      </c>
      <c r="BH6959" t="str">
        <f t="shared" si="878"/>
        <v/>
      </c>
      <c r="BI6959" t="str">
        <f t="shared" si="879"/>
        <v/>
      </c>
      <c r="BJ6959" t="str">
        <f t="shared" ca="1" si="880"/>
        <v/>
      </c>
      <c r="BK6959">
        <f t="shared" si="881"/>
        <v>1900</v>
      </c>
      <c r="BL6959">
        <f t="shared" si="882"/>
        <v>1900</v>
      </c>
      <c r="BM6959" t="str">
        <f t="shared" si="883"/>
        <v/>
      </c>
      <c r="BN6959" s="69">
        <f t="shared" si="884"/>
        <v>135</v>
      </c>
      <c r="BO6959" s="1">
        <v>49327</v>
      </c>
      <c r="BP6959" s="1"/>
    </row>
    <row r="6960" spans="59:68" x14ac:dyDescent="0.25">
      <c r="BG6960" t="str">
        <f t="shared" ca="1" si="877"/>
        <v/>
      </c>
      <c r="BH6960" t="str">
        <f t="shared" si="878"/>
        <v/>
      </c>
      <c r="BI6960" t="str">
        <f t="shared" si="879"/>
        <v/>
      </c>
      <c r="BJ6960" t="str">
        <f t="shared" ca="1" si="880"/>
        <v/>
      </c>
      <c r="BK6960">
        <f t="shared" si="881"/>
        <v>1900</v>
      </c>
      <c r="BL6960">
        <f t="shared" si="882"/>
        <v>1900</v>
      </c>
      <c r="BM6960" t="str">
        <f t="shared" si="883"/>
        <v/>
      </c>
      <c r="BN6960" s="69">
        <f t="shared" si="884"/>
        <v>135</v>
      </c>
      <c r="BO6960" s="1">
        <v>49328</v>
      </c>
      <c r="BP6960" s="1"/>
    </row>
    <row r="6961" spans="59:68" x14ac:dyDescent="0.25">
      <c r="BG6961" t="str">
        <f t="shared" ca="1" si="877"/>
        <v/>
      </c>
      <c r="BH6961" t="str">
        <f t="shared" si="878"/>
        <v/>
      </c>
      <c r="BI6961" t="str">
        <f t="shared" si="879"/>
        <v/>
      </c>
      <c r="BJ6961" t="str">
        <f t="shared" ca="1" si="880"/>
        <v/>
      </c>
      <c r="BK6961">
        <f t="shared" si="881"/>
        <v>1900</v>
      </c>
      <c r="BL6961">
        <f t="shared" si="882"/>
        <v>1900</v>
      </c>
      <c r="BM6961" t="str">
        <f t="shared" si="883"/>
        <v/>
      </c>
      <c r="BN6961" s="69">
        <f t="shared" si="884"/>
        <v>135</v>
      </c>
      <c r="BO6961" s="1">
        <v>49329</v>
      </c>
      <c r="BP6961" s="1"/>
    </row>
    <row r="6962" spans="59:68" x14ac:dyDescent="0.25">
      <c r="BG6962" t="str">
        <f t="shared" ca="1" si="877"/>
        <v/>
      </c>
      <c r="BH6962" t="str">
        <f t="shared" si="878"/>
        <v/>
      </c>
      <c r="BI6962" t="str">
        <f t="shared" si="879"/>
        <v/>
      </c>
      <c r="BJ6962" t="str">
        <f t="shared" ca="1" si="880"/>
        <v/>
      </c>
      <c r="BK6962">
        <f t="shared" si="881"/>
        <v>1900</v>
      </c>
      <c r="BL6962">
        <f t="shared" si="882"/>
        <v>1900</v>
      </c>
      <c r="BM6962" t="str">
        <f t="shared" si="883"/>
        <v/>
      </c>
      <c r="BN6962" s="69">
        <f t="shared" si="884"/>
        <v>135</v>
      </c>
      <c r="BO6962" s="1">
        <v>49330</v>
      </c>
      <c r="BP6962" s="1"/>
    </row>
    <row r="6963" spans="59:68" x14ac:dyDescent="0.25">
      <c r="BG6963" t="str">
        <f t="shared" ca="1" si="877"/>
        <v/>
      </c>
      <c r="BH6963" t="str">
        <f t="shared" si="878"/>
        <v/>
      </c>
      <c r="BI6963" t="str">
        <f t="shared" si="879"/>
        <v/>
      </c>
      <c r="BJ6963" t="str">
        <f t="shared" ca="1" si="880"/>
        <v/>
      </c>
      <c r="BK6963">
        <f t="shared" si="881"/>
        <v>1900</v>
      </c>
      <c r="BL6963">
        <f t="shared" si="882"/>
        <v>1900</v>
      </c>
      <c r="BM6963" t="str">
        <f t="shared" si="883"/>
        <v/>
      </c>
      <c r="BN6963" s="69">
        <f t="shared" si="884"/>
        <v>135</v>
      </c>
      <c r="BO6963" s="1">
        <v>49331</v>
      </c>
      <c r="BP6963" s="1"/>
    </row>
    <row r="6964" spans="59:68" x14ac:dyDescent="0.25">
      <c r="BG6964" t="str">
        <f t="shared" ca="1" si="877"/>
        <v/>
      </c>
      <c r="BH6964" t="str">
        <f t="shared" si="878"/>
        <v/>
      </c>
      <c r="BI6964" t="str">
        <f t="shared" si="879"/>
        <v/>
      </c>
      <c r="BJ6964" t="str">
        <f t="shared" ca="1" si="880"/>
        <v/>
      </c>
      <c r="BK6964">
        <f t="shared" si="881"/>
        <v>1900</v>
      </c>
      <c r="BL6964">
        <f t="shared" si="882"/>
        <v>1900</v>
      </c>
      <c r="BM6964" t="str">
        <f t="shared" si="883"/>
        <v/>
      </c>
      <c r="BN6964" s="69">
        <f t="shared" si="884"/>
        <v>135</v>
      </c>
      <c r="BO6964" s="1">
        <v>49332</v>
      </c>
      <c r="BP6964" s="1"/>
    </row>
    <row r="6965" spans="59:68" x14ac:dyDescent="0.25">
      <c r="BG6965" t="str">
        <f t="shared" ca="1" si="877"/>
        <v/>
      </c>
      <c r="BH6965" t="str">
        <f t="shared" si="878"/>
        <v/>
      </c>
      <c r="BI6965" t="str">
        <f t="shared" si="879"/>
        <v/>
      </c>
      <c r="BJ6965" t="str">
        <f t="shared" ca="1" si="880"/>
        <v/>
      </c>
      <c r="BK6965">
        <f t="shared" si="881"/>
        <v>1900</v>
      </c>
      <c r="BL6965">
        <f t="shared" si="882"/>
        <v>1900</v>
      </c>
      <c r="BM6965" t="str">
        <f t="shared" si="883"/>
        <v/>
      </c>
      <c r="BN6965" s="69">
        <f t="shared" si="884"/>
        <v>135</v>
      </c>
      <c r="BO6965" s="1">
        <v>49333</v>
      </c>
      <c r="BP6965" s="1"/>
    </row>
    <row r="6966" spans="59:68" x14ac:dyDescent="0.25">
      <c r="BG6966" t="str">
        <f t="shared" ca="1" si="877"/>
        <v/>
      </c>
      <c r="BH6966" t="str">
        <f t="shared" si="878"/>
        <v/>
      </c>
      <c r="BI6966" t="str">
        <f t="shared" si="879"/>
        <v/>
      </c>
      <c r="BJ6966" t="str">
        <f t="shared" ca="1" si="880"/>
        <v/>
      </c>
      <c r="BK6966">
        <f t="shared" si="881"/>
        <v>1900</v>
      </c>
      <c r="BL6966">
        <f t="shared" si="882"/>
        <v>1900</v>
      </c>
      <c r="BM6966" t="str">
        <f t="shared" si="883"/>
        <v/>
      </c>
      <c r="BN6966" s="69">
        <f t="shared" si="884"/>
        <v>135</v>
      </c>
      <c r="BO6966" s="1">
        <v>49334</v>
      </c>
      <c r="BP6966" s="1"/>
    </row>
    <row r="6967" spans="59:68" x14ac:dyDescent="0.25">
      <c r="BG6967" t="str">
        <f t="shared" ca="1" si="877"/>
        <v/>
      </c>
      <c r="BH6967" t="str">
        <f t="shared" si="878"/>
        <v/>
      </c>
      <c r="BI6967" t="str">
        <f t="shared" si="879"/>
        <v/>
      </c>
      <c r="BJ6967" t="str">
        <f t="shared" ca="1" si="880"/>
        <v/>
      </c>
      <c r="BK6967">
        <f t="shared" si="881"/>
        <v>1900</v>
      </c>
      <c r="BL6967">
        <f t="shared" si="882"/>
        <v>1900</v>
      </c>
      <c r="BM6967" t="str">
        <f t="shared" si="883"/>
        <v/>
      </c>
      <c r="BN6967" s="69">
        <f t="shared" si="884"/>
        <v>135</v>
      </c>
      <c r="BO6967" s="1">
        <v>49335</v>
      </c>
      <c r="BP6967" s="1"/>
    </row>
    <row r="6968" spans="59:68" x14ac:dyDescent="0.25">
      <c r="BG6968" t="str">
        <f t="shared" ca="1" si="877"/>
        <v/>
      </c>
      <c r="BH6968" t="str">
        <f t="shared" si="878"/>
        <v/>
      </c>
      <c r="BI6968" t="str">
        <f t="shared" si="879"/>
        <v/>
      </c>
      <c r="BJ6968" t="str">
        <f t="shared" ca="1" si="880"/>
        <v/>
      </c>
      <c r="BK6968">
        <f t="shared" si="881"/>
        <v>1900</v>
      </c>
      <c r="BL6968">
        <f t="shared" si="882"/>
        <v>1900</v>
      </c>
      <c r="BM6968" t="str">
        <f t="shared" si="883"/>
        <v/>
      </c>
      <c r="BN6968" s="69">
        <f t="shared" si="884"/>
        <v>135</v>
      </c>
      <c r="BO6968" s="1">
        <v>49336</v>
      </c>
      <c r="BP6968" s="1"/>
    </row>
    <row r="6969" spans="59:68" x14ac:dyDescent="0.25">
      <c r="BG6969" t="str">
        <f t="shared" ca="1" si="877"/>
        <v/>
      </c>
      <c r="BH6969" t="str">
        <f t="shared" si="878"/>
        <v/>
      </c>
      <c r="BI6969" t="str">
        <f t="shared" si="879"/>
        <v/>
      </c>
      <c r="BJ6969" t="str">
        <f t="shared" ca="1" si="880"/>
        <v/>
      </c>
      <c r="BK6969">
        <f t="shared" si="881"/>
        <v>1900</v>
      </c>
      <c r="BL6969">
        <f t="shared" si="882"/>
        <v>1900</v>
      </c>
      <c r="BM6969" t="str">
        <f t="shared" si="883"/>
        <v/>
      </c>
      <c r="BN6969" s="69">
        <f t="shared" si="884"/>
        <v>135</v>
      </c>
      <c r="BO6969" s="1">
        <v>49337</v>
      </c>
      <c r="BP6969" s="1"/>
    </row>
    <row r="6970" spans="59:68" x14ac:dyDescent="0.25">
      <c r="BG6970" t="str">
        <f t="shared" ca="1" si="877"/>
        <v/>
      </c>
      <c r="BH6970" t="str">
        <f t="shared" si="878"/>
        <v/>
      </c>
      <c r="BI6970" t="str">
        <f t="shared" si="879"/>
        <v/>
      </c>
      <c r="BJ6970" t="str">
        <f t="shared" ca="1" si="880"/>
        <v/>
      </c>
      <c r="BK6970">
        <f t="shared" si="881"/>
        <v>1900</v>
      </c>
      <c r="BL6970">
        <f t="shared" si="882"/>
        <v>1900</v>
      </c>
      <c r="BM6970" t="str">
        <f t="shared" si="883"/>
        <v/>
      </c>
      <c r="BN6970" s="69">
        <f t="shared" si="884"/>
        <v>135</v>
      </c>
      <c r="BO6970" s="1">
        <v>49338</v>
      </c>
      <c r="BP6970" s="1"/>
    </row>
    <row r="6971" spans="59:68" x14ac:dyDescent="0.25">
      <c r="BG6971" t="str">
        <f t="shared" ca="1" si="877"/>
        <v/>
      </c>
      <c r="BH6971" t="str">
        <f t="shared" si="878"/>
        <v/>
      </c>
      <c r="BI6971" t="str">
        <f t="shared" si="879"/>
        <v/>
      </c>
      <c r="BJ6971" t="str">
        <f t="shared" ca="1" si="880"/>
        <v/>
      </c>
      <c r="BK6971">
        <f t="shared" si="881"/>
        <v>1900</v>
      </c>
      <c r="BL6971">
        <f t="shared" si="882"/>
        <v>1900</v>
      </c>
      <c r="BM6971" t="str">
        <f t="shared" si="883"/>
        <v/>
      </c>
      <c r="BN6971" s="69">
        <f t="shared" si="884"/>
        <v>135</v>
      </c>
      <c r="BO6971" s="1">
        <v>49339</v>
      </c>
      <c r="BP6971" s="1"/>
    </row>
    <row r="6972" spans="59:68" x14ac:dyDescent="0.25">
      <c r="BG6972" t="str">
        <f t="shared" ca="1" si="877"/>
        <v/>
      </c>
      <c r="BH6972" t="str">
        <f t="shared" si="878"/>
        <v/>
      </c>
      <c r="BI6972" t="str">
        <f t="shared" si="879"/>
        <v/>
      </c>
      <c r="BJ6972" t="str">
        <f t="shared" ca="1" si="880"/>
        <v/>
      </c>
      <c r="BK6972">
        <f t="shared" si="881"/>
        <v>1900</v>
      </c>
      <c r="BL6972">
        <f t="shared" si="882"/>
        <v>1900</v>
      </c>
      <c r="BM6972" t="str">
        <f t="shared" si="883"/>
        <v/>
      </c>
      <c r="BN6972" s="69">
        <f t="shared" si="884"/>
        <v>135</v>
      </c>
      <c r="BO6972" s="1">
        <v>49340</v>
      </c>
      <c r="BP6972" s="1"/>
    </row>
    <row r="6973" spans="59:68" x14ac:dyDescent="0.25">
      <c r="BG6973" t="str">
        <f t="shared" ca="1" si="877"/>
        <v/>
      </c>
      <c r="BH6973" t="str">
        <f t="shared" si="878"/>
        <v/>
      </c>
      <c r="BI6973" t="str">
        <f t="shared" si="879"/>
        <v/>
      </c>
      <c r="BJ6973" t="str">
        <f t="shared" ca="1" si="880"/>
        <v/>
      </c>
      <c r="BK6973">
        <f t="shared" si="881"/>
        <v>1900</v>
      </c>
      <c r="BL6973">
        <f t="shared" si="882"/>
        <v>1900</v>
      </c>
      <c r="BM6973" t="str">
        <f t="shared" si="883"/>
        <v/>
      </c>
      <c r="BN6973" s="69">
        <f t="shared" si="884"/>
        <v>135</v>
      </c>
      <c r="BO6973" s="1">
        <v>49341</v>
      </c>
      <c r="BP6973" s="1"/>
    </row>
    <row r="6974" spans="59:68" x14ac:dyDescent="0.25">
      <c r="BG6974" t="str">
        <f t="shared" ca="1" si="877"/>
        <v/>
      </c>
      <c r="BH6974" t="str">
        <f t="shared" si="878"/>
        <v/>
      </c>
      <c r="BI6974" t="str">
        <f t="shared" si="879"/>
        <v/>
      </c>
      <c r="BJ6974" t="str">
        <f t="shared" ca="1" si="880"/>
        <v/>
      </c>
      <c r="BK6974">
        <f t="shared" si="881"/>
        <v>1900</v>
      </c>
      <c r="BL6974">
        <f t="shared" si="882"/>
        <v>1900</v>
      </c>
      <c r="BM6974" t="str">
        <f t="shared" si="883"/>
        <v/>
      </c>
      <c r="BN6974" s="69">
        <f t="shared" si="884"/>
        <v>135</v>
      </c>
      <c r="BO6974" s="1">
        <v>49342</v>
      </c>
      <c r="BP6974" s="1"/>
    </row>
    <row r="6975" spans="59:68" x14ac:dyDescent="0.25">
      <c r="BG6975" t="str">
        <f t="shared" ca="1" si="877"/>
        <v/>
      </c>
      <c r="BH6975" t="str">
        <f t="shared" si="878"/>
        <v/>
      </c>
      <c r="BI6975" t="str">
        <f t="shared" si="879"/>
        <v/>
      </c>
      <c r="BJ6975" t="str">
        <f t="shared" ca="1" si="880"/>
        <v/>
      </c>
      <c r="BK6975">
        <f t="shared" si="881"/>
        <v>1900</v>
      </c>
      <c r="BL6975">
        <f t="shared" si="882"/>
        <v>1900</v>
      </c>
      <c r="BM6975" t="str">
        <f t="shared" si="883"/>
        <v/>
      </c>
      <c r="BN6975" s="69">
        <f t="shared" si="884"/>
        <v>135</v>
      </c>
      <c r="BO6975" s="1">
        <v>49343</v>
      </c>
      <c r="BP6975" s="1"/>
    </row>
    <row r="6976" spans="59:68" x14ac:dyDescent="0.25">
      <c r="BG6976" t="str">
        <f t="shared" ca="1" si="877"/>
        <v/>
      </c>
      <c r="BH6976" t="str">
        <f t="shared" si="878"/>
        <v/>
      </c>
      <c r="BI6976" t="str">
        <f t="shared" si="879"/>
        <v/>
      </c>
      <c r="BJ6976" t="str">
        <f t="shared" ca="1" si="880"/>
        <v/>
      </c>
      <c r="BK6976">
        <f t="shared" si="881"/>
        <v>1900</v>
      </c>
      <c r="BL6976">
        <f t="shared" si="882"/>
        <v>1900</v>
      </c>
      <c r="BM6976" t="str">
        <f t="shared" si="883"/>
        <v/>
      </c>
      <c r="BN6976" s="69">
        <f t="shared" si="884"/>
        <v>135</v>
      </c>
      <c r="BO6976" s="1">
        <v>49344</v>
      </c>
      <c r="BP6976" s="1"/>
    </row>
    <row r="6977" spans="59:68" x14ac:dyDescent="0.25">
      <c r="BG6977" t="str">
        <f t="shared" ca="1" si="877"/>
        <v/>
      </c>
      <c r="BH6977" t="str">
        <f t="shared" si="878"/>
        <v/>
      </c>
      <c r="BI6977" t="str">
        <f t="shared" si="879"/>
        <v/>
      </c>
      <c r="BJ6977" t="str">
        <f t="shared" ca="1" si="880"/>
        <v/>
      </c>
      <c r="BK6977">
        <f t="shared" si="881"/>
        <v>1900</v>
      </c>
      <c r="BL6977">
        <f t="shared" si="882"/>
        <v>1900</v>
      </c>
      <c r="BM6977" t="str">
        <f t="shared" si="883"/>
        <v/>
      </c>
      <c r="BN6977" s="69">
        <f t="shared" si="884"/>
        <v>135</v>
      </c>
      <c r="BO6977" s="1">
        <v>49345</v>
      </c>
      <c r="BP6977" s="1"/>
    </row>
    <row r="6978" spans="59:68" x14ac:dyDescent="0.25">
      <c r="BG6978" t="str">
        <f t="shared" ca="1" si="877"/>
        <v/>
      </c>
      <c r="BH6978" t="str">
        <f t="shared" si="878"/>
        <v/>
      </c>
      <c r="BI6978" t="str">
        <f t="shared" si="879"/>
        <v/>
      </c>
      <c r="BJ6978" t="str">
        <f t="shared" ca="1" si="880"/>
        <v/>
      </c>
      <c r="BK6978">
        <f t="shared" si="881"/>
        <v>1900</v>
      </c>
      <c r="BL6978">
        <f t="shared" si="882"/>
        <v>1900</v>
      </c>
      <c r="BM6978" t="str">
        <f t="shared" si="883"/>
        <v/>
      </c>
      <c r="BN6978" s="69">
        <f t="shared" si="884"/>
        <v>135</v>
      </c>
      <c r="BO6978" s="1">
        <v>49346</v>
      </c>
      <c r="BP6978" s="1"/>
    </row>
    <row r="6979" spans="59:68" x14ac:dyDescent="0.25">
      <c r="BG6979" t="str">
        <f t="shared" ref="BG6979:BG7042" ca="1" si="885">IF(A6979="","",DATEDIF(J6979,TODAY(),"y"))</f>
        <v/>
      </c>
      <c r="BH6979" t="str">
        <f t="shared" ref="BH6979:BH7042" si="886">IF(A6979="","",IF(BG6979&lt;61,"Moins de 61",IF(BG6979&lt;66,"61 à 65",IF(BG6979&lt;71,"66 à 70",IF(BG6979&lt;76,"71 à 75",IF(BG6979&lt;81,"76 à 80",IF(BG6979&lt;86,"81 à 85",IF(BG6979&lt;91,"86 à 90",IF(BG6979&lt;96,"91 à 95",IF(BG6979&lt;101,"96 à 100",IF(BG6979&gt;=101,"101 et plus","")))))))))))</f>
        <v/>
      </c>
      <c r="BI6979" t="str">
        <f t="shared" ref="BI6979:BI7042" si="887">IF(B6979="","",IF(BG6979&lt;66,"Moins de 66",IF(BG6979&lt;71,"66 à 70",IF(BG6979&lt;76,"71 à 75",IF(BG6979&lt;81,"76 à 80",IF(BG6979&gt;=81,"plus de 80",""))))))</f>
        <v/>
      </c>
      <c r="BJ6979" t="str">
        <f t="shared" ref="BJ6979:BJ7042" ca="1" si="888">IF(A6979="","",DATEDIF(L6979,TODAY(),"y"))</f>
        <v/>
      </c>
      <c r="BK6979">
        <f t="shared" ref="BK6979:BK7042" si="889">YEAR(L6979)</f>
        <v>1900</v>
      </c>
      <c r="BL6979">
        <f t="shared" ref="BL6979:BL7042" si="890">YEAR(E6979)</f>
        <v>1900</v>
      </c>
      <c r="BM6979" t="str">
        <f t="shared" ref="BM6979:BM7042" si="891">IF(A6979="","",IF(O6979="Adhérent",BG6979,""))</f>
        <v/>
      </c>
      <c r="BN6979" s="69">
        <f t="shared" ref="BN6979:BN7042" si="892">YEAR(BO6979)-YEAR(J6979)</f>
        <v>135</v>
      </c>
      <c r="BO6979" s="1">
        <v>49347</v>
      </c>
      <c r="BP6979" s="1"/>
    </row>
    <row r="6980" spans="59:68" x14ac:dyDescent="0.25">
      <c r="BG6980" t="str">
        <f t="shared" ca="1" si="885"/>
        <v/>
      </c>
      <c r="BH6980" t="str">
        <f t="shared" si="886"/>
        <v/>
      </c>
      <c r="BI6980" t="str">
        <f t="shared" si="887"/>
        <v/>
      </c>
      <c r="BJ6980" t="str">
        <f t="shared" ca="1" si="888"/>
        <v/>
      </c>
      <c r="BK6980">
        <f t="shared" si="889"/>
        <v>1900</v>
      </c>
      <c r="BL6980">
        <f t="shared" si="890"/>
        <v>1900</v>
      </c>
      <c r="BM6980" t="str">
        <f t="shared" si="891"/>
        <v/>
      </c>
      <c r="BN6980" s="69">
        <f t="shared" si="892"/>
        <v>135</v>
      </c>
      <c r="BO6980" s="1">
        <v>49348</v>
      </c>
      <c r="BP6980" s="1"/>
    </row>
    <row r="6981" spans="59:68" x14ac:dyDescent="0.25">
      <c r="BG6981" t="str">
        <f t="shared" ca="1" si="885"/>
        <v/>
      </c>
      <c r="BH6981" t="str">
        <f t="shared" si="886"/>
        <v/>
      </c>
      <c r="BI6981" t="str">
        <f t="shared" si="887"/>
        <v/>
      </c>
      <c r="BJ6981" t="str">
        <f t="shared" ca="1" si="888"/>
        <v/>
      </c>
      <c r="BK6981">
        <f t="shared" si="889"/>
        <v>1900</v>
      </c>
      <c r="BL6981">
        <f t="shared" si="890"/>
        <v>1900</v>
      </c>
      <c r="BM6981" t="str">
        <f t="shared" si="891"/>
        <v/>
      </c>
      <c r="BN6981" s="69">
        <f t="shared" si="892"/>
        <v>135</v>
      </c>
      <c r="BO6981" s="1">
        <v>49349</v>
      </c>
      <c r="BP6981" s="1"/>
    </row>
    <row r="6982" spans="59:68" x14ac:dyDescent="0.25">
      <c r="BG6982" t="str">
        <f t="shared" ca="1" si="885"/>
        <v/>
      </c>
      <c r="BH6982" t="str">
        <f t="shared" si="886"/>
        <v/>
      </c>
      <c r="BI6982" t="str">
        <f t="shared" si="887"/>
        <v/>
      </c>
      <c r="BJ6982" t="str">
        <f t="shared" ca="1" si="888"/>
        <v/>
      </c>
      <c r="BK6982">
        <f t="shared" si="889"/>
        <v>1900</v>
      </c>
      <c r="BL6982">
        <f t="shared" si="890"/>
        <v>1900</v>
      </c>
      <c r="BM6982" t="str">
        <f t="shared" si="891"/>
        <v/>
      </c>
      <c r="BN6982" s="69">
        <f t="shared" si="892"/>
        <v>135</v>
      </c>
      <c r="BO6982" s="1">
        <v>49350</v>
      </c>
      <c r="BP6982" s="1"/>
    </row>
    <row r="6983" spans="59:68" x14ac:dyDescent="0.25">
      <c r="BG6983" t="str">
        <f t="shared" ca="1" si="885"/>
        <v/>
      </c>
      <c r="BH6983" t="str">
        <f t="shared" si="886"/>
        <v/>
      </c>
      <c r="BI6983" t="str">
        <f t="shared" si="887"/>
        <v/>
      </c>
      <c r="BJ6983" t="str">
        <f t="shared" ca="1" si="888"/>
        <v/>
      </c>
      <c r="BK6983">
        <f t="shared" si="889"/>
        <v>1900</v>
      </c>
      <c r="BL6983">
        <f t="shared" si="890"/>
        <v>1900</v>
      </c>
      <c r="BM6983" t="str">
        <f t="shared" si="891"/>
        <v/>
      </c>
      <c r="BN6983" s="69">
        <f t="shared" si="892"/>
        <v>135</v>
      </c>
      <c r="BO6983" s="1">
        <v>49351</v>
      </c>
      <c r="BP6983" s="1"/>
    </row>
    <row r="6984" spans="59:68" x14ac:dyDescent="0.25">
      <c r="BG6984" t="str">
        <f t="shared" ca="1" si="885"/>
        <v/>
      </c>
      <c r="BH6984" t="str">
        <f t="shared" si="886"/>
        <v/>
      </c>
      <c r="BI6984" t="str">
        <f t="shared" si="887"/>
        <v/>
      </c>
      <c r="BJ6984" t="str">
        <f t="shared" ca="1" si="888"/>
        <v/>
      </c>
      <c r="BK6984">
        <f t="shared" si="889"/>
        <v>1900</v>
      </c>
      <c r="BL6984">
        <f t="shared" si="890"/>
        <v>1900</v>
      </c>
      <c r="BM6984" t="str">
        <f t="shared" si="891"/>
        <v/>
      </c>
      <c r="BN6984" s="69">
        <f t="shared" si="892"/>
        <v>135</v>
      </c>
      <c r="BO6984" s="1">
        <v>49352</v>
      </c>
      <c r="BP6984" s="1"/>
    </row>
    <row r="6985" spans="59:68" x14ac:dyDescent="0.25">
      <c r="BG6985" t="str">
        <f t="shared" ca="1" si="885"/>
        <v/>
      </c>
      <c r="BH6985" t="str">
        <f t="shared" si="886"/>
        <v/>
      </c>
      <c r="BI6985" t="str">
        <f t="shared" si="887"/>
        <v/>
      </c>
      <c r="BJ6985" t="str">
        <f t="shared" ca="1" si="888"/>
        <v/>
      </c>
      <c r="BK6985">
        <f t="shared" si="889"/>
        <v>1900</v>
      </c>
      <c r="BL6985">
        <f t="shared" si="890"/>
        <v>1900</v>
      </c>
      <c r="BM6985" t="str">
        <f t="shared" si="891"/>
        <v/>
      </c>
      <c r="BN6985" s="69">
        <f t="shared" si="892"/>
        <v>135</v>
      </c>
      <c r="BO6985" s="1">
        <v>49353</v>
      </c>
      <c r="BP6985" s="1"/>
    </row>
    <row r="6986" spans="59:68" x14ac:dyDescent="0.25">
      <c r="BG6986" t="str">
        <f t="shared" ca="1" si="885"/>
        <v/>
      </c>
      <c r="BH6986" t="str">
        <f t="shared" si="886"/>
        <v/>
      </c>
      <c r="BI6986" t="str">
        <f t="shared" si="887"/>
        <v/>
      </c>
      <c r="BJ6986" t="str">
        <f t="shared" ca="1" si="888"/>
        <v/>
      </c>
      <c r="BK6986">
        <f t="shared" si="889"/>
        <v>1900</v>
      </c>
      <c r="BL6986">
        <f t="shared" si="890"/>
        <v>1900</v>
      </c>
      <c r="BM6986" t="str">
        <f t="shared" si="891"/>
        <v/>
      </c>
      <c r="BN6986" s="69">
        <f t="shared" si="892"/>
        <v>135</v>
      </c>
      <c r="BO6986" s="1">
        <v>49354</v>
      </c>
      <c r="BP6986" s="1"/>
    </row>
    <row r="6987" spans="59:68" x14ac:dyDescent="0.25">
      <c r="BG6987" t="str">
        <f t="shared" ca="1" si="885"/>
        <v/>
      </c>
      <c r="BH6987" t="str">
        <f t="shared" si="886"/>
        <v/>
      </c>
      <c r="BI6987" t="str">
        <f t="shared" si="887"/>
        <v/>
      </c>
      <c r="BJ6987" t="str">
        <f t="shared" ca="1" si="888"/>
        <v/>
      </c>
      <c r="BK6987">
        <f t="shared" si="889"/>
        <v>1900</v>
      </c>
      <c r="BL6987">
        <f t="shared" si="890"/>
        <v>1900</v>
      </c>
      <c r="BM6987" t="str">
        <f t="shared" si="891"/>
        <v/>
      </c>
      <c r="BN6987" s="69">
        <f t="shared" si="892"/>
        <v>135</v>
      </c>
      <c r="BO6987" s="1">
        <v>49355</v>
      </c>
      <c r="BP6987" s="1"/>
    </row>
    <row r="6988" spans="59:68" x14ac:dyDescent="0.25">
      <c r="BG6988" t="str">
        <f t="shared" ca="1" si="885"/>
        <v/>
      </c>
      <c r="BH6988" t="str">
        <f t="shared" si="886"/>
        <v/>
      </c>
      <c r="BI6988" t="str">
        <f t="shared" si="887"/>
        <v/>
      </c>
      <c r="BJ6988" t="str">
        <f t="shared" ca="1" si="888"/>
        <v/>
      </c>
      <c r="BK6988">
        <f t="shared" si="889"/>
        <v>1900</v>
      </c>
      <c r="BL6988">
        <f t="shared" si="890"/>
        <v>1900</v>
      </c>
      <c r="BM6988" t="str">
        <f t="shared" si="891"/>
        <v/>
      </c>
      <c r="BN6988" s="69">
        <f t="shared" si="892"/>
        <v>135</v>
      </c>
      <c r="BO6988" s="1">
        <v>49356</v>
      </c>
      <c r="BP6988" s="1"/>
    </row>
    <row r="6989" spans="59:68" x14ac:dyDescent="0.25">
      <c r="BG6989" t="str">
        <f t="shared" ca="1" si="885"/>
        <v/>
      </c>
      <c r="BH6989" t="str">
        <f t="shared" si="886"/>
        <v/>
      </c>
      <c r="BI6989" t="str">
        <f t="shared" si="887"/>
        <v/>
      </c>
      <c r="BJ6989" t="str">
        <f t="shared" ca="1" si="888"/>
        <v/>
      </c>
      <c r="BK6989">
        <f t="shared" si="889"/>
        <v>1900</v>
      </c>
      <c r="BL6989">
        <f t="shared" si="890"/>
        <v>1900</v>
      </c>
      <c r="BM6989" t="str">
        <f t="shared" si="891"/>
        <v/>
      </c>
      <c r="BN6989" s="69">
        <f t="shared" si="892"/>
        <v>135</v>
      </c>
      <c r="BO6989" s="1">
        <v>49357</v>
      </c>
      <c r="BP6989" s="1"/>
    </row>
    <row r="6990" spans="59:68" x14ac:dyDescent="0.25">
      <c r="BG6990" t="str">
        <f t="shared" ca="1" si="885"/>
        <v/>
      </c>
      <c r="BH6990" t="str">
        <f t="shared" si="886"/>
        <v/>
      </c>
      <c r="BI6990" t="str">
        <f t="shared" si="887"/>
        <v/>
      </c>
      <c r="BJ6990" t="str">
        <f t="shared" ca="1" si="888"/>
        <v/>
      </c>
      <c r="BK6990">
        <f t="shared" si="889"/>
        <v>1900</v>
      </c>
      <c r="BL6990">
        <f t="shared" si="890"/>
        <v>1900</v>
      </c>
      <c r="BM6990" t="str">
        <f t="shared" si="891"/>
        <v/>
      </c>
      <c r="BN6990" s="69">
        <f t="shared" si="892"/>
        <v>135</v>
      </c>
      <c r="BO6990" s="1">
        <v>49358</v>
      </c>
      <c r="BP6990" s="1"/>
    </row>
    <row r="6991" spans="59:68" x14ac:dyDescent="0.25">
      <c r="BG6991" t="str">
        <f t="shared" ca="1" si="885"/>
        <v/>
      </c>
      <c r="BH6991" t="str">
        <f t="shared" si="886"/>
        <v/>
      </c>
      <c r="BI6991" t="str">
        <f t="shared" si="887"/>
        <v/>
      </c>
      <c r="BJ6991" t="str">
        <f t="shared" ca="1" si="888"/>
        <v/>
      </c>
      <c r="BK6991">
        <f t="shared" si="889"/>
        <v>1900</v>
      </c>
      <c r="BL6991">
        <f t="shared" si="890"/>
        <v>1900</v>
      </c>
      <c r="BM6991" t="str">
        <f t="shared" si="891"/>
        <v/>
      </c>
      <c r="BN6991" s="69">
        <f t="shared" si="892"/>
        <v>135</v>
      </c>
      <c r="BO6991" s="1">
        <v>49359</v>
      </c>
      <c r="BP6991" s="1"/>
    </row>
    <row r="6992" spans="59:68" x14ac:dyDescent="0.25">
      <c r="BG6992" t="str">
        <f t="shared" ca="1" si="885"/>
        <v/>
      </c>
      <c r="BH6992" t="str">
        <f t="shared" si="886"/>
        <v/>
      </c>
      <c r="BI6992" t="str">
        <f t="shared" si="887"/>
        <v/>
      </c>
      <c r="BJ6992" t="str">
        <f t="shared" ca="1" si="888"/>
        <v/>
      </c>
      <c r="BK6992">
        <f t="shared" si="889"/>
        <v>1900</v>
      </c>
      <c r="BL6992">
        <f t="shared" si="890"/>
        <v>1900</v>
      </c>
      <c r="BM6992" t="str">
        <f t="shared" si="891"/>
        <v/>
      </c>
      <c r="BN6992" s="69">
        <f t="shared" si="892"/>
        <v>135</v>
      </c>
      <c r="BO6992" s="1">
        <v>49360</v>
      </c>
      <c r="BP6992" s="1"/>
    </row>
    <row r="6993" spans="59:68" x14ac:dyDescent="0.25">
      <c r="BG6993" t="str">
        <f t="shared" ca="1" si="885"/>
        <v/>
      </c>
      <c r="BH6993" t="str">
        <f t="shared" si="886"/>
        <v/>
      </c>
      <c r="BI6993" t="str">
        <f t="shared" si="887"/>
        <v/>
      </c>
      <c r="BJ6993" t="str">
        <f t="shared" ca="1" si="888"/>
        <v/>
      </c>
      <c r="BK6993">
        <f t="shared" si="889"/>
        <v>1900</v>
      </c>
      <c r="BL6993">
        <f t="shared" si="890"/>
        <v>1900</v>
      </c>
      <c r="BM6993" t="str">
        <f t="shared" si="891"/>
        <v/>
      </c>
      <c r="BN6993" s="69">
        <f t="shared" si="892"/>
        <v>135</v>
      </c>
      <c r="BO6993" s="1">
        <v>49361</v>
      </c>
      <c r="BP6993" s="1"/>
    </row>
    <row r="6994" spans="59:68" x14ac:dyDescent="0.25">
      <c r="BG6994" t="str">
        <f t="shared" ca="1" si="885"/>
        <v/>
      </c>
      <c r="BH6994" t="str">
        <f t="shared" si="886"/>
        <v/>
      </c>
      <c r="BI6994" t="str">
        <f t="shared" si="887"/>
        <v/>
      </c>
      <c r="BJ6994" t="str">
        <f t="shared" ca="1" si="888"/>
        <v/>
      </c>
      <c r="BK6994">
        <f t="shared" si="889"/>
        <v>1900</v>
      </c>
      <c r="BL6994">
        <f t="shared" si="890"/>
        <v>1900</v>
      </c>
      <c r="BM6994" t="str">
        <f t="shared" si="891"/>
        <v/>
      </c>
      <c r="BN6994" s="69">
        <f t="shared" si="892"/>
        <v>135</v>
      </c>
      <c r="BO6994" s="1">
        <v>49362</v>
      </c>
      <c r="BP6994" s="1"/>
    </row>
    <row r="6995" spans="59:68" x14ac:dyDescent="0.25">
      <c r="BG6995" t="str">
        <f t="shared" ca="1" si="885"/>
        <v/>
      </c>
      <c r="BH6995" t="str">
        <f t="shared" si="886"/>
        <v/>
      </c>
      <c r="BI6995" t="str">
        <f t="shared" si="887"/>
        <v/>
      </c>
      <c r="BJ6995" t="str">
        <f t="shared" ca="1" si="888"/>
        <v/>
      </c>
      <c r="BK6995">
        <f t="shared" si="889"/>
        <v>1900</v>
      </c>
      <c r="BL6995">
        <f t="shared" si="890"/>
        <v>1900</v>
      </c>
      <c r="BM6995" t="str">
        <f t="shared" si="891"/>
        <v/>
      </c>
      <c r="BN6995" s="69">
        <f t="shared" si="892"/>
        <v>135</v>
      </c>
      <c r="BO6995" s="1">
        <v>49363</v>
      </c>
      <c r="BP6995" s="1"/>
    </row>
    <row r="6996" spans="59:68" x14ac:dyDescent="0.25">
      <c r="BG6996" t="str">
        <f t="shared" ca="1" si="885"/>
        <v/>
      </c>
      <c r="BH6996" t="str">
        <f t="shared" si="886"/>
        <v/>
      </c>
      <c r="BI6996" t="str">
        <f t="shared" si="887"/>
        <v/>
      </c>
      <c r="BJ6996" t="str">
        <f t="shared" ca="1" si="888"/>
        <v/>
      </c>
      <c r="BK6996">
        <f t="shared" si="889"/>
        <v>1900</v>
      </c>
      <c r="BL6996">
        <f t="shared" si="890"/>
        <v>1900</v>
      </c>
      <c r="BM6996" t="str">
        <f t="shared" si="891"/>
        <v/>
      </c>
      <c r="BN6996" s="69">
        <f t="shared" si="892"/>
        <v>135</v>
      </c>
      <c r="BO6996" s="1">
        <v>49364</v>
      </c>
      <c r="BP6996" s="1"/>
    </row>
    <row r="6997" spans="59:68" x14ac:dyDescent="0.25">
      <c r="BG6997" t="str">
        <f t="shared" ca="1" si="885"/>
        <v/>
      </c>
      <c r="BH6997" t="str">
        <f t="shared" si="886"/>
        <v/>
      </c>
      <c r="BI6997" t="str">
        <f t="shared" si="887"/>
        <v/>
      </c>
      <c r="BJ6997" t="str">
        <f t="shared" ca="1" si="888"/>
        <v/>
      </c>
      <c r="BK6997">
        <f t="shared" si="889"/>
        <v>1900</v>
      </c>
      <c r="BL6997">
        <f t="shared" si="890"/>
        <v>1900</v>
      </c>
      <c r="BM6997" t="str">
        <f t="shared" si="891"/>
        <v/>
      </c>
      <c r="BN6997" s="69">
        <f t="shared" si="892"/>
        <v>135</v>
      </c>
      <c r="BO6997" s="1">
        <v>49365</v>
      </c>
      <c r="BP6997" s="1"/>
    </row>
    <row r="6998" spans="59:68" x14ac:dyDescent="0.25">
      <c r="BG6998" t="str">
        <f t="shared" ca="1" si="885"/>
        <v/>
      </c>
      <c r="BH6998" t="str">
        <f t="shared" si="886"/>
        <v/>
      </c>
      <c r="BI6998" t="str">
        <f t="shared" si="887"/>
        <v/>
      </c>
      <c r="BJ6998" t="str">
        <f t="shared" ca="1" si="888"/>
        <v/>
      </c>
      <c r="BK6998">
        <f t="shared" si="889"/>
        <v>1900</v>
      </c>
      <c r="BL6998">
        <f t="shared" si="890"/>
        <v>1900</v>
      </c>
      <c r="BM6998" t="str">
        <f t="shared" si="891"/>
        <v/>
      </c>
      <c r="BN6998" s="69">
        <f t="shared" si="892"/>
        <v>135</v>
      </c>
      <c r="BO6998" s="1">
        <v>49366</v>
      </c>
      <c r="BP6998" s="1"/>
    </row>
    <row r="6999" spans="59:68" x14ac:dyDescent="0.25">
      <c r="BG6999" t="str">
        <f t="shared" ca="1" si="885"/>
        <v/>
      </c>
      <c r="BH6999" t="str">
        <f t="shared" si="886"/>
        <v/>
      </c>
      <c r="BI6999" t="str">
        <f t="shared" si="887"/>
        <v/>
      </c>
      <c r="BJ6999" t="str">
        <f t="shared" ca="1" si="888"/>
        <v/>
      </c>
      <c r="BK6999">
        <f t="shared" si="889"/>
        <v>1900</v>
      </c>
      <c r="BL6999">
        <f t="shared" si="890"/>
        <v>1900</v>
      </c>
      <c r="BM6999" t="str">
        <f t="shared" si="891"/>
        <v/>
      </c>
      <c r="BN6999" s="69">
        <f t="shared" si="892"/>
        <v>135</v>
      </c>
      <c r="BO6999" s="1">
        <v>49367</v>
      </c>
      <c r="BP6999" s="1"/>
    </row>
    <row r="7000" spans="59:68" x14ac:dyDescent="0.25">
      <c r="BG7000" t="str">
        <f t="shared" ca="1" si="885"/>
        <v/>
      </c>
      <c r="BH7000" t="str">
        <f t="shared" si="886"/>
        <v/>
      </c>
      <c r="BI7000" t="str">
        <f t="shared" si="887"/>
        <v/>
      </c>
      <c r="BJ7000" t="str">
        <f t="shared" ca="1" si="888"/>
        <v/>
      </c>
      <c r="BK7000">
        <f t="shared" si="889"/>
        <v>1900</v>
      </c>
      <c r="BL7000">
        <f t="shared" si="890"/>
        <v>1900</v>
      </c>
      <c r="BM7000" t="str">
        <f t="shared" si="891"/>
        <v/>
      </c>
      <c r="BN7000" s="69">
        <f t="shared" si="892"/>
        <v>135</v>
      </c>
      <c r="BO7000" s="1">
        <v>49368</v>
      </c>
      <c r="BP7000" s="1"/>
    </row>
    <row r="7001" spans="59:68" x14ac:dyDescent="0.25">
      <c r="BG7001" t="str">
        <f t="shared" ca="1" si="885"/>
        <v/>
      </c>
      <c r="BH7001" t="str">
        <f t="shared" si="886"/>
        <v/>
      </c>
      <c r="BI7001" t="str">
        <f t="shared" si="887"/>
        <v/>
      </c>
      <c r="BJ7001" t="str">
        <f t="shared" ca="1" si="888"/>
        <v/>
      </c>
      <c r="BK7001">
        <f t="shared" si="889"/>
        <v>1900</v>
      </c>
      <c r="BL7001">
        <f t="shared" si="890"/>
        <v>1900</v>
      </c>
      <c r="BM7001" t="str">
        <f t="shared" si="891"/>
        <v/>
      </c>
      <c r="BN7001" s="69">
        <f t="shared" si="892"/>
        <v>135</v>
      </c>
      <c r="BO7001" s="1">
        <v>49369</v>
      </c>
      <c r="BP7001" s="1"/>
    </row>
    <row r="7002" spans="59:68" x14ac:dyDescent="0.25">
      <c r="BG7002" t="str">
        <f t="shared" ca="1" si="885"/>
        <v/>
      </c>
      <c r="BH7002" t="str">
        <f t="shared" si="886"/>
        <v/>
      </c>
      <c r="BI7002" t="str">
        <f t="shared" si="887"/>
        <v/>
      </c>
      <c r="BJ7002" t="str">
        <f t="shared" ca="1" si="888"/>
        <v/>
      </c>
      <c r="BK7002">
        <f t="shared" si="889"/>
        <v>1900</v>
      </c>
      <c r="BL7002">
        <f t="shared" si="890"/>
        <v>1900</v>
      </c>
      <c r="BM7002" t="str">
        <f t="shared" si="891"/>
        <v/>
      </c>
      <c r="BN7002" s="69">
        <f t="shared" si="892"/>
        <v>135</v>
      </c>
      <c r="BO7002" s="1">
        <v>49370</v>
      </c>
      <c r="BP7002" s="1"/>
    </row>
    <row r="7003" spans="59:68" x14ac:dyDescent="0.25">
      <c r="BG7003" t="str">
        <f t="shared" ca="1" si="885"/>
        <v/>
      </c>
      <c r="BH7003" t="str">
        <f t="shared" si="886"/>
        <v/>
      </c>
      <c r="BI7003" t="str">
        <f t="shared" si="887"/>
        <v/>
      </c>
      <c r="BJ7003" t="str">
        <f t="shared" ca="1" si="888"/>
        <v/>
      </c>
      <c r="BK7003">
        <f t="shared" si="889"/>
        <v>1900</v>
      </c>
      <c r="BL7003">
        <f t="shared" si="890"/>
        <v>1900</v>
      </c>
      <c r="BM7003" t="str">
        <f t="shared" si="891"/>
        <v/>
      </c>
      <c r="BN7003" s="69">
        <f t="shared" si="892"/>
        <v>135</v>
      </c>
      <c r="BO7003" s="1">
        <v>49371</v>
      </c>
      <c r="BP7003" s="1"/>
    </row>
    <row r="7004" spans="59:68" x14ac:dyDescent="0.25">
      <c r="BG7004" t="str">
        <f t="shared" ca="1" si="885"/>
        <v/>
      </c>
      <c r="BH7004" t="str">
        <f t="shared" si="886"/>
        <v/>
      </c>
      <c r="BI7004" t="str">
        <f t="shared" si="887"/>
        <v/>
      </c>
      <c r="BJ7004" t="str">
        <f t="shared" ca="1" si="888"/>
        <v/>
      </c>
      <c r="BK7004">
        <f t="shared" si="889"/>
        <v>1900</v>
      </c>
      <c r="BL7004">
        <f t="shared" si="890"/>
        <v>1900</v>
      </c>
      <c r="BM7004" t="str">
        <f t="shared" si="891"/>
        <v/>
      </c>
      <c r="BN7004" s="69">
        <f t="shared" si="892"/>
        <v>135</v>
      </c>
      <c r="BO7004" s="1">
        <v>49372</v>
      </c>
      <c r="BP7004" s="1"/>
    </row>
    <row r="7005" spans="59:68" x14ac:dyDescent="0.25">
      <c r="BG7005" t="str">
        <f t="shared" ca="1" si="885"/>
        <v/>
      </c>
      <c r="BH7005" t="str">
        <f t="shared" si="886"/>
        <v/>
      </c>
      <c r="BI7005" t="str">
        <f t="shared" si="887"/>
        <v/>
      </c>
      <c r="BJ7005" t="str">
        <f t="shared" ca="1" si="888"/>
        <v/>
      </c>
      <c r="BK7005">
        <f t="shared" si="889"/>
        <v>1900</v>
      </c>
      <c r="BL7005">
        <f t="shared" si="890"/>
        <v>1900</v>
      </c>
      <c r="BM7005" t="str">
        <f t="shared" si="891"/>
        <v/>
      </c>
      <c r="BN7005" s="69">
        <f t="shared" si="892"/>
        <v>135</v>
      </c>
      <c r="BO7005" s="1">
        <v>49373</v>
      </c>
      <c r="BP7005" s="1"/>
    </row>
    <row r="7006" spans="59:68" x14ac:dyDescent="0.25">
      <c r="BG7006" t="str">
        <f t="shared" ca="1" si="885"/>
        <v/>
      </c>
      <c r="BH7006" t="str">
        <f t="shared" si="886"/>
        <v/>
      </c>
      <c r="BI7006" t="str">
        <f t="shared" si="887"/>
        <v/>
      </c>
      <c r="BJ7006" t="str">
        <f t="shared" ca="1" si="888"/>
        <v/>
      </c>
      <c r="BK7006">
        <f t="shared" si="889"/>
        <v>1900</v>
      </c>
      <c r="BL7006">
        <f t="shared" si="890"/>
        <v>1900</v>
      </c>
      <c r="BM7006" t="str">
        <f t="shared" si="891"/>
        <v/>
      </c>
      <c r="BN7006" s="69">
        <f t="shared" si="892"/>
        <v>135</v>
      </c>
      <c r="BO7006" s="1">
        <v>49374</v>
      </c>
      <c r="BP7006" s="1"/>
    </row>
    <row r="7007" spans="59:68" x14ac:dyDescent="0.25">
      <c r="BG7007" t="str">
        <f t="shared" ca="1" si="885"/>
        <v/>
      </c>
      <c r="BH7007" t="str">
        <f t="shared" si="886"/>
        <v/>
      </c>
      <c r="BI7007" t="str">
        <f t="shared" si="887"/>
        <v/>
      </c>
      <c r="BJ7007" t="str">
        <f t="shared" ca="1" si="888"/>
        <v/>
      </c>
      <c r="BK7007">
        <f t="shared" si="889"/>
        <v>1900</v>
      </c>
      <c r="BL7007">
        <f t="shared" si="890"/>
        <v>1900</v>
      </c>
      <c r="BM7007" t="str">
        <f t="shared" si="891"/>
        <v/>
      </c>
      <c r="BN7007" s="69">
        <f t="shared" si="892"/>
        <v>135</v>
      </c>
      <c r="BO7007" s="1">
        <v>49375</v>
      </c>
      <c r="BP7007" s="1"/>
    </row>
    <row r="7008" spans="59:68" x14ac:dyDescent="0.25">
      <c r="BG7008" t="str">
        <f t="shared" ca="1" si="885"/>
        <v/>
      </c>
      <c r="BH7008" t="str">
        <f t="shared" si="886"/>
        <v/>
      </c>
      <c r="BI7008" t="str">
        <f t="shared" si="887"/>
        <v/>
      </c>
      <c r="BJ7008" t="str">
        <f t="shared" ca="1" si="888"/>
        <v/>
      </c>
      <c r="BK7008">
        <f t="shared" si="889"/>
        <v>1900</v>
      </c>
      <c r="BL7008">
        <f t="shared" si="890"/>
        <v>1900</v>
      </c>
      <c r="BM7008" t="str">
        <f t="shared" si="891"/>
        <v/>
      </c>
      <c r="BN7008" s="69">
        <f t="shared" si="892"/>
        <v>135</v>
      </c>
      <c r="BO7008" s="1">
        <v>49376</v>
      </c>
      <c r="BP7008" s="1"/>
    </row>
    <row r="7009" spans="59:68" x14ac:dyDescent="0.25">
      <c r="BG7009" t="str">
        <f t="shared" ca="1" si="885"/>
        <v/>
      </c>
      <c r="BH7009" t="str">
        <f t="shared" si="886"/>
        <v/>
      </c>
      <c r="BI7009" t="str">
        <f t="shared" si="887"/>
        <v/>
      </c>
      <c r="BJ7009" t="str">
        <f t="shared" ca="1" si="888"/>
        <v/>
      </c>
      <c r="BK7009">
        <f t="shared" si="889"/>
        <v>1900</v>
      </c>
      <c r="BL7009">
        <f t="shared" si="890"/>
        <v>1900</v>
      </c>
      <c r="BM7009" t="str">
        <f t="shared" si="891"/>
        <v/>
      </c>
      <c r="BN7009" s="69">
        <f t="shared" si="892"/>
        <v>135</v>
      </c>
      <c r="BO7009" s="1">
        <v>49377</v>
      </c>
      <c r="BP7009" s="1"/>
    </row>
    <row r="7010" spans="59:68" x14ac:dyDescent="0.25">
      <c r="BG7010" t="str">
        <f t="shared" ca="1" si="885"/>
        <v/>
      </c>
      <c r="BH7010" t="str">
        <f t="shared" si="886"/>
        <v/>
      </c>
      <c r="BI7010" t="str">
        <f t="shared" si="887"/>
        <v/>
      </c>
      <c r="BJ7010" t="str">
        <f t="shared" ca="1" si="888"/>
        <v/>
      </c>
      <c r="BK7010">
        <f t="shared" si="889"/>
        <v>1900</v>
      </c>
      <c r="BL7010">
        <f t="shared" si="890"/>
        <v>1900</v>
      </c>
      <c r="BM7010" t="str">
        <f t="shared" si="891"/>
        <v/>
      </c>
      <c r="BN7010" s="69">
        <f t="shared" si="892"/>
        <v>135</v>
      </c>
      <c r="BO7010" s="1">
        <v>49378</v>
      </c>
      <c r="BP7010" s="1"/>
    </row>
    <row r="7011" spans="59:68" x14ac:dyDescent="0.25">
      <c r="BG7011" t="str">
        <f t="shared" ca="1" si="885"/>
        <v/>
      </c>
      <c r="BH7011" t="str">
        <f t="shared" si="886"/>
        <v/>
      </c>
      <c r="BI7011" t="str">
        <f t="shared" si="887"/>
        <v/>
      </c>
      <c r="BJ7011" t="str">
        <f t="shared" ca="1" si="888"/>
        <v/>
      </c>
      <c r="BK7011">
        <f t="shared" si="889"/>
        <v>1900</v>
      </c>
      <c r="BL7011">
        <f t="shared" si="890"/>
        <v>1900</v>
      </c>
      <c r="BM7011" t="str">
        <f t="shared" si="891"/>
        <v/>
      </c>
      <c r="BN7011" s="69">
        <f t="shared" si="892"/>
        <v>135</v>
      </c>
      <c r="BO7011" s="1">
        <v>49379</v>
      </c>
      <c r="BP7011" s="1"/>
    </row>
    <row r="7012" spans="59:68" x14ac:dyDescent="0.25">
      <c r="BG7012" t="str">
        <f t="shared" ca="1" si="885"/>
        <v/>
      </c>
      <c r="BH7012" t="str">
        <f t="shared" si="886"/>
        <v/>
      </c>
      <c r="BI7012" t="str">
        <f t="shared" si="887"/>
        <v/>
      </c>
      <c r="BJ7012" t="str">
        <f t="shared" ca="1" si="888"/>
        <v/>
      </c>
      <c r="BK7012">
        <f t="shared" si="889"/>
        <v>1900</v>
      </c>
      <c r="BL7012">
        <f t="shared" si="890"/>
        <v>1900</v>
      </c>
      <c r="BM7012" t="str">
        <f t="shared" si="891"/>
        <v/>
      </c>
      <c r="BN7012" s="69">
        <f t="shared" si="892"/>
        <v>135</v>
      </c>
      <c r="BO7012" s="1">
        <v>49380</v>
      </c>
      <c r="BP7012" s="1"/>
    </row>
    <row r="7013" spans="59:68" x14ac:dyDescent="0.25">
      <c r="BG7013" t="str">
        <f t="shared" ca="1" si="885"/>
        <v/>
      </c>
      <c r="BH7013" t="str">
        <f t="shared" si="886"/>
        <v/>
      </c>
      <c r="BI7013" t="str">
        <f t="shared" si="887"/>
        <v/>
      </c>
      <c r="BJ7013" t="str">
        <f t="shared" ca="1" si="888"/>
        <v/>
      </c>
      <c r="BK7013">
        <f t="shared" si="889"/>
        <v>1900</v>
      </c>
      <c r="BL7013">
        <f t="shared" si="890"/>
        <v>1900</v>
      </c>
      <c r="BM7013" t="str">
        <f t="shared" si="891"/>
        <v/>
      </c>
      <c r="BN7013" s="69">
        <f t="shared" si="892"/>
        <v>135</v>
      </c>
      <c r="BO7013" s="1">
        <v>49381</v>
      </c>
      <c r="BP7013" s="1"/>
    </row>
    <row r="7014" spans="59:68" x14ac:dyDescent="0.25">
      <c r="BG7014" t="str">
        <f t="shared" ca="1" si="885"/>
        <v/>
      </c>
      <c r="BH7014" t="str">
        <f t="shared" si="886"/>
        <v/>
      </c>
      <c r="BI7014" t="str">
        <f t="shared" si="887"/>
        <v/>
      </c>
      <c r="BJ7014" t="str">
        <f t="shared" ca="1" si="888"/>
        <v/>
      </c>
      <c r="BK7014">
        <f t="shared" si="889"/>
        <v>1900</v>
      </c>
      <c r="BL7014">
        <f t="shared" si="890"/>
        <v>1900</v>
      </c>
      <c r="BM7014" t="str">
        <f t="shared" si="891"/>
        <v/>
      </c>
      <c r="BN7014" s="69">
        <f t="shared" si="892"/>
        <v>135</v>
      </c>
      <c r="BO7014" s="1">
        <v>49382</v>
      </c>
      <c r="BP7014" s="1"/>
    </row>
    <row r="7015" spans="59:68" x14ac:dyDescent="0.25">
      <c r="BG7015" t="str">
        <f t="shared" ca="1" si="885"/>
        <v/>
      </c>
      <c r="BH7015" t="str">
        <f t="shared" si="886"/>
        <v/>
      </c>
      <c r="BI7015" t="str">
        <f t="shared" si="887"/>
        <v/>
      </c>
      <c r="BJ7015" t="str">
        <f t="shared" ca="1" si="888"/>
        <v/>
      </c>
      <c r="BK7015">
        <f t="shared" si="889"/>
        <v>1900</v>
      </c>
      <c r="BL7015">
        <f t="shared" si="890"/>
        <v>1900</v>
      </c>
      <c r="BM7015" t="str">
        <f t="shared" si="891"/>
        <v/>
      </c>
      <c r="BN7015" s="69">
        <f t="shared" si="892"/>
        <v>135</v>
      </c>
      <c r="BO7015" s="1">
        <v>49383</v>
      </c>
      <c r="BP7015" s="1"/>
    </row>
    <row r="7016" spans="59:68" x14ac:dyDescent="0.25">
      <c r="BG7016" t="str">
        <f t="shared" ca="1" si="885"/>
        <v/>
      </c>
      <c r="BH7016" t="str">
        <f t="shared" si="886"/>
        <v/>
      </c>
      <c r="BI7016" t="str">
        <f t="shared" si="887"/>
        <v/>
      </c>
      <c r="BJ7016" t="str">
        <f t="shared" ca="1" si="888"/>
        <v/>
      </c>
      <c r="BK7016">
        <f t="shared" si="889"/>
        <v>1900</v>
      </c>
      <c r="BL7016">
        <f t="shared" si="890"/>
        <v>1900</v>
      </c>
      <c r="BM7016" t="str">
        <f t="shared" si="891"/>
        <v/>
      </c>
      <c r="BN7016" s="69">
        <f t="shared" si="892"/>
        <v>135</v>
      </c>
      <c r="BO7016" s="1">
        <v>49384</v>
      </c>
      <c r="BP7016" s="1"/>
    </row>
    <row r="7017" spans="59:68" x14ac:dyDescent="0.25">
      <c r="BG7017" t="str">
        <f t="shared" ca="1" si="885"/>
        <v/>
      </c>
      <c r="BH7017" t="str">
        <f t="shared" si="886"/>
        <v/>
      </c>
      <c r="BI7017" t="str">
        <f t="shared" si="887"/>
        <v/>
      </c>
      <c r="BJ7017" t="str">
        <f t="shared" ca="1" si="888"/>
        <v/>
      </c>
      <c r="BK7017">
        <f t="shared" si="889"/>
        <v>1900</v>
      </c>
      <c r="BL7017">
        <f t="shared" si="890"/>
        <v>1900</v>
      </c>
      <c r="BM7017" t="str">
        <f t="shared" si="891"/>
        <v/>
      </c>
      <c r="BN7017" s="69">
        <f t="shared" si="892"/>
        <v>135</v>
      </c>
      <c r="BO7017" s="1">
        <v>49385</v>
      </c>
      <c r="BP7017" s="1"/>
    </row>
    <row r="7018" spans="59:68" x14ac:dyDescent="0.25">
      <c r="BG7018" t="str">
        <f t="shared" ca="1" si="885"/>
        <v/>
      </c>
      <c r="BH7018" t="str">
        <f t="shared" si="886"/>
        <v/>
      </c>
      <c r="BI7018" t="str">
        <f t="shared" si="887"/>
        <v/>
      </c>
      <c r="BJ7018" t="str">
        <f t="shared" ca="1" si="888"/>
        <v/>
      </c>
      <c r="BK7018">
        <f t="shared" si="889"/>
        <v>1900</v>
      </c>
      <c r="BL7018">
        <f t="shared" si="890"/>
        <v>1900</v>
      </c>
      <c r="BM7018" t="str">
        <f t="shared" si="891"/>
        <v/>
      </c>
      <c r="BN7018" s="69">
        <f t="shared" si="892"/>
        <v>135</v>
      </c>
      <c r="BO7018" s="1">
        <v>49386</v>
      </c>
      <c r="BP7018" s="1"/>
    </row>
    <row r="7019" spans="59:68" x14ac:dyDescent="0.25">
      <c r="BG7019" t="str">
        <f t="shared" ca="1" si="885"/>
        <v/>
      </c>
      <c r="BH7019" t="str">
        <f t="shared" si="886"/>
        <v/>
      </c>
      <c r="BI7019" t="str">
        <f t="shared" si="887"/>
        <v/>
      </c>
      <c r="BJ7019" t="str">
        <f t="shared" ca="1" si="888"/>
        <v/>
      </c>
      <c r="BK7019">
        <f t="shared" si="889"/>
        <v>1900</v>
      </c>
      <c r="BL7019">
        <f t="shared" si="890"/>
        <v>1900</v>
      </c>
      <c r="BM7019" t="str">
        <f t="shared" si="891"/>
        <v/>
      </c>
      <c r="BN7019" s="69">
        <f t="shared" si="892"/>
        <v>135</v>
      </c>
      <c r="BO7019" s="1">
        <v>49387</v>
      </c>
      <c r="BP7019" s="1"/>
    </row>
    <row r="7020" spans="59:68" x14ac:dyDescent="0.25">
      <c r="BG7020" t="str">
        <f t="shared" ca="1" si="885"/>
        <v/>
      </c>
      <c r="BH7020" t="str">
        <f t="shared" si="886"/>
        <v/>
      </c>
      <c r="BI7020" t="str">
        <f t="shared" si="887"/>
        <v/>
      </c>
      <c r="BJ7020" t="str">
        <f t="shared" ca="1" si="888"/>
        <v/>
      </c>
      <c r="BK7020">
        <f t="shared" si="889"/>
        <v>1900</v>
      </c>
      <c r="BL7020">
        <f t="shared" si="890"/>
        <v>1900</v>
      </c>
      <c r="BM7020" t="str">
        <f t="shared" si="891"/>
        <v/>
      </c>
      <c r="BN7020" s="69">
        <f t="shared" si="892"/>
        <v>135</v>
      </c>
      <c r="BO7020" s="1">
        <v>49388</v>
      </c>
      <c r="BP7020" s="1"/>
    </row>
    <row r="7021" spans="59:68" x14ac:dyDescent="0.25">
      <c r="BG7021" t="str">
        <f t="shared" ca="1" si="885"/>
        <v/>
      </c>
      <c r="BH7021" t="str">
        <f t="shared" si="886"/>
        <v/>
      </c>
      <c r="BI7021" t="str">
        <f t="shared" si="887"/>
        <v/>
      </c>
      <c r="BJ7021" t="str">
        <f t="shared" ca="1" si="888"/>
        <v/>
      </c>
      <c r="BK7021">
        <f t="shared" si="889"/>
        <v>1900</v>
      </c>
      <c r="BL7021">
        <f t="shared" si="890"/>
        <v>1900</v>
      </c>
      <c r="BM7021" t="str">
        <f t="shared" si="891"/>
        <v/>
      </c>
      <c r="BN7021" s="69">
        <f t="shared" si="892"/>
        <v>135</v>
      </c>
      <c r="BO7021" s="1">
        <v>49389</v>
      </c>
      <c r="BP7021" s="1"/>
    </row>
    <row r="7022" spans="59:68" x14ac:dyDescent="0.25">
      <c r="BG7022" t="str">
        <f t="shared" ca="1" si="885"/>
        <v/>
      </c>
      <c r="BH7022" t="str">
        <f t="shared" si="886"/>
        <v/>
      </c>
      <c r="BI7022" t="str">
        <f t="shared" si="887"/>
        <v/>
      </c>
      <c r="BJ7022" t="str">
        <f t="shared" ca="1" si="888"/>
        <v/>
      </c>
      <c r="BK7022">
        <f t="shared" si="889"/>
        <v>1900</v>
      </c>
      <c r="BL7022">
        <f t="shared" si="890"/>
        <v>1900</v>
      </c>
      <c r="BM7022" t="str">
        <f t="shared" si="891"/>
        <v/>
      </c>
      <c r="BN7022" s="69">
        <f t="shared" si="892"/>
        <v>135</v>
      </c>
      <c r="BO7022" s="1">
        <v>49390</v>
      </c>
      <c r="BP7022" s="1"/>
    </row>
    <row r="7023" spans="59:68" x14ac:dyDescent="0.25">
      <c r="BG7023" t="str">
        <f t="shared" ca="1" si="885"/>
        <v/>
      </c>
      <c r="BH7023" t="str">
        <f t="shared" si="886"/>
        <v/>
      </c>
      <c r="BI7023" t="str">
        <f t="shared" si="887"/>
        <v/>
      </c>
      <c r="BJ7023" t="str">
        <f t="shared" ca="1" si="888"/>
        <v/>
      </c>
      <c r="BK7023">
        <f t="shared" si="889"/>
        <v>1900</v>
      </c>
      <c r="BL7023">
        <f t="shared" si="890"/>
        <v>1900</v>
      </c>
      <c r="BM7023" t="str">
        <f t="shared" si="891"/>
        <v/>
      </c>
      <c r="BN7023" s="69">
        <f t="shared" si="892"/>
        <v>135</v>
      </c>
      <c r="BO7023" s="1">
        <v>49391</v>
      </c>
      <c r="BP7023" s="1"/>
    </row>
    <row r="7024" spans="59:68" x14ac:dyDescent="0.25">
      <c r="BG7024" t="str">
        <f t="shared" ca="1" si="885"/>
        <v/>
      </c>
      <c r="BH7024" t="str">
        <f t="shared" si="886"/>
        <v/>
      </c>
      <c r="BI7024" t="str">
        <f t="shared" si="887"/>
        <v/>
      </c>
      <c r="BJ7024" t="str">
        <f t="shared" ca="1" si="888"/>
        <v/>
      </c>
      <c r="BK7024">
        <f t="shared" si="889"/>
        <v>1900</v>
      </c>
      <c r="BL7024">
        <f t="shared" si="890"/>
        <v>1900</v>
      </c>
      <c r="BM7024" t="str">
        <f t="shared" si="891"/>
        <v/>
      </c>
      <c r="BN7024" s="69">
        <f t="shared" si="892"/>
        <v>135</v>
      </c>
      <c r="BO7024" s="1">
        <v>49392</v>
      </c>
      <c r="BP7024" s="1"/>
    </row>
    <row r="7025" spans="59:68" x14ac:dyDescent="0.25">
      <c r="BG7025" t="str">
        <f t="shared" ca="1" si="885"/>
        <v/>
      </c>
      <c r="BH7025" t="str">
        <f t="shared" si="886"/>
        <v/>
      </c>
      <c r="BI7025" t="str">
        <f t="shared" si="887"/>
        <v/>
      </c>
      <c r="BJ7025" t="str">
        <f t="shared" ca="1" si="888"/>
        <v/>
      </c>
      <c r="BK7025">
        <f t="shared" si="889"/>
        <v>1900</v>
      </c>
      <c r="BL7025">
        <f t="shared" si="890"/>
        <v>1900</v>
      </c>
      <c r="BM7025" t="str">
        <f t="shared" si="891"/>
        <v/>
      </c>
      <c r="BN7025" s="69">
        <f t="shared" si="892"/>
        <v>135</v>
      </c>
      <c r="BO7025" s="1">
        <v>49393</v>
      </c>
      <c r="BP7025" s="1"/>
    </row>
    <row r="7026" spans="59:68" x14ac:dyDescent="0.25">
      <c r="BG7026" t="str">
        <f t="shared" ca="1" si="885"/>
        <v/>
      </c>
      <c r="BH7026" t="str">
        <f t="shared" si="886"/>
        <v/>
      </c>
      <c r="BI7026" t="str">
        <f t="shared" si="887"/>
        <v/>
      </c>
      <c r="BJ7026" t="str">
        <f t="shared" ca="1" si="888"/>
        <v/>
      </c>
      <c r="BK7026">
        <f t="shared" si="889"/>
        <v>1900</v>
      </c>
      <c r="BL7026">
        <f t="shared" si="890"/>
        <v>1900</v>
      </c>
      <c r="BM7026" t="str">
        <f t="shared" si="891"/>
        <v/>
      </c>
      <c r="BN7026" s="69">
        <f t="shared" si="892"/>
        <v>135</v>
      </c>
      <c r="BO7026" s="1">
        <v>49394</v>
      </c>
      <c r="BP7026" s="1"/>
    </row>
    <row r="7027" spans="59:68" x14ac:dyDescent="0.25">
      <c r="BG7027" t="str">
        <f t="shared" ca="1" si="885"/>
        <v/>
      </c>
      <c r="BH7027" t="str">
        <f t="shared" si="886"/>
        <v/>
      </c>
      <c r="BI7027" t="str">
        <f t="shared" si="887"/>
        <v/>
      </c>
      <c r="BJ7027" t="str">
        <f t="shared" ca="1" si="888"/>
        <v/>
      </c>
      <c r="BK7027">
        <f t="shared" si="889"/>
        <v>1900</v>
      </c>
      <c r="BL7027">
        <f t="shared" si="890"/>
        <v>1900</v>
      </c>
      <c r="BM7027" t="str">
        <f t="shared" si="891"/>
        <v/>
      </c>
      <c r="BN7027" s="69">
        <f t="shared" si="892"/>
        <v>135</v>
      </c>
      <c r="BO7027" s="1">
        <v>49395</v>
      </c>
      <c r="BP7027" s="1"/>
    </row>
    <row r="7028" spans="59:68" x14ac:dyDescent="0.25">
      <c r="BG7028" t="str">
        <f t="shared" ca="1" si="885"/>
        <v/>
      </c>
      <c r="BH7028" t="str">
        <f t="shared" si="886"/>
        <v/>
      </c>
      <c r="BI7028" t="str">
        <f t="shared" si="887"/>
        <v/>
      </c>
      <c r="BJ7028" t="str">
        <f t="shared" ca="1" si="888"/>
        <v/>
      </c>
      <c r="BK7028">
        <f t="shared" si="889"/>
        <v>1900</v>
      </c>
      <c r="BL7028">
        <f t="shared" si="890"/>
        <v>1900</v>
      </c>
      <c r="BM7028" t="str">
        <f t="shared" si="891"/>
        <v/>
      </c>
      <c r="BN7028" s="69">
        <f t="shared" si="892"/>
        <v>135</v>
      </c>
      <c r="BO7028" s="1">
        <v>49396</v>
      </c>
      <c r="BP7028" s="1"/>
    </row>
    <row r="7029" spans="59:68" x14ac:dyDescent="0.25">
      <c r="BG7029" t="str">
        <f t="shared" ca="1" si="885"/>
        <v/>
      </c>
      <c r="BH7029" t="str">
        <f t="shared" si="886"/>
        <v/>
      </c>
      <c r="BI7029" t="str">
        <f t="shared" si="887"/>
        <v/>
      </c>
      <c r="BJ7029" t="str">
        <f t="shared" ca="1" si="888"/>
        <v/>
      </c>
      <c r="BK7029">
        <f t="shared" si="889"/>
        <v>1900</v>
      </c>
      <c r="BL7029">
        <f t="shared" si="890"/>
        <v>1900</v>
      </c>
      <c r="BM7029" t="str">
        <f t="shared" si="891"/>
        <v/>
      </c>
      <c r="BN7029" s="69">
        <f t="shared" si="892"/>
        <v>135</v>
      </c>
      <c r="BO7029" s="1">
        <v>49397</v>
      </c>
      <c r="BP7029" s="1"/>
    </row>
    <row r="7030" spans="59:68" x14ac:dyDescent="0.25">
      <c r="BG7030" t="str">
        <f t="shared" ca="1" si="885"/>
        <v/>
      </c>
      <c r="BH7030" t="str">
        <f t="shared" si="886"/>
        <v/>
      </c>
      <c r="BI7030" t="str">
        <f t="shared" si="887"/>
        <v/>
      </c>
      <c r="BJ7030" t="str">
        <f t="shared" ca="1" si="888"/>
        <v/>
      </c>
      <c r="BK7030">
        <f t="shared" si="889"/>
        <v>1900</v>
      </c>
      <c r="BL7030">
        <f t="shared" si="890"/>
        <v>1900</v>
      </c>
      <c r="BM7030" t="str">
        <f t="shared" si="891"/>
        <v/>
      </c>
      <c r="BN7030" s="69">
        <f t="shared" si="892"/>
        <v>135</v>
      </c>
      <c r="BO7030" s="1">
        <v>49398</v>
      </c>
      <c r="BP7030" s="1"/>
    </row>
    <row r="7031" spans="59:68" x14ac:dyDescent="0.25">
      <c r="BG7031" t="str">
        <f t="shared" ca="1" si="885"/>
        <v/>
      </c>
      <c r="BH7031" t="str">
        <f t="shared" si="886"/>
        <v/>
      </c>
      <c r="BI7031" t="str">
        <f t="shared" si="887"/>
        <v/>
      </c>
      <c r="BJ7031" t="str">
        <f t="shared" ca="1" si="888"/>
        <v/>
      </c>
      <c r="BK7031">
        <f t="shared" si="889"/>
        <v>1900</v>
      </c>
      <c r="BL7031">
        <f t="shared" si="890"/>
        <v>1900</v>
      </c>
      <c r="BM7031" t="str">
        <f t="shared" si="891"/>
        <v/>
      </c>
      <c r="BN7031" s="69">
        <f t="shared" si="892"/>
        <v>135</v>
      </c>
      <c r="BO7031" s="1">
        <v>49399</v>
      </c>
      <c r="BP7031" s="1"/>
    </row>
    <row r="7032" spans="59:68" x14ac:dyDescent="0.25">
      <c r="BG7032" t="str">
        <f t="shared" ca="1" si="885"/>
        <v/>
      </c>
      <c r="BH7032" t="str">
        <f t="shared" si="886"/>
        <v/>
      </c>
      <c r="BI7032" t="str">
        <f t="shared" si="887"/>
        <v/>
      </c>
      <c r="BJ7032" t="str">
        <f t="shared" ca="1" si="888"/>
        <v/>
      </c>
      <c r="BK7032">
        <f t="shared" si="889"/>
        <v>1900</v>
      </c>
      <c r="BL7032">
        <f t="shared" si="890"/>
        <v>1900</v>
      </c>
      <c r="BM7032" t="str">
        <f t="shared" si="891"/>
        <v/>
      </c>
      <c r="BN7032" s="69">
        <f t="shared" si="892"/>
        <v>135</v>
      </c>
      <c r="BO7032" s="1">
        <v>49400</v>
      </c>
      <c r="BP7032" s="1"/>
    </row>
    <row r="7033" spans="59:68" x14ac:dyDescent="0.25">
      <c r="BG7033" t="str">
        <f t="shared" ca="1" si="885"/>
        <v/>
      </c>
      <c r="BH7033" t="str">
        <f t="shared" si="886"/>
        <v/>
      </c>
      <c r="BI7033" t="str">
        <f t="shared" si="887"/>
        <v/>
      </c>
      <c r="BJ7033" t="str">
        <f t="shared" ca="1" si="888"/>
        <v/>
      </c>
      <c r="BK7033">
        <f t="shared" si="889"/>
        <v>1900</v>
      </c>
      <c r="BL7033">
        <f t="shared" si="890"/>
        <v>1900</v>
      </c>
      <c r="BM7033" t="str">
        <f t="shared" si="891"/>
        <v/>
      </c>
      <c r="BN7033" s="69">
        <f t="shared" si="892"/>
        <v>135</v>
      </c>
      <c r="BO7033" s="1">
        <v>49401</v>
      </c>
      <c r="BP7033" s="1"/>
    </row>
    <row r="7034" spans="59:68" x14ac:dyDescent="0.25">
      <c r="BG7034" t="str">
        <f t="shared" ca="1" si="885"/>
        <v/>
      </c>
      <c r="BH7034" t="str">
        <f t="shared" si="886"/>
        <v/>
      </c>
      <c r="BI7034" t="str">
        <f t="shared" si="887"/>
        <v/>
      </c>
      <c r="BJ7034" t="str">
        <f t="shared" ca="1" si="888"/>
        <v/>
      </c>
      <c r="BK7034">
        <f t="shared" si="889"/>
        <v>1900</v>
      </c>
      <c r="BL7034">
        <f t="shared" si="890"/>
        <v>1900</v>
      </c>
      <c r="BM7034" t="str">
        <f t="shared" si="891"/>
        <v/>
      </c>
      <c r="BN7034" s="69">
        <f t="shared" si="892"/>
        <v>135</v>
      </c>
      <c r="BO7034" s="1">
        <v>49402</v>
      </c>
      <c r="BP7034" s="1"/>
    </row>
    <row r="7035" spans="59:68" x14ac:dyDescent="0.25">
      <c r="BG7035" t="str">
        <f t="shared" ca="1" si="885"/>
        <v/>
      </c>
      <c r="BH7035" t="str">
        <f t="shared" si="886"/>
        <v/>
      </c>
      <c r="BI7035" t="str">
        <f t="shared" si="887"/>
        <v/>
      </c>
      <c r="BJ7035" t="str">
        <f t="shared" ca="1" si="888"/>
        <v/>
      </c>
      <c r="BK7035">
        <f t="shared" si="889"/>
        <v>1900</v>
      </c>
      <c r="BL7035">
        <f t="shared" si="890"/>
        <v>1900</v>
      </c>
      <c r="BM7035" t="str">
        <f t="shared" si="891"/>
        <v/>
      </c>
      <c r="BN7035" s="69">
        <f t="shared" si="892"/>
        <v>135</v>
      </c>
      <c r="BO7035" s="1">
        <v>49403</v>
      </c>
      <c r="BP7035" s="1"/>
    </row>
    <row r="7036" spans="59:68" x14ac:dyDescent="0.25">
      <c r="BG7036" t="str">
        <f t="shared" ca="1" si="885"/>
        <v/>
      </c>
      <c r="BH7036" t="str">
        <f t="shared" si="886"/>
        <v/>
      </c>
      <c r="BI7036" t="str">
        <f t="shared" si="887"/>
        <v/>
      </c>
      <c r="BJ7036" t="str">
        <f t="shared" ca="1" si="888"/>
        <v/>
      </c>
      <c r="BK7036">
        <f t="shared" si="889"/>
        <v>1900</v>
      </c>
      <c r="BL7036">
        <f t="shared" si="890"/>
        <v>1900</v>
      </c>
      <c r="BM7036" t="str">
        <f t="shared" si="891"/>
        <v/>
      </c>
      <c r="BN7036" s="69">
        <f t="shared" si="892"/>
        <v>135</v>
      </c>
      <c r="BO7036" s="1">
        <v>49404</v>
      </c>
      <c r="BP7036" s="1"/>
    </row>
    <row r="7037" spans="59:68" x14ac:dyDescent="0.25">
      <c r="BG7037" t="str">
        <f t="shared" ca="1" si="885"/>
        <v/>
      </c>
      <c r="BH7037" t="str">
        <f t="shared" si="886"/>
        <v/>
      </c>
      <c r="BI7037" t="str">
        <f t="shared" si="887"/>
        <v/>
      </c>
      <c r="BJ7037" t="str">
        <f t="shared" ca="1" si="888"/>
        <v/>
      </c>
      <c r="BK7037">
        <f t="shared" si="889"/>
        <v>1900</v>
      </c>
      <c r="BL7037">
        <f t="shared" si="890"/>
        <v>1900</v>
      </c>
      <c r="BM7037" t="str">
        <f t="shared" si="891"/>
        <v/>
      </c>
      <c r="BN7037" s="69">
        <f t="shared" si="892"/>
        <v>135</v>
      </c>
      <c r="BO7037" s="1">
        <v>49405</v>
      </c>
      <c r="BP7037" s="1"/>
    </row>
    <row r="7038" spans="59:68" x14ac:dyDescent="0.25">
      <c r="BG7038" t="str">
        <f t="shared" ca="1" si="885"/>
        <v/>
      </c>
      <c r="BH7038" t="str">
        <f t="shared" si="886"/>
        <v/>
      </c>
      <c r="BI7038" t="str">
        <f t="shared" si="887"/>
        <v/>
      </c>
      <c r="BJ7038" t="str">
        <f t="shared" ca="1" si="888"/>
        <v/>
      </c>
      <c r="BK7038">
        <f t="shared" si="889"/>
        <v>1900</v>
      </c>
      <c r="BL7038">
        <f t="shared" si="890"/>
        <v>1900</v>
      </c>
      <c r="BM7038" t="str">
        <f t="shared" si="891"/>
        <v/>
      </c>
      <c r="BN7038" s="69">
        <f t="shared" si="892"/>
        <v>135</v>
      </c>
      <c r="BO7038" s="1">
        <v>49406</v>
      </c>
      <c r="BP7038" s="1"/>
    </row>
    <row r="7039" spans="59:68" x14ac:dyDescent="0.25">
      <c r="BG7039" t="str">
        <f t="shared" ca="1" si="885"/>
        <v/>
      </c>
      <c r="BH7039" t="str">
        <f t="shared" si="886"/>
        <v/>
      </c>
      <c r="BI7039" t="str">
        <f t="shared" si="887"/>
        <v/>
      </c>
      <c r="BJ7039" t="str">
        <f t="shared" ca="1" si="888"/>
        <v/>
      </c>
      <c r="BK7039">
        <f t="shared" si="889"/>
        <v>1900</v>
      </c>
      <c r="BL7039">
        <f t="shared" si="890"/>
        <v>1900</v>
      </c>
      <c r="BM7039" t="str">
        <f t="shared" si="891"/>
        <v/>
      </c>
      <c r="BN7039" s="69">
        <f t="shared" si="892"/>
        <v>135</v>
      </c>
      <c r="BO7039" s="1">
        <v>49407</v>
      </c>
      <c r="BP7039" s="1"/>
    </row>
    <row r="7040" spans="59:68" x14ac:dyDescent="0.25">
      <c r="BG7040" t="str">
        <f t="shared" ca="1" si="885"/>
        <v/>
      </c>
      <c r="BH7040" t="str">
        <f t="shared" si="886"/>
        <v/>
      </c>
      <c r="BI7040" t="str">
        <f t="shared" si="887"/>
        <v/>
      </c>
      <c r="BJ7040" t="str">
        <f t="shared" ca="1" si="888"/>
        <v/>
      </c>
      <c r="BK7040">
        <f t="shared" si="889"/>
        <v>1900</v>
      </c>
      <c r="BL7040">
        <f t="shared" si="890"/>
        <v>1900</v>
      </c>
      <c r="BM7040" t="str">
        <f t="shared" si="891"/>
        <v/>
      </c>
      <c r="BN7040" s="69">
        <f t="shared" si="892"/>
        <v>135</v>
      </c>
      <c r="BO7040" s="1">
        <v>49408</v>
      </c>
      <c r="BP7040" s="1"/>
    </row>
    <row r="7041" spans="59:68" x14ac:dyDescent="0.25">
      <c r="BG7041" t="str">
        <f t="shared" ca="1" si="885"/>
        <v/>
      </c>
      <c r="BH7041" t="str">
        <f t="shared" si="886"/>
        <v/>
      </c>
      <c r="BI7041" t="str">
        <f t="shared" si="887"/>
        <v/>
      </c>
      <c r="BJ7041" t="str">
        <f t="shared" ca="1" si="888"/>
        <v/>
      </c>
      <c r="BK7041">
        <f t="shared" si="889"/>
        <v>1900</v>
      </c>
      <c r="BL7041">
        <f t="shared" si="890"/>
        <v>1900</v>
      </c>
      <c r="BM7041" t="str">
        <f t="shared" si="891"/>
        <v/>
      </c>
      <c r="BN7041" s="69">
        <f t="shared" si="892"/>
        <v>135</v>
      </c>
      <c r="BO7041" s="1">
        <v>49409</v>
      </c>
      <c r="BP7041" s="1"/>
    </row>
    <row r="7042" spans="59:68" x14ac:dyDescent="0.25">
      <c r="BG7042" t="str">
        <f t="shared" ca="1" si="885"/>
        <v/>
      </c>
      <c r="BH7042" t="str">
        <f t="shared" si="886"/>
        <v/>
      </c>
      <c r="BI7042" t="str">
        <f t="shared" si="887"/>
        <v/>
      </c>
      <c r="BJ7042" t="str">
        <f t="shared" ca="1" si="888"/>
        <v/>
      </c>
      <c r="BK7042">
        <f t="shared" si="889"/>
        <v>1900</v>
      </c>
      <c r="BL7042">
        <f t="shared" si="890"/>
        <v>1900</v>
      </c>
      <c r="BM7042" t="str">
        <f t="shared" si="891"/>
        <v/>
      </c>
      <c r="BN7042" s="69">
        <f t="shared" si="892"/>
        <v>135</v>
      </c>
      <c r="BO7042" s="1">
        <v>49410</v>
      </c>
      <c r="BP7042" s="1"/>
    </row>
    <row r="7043" spans="59:68" x14ac:dyDescent="0.25">
      <c r="BG7043" t="str">
        <f t="shared" ref="BG7043:BG7106" ca="1" si="893">IF(A7043="","",DATEDIF(J7043,TODAY(),"y"))</f>
        <v/>
      </c>
      <c r="BH7043" t="str">
        <f t="shared" ref="BH7043:BH7106" si="894">IF(A7043="","",IF(BG7043&lt;61,"Moins de 61",IF(BG7043&lt;66,"61 à 65",IF(BG7043&lt;71,"66 à 70",IF(BG7043&lt;76,"71 à 75",IF(BG7043&lt;81,"76 à 80",IF(BG7043&lt;86,"81 à 85",IF(BG7043&lt;91,"86 à 90",IF(BG7043&lt;96,"91 à 95",IF(BG7043&lt;101,"96 à 100",IF(BG7043&gt;=101,"101 et plus","")))))))))))</f>
        <v/>
      </c>
      <c r="BI7043" t="str">
        <f t="shared" ref="BI7043:BI7106" si="895">IF(B7043="","",IF(BG7043&lt;66,"Moins de 66",IF(BG7043&lt;71,"66 à 70",IF(BG7043&lt;76,"71 à 75",IF(BG7043&lt;81,"76 à 80",IF(BG7043&gt;=81,"plus de 80",""))))))</f>
        <v/>
      </c>
      <c r="BJ7043" t="str">
        <f t="shared" ref="BJ7043:BJ7106" ca="1" si="896">IF(A7043="","",DATEDIF(L7043,TODAY(),"y"))</f>
        <v/>
      </c>
      <c r="BK7043">
        <f t="shared" ref="BK7043:BK7106" si="897">YEAR(L7043)</f>
        <v>1900</v>
      </c>
      <c r="BL7043">
        <f t="shared" ref="BL7043:BL7106" si="898">YEAR(E7043)</f>
        <v>1900</v>
      </c>
      <c r="BM7043" t="str">
        <f t="shared" ref="BM7043:BM7106" si="899">IF(A7043="","",IF(O7043="Adhérent",BG7043,""))</f>
        <v/>
      </c>
      <c r="BN7043" s="69">
        <f t="shared" ref="BN7043:BN7106" si="900">YEAR(BO7043)-YEAR(J7043)</f>
        <v>135</v>
      </c>
      <c r="BO7043" s="1">
        <v>49411</v>
      </c>
      <c r="BP7043" s="1"/>
    </row>
    <row r="7044" spans="59:68" x14ac:dyDescent="0.25">
      <c r="BG7044" t="str">
        <f t="shared" ca="1" si="893"/>
        <v/>
      </c>
      <c r="BH7044" t="str">
        <f t="shared" si="894"/>
        <v/>
      </c>
      <c r="BI7044" t="str">
        <f t="shared" si="895"/>
        <v/>
      </c>
      <c r="BJ7044" t="str">
        <f t="shared" ca="1" si="896"/>
        <v/>
      </c>
      <c r="BK7044">
        <f t="shared" si="897"/>
        <v>1900</v>
      </c>
      <c r="BL7044">
        <f t="shared" si="898"/>
        <v>1900</v>
      </c>
      <c r="BM7044" t="str">
        <f t="shared" si="899"/>
        <v/>
      </c>
      <c r="BN7044" s="69">
        <f t="shared" si="900"/>
        <v>135</v>
      </c>
      <c r="BO7044" s="1">
        <v>49412</v>
      </c>
      <c r="BP7044" s="1"/>
    </row>
    <row r="7045" spans="59:68" x14ac:dyDescent="0.25">
      <c r="BG7045" t="str">
        <f t="shared" ca="1" si="893"/>
        <v/>
      </c>
      <c r="BH7045" t="str">
        <f t="shared" si="894"/>
        <v/>
      </c>
      <c r="BI7045" t="str">
        <f t="shared" si="895"/>
        <v/>
      </c>
      <c r="BJ7045" t="str">
        <f t="shared" ca="1" si="896"/>
        <v/>
      </c>
      <c r="BK7045">
        <f t="shared" si="897"/>
        <v>1900</v>
      </c>
      <c r="BL7045">
        <f t="shared" si="898"/>
        <v>1900</v>
      </c>
      <c r="BM7045" t="str">
        <f t="shared" si="899"/>
        <v/>
      </c>
      <c r="BN7045" s="69">
        <f t="shared" si="900"/>
        <v>135</v>
      </c>
      <c r="BO7045" s="1">
        <v>49413</v>
      </c>
      <c r="BP7045" s="1"/>
    </row>
    <row r="7046" spans="59:68" x14ac:dyDescent="0.25">
      <c r="BG7046" t="str">
        <f t="shared" ca="1" si="893"/>
        <v/>
      </c>
      <c r="BH7046" t="str">
        <f t="shared" si="894"/>
        <v/>
      </c>
      <c r="BI7046" t="str">
        <f t="shared" si="895"/>
        <v/>
      </c>
      <c r="BJ7046" t="str">
        <f t="shared" ca="1" si="896"/>
        <v/>
      </c>
      <c r="BK7046">
        <f t="shared" si="897"/>
        <v>1900</v>
      </c>
      <c r="BL7046">
        <f t="shared" si="898"/>
        <v>1900</v>
      </c>
      <c r="BM7046" t="str">
        <f t="shared" si="899"/>
        <v/>
      </c>
      <c r="BN7046" s="69">
        <f t="shared" si="900"/>
        <v>135</v>
      </c>
      <c r="BO7046" s="1">
        <v>49414</v>
      </c>
      <c r="BP7046" s="1"/>
    </row>
    <row r="7047" spans="59:68" x14ac:dyDescent="0.25">
      <c r="BG7047" t="str">
        <f t="shared" ca="1" si="893"/>
        <v/>
      </c>
      <c r="BH7047" t="str">
        <f t="shared" si="894"/>
        <v/>
      </c>
      <c r="BI7047" t="str">
        <f t="shared" si="895"/>
        <v/>
      </c>
      <c r="BJ7047" t="str">
        <f t="shared" ca="1" si="896"/>
        <v/>
      </c>
      <c r="BK7047">
        <f t="shared" si="897"/>
        <v>1900</v>
      </c>
      <c r="BL7047">
        <f t="shared" si="898"/>
        <v>1900</v>
      </c>
      <c r="BM7047" t="str">
        <f t="shared" si="899"/>
        <v/>
      </c>
      <c r="BN7047" s="69">
        <f t="shared" si="900"/>
        <v>135</v>
      </c>
      <c r="BO7047" s="1">
        <v>49415</v>
      </c>
      <c r="BP7047" s="1"/>
    </row>
    <row r="7048" spans="59:68" x14ac:dyDescent="0.25">
      <c r="BG7048" t="str">
        <f t="shared" ca="1" si="893"/>
        <v/>
      </c>
      <c r="BH7048" t="str">
        <f t="shared" si="894"/>
        <v/>
      </c>
      <c r="BI7048" t="str">
        <f t="shared" si="895"/>
        <v/>
      </c>
      <c r="BJ7048" t="str">
        <f t="shared" ca="1" si="896"/>
        <v/>
      </c>
      <c r="BK7048">
        <f t="shared" si="897"/>
        <v>1900</v>
      </c>
      <c r="BL7048">
        <f t="shared" si="898"/>
        <v>1900</v>
      </c>
      <c r="BM7048" t="str">
        <f t="shared" si="899"/>
        <v/>
      </c>
      <c r="BN7048" s="69">
        <f t="shared" si="900"/>
        <v>135</v>
      </c>
      <c r="BO7048" s="1">
        <v>49416</v>
      </c>
      <c r="BP7048" s="1"/>
    </row>
    <row r="7049" spans="59:68" x14ac:dyDescent="0.25">
      <c r="BG7049" t="str">
        <f t="shared" ca="1" si="893"/>
        <v/>
      </c>
      <c r="BH7049" t="str">
        <f t="shared" si="894"/>
        <v/>
      </c>
      <c r="BI7049" t="str">
        <f t="shared" si="895"/>
        <v/>
      </c>
      <c r="BJ7049" t="str">
        <f t="shared" ca="1" si="896"/>
        <v/>
      </c>
      <c r="BK7049">
        <f t="shared" si="897"/>
        <v>1900</v>
      </c>
      <c r="BL7049">
        <f t="shared" si="898"/>
        <v>1900</v>
      </c>
      <c r="BM7049" t="str">
        <f t="shared" si="899"/>
        <v/>
      </c>
      <c r="BN7049" s="69">
        <f t="shared" si="900"/>
        <v>135</v>
      </c>
      <c r="BO7049" s="1">
        <v>49417</v>
      </c>
      <c r="BP7049" s="1"/>
    </row>
    <row r="7050" spans="59:68" x14ac:dyDescent="0.25">
      <c r="BG7050" t="str">
        <f t="shared" ca="1" si="893"/>
        <v/>
      </c>
      <c r="BH7050" t="str">
        <f t="shared" si="894"/>
        <v/>
      </c>
      <c r="BI7050" t="str">
        <f t="shared" si="895"/>
        <v/>
      </c>
      <c r="BJ7050" t="str">
        <f t="shared" ca="1" si="896"/>
        <v/>
      </c>
      <c r="BK7050">
        <f t="shared" si="897"/>
        <v>1900</v>
      </c>
      <c r="BL7050">
        <f t="shared" si="898"/>
        <v>1900</v>
      </c>
      <c r="BM7050" t="str">
        <f t="shared" si="899"/>
        <v/>
      </c>
      <c r="BN7050" s="69">
        <f t="shared" si="900"/>
        <v>135</v>
      </c>
      <c r="BO7050" s="1">
        <v>49418</v>
      </c>
      <c r="BP7050" s="1"/>
    </row>
    <row r="7051" spans="59:68" x14ac:dyDescent="0.25">
      <c r="BG7051" t="str">
        <f t="shared" ca="1" si="893"/>
        <v/>
      </c>
      <c r="BH7051" t="str">
        <f t="shared" si="894"/>
        <v/>
      </c>
      <c r="BI7051" t="str">
        <f t="shared" si="895"/>
        <v/>
      </c>
      <c r="BJ7051" t="str">
        <f t="shared" ca="1" si="896"/>
        <v/>
      </c>
      <c r="BK7051">
        <f t="shared" si="897"/>
        <v>1900</v>
      </c>
      <c r="BL7051">
        <f t="shared" si="898"/>
        <v>1900</v>
      </c>
      <c r="BM7051" t="str">
        <f t="shared" si="899"/>
        <v/>
      </c>
      <c r="BN7051" s="69">
        <f t="shared" si="900"/>
        <v>135</v>
      </c>
      <c r="BO7051" s="1">
        <v>49419</v>
      </c>
      <c r="BP7051" s="1"/>
    </row>
    <row r="7052" spans="59:68" x14ac:dyDescent="0.25">
      <c r="BG7052" t="str">
        <f t="shared" ca="1" si="893"/>
        <v/>
      </c>
      <c r="BH7052" t="str">
        <f t="shared" si="894"/>
        <v/>
      </c>
      <c r="BI7052" t="str">
        <f t="shared" si="895"/>
        <v/>
      </c>
      <c r="BJ7052" t="str">
        <f t="shared" ca="1" si="896"/>
        <v/>
      </c>
      <c r="BK7052">
        <f t="shared" si="897"/>
        <v>1900</v>
      </c>
      <c r="BL7052">
        <f t="shared" si="898"/>
        <v>1900</v>
      </c>
      <c r="BM7052" t="str">
        <f t="shared" si="899"/>
        <v/>
      </c>
      <c r="BN7052" s="69">
        <f t="shared" si="900"/>
        <v>135</v>
      </c>
      <c r="BO7052" s="1">
        <v>49420</v>
      </c>
      <c r="BP7052" s="1"/>
    </row>
    <row r="7053" spans="59:68" x14ac:dyDescent="0.25">
      <c r="BG7053" t="str">
        <f t="shared" ca="1" si="893"/>
        <v/>
      </c>
      <c r="BH7053" t="str">
        <f t="shared" si="894"/>
        <v/>
      </c>
      <c r="BI7053" t="str">
        <f t="shared" si="895"/>
        <v/>
      </c>
      <c r="BJ7053" t="str">
        <f t="shared" ca="1" si="896"/>
        <v/>
      </c>
      <c r="BK7053">
        <f t="shared" si="897"/>
        <v>1900</v>
      </c>
      <c r="BL7053">
        <f t="shared" si="898"/>
        <v>1900</v>
      </c>
      <c r="BM7053" t="str">
        <f t="shared" si="899"/>
        <v/>
      </c>
      <c r="BN7053" s="69">
        <f t="shared" si="900"/>
        <v>135</v>
      </c>
      <c r="BO7053" s="1">
        <v>49421</v>
      </c>
      <c r="BP7053" s="1"/>
    </row>
    <row r="7054" spans="59:68" x14ac:dyDescent="0.25">
      <c r="BG7054" t="str">
        <f t="shared" ca="1" si="893"/>
        <v/>
      </c>
      <c r="BH7054" t="str">
        <f t="shared" si="894"/>
        <v/>
      </c>
      <c r="BI7054" t="str">
        <f t="shared" si="895"/>
        <v/>
      </c>
      <c r="BJ7054" t="str">
        <f t="shared" ca="1" si="896"/>
        <v/>
      </c>
      <c r="BK7054">
        <f t="shared" si="897"/>
        <v>1900</v>
      </c>
      <c r="BL7054">
        <f t="shared" si="898"/>
        <v>1900</v>
      </c>
      <c r="BM7054" t="str">
        <f t="shared" si="899"/>
        <v/>
      </c>
      <c r="BN7054" s="69">
        <f t="shared" si="900"/>
        <v>135</v>
      </c>
      <c r="BO7054" s="1">
        <v>49422</v>
      </c>
      <c r="BP7054" s="1"/>
    </row>
    <row r="7055" spans="59:68" x14ac:dyDescent="0.25">
      <c r="BG7055" t="str">
        <f t="shared" ca="1" si="893"/>
        <v/>
      </c>
      <c r="BH7055" t="str">
        <f t="shared" si="894"/>
        <v/>
      </c>
      <c r="BI7055" t="str">
        <f t="shared" si="895"/>
        <v/>
      </c>
      <c r="BJ7055" t="str">
        <f t="shared" ca="1" si="896"/>
        <v/>
      </c>
      <c r="BK7055">
        <f t="shared" si="897"/>
        <v>1900</v>
      </c>
      <c r="BL7055">
        <f t="shared" si="898"/>
        <v>1900</v>
      </c>
      <c r="BM7055" t="str">
        <f t="shared" si="899"/>
        <v/>
      </c>
      <c r="BN7055" s="69">
        <f t="shared" si="900"/>
        <v>135</v>
      </c>
      <c r="BO7055" s="1">
        <v>49423</v>
      </c>
      <c r="BP7055" s="1"/>
    </row>
    <row r="7056" spans="59:68" x14ac:dyDescent="0.25">
      <c r="BG7056" t="str">
        <f t="shared" ca="1" si="893"/>
        <v/>
      </c>
      <c r="BH7056" t="str">
        <f t="shared" si="894"/>
        <v/>
      </c>
      <c r="BI7056" t="str">
        <f t="shared" si="895"/>
        <v/>
      </c>
      <c r="BJ7056" t="str">
        <f t="shared" ca="1" si="896"/>
        <v/>
      </c>
      <c r="BK7056">
        <f t="shared" si="897"/>
        <v>1900</v>
      </c>
      <c r="BL7056">
        <f t="shared" si="898"/>
        <v>1900</v>
      </c>
      <c r="BM7056" t="str">
        <f t="shared" si="899"/>
        <v/>
      </c>
      <c r="BN7056" s="69">
        <f t="shared" si="900"/>
        <v>135</v>
      </c>
      <c r="BO7056" s="1">
        <v>49424</v>
      </c>
      <c r="BP7056" s="1"/>
    </row>
    <row r="7057" spans="59:68" x14ac:dyDescent="0.25">
      <c r="BG7057" t="str">
        <f t="shared" ca="1" si="893"/>
        <v/>
      </c>
      <c r="BH7057" t="str">
        <f t="shared" si="894"/>
        <v/>
      </c>
      <c r="BI7057" t="str">
        <f t="shared" si="895"/>
        <v/>
      </c>
      <c r="BJ7057" t="str">
        <f t="shared" ca="1" si="896"/>
        <v/>
      </c>
      <c r="BK7057">
        <f t="shared" si="897"/>
        <v>1900</v>
      </c>
      <c r="BL7057">
        <f t="shared" si="898"/>
        <v>1900</v>
      </c>
      <c r="BM7057" t="str">
        <f t="shared" si="899"/>
        <v/>
      </c>
      <c r="BN7057" s="69">
        <f t="shared" si="900"/>
        <v>135</v>
      </c>
      <c r="BO7057" s="1">
        <v>49425</v>
      </c>
      <c r="BP7057" s="1"/>
    </row>
    <row r="7058" spans="59:68" x14ac:dyDescent="0.25">
      <c r="BG7058" t="str">
        <f t="shared" ca="1" si="893"/>
        <v/>
      </c>
      <c r="BH7058" t="str">
        <f t="shared" si="894"/>
        <v/>
      </c>
      <c r="BI7058" t="str">
        <f t="shared" si="895"/>
        <v/>
      </c>
      <c r="BJ7058" t="str">
        <f t="shared" ca="1" si="896"/>
        <v/>
      </c>
      <c r="BK7058">
        <f t="shared" si="897"/>
        <v>1900</v>
      </c>
      <c r="BL7058">
        <f t="shared" si="898"/>
        <v>1900</v>
      </c>
      <c r="BM7058" t="str">
        <f t="shared" si="899"/>
        <v/>
      </c>
      <c r="BN7058" s="69">
        <f t="shared" si="900"/>
        <v>135</v>
      </c>
      <c r="BO7058" s="1">
        <v>49426</v>
      </c>
      <c r="BP7058" s="1"/>
    </row>
    <row r="7059" spans="59:68" x14ac:dyDescent="0.25">
      <c r="BG7059" t="str">
        <f t="shared" ca="1" si="893"/>
        <v/>
      </c>
      <c r="BH7059" t="str">
        <f t="shared" si="894"/>
        <v/>
      </c>
      <c r="BI7059" t="str">
        <f t="shared" si="895"/>
        <v/>
      </c>
      <c r="BJ7059" t="str">
        <f t="shared" ca="1" si="896"/>
        <v/>
      </c>
      <c r="BK7059">
        <f t="shared" si="897"/>
        <v>1900</v>
      </c>
      <c r="BL7059">
        <f t="shared" si="898"/>
        <v>1900</v>
      </c>
      <c r="BM7059" t="str">
        <f t="shared" si="899"/>
        <v/>
      </c>
      <c r="BN7059" s="69">
        <f t="shared" si="900"/>
        <v>135</v>
      </c>
      <c r="BO7059" s="1">
        <v>49427</v>
      </c>
      <c r="BP7059" s="1"/>
    </row>
    <row r="7060" spans="59:68" x14ac:dyDescent="0.25">
      <c r="BG7060" t="str">
        <f t="shared" ca="1" si="893"/>
        <v/>
      </c>
      <c r="BH7060" t="str">
        <f t="shared" si="894"/>
        <v/>
      </c>
      <c r="BI7060" t="str">
        <f t="shared" si="895"/>
        <v/>
      </c>
      <c r="BJ7060" t="str">
        <f t="shared" ca="1" si="896"/>
        <v/>
      </c>
      <c r="BK7060">
        <f t="shared" si="897"/>
        <v>1900</v>
      </c>
      <c r="BL7060">
        <f t="shared" si="898"/>
        <v>1900</v>
      </c>
      <c r="BM7060" t="str">
        <f t="shared" si="899"/>
        <v/>
      </c>
      <c r="BN7060" s="69">
        <f t="shared" si="900"/>
        <v>135</v>
      </c>
      <c r="BO7060" s="1">
        <v>49428</v>
      </c>
      <c r="BP7060" s="1"/>
    </row>
    <row r="7061" spans="59:68" x14ac:dyDescent="0.25">
      <c r="BG7061" t="str">
        <f t="shared" ca="1" si="893"/>
        <v/>
      </c>
      <c r="BH7061" t="str">
        <f t="shared" si="894"/>
        <v/>
      </c>
      <c r="BI7061" t="str">
        <f t="shared" si="895"/>
        <v/>
      </c>
      <c r="BJ7061" t="str">
        <f t="shared" ca="1" si="896"/>
        <v/>
      </c>
      <c r="BK7061">
        <f t="shared" si="897"/>
        <v>1900</v>
      </c>
      <c r="BL7061">
        <f t="shared" si="898"/>
        <v>1900</v>
      </c>
      <c r="BM7061" t="str">
        <f t="shared" si="899"/>
        <v/>
      </c>
      <c r="BN7061" s="69">
        <f t="shared" si="900"/>
        <v>135</v>
      </c>
      <c r="BO7061" s="1">
        <v>49429</v>
      </c>
      <c r="BP7061" s="1"/>
    </row>
    <row r="7062" spans="59:68" x14ac:dyDescent="0.25">
      <c r="BG7062" t="str">
        <f t="shared" ca="1" si="893"/>
        <v/>
      </c>
      <c r="BH7062" t="str">
        <f t="shared" si="894"/>
        <v/>
      </c>
      <c r="BI7062" t="str">
        <f t="shared" si="895"/>
        <v/>
      </c>
      <c r="BJ7062" t="str">
        <f t="shared" ca="1" si="896"/>
        <v/>
      </c>
      <c r="BK7062">
        <f t="shared" si="897"/>
        <v>1900</v>
      </c>
      <c r="BL7062">
        <f t="shared" si="898"/>
        <v>1900</v>
      </c>
      <c r="BM7062" t="str">
        <f t="shared" si="899"/>
        <v/>
      </c>
      <c r="BN7062" s="69">
        <f t="shared" si="900"/>
        <v>135</v>
      </c>
      <c r="BO7062" s="1">
        <v>49430</v>
      </c>
      <c r="BP7062" s="1"/>
    </row>
    <row r="7063" spans="59:68" x14ac:dyDescent="0.25">
      <c r="BG7063" t="str">
        <f t="shared" ca="1" si="893"/>
        <v/>
      </c>
      <c r="BH7063" t="str">
        <f t="shared" si="894"/>
        <v/>
      </c>
      <c r="BI7063" t="str">
        <f t="shared" si="895"/>
        <v/>
      </c>
      <c r="BJ7063" t="str">
        <f t="shared" ca="1" si="896"/>
        <v/>
      </c>
      <c r="BK7063">
        <f t="shared" si="897"/>
        <v>1900</v>
      </c>
      <c r="BL7063">
        <f t="shared" si="898"/>
        <v>1900</v>
      </c>
      <c r="BM7063" t="str">
        <f t="shared" si="899"/>
        <v/>
      </c>
      <c r="BN7063" s="69">
        <f t="shared" si="900"/>
        <v>135</v>
      </c>
      <c r="BO7063" s="1">
        <v>49431</v>
      </c>
      <c r="BP7063" s="1"/>
    </row>
    <row r="7064" spans="59:68" x14ac:dyDescent="0.25">
      <c r="BG7064" t="str">
        <f t="shared" ca="1" si="893"/>
        <v/>
      </c>
      <c r="BH7064" t="str">
        <f t="shared" si="894"/>
        <v/>
      </c>
      <c r="BI7064" t="str">
        <f t="shared" si="895"/>
        <v/>
      </c>
      <c r="BJ7064" t="str">
        <f t="shared" ca="1" si="896"/>
        <v/>
      </c>
      <c r="BK7064">
        <f t="shared" si="897"/>
        <v>1900</v>
      </c>
      <c r="BL7064">
        <f t="shared" si="898"/>
        <v>1900</v>
      </c>
      <c r="BM7064" t="str">
        <f t="shared" si="899"/>
        <v/>
      </c>
      <c r="BN7064" s="69">
        <f t="shared" si="900"/>
        <v>135</v>
      </c>
      <c r="BO7064" s="1">
        <v>49432</v>
      </c>
      <c r="BP7064" s="1"/>
    </row>
    <row r="7065" spans="59:68" x14ac:dyDescent="0.25">
      <c r="BG7065" t="str">
        <f t="shared" ca="1" si="893"/>
        <v/>
      </c>
      <c r="BH7065" t="str">
        <f t="shared" si="894"/>
        <v/>
      </c>
      <c r="BI7065" t="str">
        <f t="shared" si="895"/>
        <v/>
      </c>
      <c r="BJ7065" t="str">
        <f t="shared" ca="1" si="896"/>
        <v/>
      </c>
      <c r="BK7065">
        <f t="shared" si="897"/>
        <v>1900</v>
      </c>
      <c r="BL7065">
        <f t="shared" si="898"/>
        <v>1900</v>
      </c>
      <c r="BM7065" t="str">
        <f t="shared" si="899"/>
        <v/>
      </c>
      <c r="BN7065" s="69">
        <f t="shared" si="900"/>
        <v>135</v>
      </c>
      <c r="BO7065" s="1">
        <v>49433</v>
      </c>
      <c r="BP7065" s="1"/>
    </row>
    <row r="7066" spans="59:68" x14ac:dyDescent="0.25">
      <c r="BG7066" t="str">
        <f t="shared" ca="1" si="893"/>
        <v/>
      </c>
      <c r="BH7066" t="str">
        <f t="shared" si="894"/>
        <v/>
      </c>
      <c r="BI7066" t="str">
        <f t="shared" si="895"/>
        <v/>
      </c>
      <c r="BJ7066" t="str">
        <f t="shared" ca="1" si="896"/>
        <v/>
      </c>
      <c r="BK7066">
        <f t="shared" si="897"/>
        <v>1900</v>
      </c>
      <c r="BL7066">
        <f t="shared" si="898"/>
        <v>1900</v>
      </c>
      <c r="BM7066" t="str">
        <f t="shared" si="899"/>
        <v/>
      </c>
      <c r="BN7066" s="69">
        <f t="shared" si="900"/>
        <v>135</v>
      </c>
      <c r="BO7066" s="1">
        <v>49434</v>
      </c>
      <c r="BP7066" s="1"/>
    </row>
    <row r="7067" spans="59:68" x14ac:dyDescent="0.25">
      <c r="BG7067" t="str">
        <f t="shared" ca="1" si="893"/>
        <v/>
      </c>
      <c r="BH7067" t="str">
        <f t="shared" si="894"/>
        <v/>
      </c>
      <c r="BI7067" t="str">
        <f t="shared" si="895"/>
        <v/>
      </c>
      <c r="BJ7067" t="str">
        <f t="shared" ca="1" si="896"/>
        <v/>
      </c>
      <c r="BK7067">
        <f t="shared" si="897"/>
        <v>1900</v>
      </c>
      <c r="BL7067">
        <f t="shared" si="898"/>
        <v>1900</v>
      </c>
      <c r="BM7067" t="str">
        <f t="shared" si="899"/>
        <v/>
      </c>
      <c r="BN7067" s="69">
        <f t="shared" si="900"/>
        <v>135</v>
      </c>
      <c r="BO7067" s="1">
        <v>49435</v>
      </c>
      <c r="BP7067" s="1"/>
    </row>
    <row r="7068" spans="59:68" x14ac:dyDescent="0.25">
      <c r="BG7068" t="str">
        <f t="shared" ca="1" si="893"/>
        <v/>
      </c>
      <c r="BH7068" t="str">
        <f t="shared" si="894"/>
        <v/>
      </c>
      <c r="BI7068" t="str">
        <f t="shared" si="895"/>
        <v/>
      </c>
      <c r="BJ7068" t="str">
        <f t="shared" ca="1" si="896"/>
        <v/>
      </c>
      <c r="BK7068">
        <f t="shared" si="897"/>
        <v>1900</v>
      </c>
      <c r="BL7068">
        <f t="shared" si="898"/>
        <v>1900</v>
      </c>
      <c r="BM7068" t="str">
        <f t="shared" si="899"/>
        <v/>
      </c>
      <c r="BN7068" s="69">
        <f t="shared" si="900"/>
        <v>135</v>
      </c>
      <c r="BO7068" s="1">
        <v>49436</v>
      </c>
      <c r="BP7068" s="1"/>
    </row>
    <row r="7069" spans="59:68" x14ac:dyDescent="0.25">
      <c r="BG7069" t="str">
        <f t="shared" ca="1" si="893"/>
        <v/>
      </c>
      <c r="BH7069" t="str">
        <f t="shared" si="894"/>
        <v/>
      </c>
      <c r="BI7069" t="str">
        <f t="shared" si="895"/>
        <v/>
      </c>
      <c r="BJ7069" t="str">
        <f t="shared" ca="1" si="896"/>
        <v/>
      </c>
      <c r="BK7069">
        <f t="shared" si="897"/>
        <v>1900</v>
      </c>
      <c r="BL7069">
        <f t="shared" si="898"/>
        <v>1900</v>
      </c>
      <c r="BM7069" t="str">
        <f t="shared" si="899"/>
        <v/>
      </c>
      <c r="BN7069" s="69">
        <f t="shared" si="900"/>
        <v>135</v>
      </c>
      <c r="BO7069" s="1">
        <v>49437</v>
      </c>
      <c r="BP7069" s="1"/>
    </row>
    <row r="7070" spans="59:68" x14ac:dyDescent="0.25">
      <c r="BG7070" t="str">
        <f t="shared" ca="1" si="893"/>
        <v/>
      </c>
      <c r="BH7070" t="str">
        <f t="shared" si="894"/>
        <v/>
      </c>
      <c r="BI7070" t="str">
        <f t="shared" si="895"/>
        <v/>
      </c>
      <c r="BJ7070" t="str">
        <f t="shared" ca="1" si="896"/>
        <v/>
      </c>
      <c r="BK7070">
        <f t="shared" si="897"/>
        <v>1900</v>
      </c>
      <c r="BL7070">
        <f t="shared" si="898"/>
        <v>1900</v>
      </c>
      <c r="BM7070" t="str">
        <f t="shared" si="899"/>
        <v/>
      </c>
      <c r="BN7070" s="69">
        <f t="shared" si="900"/>
        <v>135</v>
      </c>
      <c r="BO7070" s="1">
        <v>49438</v>
      </c>
      <c r="BP7070" s="1"/>
    </row>
    <row r="7071" spans="59:68" x14ac:dyDescent="0.25">
      <c r="BG7071" t="str">
        <f t="shared" ca="1" si="893"/>
        <v/>
      </c>
      <c r="BH7071" t="str">
        <f t="shared" si="894"/>
        <v/>
      </c>
      <c r="BI7071" t="str">
        <f t="shared" si="895"/>
        <v/>
      </c>
      <c r="BJ7071" t="str">
        <f t="shared" ca="1" si="896"/>
        <v/>
      </c>
      <c r="BK7071">
        <f t="shared" si="897"/>
        <v>1900</v>
      </c>
      <c r="BL7071">
        <f t="shared" si="898"/>
        <v>1900</v>
      </c>
      <c r="BM7071" t="str">
        <f t="shared" si="899"/>
        <v/>
      </c>
      <c r="BN7071" s="69">
        <f t="shared" si="900"/>
        <v>135</v>
      </c>
      <c r="BO7071" s="1">
        <v>49439</v>
      </c>
      <c r="BP7071" s="1"/>
    </row>
    <row r="7072" spans="59:68" x14ac:dyDescent="0.25">
      <c r="BG7072" t="str">
        <f t="shared" ca="1" si="893"/>
        <v/>
      </c>
      <c r="BH7072" t="str">
        <f t="shared" si="894"/>
        <v/>
      </c>
      <c r="BI7072" t="str">
        <f t="shared" si="895"/>
        <v/>
      </c>
      <c r="BJ7072" t="str">
        <f t="shared" ca="1" si="896"/>
        <v/>
      </c>
      <c r="BK7072">
        <f t="shared" si="897"/>
        <v>1900</v>
      </c>
      <c r="BL7072">
        <f t="shared" si="898"/>
        <v>1900</v>
      </c>
      <c r="BM7072" t="str">
        <f t="shared" si="899"/>
        <v/>
      </c>
      <c r="BN7072" s="69">
        <f t="shared" si="900"/>
        <v>135</v>
      </c>
      <c r="BO7072" s="1">
        <v>49440</v>
      </c>
      <c r="BP7072" s="1"/>
    </row>
    <row r="7073" spans="59:68" x14ac:dyDescent="0.25">
      <c r="BG7073" t="str">
        <f t="shared" ca="1" si="893"/>
        <v/>
      </c>
      <c r="BH7073" t="str">
        <f t="shared" si="894"/>
        <v/>
      </c>
      <c r="BI7073" t="str">
        <f t="shared" si="895"/>
        <v/>
      </c>
      <c r="BJ7073" t="str">
        <f t="shared" ca="1" si="896"/>
        <v/>
      </c>
      <c r="BK7073">
        <f t="shared" si="897"/>
        <v>1900</v>
      </c>
      <c r="BL7073">
        <f t="shared" si="898"/>
        <v>1900</v>
      </c>
      <c r="BM7073" t="str">
        <f t="shared" si="899"/>
        <v/>
      </c>
      <c r="BN7073" s="69">
        <f t="shared" si="900"/>
        <v>135</v>
      </c>
      <c r="BO7073" s="1">
        <v>49441</v>
      </c>
      <c r="BP7073" s="1"/>
    </row>
    <row r="7074" spans="59:68" x14ac:dyDescent="0.25">
      <c r="BG7074" t="str">
        <f t="shared" ca="1" si="893"/>
        <v/>
      </c>
      <c r="BH7074" t="str">
        <f t="shared" si="894"/>
        <v/>
      </c>
      <c r="BI7074" t="str">
        <f t="shared" si="895"/>
        <v/>
      </c>
      <c r="BJ7074" t="str">
        <f t="shared" ca="1" si="896"/>
        <v/>
      </c>
      <c r="BK7074">
        <f t="shared" si="897"/>
        <v>1900</v>
      </c>
      <c r="BL7074">
        <f t="shared" si="898"/>
        <v>1900</v>
      </c>
      <c r="BM7074" t="str">
        <f t="shared" si="899"/>
        <v/>
      </c>
      <c r="BN7074" s="69">
        <f t="shared" si="900"/>
        <v>135</v>
      </c>
      <c r="BO7074" s="1">
        <v>49442</v>
      </c>
      <c r="BP7074" s="1"/>
    </row>
    <row r="7075" spans="59:68" x14ac:dyDescent="0.25">
      <c r="BG7075" t="str">
        <f t="shared" ca="1" si="893"/>
        <v/>
      </c>
      <c r="BH7075" t="str">
        <f t="shared" si="894"/>
        <v/>
      </c>
      <c r="BI7075" t="str">
        <f t="shared" si="895"/>
        <v/>
      </c>
      <c r="BJ7075" t="str">
        <f t="shared" ca="1" si="896"/>
        <v/>
      </c>
      <c r="BK7075">
        <f t="shared" si="897"/>
        <v>1900</v>
      </c>
      <c r="BL7075">
        <f t="shared" si="898"/>
        <v>1900</v>
      </c>
      <c r="BM7075" t="str">
        <f t="shared" si="899"/>
        <v/>
      </c>
      <c r="BN7075" s="69">
        <f t="shared" si="900"/>
        <v>135</v>
      </c>
      <c r="BO7075" s="1">
        <v>49443</v>
      </c>
      <c r="BP7075" s="1"/>
    </row>
    <row r="7076" spans="59:68" x14ac:dyDescent="0.25">
      <c r="BG7076" t="str">
        <f t="shared" ca="1" si="893"/>
        <v/>
      </c>
      <c r="BH7076" t="str">
        <f t="shared" si="894"/>
        <v/>
      </c>
      <c r="BI7076" t="str">
        <f t="shared" si="895"/>
        <v/>
      </c>
      <c r="BJ7076" t="str">
        <f t="shared" ca="1" si="896"/>
        <v/>
      </c>
      <c r="BK7076">
        <f t="shared" si="897"/>
        <v>1900</v>
      </c>
      <c r="BL7076">
        <f t="shared" si="898"/>
        <v>1900</v>
      </c>
      <c r="BM7076" t="str">
        <f t="shared" si="899"/>
        <v/>
      </c>
      <c r="BN7076" s="69">
        <f t="shared" si="900"/>
        <v>135</v>
      </c>
      <c r="BO7076" s="1">
        <v>49444</v>
      </c>
      <c r="BP7076" s="1"/>
    </row>
    <row r="7077" spans="59:68" x14ac:dyDescent="0.25">
      <c r="BG7077" t="str">
        <f t="shared" ca="1" si="893"/>
        <v/>
      </c>
      <c r="BH7077" t="str">
        <f t="shared" si="894"/>
        <v/>
      </c>
      <c r="BI7077" t="str">
        <f t="shared" si="895"/>
        <v/>
      </c>
      <c r="BJ7077" t="str">
        <f t="shared" ca="1" si="896"/>
        <v/>
      </c>
      <c r="BK7077">
        <f t="shared" si="897"/>
        <v>1900</v>
      </c>
      <c r="BL7077">
        <f t="shared" si="898"/>
        <v>1900</v>
      </c>
      <c r="BM7077" t="str">
        <f t="shared" si="899"/>
        <v/>
      </c>
      <c r="BN7077" s="69">
        <f t="shared" si="900"/>
        <v>135</v>
      </c>
      <c r="BO7077" s="1">
        <v>49445</v>
      </c>
      <c r="BP7077" s="1"/>
    </row>
    <row r="7078" spans="59:68" x14ac:dyDescent="0.25">
      <c r="BG7078" t="str">
        <f t="shared" ca="1" si="893"/>
        <v/>
      </c>
      <c r="BH7078" t="str">
        <f t="shared" si="894"/>
        <v/>
      </c>
      <c r="BI7078" t="str">
        <f t="shared" si="895"/>
        <v/>
      </c>
      <c r="BJ7078" t="str">
        <f t="shared" ca="1" si="896"/>
        <v/>
      </c>
      <c r="BK7078">
        <f t="shared" si="897"/>
        <v>1900</v>
      </c>
      <c r="BL7078">
        <f t="shared" si="898"/>
        <v>1900</v>
      </c>
      <c r="BM7078" t="str">
        <f t="shared" si="899"/>
        <v/>
      </c>
      <c r="BN7078" s="69">
        <f t="shared" si="900"/>
        <v>135</v>
      </c>
      <c r="BO7078" s="1">
        <v>49446</v>
      </c>
      <c r="BP7078" s="1"/>
    </row>
    <row r="7079" spans="59:68" x14ac:dyDescent="0.25">
      <c r="BG7079" t="str">
        <f t="shared" ca="1" si="893"/>
        <v/>
      </c>
      <c r="BH7079" t="str">
        <f t="shared" si="894"/>
        <v/>
      </c>
      <c r="BI7079" t="str">
        <f t="shared" si="895"/>
        <v/>
      </c>
      <c r="BJ7079" t="str">
        <f t="shared" ca="1" si="896"/>
        <v/>
      </c>
      <c r="BK7079">
        <f t="shared" si="897"/>
        <v>1900</v>
      </c>
      <c r="BL7079">
        <f t="shared" si="898"/>
        <v>1900</v>
      </c>
      <c r="BM7079" t="str">
        <f t="shared" si="899"/>
        <v/>
      </c>
      <c r="BN7079" s="69">
        <f t="shared" si="900"/>
        <v>135</v>
      </c>
      <c r="BO7079" s="1">
        <v>49447</v>
      </c>
      <c r="BP7079" s="1"/>
    </row>
    <row r="7080" spans="59:68" x14ac:dyDescent="0.25">
      <c r="BG7080" t="str">
        <f t="shared" ca="1" si="893"/>
        <v/>
      </c>
      <c r="BH7080" t="str">
        <f t="shared" si="894"/>
        <v/>
      </c>
      <c r="BI7080" t="str">
        <f t="shared" si="895"/>
        <v/>
      </c>
      <c r="BJ7080" t="str">
        <f t="shared" ca="1" si="896"/>
        <v/>
      </c>
      <c r="BK7080">
        <f t="shared" si="897"/>
        <v>1900</v>
      </c>
      <c r="BL7080">
        <f t="shared" si="898"/>
        <v>1900</v>
      </c>
      <c r="BM7080" t="str">
        <f t="shared" si="899"/>
        <v/>
      </c>
      <c r="BN7080" s="69">
        <f t="shared" si="900"/>
        <v>135</v>
      </c>
      <c r="BO7080" s="1">
        <v>49448</v>
      </c>
      <c r="BP7080" s="1"/>
    </row>
    <row r="7081" spans="59:68" x14ac:dyDescent="0.25">
      <c r="BG7081" t="str">
        <f t="shared" ca="1" si="893"/>
        <v/>
      </c>
      <c r="BH7081" t="str">
        <f t="shared" si="894"/>
        <v/>
      </c>
      <c r="BI7081" t="str">
        <f t="shared" si="895"/>
        <v/>
      </c>
      <c r="BJ7081" t="str">
        <f t="shared" ca="1" si="896"/>
        <v/>
      </c>
      <c r="BK7081">
        <f t="shared" si="897"/>
        <v>1900</v>
      </c>
      <c r="BL7081">
        <f t="shared" si="898"/>
        <v>1900</v>
      </c>
      <c r="BM7081" t="str">
        <f t="shared" si="899"/>
        <v/>
      </c>
      <c r="BN7081" s="69">
        <f t="shared" si="900"/>
        <v>135</v>
      </c>
      <c r="BO7081" s="1">
        <v>49449</v>
      </c>
      <c r="BP7081" s="1"/>
    </row>
    <row r="7082" spans="59:68" x14ac:dyDescent="0.25">
      <c r="BG7082" t="str">
        <f t="shared" ca="1" si="893"/>
        <v/>
      </c>
      <c r="BH7082" t="str">
        <f t="shared" si="894"/>
        <v/>
      </c>
      <c r="BI7082" t="str">
        <f t="shared" si="895"/>
        <v/>
      </c>
      <c r="BJ7082" t="str">
        <f t="shared" ca="1" si="896"/>
        <v/>
      </c>
      <c r="BK7082">
        <f t="shared" si="897"/>
        <v>1900</v>
      </c>
      <c r="BL7082">
        <f t="shared" si="898"/>
        <v>1900</v>
      </c>
      <c r="BM7082" t="str">
        <f t="shared" si="899"/>
        <v/>
      </c>
      <c r="BN7082" s="69">
        <f t="shared" si="900"/>
        <v>135</v>
      </c>
      <c r="BO7082" s="1">
        <v>49450</v>
      </c>
      <c r="BP7082" s="1"/>
    </row>
    <row r="7083" spans="59:68" x14ac:dyDescent="0.25">
      <c r="BG7083" t="str">
        <f t="shared" ca="1" si="893"/>
        <v/>
      </c>
      <c r="BH7083" t="str">
        <f t="shared" si="894"/>
        <v/>
      </c>
      <c r="BI7083" t="str">
        <f t="shared" si="895"/>
        <v/>
      </c>
      <c r="BJ7083" t="str">
        <f t="shared" ca="1" si="896"/>
        <v/>
      </c>
      <c r="BK7083">
        <f t="shared" si="897"/>
        <v>1900</v>
      </c>
      <c r="BL7083">
        <f t="shared" si="898"/>
        <v>1900</v>
      </c>
      <c r="BM7083" t="str">
        <f t="shared" si="899"/>
        <v/>
      </c>
      <c r="BN7083" s="69">
        <f t="shared" si="900"/>
        <v>135</v>
      </c>
      <c r="BO7083" s="1">
        <v>49451</v>
      </c>
      <c r="BP7083" s="1"/>
    </row>
    <row r="7084" spans="59:68" x14ac:dyDescent="0.25">
      <c r="BG7084" t="str">
        <f t="shared" ca="1" si="893"/>
        <v/>
      </c>
      <c r="BH7084" t="str">
        <f t="shared" si="894"/>
        <v/>
      </c>
      <c r="BI7084" t="str">
        <f t="shared" si="895"/>
        <v/>
      </c>
      <c r="BJ7084" t="str">
        <f t="shared" ca="1" si="896"/>
        <v/>
      </c>
      <c r="BK7084">
        <f t="shared" si="897"/>
        <v>1900</v>
      </c>
      <c r="BL7084">
        <f t="shared" si="898"/>
        <v>1900</v>
      </c>
      <c r="BM7084" t="str">
        <f t="shared" si="899"/>
        <v/>
      </c>
      <c r="BN7084" s="69">
        <f t="shared" si="900"/>
        <v>135</v>
      </c>
      <c r="BO7084" s="1">
        <v>49452</v>
      </c>
      <c r="BP7084" s="1"/>
    </row>
    <row r="7085" spans="59:68" x14ac:dyDescent="0.25">
      <c r="BG7085" t="str">
        <f t="shared" ca="1" si="893"/>
        <v/>
      </c>
      <c r="BH7085" t="str">
        <f t="shared" si="894"/>
        <v/>
      </c>
      <c r="BI7085" t="str">
        <f t="shared" si="895"/>
        <v/>
      </c>
      <c r="BJ7085" t="str">
        <f t="shared" ca="1" si="896"/>
        <v/>
      </c>
      <c r="BK7085">
        <f t="shared" si="897"/>
        <v>1900</v>
      </c>
      <c r="BL7085">
        <f t="shared" si="898"/>
        <v>1900</v>
      </c>
      <c r="BM7085" t="str">
        <f t="shared" si="899"/>
        <v/>
      </c>
      <c r="BN7085" s="69">
        <f t="shared" si="900"/>
        <v>135</v>
      </c>
      <c r="BO7085" s="1">
        <v>49453</v>
      </c>
      <c r="BP7085" s="1"/>
    </row>
    <row r="7086" spans="59:68" x14ac:dyDescent="0.25">
      <c r="BG7086" t="str">
        <f t="shared" ca="1" si="893"/>
        <v/>
      </c>
      <c r="BH7086" t="str">
        <f t="shared" si="894"/>
        <v/>
      </c>
      <c r="BI7086" t="str">
        <f t="shared" si="895"/>
        <v/>
      </c>
      <c r="BJ7086" t="str">
        <f t="shared" ca="1" si="896"/>
        <v/>
      </c>
      <c r="BK7086">
        <f t="shared" si="897"/>
        <v>1900</v>
      </c>
      <c r="BL7086">
        <f t="shared" si="898"/>
        <v>1900</v>
      </c>
      <c r="BM7086" t="str">
        <f t="shared" si="899"/>
        <v/>
      </c>
      <c r="BN7086" s="69">
        <f t="shared" si="900"/>
        <v>135</v>
      </c>
      <c r="BO7086" s="1">
        <v>49454</v>
      </c>
      <c r="BP7086" s="1"/>
    </row>
    <row r="7087" spans="59:68" x14ac:dyDescent="0.25">
      <c r="BG7087" t="str">
        <f t="shared" ca="1" si="893"/>
        <v/>
      </c>
      <c r="BH7087" t="str">
        <f t="shared" si="894"/>
        <v/>
      </c>
      <c r="BI7087" t="str">
        <f t="shared" si="895"/>
        <v/>
      </c>
      <c r="BJ7087" t="str">
        <f t="shared" ca="1" si="896"/>
        <v/>
      </c>
      <c r="BK7087">
        <f t="shared" si="897"/>
        <v>1900</v>
      </c>
      <c r="BL7087">
        <f t="shared" si="898"/>
        <v>1900</v>
      </c>
      <c r="BM7087" t="str">
        <f t="shared" si="899"/>
        <v/>
      </c>
      <c r="BN7087" s="69">
        <f t="shared" si="900"/>
        <v>135</v>
      </c>
      <c r="BO7087" s="1">
        <v>49455</v>
      </c>
      <c r="BP7087" s="1"/>
    </row>
    <row r="7088" spans="59:68" x14ac:dyDescent="0.25">
      <c r="BG7088" t="str">
        <f t="shared" ca="1" si="893"/>
        <v/>
      </c>
      <c r="BH7088" t="str">
        <f t="shared" si="894"/>
        <v/>
      </c>
      <c r="BI7088" t="str">
        <f t="shared" si="895"/>
        <v/>
      </c>
      <c r="BJ7088" t="str">
        <f t="shared" ca="1" si="896"/>
        <v/>
      </c>
      <c r="BK7088">
        <f t="shared" si="897"/>
        <v>1900</v>
      </c>
      <c r="BL7088">
        <f t="shared" si="898"/>
        <v>1900</v>
      </c>
      <c r="BM7088" t="str">
        <f t="shared" si="899"/>
        <v/>
      </c>
      <c r="BN7088" s="69">
        <f t="shared" si="900"/>
        <v>135</v>
      </c>
      <c r="BO7088" s="1">
        <v>49456</v>
      </c>
      <c r="BP7088" s="1"/>
    </row>
    <row r="7089" spans="59:68" x14ac:dyDescent="0.25">
      <c r="BG7089" t="str">
        <f t="shared" ca="1" si="893"/>
        <v/>
      </c>
      <c r="BH7089" t="str">
        <f t="shared" si="894"/>
        <v/>
      </c>
      <c r="BI7089" t="str">
        <f t="shared" si="895"/>
        <v/>
      </c>
      <c r="BJ7089" t="str">
        <f t="shared" ca="1" si="896"/>
        <v/>
      </c>
      <c r="BK7089">
        <f t="shared" si="897"/>
        <v>1900</v>
      </c>
      <c r="BL7089">
        <f t="shared" si="898"/>
        <v>1900</v>
      </c>
      <c r="BM7089" t="str">
        <f t="shared" si="899"/>
        <v/>
      </c>
      <c r="BN7089" s="69">
        <f t="shared" si="900"/>
        <v>135</v>
      </c>
      <c r="BO7089" s="1">
        <v>49457</v>
      </c>
      <c r="BP7089" s="1"/>
    </row>
    <row r="7090" spans="59:68" x14ac:dyDescent="0.25">
      <c r="BG7090" t="str">
        <f t="shared" ca="1" si="893"/>
        <v/>
      </c>
      <c r="BH7090" t="str">
        <f t="shared" si="894"/>
        <v/>
      </c>
      <c r="BI7090" t="str">
        <f t="shared" si="895"/>
        <v/>
      </c>
      <c r="BJ7090" t="str">
        <f t="shared" ca="1" si="896"/>
        <v/>
      </c>
      <c r="BK7090">
        <f t="shared" si="897"/>
        <v>1900</v>
      </c>
      <c r="BL7090">
        <f t="shared" si="898"/>
        <v>1900</v>
      </c>
      <c r="BM7090" t="str">
        <f t="shared" si="899"/>
        <v/>
      </c>
      <c r="BN7090" s="69">
        <f t="shared" si="900"/>
        <v>135</v>
      </c>
      <c r="BO7090" s="1">
        <v>49458</v>
      </c>
      <c r="BP7090" s="1"/>
    </row>
    <row r="7091" spans="59:68" x14ac:dyDescent="0.25">
      <c r="BG7091" t="str">
        <f t="shared" ca="1" si="893"/>
        <v/>
      </c>
      <c r="BH7091" t="str">
        <f t="shared" si="894"/>
        <v/>
      </c>
      <c r="BI7091" t="str">
        <f t="shared" si="895"/>
        <v/>
      </c>
      <c r="BJ7091" t="str">
        <f t="shared" ca="1" si="896"/>
        <v/>
      </c>
      <c r="BK7091">
        <f t="shared" si="897"/>
        <v>1900</v>
      </c>
      <c r="BL7091">
        <f t="shared" si="898"/>
        <v>1900</v>
      </c>
      <c r="BM7091" t="str">
        <f t="shared" si="899"/>
        <v/>
      </c>
      <c r="BN7091" s="69">
        <f t="shared" si="900"/>
        <v>135</v>
      </c>
      <c r="BO7091" s="1">
        <v>49459</v>
      </c>
      <c r="BP7091" s="1"/>
    </row>
    <row r="7092" spans="59:68" x14ac:dyDescent="0.25">
      <c r="BG7092" t="str">
        <f t="shared" ca="1" si="893"/>
        <v/>
      </c>
      <c r="BH7092" t="str">
        <f t="shared" si="894"/>
        <v/>
      </c>
      <c r="BI7092" t="str">
        <f t="shared" si="895"/>
        <v/>
      </c>
      <c r="BJ7092" t="str">
        <f t="shared" ca="1" si="896"/>
        <v/>
      </c>
      <c r="BK7092">
        <f t="shared" si="897"/>
        <v>1900</v>
      </c>
      <c r="BL7092">
        <f t="shared" si="898"/>
        <v>1900</v>
      </c>
      <c r="BM7092" t="str">
        <f t="shared" si="899"/>
        <v/>
      </c>
      <c r="BN7092" s="69">
        <f t="shared" si="900"/>
        <v>135</v>
      </c>
      <c r="BO7092" s="1">
        <v>49460</v>
      </c>
      <c r="BP7092" s="1"/>
    </row>
    <row r="7093" spans="59:68" x14ac:dyDescent="0.25">
      <c r="BG7093" t="str">
        <f t="shared" ca="1" si="893"/>
        <v/>
      </c>
      <c r="BH7093" t="str">
        <f t="shared" si="894"/>
        <v/>
      </c>
      <c r="BI7093" t="str">
        <f t="shared" si="895"/>
        <v/>
      </c>
      <c r="BJ7093" t="str">
        <f t="shared" ca="1" si="896"/>
        <v/>
      </c>
      <c r="BK7093">
        <f t="shared" si="897"/>
        <v>1900</v>
      </c>
      <c r="BL7093">
        <f t="shared" si="898"/>
        <v>1900</v>
      </c>
      <c r="BM7093" t="str">
        <f t="shared" si="899"/>
        <v/>
      </c>
      <c r="BN7093" s="69">
        <f t="shared" si="900"/>
        <v>135</v>
      </c>
      <c r="BO7093" s="1">
        <v>49461</v>
      </c>
      <c r="BP7093" s="1"/>
    </row>
    <row r="7094" spans="59:68" x14ac:dyDescent="0.25">
      <c r="BG7094" t="str">
        <f t="shared" ca="1" si="893"/>
        <v/>
      </c>
      <c r="BH7094" t="str">
        <f t="shared" si="894"/>
        <v/>
      </c>
      <c r="BI7094" t="str">
        <f t="shared" si="895"/>
        <v/>
      </c>
      <c r="BJ7094" t="str">
        <f t="shared" ca="1" si="896"/>
        <v/>
      </c>
      <c r="BK7094">
        <f t="shared" si="897"/>
        <v>1900</v>
      </c>
      <c r="BL7094">
        <f t="shared" si="898"/>
        <v>1900</v>
      </c>
      <c r="BM7094" t="str">
        <f t="shared" si="899"/>
        <v/>
      </c>
      <c r="BN7094" s="69">
        <f t="shared" si="900"/>
        <v>135</v>
      </c>
      <c r="BO7094" s="1">
        <v>49462</v>
      </c>
      <c r="BP7094" s="1"/>
    </row>
    <row r="7095" spans="59:68" x14ac:dyDescent="0.25">
      <c r="BG7095" t="str">
        <f t="shared" ca="1" si="893"/>
        <v/>
      </c>
      <c r="BH7095" t="str">
        <f t="shared" si="894"/>
        <v/>
      </c>
      <c r="BI7095" t="str">
        <f t="shared" si="895"/>
        <v/>
      </c>
      <c r="BJ7095" t="str">
        <f t="shared" ca="1" si="896"/>
        <v/>
      </c>
      <c r="BK7095">
        <f t="shared" si="897"/>
        <v>1900</v>
      </c>
      <c r="BL7095">
        <f t="shared" si="898"/>
        <v>1900</v>
      </c>
      <c r="BM7095" t="str">
        <f t="shared" si="899"/>
        <v/>
      </c>
      <c r="BN7095" s="69">
        <f t="shared" si="900"/>
        <v>135</v>
      </c>
      <c r="BO7095" s="1">
        <v>49463</v>
      </c>
      <c r="BP7095" s="1"/>
    </row>
    <row r="7096" spans="59:68" x14ac:dyDescent="0.25">
      <c r="BG7096" t="str">
        <f t="shared" ca="1" si="893"/>
        <v/>
      </c>
      <c r="BH7096" t="str">
        <f t="shared" si="894"/>
        <v/>
      </c>
      <c r="BI7096" t="str">
        <f t="shared" si="895"/>
        <v/>
      </c>
      <c r="BJ7096" t="str">
        <f t="shared" ca="1" si="896"/>
        <v/>
      </c>
      <c r="BK7096">
        <f t="shared" si="897"/>
        <v>1900</v>
      </c>
      <c r="BL7096">
        <f t="shared" si="898"/>
        <v>1900</v>
      </c>
      <c r="BM7096" t="str">
        <f t="shared" si="899"/>
        <v/>
      </c>
      <c r="BN7096" s="69">
        <f t="shared" si="900"/>
        <v>135</v>
      </c>
      <c r="BO7096" s="1">
        <v>49464</v>
      </c>
      <c r="BP7096" s="1"/>
    </row>
    <row r="7097" spans="59:68" x14ac:dyDescent="0.25">
      <c r="BG7097" t="str">
        <f t="shared" ca="1" si="893"/>
        <v/>
      </c>
      <c r="BH7097" t="str">
        <f t="shared" si="894"/>
        <v/>
      </c>
      <c r="BI7097" t="str">
        <f t="shared" si="895"/>
        <v/>
      </c>
      <c r="BJ7097" t="str">
        <f t="shared" ca="1" si="896"/>
        <v/>
      </c>
      <c r="BK7097">
        <f t="shared" si="897"/>
        <v>1900</v>
      </c>
      <c r="BL7097">
        <f t="shared" si="898"/>
        <v>1900</v>
      </c>
      <c r="BM7097" t="str">
        <f t="shared" si="899"/>
        <v/>
      </c>
      <c r="BN7097" s="69">
        <f t="shared" si="900"/>
        <v>135</v>
      </c>
      <c r="BO7097" s="1">
        <v>49465</v>
      </c>
      <c r="BP7097" s="1"/>
    </row>
    <row r="7098" spans="59:68" x14ac:dyDescent="0.25">
      <c r="BG7098" t="str">
        <f t="shared" ca="1" si="893"/>
        <v/>
      </c>
      <c r="BH7098" t="str">
        <f t="shared" si="894"/>
        <v/>
      </c>
      <c r="BI7098" t="str">
        <f t="shared" si="895"/>
        <v/>
      </c>
      <c r="BJ7098" t="str">
        <f t="shared" ca="1" si="896"/>
        <v/>
      </c>
      <c r="BK7098">
        <f t="shared" si="897"/>
        <v>1900</v>
      </c>
      <c r="BL7098">
        <f t="shared" si="898"/>
        <v>1900</v>
      </c>
      <c r="BM7098" t="str">
        <f t="shared" si="899"/>
        <v/>
      </c>
      <c r="BN7098" s="69">
        <f t="shared" si="900"/>
        <v>135</v>
      </c>
      <c r="BO7098" s="1">
        <v>49466</v>
      </c>
      <c r="BP7098" s="1"/>
    </row>
    <row r="7099" spans="59:68" x14ac:dyDescent="0.25">
      <c r="BG7099" t="str">
        <f t="shared" ca="1" si="893"/>
        <v/>
      </c>
      <c r="BH7099" t="str">
        <f t="shared" si="894"/>
        <v/>
      </c>
      <c r="BI7099" t="str">
        <f t="shared" si="895"/>
        <v/>
      </c>
      <c r="BJ7099" t="str">
        <f t="shared" ca="1" si="896"/>
        <v/>
      </c>
      <c r="BK7099">
        <f t="shared" si="897"/>
        <v>1900</v>
      </c>
      <c r="BL7099">
        <f t="shared" si="898"/>
        <v>1900</v>
      </c>
      <c r="BM7099" t="str">
        <f t="shared" si="899"/>
        <v/>
      </c>
      <c r="BN7099" s="69">
        <f t="shared" si="900"/>
        <v>135</v>
      </c>
      <c r="BO7099" s="1">
        <v>49467</v>
      </c>
      <c r="BP7099" s="1"/>
    </row>
    <row r="7100" spans="59:68" x14ac:dyDescent="0.25">
      <c r="BG7100" t="str">
        <f t="shared" ca="1" si="893"/>
        <v/>
      </c>
      <c r="BH7100" t="str">
        <f t="shared" si="894"/>
        <v/>
      </c>
      <c r="BI7100" t="str">
        <f t="shared" si="895"/>
        <v/>
      </c>
      <c r="BJ7100" t="str">
        <f t="shared" ca="1" si="896"/>
        <v/>
      </c>
      <c r="BK7100">
        <f t="shared" si="897"/>
        <v>1900</v>
      </c>
      <c r="BL7100">
        <f t="shared" si="898"/>
        <v>1900</v>
      </c>
      <c r="BM7100" t="str">
        <f t="shared" si="899"/>
        <v/>
      </c>
      <c r="BN7100" s="69">
        <f t="shared" si="900"/>
        <v>135</v>
      </c>
      <c r="BO7100" s="1">
        <v>49468</v>
      </c>
      <c r="BP7100" s="1"/>
    </row>
    <row r="7101" spans="59:68" x14ac:dyDescent="0.25">
      <c r="BG7101" t="str">
        <f t="shared" ca="1" si="893"/>
        <v/>
      </c>
      <c r="BH7101" t="str">
        <f t="shared" si="894"/>
        <v/>
      </c>
      <c r="BI7101" t="str">
        <f t="shared" si="895"/>
        <v/>
      </c>
      <c r="BJ7101" t="str">
        <f t="shared" ca="1" si="896"/>
        <v/>
      </c>
      <c r="BK7101">
        <f t="shared" si="897"/>
        <v>1900</v>
      </c>
      <c r="BL7101">
        <f t="shared" si="898"/>
        <v>1900</v>
      </c>
      <c r="BM7101" t="str">
        <f t="shared" si="899"/>
        <v/>
      </c>
      <c r="BN7101" s="69">
        <f t="shared" si="900"/>
        <v>135</v>
      </c>
      <c r="BO7101" s="1">
        <v>49469</v>
      </c>
      <c r="BP7101" s="1"/>
    </row>
    <row r="7102" spans="59:68" x14ac:dyDescent="0.25">
      <c r="BG7102" t="str">
        <f t="shared" ca="1" si="893"/>
        <v/>
      </c>
      <c r="BH7102" t="str">
        <f t="shared" si="894"/>
        <v/>
      </c>
      <c r="BI7102" t="str">
        <f t="shared" si="895"/>
        <v/>
      </c>
      <c r="BJ7102" t="str">
        <f t="shared" ca="1" si="896"/>
        <v/>
      </c>
      <c r="BK7102">
        <f t="shared" si="897"/>
        <v>1900</v>
      </c>
      <c r="BL7102">
        <f t="shared" si="898"/>
        <v>1900</v>
      </c>
      <c r="BM7102" t="str">
        <f t="shared" si="899"/>
        <v/>
      </c>
      <c r="BN7102" s="69">
        <f t="shared" si="900"/>
        <v>135</v>
      </c>
      <c r="BO7102" s="1">
        <v>49470</v>
      </c>
      <c r="BP7102" s="1"/>
    </row>
    <row r="7103" spans="59:68" x14ac:dyDescent="0.25">
      <c r="BG7103" t="str">
        <f t="shared" ca="1" si="893"/>
        <v/>
      </c>
      <c r="BH7103" t="str">
        <f t="shared" si="894"/>
        <v/>
      </c>
      <c r="BI7103" t="str">
        <f t="shared" si="895"/>
        <v/>
      </c>
      <c r="BJ7103" t="str">
        <f t="shared" ca="1" si="896"/>
        <v/>
      </c>
      <c r="BK7103">
        <f t="shared" si="897"/>
        <v>1900</v>
      </c>
      <c r="BL7103">
        <f t="shared" si="898"/>
        <v>1900</v>
      </c>
      <c r="BM7103" t="str">
        <f t="shared" si="899"/>
        <v/>
      </c>
      <c r="BN7103" s="69">
        <f t="shared" si="900"/>
        <v>135</v>
      </c>
      <c r="BO7103" s="1">
        <v>49471</v>
      </c>
      <c r="BP7103" s="1"/>
    </row>
    <row r="7104" spans="59:68" x14ac:dyDescent="0.25">
      <c r="BG7104" t="str">
        <f t="shared" ca="1" si="893"/>
        <v/>
      </c>
      <c r="BH7104" t="str">
        <f t="shared" si="894"/>
        <v/>
      </c>
      <c r="BI7104" t="str">
        <f t="shared" si="895"/>
        <v/>
      </c>
      <c r="BJ7104" t="str">
        <f t="shared" ca="1" si="896"/>
        <v/>
      </c>
      <c r="BK7104">
        <f t="shared" si="897"/>
        <v>1900</v>
      </c>
      <c r="BL7104">
        <f t="shared" si="898"/>
        <v>1900</v>
      </c>
      <c r="BM7104" t="str">
        <f t="shared" si="899"/>
        <v/>
      </c>
      <c r="BN7104" s="69">
        <f t="shared" si="900"/>
        <v>135</v>
      </c>
      <c r="BO7104" s="1">
        <v>49472</v>
      </c>
      <c r="BP7104" s="1"/>
    </row>
    <row r="7105" spans="59:68" x14ac:dyDescent="0.25">
      <c r="BG7105" t="str">
        <f t="shared" ca="1" si="893"/>
        <v/>
      </c>
      <c r="BH7105" t="str">
        <f t="shared" si="894"/>
        <v/>
      </c>
      <c r="BI7105" t="str">
        <f t="shared" si="895"/>
        <v/>
      </c>
      <c r="BJ7105" t="str">
        <f t="shared" ca="1" si="896"/>
        <v/>
      </c>
      <c r="BK7105">
        <f t="shared" si="897"/>
        <v>1900</v>
      </c>
      <c r="BL7105">
        <f t="shared" si="898"/>
        <v>1900</v>
      </c>
      <c r="BM7105" t="str">
        <f t="shared" si="899"/>
        <v/>
      </c>
      <c r="BN7105" s="69">
        <f t="shared" si="900"/>
        <v>135</v>
      </c>
      <c r="BO7105" s="1">
        <v>49473</v>
      </c>
      <c r="BP7105" s="1"/>
    </row>
    <row r="7106" spans="59:68" x14ac:dyDescent="0.25">
      <c r="BG7106" t="str">
        <f t="shared" ca="1" si="893"/>
        <v/>
      </c>
      <c r="BH7106" t="str">
        <f t="shared" si="894"/>
        <v/>
      </c>
      <c r="BI7106" t="str">
        <f t="shared" si="895"/>
        <v/>
      </c>
      <c r="BJ7106" t="str">
        <f t="shared" ca="1" si="896"/>
        <v/>
      </c>
      <c r="BK7106">
        <f t="shared" si="897"/>
        <v>1900</v>
      </c>
      <c r="BL7106">
        <f t="shared" si="898"/>
        <v>1900</v>
      </c>
      <c r="BM7106" t="str">
        <f t="shared" si="899"/>
        <v/>
      </c>
      <c r="BN7106" s="69">
        <f t="shared" si="900"/>
        <v>135</v>
      </c>
      <c r="BO7106" s="1">
        <v>49474</v>
      </c>
      <c r="BP7106" s="1"/>
    </row>
    <row r="7107" spans="59:68" x14ac:dyDescent="0.25">
      <c r="BG7107" t="str">
        <f t="shared" ref="BG7107:BG7170" ca="1" si="901">IF(A7107="","",DATEDIF(J7107,TODAY(),"y"))</f>
        <v/>
      </c>
      <c r="BH7107" t="str">
        <f t="shared" ref="BH7107:BH7170" si="902">IF(A7107="","",IF(BG7107&lt;61,"Moins de 61",IF(BG7107&lt;66,"61 à 65",IF(BG7107&lt;71,"66 à 70",IF(BG7107&lt;76,"71 à 75",IF(BG7107&lt;81,"76 à 80",IF(BG7107&lt;86,"81 à 85",IF(BG7107&lt;91,"86 à 90",IF(BG7107&lt;96,"91 à 95",IF(BG7107&lt;101,"96 à 100",IF(BG7107&gt;=101,"101 et plus","")))))))))))</f>
        <v/>
      </c>
      <c r="BI7107" t="str">
        <f t="shared" ref="BI7107:BI7170" si="903">IF(B7107="","",IF(BG7107&lt;66,"Moins de 66",IF(BG7107&lt;71,"66 à 70",IF(BG7107&lt;76,"71 à 75",IF(BG7107&lt;81,"76 à 80",IF(BG7107&gt;=81,"plus de 80",""))))))</f>
        <v/>
      </c>
      <c r="BJ7107" t="str">
        <f t="shared" ref="BJ7107:BJ7170" ca="1" si="904">IF(A7107="","",DATEDIF(L7107,TODAY(),"y"))</f>
        <v/>
      </c>
      <c r="BK7107">
        <f t="shared" ref="BK7107:BK7170" si="905">YEAR(L7107)</f>
        <v>1900</v>
      </c>
      <c r="BL7107">
        <f t="shared" ref="BL7107:BL7170" si="906">YEAR(E7107)</f>
        <v>1900</v>
      </c>
      <c r="BM7107" t="str">
        <f t="shared" ref="BM7107:BM7170" si="907">IF(A7107="","",IF(O7107="Adhérent",BG7107,""))</f>
        <v/>
      </c>
      <c r="BN7107" s="69">
        <f t="shared" ref="BN7107:BN7170" si="908">YEAR(BO7107)-YEAR(J7107)</f>
        <v>135</v>
      </c>
      <c r="BO7107" s="1">
        <v>49475</v>
      </c>
      <c r="BP7107" s="1"/>
    </row>
    <row r="7108" spans="59:68" x14ac:dyDescent="0.25">
      <c r="BG7108" t="str">
        <f t="shared" ca="1" si="901"/>
        <v/>
      </c>
      <c r="BH7108" t="str">
        <f t="shared" si="902"/>
        <v/>
      </c>
      <c r="BI7108" t="str">
        <f t="shared" si="903"/>
        <v/>
      </c>
      <c r="BJ7108" t="str">
        <f t="shared" ca="1" si="904"/>
        <v/>
      </c>
      <c r="BK7108">
        <f t="shared" si="905"/>
        <v>1900</v>
      </c>
      <c r="BL7108">
        <f t="shared" si="906"/>
        <v>1900</v>
      </c>
      <c r="BM7108" t="str">
        <f t="shared" si="907"/>
        <v/>
      </c>
      <c r="BN7108" s="69">
        <f t="shared" si="908"/>
        <v>135</v>
      </c>
      <c r="BO7108" s="1">
        <v>49476</v>
      </c>
      <c r="BP7108" s="1"/>
    </row>
    <row r="7109" spans="59:68" x14ac:dyDescent="0.25">
      <c r="BG7109" t="str">
        <f t="shared" ca="1" si="901"/>
        <v/>
      </c>
      <c r="BH7109" t="str">
        <f t="shared" si="902"/>
        <v/>
      </c>
      <c r="BI7109" t="str">
        <f t="shared" si="903"/>
        <v/>
      </c>
      <c r="BJ7109" t="str">
        <f t="shared" ca="1" si="904"/>
        <v/>
      </c>
      <c r="BK7109">
        <f t="shared" si="905"/>
        <v>1900</v>
      </c>
      <c r="BL7109">
        <f t="shared" si="906"/>
        <v>1900</v>
      </c>
      <c r="BM7109" t="str">
        <f t="shared" si="907"/>
        <v/>
      </c>
      <c r="BN7109" s="69">
        <f t="shared" si="908"/>
        <v>135</v>
      </c>
      <c r="BO7109" s="1">
        <v>49477</v>
      </c>
      <c r="BP7109" s="1"/>
    </row>
    <row r="7110" spans="59:68" x14ac:dyDescent="0.25">
      <c r="BG7110" t="str">
        <f t="shared" ca="1" si="901"/>
        <v/>
      </c>
      <c r="BH7110" t="str">
        <f t="shared" si="902"/>
        <v/>
      </c>
      <c r="BI7110" t="str">
        <f t="shared" si="903"/>
        <v/>
      </c>
      <c r="BJ7110" t="str">
        <f t="shared" ca="1" si="904"/>
        <v/>
      </c>
      <c r="BK7110">
        <f t="shared" si="905"/>
        <v>1900</v>
      </c>
      <c r="BL7110">
        <f t="shared" si="906"/>
        <v>1900</v>
      </c>
      <c r="BM7110" t="str">
        <f t="shared" si="907"/>
        <v/>
      </c>
      <c r="BN7110" s="69">
        <f t="shared" si="908"/>
        <v>135</v>
      </c>
      <c r="BO7110" s="1">
        <v>49478</v>
      </c>
      <c r="BP7110" s="1"/>
    </row>
    <row r="7111" spans="59:68" x14ac:dyDescent="0.25">
      <c r="BG7111" t="str">
        <f t="shared" ca="1" si="901"/>
        <v/>
      </c>
      <c r="BH7111" t="str">
        <f t="shared" si="902"/>
        <v/>
      </c>
      <c r="BI7111" t="str">
        <f t="shared" si="903"/>
        <v/>
      </c>
      <c r="BJ7111" t="str">
        <f t="shared" ca="1" si="904"/>
        <v/>
      </c>
      <c r="BK7111">
        <f t="shared" si="905"/>
        <v>1900</v>
      </c>
      <c r="BL7111">
        <f t="shared" si="906"/>
        <v>1900</v>
      </c>
      <c r="BM7111" t="str">
        <f t="shared" si="907"/>
        <v/>
      </c>
      <c r="BN7111" s="69">
        <f t="shared" si="908"/>
        <v>135</v>
      </c>
      <c r="BO7111" s="1">
        <v>49479</v>
      </c>
      <c r="BP7111" s="1"/>
    </row>
    <row r="7112" spans="59:68" x14ac:dyDescent="0.25">
      <c r="BG7112" t="str">
        <f t="shared" ca="1" si="901"/>
        <v/>
      </c>
      <c r="BH7112" t="str">
        <f t="shared" si="902"/>
        <v/>
      </c>
      <c r="BI7112" t="str">
        <f t="shared" si="903"/>
        <v/>
      </c>
      <c r="BJ7112" t="str">
        <f t="shared" ca="1" si="904"/>
        <v/>
      </c>
      <c r="BK7112">
        <f t="shared" si="905"/>
        <v>1900</v>
      </c>
      <c r="BL7112">
        <f t="shared" si="906"/>
        <v>1900</v>
      </c>
      <c r="BM7112" t="str">
        <f t="shared" si="907"/>
        <v/>
      </c>
      <c r="BN7112" s="69">
        <f t="shared" si="908"/>
        <v>135</v>
      </c>
      <c r="BO7112" s="1">
        <v>49480</v>
      </c>
      <c r="BP7112" s="1"/>
    </row>
    <row r="7113" spans="59:68" x14ac:dyDescent="0.25">
      <c r="BG7113" t="str">
        <f t="shared" ca="1" si="901"/>
        <v/>
      </c>
      <c r="BH7113" t="str">
        <f t="shared" si="902"/>
        <v/>
      </c>
      <c r="BI7113" t="str">
        <f t="shared" si="903"/>
        <v/>
      </c>
      <c r="BJ7113" t="str">
        <f t="shared" ca="1" si="904"/>
        <v/>
      </c>
      <c r="BK7113">
        <f t="shared" si="905"/>
        <v>1900</v>
      </c>
      <c r="BL7113">
        <f t="shared" si="906"/>
        <v>1900</v>
      </c>
      <c r="BM7113" t="str">
        <f t="shared" si="907"/>
        <v/>
      </c>
      <c r="BN7113" s="69">
        <f t="shared" si="908"/>
        <v>135</v>
      </c>
      <c r="BO7113" s="1">
        <v>49481</v>
      </c>
      <c r="BP7113" s="1"/>
    </row>
    <row r="7114" spans="59:68" x14ac:dyDescent="0.25">
      <c r="BG7114" t="str">
        <f t="shared" ca="1" si="901"/>
        <v/>
      </c>
      <c r="BH7114" t="str">
        <f t="shared" si="902"/>
        <v/>
      </c>
      <c r="BI7114" t="str">
        <f t="shared" si="903"/>
        <v/>
      </c>
      <c r="BJ7114" t="str">
        <f t="shared" ca="1" si="904"/>
        <v/>
      </c>
      <c r="BK7114">
        <f t="shared" si="905"/>
        <v>1900</v>
      </c>
      <c r="BL7114">
        <f t="shared" si="906"/>
        <v>1900</v>
      </c>
      <c r="BM7114" t="str">
        <f t="shared" si="907"/>
        <v/>
      </c>
      <c r="BN7114" s="69">
        <f t="shared" si="908"/>
        <v>135</v>
      </c>
      <c r="BO7114" s="1">
        <v>49482</v>
      </c>
      <c r="BP7114" s="1"/>
    </row>
    <row r="7115" spans="59:68" x14ac:dyDescent="0.25">
      <c r="BG7115" t="str">
        <f t="shared" ca="1" si="901"/>
        <v/>
      </c>
      <c r="BH7115" t="str">
        <f t="shared" si="902"/>
        <v/>
      </c>
      <c r="BI7115" t="str">
        <f t="shared" si="903"/>
        <v/>
      </c>
      <c r="BJ7115" t="str">
        <f t="shared" ca="1" si="904"/>
        <v/>
      </c>
      <c r="BK7115">
        <f t="shared" si="905"/>
        <v>1900</v>
      </c>
      <c r="BL7115">
        <f t="shared" si="906"/>
        <v>1900</v>
      </c>
      <c r="BM7115" t="str">
        <f t="shared" si="907"/>
        <v/>
      </c>
      <c r="BN7115" s="69">
        <f t="shared" si="908"/>
        <v>135</v>
      </c>
      <c r="BO7115" s="1">
        <v>49483</v>
      </c>
      <c r="BP7115" s="1"/>
    </row>
    <row r="7116" spans="59:68" x14ac:dyDescent="0.25">
      <c r="BG7116" t="str">
        <f t="shared" ca="1" si="901"/>
        <v/>
      </c>
      <c r="BH7116" t="str">
        <f t="shared" si="902"/>
        <v/>
      </c>
      <c r="BI7116" t="str">
        <f t="shared" si="903"/>
        <v/>
      </c>
      <c r="BJ7116" t="str">
        <f t="shared" ca="1" si="904"/>
        <v/>
      </c>
      <c r="BK7116">
        <f t="shared" si="905"/>
        <v>1900</v>
      </c>
      <c r="BL7116">
        <f t="shared" si="906"/>
        <v>1900</v>
      </c>
      <c r="BM7116" t="str">
        <f t="shared" si="907"/>
        <v/>
      </c>
      <c r="BN7116" s="69">
        <f t="shared" si="908"/>
        <v>135</v>
      </c>
      <c r="BO7116" s="1">
        <v>49484</v>
      </c>
      <c r="BP7116" s="1"/>
    </row>
    <row r="7117" spans="59:68" x14ac:dyDescent="0.25">
      <c r="BG7117" t="str">
        <f t="shared" ca="1" si="901"/>
        <v/>
      </c>
      <c r="BH7117" t="str">
        <f t="shared" si="902"/>
        <v/>
      </c>
      <c r="BI7117" t="str">
        <f t="shared" si="903"/>
        <v/>
      </c>
      <c r="BJ7117" t="str">
        <f t="shared" ca="1" si="904"/>
        <v/>
      </c>
      <c r="BK7117">
        <f t="shared" si="905"/>
        <v>1900</v>
      </c>
      <c r="BL7117">
        <f t="shared" si="906"/>
        <v>1900</v>
      </c>
      <c r="BM7117" t="str">
        <f t="shared" si="907"/>
        <v/>
      </c>
      <c r="BN7117" s="69">
        <f t="shared" si="908"/>
        <v>135</v>
      </c>
      <c r="BO7117" s="1">
        <v>49485</v>
      </c>
      <c r="BP7117" s="1"/>
    </row>
    <row r="7118" spans="59:68" x14ac:dyDescent="0.25">
      <c r="BG7118" t="str">
        <f t="shared" ca="1" si="901"/>
        <v/>
      </c>
      <c r="BH7118" t="str">
        <f t="shared" si="902"/>
        <v/>
      </c>
      <c r="BI7118" t="str">
        <f t="shared" si="903"/>
        <v/>
      </c>
      <c r="BJ7118" t="str">
        <f t="shared" ca="1" si="904"/>
        <v/>
      </c>
      <c r="BK7118">
        <f t="shared" si="905"/>
        <v>1900</v>
      </c>
      <c r="BL7118">
        <f t="shared" si="906"/>
        <v>1900</v>
      </c>
      <c r="BM7118" t="str">
        <f t="shared" si="907"/>
        <v/>
      </c>
      <c r="BN7118" s="69">
        <f t="shared" si="908"/>
        <v>135</v>
      </c>
      <c r="BO7118" s="1">
        <v>49486</v>
      </c>
      <c r="BP7118" s="1"/>
    </row>
    <row r="7119" spans="59:68" x14ac:dyDescent="0.25">
      <c r="BG7119" t="str">
        <f t="shared" ca="1" si="901"/>
        <v/>
      </c>
      <c r="BH7119" t="str">
        <f t="shared" si="902"/>
        <v/>
      </c>
      <c r="BI7119" t="str">
        <f t="shared" si="903"/>
        <v/>
      </c>
      <c r="BJ7119" t="str">
        <f t="shared" ca="1" si="904"/>
        <v/>
      </c>
      <c r="BK7119">
        <f t="shared" si="905"/>
        <v>1900</v>
      </c>
      <c r="BL7119">
        <f t="shared" si="906"/>
        <v>1900</v>
      </c>
      <c r="BM7119" t="str">
        <f t="shared" si="907"/>
        <v/>
      </c>
      <c r="BN7119" s="69">
        <f t="shared" si="908"/>
        <v>135</v>
      </c>
      <c r="BO7119" s="1">
        <v>49487</v>
      </c>
      <c r="BP7119" s="1"/>
    </row>
    <row r="7120" spans="59:68" x14ac:dyDescent="0.25">
      <c r="BG7120" t="str">
        <f t="shared" ca="1" si="901"/>
        <v/>
      </c>
      <c r="BH7120" t="str">
        <f t="shared" si="902"/>
        <v/>
      </c>
      <c r="BI7120" t="str">
        <f t="shared" si="903"/>
        <v/>
      </c>
      <c r="BJ7120" t="str">
        <f t="shared" ca="1" si="904"/>
        <v/>
      </c>
      <c r="BK7120">
        <f t="shared" si="905"/>
        <v>1900</v>
      </c>
      <c r="BL7120">
        <f t="shared" si="906"/>
        <v>1900</v>
      </c>
      <c r="BM7120" t="str">
        <f t="shared" si="907"/>
        <v/>
      </c>
      <c r="BN7120" s="69">
        <f t="shared" si="908"/>
        <v>135</v>
      </c>
      <c r="BO7120" s="1">
        <v>49488</v>
      </c>
      <c r="BP7120" s="1"/>
    </row>
    <row r="7121" spans="59:68" x14ac:dyDescent="0.25">
      <c r="BG7121" t="str">
        <f t="shared" ca="1" si="901"/>
        <v/>
      </c>
      <c r="BH7121" t="str">
        <f t="shared" si="902"/>
        <v/>
      </c>
      <c r="BI7121" t="str">
        <f t="shared" si="903"/>
        <v/>
      </c>
      <c r="BJ7121" t="str">
        <f t="shared" ca="1" si="904"/>
        <v/>
      </c>
      <c r="BK7121">
        <f t="shared" si="905"/>
        <v>1900</v>
      </c>
      <c r="BL7121">
        <f t="shared" si="906"/>
        <v>1900</v>
      </c>
      <c r="BM7121" t="str">
        <f t="shared" si="907"/>
        <v/>
      </c>
      <c r="BN7121" s="69">
        <f t="shared" si="908"/>
        <v>135</v>
      </c>
      <c r="BO7121" s="1">
        <v>49489</v>
      </c>
      <c r="BP7121" s="1"/>
    </row>
    <row r="7122" spans="59:68" x14ac:dyDescent="0.25">
      <c r="BG7122" t="str">
        <f t="shared" ca="1" si="901"/>
        <v/>
      </c>
      <c r="BH7122" t="str">
        <f t="shared" si="902"/>
        <v/>
      </c>
      <c r="BI7122" t="str">
        <f t="shared" si="903"/>
        <v/>
      </c>
      <c r="BJ7122" t="str">
        <f t="shared" ca="1" si="904"/>
        <v/>
      </c>
      <c r="BK7122">
        <f t="shared" si="905"/>
        <v>1900</v>
      </c>
      <c r="BL7122">
        <f t="shared" si="906"/>
        <v>1900</v>
      </c>
      <c r="BM7122" t="str">
        <f t="shared" si="907"/>
        <v/>
      </c>
      <c r="BN7122" s="69">
        <f t="shared" si="908"/>
        <v>135</v>
      </c>
      <c r="BO7122" s="1">
        <v>49490</v>
      </c>
      <c r="BP7122" s="1"/>
    </row>
    <row r="7123" spans="59:68" x14ac:dyDescent="0.25">
      <c r="BG7123" t="str">
        <f t="shared" ca="1" si="901"/>
        <v/>
      </c>
      <c r="BH7123" t="str">
        <f t="shared" si="902"/>
        <v/>
      </c>
      <c r="BI7123" t="str">
        <f t="shared" si="903"/>
        <v/>
      </c>
      <c r="BJ7123" t="str">
        <f t="shared" ca="1" si="904"/>
        <v/>
      </c>
      <c r="BK7123">
        <f t="shared" si="905"/>
        <v>1900</v>
      </c>
      <c r="BL7123">
        <f t="shared" si="906"/>
        <v>1900</v>
      </c>
      <c r="BM7123" t="str">
        <f t="shared" si="907"/>
        <v/>
      </c>
      <c r="BN7123" s="69">
        <f t="shared" si="908"/>
        <v>135</v>
      </c>
      <c r="BO7123" s="1">
        <v>49491</v>
      </c>
      <c r="BP7123" s="1"/>
    </row>
    <row r="7124" spans="59:68" x14ac:dyDescent="0.25">
      <c r="BG7124" t="str">
        <f t="shared" ca="1" si="901"/>
        <v/>
      </c>
      <c r="BH7124" t="str">
        <f t="shared" si="902"/>
        <v/>
      </c>
      <c r="BI7124" t="str">
        <f t="shared" si="903"/>
        <v/>
      </c>
      <c r="BJ7124" t="str">
        <f t="shared" ca="1" si="904"/>
        <v/>
      </c>
      <c r="BK7124">
        <f t="shared" si="905"/>
        <v>1900</v>
      </c>
      <c r="BL7124">
        <f t="shared" si="906"/>
        <v>1900</v>
      </c>
      <c r="BM7124" t="str">
        <f t="shared" si="907"/>
        <v/>
      </c>
      <c r="BN7124" s="69">
        <f t="shared" si="908"/>
        <v>135</v>
      </c>
      <c r="BO7124" s="1">
        <v>49492</v>
      </c>
      <c r="BP7124" s="1"/>
    </row>
    <row r="7125" spans="59:68" x14ac:dyDescent="0.25">
      <c r="BG7125" t="str">
        <f t="shared" ca="1" si="901"/>
        <v/>
      </c>
      <c r="BH7125" t="str">
        <f t="shared" si="902"/>
        <v/>
      </c>
      <c r="BI7125" t="str">
        <f t="shared" si="903"/>
        <v/>
      </c>
      <c r="BJ7125" t="str">
        <f t="shared" ca="1" si="904"/>
        <v/>
      </c>
      <c r="BK7125">
        <f t="shared" si="905"/>
        <v>1900</v>
      </c>
      <c r="BL7125">
        <f t="shared" si="906"/>
        <v>1900</v>
      </c>
      <c r="BM7125" t="str">
        <f t="shared" si="907"/>
        <v/>
      </c>
      <c r="BN7125" s="69">
        <f t="shared" si="908"/>
        <v>135</v>
      </c>
      <c r="BO7125" s="1">
        <v>49493</v>
      </c>
      <c r="BP7125" s="1"/>
    </row>
    <row r="7126" spans="59:68" x14ac:dyDescent="0.25">
      <c r="BG7126" t="str">
        <f t="shared" ca="1" si="901"/>
        <v/>
      </c>
      <c r="BH7126" t="str">
        <f t="shared" si="902"/>
        <v/>
      </c>
      <c r="BI7126" t="str">
        <f t="shared" si="903"/>
        <v/>
      </c>
      <c r="BJ7126" t="str">
        <f t="shared" ca="1" si="904"/>
        <v/>
      </c>
      <c r="BK7126">
        <f t="shared" si="905"/>
        <v>1900</v>
      </c>
      <c r="BL7126">
        <f t="shared" si="906"/>
        <v>1900</v>
      </c>
      <c r="BM7126" t="str">
        <f t="shared" si="907"/>
        <v/>
      </c>
      <c r="BN7126" s="69">
        <f t="shared" si="908"/>
        <v>135</v>
      </c>
      <c r="BO7126" s="1">
        <v>49494</v>
      </c>
      <c r="BP7126" s="1"/>
    </row>
    <row r="7127" spans="59:68" x14ac:dyDescent="0.25">
      <c r="BG7127" t="str">
        <f t="shared" ca="1" si="901"/>
        <v/>
      </c>
      <c r="BH7127" t="str">
        <f t="shared" si="902"/>
        <v/>
      </c>
      <c r="BI7127" t="str">
        <f t="shared" si="903"/>
        <v/>
      </c>
      <c r="BJ7127" t="str">
        <f t="shared" ca="1" si="904"/>
        <v/>
      </c>
      <c r="BK7127">
        <f t="shared" si="905"/>
        <v>1900</v>
      </c>
      <c r="BL7127">
        <f t="shared" si="906"/>
        <v>1900</v>
      </c>
      <c r="BM7127" t="str">
        <f t="shared" si="907"/>
        <v/>
      </c>
      <c r="BN7127" s="69">
        <f t="shared" si="908"/>
        <v>135</v>
      </c>
      <c r="BO7127" s="1">
        <v>49495</v>
      </c>
      <c r="BP7127" s="1"/>
    </row>
    <row r="7128" spans="59:68" x14ac:dyDescent="0.25">
      <c r="BG7128" t="str">
        <f t="shared" ca="1" si="901"/>
        <v/>
      </c>
      <c r="BH7128" t="str">
        <f t="shared" si="902"/>
        <v/>
      </c>
      <c r="BI7128" t="str">
        <f t="shared" si="903"/>
        <v/>
      </c>
      <c r="BJ7128" t="str">
        <f t="shared" ca="1" si="904"/>
        <v/>
      </c>
      <c r="BK7128">
        <f t="shared" si="905"/>
        <v>1900</v>
      </c>
      <c r="BL7128">
        <f t="shared" si="906"/>
        <v>1900</v>
      </c>
      <c r="BM7128" t="str">
        <f t="shared" si="907"/>
        <v/>
      </c>
      <c r="BN7128" s="69">
        <f t="shared" si="908"/>
        <v>135</v>
      </c>
      <c r="BO7128" s="1">
        <v>49496</v>
      </c>
      <c r="BP7128" s="1"/>
    </row>
    <row r="7129" spans="59:68" x14ac:dyDescent="0.25">
      <c r="BG7129" t="str">
        <f t="shared" ca="1" si="901"/>
        <v/>
      </c>
      <c r="BH7129" t="str">
        <f t="shared" si="902"/>
        <v/>
      </c>
      <c r="BI7129" t="str">
        <f t="shared" si="903"/>
        <v/>
      </c>
      <c r="BJ7129" t="str">
        <f t="shared" ca="1" si="904"/>
        <v/>
      </c>
      <c r="BK7129">
        <f t="shared" si="905"/>
        <v>1900</v>
      </c>
      <c r="BL7129">
        <f t="shared" si="906"/>
        <v>1900</v>
      </c>
      <c r="BM7129" t="str">
        <f t="shared" si="907"/>
        <v/>
      </c>
      <c r="BN7129" s="69">
        <f t="shared" si="908"/>
        <v>135</v>
      </c>
      <c r="BO7129" s="1">
        <v>49497</v>
      </c>
      <c r="BP7129" s="1"/>
    </row>
    <row r="7130" spans="59:68" x14ac:dyDescent="0.25">
      <c r="BG7130" t="str">
        <f t="shared" ca="1" si="901"/>
        <v/>
      </c>
      <c r="BH7130" t="str">
        <f t="shared" si="902"/>
        <v/>
      </c>
      <c r="BI7130" t="str">
        <f t="shared" si="903"/>
        <v/>
      </c>
      <c r="BJ7130" t="str">
        <f t="shared" ca="1" si="904"/>
        <v/>
      </c>
      <c r="BK7130">
        <f t="shared" si="905"/>
        <v>1900</v>
      </c>
      <c r="BL7130">
        <f t="shared" si="906"/>
        <v>1900</v>
      </c>
      <c r="BM7130" t="str">
        <f t="shared" si="907"/>
        <v/>
      </c>
      <c r="BN7130" s="69">
        <f t="shared" si="908"/>
        <v>135</v>
      </c>
      <c r="BO7130" s="1">
        <v>49498</v>
      </c>
      <c r="BP7130" s="1"/>
    </row>
    <row r="7131" spans="59:68" x14ac:dyDescent="0.25">
      <c r="BG7131" t="str">
        <f t="shared" ca="1" si="901"/>
        <v/>
      </c>
      <c r="BH7131" t="str">
        <f t="shared" si="902"/>
        <v/>
      </c>
      <c r="BI7131" t="str">
        <f t="shared" si="903"/>
        <v/>
      </c>
      <c r="BJ7131" t="str">
        <f t="shared" ca="1" si="904"/>
        <v/>
      </c>
      <c r="BK7131">
        <f t="shared" si="905"/>
        <v>1900</v>
      </c>
      <c r="BL7131">
        <f t="shared" si="906"/>
        <v>1900</v>
      </c>
      <c r="BM7131" t="str">
        <f t="shared" si="907"/>
        <v/>
      </c>
      <c r="BN7131" s="69">
        <f t="shared" si="908"/>
        <v>135</v>
      </c>
      <c r="BO7131" s="1">
        <v>49499</v>
      </c>
      <c r="BP7131" s="1"/>
    </row>
    <row r="7132" spans="59:68" x14ac:dyDescent="0.25">
      <c r="BG7132" t="str">
        <f t="shared" ca="1" si="901"/>
        <v/>
      </c>
      <c r="BH7132" t="str">
        <f t="shared" si="902"/>
        <v/>
      </c>
      <c r="BI7132" t="str">
        <f t="shared" si="903"/>
        <v/>
      </c>
      <c r="BJ7132" t="str">
        <f t="shared" ca="1" si="904"/>
        <v/>
      </c>
      <c r="BK7132">
        <f t="shared" si="905"/>
        <v>1900</v>
      </c>
      <c r="BL7132">
        <f t="shared" si="906"/>
        <v>1900</v>
      </c>
      <c r="BM7132" t="str">
        <f t="shared" si="907"/>
        <v/>
      </c>
      <c r="BN7132" s="69">
        <f t="shared" si="908"/>
        <v>135</v>
      </c>
      <c r="BO7132" s="1">
        <v>49500</v>
      </c>
      <c r="BP7132" s="1"/>
    </row>
    <row r="7133" spans="59:68" x14ac:dyDescent="0.25">
      <c r="BG7133" t="str">
        <f t="shared" ca="1" si="901"/>
        <v/>
      </c>
      <c r="BH7133" t="str">
        <f t="shared" si="902"/>
        <v/>
      </c>
      <c r="BI7133" t="str">
        <f t="shared" si="903"/>
        <v/>
      </c>
      <c r="BJ7133" t="str">
        <f t="shared" ca="1" si="904"/>
        <v/>
      </c>
      <c r="BK7133">
        <f t="shared" si="905"/>
        <v>1900</v>
      </c>
      <c r="BL7133">
        <f t="shared" si="906"/>
        <v>1900</v>
      </c>
      <c r="BM7133" t="str">
        <f t="shared" si="907"/>
        <v/>
      </c>
      <c r="BN7133" s="69">
        <f t="shared" si="908"/>
        <v>135</v>
      </c>
      <c r="BO7133" s="1">
        <v>49501</v>
      </c>
      <c r="BP7133" s="1"/>
    </row>
    <row r="7134" spans="59:68" x14ac:dyDescent="0.25">
      <c r="BG7134" t="str">
        <f t="shared" ca="1" si="901"/>
        <v/>
      </c>
      <c r="BH7134" t="str">
        <f t="shared" si="902"/>
        <v/>
      </c>
      <c r="BI7134" t="str">
        <f t="shared" si="903"/>
        <v/>
      </c>
      <c r="BJ7134" t="str">
        <f t="shared" ca="1" si="904"/>
        <v/>
      </c>
      <c r="BK7134">
        <f t="shared" si="905"/>
        <v>1900</v>
      </c>
      <c r="BL7134">
        <f t="shared" si="906"/>
        <v>1900</v>
      </c>
      <c r="BM7134" t="str">
        <f t="shared" si="907"/>
        <v/>
      </c>
      <c r="BN7134" s="69">
        <f t="shared" si="908"/>
        <v>135</v>
      </c>
      <c r="BO7134" s="1">
        <v>49502</v>
      </c>
      <c r="BP7134" s="1"/>
    </row>
    <row r="7135" spans="59:68" x14ac:dyDescent="0.25">
      <c r="BG7135" t="str">
        <f t="shared" ca="1" si="901"/>
        <v/>
      </c>
      <c r="BH7135" t="str">
        <f t="shared" si="902"/>
        <v/>
      </c>
      <c r="BI7135" t="str">
        <f t="shared" si="903"/>
        <v/>
      </c>
      <c r="BJ7135" t="str">
        <f t="shared" ca="1" si="904"/>
        <v/>
      </c>
      <c r="BK7135">
        <f t="shared" si="905"/>
        <v>1900</v>
      </c>
      <c r="BL7135">
        <f t="shared" si="906"/>
        <v>1900</v>
      </c>
      <c r="BM7135" t="str">
        <f t="shared" si="907"/>
        <v/>
      </c>
      <c r="BN7135" s="69">
        <f t="shared" si="908"/>
        <v>135</v>
      </c>
      <c r="BO7135" s="1">
        <v>49503</v>
      </c>
      <c r="BP7135" s="1"/>
    </row>
    <row r="7136" spans="59:68" x14ac:dyDescent="0.25">
      <c r="BG7136" t="str">
        <f t="shared" ca="1" si="901"/>
        <v/>
      </c>
      <c r="BH7136" t="str">
        <f t="shared" si="902"/>
        <v/>
      </c>
      <c r="BI7136" t="str">
        <f t="shared" si="903"/>
        <v/>
      </c>
      <c r="BJ7136" t="str">
        <f t="shared" ca="1" si="904"/>
        <v/>
      </c>
      <c r="BK7136">
        <f t="shared" si="905"/>
        <v>1900</v>
      </c>
      <c r="BL7136">
        <f t="shared" si="906"/>
        <v>1900</v>
      </c>
      <c r="BM7136" t="str">
        <f t="shared" si="907"/>
        <v/>
      </c>
      <c r="BN7136" s="69">
        <f t="shared" si="908"/>
        <v>135</v>
      </c>
      <c r="BO7136" s="1">
        <v>49504</v>
      </c>
      <c r="BP7136" s="1"/>
    </row>
    <row r="7137" spans="59:68" x14ac:dyDescent="0.25">
      <c r="BG7137" t="str">
        <f t="shared" ca="1" si="901"/>
        <v/>
      </c>
      <c r="BH7137" t="str">
        <f t="shared" si="902"/>
        <v/>
      </c>
      <c r="BI7137" t="str">
        <f t="shared" si="903"/>
        <v/>
      </c>
      <c r="BJ7137" t="str">
        <f t="shared" ca="1" si="904"/>
        <v/>
      </c>
      <c r="BK7137">
        <f t="shared" si="905"/>
        <v>1900</v>
      </c>
      <c r="BL7137">
        <f t="shared" si="906"/>
        <v>1900</v>
      </c>
      <c r="BM7137" t="str">
        <f t="shared" si="907"/>
        <v/>
      </c>
      <c r="BN7137" s="69">
        <f t="shared" si="908"/>
        <v>135</v>
      </c>
      <c r="BO7137" s="1">
        <v>49505</v>
      </c>
      <c r="BP7137" s="1"/>
    </row>
    <row r="7138" spans="59:68" x14ac:dyDescent="0.25">
      <c r="BG7138" t="str">
        <f t="shared" ca="1" si="901"/>
        <v/>
      </c>
      <c r="BH7138" t="str">
        <f t="shared" si="902"/>
        <v/>
      </c>
      <c r="BI7138" t="str">
        <f t="shared" si="903"/>
        <v/>
      </c>
      <c r="BJ7138" t="str">
        <f t="shared" ca="1" si="904"/>
        <v/>
      </c>
      <c r="BK7138">
        <f t="shared" si="905"/>
        <v>1900</v>
      </c>
      <c r="BL7138">
        <f t="shared" si="906"/>
        <v>1900</v>
      </c>
      <c r="BM7138" t="str">
        <f t="shared" si="907"/>
        <v/>
      </c>
      <c r="BN7138" s="69">
        <f t="shared" si="908"/>
        <v>135</v>
      </c>
      <c r="BO7138" s="1">
        <v>49506</v>
      </c>
      <c r="BP7138" s="1"/>
    </row>
    <row r="7139" spans="59:68" x14ac:dyDescent="0.25">
      <c r="BG7139" t="str">
        <f t="shared" ca="1" si="901"/>
        <v/>
      </c>
      <c r="BH7139" t="str">
        <f t="shared" si="902"/>
        <v/>
      </c>
      <c r="BI7139" t="str">
        <f t="shared" si="903"/>
        <v/>
      </c>
      <c r="BJ7139" t="str">
        <f t="shared" ca="1" si="904"/>
        <v/>
      </c>
      <c r="BK7139">
        <f t="shared" si="905"/>
        <v>1900</v>
      </c>
      <c r="BL7139">
        <f t="shared" si="906"/>
        <v>1900</v>
      </c>
      <c r="BM7139" t="str">
        <f t="shared" si="907"/>
        <v/>
      </c>
      <c r="BN7139" s="69">
        <f t="shared" si="908"/>
        <v>135</v>
      </c>
      <c r="BO7139" s="1">
        <v>49507</v>
      </c>
      <c r="BP7139" s="1"/>
    </row>
    <row r="7140" spans="59:68" x14ac:dyDescent="0.25">
      <c r="BG7140" t="str">
        <f t="shared" ca="1" si="901"/>
        <v/>
      </c>
      <c r="BH7140" t="str">
        <f t="shared" si="902"/>
        <v/>
      </c>
      <c r="BI7140" t="str">
        <f t="shared" si="903"/>
        <v/>
      </c>
      <c r="BJ7140" t="str">
        <f t="shared" ca="1" si="904"/>
        <v/>
      </c>
      <c r="BK7140">
        <f t="shared" si="905"/>
        <v>1900</v>
      </c>
      <c r="BL7140">
        <f t="shared" si="906"/>
        <v>1900</v>
      </c>
      <c r="BM7140" t="str">
        <f t="shared" si="907"/>
        <v/>
      </c>
      <c r="BN7140" s="69">
        <f t="shared" si="908"/>
        <v>135</v>
      </c>
      <c r="BO7140" s="1">
        <v>49508</v>
      </c>
      <c r="BP7140" s="1"/>
    </row>
    <row r="7141" spans="59:68" x14ac:dyDescent="0.25">
      <c r="BG7141" t="str">
        <f t="shared" ca="1" si="901"/>
        <v/>
      </c>
      <c r="BH7141" t="str">
        <f t="shared" si="902"/>
        <v/>
      </c>
      <c r="BI7141" t="str">
        <f t="shared" si="903"/>
        <v/>
      </c>
      <c r="BJ7141" t="str">
        <f t="shared" ca="1" si="904"/>
        <v/>
      </c>
      <c r="BK7141">
        <f t="shared" si="905"/>
        <v>1900</v>
      </c>
      <c r="BL7141">
        <f t="shared" si="906"/>
        <v>1900</v>
      </c>
      <c r="BM7141" t="str">
        <f t="shared" si="907"/>
        <v/>
      </c>
      <c r="BN7141" s="69">
        <f t="shared" si="908"/>
        <v>135</v>
      </c>
      <c r="BO7141" s="1">
        <v>49509</v>
      </c>
      <c r="BP7141" s="1"/>
    </row>
    <row r="7142" spans="59:68" x14ac:dyDescent="0.25">
      <c r="BG7142" t="str">
        <f t="shared" ca="1" si="901"/>
        <v/>
      </c>
      <c r="BH7142" t="str">
        <f t="shared" si="902"/>
        <v/>
      </c>
      <c r="BI7142" t="str">
        <f t="shared" si="903"/>
        <v/>
      </c>
      <c r="BJ7142" t="str">
        <f t="shared" ca="1" si="904"/>
        <v/>
      </c>
      <c r="BK7142">
        <f t="shared" si="905"/>
        <v>1900</v>
      </c>
      <c r="BL7142">
        <f t="shared" si="906"/>
        <v>1900</v>
      </c>
      <c r="BM7142" t="str">
        <f t="shared" si="907"/>
        <v/>
      </c>
      <c r="BN7142" s="69">
        <f t="shared" si="908"/>
        <v>135</v>
      </c>
      <c r="BO7142" s="1">
        <v>49510</v>
      </c>
      <c r="BP7142" s="1"/>
    </row>
    <row r="7143" spans="59:68" x14ac:dyDescent="0.25">
      <c r="BG7143" t="str">
        <f t="shared" ca="1" si="901"/>
        <v/>
      </c>
      <c r="BH7143" t="str">
        <f t="shared" si="902"/>
        <v/>
      </c>
      <c r="BI7143" t="str">
        <f t="shared" si="903"/>
        <v/>
      </c>
      <c r="BJ7143" t="str">
        <f t="shared" ca="1" si="904"/>
        <v/>
      </c>
      <c r="BK7143">
        <f t="shared" si="905"/>
        <v>1900</v>
      </c>
      <c r="BL7143">
        <f t="shared" si="906"/>
        <v>1900</v>
      </c>
      <c r="BM7143" t="str">
        <f t="shared" si="907"/>
        <v/>
      </c>
      <c r="BN7143" s="69">
        <f t="shared" si="908"/>
        <v>135</v>
      </c>
      <c r="BO7143" s="1">
        <v>49511</v>
      </c>
      <c r="BP7143" s="1"/>
    </row>
    <row r="7144" spans="59:68" x14ac:dyDescent="0.25">
      <c r="BG7144" t="str">
        <f t="shared" ca="1" si="901"/>
        <v/>
      </c>
      <c r="BH7144" t="str">
        <f t="shared" si="902"/>
        <v/>
      </c>
      <c r="BI7144" t="str">
        <f t="shared" si="903"/>
        <v/>
      </c>
      <c r="BJ7144" t="str">
        <f t="shared" ca="1" si="904"/>
        <v/>
      </c>
      <c r="BK7144">
        <f t="shared" si="905"/>
        <v>1900</v>
      </c>
      <c r="BL7144">
        <f t="shared" si="906"/>
        <v>1900</v>
      </c>
      <c r="BM7144" t="str">
        <f t="shared" si="907"/>
        <v/>
      </c>
      <c r="BN7144" s="69">
        <f t="shared" si="908"/>
        <v>135</v>
      </c>
      <c r="BO7144" s="1">
        <v>49512</v>
      </c>
      <c r="BP7144" s="1"/>
    </row>
    <row r="7145" spans="59:68" x14ac:dyDescent="0.25">
      <c r="BG7145" t="str">
        <f t="shared" ca="1" si="901"/>
        <v/>
      </c>
      <c r="BH7145" t="str">
        <f t="shared" si="902"/>
        <v/>
      </c>
      <c r="BI7145" t="str">
        <f t="shared" si="903"/>
        <v/>
      </c>
      <c r="BJ7145" t="str">
        <f t="shared" ca="1" si="904"/>
        <v/>
      </c>
      <c r="BK7145">
        <f t="shared" si="905"/>
        <v>1900</v>
      </c>
      <c r="BL7145">
        <f t="shared" si="906"/>
        <v>1900</v>
      </c>
      <c r="BM7145" t="str">
        <f t="shared" si="907"/>
        <v/>
      </c>
      <c r="BN7145" s="69">
        <f t="shared" si="908"/>
        <v>135</v>
      </c>
      <c r="BO7145" s="1">
        <v>49513</v>
      </c>
      <c r="BP7145" s="1"/>
    </row>
    <row r="7146" spans="59:68" x14ac:dyDescent="0.25">
      <c r="BG7146" t="str">
        <f t="shared" ca="1" si="901"/>
        <v/>
      </c>
      <c r="BH7146" t="str">
        <f t="shared" si="902"/>
        <v/>
      </c>
      <c r="BI7146" t="str">
        <f t="shared" si="903"/>
        <v/>
      </c>
      <c r="BJ7146" t="str">
        <f t="shared" ca="1" si="904"/>
        <v/>
      </c>
      <c r="BK7146">
        <f t="shared" si="905"/>
        <v>1900</v>
      </c>
      <c r="BL7146">
        <f t="shared" si="906"/>
        <v>1900</v>
      </c>
      <c r="BM7146" t="str">
        <f t="shared" si="907"/>
        <v/>
      </c>
      <c r="BN7146" s="69">
        <f t="shared" si="908"/>
        <v>135</v>
      </c>
      <c r="BO7146" s="1">
        <v>49514</v>
      </c>
      <c r="BP7146" s="1"/>
    </row>
    <row r="7147" spans="59:68" x14ac:dyDescent="0.25">
      <c r="BG7147" t="str">
        <f t="shared" ca="1" si="901"/>
        <v/>
      </c>
      <c r="BH7147" t="str">
        <f t="shared" si="902"/>
        <v/>
      </c>
      <c r="BI7147" t="str">
        <f t="shared" si="903"/>
        <v/>
      </c>
      <c r="BJ7147" t="str">
        <f t="shared" ca="1" si="904"/>
        <v/>
      </c>
      <c r="BK7147">
        <f t="shared" si="905"/>
        <v>1900</v>
      </c>
      <c r="BL7147">
        <f t="shared" si="906"/>
        <v>1900</v>
      </c>
      <c r="BM7147" t="str">
        <f t="shared" si="907"/>
        <v/>
      </c>
      <c r="BN7147" s="69">
        <f t="shared" si="908"/>
        <v>135</v>
      </c>
      <c r="BO7147" s="1">
        <v>49515</v>
      </c>
      <c r="BP7147" s="1"/>
    </row>
    <row r="7148" spans="59:68" x14ac:dyDescent="0.25">
      <c r="BG7148" t="str">
        <f t="shared" ca="1" si="901"/>
        <v/>
      </c>
      <c r="BH7148" t="str">
        <f t="shared" si="902"/>
        <v/>
      </c>
      <c r="BI7148" t="str">
        <f t="shared" si="903"/>
        <v/>
      </c>
      <c r="BJ7148" t="str">
        <f t="shared" ca="1" si="904"/>
        <v/>
      </c>
      <c r="BK7148">
        <f t="shared" si="905"/>
        <v>1900</v>
      </c>
      <c r="BL7148">
        <f t="shared" si="906"/>
        <v>1900</v>
      </c>
      <c r="BM7148" t="str">
        <f t="shared" si="907"/>
        <v/>
      </c>
      <c r="BN7148" s="69">
        <f t="shared" si="908"/>
        <v>135</v>
      </c>
      <c r="BO7148" s="1">
        <v>49516</v>
      </c>
      <c r="BP7148" s="1"/>
    </row>
    <row r="7149" spans="59:68" x14ac:dyDescent="0.25">
      <c r="BG7149" t="str">
        <f t="shared" ca="1" si="901"/>
        <v/>
      </c>
      <c r="BH7149" t="str">
        <f t="shared" si="902"/>
        <v/>
      </c>
      <c r="BI7149" t="str">
        <f t="shared" si="903"/>
        <v/>
      </c>
      <c r="BJ7149" t="str">
        <f t="shared" ca="1" si="904"/>
        <v/>
      </c>
      <c r="BK7149">
        <f t="shared" si="905"/>
        <v>1900</v>
      </c>
      <c r="BL7149">
        <f t="shared" si="906"/>
        <v>1900</v>
      </c>
      <c r="BM7149" t="str">
        <f t="shared" si="907"/>
        <v/>
      </c>
      <c r="BN7149" s="69">
        <f t="shared" si="908"/>
        <v>135</v>
      </c>
      <c r="BO7149" s="1">
        <v>49517</v>
      </c>
      <c r="BP7149" s="1"/>
    </row>
    <row r="7150" spans="59:68" x14ac:dyDescent="0.25">
      <c r="BG7150" t="str">
        <f t="shared" ca="1" si="901"/>
        <v/>
      </c>
      <c r="BH7150" t="str">
        <f t="shared" si="902"/>
        <v/>
      </c>
      <c r="BI7150" t="str">
        <f t="shared" si="903"/>
        <v/>
      </c>
      <c r="BJ7150" t="str">
        <f t="shared" ca="1" si="904"/>
        <v/>
      </c>
      <c r="BK7150">
        <f t="shared" si="905"/>
        <v>1900</v>
      </c>
      <c r="BL7150">
        <f t="shared" si="906"/>
        <v>1900</v>
      </c>
      <c r="BM7150" t="str">
        <f t="shared" si="907"/>
        <v/>
      </c>
      <c r="BN7150" s="69">
        <f t="shared" si="908"/>
        <v>135</v>
      </c>
      <c r="BO7150" s="1">
        <v>49518</v>
      </c>
      <c r="BP7150" s="1"/>
    </row>
    <row r="7151" spans="59:68" x14ac:dyDescent="0.25">
      <c r="BG7151" t="str">
        <f t="shared" ca="1" si="901"/>
        <v/>
      </c>
      <c r="BH7151" t="str">
        <f t="shared" si="902"/>
        <v/>
      </c>
      <c r="BI7151" t="str">
        <f t="shared" si="903"/>
        <v/>
      </c>
      <c r="BJ7151" t="str">
        <f t="shared" ca="1" si="904"/>
        <v/>
      </c>
      <c r="BK7151">
        <f t="shared" si="905"/>
        <v>1900</v>
      </c>
      <c r="BL7151">
        <f t="shared" si="906"/>
        <v>1900</v>
      </c>
      <c r="BM7151" t="str">
        <f t="shared" si="907"/>
        <v/>
      </c>
      <c r="BN7151" s="69">
        <f t="shared" si="908"/>
        <v>135</v>
      </c>
      <c r="BO7151" s="1">
        <v>49519</v>
      </c>
      <c r="BP7151" s="1"/>
    </row>
    <row r="7152" spans="59:68" x14ac:dyDescent="0.25">
      <c r="BG7152" t="str">
        <f t="shared" ca="1" si="901"/>
        <v/>
      </c>
      <c r="BH7152" t="str">
        <f t="shared" si="902"/>
        <v/>
      </c>
      <c r="BI7152" t="str">
        <f t="shared" si="903"/>
        <v/>
      </c>
      <c r="BJ7152" t="str">
        <f t="shared" ca="1" si="904"/>
        <v/>
      </c>
      <c r="BK7152">
        <f t="shared" si="905"/>
        <v>1900</v>
      </c>
      <c r="BL7152">
        <f t="shared" si="906"/>
        <v>1900</v>
      </c>
      <c r="BM7152" t="str">
        <f t="shared" si="907"/>
        <v/>
      </c>
      <c r="BN7152" s="69">
        <f t="shared" si="908"/>
        <v>135</v>
      </c>
      <c r="BO7152" s="1">
        <v>49520</v>
      </c>
      <c r="BP7152" s="1"/>
    </row>
    <row r="7153" spans="59:68" x14ac:dyDescent="0.25">
      <c r="BG7153" t="str">
        <f t="shared" ca="1" si="901"/>
        <v/>
      </c>
      <c r="BH7153" t="str">
        <f t="shared" si="902"/>
        <v/>
      </c>
      <c r="BI7153" t="str">
        <f t="shared" si="903"/>
        <v/>
      </c>
      <c r="BJ7153" t="str">
        <f t="shared" ca="1" si="904"/>
        <v/>
      </c>
      <c r="BK7153">
        <f t="shared" si="905"/>
        <v>1900</v>
      </c>
      <c r="BL7153">
        <f t="shared" si="906"/>
        <v>1900</v>
      </c>
      <c r="BM7153" t="str">
        <f t="shared" si="907"/>
        <v/>
      </c>
      <c r="BN7153" s="69">
        <f t="shared" si="908"/>
        <v>135</v>
      </c>
      <c r="BO7153" s="1">
        <v>49521</v>
      </c>
      <c r="BP7153" s="1"/>
    </row>
    <row r="7154" spans="59:68" x14ac:dyDescent="0.25">
      <c r="BG7154" t="str">
        <f t="shared" ca="1" si="901"/>
        <v/>
      </c>
      <c r="BH7154" t="str">
        <f t="shared" si="902"/>
        <v/>
      </c>
      <c r="BI7154" t="str">
        <f t="shared" si="903"/>
        <v/>
      </c>
      <c r="BJ7154" t="str">
        <f t="shared" ca="1" si="904"/>
        <v/>
      </c>
      <c r="BK7154">
        <f t="shared" si="905"/>
        <v>1900</v>
      </c>
      <c r="BL7154">
        <f t="shared" si="906"/>
        <v>1900</v>
      </c>
      <c r="BM7154" t="str">
        <f t="shared" si="907"/>
        <v/>
      </c>
      <c r="BN7154" s="69">
        <f t="shared" si="908"/>
        <v>135</v>
      </c>
      <c r="BO7154" s="1">
        <v>49522</v>
      </c>
      <c r="BP7154" s="1"/>
    </row>
    <row r="7155" spans="59:68" x14ac:dyDescent="0.25">
      <c r="BG7155" t="str">
        <f t="shared" ca="1" si="901"/>
        <v/>
      </c>
      <c r="BH7155" t="str">
        <f t="shared" si="902"/>
        <v/>
      </c>
      <c r="BI7155" t="str">
        <f t="shared" si="903"/>
        <v/>
      </c>
      <c r="BJ7155" t="str">
        <f t="shared" ca="1" si="904"/>
        <v/>
      </c>
      <c r="BK7155">
        <f t="shared" si="905"/>
        <v>1900</v>
      </c>
      <c r="BL7155">
        <f t="shared" si="906"/>
        <v>1900</v>
      </c>
      <c r="BM7155" t="str">
        <f t="shared" si="907"/>
        <v/>
      </c>
      <c r="BN7155" s="69">
        <f t="shared" si="908"/>
        <v>135</v>
      </c>
      <c r="BO7155" s="1">
        <v>49523</v>
      </c>
      <c r="BP7155" s="1"/>
    </row>
    <row r="7156" spans="59:68" x14ac:dyDescent="0.25">
      <c r="BG7156" t="str">
        <f t="shared" ca="1" si="901"/>
        <v/>
      </c>
      <c r="BH7156" t="str">
        <f t="shared" si="902"/>
        <v/>
      </c>
      <c r="BI7156" t="str">
        <f t="shared" si="903"/>
        <v/>
      </c>
      <c r="BJ7156" t="str">
        <f t="shared" ca="1" si="904"/>
        <v/>
      </c>
      <c r="BK7156">
        <f t="shared" si="905"/>
        <v>1900</v>
      </c>
      <c r="BL7156">
        <f t="shared" si="906"/>
        <v>1900</v>
      </c>
      <c r="BM7156" t="str">
        <f t="shared" si="907"/>
        <v/>
      </c>
      <c r="BN7156" s="69">
        <f t="shared" si="908"/>
        <v>135</v>
      </c>
      <c r="BO7156" s="1">
        <v>49524</v>
      </c>
      <c r="BP7156" s="1"/>
    </row>
    <row r="7157" spans="59:68" x14ac:dyDescent="0.25">
      <c r="BG7157" t="str">
        <f t="shared" ca="1" si="901"/>
        <v/>
      </c>
      <c r="BH7157" t="str">
        <f t="shared" si="902"/>
        <v/>
      </c>
      <c r="BI7157" t="str">
        <f t="shared" si="903"/>
        <v/>
      </c>
      <c r="BJ7157" t="str">
        <f t="shared" ca="1" si="904"/>
        <v/>
      </c>
      <c r="BK7157">
        <f t="shared" si="905"/>
        <v>1900</v>
      </c>
      <c r="BL7157">
        <f t="shared" si="906"/>
        <v>1900</v>
      </c>
      <c r="BM7157" t="str">
        <f t="shared" si="907"/>
        <v/>
      </c>
      <c r="BN7157" s="69">
        <f t="shared" si="908"/>
        <v>135</v>
      </c>
      <c r="BO7157" s="1">
        <v>49525</v>
      </c>
      <c r="BP7157" s="1"/>
    </row>
    <row r="7158" spans="59:68" x14ac:dyDescent="0.25">
      <c r="BG7158" t="str">
        <f t="shared" ca="1" si="901"/>
        <v/>
      </c>
      <c r="BH7158" t="str">
        <f t="shared" si="902"/>
        <v/>
      </c>
      <c r="BI7158" t="str">
        <f t="shared" si="903"/>
        <v/>
      </c>
      <c r="BJ7158" t="str">
        <f t="shared" ca="1" si="904"/>
        <v/>
      </c>
      <c r="BK7158">
        <f t="shared" si="905"/>
        <v>1900</v>
      </c>
      <c r="BL7158">
        <f t="shared" si="906"/>
        <v>1900</v>
      </c>
      <c r="BM7158" t="str">
        <f t="shared" si="907"/>
        <v/>
      </c>
      <c r="BN7158" s="69">
        <f t="shared" si="908"/>
        <v>135</v>
      </c>
      <c r="BO7158" s="1">
        <v>49526</v>
      </c>
      <c r="BP7158" s="1"/>
    </row>
    <row r="7159" spans="59:68" x14ac:dyDescent="0.25">
      <c r="BG7159" t="str">
        <f t="shared" ca="1" si="901"/>
        <v/>
      </c>
      <c r="BH7159" t="str">
        <f t="shared" si="902"/>
        <v/>
      </c>
      <c r="BI7159" t="str">
        <f t="shared" si="903"/>
        <v/>
      </c>
      <c r="BJ7159" t="str">
        <f t="shared" ca="1" si="904"/>
        <v/>
      </c>
      <c r="BK7159">
        <f t="shared" si="905"/>
        <v>1900</v>
      </c>
      <c r="BL7159">
        <f t="shared" si="906"/>
        <v>1900</v>
      </c>
      <c r="BM7159" t="str">
        <f t="shared" si="907"/>
        <v/>
      </c>
      <c r="BN7159" s="69">
        <f t="shared" si="908"/>
        <v>135</v>
      </c>
      <c r="BO7159" s="1">
        <v>49527</v>
      </c>
      <c r="BP7159" s="1"/>
    </row>
    <row r="7160" spans="59:68" x14ac:dyDescent="0.25">
      <c r="BG7160" t="str">
        <f t="shared" ca="1" si="901"/>
        <v/>
      </c>
      <c r="BH7160" t="str">
        <f t="shared" si="902"/>
        <v/>
      </c>
      <c r="BI7160" t="str">
        <f t="shared" si="903"/>
        <v/>
      </c>
      <c r="BJ7160" t="str">
        <f t="shared" ca="1" si="904"/>
        <v/>
      </c>
      <c r="BK7160">
        <f t="shared" si="905"/>
        <v>1900</v>
      </c>
      <c r="BL7160">
        <f t="shared" si="906"/>
        <v>1900</v>
      </c>
      <c r="BM7160" t="str">
        <f t="shared" si="907"/>
        <v/>
      </c>
      <c r="BN7160" s="69">
        <f t="shared" si="908"/>
        <v>135</v>
      </c>
      <c r="BO7160" s="1">
        <v>49528</v>
      </c>
      <c r="BP7160" s="1"/>
    </row>
    <row r="7161" spans="59:68" x14ac:dyDescent="0.25">
      <c r="BG7161" t="str">
        <f t="shared" ca="1" si="901"/>
        <v/>
      </c>
      <c r="BH7161" t="str">
        <f t="shared" si="902"/>
        <v/>
      </c>
      <c r="BI7161" t="str">
        <f t="shared" si="903"/>
        <v/>
      </c>
      <c r="BJ7161" t="str">
        <f t="shared" ca="1" si="904"/>
        <v/>
      </c>
      <c r="BK7161">
        <f t="shared" si="905"/>
        <v>1900</v>
      </c>
      <c r="BL7161">
        <f t="shared" si="906"/>
        <v>1900</v>
      </c>
      <c r="BM7161" t="str">
        <f t="shared" si="907"/>
        <v/>
      </c>
      <c r="BN7161" s="69">
        <f t="shared" si="908"/>
        <v>135</v>
      </c>
      <c r="BO7161" s="1">
        <v>49529</v>
      </c>
      <c r="BP7161" s="1"/>
    </row>
    <row r="7162" spans="59:68" x14ac:dyDescent="0.25">
      <c r="BG7162" t="str">
        <f t="shared" ca="1" si="901"/>
        <v/>
      </c>
      <c r="BH7162" t="str">
        <f t="shared" si="902"/>
        <v/>
      </c>
      <c r="BI7162" t="str">
        <f t="shared" si="903"/>
        <v/>
      </c>
      <c r="BJ7162" t="str">
        <f t="shared" ca="1" si="904"/>
        <v/>
      </c>
      <c r="BK7162">
        <f t="shared" si="905"/>
        <v>1900</v>
      </c>
      <c r="BL7162">
        <f t="shared" si="906"/>
        <v>1900</v>
      </c>
      <c r="BM7162" t="str">
        <f t="shared" si="907"/>
        <v/>
      </c>
      <c r="BN7162" s="69">
        <f t="shared" si="908"/>
        <v>135</v>
      </c>
      <c r="BO7162" s="1">
        <v>49530</v>
      </c>
      <c r="BP7162" s="1"/>
    </row>
    <row r="7163" spans="59:68" x14ac:dyDescent="0.25">
      <c r="BG7163" t="str">
        <f t="shared" ca="1" si="901"/>
        <v/>
      </c>
      <c r="BH7163" t="str">
        <f t="shared" si="902"/>
        <v/>
      </c>
      <c r="BI7163" t="str">
        <f t="shared" si="903"/>
        <v/>
      </c>
      <c r="BJ7163" t="str">
        <f t="shared" ca="1" si="904"/>
        <v/>
      </c>
      <c r="BK7163">
        <f t="shared" si="905"/>
        <v>1900</v>
      </c>
      <c r="BL7163">
        <f t="shared" si="906"/>
        <v>1900</v>
      </c>
      <c r="BM7163" t="str">
        <f t="shared" si="907"/>
        <v/>
      </c>
      <c r="BN7163" s="69">
        <f t="shared" si="908"/>
        <v>135</v>
      </c>
      <c r="BO7163" s="1">
        <v>49531</v>
      </c>
      <c r="BP7163" s="1"/>
    </row>
    <row r="7164" spans="59:68" x14ac:dyDescent="0.25">
      <c r="BG7164" t="str">
        <f t="shared" ca="1" si="901"/>
        <v/>
      </c>
      <c r="BH7164" t="str">
        <f t="shared" si="902"/>
        <v/>
      </c>
      <c r="BI7164" t="str">
        <f t="shared" si="903"/>
        <v/>
      </c>
      <c r="BJ7164" t="str">
        <f t="shared" ca="1" si="904"/>
        <v/>
      </c>
      <c r="BK7164">
        <f t="shared" si="905"/>
        <v>1900</v>
      </c>
      <c r="BL7164">
        <f t="shared" si="906"/>
        <v>1900</v>
      </c>
      <c r="BM7164" t="str">
        <f t="shared" si="907"/>
        <v/>
      </c>
      <c r="BN7164" s="69">
        <f t="shared" si="908"/>
        <v>135</v>
      </c>
      <c r="BO7164" s="1">
        <v>49532</v>
      </c>
      <c r="BP7164" s="1"/>
    </row>
    <row r="7165" spans="59:68" x14ac:dyDescent="0.25">
      <c r="BG7165" t="str">
        <f t="shared" ca="1" si="901"/>
        <v/>
      </c>
      <c r="BH7165" t="str">
        <f t="shared" si="902"/>
        <v/>
      </c>
      <c r="BI7165" t="str">
        <f t="shared" si="903"/>
        <v/>
      </c>
      <c r="BJ7165" t="str">
        <f t="shared" ca="1" si="904"/>
        <v/>
      </c>
      <c r="BK7165">
        <f t="shared" si="905"/>
        <v>1900</v>
      </c>
      <c r="BL7165">
        <f t="shared" si="906"/>
        <v>1900</v>
      </c>
      <c r="BM7165" t="str">
        <f t="shared" si="907"/>
        <v/>
      </c>
      <c r="BN7165" s="69">
        <f t="shared" si="908"/>
        <v>135</v>
      </c>
      <c r="BO7165" s="1">
        <v>49533</v>
      </c>
      <c r="BP7165" s="1"/>
    </row>
    <row r="7166" spans="59:68" x14ac:dyDescent="0.25">
      <c r="BG7166" t="str">
        <f t="shared" ca="1" si="901"/>
        <v/>
      </c>
      <c r="BH7166" t="str">
        <f t="shared" si="902"/>
        <v/>
      </c>
      <c r="BI7166" t="str">
        <f t="shared" si="903"/>
        <v/>
      </c>
      <c r="BJ7166" t="str">
        <f t="shared" ca="1" si="904"/>
        <v/>
      </c>
      <c r="BK7166">
        <f t="shared" si="905"/>
        <v>1900</v>
      </c>
      <c r="BL7166">
        <f t="shared" si="906"/>
        <v>1900</v>
      </c>
      <c r="BM7166" t="str">
        <f t="shared" si="907"/>
        <v/>
      </c>
      <c r="BN7166" s="69">
        <f t="shared" si="908"/>
        <v>135</v>
      </c>
      <c r="BO7166" s="1">
        <v>49534</v>
      </c>
      <c r="BP7166" s="1"/>
    </row>
    <row r="7167" spans="59:68" x14ac:dyDescent="0.25">
      <c r="BG7167" t="str">
        <f t="shared" ca="1" si="901"/>
        <v/>
      </c>
      <c r="BH7167" t="str">
        <f t="shared" si="902"/>
        <v/>
      </c>
      <c r="BI7167" t="str">
        <f t="shared" si="903"/>
        <v/>
      </c>
      <c r="BJ7167" t="str">
        <f t="shared" ca="1" si="904"/>
        <v/>
      </c>
      <c r="BK7167">
        <f t="shared" si="905"/>
        <v>1900</v>
      </c>
      <c r="BL7167">
        <f t="shared" si="906"/>
        <v>1900</v>
      </c>
      <c r="BM7167" t="str">
        <f t="shared" si="907"/>
        <v/>
      </c>
      <c r="BN7167" s="69">
        <f t="shared" si="908"/>
        <v>135</v>
      </c>
      <c r="BO7167" s="1">
        <v>49535</v>
      </c>
      <c r="BP7167" s="1"/>
    </row>
    <row r="7168" spans="59:68" x14ac:dyDescent="0.25">
      <c r="BG7168" t="str">
        <f t="shared" ca="1" si="901"/>
        <v/>
      </c>
      <c r="BH7168" t="str">
        <f t="shared" si="902"/>
        <v/>
      </c>
      <c r="BI7168" t="str">
        <f t="shared" si="903"/>
        <v/>
      </c>
      <c r="BJ7168" t="str">
        <f t="shared" ca="1" si="904"/>
        <v/>
      </c>
      <c r="BK7168">
        <f t="shared" si="905"/>
        <v>1900</v>
      </c>
      <c r="BL7168">
        <f t="shared" si="906"/>
        <v>1900</v>
      </c>
      <c r="BM7168" t="str">
        <f t="shared" si="907"/>
        <v/>
      </c>
      <c r="BN7168" s="69">
        <f t="shared" si="908"/>
        <v>135</v>
      </c>
      <c r="BO7168" s="1">
        <v>49536</v>
      </c>
      <c r="BP7168" s="1"/>
    </row>
    <row r="7169" spans="59:68" x14ac:dyDescent="0.25">
      <c r="BG7169" t="str">
        <f t="shared" ca="1" si="901"/>
        <v/>
      </c>
      <c r="BH7169" t="str">
        <f t="shared" si="902"/>
        <v/>
      </c>
      <c r="BI7169" t="str">
        <f t="shared" si="903"/>
        <v/>
      </c>
      <c r="BJ7169" t="str">
        <f t="shared" ca="1" si="904"/>
        <v/>
      </c>
      <c r="BK7169">
        <f t="shared" si="905"/>
        <v>1900</v>
      </c>
      <c r="BL7169">
        <f t="shared" si="906"/>
        <v>1900</v>
      </c>
      <c r="BM7169" t="str">
        <f t="shared" si="907"/>
        <v/>
      </c>
      <c r="BN7169" s="69">
        <f t="shared" si="908"/>
        <v>135</v>
      </c>
      <c r="BO7169" s="1">
        <v>49537</v>
      </c>
      <c r="BP7169" s="1"/>
    </row>
    <row r="7170" spans="59:68" x14ac:dyDescent="0.25">
      <c r="BG7170" t="str">
        <f t="shared" ca="1" si="901"/>
        <v/>
      </c>
      <c r="BH7170" t="str">
        <f t="shared" si="902"/>
        <v/>
      </c>
      <c r="BI7170" t="str">
        <f t="shared" si="903"/>
        <v/>
      </c>
      <c r="BJ7170" t="str">
        <f t="shared" ca="1" si="904"/>
        <v/>
      </c>
      <c r="BK7170">
        <f t="shared" si="905"/>
        <v>1900</v>
      </c>
      <c r="BL7170">
        <f t="shared" si="906"/>
        <v>1900</v>
      </c>
      <c r="BM7170" t="str">
        <f t="shared" si="907"/>
        <v/>
      </c>
      <c r="BN7170" s="69">
        <f t="shared" si="908"/>
        <v>135</v>
      </c>
      <c r="BO7170" s="1">
        <v>49538</v>
      </c>
      <c r="BP7170" s="1"/>
    </row>
    <row r="7171" spans="59:68" x14ac:dyDescent="0.25">
      <c r="BG7171" t="str">
        <f t="shared" ref="BG7171:BG7234" ca="1" si="909">IF(A7171="","",DATEDIF(J7171,TODAY(),"y"))</f>
        <v/>
      </c>
      <c r="BH7171" t="str">
        <f t="shared" ref="BH7171:BH7234" si="910">IF(A7171="","",IF(BG7171&lt;61,"Moins de 61",IF(BG7171&lt;66,"61 à 65",IF(BG7171&lt;71,"66 à 70",IF(BG7171&lt;76,"71 à 75",IF(BG7171&lt;81,"76 à 80",IF(BG7171&lt;86,"81 à 85",IF(BG7171&lt;91,"86 à 90",IF(BG7171&lt;96,"91 à 95",IF(BG7171&lt;101,"96 à 100",IF(BG7171&gt;=101,"101 et plus","")))))))))))</f>
        <v/>
      </c>
      <c r="BI7171" t="str">
        <f t="shared" ref="BI7171:BI7234" si="911">IF(B7171="","",IF(BG7171&lt;66,"Moins de 66",IF(BG7171&lt;71,"66 à 70",IF(BG7171&lt;76,"71 à 75",IF(BG7171&lt;81,"76 à 80",IF(BG7171&gt;=81,"plus de 80",""))))))</f>
        <v/>
      </c>
      <c r="BJ7171" t="str">
        <f t="shared" ref="BJ7171:BJ7234" ca="1" si="912">IF(A7171="","",DATEDIF(L7171,TODAY(),"y"))</f>
        <v/>
      </c>
      <c r="BK7171">
        <f t="shared" ref="BK7171:BK7234" si="913">YEAR(L7171)</f>
        <v>1900</v>
      </c>
      <c r="BL7171">
        <f t="shared" ref="BL7171:BL7234" si="914">YEAR(E7171)</f>
        <v>1900</v>
      </c>
      <c r="BM7171" t="str">
        <f t="shared" ref="BM7171:BM7234" si="915">IF(A7171="","",IF(O7171="Adhérent",BG7171,""))</f>
        <v/>
      </c>
      <c r="BN7171" s="69">
        <f t="shared" ref="BN7171:BN7234" si="916">YEAR(BO7171)-YEAR(J7171)</f>
        <v>135</v>
      </c>
      <c r="BO7171" s="1">
        <v>49539</v>
      </c>
      <c r="BP7171" s="1"/>
    </row>
    <row r="7172" spans="59:68" x14ac:dyDescent="0.25">
      <c r="BG7172" t="str">
        <f t="shared" ca="1" si="909"/>
        <v/>
      </c>
      <c r="BH7172" t="str">
        <f t="shared" si="910"/>
        <v/>
      </c>
      <c r="BI7172" t="str">
        <f t="shared" si="911"/>
        <v/>
      </c>
      <c r="BJ7172" t="str">
        <f t="shared" ca="1" si="912"/>
        <v/>
      </c>
      <c r="BK7172">
        <f t="shared" si="913"/>
        <v>1900</v>
      </c>
      <c r="BL7172">
        <f t="shared" si="914"/>
        <v>1900</v>
      </c>
      <c r="BM7172" t="str">
        <f t="shared" si="915"/>
        <v/>
      </c>
      <c r="BN7172" s="69">
        <f t="shared" si="916"/>
        <v>135</v>
      </c>
      <c r="BO7172" s="1">
        <v>49540</v>
      </c>
      <c r="BP7172" s="1"/>
    </row>
    <row r="7173" spans="59:68" x14ac:dyDescent="0.25">
      <c r="BG7173" t="str">
        <f t="shared" ca="1" si="909"/>
        <v/>
      </c>
      <c r="BH7173" t="str">
        <f t="shared" si="910"/>
        <v/>
      </c>
      <c r="BI7173" t="str">
        <f t="shared" si="911"/>
        <v/>
      </c>
      <c r="BJ7173" t="str">
        <f t="shared" ca="1" si="912"/>
        <v/>
      </c>
      <c r="BK7173">
        <f t="shared" si="913"/>
        <v>1900</v>
      </c>
      <c r="BL7173">
        <f t="shared" si="914"/>
        <v>1900</v>
      </c>
      <c r="BM7173" t="str">
        <f t="shared" si="915"/>
        <v/>
      </c>
      <c r="BN7173" s="69">
        <f t="shared" si="916"/>
        <v>135</v>
      </c>
      <c r="BO7173" s="1">
        <v>49541</v>
      </c>
      <c r="BP7173" s="1"/>
    </row>
    <row r="7174" spans="59:68" x14ac:dyDescent="0.25">
      <c r="BG7174" t="str">
        <f t="shared" ca="1" si="909"/>
        <v/>
      </c>
      <c r="BH7174" t="str">
        <f t="shared" si="910"/>
        <v/>
      </c>
      <c r="BI7174" t="str">
        <f t="shared" si="911"/>
        <v/>
      </c>
      <c r="BJ7174" t="str">
        <f t="shared" ca="1" si="912"/>
        <v/>
      </c>
      <c r="BK7174">
        <f t="shared" si="913"/>
        <v>1900</v>
      </c>
      <c r="BL7174">
        <f t="shared" si="914"/>
        <v>1900</v>
      </c>
      <c r="BM7174" t="str">
        <f t="shared" si="915"/>
        <v/>
      </c>
      <c r="BN7174" s="69">
        <f t="shared" si="916"/>
        <v>135</v>
      </c>
      <c r="BO7174" s="1">
        <v>49542</v>
      </c>
      <c r="BP7174" s="1"/>
    </row>
    <row r="7175" spans="59:68" x14ac:dyDescent="0.25">
      <c r="BG7175" t="str">
        <f t="shared" ca="1" si="909"/>
        <v/>
      </c>
      <c r="BH7175" t="str">
        <f t="shared" si="910"/>
        <v/>
      </c>
      <c r="BI7175" t="str">
        <f t="shared" si="911"/>
        <v/>
      </c>
      <c r="BJ7175" t="str">
        <f t="shared" ca="1" si="912"/>
        <v/>
      </c>
      <c r="BK7175">
        <f t="shared" si="913"/>
        <v>1900</v>
      </c>
      <c r="BL7175">
        <f t="shared" si="914"/>
        <v>1900</v>
      </c>
      <c r="BM7175" t="str">
        <f t="shared" si="915"/>
        <v/>
      </c>
      <c r="BN7175" s="69">
        <f t="shared" si="916"/>
        <v>135</v>
      </c>
      <c r="BO7175" s="1">
        <v>49543</v>
      </c>
      <c r="BP7175" s="1"/>
    </row>
    <row r="7176" spans="59:68" x14ac:dyDescent="0.25">
      <c r="BG7176" t="str">
        <f t="shared" ca="1" si="909"/>
        <v/>
      </c>
      <c r="BH7176" t="str">
        <f t="shared" si="910"/>
        <v/>
      </c>
      <c r="BI7176" t="str">
        <f t="shared" si="911"/>
        <v/>
      </c>
      <c r="BJ7176" t="str">
        <f t="shared" ca="1" si="912"/>
        <v/>
      </c>
      <c r="BK7176">
        <f t="shared" si="913"/>
        <v>1900</v>
      </c>
      <c r="BL7176">
        <f t="shared" si="914"/>
        <v>1900</v>
      </c>
      <c r="BM7176" t="str">
        <f t="shared" si="915"/>
        <v/>
      </c>
      <c r="BN7176" s="69">
        <f t="shared" si="916"/>
        <v>135</v>
      </c>
      <c r="BO7176" s="1">
        <v>49544</v>
      </c>
      <c r="BP7176" s="1"/>
    </row>
    <row r="7177" spans="59:68" x14ac:dyDescent="0.25">
      <c r="BG7177" t="str">
        <f t="shared" ca="1" si="909"/>
        <v/>
      </c>
      <c r="BH7177" t="str">
        <f t="shared" si="910"/>
        <v/>
      </c>
      <c r="BI7177" t="str">
        <f t="shared" si="911"/>
        <v/>
      </c>
      <c r="BJ7177" t="str">
        <f t="shared" ca="1" si="912"/>
        <v/>
      </c>
      <c r="BK7177">
        <f t="shared" si="913"/>
        <v>1900</v>
      </c>
      <c r="BL7177">
        <f t="shared" si="914"/>
        <v>1900</v>
      </c>
      <c r="BM7177" t="str">
        <f t="shared" si="915"/>
        <v/>
      </c>
      <c r="BN7177" s="69">
        <f t="shared" si="916"/>
        <v>135</v>
      </c>
      <c r="BO7177" s="1">
        <v>49545</v>
      </c>
      <c r="BP7177" s="1"/>
    </row>
    <row r="7178" spans="59:68" x14ac:dyDescent="0.25">
      <c r="BG7178" t="str">
        <f t="shared" ca="1" si="909"/>
        <v/>
      </c>
      <c r="BH7178" t="str">
        <f t="shared" si="910"/>
        <v/>
      </c>
      <c r="BI7178" t="str">
        <f t="shared" si="911"/>
        <v/>
      </c>
      <c r="BJ7178" t="str">
        <f t="shared" ca="1" si="912"/>
        <v/>
      </c>
      <c r="BK7178">
        <f t="shared" si="913"/>
        <v>1900</v>
      </c>
      <c r="BL7178">
        <f t="shared" si="914"/>
        <v>1900</v>
      </c>
      <c r="BM7178" t="str">
        <f t="shared" si="915"/>
        <v/>
      </c>
      <c r="BN7178" s="69">
        <f t="shared" si="916"/>
        <v>135</v>
      </c>
      <c r="BO7178" s="1">
        <v>49546</v>
      </c>
      <c r="BP7178" s="1"/>
    </row>
    <row r="7179" spans="59:68" x14ac:dyDescent="0.25">
      <c r="BG7179" t="str">
        <f t="shared" ca="1" si="909"/>
        <v/>
      </c>
      <c r="BH7179" t="str">
        <f t="shared" si="910"/>
        <v/>
      </c>
      <c r="BI7179" t="str">
        <f t="shared" si="911"/>
        <v/>
      </c>
      <c r="BJ7179" t="str">
        <f t="shared" ca="1" si="912"/>
        <v/>
      </c>
      <c r="BK7179">
        <f t="shared" si="913"/>
        <v>1900</v>
      </c>
      <c r="BL7179">
        <f t="shared" si="914"/>
        <v>1900</v>
      </c>
      <c r="BM7179" t="str">
        <f t="shared" si="915"/>
        <v/>
      </c>
      <c r="BN7179" s="69">
        <f t="shared" si="916"/>
        <v>135</v>
      </c>
      <c r="BO7179" s="1">
        <v>49547</v>
      </c>
      <c r="BP7179" s="1"/>
    </row>
    <row r="7180" spans="59:68" x14ac:dyDescent="0.25">
      <c r="BG7180" t="str">
        <f t="shared" ca="1" si="909"/>
        <v/>
      </c>
      <c r="BH7180" t="str">
        <f t="shared" si="910"/>
        <v/>
      </c>
      <c r="BI7180" t="str">
        <f t="shared" si="911"/>
        <v/>
      </c>
      <c r="BJ7180" t="str">
        <f t="shared" ca="1" si="912"/>
        <v/>
      </c>
      <c r="BK7180">
        <f t="shared" si="913"/>
        <v>1900</v>
      </c>
      <c r="BL7180">
        <f t="shared" si="914"/>
        <v>1900</v>
      </c>
      <c r="BM7180" t="str">
        <f t="shared" si="915"/>
        <v/>
      </c>
      <c r="BN7180" s="69">
        <f t="shared" si="916"/>
        <v>135</v>
      </c>
      <c r="BO7180" s="1">
        <v>49548</v>
      </c>
      <c r="BP7180" s="1"/>
    </row>
    <row r="7181" spans="59:68" x14ac:dyDescent="0.25">
      <c r="BG7181" t="str">
        <f t="shared" ca="1" si="909"/>
        <v/>
      </c>
      <c r="BH7181" t="str">
        <f t="shared" si="910"/>
        <v/>
      </c>
      <c r="BI7181" t="str">
        <f t="shared" si="911"/>
        <v/>
      </c>
      <c r="BJ7181" t="str">
        <f t="shared" ca="1" si="912"/>
        <v/>
      </c>
      <c r="BK7181">
        <f t="shared" si="913"/>
        <v>1900</v>
      </c>
      <c r="BL7181">
        <f t="shared" si="914"/>
        <v>1900</v>
      </c>
      <c r="BM7181" t="str">
        <f t="shared" si="915"/>
        <v/>
      </c>
      <c r="BN7181" s="69">
        <f t="shared" si="916"/>
        <v>135</v>
      </c>
      <c r="BO7181" s="1">
        <v>49549</v>
      </c>
      <c r="BP7181" s="1"/>
    </row>
    <row r="7182" spans="59:68" x14ac:dyDescent="0.25">
      <c r="BG7182" t="str">
        <f t="shared" ca="1" si="909"/>
        <v/>
      </c>
      <c r="BH7182" t="str">
        <f t="shared" si="910"/>
        <v/>
      </c>
      <c r="BI7182" t="str">
        <f t="shared" si="911"/>
        <v/>
      </c>
      <c r="BJ7182" t="str">
        <f t="shared" ca="1" si="912"/>
        <v/>
      </c>
      <c r="BK7182">
        <f t="shared" si="913"/>
        <v>1900</v>
      </c>
      <c r="BL7182">
        <f t="shared" si="914"/>
        <v>1900</v>
      </c>
      <c r="BM7182" t="str">
        <f t="shared" si="915"/>
        <v/>
      </c>
      <c r="BN7182" s="69">
        <f t="shared" si="916"/>
        <v>135</v>
      </c>
      <c r="BO7182" s="1">
        <v>49550</v>
      </c>
      <c r="BP7182" s="1"/>
    </row>
    <row r="7183" spans="59:68" x14ac:dyDescent="0.25">
      <c r="BG7183" t="str">
        <f t="shared" ca="1" si="909"/>
        <v/>
      </c>
      <c r="BH7183" t="str">
        <f t="shared" si="910"/>
        <v/>
      </c>
      <c r="BI7183" t="str">
        <f t="shared" si="911"/>
        <v/>
      </c>
      <c r="BJ7183" t="str">
        <f t="shared" ca="1" si="912"/>
        <v/>
      </c>
      <c r="BK7183">
        <f t="shared" si="913"/>
        <v>1900</v>
      </c>
      <c r="BL7183">
        <f t="shared" si="914"/>
        <v>1900</v>
      </c>
      <c r="BM7183" t="str">
        <f t="shared" si="915"/>
        <v/>
      </c>
      <c r="BN7183" s="69">
        <f t="shared" si="916"/>
        <v>135</v>
      </c>
      <c r="BO7183" s="1">
        <v>49551</v>
      </c>
      <c r="BP7183" s="1"/>
    </row>
    <row r="7184" spans="59:68" x14ac:dyDescent="0.25">
      <c r="BG7184" t="str">
        <f t="shared" ca="1" si="909"/>
        <v/>
      </c>
      <c r="BH7184" t="str">
        <f t="shared" si="910"/>
        <v/>
      </c>
      <c r="BI7184" t="str">
        <f t="shared" si="911"/>
        <v/>
      </c>
      <c r="BJ7184" t="str">
        <f t="shared" ca="1" si="912"/>
        <v/>
      </c>
      <c r="BK7184">
        <f t="shared" si="913"/>
        <v>1900</v>
      </c>
      <c r="BL7184">
        <f t="shared" si="914"/>
        <v>1900</v>
      </c>
      <c r="BM7184" t="str">
        <f t="shared" si="915"/>
        <v/>
      </c>
      <c r="BN7184" s="69">
        <f t="shared" si="916"/>
        <v>135</v>
      </c>
      <c r="BO7184" s="1">
        <v>49552</v>
      </c>
      <c r="BP7184" s="1"/>
    </row>
    <row r="7185" spans="59:68" x14ac:dyDescent="0.25">
      <c r="BG7185" t="str">
        <f t="shared" ca="1" si="909"/>
        <v/>
      </c>
      <c r="BH7185" t="str">
        <f t="shared" si="910"/>
        <v/>
      </c>
      <c r="BI7185" t="str">
        <f t="shared" si="911"/>
        <v/>
      </c>
      <c r="BJ7185" t="str">
        <f t="shared" ca="1" si="912"/>
        <v/>
      </c>
      <c r="BK7185">
        <f t="shared" si="913"/>
        <v>1900</v>
      </c>
      <c r="BL7185">
        <f t="shared" si="914"/>
        <v>1900</v>
      </c>
      <c r="BM7185" t="str">
        <f t="shared" si="915"/>
        <v/>
      </c>
      <c r="BN7185" s="69">
        <f t="shared" si="916"/>
        <v>135</v>
      </c>
      <c r="BO7185" s="1">
        <v>49553</v>
      </c>
      <c r="BP7185" s="1"/>
    </row>
    <row r="7186" spans="59:68" x14ac:dyDescent="0.25">
      <c r="BG7186" t="str">
        <f t="shared" ca="1" si="909"/>
        <v/>
      </c>
      <c r="BH7186" t="str">
        <f t="shared" si="910"/>
        <v/>
      </c>
      <c r="BI7186" t="str">
        <f t="shared" si="911"/>
        <v/>
      </c>
      <c r="BJ7186" t="str">
        <f t="shared" ca="1" si="912"/>
        <v/>
      </c>
      <c r="BK7186">
        <f t="shared" si="913"/>
        <v>1900</v>
      </c>
      <c r="BL7186">
        <f t="shared" si="914"/>
        <v>1900</v>
      </c>
      <c r="BM7186" t="str">
        <f t="shared" si="915"/>
        <v/>
      </c>
      <c r="BN7186" s="69">
        <f t="shared" si="916"/>
        <v>135</v>
      </c>
      <c r="BO7186" s="1">
        <v>49554</v>
      </c>
      <c r="BP7186" s="1"/>
    </row>
    <row r="7187" spans="59:68" x14ac:dyDescent="0.25">
      <c r="BG7187" t="str">
        <f t="shared" ca="1" si="909"/>
        <v/>
      </c>
      <c r="BH7187" t="str">
        <f t="shared" si="910"/>
        <v/>
      </c>
      <c r="BI7187" t="str">
        <f t="shared" si="911"/>
        <v/>
      </c>
      <c r="BJ7187" t="str">
        <f t="shared" ca="1" si="912"/>
        <v/>
      </c>
      <c r="BK7187">
        <f t="shared" si="913"/>
        <v>1900</v>
      </c>
      <c r="BL7187">
        <f t="shared" si="914"/>
        <v>1900</v>
      </c>
      <c r="BM7187" t="str">
        <f t="shared" si="915"/>
        <v/>
      </c>
      <c r="BN7187" s="69">
        <f t="shared" si="916"/>
        <v>135</v>
      </c>
      <c r="BO7187" s="1">
        <v>49555</v>
      </c>
      <c r="BP7187" s="1"/>
    </row>
    <row r="7188" spans="59:68" x14ac:dyDescent="0.25">
      <c r="BG7188" t="str">
        <f t="shared" ca="1" si="909"/>
        <v/>
      </c>
      <c r="BH7188" t="str">
        <f t="shared" si="910"/>
        <v/>
      </c>
      <c r="BI7188" t="str">
        <f t="shared" si="911"/>
        <v/>
      </c>
      <c r="BJ7188" t="str">
        <f t="shared" ca="1" si="912"/>
        <v/>
      </c>
      <c r="BK7188">
        <f t="shared" si="913"/>
        <v>1900</v>
      </c>
      <c r="BL7188">
        <f t="shared" si="914"/>
        <v>1900</v>
      </c>
      <c r="BM7188" t="str">
        <f t="shared" si="915"/>
        <v/>
      </c>
      <c r="BN7188" s="69">
        <f t="shared" si="916"/>
        <v>135</v>
      </c>
      <c r="BO7188" s="1">
        <v>49556</v>
      </c>
      <c r="BP7188" s="1"/>
    </row>
    <row r="7189" spans="59:68" x14ac:dyDescent="0.25">
      <c r="BG7189" t="str">
        <f t="shared" ca="1" si="909"/>
        <v/>
      </c>
      <c r="BH7189" t="str">
        <f t="shared" si="910"/>
        <v/>
      </c>
      <c r="BI7189" t="str">
        <f t="shared" si="911"/>
        <v/>
      </c>
      <c r="BJ7189" t="str">
        <f t="shared" ca="1" si="912"/>
        <v/>
      </c>
      <c r="BK7189">
        <f t="shared" si="913"/>
        <v>1900</v>
      </c>
      <c r="BL7189">
        <f t="shared" si="914"/>
        <v>1900</v>
      </c>
      <c r="BM7189" t="str">
        <f t="shared" si="915"/>
        <v/>
      </c>
      <c r="BN7189" s="69">
        <f t="shared" si="916"/>
        <v>135</v>
      </c>
      <c r="BO7189" s="1">
        <v>49557</v>
      </c>
      <c r="BP7189" s="1"/>
    </row>
    <row r="7190" spans="59:68" x14ac:dyDescent="0.25">
      <c r="BG7190" t="str">
        <f t="shared" ca="1" si="909"/>
        <v/>
      </c>
      <c r="BH7190" t="str">
        <f t="shared" si="910"/>
        <v/>
      </c>
      <c r="BI7190" t="str">
        <f t="shared" si="911"/>
        <v/>
      </c>
      <c r="BJ7190" t="str">
        <f t="shared" ca="1" si="912"/>
        <v/>
      </c>
      <c r="BK7190">
        <f t="shared" si="913"/>
        <v>1900</v>
      </c>
      <c r="BL7190">
        <f t="shared" si="914"/>
        <v>1900</v>
      </c>
      <c r="BM7190" t="str">
        <f t="shared" si="915"/>
        <v/>
      </c>
      <c r="BN7190" s="69">
        <f t="shared" si="916"/>
        <v>135</v>
      </c>
      <c r="BO7190" s="1">
        <v>49558</v>
      </c>
      <c r="BP7190" s="1"/>
    </row>
    <row r="7191" spans="59:68" x14ac:dyDescent="0.25">
      <c r="BG7191" t="str">
        <f t="shared" ca="1" si="909"/>
        <v/>
      </c>
      <c r="BH7191" t="str">
        <f t="shared" si="910"/>
        <v/>
      </c>
      <c r="BI7191" t="str">
        <f t="shared" si="911"/>
        <v/>
      </c>
      <c r="BJ7191" t="str">
        <f t="shared" ca="1" si="912"/>
        <v/>
      </c>
      <c r="BK7191">
        <f t="shared" si="913"/>
        <v>1900</v>
      </c>
      <c r="BL7191">
        <f t="shared" si="914"/>
        <v>1900</v>
      </c>
      <c r="BM7191" t="str">
        <f t="shared" si="915"/>
        <v/>
      </c>
      <c r="BN7191" s="69">
        <f t="shared" si="916"/>
        <v>135</v>
      </c>
      <c r="BO7191" s="1">
        <v>49559</v>
      </c>
      <c r="BP7191" s="1"/>
    </row>
    <row r="7192" spans="59:68" x14ac:dyDescent="0.25">
      <c r="BG7192" t="str">
        <f t="shared" ca="1" si="909"/>
        <v/>
      </c>
      <c r="BH7192" t="str">
        <f t="shared" si="910"/>
        <v/>
      </c>
      <c r="BI7192" t="str">
        <f t="shared" si="911"/>
        <v/>
      </c>
      <c r="BJ7192" t="str">
        <f t="shared" ca="1" si="912"/>
        <v/>
      </c>
      <c r="BK7192">
        <f t="shared" si="913"/>
        <v>1900</v>
      </c>
      <c r="BL7192">
        <f t="shared" si="914"/>
        <v>1900</v>
      </c>
      <c r="BM7192" t="str">
        <f t="shared" si="915"/>
        <v/>
      </c>
      <c r="BN7192" s="69">
        <f t="shared" si="916"/>
        <v>135</v>
      </c>
      <c r="BO7192" s="1">
        <v>49560</v>
      </c>
      <c r="BP7192" s="1"/>
    </row>
    <row r="7193" spans="59:68" x14ac:dyDescent="0.25">
      <c r="BG7193" t="str">
        <f t="shared" ca="1" si="909"/>
        <v/>
      </c>
      <c r="BH7193" t="str">
        <f t="shared" si="910"/>
        <v/>
      </c>
      <c r="BI7193" t="str">
        <f t="shared" si="911"/>
        <v/>
      </c>
      <c r="BJ7193" t="str">
        <f t="shared" ca="1" si="912"/>
        <v/>
      </c>
      <c r="BK7193">
        <f t="shared" si="913"/>
        <v>1900</v>
      </c>
      <c r="BL7193">
        <f t="shared" si="914"/>
        <v>1900</v>
      </c>
      <c r="BM7193" t="str">
        <f t="shared" si="915"/>
        <v/>
      </c>
      <c r="BN7193" s="69">
        <f t="shared" si="916"/>
        <v>135</v>
      </c>
      <c r="BO7193" s="1">
        <v>49561</v>
      </c>
      <c r="BP7193" s="1"/>
    </row>
    <row r="7194" spans="59:68" x14ac:dyDescent="0.25">
      <c r="BG7194" t="str">
        <f t="shared" ca="1" si="909"/>
        <v/>
      </c>
      <c r="BH7194" t="str">
        <f t="shared" si="910"/>
        <v/>
      </c>
      <c r="BI7194" t="str">
        <f t="shared" si="911"/>
        <v/>
      </c>
      <c r="BJ7194" t="str">
        <f t="shared" ca="1" si="912"/>
        <v/>
      </c>
      <c r="BK7194">
        <f t="shared" si="913"/>
        <v>1900</v>
      </c>
      <c r="BL7194">
        <f t="shared" si="914"/>
        <v>1900</v>
      </c>
      <c r="BM7194" t="str">
        <f t="shared" si="915"/>
        <v/>
      </c>
      <c r="BN7194" s="69">
        <f t="shared" si="916"/>
        <v>135</v>
      </c>
      <c r="BO7194" s="1">
        <v>49562</v>
      </c>
      <c r="BP7194" s="1"/>
    </row>
    <row r="7195" spans="59:68" x14ac:dyDescent="0.25">
      <c r="BG7195" t="str">
        <f t="shared" ca="1" si="909"/>
        <v/>
      </c>
      <c r="BH7195" t="str">
        <f t="shared" si="910"/>
        <v/>
      </c>
      <c r="BI7195" t="str">
        <f t="shared" si="911"/>
        <v/>
      </c>
      <c r="BJ7195" t="str">
        <f t="shared" ca="1" si="912"/>
        <v/>
      </c>
      <c r="BK7195">
        <f t="shared" si="913"/>
        <v>1900</v>
      </c>
      <c r="BL7195">
        <f t="shared" si="914"/>
        <v>1900</v>
      </c>
      <c r="BM7195" t="str">
        <f t="shared" si="915"/>
        <v/>
      </c>
      <c r="BN7195" s="69">
        <f t="shared" si="916"/>
        <v>135</v>
      </c>
      <c r="BO7195" s="1">
        <v>49563</v>
      </c>
      <c r="BP7195" s="1"/>
    </row>
    <row r="7196" spans="59:68" x14ac:dyDescent="0.25">
      <c r="BG7196" t="str">
        <f t="shared" ca="1" si="909"/>
        <v/>
      </c>
      <c r="BH7196" t="str">
        <f t="shared" si="910"/>
        <v/>
      </c>
      <c r="BI7196" t="str">
        <f t="shared" si="911"/>
        <v/>
      </c>
      <c r="BJ7196" t="str">
        <f t="shared" ca="1" si="912"/>
        <v/>
      </c>
      <c r="BK7196">
        <f t="shared" si="913"/>
        <v>1900</v>
      </c>
      <c r="BL7196">
        <f t="shared" si="914"/>
        <v>1900</v>
      </c>
      <c r="BM7196" t="str">
        <f t="shared" si="915"/>
        <v/>
      </c>
      <c r="BN7196" s="69">
        <f t="shared" si="916"/>
        <v>135</v>
      </c>
      <c r="BO7196" s="1">
        <v>49564</v>
      </c>
      <c r="BP7196" s="1"/>
    </row>
    <row r="7197" spans="59:68" x14ac:dyDescent="0.25">
      <c r="BG7197" t="str">
        <f t="shared" ca="1" si="909"/>
        <v/>
      </c>
      <c r="BH7197" t="str">
        <f t="shared" si="910"/>
        <v/>
      </c>
      <c r="BI7197" t="str">
        <f t="shared" si="911"/>
        <v/>
      </c>
      <c r="BJ7197" t="str">
        <f t="shared" ca="1" si="912"/>
        <v/>
      </c>
      <c r="BK7197">
        <f t="shared" si="913"/>
        <v>1900</v>
      </c>
      <c r="BL7197">
        <f t="shared" si="914"/>
        <v>1900</v>
      </c>
      <c r="BM7197" t="str">
        <f t="shared" si="915"/>
        <v/>
      </c>
      <c r="BN7197" s="69">
        <f t="shared" si="916"/>
        <v>135</v>
      </c>
      <c r="BO7197" s="1">
        <v>49565</v>
      </c>
      <c r="BP7197" s="1"/>
    </row>
    <row r="7198" spans="59:68" x14ac:dyDescent="0.25">
      <c r="BG7198" t="str">
        <f t="shared" ca="1" si="909"/>
        <v/>
      </c>
      <c r="BH7198" t="str">
        <f t="shared" si="910"/>
        <v/>
      </c>
      <c r="BI7198" t="str">
        <f t="shared" si="911"/>
        <v/>
      </c>
      <c r="BJ7198" t="str">
        <f t="shared" ca="1" si="912"/>
        <v/>
      </c>
      <c r="BK7198">
        <f t="shared" si="913"/>
        <v>1900</v>
      </c>
      <c r="BL7198">
        <f t="shared" si="914"/>
        <v>1900</v>
      </c>
      <c r="BM7198" t="str">
        <f t="shared" si="915"/>
        <v/>
      </c>
      <c r="BN7198" s="69">
        <f t="shared" si="916"/>
        <v>135</v>
      </c>
      <c r="BO7198" s="1">
        <v>49566</v>
      </c>
      <c r="BP7198" s="1"/>
    </row>
    <row r="7199" spans="59:68" x14ac:dyDescent="0.25">
      <c r="BG7199" t="str">
        <f t="shared" ca="1" si="909"/>
        <v/>
      </c>
      <c r="BH7199" t="str">
        <f t="shared" si="910"/>
        <v/>
      </c>
      <c r="BI7199" t="str">
        <f t="shared" si="911"/>
        <v/>
      </c>
      <c r="BJ7199" t="str">
        <f t="shared" ca="1" si="912"/>
        <v/>
      </c>
      <c r="BK7199">
        <f t="shared" si="913"/>
        <v>1900</v>
      </c>
      <c r="BL7199">
        <f t="shared" si="914"/>
        <v>1900</v>
      </c>
      <c r="BM7199" t="str">
        <f t="shared" si="915"/>
        <v/>
      </c>
      <c r="BN7199" s="69">
        <f t="shared" si="916"/>
        <v>135</v>
      </c>
      <c r="BO7199" s="1">
        <v>49567</v>
      </c>
      <c r="BP7199" s="1"/>
    </row>
    <row r="7200" spans="59:68" x14ac:dyDescent="0.25">
      <c r="BG7200" t="str">
        <f t="shared" ca="1" si="909"/>
        <v/>
      </c>
      <c r="BH7200" t="str">
        <f t="shared" si="910"/>
        <v/>
      </c>
      <c r="BI7200" t="str">
        <f t="shared" si="911"/>
        <v/>
      </c>
      <c r="BJ7200" t="str">
        <f t="shared" ca="1" si="912"/>
        <v/>
      </c>
      <c r="BK7200">
        <f t="shared" si="913"/>
        <v>1900</v>
      </c>
      <c r="BL7200">
        <f t="shared" si="914"/>
        <v>1900</v>
      </c>
      <c r="BM7200" t="str">
        <f t="shared" si="915"/>
        <v/>
      </c>
      <c r="BN7200" s="69">
        <f t="shared" si="916"/>
        <v>135</v>
      </c>
      <c r="BO7200" s="1">
        <v>49568</v>
      </c>
      <c r="BP7200" s="1"/>
    </row>
    <row r="7201" spans="59:68" x14ac:dyDescent="0.25">
      <c r="BG7201" t="str">
        <f t="shared" ca="1" si="909"/>
        <v/>
      </c>
      <c r="BH7201" t="str">
        <f t="shared" si="910"/>
        <v/>
      </c>
      <c r="BI7201" t="str">
        <f t="shared" si="911"/>
        <v/>
      </c>
      <c r="BJ7201" t="str">
        <f t="shared" ca="1" si="912"/>
        <v/>
      </c>
      <c r="BK7201">
        <f t="shared" si="913"/>
        <v>1900</v>
      </c>
      <c r="BL7201">
        <f t="shared" si="914"/>
        <v>1900</v>
      </c>
      <c r="BM7201" t="str">
        <f t="shared" si="915"/>
        <v/>
      </c>
      <c r="BN7201" s="69">
        <f t="shared" si="916"/>
        <v>135</v>
      </c>
      <c r="BO7201" s="1">
        <v>49569</v>
      </c>
      <c r="BP7201" s="1"/>
    </row>
    <row r="7202" spans="59:68" x14ac:dyDescent="0.25">
      <c r="BG7202" t="str">
        <f t="shared" ca="1" si="909"/>
        <v/>
      </c>
      <c r="BH7202" t="str">
        <f t="shared" si="910"/>
        <v/>
      </c>
      <c r="BI7202" t="str">
        <f t="shared" si="911"/>
        <v/>
      </c>
      <c r="BJ7202" t="str">
        <f t="shared" ca="1" si="912"/>
        <v/>
      </c>
      <c r="BK7202">
        <f t="shared" si="913"/>
        <v>1900</v>
      </c>
      <c r="BL7202">
        <f t="shared" si="914"/>
        <v>1900</v>
      </c>
      <c r="BM7202" t="str">
        <f t="shared" si="915"/>
        <v/>
      </c>
      <c r="BN7202" s="69">
        <f t="shared" si="916"/>
        <v>135</v>
      </c>
      <c r="BO7202" s="1">
        <v>49570</v>
      </c>
      <c r="BP7202" s="1"/>
    </row>
    <row r="7203" spans="59:68" x14ac:dyDescent="0.25">
      <c r="BG7203" t="str">
        <f t="shared" ca="1" si="909"/>
        <v/>
      </c>
      <c r="BH7203" t="str">
        <f t="shared" si="910"/>
        <v/>
      </c>
      <c r="BI7203" t="str">
        <f t="shared" si="911"/>
        <v/>
      </c>
      <c r="BJ7203" t="str">
        <f t="shared" ca="1" si="912"/>
        <v/>
      </c>
      <c r="BK7203">
        <f t="shared" si="913"/>
        <v>1900</v>
      </c>
      <c r="BL7203">
        <f t="shared" si="914"/>
        <v>1900</v>
      </c>
      <c r="BM7203" t="str">
        <f t="shared" si="915"/>
        <v/>
      </c>
      <c r="BN7203" s="69">
        <f t="shared" si="916"/>
        <v>135</v>
      </c>
      <c r="BO7203" s="1">
        <v>49571</v>
      </c>
      <c r="BP7203" s="1"/>
    </row>
    <row r="7204" spans="59:68" x14ac:dyDescent="0.25">
      <c r="BG7204" t="str">
        <f t="shared" ca="1" si="909"/>
        <v/>
      </c>
      <c r="BH7204" t="str">
        <f t="shared" si="910"/>
        <v/>
      </c>
      <c r="BI7204" t="str">
        <f t="shared" si="911"/>
        <v/>
      </c>
      <c r="BJ7204" t="str">
        <f t="shared" ca="1" si="912"/>
        <v/>
      </c>
      <c r="BK7204">
        <f t="shared" si="913"/>
        <v>1900</v>
      </c>
      <c r="BL7204">
        <f t="shared" si="914"/>
        <v>1900</v>
      </c>
      <c r="BM7204" t="str">
        <f t="shared" si="915"/>
        <v/>
      </c>
      <c r="BN7204" s="69">
        <f t="shared" si="916"/>
        <v>135</v>
      </c>
      <c r="BO7204" s="1">
        <v>49572</v>
      </c>
      <c r="BP7204" s="1"/>
    </row>
    <row r="7205" spans="59:68" x14ac:dyDescent="0.25">
      <c r="BG7205" t="str">
        <f t="shared" ca="1" si="909"/>
        <v/>
      </c>
      <c r="BH7205" t="str">
        <f t="shared" si="910"/>
        <v/>
      </c>
      <c r="BI7205" t="str">
        <f t="shared" si="911"/>
        <v/>
      </c>
      <c r="BJ7205" t="str">
        <f t="shared" ca="1" si="912"/>
        <v/>
      </c>
      <c r="BK7205">
        <f t="shared" si="913"/>
        <v>1900</v>
      </c>
      <c r="BL7205">
        <f t="shared" si="914"/>
        <v>1900</v>
      </c>
      <c r="BM7205" t="str">
        <f t="shared" si="915"/>
        <v/>
      </c>
      <c r="BN7205" s="69">
        <f t="shared" si="916"/>
        <v>135</v>
      </c>
      <c r="BO7205" s="1">
        <v>49573</v>
      </c>
      <c r="BP7205" s="1"/>
    </row>
    <row r="7206" spans="59:68" x14ac:dyDescent="0.25">
      <c r="BG7206" t="str">
        <f t="shared" ca="1" si="909"/>
        <v/>
      </c>
      <c r="BH7206" t="str">
        <f t="shared" si="910"/>
        <v/>
      </c>
      <c r="BI7206" t="str">
        <f t="shared" si="911"/>
        <v/>
      </c>
      <c r="BJ7206" t="str">
        <f t="shared" ca="1" si="912"/>
        <v/>
      </c>
      <c r="BK7206">
        <f t="shared" si="913"/>
        <v>1900</v>
      </c>
      <c r="BL7206">
        <f t="shared" si="914"/>
        <v>1900</v>
      </c>
      <c r="BM7206" t="str">
        <f t="shared" si="915"/>
        <v/>
      </c>
      <c r="BN7206" s="69">
        <f t="shared" si="916"/>
        <v>135</v>
      </c>
      <c r="BO7206" s="1">
        <v>49574</v>
      </c>
      <c r="BP7206" s="1"/>
    </row>
    <row r="7207" spans="59:68" x14ac:dyDescent="0.25">
      <c r="BG7207" t="str">
        <f t="shared" ca="1" si="909"/>
        <v/>
      </c>
      <c r="BH7207" t="str">
        <f t="shared" si="910"/>
        <v/>
      </c>
      <c r="BI7207" t="str">
        <f t="shared" si="911"/>
        <v/>
      </c>
      <c r="BJ7207" t="str">
        <f t="shared" ca="1" si="912"/>
        <v/>
      </c>
      <c r="BK7207">
        <f t="shared" si="913"/>
        <v>1900</v>
      </c>
      <c r="BL7207">
        <f t="shared" si="914"/>
        <v>1900</v>
      </c>
      <c r="BM7207" t="str">
        <f t="shared" si="915"/>
        <v/>
      </c>
      <c r="BN7207" s="69">
        <f t="shared" si="916"/>
        <v>135</v>
      </c>
      <c r="BO7207" s="1">
        <v>49575</v>
      </c>
      <c r="BP7207" s="1"/>
    </row>
    <row r="7208" spans="59:68" x14ac:dyDescent="0.25">
      <c r="BG7208" t="str">
        <f t="shared" ca="1" si="909"/>
        <v/>
      </c>
      <c r="BH7208" t="str">
        <f t="shared" si="910"/>
        <v/>
      </c>
      <c r="BI7208" t="str">
        <f t="shared" si="911"/>
        <v/>
      </c>
      <c r="BJ7208" t="str">
        <f t="shared" ca="1" si="912"/>
        <v/>
      </c>
      <c r="BK7208">
        <f t="shared" si="913"/>
        <v>1900</v>
      </c>
      <c r="BL7208">
        <f t="shared" si="914"/>
        <v>1900</v>
      </c>
      <c r="BM7208" t="str">
        <f t="shared" si="915"/>
        <v/>
      </c>
      <c r="BN7208" s="69">
        <f t="shared" si="916"/>
        <v>135</v>
      </c>
      <c r="BO7208" s="1">
        <v>49576</v>
      </c>
      <c r="BP7208" s="1"/>
    </row>
    <row r="7209" spans="59:68" x14ac:dyDescent="0.25">
      <c r="BG7209" t="str">
        <f t="shared" ca="1" si="909"/>
        <v/>
      </c>
      <c r="BH7209" t="str">
        <f t="shared" si="910"/>
        <v/>
      </c>
      <c r="BI7209" t="str">
        <f t="shared" si="911"/>
        <v/>
      </c>
      <c r="BJ7209" t="str">
        <f t="shared" ca="1" si="912"/>
        <v/>
      </c>
      <c r="BK7209">
        <f t="shared" si="913"/>
        <v>1900</v>
      </c>
      <c r="BL7209">
        <f t="shared" si="914"/>
        <v>1900</v>
      </c>
      <c r="BM7209" t="str">
        <f t="shared" si="915"/>
        <v/>
      </c>
      <c r="BN7209" s="69">
        <f t="shared" si="916"/>
        <v>135</v>
      </c>
      <c r="BO7209" s="1">
        <v>49577</v>
      </c>
      <c r="BP7209" s="1"/>
    </row>
    <row r="7210" spans="59:68" x14ac:dyDescent="0.25">
      <c r="BG7210" t="str">
        <f t="shared" ca="1" si="909"/>
        <v/>
      </c>
      <c r="BH7210" t="str">
        <f t="shared" si="910"/>
        <v/>
      </c>
      <c r="BI7210" t="str">
        <f t="shared" si="911"/>
        <v/>
      </c>
      <c r="BJ7210" t="str">
        <f t="shared" ca="1" si="912"/>
        <v/>
      </c>
      <c r="BK7210">
        <f t="shared" si="913"/>
        <v>1900</v>
      </c>
      <c r="BL7210">
        <f t="shared" si="914"/>
        <v>1900</v>
      </c>
      <c r="BM7210" t="str">
        <f t="shared" si="915"/>
        <v/>
      </c>
      <c r="BN7210" s="69">
        <f t="shared" si="916"/>
        <v>135</v>
      </c>
      <c r="BO7210" s="1">
        <v>49578</v>
      </c>
      <c r="BP7210" s="1"/>
    </row>
    <row r="7211" spans="59:68" x14ac:dyDescent="0.25">
      <c r="BG7211" t="str">
        <f t="shared" ca="1" si="909"/>
        <v/>
      </c>
      <c r="BH7211" t="str">
        <f t="shared" si="910"/>
        <v/>
      </c>
      <c r="BI7211" t="str">
        <f t="shared" si="911"/>
        <v/>
      </c>
      <c r="BJ7211" t="str">
        <f t="shared" ca="1" si="912"/>
        <v/>
      </c>
      <c r="BK7211">
        <f t="shared" si="913"/>
        <v>1900</v>
      </c>
      <c r="BL7211">
        <f t="shared" si="914"/>
        <v>1900</v>
      </c>
      <c r="BM7211" t="str">
        <f t="shared" si="915"/>
        <v/>
      </c>
      <c r="BN7211" s="69">
        <f t="shared" si="916"/>
        <v>135</v>
      </c>
      <c r="BO7211" s="1">
        <v>49579</v>
      </c>
      <c r="BP7211" s="1"/>
    </row>
    <row r="7212" spans="59:68" x14ac:dyDescent="0.25">
      <c r="BG7212" t="str">
        <f t="shared" ca="1" si="909"/>
        <v/>
      </c>
      <c r="BH7212" t="str">
        <f t="shared" si="910"/>
        <v/>
      </c>
      <c r="BI7212" t="str">
        <f t="shared" si="911"/>
        <v/>
      </c>
      <c r="BJ7212" t="str">
        <f t="shared" ca="1" si="912"/>
        <v/>
      </c>
      <c r="BK7212">
        <f t="shared" si="913"/>
        <v>1900</v>
      </c>
      <c r="BL7212">
        <f t="shared" si="914"/>
        <v>1900</v>
      </c>
      <c r="BM7212" t="str">
        <f t="shared" si="915"/>
        <v/>
      </c>
      <c r="BN7212" s="69">
        <f t="shared" si="916"/>
        <v>135</v>
      </c>
      <c r="BO7212" s="1">
        <v>49580</v>
      </c>
      <c r="BP7212" s="1"/>
    </row>
    <row r="7213" spans="59:68" x14ac:dyDescent="0.25">
      <c r="BG7213" t="str">
        <f t="shared" ca="1" si="909"/>
        <v/>
      </c>
      <c r="BH7213" t="str">
        <f t="shared" si="910"/>
        <v/>
      </c>
      <c r="BI7213" t="str">
        <f t="shared" si="911"/>
        <v/>
      </c>
      <c r="BJ7213" t="str">
        <f t="shared" ca="1" si="912"/>
        <v/>
      </c>
      <c r="BK7213">
        <f t="shared" si="913"/>
        <v>1900</v>
      </c>
      <c r="BL7213">
        <f t="shared" si="914"/>
        <v>1900</v>
      </c>
      <c r="BM7213" t="str">
        <f t="shared" si="915"/>
        <v/>
      </c>
      <c r="BN7213" s="69">
        <f t="shared" si="916"/>
        <v>135</v>
      </c>
      <c r="BO7213" s="1">
        <v>49581</v>
      </c>
      <c r="BP7213" s="1"/>
    </row>
    <row r="7214" spans="59:68" x14ac:dyDescent="0.25">
      <c r="BG7214" t="str">
        <f t="shared" ca="1" si="909"/>
        <v/>
      </c>
      <c r="BH7214" t="str">
        <f t="shared" si="910"/>
        <v/>
      </c>
      <c r="BI7214" t="str">
        <f t="shared" si="911"/>
        <v/>
      </c>
      <c r="BJ7214" t="str">
        <f t="shared" ca="1" si="912"/>
        <v/>
      </c>
      <c r="BK7214">
        <f t="shared" si="913"/>
        <v>1900</v>
      </c>
      <c r="BL7214">
        <f t="shared" si="914"/>
        <v>1900</v>
      </c>
      <c r="BM7214" t="str">
        <f t="shared" si="915"/>
        <v/>
      </c>
      <c r="BN7214" s="69">
        <f t="shared" si="916"/>
        <v>135</v>
      </c>
      <c r="BO7214" s="1">
        <v>49582</v>
      </c>
      <c r="BP7214" s="1"/>
    </row>
    <row r="7215" spans="59:68" x14ac:dyDescent="0.25">
      <c r="BG7215" t="str">
        <f t="shared" ca="1" si="909"/>
        <v/>
      </c>
      <c r="BH7215" t="str">
        <f t="shared" si="910"/>
        <v/>
      </c>
      <c r="BI7215" t="str">
        <f t="shared" si="911"/>
        <v/>
      </c>
      <c r="BJ7215" t="str">
        <f t="shared" ca="1" si="912"/>
        <v/>
      </c>
      <c r="BK7215">
        <f t="shared" si="913"/>
        <v>1900</v>
      </c>
      <c r="BL7215">
        <f t="shared" si="914"/>
        <v>1900</v>
      </c>
      <c r="BM7215" t="str">
        <f t="shared" si="915"/>
        <v/>
      </c>
      <c r="BN7215" s="69">
        <f t="shared" si="916"/>
        <v>135</v>
      </c>
      <c r="BO7215" s="1">
        <v>49583</v>
      </c>
      <c r="BP7215" s="1"/>
    </row>
    <row r="7216" spans="59:68" x14ac:dyDescent="0.25">
      <c r="BG7216" t="str">
        <f t="shared" ca="1" si="909"/>
        <v/>
      </c>
      <c r="BH7216" t="str">
        <f t="shared" si="910"/>
        <v/>
      </c>
      <c r="BI7216" t="str">
        <f t="shared" si="911"/>
        <v/>
      </c>
      <c r="BJ7216" t="str">
        <f t="shared" ca="1" si="912"/>
        <v/>
      </c>
      <c r="BK7216">
        <f t="shared" si="913"/>
        <v>1900</v>
      </c>
      <c r="BL7216">
        <f t="shared" si="914"/>
        <v>1900</v>
      </c>
      <c r="BM7216" t="str">
        <f t="shared" si="915"/>
        <v/>
      </c>
      <c r="BN7216" s="69">
        <f t="shared" si="916"/>
        <v>135</v>
      </c>
      <c r="BO7216" s="1">
        <v>49584</v>
      </c>
      <c r="BP7216" s="1"/>
    </row>
    <row r="7217" spans="59:68" x14ac:dyDescent="0.25">
      <c r="BG7217" t="str">
        <f t="shared" ca="1" si="909"/>
        <v/>
      </c>
      <c r="BH7217" t="str">
        <f t="shared" si="910"/>
        <v/>
      </c>
      <c r="BI7217" t="str">
        <f t="shared" si="911"/>
        <v/>
      </c>
      <c r="BJ7217" t="str">
        <f t="shared" ca="1" si="912"/>
        <v/>
      </c>
      <c r="BK7217">
        <f t="shared" si="913"/>
        <v>1900</v>
      </c>
      <c r="BL7217">
        <f t="shared" si="914"/>
        <v>1900</v>
      </c>
      <c r="BM7217" t="str">
        <f t="shared" si="915"/>
        <v/>
      </c>
      <c r="BN7217" s="69">
        <f t="shared" si="916"/>
        <v>135</v>
      </c>
      <c r="BO7217" s="1">
        <v>49585</v>
      </c>
      <c r="BP7217" s="1"/>
    </row>
    <row r="7218" spans="59:68" x14ac:dyDescent="0.25">
      <c r="BG7218" t="str">
        <f t="shared" ca="1" si="909"/>
        <v/>
      </c>
      <c r="BH7218" t="str">
        <f t="shared" si="910"/>
        <v/>
      </c>
      <c r="BI7218" t="str">
        <f t="shared" si="911"/>
        <v/>
      </c>
      <c r="BJ7218" t="str">
        <f t="shared" ca="1" si="912"/>
        <v/>
      </c>
      <c r="BK7218">
        <f t="shared" si="913"/>
        <v>1900</v>
      </c>
      <c r="BL7218">
        <f t="shared" si="914"/>
        <v>1900</v>
      </c>
      <c r="BM7218" t="str">
        <f t="shared" si="915"/>
        <v/>
      </c>
      <c r="BN7218" s="69">
        <f t="shared" si="916"/>
        <v>135</v>
      </c>
      <c r="BO7218" s="1">
        <v>49586</v>
      </c>
      <c r="BP7218" s="1"/>
    </row>
    <row r="7219" spans="59:68" x14ac:dyDescent="0.25">
      <c r="BG7219" t="str">
        <f t="shared" ca="1" si="909"/>
        <v/>
      </c>
      <c r="BH7219" t="str">
        <f t="shared" si="910"/>
        <v/>
      </c>
      <c r="BI7219" t="str">
        <f t="shared" si="911"/>
        <v/>
      </c>
      <c r="BJ7219" t="str">
        <f t="shared" ca="1" si="912"/>
        <v/>
      </c>
      <c r="BK7219">
        <f t="shared" si="913"/>
        <v>1900</v>
      </c>
      <c r="BL7219">
        <f t="shared" si="914"/>
        <v>1900</v>
      </c>
      <c r="BM7219" t="str">
        <f t="shared" si="915"/>
        <v/>
      </c>
      <c r="BN7219" s="69">
        <f t="shared" si="916"/>
        <v>135</v>
      </c>
      <c r="BO7219" s="1">
        <v>49587</v>
      </c>
      <c r="BP7219" s="1"/>
    </row>
    <row r="7220" spans="59:68" x14ac:dyDescent="0.25">
      <c r="BG7220" t="str">
        <f t="shared" ca="1" si="909"/>
        <v/>
      </c>
      <c r="BH7220" t="str">
        <f t="shared" si="910"/>
        <v/>
      </c>
      <c r="BI7220" t="str">
        <f t="shared" si="911"/>
        <v/>
      </c>
      <c r="BJ7220" t="str">
        <f t="shared" ca="1" si="912"/>
        <v/>
      </c>
      <c r="BK7220">
        <f t="shared" si="913"/>
        <v>1900</v>
      </c>
      <c r="BL7220">
        <f t="shared" si="914"/>
        <v>1900</v>
      </c>
      <c r="BM7220" t="str">
        <f t="shared" si="915"/>
        <v/>
      </c>
      <c r="BN7220" s="69">
        <f t="shared" si="916"/>
        <v>135</v>
      </c>
      <c r="BO7220" s="1">
        <v>49588</v>
      </c>
      <c r="BP7220" s="1"/>
    </row>
    <row r="7221" spans="59:68" x14ac:dyDescent="0.25">
      <c r="BG7221" t="str">
        <f t="shared" ca="1" si="909"/>
        <v/>
      </c>
      <c r="BH7221" t="str">
        <f t="shared" si="910"/>
        <v/>
      </c>
      <c r="BI7221" t="str">
        <f t="shared" si="911"/>
        <v/>
      </c>
      <c r="BJ7221" t="str">
        <f t="shared" ca="1" si="912"/>
        <v/>
      </c>
      <c r="BK7221">
        <f t="shared" si="913"/>
        <v>1900</v>
      </c>
      <c r="BL7221">
        <f t="shared" si="914"/>
        <v>1900</v>
      </c>
      <c r="BM7221" t="str">
        <f t="shared" si="915"/>
        <v/>
      </c>
      <c r="BN7221" s="69">
        <f t="shared" si="916"/>
        <v>135</v>
      </c>
      <c r="BO7221" s="1">
        <v>49589</v>
      </c>
      <c r="BP7221" s="1"/>
    </row>
    <row r="7222" spans="59:68" x14ac:dyDescent="0.25">
      <c r="BG7222" t="str">
        <f t="shared" ca="1" si="909"/>
        <v/>
      </c>
      <c r="BH7222" t="str">
        <f t="shared" si="910"/>
        <v/>
      </c>
      <c r="BI7222" t="str">
        <f t="shared" si="911"/>
        <v/>
      </c>
      <c r="BJ7222" t="str">
        <f t="shared" ca="1" si="912"/>
        <v/>
      </c>
      <c r="BK7222">
        <f t="shared" si="913"/>
        <v>1900</v>
      </c>
      <c r="BL7222">
        <f t="shared" si="914"/>
        <v>1900</v>
      </c>
      <c r="BM7222" t="str">
        <f t="shared" si="915"/>
        <v/>
      </c>
      <c r="BN7222" s="69">
        <f t="shared" si="916"/>
        <v>135</v>
      </c>
      <c r="BO7222" s="1">
        <v>49590</v>
      </c>
      <c r="BP7222" s="1"/>
    </row>
    <row r="7223" spans="59:68" x14ac:dyDescent="0.25">
      <c r="BG7223" t="str">
        <f t="shared" ca="1" si="909"/>
        <v/>
      </c>
      <c r="BH7223" t="str">
        <f t="shared" si="910"/>
        <v/>
      </c>
      <c r="BI7223" t="str">
        <f t="shared" si="911"/>
        <v/>
      </c>
      <c r="BJ7223" t="str">
        <f t="shared" ca="1" si="912"/>
        <v/>
      </c>
      <c r="BK7223">
        <f t="shared" si="913"/>
        <v>1900</v>
      </c>
      <c r="BL7223">
        <f t="shared" si="914"/>
        <v>1900</v>
      </c>
      <c r="BM7223" t="str">
        <f t="shared" si="915"/>
        <v/>
      </c>
      <c r="BN7223" s="69">
        <f t="shared" si="916"/>
        <v>135</v>
      </c>
      <c r="BO7223" s="1">
        <v>49591</v>
      </c>
      <c r="BP7223" s="1"/>
    </row>
    <row r="7224" spans="59:68" x14ac:dyDescent="0.25">
      <c r="BG7224" t="str">
        <f t="shared" ca="1" si="909"/>
        <v/>
      </c>
      <c r="BH7224" t="str">
        <f t="shared" si="910"/>
        <v/>
      </c>
      <c r="BI7224" t="str">
        <f t="shared" si="911"/>
        <v/>
      </c>
      <c r="BJ7224" t="str">
        <f t="shared" ca="1" si="912"/>
        <v/>
      </c>
      <c r="BK7224">
        <f t="shared" si="913"/>
        <v>1900</v>
      </c>
      <c r="BL7224">
        <f t="shared" si="914"/>
        <v>1900</v>
      </c>
      <c r="BM7224" t="str">
        <f t="shared" si="915"/>
        <v/>
      </c>
      <c r="BN7224" s="69">
        <f t="shared" si="916"/>
        <v>135</v>
      </c>
      <c r="BO7224" s="1">
        <v>49592</v>
      </c>
      <c r="BP7224" s="1"/>
    </row>
    <row r="7225" spans="59:68" x14ac:dyDescent="0.25">
      <c r="BG7225" t="str">
        <f t="shared" ca="1" si="909"/>
        <v/>
      </c>
      <c r="BH7225" t="str">
        <f t="shared" si="910"/>
        <v/>
      </c>
      <c r="BI7225" t="str">
        <f t="shared" si="911"/>
        <v/>
      </c>
      <c r="BJ7225" t="str">
        <f t="shared" ca="1" si="912"/>
        <v/>
      </c>
      <c r="BK7225">
        <f t="shared" si="913"/>
        <v>1900</v>
      </c>
      <c r="BL7225">
        <f t="shared" si="914"/>
        <v>1900</v>
      </c>
      <c r="BM7225" t="str">
        <f t="shared" si="915"/>
        <v/>
      </c>
      <c r="BN7225" s="69">
        <f t="shared" si="916"/>
        <v>135</v>
      </c>
      <c r="BO7225" s="1">
        <v>49593</v>
      </c>
      <c r="BP7225" s="1"/>
    </row>
    <row r="7226" spans="59:68" x14ac:dyDescent="0.25">
      <c r="BG7226" t="str">
        <f t="shared" ca="1" si="909"/>
        <v/>
      </c>
      <c r="BH7226" t="str">
        <f t="shared" si="910"/>
        <v/>
      </c>
      <c r="BI7226" t="str">
        <f t="shared" si="911"/>
        <v/>
      </c>
      <c r="BJ7226" t="str">
        <f t="shared" ca="1" si="912"/>
        <v/>
      </c>
      <c r="BK7226">
        <f t="shared" si="913"/>
        <v>1900</v>
      </c>
      <c r="BL7226">
        <f t="shared" si="914"/>
        <v>1900</v>
      </c>
      <c r="BM7226" t="str">
        <f t="shared" si="915"/>
        <v/>
      </c>
      <c r="BN7226" s="69">
        <f t="shared" si="916"/>
        <v>135</v>
      </c>
      <c r="BO7226" s="1">
        <v>49594</v>
      </c>
      <c r="BP7226" s="1"/>
    </row>
    <row r="7227" spans="59:68" x14ac:dyDescent="0.25">
      <c r="BG7227" t="str">
        <f t="shared" ca="1" si="909"/>
        <v/>
      </c>
      <c r="BH7227" t="str">
        <f t="shared" si="910"/>
        <v/>
      </c>
      <c r="BI7227" t="str">
        <f t="shared" si="911"/>
        <v/>
      </c>
      <c r="BJ7227" t="str">
        <f t="shared" ca="1" si="912"/>
        <v/>
      </c>
      <c r="BK7227">
        <f t="shared" si="913"/>
        <v>1900</v>
      </c>
      <c r="BL7227">
        <f t="shared" si="914"/>
        <v>1900</v>
      </c>
      <c r="BM7227" t="str">
        <f t="shared" si="915"/>
        <v/>
      </c>
      <c r="BN7227" s="69">
        <f t="shared" si="916"/>
        <v>135</v>
      </c>
      <c r="BO7227" s="1">
        <v>49595</v>
      </c>
      <c r="BP7227" s="1"/>
    </row>
    <row r="7228" spans="59:68" x14ac:dyDescent="0.25">
      <c r="BG7228" t="str">
        <f t="shared" ca="1" si="909"/>
        <v/>
      </c>
      <c r="BH7228" t="str">
        <f t="shared" si="910"/>
        <v/>
      </c>
      <c r="BI7228" t="str">
        <f t="shared" si="911"/>
        <v/>
      </c>
      <c r="BJ7228" t="str">
        <f t="shared" ca="1" si="912"/>
        <v/>
      </c>
      <c r="BK7228">
        <f t="shared" si="913"/>
        <v>1900</v>
      </c>
      <c r="BL7228">
        <f t="shared" si="914"/>
        <v>1900</v>
      </c>
      <c r="BM7228" t="str">
        <f t="shared" si="915"/>
        <v/>
      </c>
      <c r="BN7228" s="69">
        <f t="shared" si="916"/>
        <v>135</v>
      </c>
      <c r="BO7228" s="1">
        <v>49596</v>
      </c>
      <c r="BP7228" s="1"/>
    </row>
    <row r="7229" spans="59:68" x14ac:dyDescent="0.25">
      <c r="BG7229" t="str">
        <f t="shared" ca="1" si="909"/>
        <v/>
      </c>
      <c r="BH7229" t="str">
        <f t="shared" si="910"/>
        <v/>
      </c>
      <c r="BI7229" t="str">
        <f t="shared" si="911"/>
        <v/>
      </c>
      <c r="BJ7229" t="str">
        <f t="shared" ca="1" si="912"/>
        <v/>
      </c>
      <c r="BK7229">
        <f t="shared" si="913"/>
        <v>1900</v>
      </c>
      <c r="BL7229">
        <f t="shared" si="914"/>
        <v>1900</v>
      </c>
      <c r="BM7229" t="str">
        <f t="shared" si="915"/>
        <v/>
      </c>
      <c r="BN7229" s="69">
        <f t="shared" si="916"/>
        <v>135</v>
      </c>
      <c r="BO7229" s="1">
        <v>49597</v>
      </c>
      <c r="BP7229" s="1"/>
    </row>
    <row r="7230" spans="59:68" x14ac:dyDescent="0.25">
      <c r="BG7230" t="str">
        <f t="shared" ca="1" si="909"/>
        <v/>
      </c>
      <c r="BH7230" t="str">
        <f t="shared" si="910"/>
        <v/>
      </c>
      <c r="BI7230" t="str">
        <f t="shared" si="911"/>
        <v/>
      </c>
      <c r="BJ7230" t="str">
        <f t="shared" ca="1" si="912"/>
        <v/>
      </c>
      <c r="BK7230">
        <f t="shared" si="913"/>
        <v>1900</v>
      </c>
      <c r="BL7230">
        <f t="shared" si="914"/>
        <v>1900</v>
      </c>
      <c r="BM7230" t="str">
        <f t="shared" si="915"/>
        <v/>
      </c>
      <c r="BN7230" s="69">
        <f t="shared" si="916"/>
        <v>135</v>
      </c>
      <c r="BO7230" s="1">
        <v>49598</v>
      </c>
      <c r="BP7230" s="1"/>
    </row>
    <row r="7231" spans="59:68" x14ac:dyDescent="0.25">
      <c r="BG7231" t="str">
        <f t="shared" ca="1" si="909"/>
        <v/>
      </c>
      <c r="BH7231" t="str">
        <f t="shared" si="910"/>
        <v/>
      </c>
      <c r="BI7231" t="str">
        <f t="shared" si="911"/>
        <v/>
      </c>
      <c r="BJ7231" t="str">
        <f t="shared" ca="1" si="912"/>
        <v/>
      </c>
      <c r="BK7231">
        <f t="shared" si="913"/>
        <v>1900</v>
      </c>
      <c r="BL7231">
        <f t="shared" si="914"/>
        <v>1900</v>
      </c>
      <c r="BM7231" t="str">
        <f t="shared" si="915"/>
        <v/>
      </c>
      <c r="BN7231" s="69">
        <f t="shared" si="916"/>
        <v>135</v>
      </c>
      <c r="BO7231" s="1">
        <v>49599</v>
      </c>
      <c r="BP7231" s="1"/>
    </row>
    <row r="7232" spans="59:68" x14ac:dyDescent="0.25">
      <c r="BG7232" t="str">
        <f t="shared" ca="1" si="909"/>
        <v/>
      </c>
      <c r="BH7232" t="str">
        <f t="shared" si="910"/>
        <v/>
      </c>
      <c r="BI7232" t="str">
        <f t="shared" si="911"/>
        <v/>
      </c>
      <c r="BJ7232" t="str">
        <f t="shared" ca="1" si="912"/>
        <v/>
      </c>
      <c r="BK7232">
        <f t="shared" si="913"/>
        <v>1900</v>
      </c>
      <c r="BL7232">
        <f t="shared" si="914"/>
        <v>1900</v>
      </c>
      <c r="BM7232" t="str">
        <f t="shared" si="915"/>
        <v/>
      </c>
      <c r="BN7232" s="69">
        <f t="shared" si="916"/>
        <v>135</v>
      </c>
      <c r="BO7232" s="1">
        <v>49600</v>
      </c>
      <c r="BP7232" s="1"/>
    </row>
    <row r="7233" spans="59:68" x14ac:dyDescent="0.25">
      <c r="BG7233" t="str">
        <f t="shared" ca="1" si="909"/>
        <v/>
      </c>
      <c r="BH7233" t="str">
        <f t="shared" si="910"/>
        <v/>
      </c>
      <c r="BI7233" t="str">
        <f t="shared" si="911"/>
        <v/>
      </c>
      <c r="BJ7233" t="str">
        <f t="shared" ca="1" si="912"/>
        <v/>
      </c>
      <c r="BK7233">
        <f t="shared" si="913"/>
        <v>1900</v>
      </c>
      <c r="BL7233">
        <f t="shared" si="914"/>
        <v>1900</v>
      </c>
      <c r="BM7233" t="str">
        <f t="shared" si="915"/>
        <v/>
      </c>
      <c r="BN7233" s="69">
        <f t="shared" si="916"/>
        <v>135</v>
      </c>
      <c r="BO7233" s="1">
        <v>49601</v>
      </c>
      <c r="BP7233" s="1"/>
    </row>
    <row r="7234" spans="59:68" x14ac:dyDescent="0.25">
      <c r="BG7234" t="str">
        <f t="shared" ca="1" si="909"/>
        <v/>
      </c>
      <c r="BH7234" t="str">
        <f t="shared" si="910"/>
        <v/>
      </c>
      <c r="BI7234" t="str">
        <f t="shared" si="911"/>
        <v/>
      </c>
      <c r="BJ7234" t="str">
        <f t="shared" ca="1" si="912"/>
        <v/>
      </c>
      <c r="BK7234">
        <f t="shared" si="913"/>
        <v>1900</v>
      </c>
      <c r="BL7234">
        <f t="shared" si="914"/>
        <v>1900</v>
      </c>
      <c r="BM7234" t="str">
        <f t="shared" si="915"/>
        <v/>
      </c>
      <c r="BN7234" s="69">
        <f t="shared" si="916"/>
        <v>135</v>
      </c>
      <c r="BO7234" s="1">
        <v>49602</v>
      </c>
      <c r="BP7234" s="1"/>
    </row>
    <row r="7235" spans="59:68" x14ac:dyDescent="0.25">
      <c r="BG7235" t="str">
        <f t="shared" ref="BG7235:BG7298" ca="1" si="917">IF(A7235="","",DATEDIF(J7235,TODAY(),"y"))</f>
        <v/>
      </c>
      <c r="BH7235" t="str">
        <f t="shared" ref="BH7235:BH7298" si="918">IF(A7235="","",IF(BG7235&lt;61,"Moins de 61",IF(BG7235&lt;66,"61 à 65",IF(BG7235&lt;71,"66 à 70",IF(BG7235&lt;76,"71 à 75",IF(BG7235&lt;81,"76 à 80",IF(BG7235&lt;86,"81 à 85",IF(BG7235&lt;91,"86 à 90",IF(BG7235&lt;96,"91 à 95",IF(BG7235&lt;101,"96 à 100",IF(BG7235&gt;=101,"101 et plus","")))))))))))</f>
        <v/>
      </c>
      <c r="BI7235" t="str">
        <f t="shared" ref="BI7235:BI7298" si="919">IF(B7235="","",IF(BG7235&lt;66,"Moins de 66",IF(BG7235&lt;71,"66 à 70",IF(BG7235&lt;76,"71 à 75",IF(BG7235&lt;81,"76 à 80",IF(BG7235&gt;=81,"plus de 80",""))))))</f>
        <v/>
      </c>
      <c r="BJ7235" t="str">
        <f t="shared" ref="BJ7235:BJ7298" ca="1" si="920">IF(A7235="","",DATEDIF(L7235,TODAY(),"y"))</f>
        <v/>
      </c>
      <c r="BK7235">
        <f t="shared" ref="BK7235:BK7298" si="921">YEAR(L7235)</f>
        <v>1900</v>
      </c>
      <c r="BL7235">
        <f t="shared" ref="BL7235:BL7298" si="922">YEAR(E7235)</f>
        <v>1900</v>
      </c>
      <c r="BM7235" t="str">
        <f t="shared" ref="BM7235:BM7298" si="923">IF(A7235="","",IF(O7235="Adhérent",BG7235,""))</f>
        <v/>
      </c>
      <c r="BN7235" s="69">
        <f t="shared" ref="BN7235:BN7298" si="924">YEAR(BO7235)-YEAR(J7235)</f>
        <v>135</v>
      </c>
      <c r="BO7235" s="1">
        <v>49603</v>
      </c>
      <c r="BP7235" s="1"/>
    </row>
    <row r="7236" spans="59:68" x14ac:dyDescent="0.25">
      <c r="BG7236" t="str">
        <f t="shared" ca="1" si="917"/>
        <v/>
      </c>
      <c r="BH7236" t="str">
        <f t="shared" si="918"/>
        <v/>
      </c>
      <c r="BI7236" t="str">
        <f t="shared" si="919"/>
        <v/>
      </c>
      <c r="BJ7236" t="str">
        <f t="shared" ca="1" si="920"/>
        <v/>
      </c>
      <c r="BK7236">
        <f t="shared" si="921"/>
        <v>1900</v>
      </c>
      <c r="BL7236">
        <f t="shared" si="922"/>
        <v>1900</v>
      </c>
      <c r="BM7236" t="str">
        <f t="shared" si="923"/>
        <v/>
      </c>
      <c r="BN7236" s="69">
        <f t="shared" si="924"/>
        <v>135</v>
      </c>
      <c r="BO7236" s="1">
        <v>49604</v>
      </c>
      <c r="BP7236" s="1"/>
    </row>
    <row r="7237" spans="59:68" x14ac:dyDescent="0.25">
      <c r="BG7237" t="str">
        <f t="shared" ca="1" si="917"/>
        <v/>
      </c>
      <c r="BH7237" t="str">
        <f t="shared" si="918"/>
        <v/>
      </c>
      <c r="BI7237" t="str">
        <f t="shared" si="919"/>
        <v/>
      </c>
      <c r="BJ7237" t="str">
        <f t="shared" ca="1" si="920"/>
        <v/>
      </c>
      <c r="BK7237">
        <f t="shared" si="921"/>
        <v>1900</v>
      </c>
      <c r="BL7237">
        <f t="shared" si="922"/>
        <v>1900</v>
      </c>
      <c r="BM7237" t="str">
        <f t="shared" si="923"/>
        <v/>
      </c>
      <c r="BN7237" s="69">
        <f t="shared" si="924"/>
        <v>135</v>
      </c>
      <c r="BO7237" s="1">
        <v>49605</v>
      </c>
      <c r="BP7237" s="1"/>
    </row>
    <row r="7238" spans="59:68" x14ac:dyDescent="0.25">
      <c r="BG7238" t="str">
        <f t="shared" ca="1" si="917"/>
        <v/>
      </c>
      <c r="BH7238" t="str">
        <f t="shared" si="918"/>
        <v/>
      </c>
      <c r="BI7238" t="str">
        <f t="shared" si="919"/>
        <v/>
      </c>
      <c r="BJ7238" t="str">
        <f t="shared" ca="1" si="920"/>
        <v/>
      </c>
      <c r="BK7238">
        <f t="shared" si="921"/>
        <v>1900</v>
      </c>
      <c r="BL7238">
        <f t="shared" si="922"/>
        <v>1900</v>
      </c>
      <c r="BM7238" t="str">
        <f t="shared" si="923"/>
        <v/>
      </c>
      <c r="BN7238" s="69">
        <f t="shared" si="924"/>
        <v>135</v>
      </c>
      <c r="BO7238" s="1">
        <v>49606</v>
      </c>
      <c r="BP7238" s="1"/>
    </row>
    <row r="7239" spans="59:68" x14ac:dyDescent="0.25">
      <c r="BG7239" t="str">
        <f t="shared" ca="1" si="917"/>
        <v/>
      </c>
      <c r="BH7239" t="str">
        <f t="shared" si="918"/>
        <v/>
      </c>
      <c r="BI7239" t="str">
        <f t="shared" si="919"/>
        <v/>
      </c>
      <c r="BJ7239" t="str">
        <f t="shared" ca="1" si="920"/>
        <v/>
      </c>
      <c r="BK7239">
        <f t="shared" si="921"/>
        <v>1900</v>
      </c>
      <c r="BL7239">
        <f t="shared" si="922"/>
        <v>1900</v>
      </c>
      <c r="BM7239" t="str">
        <f t="shared" si="923"/>
        <v/>
      </c>
      <c r="BN7239" s="69">
        <f t="shared" si="924"/>
        <v>135</v>
      </c>
      <c r="BO7239" s="1">
        <v>49607</v>
      </c>
      <c r="BP7239" s="1"/>
    </row>
    <row r="7240" spans="59:68" x14ac:dyDescent="0.25">
      <c r="BG7240" t="str">
        <f t="shared" ca="1" si="917"/>
        <v/>
      </c>
      <c r="BH7240" t="str">
        <f t="shared" si="918"/>
        <v/>
      </c>
      <c r="BI7240" t="str">
        <f t="shared" si="919"/>
        <v/>
      </c>
      <c r="BJ7240" t="str">
        <f t="shared" ca="1" si="920"/>
        <v/>
      </c>
      <c r="BK7240">
        <f t="shared" si="921"/>
        <v>1900</v>
      </c>
      <c r="BL7240">
        <f t="shared" si="922"/>
        <v>1900</v>
      </c>
      <c r="BM7240" t="str">
        <f t="shared" si="923"/>
        <v/>
      </c>
      <c r="BN7240" s="69">
        <f t="shared" si="924"/>
        <v>135</v>
      </c>
      <c r="BO7240" s="1">
        <v>49608</v>
      </c>
      <c r="BP7240" s="1"/>
    </row>
    <row r="7241" spans="59:68" x14ac:dyDescent="0.25">
      <c r="BG7241" t="str">
        <f t="shared" ca="1" si="917"/>
        <v/>
      </c>
      <c r="BH7241" t="str">
        <f t="shared" si="918"/>
        <v/>
      </c>
      <c r="BI7241" t="str">
        <f t="shared" si="919"/>
        <v/>
      </c>
      <c r="BJ7241" t="str">
        <f t="shared" ca="1" si="920"/>
        <v/>
      </c>
      <c r="BK7241">
        <f t="shared" si="921"/>
        <v>1900</v>
      </c>
      <c r="BL7241">
        <f t="shared" si="922"/>
        <v>1900</v>
      </c>
      <c r="BM7241" t="str">
        <f t="shared" si="923"/>
        <v/>
      </c>
      <c r="BN7241" s="69">
        <f t="shared" si="924"/>
        <v>135</v>
      </c>
      <c r="BO7241" s="1">
        <v>49609</v>
      </c>
      <c r="BP7241" s="1"/>
    </row>
    <row r="7242" spans="59:68" x14ac:dyDescent="0.25">
      <c r="BG7242" t="str">
        <f t="shared" ca="1" si="917"/>
        <v/>
      </c>
      <c r="BH7242" t="str">
        <f t="shared" si="918"/>
        <v/>
      </c>
      <c r="BI7242" t="str">
        <f t="shared" si="919"/>
        <v/>
      </c>
      <c r="BJ7242" t="str">
        <f t="shared" ca="1" si="920"/>
        <v/>
      </c>
      <c r="BK7242">
        <f t="shared" si="921"/>
        <v>1900</v>
      </c>
      <c r="BL7242">
        <f t="shared" si="922"/>
        <v>1900</v>
      </c>
      <c r="BM7242" t="str">
        <f t="shared" si="923"/>
        <v/>
      </c>
      <c r="BN7242" s="69">
        <f t="shared" si="924"/>
        <v>135</v>
      </c>
      <c r="BO7242" s="1">
        <v>49610</v>
      </c>
      <c r="BP7242" s="1"/>
    </row>
    <row r="7243" spans="59:68" x14ac:dyDescent="0.25">
      <c r="BG7243" t="str">
        <f t="shared" ca="1" si="917"/>
        <v/>
      </c>
      <c r="BH7243" t="str">
        <f t="shared" si="918"/>
        <v/>
      </c>
      <c r="BI7243" t="str">
        <f t="shared" si="919"/>
        <v/>
      </c>
      <c r="BJ7243" t="str">
        <f t="shared" ca="1" si="920"/>
        <v/>
      </c>
      <c r="BK7243">
        <f t="shared" si="921"/>
        <v>1900</v>
      </c>
      <c r="BL7243">
        <f t="shared" si="922"/>
        <v>1900</v>
      </c>
      <c r="BM7243" t="str">
        <f t="shared" si="923"/>
        <v/>
      </c>
      <c r="BN7243" s="69">
        <f t="shared" si="924"/>
        <v>135</v>
      </c>
      <c r="BO7243" s="1">
        <v>49611</v>
      </c>
      <c r="BP7243" s="1"/>
    </row>
    <row r="7244" spans="59:68" x14ac:dyDescent="0.25">
      <c r="BG7244" t="str">
        <f t="shared" ca="1" si="917"/>
        <v/>
      </c>
      <c r="BH7244" t="str">
        <f t="shared" si="918"/>
        <v/>
      </c>
      <c r="BI7244" t="str">
        <f t="shared" si="919"/>
        <v/>
      </c>
      <c r="BJ7244" t="str">
        <f t="shared" ca="1" si="920"/>
        <v/>
      </c>
      <c r="BK7244">
        <f t="shared" si="921"/>
        <v>1900</v>
      </c>
      <c r="BL7244">
        <f t="shared" si="922"/>
        <v>1900</v>
      </c>
      <c r="BM7244" t="str">
        <f t="shared" si="923"/>
        <v/>
      </c>
      <c r="BN7244" s="69">
        <f t="shared" si="924"/>
        <v>135</v>
      </c>
      <c r="BO7244" s="1">
        <v>49612</v>
      </c>
      <c r="BP7244" s="1"/>
    </row>
    <row r="7245" spans="59:68" x14ac:dyDescent="0.25">
      <c r="BG7245" t="str">
        <f t="shared" ca="1" si="917"/>
        <v/>
      </c>
      <c r="BH7245" t="str">
        <f t="shared" si="918"/>
        <v/>
      </c>
      <c r="BI7245" t="str">
        <f t="shared" si="919"/>
        <v/>
      </c>
      <c r="BJ7245" t="str">
        <f t="shared" ca="1" si="920"/>
        <v/>
      </c>
      <c r="BK7245">
        <f t="shared" si="921"/>
        <v>1900</v>
      </c>
      <c r="BL7245">
        <f t="shared" si="922"/>
        <v>1900</v>
      </c>
      <c r="BM7245" t="str">
        <f t="shared" si="923"/>
        <v/>
      </c>
      <c r="BN7245" s="69">
        <f t="shared" si="924"/>
        <v>135</v>
      </c>
      <c r="BO7245" s="1">
        <v>49613</v>
      </c>
      <c r="BP7245" s="1"/>
    </row>
    <row r="7246" spans="59:68" x14ac:dyDescent="0.25">
      <c r="BG7246" t="str">
        <f t="shared" ca="1" si="917"/>
        <v/>
      </c>
      <c r="BH7246" t="str">
        <f t="shared" si="918"/>
        <v/>
      </c>
      <c r="BI7246" t="str">
        <f t="shared" si="919"/>
        <v/>
      </c>
      <c r="BJ7246" t="str">
        <f t="shared" ca="1" si="920"/>
        <v/>
      </c>
      <c r="BK7246">
        <f t="shared" si="921"/>
        <v>1900</v>
      </c>
      <c r="BL7246">
        <f t="shared" si="922"/>
        <v>1900</v>
      </c>
      <c r="BM7246" t="str">
        <f t="shared" si="923"/>
        <v/>
      </c>
      <c r="BN7246" s="69">
        <f t="shared" si="924"/>
        <v>135</v>
      </c>
      <c r="BO7246" s="1">
        <v>49614</v>
      </c>
      <c r="BP7246" s="1"/>
    </row>
    <row r="7247" spans="59:68" x14ac:dyDescent="0.25">
      <c r="BG7247" t="str">
        <f t="shared" ca="1" si="917"/>
        <v/>
      </c>
      <c r="BH7247" t="str">
        <f t="shared" si="918"/>
        <v/>
      </c>
      <c r="BI7247" t="str">
        <f t="shared" si="919"/>
        <v/>
      </c>
      <c r="BJ7247" t="str">
        <f t="shared" ca="1" si="920"/>
        <v/>
      </c>
      <c r="BK7247">
        <f t="shared" si="921"/>
        <v>1900</v>
      </c>
      <c r="BL7247">
        <f t="shared" si="922"/>
        <v>1900</v>
      </c>
      <c r="BM7247" t="str">
        <f t="shared" si="923"/>
        <v/>
      </c>
      <c r="BN7247" s="69">
        <f t="shared" si="924"/>
        <v>135</v>
      </c>
      <c r="BO7247" s="1">
        <v>49615</v>
      </c>
      <c r="BP7247" s="1"/>
    </row>
    <row r="7248" spans="59:68" x14ac:dyDescent="0.25">
      <c r="BG7248" t="str">
        <f t="shared" ca="1" si="917"/>
        <v/>
      </c>
      <c r="BH7248" t="str">
        <f t="shared" si="918"/>
        <v/>
      </c>
      <c r="BI7248" t="str">
        <f t="shared" si="919"/>
        <v/>
      </c>
      <c r="BJ7248" t="str">
        <f t="shared" ca="1" si="920"/>
        <v/>
      </c>
      <c r="BK7248">
        <f t="shared" si="921"/>
        <v>1900</v>
      </c>
      <c r="BL7248">
        <f t="shared" si="922"/>
        <v>1900</v>
      </c>
      <c r="BM7248" t="str">
        <f t="shared" si="923"/>
        <v/>
      </c>
      <c r="BN7248" s="69">
        <f t="shared" si="924"/>
        <v>135</v>
      </c>
      <c r="BO7248" s="1">
        <v>49616</v>
      </c>
      <c r="BP7248" s="1"/>
    </row>
    <row r="7249" spans="59:68" x14ac:dyDescent="0.25">
      <c r="BG7249" t="str">
        <f t="shared" ca="1" si="917"/>
        <v/>
      </c>
      <c r="BH7249" t="str">
        <f t="shared" si="918"/>
        <v/>
      </c>
      <c r="BI7249" t="str">
        <f t="shared" si="919"/>
        <v/>
      </c>
      <c r="BJ7249" t="str">
        <f t="shared" ca="1" si="920"/>
        <v/>
      </c>
      <c r="BK7249">
        <f t="shared" si="921"/>
        <v>1900</v>
      </c>
      <c r="BL7249">
        <f t="shared" si="922"/>
        <v>1900</v>
      </c>
      <c r="BM7249" t="str">
        <f t="shared" si="923"/>
        <v/>
      </c>
      <c r="BN7249" s="69">
        <f t="shared" si="924"/>
        <v>135</v>
      </c>
      <c r="BO7249" s="1">
        <v>49617</v>
      </c>
      <c r="BP7249" s="1"/>
    </row>
    <row r="7250" spans="59:68" x14ac:dyDescent="0.25">
      <c r="BG7250" t="str">
        <f t="shared" ca="1" si="917"/>
        <v/>
      </c>
      <c r="BH7250" t="str">
        <f t="shared" si="918"/>
        <v/>
      </c>
      <c r="BI7250" t="str">
        <f t="shared" si="919"/>
        <v/>
      </c>
      <c r="BJ7250" t="str">
        <f t="shared" ca="1" si="920"/>
        <v/>
      </c>
      <c r="BK7250">
        <f t="shared" si="921"/>
        <v>1900</v>
      </c>
      <c r="BL7250">
        <f t="shared" si="922"/>
        <v>1900</v>
      </c>
      <c r="BM7250" t="str">
        <f t="shared" si="923"/>
        <v/>
      </c>
      <c r="BN7250" s="69">
        <f t="shared" si="924"/>
        <v>135</v>
      </c>
      <c r="BO7250" s="1">
        <v>49618</v>
      </c>
      <c r="BP7250" s="1"/>
    </row>
    <row r="7251" spans="59:68" x14ac:dyDescent="0.25">
      <c r="BG7251" t="str">
        <f t="shared" ca="1" si="917"/>
        <v/>
      </c>
      <c r="BH7251" t="str">
        <f t="shared" si="918"/>
        <v/>
      </c>
      <c r="BI7251" t="str">
        <f t="shared" si="919"/>
        <v/>
      </c>
      <c r="BJ7251" t="str">
        <f t="shared" ca="1" si="920"/>
        <v/>
      </c>
      <c r="BK7251">
        <f t="shared" si="921"/>
        <v>1900</v>
      </c>
      <c r="BL7251">
        <f t="shared" si="922"/>
        <v>1900</v>
      </c>
      <c r="BM7251" t="str">
        <f t="shared" si="923"/>
        <v/>
      </c>
      <c r="BN7251" s="69">
        <f t="shared" si="924"/>
        <v>135</v>
      </c>
      <c r="BO7251" s="1">
        <v>49619</v>
      </c>
      <c r="BP7251" s="1"/>
    </row>
    <row r="7252" spans="59:68" x14ac:dyDescent="0.25">
      <c r="BG7252" t="str">
        <f t="shared" ca="1" si="917"/>
        <v/>
      </c>
      <c r="BH7252" t="str">
        <f t="shared" si="918"/>
        <v/>
      </c>
      <c r="BI7252" t="str">
        <f t="shared" si="919"/>
        <v/>
      </c>
      <c r="BJ7252" t="str">
        <f t="shared" ca="1" si="920"/>
        <v/>
      </c>
      <c r="BK7252">
        <f t="shared" si="921"/>
        <v>1900</v>
      </c>
      <c r="BL7252">
        <f t="shared" si="922"/>
        <v>1900</v>
      </c>
      <c r="BM7252" t="str">
        <f t="shared" si="923"/>
        <v/>
      </c>
      <c r="BN7252" s="69">
        <f t="shared" si="924"/>
        <v>135</v>
      </c>
      <c r="BO7252" s="1">
        <v>49620</v>
      </c>
      <c r="BP7252" s="1"/>
    </row>
    <row r="7253" spans="59:68" x14ac:dyDescent="0.25">
      <c r="BG7253" t="str">
        <f t="shared" ca="1" si="917"/>
        <v/>
      </c>
      <c r="BH7253" t="str">
        <f t="shared" si="918"/>
        <v/>
      </c>
      <c r="BI7253" t="str">
        <f t="shared" si="919"/>
        <v/>
      </c>
      <c r="BJ7253" t="str">
        <f t="shared" ca="1" si="920"/>
        <v/>
      </c>
      <c r="BK7253">
        <f t="shared" si="921"/>
        <v>1900</v>
      </c>
      <c r="BL7253">
        <f t="shared" si="922"/>
        <v>1900</v>
      </c>
      <c r="BM7253" t="str">
        <f t="shared" si="923"/>
        <v/>
      </c>
      <c r="BN7253" s="69">
        <f t="shared" si="924"/>
        <v>135</v>
      </c>
      <c r="BO7253" s="1">
        <v>49621</v>
      </c>
      <c r="BP7253" s="1"/>
    </row>
    <row r="7254" spans="59:68" x14ac:dyDescent="0.25">
      <c r="BG7254" t="str">
        <f t="shared" ca="1" si="917"/>
        <v/>
      </c>
      <c r="BH7254" t="str">
        <f t="shared" si="918"/>
        <v/>
      </c>
      <c r="BI7254" t="str">
        <f t="shared" si="919"/>
        <v/>
      </c>
      <c r="BJ7254" t="str">
        <f t="shared" ca="1" si="920"/>
        <v/>
      </c>
      <c r="BK7254">
        <f t="shared" si="921"/>
        <v>1900</v>
      </c>
      <c r="BL7254">
        <f t="shared" si="922"/>
        <v>1900</v>
      </c>
      <c r="BM7254" t="str">
        <f t="shared" si="923"/>
        <v/>
      </c>
      <c r="BN7254" s="69">
        <f t="shared" si="924"/>
        <v>135</v>
      </c>
      <c r="BO7254" s="1">
        <v>49622</v>
      </c>
      <c r="BP7254" s="1"/>
    </row>
    <row r="7255" spans="59:68" x14ac:dyDescent="0.25">
      <c r="BG7255" t="str">
        <f t="shared" ca="1" si="917"/>
        <v/>
      </c>
      <c r="BH7255" t="str">
        <f t="shared" si="918"/>
        <v/>
      </c>
      <c r="BI7255" t="str">
        <f t="shared" si="919"/>
        <v/>
      </c>
      <c r="BJ7255" t="str">
        <f t="shared" ca="1" si="920"/>
        <v/>
      </c>
      <c r="BK7255">
        <f t="shared" si="921"/>
        <v>1900</v>
      </c>
      <c r="BL7255">
        <f t="shared" si="922"/>
        <v>1900</v>
      </c>
      <c r="BM7255" t="str">
        <f t="shared" si="923"/>
        <v/>
      </c>
      <c r="BN7255" s="69">
        <f t="shared" si="924"/>
        <v>135</v>
      </c>
      <c r="BO7255" s="1">
        <v>49623</v>
      </c>
      <c r="BP7255" s="1"/>
    </row>
    <row r="7256" spans="59:68" x14ac:dyDescent="0.25">
      <c r="BG7256" t="str">
        <f t="shared" ca="1" si="917"/>
        <v/>
      </c>
      <c r="BH7256" t="str">
        <f t="shared" si="918"/>
        <v/>
      </c>
      <c r="BI7256" t="str">
        <f t="shared" si="919"/>
        <v/>
      </c>
      <c r="BJ7256" t="str">
        <f t="shared" ca="1" si="920"/>
        <v/>
      </c>
      <c r="BK7256">
        <f t="shared" si="921"/>
        <v>1900</v>
      </c>
      <c r="BL7256">
        <f t="shared" si="922"/>
        <v>1900</v>
      </c>
      <c r="BM7256" t="str">
        <f t="shared" si="923"/>
        <v/>
      </c>
      <c r="BN7256" s="69">
        <f t="shared" si="924"/>
        <v>135</v>
      </c>
      <c r="BO7256" s="1">
        <v>49624</v>
      </c>
      <c r="BP7256" s="1"/>
    </row>
    <row r="7257" spans="59:68" x14ac:dyDescent="0.25">
      <c r="BG7257" t="str">
        <f t="shared" ca="1" si="917"/>
        <v/>
      </c>
      <c r="BH7257" t="str">
        <f t="shared" si="918"/>
        <v/>
      </c>
      <c r="BI7257" t="str">
        <f t="shared" si="919"/>
        <v/>
      </c>
      <c r="BJ7257" t="str">
        <f t="shared" ca="1" si="920"/>
        <v/>
      </c>
      <c r="BK7257">
        <f t="shared" si="921"/>
        <v>1900</v>
      </c>
      <c r="BL7257">
        <f t="shared" si="922"/>
        <v>1900</v>
      </c>
      <c r="BM7257" t="str">
        <f t="shared" si="923"/>
        <v/>
      </c>
      <c r="BN7257" s="69">
        <f t="shared" si="924"/>
        <v>135</v>
      </c>
      <c r="BO7257" s="1">
        <v>49625</v>
      </c>
      <c r="BP7257" s="1"/>
    </row>
    <row r="7258" spans="59:68" x14ac:dyDescent="0.25">
      <c r="BG7258" t="str">
        <f t="shared" ca="1" si="917"/>
        <v/>
      </c>
      <c r="BH7258" t="str">
        <f t="shared" si="918"/>
        <v/>
      </c>
      <c r="BI7258" t="str">
        <f t="shared" si="919"/>
        <v/>
      </c>
      <c r="BJ7258" t="str">
        <f t="shared" ca="1" si="920"/>
        <v/>
      </c>
      <c r="BK7258">
        <f t="shared" si="921"/>
        <v>1900</v>
      </c>
      <c r="BL7258">
        <f t="shared" si="922"/>
        <v>1900</v>
      </c>
      <c r="BM7258" t="str">
        <f t="shared" si="923"/>
        <v/>
      </c>
      <c r="BN7258" s="69">
        <f t="shared" si="924"/>
        <v>135</v>
      </c>
      <c r="BO7258" s="1">
        <v>49626</v>
      </c>
      <c r="BP7258" s="1"/>
    </row>
    <row r="7259" spans="59:68" x14ac:dyDescent="0.25">
      <c r="BG7259" t="str">
        <f t="shared" ca="1" si="917"/>
        <v/>
      </c>
      <c r="BH7259" t="str">
        <f t="shared" si="918"/>
        <v/>
      </c>
      <c r="BI7259" t="str">
        <f t="shared" si="919"/>
        <v/>
      </c>
      <c r="BJ7259" t="str">
        <f t="shared" ca="1" si="920"/>
        <v/>
      </c>
      <c r="BK7259">
        <f t="shared" si="921"/>
        <v>1900</v>
      </c>
      <c r="BL7259">
        <f t="shared" si="922"/>
        <v>1900</v>
      </c>
      <c r="BM7259" t="str">
        <f t="shared" si="923"/>
        <v/>
      </c>
      <c r="BN7259" s="69">
        <f t="shared" si="924"/>
        <v>135</v>
      </c>
      <c r="BO7259" s="1">
        <v>49627</v>
      </c>
      <c r="BP7259" s="1"/>
    </row>
    <row r="7260" spans="59:68" x14ac:dyDescent="0.25">
      <c r="BG7260" t="str">
        <f t="shared" ca="1" si="917"/>
        <v/>
      </c>
      <c r="BH7260" t="str">
        <f t="shared" si="918"/>
        <v/>
      </c>
      <c r="BI7260" t="str">
        <f t="shared" si="919"/>
        <v/>
      </c>
      <c r="BJ7260" t="str">
        <f t="shared" ca="1" si="920"/>
        <v/>
      </c>
      <c r="BK7260">
        <f t="shared" si="921"/>
        <v>1900</v>
      </c>
      <c r="BL7260">
        <f t="shared" si="922"/>
        <v>1900</v>
      </c>
      <c r="BM7260" t="str">
        <f t="shared" si="923"/>
        <v/>
      </c>
      <c r="BN7260" s="69">
        <f t="shared" si="924"/>
        <v>135</v>
      </c>
      <c r="BO7260" s="1">
        <v>49628</v>
      </c>
      <c r="BP7260" s="1"/>
    </row>
    <row r="7261" spans="59:68" x14ac:dyDescent="0.25">
      <c r="BG7261" t="str">
        <f t="shared" ca="1" si="917"/>
        <v/>
      </c>
      <c r="BH7261" t="str">
        <f t="shared" si="918"/>
        <v/>
      </c>
      <c r="BI7261" t="str">
        <f t="shared" si="919"/>
        <v/>
      </c>
      <c r="BJ7261" t="str">
        <f t="shared" ca="1" si="920"/>
        <v/>
      </c>
      <c r="BK7261">
        <f t="shared" si="921"/>
        <v>1900</v>
      </c>
      <c r="BL7261">
        <f t="shared" si="922"/>
        <v>1900</v>
      </c>
      <c r="BM7261" t="str">
        <f t="shared" si="923"/>
        <v/>
      </c>
      <c r="BN7261" s="69">
        <f t="shared" si="924"/>
        <v>135</v>
      </c>
      <c r="BO7261" s="1">
        <v>49629</v>
      </c>
      <c r="BP7261" s="1"/>
    </row>
    <row r="7262" spans="59:68" x14ac:dyDescent="0.25">
      <c r="BG7262" t="str">
        <f t="shared" ca="1" si="917"/>
        <v/>
      </c>
      <c r="BH7262" t="str">
        <f t="shared" si="918"/>
        <v/>
      </c>
      <c r="BI7262" t="str">
        <f t="shared" si="919"/>
        <v/>
      </c>
      <c r="BJ7262" t="str">
        <f t="shared" ca="1" si="920"/>
        <v/>
      </c>
      <c r="BK7262">
        <f t="shared" si="921"/>
        <v>1900</v>
      </c>
      <c r="BL7262">
        <f t="shared" si="922"/>
        <v>1900</v>
      </c>
      <c r="BM7262" t="str">
        <f t="shared" si="923"/>
        <v/>
      </c>
      <c r="BN7262" s="69">
        <f t="shared" si="924"/>
        <v>135</v>
      </c>
      <c r="BO7262" s="1">
        <v>49630</v>
      </c>
      <c r="BP7262" s="1"/>
    </row>
    <row r="7263" spans="59:68" x14ac:dyDescent="0.25">
      <c r="BG7263" t="str">
        <f t="shared" ca="1" si="917"/>
        <v/>
      </c>
      <c r="BH7263" t="str">
        <f t="shared" si="918"/>
        <v/>
      </c>
      <c r="BI7263" t="str">
        <f t="shared" si="919"/>
        <v/>
      </c>
      <c r="BJ7263" t="str">
        <f t="shared" ca="1" si="920"/>
        <v/>
      </c>
      <c r="BK7263">
        <f t="shared" si="921"/>
        <v>1900</v>
      </c>
      <c r="BL7263">
        <f t="shared" si="922"/>
        <v>1900</v>
      </c>
      <c r="BM7263" t="str">
        <f t="shared" si="923"/>
        <v/>
      </c>
      <c r="BN7263" s="69">
        <f t="shared" si="924"/>
        <v>135</v>
      </c>
      <c r="BO7263" s="1">
        <v>49631</v>
      </c>
      <c r="BP7263" s="1"/>
    </row>
    <row r="7264" spans="59:68" x14ac:dyDescent="0.25">
      <c r="BG7264" t="str">
        <f t="shared" ca="1" si="917"/>
        <v/>
      </c>
      <c r="BH7264" t="str">
        <f t="shared" si="918"/>
        <v/>
      </c>
      <c r="BI7264" t="str">
        <f t="shared" si="919"/>
        <v/>
      </c>
      <c r="BJ7264" t="str">
        <f t="shared" ca="1" si="920"/>
        <v/>
      </c>
      <c r="BK7264">
        <f t="shared" si="921"/>
        <v>1900</v>
      </c>
      <c r="BL7264">
        <f t="shared" si="922"/>
        <v>1900</v>
      </c>
      <c r="BM7264" t="str">
        <f t="shared" si="923"/>
        <v/>
      </c>
      <c r="BN7264" s="69">
        <f t="shared" si="924"/>
        <v>135</v>
      </c>
      <c r="BO7264" s="1">
        <v>49632</v>
      </c>
      <c r="BP7264" s="1"/>
    </row>
    <row r="7265" spans="59:68" x14ac:dyDescent="0.25">
      <c r="BG7265" t="str">
        <f t="shared" ca="1" si="917"/>
        <v/>
      </c>
      <c r="BH7265" t="str">
        <f t="shared" si="918"/>
        <v/>
      </c>
      <c r="BI7265" t="str">
        <f t="shared" si="919"/>
        <v/>
      </c>
      <c r="BJ7265" t="str">
        <f t="shared" ca="1" si="920"/>
        <v/>
      </c>
      <c r="BK7265">
        <f t="shared" si="921"/>
        <v>1900</v>
      </c>
      <c r="BL7265">
        <f t="shared" si="922"/>
        <v>1900</v>
      </c>
      <c r="BM7265" t="str">
        <f t="shared" si="923"/>
        <v/>
      </c>
      <c r="BN7265" s="69">
        <f t="shared" si="924"/>
        <v>135</v>
      </c>
      <c r="BO7265" s="1">
        <v>49633</v>
      </c>
      <c r="BP7265" s="1"/>
    </row>
    <row r="7266" spans="59:68" x14ac:dyDescent="0.25">
      <c r="BG7266" t="str">
        <f t="shared" ca="1" si="917"/>
        <v/>
      </c>
      <c r="BH7266" t="str">
        <f t="shared" si="918"/>
        <v/>
      </c>
      <c r="BI7266" t="str">
        <f t="shared" si="919"/>
        <v/>
      </c>
      <c r="BJ7266" t="str">
        <f t="shared" ca="1" si="920"/>
        <v/>
      </c>
      <c r="BK7266">
        <f t="shared" si="921"/>
        <v>1900</v>
      </c>
      <c r="BL7266">
        <f t="shared" si="922"/>
        <v>1900</v>
      </c>
      <c r="BM7266" t="str">
        <f t="shared" si="923"/>
        <v/>
      </c>
      <c r="BN7266" s="69">
        <f t="shared" si="924"/>
        <v>135</v>
      </c>
      <c r="BO7266" s="1">
        <v>49634</v>
      </c>
      <c r="BP7266" s="1"/>
    </row>
    <row r="7267" spans="59:68" x14ac:dyDescent="0.25">
      <c r="BG7267" t="str">
        <f t="shared" ca="1" si="917"/>
        <v/>
      </c>
      <c r="BH7267" t="str">
        <f t="shared" si="918"/>
        <v/>
      </c>
      <c r="BI7267" t="str">
        <f t="shared" si="919"/>
        <v/>
      </c>
      <c r="BJ7267" t="str">
        <f t="shared" ca="1" si="920"/>
        <v/>
      </c>
      <c r="BK7267">
        <f t="shared" si="921"/>
        <v>1900</v>
      </c>
      <c r="BL7267">
        <f t="shared" si="922"/>
        <v>1900</v>
      </c>
      <c r="BM7267" t="str">
        <f t="shared" si="923"/>
        <v/>
      </c>
      <c r="BN7267" s="69">
        <f t="shared" si="924"/>
        <v>135</v>
      </c>
      <c r="BO7267" s="1">
        <v>49635</v>
      </c>
      <c r="BP7267" s="1"/>
    </row>
    <row r="7268" spans="59:68" x14ac:dyDescent="0.25">
      <c r="BG7268" t="str">
        <f t="shared" ca="1" si="917"/>
        <v/>
      </c>
      <c r="BH7268" t="str">
        <f t="shared" si="918"/>
        <v/>
      </c>
      <c r="BI7268" t="str">
        <f t="shared" si="919"/>
        <v/>
      </c>
      <c r="BJ7268" t="str">
        <f t="shared" ca="1" si="920"/>
        <v/>
      </c>
      <c r="BK7268">
        <f t="shared" si="921"/>
        <v>1900</v>
      </c>
      <c r="BL7268">
        <f t="shared" si="922"/>
        <v>1900</v>
      </c>
      <c r="BM7268" t="str">
        <f t="shared" si="923"/>
        <v/>
      </c>
      <c r="BN7268" s="69">
        <f t="shared" si="924"/>
        <v>135</v>
      </c>
      <c r="BO7268" s="1">
        <v>49636</v>
      </c>
      <c r="BP7268" s="1"/>
    </row>
    <row r="7269" spans="59:68" x14ac:dyDescent="0.25">
      <c r="BG7269" t="str">
        <f t="shared" ca="1" si="917"/>
        <v/>
      </c>
      <c r="BH7269" t="str">
        <f t="shared" si="918"/>
        <v/>
      </c>
      <c r="BI7269" t="str">
        <f t="shared" si="919"/>
        <v/>
      </c>
      <c r="BJ7269" t="str">
        <f t="shared" ca="1" si="920"/>
        <v/>
      </c>
      <c r="BK7269">
        <f t="shared" si="921"/>
        <v>1900</v>
      </c>
      <c r="BL7269">
        <f t="shared" si="922"/>
        <v>1900</v>
      </c>
      <c r="BM7269" t="str">
        <f t="shared" si="923"/>
        <v/>
      </c>
      <c r="BN7269" s="69">
        <f t="shared" si="924"/>
        <v>135</v>
      </c>
      <c r="BO7269" s="1">
        <v>49637</v>
      </c>
      <c r="BP7269" s="1"/>
    </row>
    <row r="7270" spans="59:68" x14ac:dyDescent="0.25">
      <c r="BG7270" t="str">
        <f t="shared" ca="1" si="917"/>
        <v/>
      </c>
      <c r="BH7270" t="str">
        <f t="shared" si="918"/>
        <v/>
      </c>
      <c r="BI7270" t="str">
        <f t="shared" si="919"/>
        <v/>
      </c>
      <c r="BJ7270" t="str">
        <f t="shared" ca="1" si="920"/>
        <v/>
      </c>
      <c r="BK7270">
        <f t="shared" si="921"/>
        <v>1900</v>
      </c>
      <c r="BL7270">
        <f t="shared" si="922"/>
        <v>1900</v>
      </c>
      <c r="BM7270" t="str">
        <f t="shared" si="923"/>
        <v/>
      </c>
      <c r="BN7270" s="69">
        <f t="shared" si="924"/>
        <v>135</v>
      </c>
      <c r="BO7270" s="1">
        <v>49638</v>
      </c>
      <c r="BP7270" s="1"/>
    </row>
    <row r="7271" spans="59:68" x14ac:dyDescent="0.25">
      <c r="BG7271" t="str">
        <f t="shared" ca="1" si="917"/>
        <v/>
      </c>
      <c r="BH7271" t="str">
        <f t="shared" si="918"/>
        <v/>
      </c>
      <c r="BI7271" t="str">
        <f t="shared" si="919"/>
        <v/>
      </c>
      <c r="BJ7271" t="str">
        <f t="shared" ca="1" si="920"/>
        <v/>
      </c>
      <c r="BK7271">
        <f t="shared" si="921"/>
        <v>1900</v>
      </c>
      <c r="BL7271">
        <f t="shared" si="922"/>
        <v>1900</v>
      </c>
      <c r="BM7271" t="str">
        <f t="shared" si="923"/>
        <v/>
      </c>
      <c r="BN7271" s="69">
        <f t="shared" si="924"/>
        <v>135</v>
      </c>
      <c r="BO7271" s="1">
        <v>49639</v>
      </c>
      <c r="BP7271" s="1"/>
    </row>
    <row r="7272" spans="59:68" x14ac:dyDescent="0.25">
      <c r="BG7272" t="str">
        <f t="shared" ca="1" si="917"/>
        <v/>
      </c>
      <c r="BH7272" t="str">
        <f t="shared" si="918"/>
        <v/>
      </c>
      <c r="BI7272" t="str">
        <f t="shared" si="919"/>
        <v/>
      </c>
      <c r="BJ7272" t="str">
        <f t="shared" ca="1" si="920"/>
        <v/>
      </c>
      <c r="BK7272">
        <f t="shared" si="921"/>
        <v>1900</v>
      </c>
      <c r="BL7272">
        <f t="shared" si="922"/>
        <v>1900</v>
      </c>
      <c r="BM7272" t="str">
        <f t="shared" si="923"/>
        <v/>
      </c>
      <c r="BN7272" s="69">
        <f t="shared" si="924"/>
        <v>135</v>
      </c>
      <c r="BO7272" s="1">
        <v>49640</v>
      </c>
      <c r="BP7272" s="1"/>
    </row>
    <row r="7273" spans="59:68" x14ac:dyDescent="0.25">
      <c r="BG7273" t="str">
        <f t="shared" ca="1" si="917"/>
        <v/>
      </c>
      <c r="BH7273" t="str">
        <f t="shared" si="918"/>
        <v/>
      </c>
      <c r="BI7273" t="str">
        <f t="shared" si="919"/>
        <v/>
      </c>
      <c r="BJ7273" t="str">
        <f t="shared" ca="1" si="920"/>
        <v/>
      </c>
      <c r="BK7273">
        <f t="shared" si="921"/>
        <v>1900</v>
      </c>
      <c r="BL7273">
        <f t="shared" si="922"/>
        <v>1900</v>
      </c>
      <c r="BM7273" t="str">
        <f t="shared" si="923"/>
        <v/>
      </c>
      <c r="BN7273" s="69">
        <f t="shared" si="924"/>
        <v>135</v>
      </c>
      <c r="BO7273" s="1">
        <v>49641</v>
      </c>
      <c r="BP7273" s="1"/>
    </row>
    <row r="7274" spans="59:68" x14ac:dyDescent="0.25">
      <c r="BG7274" t="str">
        <f t="shared" ca="1" si="917"/>
        <v/>
      </c>
      <c r="BH7274" t="str">
        <f t="shared" si="918"/>
        <v/>
      </c>
      <c r="BI7274" t="str">
        <f t="shared" si="919"/>
        <v/>
      </c>
      <c r="BJ7274" t="str">
        <f t="shared" ca="1" si="920"/>
        <v/>
      </c>
      <c r="BK7274">
        <f t="shared" si="921"/>
        <v>1900</v>
      </c>
      <c r="BL7274">
        <f t="shared" si="922"/>
        <v>1900</v>
      </c>
      <c r="BM7274" t="str">
        <f t="shared" si="923"/>
        <v/>
      </c>
      <c r="BN7274" s="69">
        <f t="shared" si="924"/>
        <v>135</v>
      </c>
      <c r="BO7274" s="1">
        <v>49642</v>
      </c>
      <c r="BP7274" s="1"/>
    </row>
    <row r="7275" spans="59:68" x14ac:dyDescent="0.25">
      <c r="BG7275" t="str">
        <f t="shared" ca="1" si="917"/>
        <v/>
      </c>
      <c r="BH7275" t="str">
        <f t="shared" si="918"/>
        <v/>
      </c>
      <c r="BI7275" t="str">
        <f t="shared" si="919"/>
        <v/>
      </c>
      <c r="BJ7275" t="str">
        <f t="shared" ca="1" si="920"/>
        <v/>
      </c>
      <c r="BK7275">
        <f t="shared" si="921"/>
        <v>1900</v>
      </c>
      <c r="BL7275">
        <f t="shared" si="922"/>
        <v>1900</v>
      </c>
      <c r="BM7275" t="str">
        <f t="shared" si="923"/>
        <v/>
      </c>
      <c r="BN7275" s="69">
        <f t="shared" si="924"/>
        <v>135</v>
      </c>
      <c r="BO7275" s="1">
        <v>49643</v>
      </c>
      <c r="BP7275" s="1"/>
    </row>
    <row r="7276" spans="59:68" x14ac:dyDescent="0.25">
      <c r="BG7276" t="str">
        <f t="shared" ca="1" si="917"/>
        <v/>
      </c>
      <c r="BH7276" t="str">
        <f t="shared" si="918"/>
        <v/>
      </c>
      <c r="BI7276" t="str">
        <f t="shared" si="919"/>
        <v/>
      </c>
      <c r="BJ7276" t="str">
        <f t="shared" ca="1" si="920"/>
        <v/>
      </c>
      <c r="BK7276">
        <f t="shared" si="921"/>
        <v>1900</v>
      </c>
      <c r="BL7276">
        <f t="shared" si="922"/>
        <v>1900</v>
      </c>
      <c r="BM7276" t="str">
        <f t="shared" si="923"/>
        <v/>
      </c>
      <c r="BN7276" s="69">
        <f t="shared" si="924"/>
        <v>135</v>
      </c>
      <c r="BO7276" s="1">
        <v>49644</v>
      </c>
      <c r="BP7276" s="1"/>
    </row>
    <row r="7277" spans="59:68" x14ac:dyDescent="0.25">
      <c r="BG7277" t="str">
        <f t="shared" ca="1" si="917"/>
        <v/>
      </c>
      <c r="BH7277" t="str">
        <f t="shared" si="918"/>
        <v/>
      </c>
      <c r="BI7277" t="str">
        <f t="shared" si="919"/>
        <v/>
      </c>
      <c r="BJ7277" t="str">
        <f t="shared" ca="1" si="920"/>
        <v/>
      </c>
      <c r="BK7277">
        <f t="shared" si="921"/>
        <v>1900</v>
      </c>
      <c r="BL7277">
        <f t="shared" si="922"/>
        <v>1900</v>
      </c>
      <c r="BM7277" t="str">
        <f t="shared" si="923"/>
        <v/>
      </c>
      <c r="BN7277" s="69">
        <f t="shared" si="924"/>
        <v>135</v>
      </c>
      <c r="BO7277" s="1">
        <v>49645</v>
      </c>
      <c r="BP7277" s="1"/>
    </row>
    <row r="7278" spans="59:68" x14ac:dyDescent="0.25">
      <c r="BG7278" t="str">
        <f t="shared" ca="1" si="917"/>
        <v/>
      </c>
      <c r="BH7278" t="str">
        <f t="shared" si="918"/>
        <v/>
      </c>
      <c r="BI7278" t="str">
        <f t="shared" si="919"/>
        <v/>
      </c>
      <c r="BJ7278" t="str">
        <f t="shared" ca="1" si="920"/>
        <v/>
      </c>
      <c r="BK7278">
        <f t="shared" si="921"/>
        <v>1900</v>
      </c>
      <c r="BL7278">
        <f t="shared" si="922"/>
        <v>1900</v>
      </c>
      <c r="BM7278" t="str">
        <f t="shared" si="923"/>
        <v/>
      </c>
      <c r="BN7278" s="69">
        <f t="shared" si="924"/>
        <v>135</v>
      </c>
      <c r="BO7278" s="1">
        <v>49646</v>
      </c>
      <c r="BP7278" s="1"/>
    </row>
    <row r="7279" spans="59:68" x14ac:dyDescent="0.25">
      <c r="BG7279" t="str">
        <f t="shared" ca="1" si="917"/>
        <v/>
      </c>
      <c r="BH7279" t="str">
        <f t="shared" si="918"/>
        <v/>
      </c>
      <c r="BI7279" t="str">
        <f t="shared" si="919"/>
        <v/>
      </c>
      <c r="BJ7279" t="str">
        <f t="shared" ca="1" si="920"/>
        <v/>
      </c>
      <c r="BK7279">
        <f t="shared" si="921"/>
        <v>1900</v>
      </c>
      <c r="BL7279">
        <f t="shared" si="922"/>
        <v>1900</v>
      </c>
      <c r="BM7279" t="str">
        <f t="shared" si="923"/>
        <v/>
      </c>
      <c r="BN7279" s="69">
        <f t="shared" si="924"/>
        <v>135</v>
      </c>
      <c r="BO7279" s="1">
        <v>49647</v>
      </c>
      <c r="BP7279" s="1"/>
    </row>
    <row r="7280" spans="59:68" x14ac:dyDescent="0.25">
      <c r="BG7280" t="str">
        <f t="shared" ca="1" si="917"/>
        <v/>
      </c>
      <c r="BH7280" t="str">
        <f t="shared" si="918"/>
        <v/>
      </c>
      <c r="BI7280" t="str">
        <f t="shared" si="919"/>
        <v/>
      </c>
      <c r="BJ7280" t="str">
        <f t="shared" ca="1" si="920"/>
        <v/>
      </c>
      <c r="BK7280">
        <f t="shared" si="921"/>
        <v>1900</v>
      </c>
      <c r="BL7280">
        <f t="shared" si="922"/>
        <v>1900</v>
      </c>
      <c r="BM7280" t="str">
        <f t="shared" si="923"/>
        <v/>
      </c>
      <c r="BN7280" s="69">
        <f t="shared" si="924"/>
        <v>135</v>
      </c>
      <c r="BO7280" s="1">
        <v>49648</v>
      </c>
      <c r="BP7280" s="1"/>
    </row>
    <row r="7281" spans="59:68" x14ac:dyDescent="0.25">
      <c r="BG7281" t="str">
        <f t="shared" ca="1" si="917"/>
        <v/>
      </c>
      <c r="BH7281" t="str">
        <f t="shared" si="918"/>
        <v/>
      </c>
      <c r="BI7281" t="str">
        <f t="shared" si="919"/>
        <v/>
      </c>
      <c r="BJ7281" t="str">
        <f t="shared" ca="1" si="920"/>
        <v/>
      </c>
      <c r="BK7281">
        <f t="shared" si="921"/>
        <v>1900</v>
      </c>
      <c r="BL7281">
        <f t="shared" si="922"/>
        <v>1900</v>
      </c>
      <c r="BM7281" t="str">
        <f t="shared" si="923"/>
        <v/>
      </c>
      <c r="BN7281" s="69">
        <f t="shared" si="924"/>
        <v>135</v>
      </c>
      <c r="BO7281" s="1">
        <v>49649</v>
      </c>
      <c r="BP7281" s="1"/>
    </row>
    <row r="7282" spans="59:68" x14ac:dyDescent="0.25">
      <c r="BG7282" t="str">
        <f t="shared" ca="1" si="917"/>
        <v/>
      </c>
      <c r="BH7282" t="str">
        <f t="shared" si="918"/>
        <v/>
      </c>
      <c r="BI7282" t="str">
        <f t="shared" si="919"/>
        <v/>
      </c>
      <c r="BJ7282" t="str">
        <f t="shared" ca="1" si="920"/>
        <v/>
      </c>
      <c r="BK7282">
        <f t="shared" si="921"/>
        <v>1900</v>
      </c>
      <c r="BL7282">
        <f t="shared" si="922"/>
        <v>1900</v>
      </c>
      <c r="BM7282" t="str">
        <f t="shared" si="923"/>
        <v/>
      </c>
      <c r="BN7282" s="69">
        <f t="shared" si="924"/>
        <v>135</v>
      </c>
      <c r="BO7282" s="1">
        <v>49650</v>
      </c>
      <c r="BP7282" s="1"/>
    </row>
    <row r="7283" spans="59:68" x14ac:dyDescent="0.25">
      <c r="BG7283" t="str">
        <f t="shared" ca="1" si="917"/>
        <v/>
      </c>
      <c r="BH7283" t="str">
        <f t="shared" si="918"/>
        <v/>
      </c>
      <c r="BI7283" t="str">
        <f t="shared" si="919"/>
        <v/>
      </c>
      <c r="BJ7283" t="str">
        <f t="shared" ca="1" si="920"/>
        <v/>
      </c>
      <c r="BK7283">
        <f t="shared" si="921"/>
        <v>1900</v>
      </c>
      <c r="BL7283">
        <f t="shared" si="922"/>
        <v>1900</v>
      </c>
      <c r="BM7283" t="str">
        <f t="shared" si="923"/>
        <v/>
      </c>
      <c r="BN7283" s="69">
        <f t="shared" si="924"/>
        <v>135</v>
      </c>
      <c r="BO7283" s="1">
        <v>49651</v>
      </c>
      <c r="BP7283" s="1"/>
    </row>
    <row r="7284" spans="59:68" x14ac:dyDescent="0.25">
      <c r="BG7284" t="str">
        <f t="shared" ca="1" si="917"/>
        <v/>
      </c>
      <c r="BH7284" t="str">
        <f t="shared" si="918"/>
        <v/>
      </c>
      <c r="BI7284" t="str">
        <f t="shared" si="919"/>
        <v/>
      </c>
      <c r="BJ7284" t="str">
        <f t="shared" ca="1" si="920"/>
        <v/>
      </c>
      <c r="BK7284">
        <f t="shared" si="921"/>
        <v>1900</v>
      </c>
      <c r="BL7284">
        <f t="shared" si="922"/>
        <v>1900</v>
      </c>
      <c r="BM7284" t="str">
        <f t="shared" si="923"/>
        <v/>
      </c>
      <c r="BN7284" s="69">
        <f t="shared" si="924"/>
        <v>135</v>
      </c>
      <c r="BO7284" s="1">
        <v>49652</v>
      </c>
      <c r="BP7284" s="1"/>
    </row>
    <row r="7285" spans="59:68" x14ac:dyDescent="0.25">
      <c r="BG7285" t="str">
        <f t="shared" ca="1" si="917"/>
        <v/>
      </c>
      <c r="BH7285" t="str">
        <f t="shared" si="918"/>
        <v/>
      </c>
      <c r="BI7285" t="str">
        <f t="shared" si="919"/>
        <v/>
      </c>
      <c r="BJ7285" t="str">
        <f t="shared" ca="1" si="920"/>
        <v/>
      </c>
      <c r="BK7285">
        <f t="shared" si="921"/>
        <v>1900</v>
      </c>
      <c r="BL7285">
        <f t="shared" si="922"/>
        <v>1900</v>
      </c>
      <c r="BM7285" t="str">
        <f t="shared" si="923"/>
        <v/>
      </c>
      <c r="BN7285" s="69">
        <f t="shared" si="924"/>
        <v>135</v>
      </c>
      <c r="BO7285" s="1">
        <v>49653</v>
      </c>
      <c r="BP7285" s="1"/>
    </row>
    <row r="7286" spans="59:68" x14ac:dyDescent="0.25">
      <c r="BG7286" t="str">
        <f t="shared" ca="1" si="917"/>
        <v/>
      </c>
      <c r="BH7286" t="str">
        <f t="shared" si="918"/>
        <v/>
      </c>
      <c r="BI7286" t="str">
        <f t="shared" si="919"/>
        <v/>
      </c>
      <c r="BJ7286" t="str">
        <f t="shared" ca="1" si="920"/>
        <v/>
      </c>
      <c r="BK7286">
        <f t="shared" si="921"/>
        <v>1900</v>
      </c>
      <c r="BL7286">
        <f t="shared" si="922"/>
        <v>1900</v>
      </c>
      <c r="BM7286" t="str">
        <f t="shared" si="923"/>
        <v/>
      </c>
      <c r="BN7286" s="69">
        <f t="shared" si="924"/>
        <v>135</v>
      </c>
      <c r="BO7286" s="1">
        <v>49654</v>
      </c>
      <c r="BP7286" s="1"/>
    </row>
    <row r="7287" spans="59:68" x14ac:dyDescent="0.25">
      <c r="BG7287" t="str">
        <f t="shared" ca="1" si="917"/>
        <v/>
      </c>
      <c r="BH7287" t="str">
        <f t="shared" si="918"/>
        <v/>
      </c>
      <c r="BI7287" t="str">
        <f t="shared" si="919"/>
        <v/>
      </c>
      <c r="BJ7287" t="str">
        <f t="shared" ca="1" si="920"/>
        <v/>
      </c>
      <c r="BK7287">
        <f t="shared" si="921"/>
        <v>1900</v>
      </c>
      <c r="BL7287">
        <f t="shared" si="922"/>
        <v>1900</v>
      </c>
      <c r="BM7287" t="str">
        <f t="shared" si="923"/>
        <v/>
      </c>
      <c r="BN7287" s="69">
        <f t="shared" si="924"/>
        <v>135</v>
      </c>
      <c r="BO7287" s="1">
        <v>49655</v>
      </c>
      <c r="BP7287" s="1"/>
    </row>
    <row r="7288" spans="59:68" x14ac:dyDescent="0.25">
      <c r="BG7288" t="str">
        <f t="shared" ca="1" si="917"/>
        <v/>
      </c>
      <c r="BH7288" t="str">
        <f t="shared" si="918"/>
        <v/>
      </c>
      <c r="BI7288" t="str">
        <f t="shared" si="919"/>
        <v/>
      </c>
      <c r="BJ7288" t="str">
        <f t="shared" ca="1" si="920"/>
        <v/>
      </c>
      <c r="BK7288">
        <f t="shared" si="921"/>
        <v>1900</v>
      </c>
      <c r="BL7288">
        <f t="shared" si="922"/>
        <v>1900</v>
      </c>
      <c r="BM7288" t="str">
        <f t="shared" si="923"/>
        <v/>
      </c>
      <c r="BN7288" s="69">
        <f t="shared" si="924"/>
        <v>135</v>
      </c>
      <c r="BO7288" s="1">
        <v>49656</v>
      </c>
      <c r="BP7288" s="1"/>
    </row>
    <row r="7289" spans="59:68" x14ac:dyDescent="0.25">
      <c r="BG7289" t="str">
        <f t="shared" ca="1" si="917"/>
        <v/>
      </c>
      <c r="BH7289" t="str">
        <f t="shared" si="918"/>
        <v/>
      </c>
      <c r="BI7289" t="str">
        <f t="shared" si="919"/>
        <v/>
      </c>
      <c r="BJ7289" t="str">
        <f t="shared" ca="1" si="920"/>
        <v/>
      </c>
      <c r="BK7289">
        <f t="shared" si="921"/>
        <v>1900</v>
      </c>
      <c r="BL7289">
        <f t="shared" si="922"/>
        <v>1900</v>
      </c>
      <c r="BM7289" t="str">
        <f t="shared" si="923"/>
        <v/>
      </c>
      <c r="BN7289" s="69">
        <f t="shared" si="924"/>
        <v>135</v>
      </c>
      <c r="BO7289" s="1">
        <v>49657</v>
      </c>
      <c r="BP7289" s="1"/>
    </row>
    <row r="7290" spans="59:68" x14ac:dyDescent="0.25">
      <c r="BG7290" t="str">
        <f t="shared" ca="1" si="917"/>
        <v/>
      </c>
      <c r="BH7290" t="str">
        <f t="shared" si="918"/>
        <v/>
      </c>
      <c r="BI7290" t="str">
        <f t="shared" si="919"/>
        <v/>
      </c>
      <c r="BJ7290" t="str">
        <f t="shared" ca="1" si="920"/>
        <v/>
      </c>
      <c r="BK7290">
        <f t="shared" si="921"/>
        <v>1900</v>
      </c>
      <c r="BL7290">
        <f t="shared" si="922"/>
        <v>1900</v>
      </c>
      <c r="BM7290" t="str">
        <f t="shared" si="923"/>
        <v/>
      </c>
      <c r="BN7290" s="69">
        <f t="shared" si="924"/>
        <v>135</v>
      </c>
      <c r="BO7290" s="1">
        <v>49658</v>
      </c>
      <c r="BP7290" s="1"/>
    </row>
    <row r="7291" spans="59:68" x14ac:dyDescent="0.25">
      <c r="BG7291" t="str">
        <f t="shared" ca="1" si="917"/>
        <v/>
      </c>
      <c r="BH7291" t="str">
        <f t="shared" si="918"/>
        <v/>
      </c>
      <c r="BI7291" t="str">
        <f t="shared" si="919"/>
        <v/>
      </c>
      <c r="BJ7291" t="str">
        <f t="shared" ca="1" si="920"/>
        <v/>
      </c>
      <c r="BK7291">
        <f t="shared" si="921"/>
        <v>1900</v>
      </c>
      <c r="BL7291">
        <f t="shared" si="922"/>
        <v>1900</v>
      </c>
      <c r="BM7291" t="str">
        <f t="shared" si="923"/>
        <v/>
      </c>
      <c r="BN7291" s="69">
        <f t="shared" si="924"/>
        <v>135</v>
      </c>
      <c r="BO7291" s="1">
        <v>49659</v>
      </c>
      <c r="BP7291" s="1"/>
    </row>
    <row r="7292" spans="59:68" x14ac:dyDescent="0.25">
      <c r="BG7292" t="str">
        <f t="shared" ca="1" si="917"/>
        <v/>
      </c>
      <c r="BH7292" t="str">
        <f t="shared" si="918"/>
        <v/>
      </c>
      <c r="BI7292" t="str">
        <f t="shared" si="919"/>
        <v/>
      </c>
      <c r="BJ7292" t="str">
        <f t="shared" ca="1" si="920"/>
        <v/>
      </c>
      <c r="BK7292">
        <f t="shared" si="921"/>
        <v>1900</v>
      </c>
      <c r="BL7292">
        <f t="shared" si="922"/>
        <v>1900</v>
      </c>
      <c r="BM7292" t="str">
        <f t="shared" si="923"/>
        <v/>
      </c>
      <c r="BN7292" s="69">
        <f t="shared" si="924"/>
        <v>135</v>
      </c>
      <c r="BO7292" s="1">
        <v>49660</v>
      </c>
      <c r="BP7292" s="1"/>
    </row>
    <row r="7293" spans="59:68" x14ac:dyDescent="0.25">
      <c r="BG7293" t="str">
        <f t="shared" ca="1" si="917"/>
        <v/>
      </c>
      <c r="BH7293" t="str">
        <f t="shared" si="918"/>
        <v/>
      </c>
      <c r="BI7293" t="str">
        <f t="shared" si="919"/>
        <v/>
      </c>
      <c r="BJ7293" t="str">
        <f t="shared" ca="1" si="920"/>
        <v/>
      </c>
      <c r="BK7293">
        <f t="shared" si="921"/>
        <v>1900</v>
      </c>
      <c r="BL7293">
        <f t="shared" si="922"/>
        <v>1900</v>
      </c>
      <c r="BM7293" t="str">
        <f t="shared" si="923"/>
        <v/>
      </c>
      <c r="BN7293" s="69">
        <f t="shared" si="924"/>
        <v>135</v>
      </c>
      <c r="BO7293" s="1">
        <v>49661</v>
      </c>
      <c r="BP7293" s="1"/>
    </row>
    <row r="7294" spans="59:68" x14ac:dyDescent="0.25">
      <c r="BG7294" t="str">
        <f t="shared" ca="1" si="917"/>
        <v/>
      </c>
      <c r="BH7294" t="str">
        <f t="shared" si="918"/>
        <v/>
      </c>
      <c r="BI7294" t="str">
        <f t="shared" si="919"/>
        <v/>
      </c>
      <c r="BJ7294" t="str">
        <f t="shared" ca="1" si="920"/>
        <v/>
      </c>
      <c r="BK7294">
        <f t="shared" si="921"/>
        <v>1900</v>
      </c>
      <c r="BL7294">
        <f t="shared" si="922"/>
        <v>1900</v>
      </c>
      <c r="BM7294" t="str">
        <f t="shared" si="923"/>
        <v/>
      </c>
      <c r="BN7294" s="69">
        <f t="shared" si="924"/>
        <v>135</v>
      </c>
      <c r="BO7294" s="1">
        <v>49662</v>
      </c>
      <c r="BP7294" s="1"/>
    </row>
    <row r="7295" spans="59:68" x14ac:dyDescent="0.25">
      <c r="BG7295" t="str">
        <f t="shared" ca="1" si="917"/>
        <v/>
      </c>
      <c r="BH7295" t="str">
        <f t="shared" si="918"/>
        <v/>
      </c>
      <c r="BI7295" t="str">
        <f t="shared" si="919"/>
        <v/>
      </c>
      <c r="BJ7295" t="str">
        <f t="shared" ca="1" si="920"/>
        <v/>
      </c>
      <c r="BK7295">
        <f t="shared" si="921"/>
        <v>1900</v>
      </c>
      <c r="BL7295">
        <f t="shared" si="922"/>
        <v>1900</v>
      </c>
      <c r="BM7295" t="str">
        <f t="shared" si="923"/>
        <v/>
      </c>
      <c r="BN7295" s="69">
        <f t="shared" si="924"/>
        <v>135</v>
      </c>
      <c r="BO7295" s="1">
        <v>49663</v>
      </c>
      <c r="BP7295" s="1"/>
    </row>
    <row r="7296" spans="59:68" x14ac:dyDescent="0.25">
      <c r="BG7296" t="str">
        <f t="shared" ca="1" si="917"/>
        <v/>
      </c>
      <c r="BH7296" t="str">
        <f t="shared" si="918"/>
        <v/>
      </c>
      <c r="BI7296" t="str">
        <f t="shared" si="919"/>
        <v/>
      </c>
      <c r="BJ7296" t="str">
        <f t="shared" ca="1" si="920"/>
        <v/>
      </c>
      <c r="BK7296">
        <f t="shared" si="921"/>
        <v>1900</v>
      </c>
      <c r="BL7296">
        <f t="shared" si="922"/>
        <v>1900</v>
      </c>
      <c r="BM7296" t="str">
        <f t="shared" si="923"/>
        <v/>
      </c>
      <c r="BN7296" s="69">
        <f t="shared" si="924"/>
        <v>135</v>
      </c>
      <c r="BO7296" s="1">
        <v>49664</v>
      </c>
      <c r="BP7296" s="1"/>
    </row>
    <row r="7297" spans="59:68" x14ac:dyDescent="0.25">
      <c r="BG7297" t="str">
        <f t="shared" ca="1" si="917"/>
        <v/>
      </c>
      <c r="BH7297" t="str">
        <f t="shared" si="918"/>
        <v/>
      </c>
      <c r="BI7297" t="str">
        <f t="shared" si="919"/>
        <v/>
      </c>
      <c r="BJ7297" t="str">
        <f t="shared" ca="1" si="920"/>
        <v/>
      </c>
      <c r="BK7297">
        <f t="shared" si="921"/>
        <v>1900</v>
      </c>
      <c r="BL7297">
        <f t="shared" si="922"/>
        <v>1900</v>
      </c>
      <c r="BM7297" t="str">
        <f t="shared" si="923"/>
        <v/>
      </c>
      <c r="BN7297" s="69">
        <f t="shared" si="924"/>
        <v>135</v>
      </c>
      <c r="BO7297" s="1">
        <v>49665</v>
      </c>
      <c r="BP7297" s="1"/>
    </row>
    <row r="7298" spans="59:68" x14ac:dyDescent="0.25">
      <c r="BG7298" t="str">
        <f t="shared" ca="1" si="917"/>
        <v/>
      </c>
      <c r="BH7298" t="str">
        <f t="shared" si="918"/>
        <v/>
      </c>
      <c r="BI7298" t="str">
        <f t="shared" si="919"/>
        <v/>
      </c>
      <c r="BJ7298" t="str">
        <f t="shared" ca="1" si="920"/>
        <v/>
      </c>
      <c r="BK7298">
        <f t="shared" si="921"/>
        <v>1900</v>
      </c>
      <c r="BL7298">
        <f t="shared" si="922"/>
        <v>1900</v>
      </c>
      <c r="BM7298" t="str">
        <f t="shared" si="923"/>
        <v/>
      </c>
      <c r="BN7298" s="69">
        <f t="shared" si="924"/>
        <v>135</v>
      </c>
      <c r="BO7298" s="1">
        <v>49666</v>
      </c>
      <c r="BP7298" s="1"/>
    </row>
    <row r="7299" spans="59:68" x14ac:dyDescent="0.25">
      <c r="BG7299" t="str">
        <f t="shared" ref="BG7299:BG7362" ca="1" si="925">IF(A7299="","",DATEDIF(J7299,TODAY(),"y"))</f>
        <v/>
      </c>
      <c r="BH7299" t="str">
        <f t="shared" ref="BH7299:BH7362" si="926">IF(A7299="","",IF(BG7299&lt;61,"Moins de 61",IF(BG7299&lt;66,"61 à 65",IF(BG7299&lt;71,"66 à 70",IF(BG7299&lt;76,"71 à 75",IF(BG7299&lt;81,"76 à 80",IF(BG7299&lt;86,"81 à 85",IF(BG7299&lt;91,"86 à 90",IF(BG7299&lt;96,"91 à 95",IF(BG7299&lt;101,"96 à 100",IF(BG7299&gt;=101,"101 et plus","")))))))))))</f>
        <v/>
      </c>
      <c r="BI7299" t="str">
        <f t="shared" ref="BI7299:BI7362" si="927">IF(B7299="","",IF(BG7299&lt;66,"Moins de 66",IF(BG7299&lt;71,"66 à 70",IF(BG7299&lt;76,"71 à 75",IF(BG7299&lt;81,"76 à 80",IF(BG7299&gt;=81,"plus de 80",""))))))</f>
        <v/>
      </c>
      <c r="BJ7299" t="str">
        <f t="shared" ref="BJ7299:BJ7362" ca="1" si="928">IF(A7299="","",DATEDIF(L7299,TODAY(),"y"))</f>
        <v/>
      </c>
      <c r="BK7299">
        <f t="shared" ref="BK7299:BK7362" si="929">YEAR(L7299)</f>
        <v>1900</v>
      </c>
      <c r="BL7299">
        <f t="shared" ref="BL7299:BL7362" si="930">YEAR(E7299)</f>
        <v>1900</v>
      </c>
      <c r="BM7299" t="str">
        <f t="shared" ref="BM7299:BM7362" si="931">IF(A7299="","",IF(O7299="Adhérent",BG7299,""))</f>
        <v/>
      </c>
      <c r="BN7299" s="69">
        <f t="shared" ref="BN7299:BN7362" si="932">YEAR(BO7299)-YEAR(J7299)</f>
        <v>135</v>
      </c>
      <c r="BO7299" s="1">
        <v>49667</v>
      </c>
      <c r="BP7299" s="1"/>
    </row>
    <row r="7300" spans="59:68" x14ac:dyDescent="0.25">
      <c r="BG7300" t="str">
        <f t="shared" ca="1" si="925"/>
        <v/>
      </c>
      <c r="BH7300" t="str">
        <f t="shared" si="926"/>
        <v/>
      </c>
      <c r="BI7300" t="str">
        <f t="shared" si="927"/>
        <v/>
      </c>
      <c r="BJ7300" t="str">
        <f t="shared" ca="1" si="928"/>
        <v/>
      </c>
      <c r="BK7300">
        <f t="shared" si="929"/>
        <v>1900</v>
      </c>
      <c r="BL7300">
        <f t="shared" si="930"/>
        <v>1900</v>
      </c>
      <c r="BM7300" t="str">
        <f t="shared" si="931"/>
        <v/>
      </c>
      <c r="BN7300" s="69">
        <f t="shared" si="932"/>
        <v>135</v>
      </c>
      <c r="BO7300" s="1">
        <v>49668</v>
      </c>
      <c r="BP7300" s="1"/>
    </row>
    <row r="7301" spans="59:68" x14ac:dyDescent="0.25">
      <c r="BG7301" t="str">
        <f t="shared" ca="1" si="925"/>
        <v/>
      </c>
      <c r="BH7301" t="str">
        <f t="shared" si="926"/>
        <v/>
      </c>
      <c r="BI7301" t="str">
        <f t="shared" si="927"/>
        <v/>
      </c>
      <c r="BJ7301" t="str">
        <f t="shared" ca="1" si="928"/>
        <v/>
      </c>
      <c r="BK7301">
        <f t="shared" si="929"/>
        <v>1900</v>
      </c>
      <c r="BL7301">
        <f t="shared" si="930"/>
        <v>1900</v>
      </c>
      <c r="BM7301" t="str">
        <f t="shared" si="931"/>
        <v/>
      </c>
      <c r="BN7301" s="69">
        <f t="shared" si="932"/>
        <v>135</v>
      </c>
      <c r="BO7301" s="1">
        <v>49669</v>
      </c>
      <c r="BP7301" s="1"/>
    </row>
    <row r="7302" spans="59:68" x14ac:dyDescent="0.25">
      <c r="BG7302" t="str">
        <f t="shared" ca="1" si="925"/>
        <v/>
      </c>
      <c r="BH7302" t="str">
        <f t="shared" si="926"/>
        <v/>
      </c>
      <c r="BI7302" t="str">
        <f t="shared" si="927"/>
        <v/>
      </c>
      <c r="BJ7302" t="str">
        <f t="shared" ca="1" si="928"/>
        <v/>
      </c>
      <c r="BK7302">
        <f t="shared" si="929"/>
        <v>1900</v>
      </c>
      <c r="BL7302">
        <f t="shared" si="930"/>
        <v>1900</v>
      </c>
      <c r="BM7302" t="str">
        <f t="shared" si="931"/>
        <v/>
      </c>
      <c r="BN7302" s="69">
        <f t="shared" si="932"/>
        <v>135</v>
      </c>
      <c r="BO7302" s="1">
        <v>49670</v>
      </c>
      <c r="BP7302" s="1"/>
    </row>
    <row r="7303" spans="59:68" x14ac:dyDescent="0.25">
      <c r="BG7303" t="str">
        <f t="shared" ca="1" si="925"/>
        <v/>
      </c>
      <c r="BH7303" t="str">
        <f t="shared" si="926"/>
        <v/>
      </c>
      <c r="BI7303" t="str">
        <f t="shared" si="927"/>
        <v/>
      </c>
      <c r="BJ7303" t="str">
        <f t="shared" ca="1" si="928"/>
        <v/>
      </c>
      <c r="BK7303">
        <f t="shared" si="929"/>
        <v>1900</v>
      </c>
      <c r="BL7303">
        <f t="shared" si="930"/>
        <v>1900</v>
      </c>
      <c r="BM7303" t="str">
        <f t="shared" si="931"/>
        <v/>
      </c>
      <c r="BN7303" s="69">
        <f t="shared" si="932"/>
        <v>135</v>
      </c>
      <c r="BO7303" s="1">
        <v>49671</v>
      </c>
      <c r="BP7303" s="1"/>
    </row>
    <row r="7304" spans="59:68" x14ac:dyDescent="0.25">
      <c r="BG7304" t="str">
        <f t="shared" ca="1" si="925"/>
        <v/>
      </c>
      <c r="BH7304" t="str">
        <f t="shared" si="926"/>
        <v/>
      </c>
      <c r="BI7304" t="str">
        <f t="shared" si="927"/>
        <v/>
      </c>
      <c r="BJ7304" t="str">
        <f t="shared" ca="1" si="928"/>
        <v/>
      </c>
      <c r="BK7304">
        <f t="shared" si="929"/>
        <v>1900</v>
      </c>
      <c r="BL7304">
        <f t="shared" si="930"/>
        <v>1900</v>
      </c>
      <c r="BM7304" t="str">
        <f t="shared" si="931"/>
        <v/>
      </c>
      <c r="BN7304" s="69">
        <f t="shared" si="932"/>
        <v>135</v>
      </c>
      <c r="BO7304" s="1">
        <v>49672</v>
      </c>
      <c r="BP7304" s="1"/>
    </row>
    <row r="7305" spans="59:68" x14ac:dyDescent="0.25">
      <c r="BG7305" t="str">
        <f t="shared" ca="1" si="925"/>
        <v/>
      </c>
      <c r="BH7305" t="str">
        <f t="shared" si="926"/>
        <v/>
      </c>
      <c r="BI7305" t="str">
        <f t="shared" si="927"/>
        <v/>
      </c>
      <c r="BJ7305" t="str">
        <f t="shared" ca="1" si="928"/>
        <v/>
      </c>
      <c r="BK7305">
        <f t="shared" si="929"/>
        <v>1900</v>
      </c>
      <c r="BL7305">
        <f t="shared" si="930"/>
        <v>1900</v>
      </c>
      <c r="BM7305" t="str">
        <f t="shared" si="931"/>
        <v/>
      </c>
      <c r="BN7305" s="69">
        <f t="shared" si="932"/>
        <v>135</v>
      </c>
      <c r="BO7305" s="1">
        <v>49673</v>
      </c>
      <c r="BP7305" s="1"/>
    </row>
    <row r="7306" spans="59:68" x14ac:dyDescent="0.25">
      <c r="BG7306" t="str">
        <f t="shared" ca="1" si="925"/>
        <v/>
      </c>
      <c r="BH7306" t="str">
        <f t="shared" si="926"/>
        <v/>
      </c>
      <c r="BI7306" t="str">
        <f t="shared" si="927"/>
        <v/>
      </c>
      <c r="BJ7306" t="str">
        <f t="shared" ca="1" si="928"/>
        <v/>
      </c>
      <c r="BK7306">
        <f t="shared" si="929"/>
        <v>1900</v>
      </c>
      <c r="BL7306">
        <f t="shared" si="930"/>
        <v>1900</v>
      </c>
      <c r="BM7306" t="str">
        <f t="shared" si="931"/>
        <v/>
      </c>
      <c r="BN7306" s="69">
        <f t="shared" si="932"/>
        <v>135</v>
      </c>
      <c r="BO7306" s="1">
        <v>49674</v>
      </c>
      <c r="BP7306" s="1"/>
    </row>
    <row r="7307" spans="59:68" x14ac:dyDescent="0.25">
      <c r="BG7307" t="str">
        <f t="shared" ca="1" si="925"/>
        <v/>
      </c>
      <c r="BH7307" t="str">
        <f t="shared" si="926"/>
        <v/>
      </c>
      <c r="BI7307" t="str">
        <f t="shared" si="927"/>
        <v/>
      </c>
      <c r="BJ7307" t="str">
        <f t="shared" ca="1" si="928"/>
        <v/>
      </c>
      <c r="BK7307">
        <f t="shared" si="929"/>
        <v>1900</v>
      </c>
      <c r="BL7307">
        <f t="shared" si="930"/>
        <v>1900</v>
      </c>
      <c r="BM7307" t="str">
        <f t="shared" si="931"/>
        <v/>
      </c>
      <c r="BN7307" s="69">
        <f t="shared" si="932"/>
        <v>136</v>
      </c>
      <c r="BO7307" s="1">
        <v>49675</v>
      </c>
      <c r="BP7307" s="1"/>
    </row>
    <row r="7308" spans="59:68" x14ac:dyDescent="0.25">
      <c r="BG7308" t="str">
        <f t="shared" ca="1" si="925"/>
        <v/>
      </c>
      <c r="BH7308" t="str">
        <f t="shared" si="926"/>
        <v/>
      </c>
      <c r="BI7308" t="str">
        <f t="shared" si="927"/>
        <v/>
      </c>
      <c r="BJ7308" t="str">
        <f t="shared" ca="1" si="928"/>
        <v/>
      </c>
      <c r="BK7308">
        <f t="shared" si="929"/>
        <v>1900</v>
      </c>
      <c r="BL7308">
        <f t="shared" si="930"/>
        <v>1900</v>
      </c>
      <c r="BM7308" t="str">
        <f t="shared" si="931"/>
        <v/>
      </c>
      <c r="BN7308" s="69">
        <f t="shared" si="932"/>
        <v>136</v>
      </c>
      <c r="BO7308" s="1">
        <v>49676</v>
      </c>
      <c r="BP7308" s="1"/>
    </row>
    <row r="7309" spans="59:68" x14ac:dyDescent="0.25">
      <c r="BG7309" t="str">
        <f t="shared" ca="1" si="925"/>
        <v/>
      </c>
      <c r="BH7309" t="str">
        <f t="shared" si="926"/>
        <v/>
      </c>
      <c r="BI7309" t="str">
        <f t="shared" si="927"/>
        <v/>
      </c>
      <c r="BJ7309" t="str">
        <f t="shared" ca="1" si="928"/>
        <v/>
      </c>
      <c r="BK7309">
        <f t="shared" si="929"/>
        <v>1900</v>
      </c>
      <c r="BL7309">
        <f t="shared" si="930"/>
        <v>1900</v>
      </c>
      <c r="BM7309" t="str">
        <f t="shared" si="931"/>
        <v/>
      </c>
      <c r="BN7309" s="69">
        <f t="shared" si="932"/>
        <v>136</v>
      </c>
      <c r="BO7309" s="1">
        <v>49677</v>
      </c>
      <c r="BP7309" s="1"/>
    </row>
    <row r="7310" spans="59:68" x14ac:dyDescent="0.25">
      <c r="BG7310" t="str">
        <f t="shared" ca="1" si="925"/>
        <v/>
      </c>
      <c r="BH7310" t="str">
        <f t="shared" si="926"/>
        <v/>
      </c>
      <c r="BI7310" t="str">
        <f t="shared" si="927"/>
        <v/>
      </c>
      <c r="BJ7310" t="str">
        <f t="shared" ca="1" si="928"/>
        <v/>
      </c>
      <c r="BK7310">
        <f t="shared" si="929"/>
        <v>1900</v>
      </c>
      <c r="BL7310">
        <f t="shared" si="930"/>
        <v>1900</v>
      </c>
      <c r="BM7310" t="str">
        <f t="shared" si="931"/>
        <v/>
      </c>
      <c r="BN7310" s="69">
        <f t="shared" si="932"/>
        <v>136</v>
      </c>
      <c r="BO7310" s="1">
        <v>49678</v>
      </c>
      <c r="BP7310" s="1"/>
    </row>
    <row r="7311" spans="59:68" x14ac:dyDescent="0.25">
      <c r="BG7311" t="str">
        <f t="shared" ca="1" si="925"/>
        <v/>
      </c>
      <c r="BH7311" t="str">
        <f t="shared" si="926"/>
        <v/>
      </c>
      <c r="BI7311" t="str">
        <f t="shared" si="927"/>
        <v/>
      </c>
      <c r="BJ7311" t="str">
        <f t="shared" ca="1" si="928"/>
        <v/>
      </c>
      <c r="BK7311">
        <f t="shared" si="929"/>
        <v>1900</v>
      </c>
      <c r="BL7311">
        <f t="shared" si="930"/>
        <v>1900</v>
      </c>
      <c r="BM7311" t="str">
        <f t="shared" si="931"/>
        <v/>
      </c>
      <c r="BN7311" s="69">
        <f t="shared" si="932"/>
        <v>136</v>
      </c>
      <c r="BO7311" s="1">
        <v>49679</v>
      </c>
      <c r="BP7311" s="1"/>
    </row>
    <row r="7312" spans="59:68" x14ac:dyDescent="0.25">
      <c r="BG7312" t="str">
        <f t="shared" ca="1" si="925"/>
        <v/>
      </c>
      <c r="BH7312" t="str">
        <f t="shared" si="926"/>
        <v/>
      </c>
      <c r="BI7312" t="str">
        <f t="shared" si="927"/>
        <v/>
      </c>
      <c r="BJ7312" t="str">
        <f t="shared" ca="1" si="928"/>
        <v/>
      </c>
      <c r="BK7312">
        <f t="shared" si="929"/>
        <v>1900</v>
      </c>
      <c r="BL7312">
        <f t="shared" si="930"/>
        <v>1900</v>
      </c>
      <c r="BM7312" t="str">
        <f t="shared" si="931"/>
        <v/>
      </c>
      <c r="BN7312" s="69">
        <f t="shared" si="932"/>
        <v>136</v>
      </c>
      <c r="BO7312" s="1">
        <v>49680</v>
      </c>
      <c r="BP7312" s="1"/>
    </row>
    <row r="7313" spans="59:68" x14ac:dyDescent="0.25">
      <c r="BG7313" t="str">
        <f t="shared" ca="1" si="925"/>
        <v/>
      </c>
      <c r="BH7313" t="str">
        <f t="shared" si="926"/>
        <v/>
      </c>
      <c r="BI7313" t="str">
        <f t="shared" si="927"/>
        <v/>
      </c>
      <c r="BJ7313" t="str">
        <f t="shared" ca="1" si="928"/>
        <v/>
      </c>
      <c r="BK7313">
        <f t="shared" si="929"/>
        <v>1900</v>
      </c>
      <c r="BL7313">
        <f t="shared" si="930"/>
        <v>1900</v>
      </c>
      <c r="BM7313" t="str">
        <f t="shared" si="931"/>
        <v/>
      </c>
      <c r="BN7313" s="69">
        <f t="shared" si="932"/>
        <v>136</v>
      </c>
      <c r="BO7313" s="1">
        <v>49681</v>
      </c>
      <c r="BP7313" s="1"/>
    </row>
    <row r="7314" spans="59:68" x14ac:dyDescent="0.25">
      <c r="BG7314" t="str">
        <f t="shared" ca="1" si="925"/>
        <v/>
      </c>
      <c r="BH7314" t="str">
        <f t="shared" si="926"/>
        <v/>
      </c>
      <c r="BI7314" t="str">
        <f t="shared" si="927"/>
        <v/>
      </c>
      <c r="BJ7314" t="str">
        <f t="shared" ca="1" si="928"/>
        <v/>
      </c>
      <c r="BK7314">
        <f t="shared" si="929"/>
        <v>1900</v>
      </c>
      <c r="BL7314">
        <f t="shared" si="930"/>
        <v>1900</v>
      </c>
      <c r="BM7314" t="str">
        <f t="shared" si="931"/>
        <v/>
      </c>
      <c r="BN7314" s="69">
        <f t="shared" si="932"/>
        <v>136</v>
      </c>
      <c r="BO7314" s="1">
        <v>49682</v>
      </c>
      <c r="BP7314" s="1"/>
    </row>
    <row r="7315" spans="59:68" x14ac:dyDescent="0.25">
      <c r="BG7315" t="str">
        <f t="shared" ca="1" si="925"/>
        <v/>
      </c>
      <c r="BH7315" t="str">
        <f t="shared" si="926"/>
        <v/>
      </c>
      <c r="BI7315" t="str">
        <f t="shared" si="927"/>
        <v/>
      </c>
      <c r="BJ7315" t="str">
        <f t="shared" ca="1" si="928"/>
        <v/>
      </c>
      <c r="BK7315">
        <f t="shared" si="929"/>
        <v>1900</v>
      </c>
      <c r="BL7315">
        <f t="shared" si="930"/>
        <v>1900</v>
      </c>
      <c r="BM7315" t="str">
        <f t="shared" si="931"/>
        <v/>
      </c>
      <c r="BN7315" s="69">
        <f t="shared" si="932"/>
        <v>136</v>
      </c>
      <c r="BO7315" s="1">
        <v>49683</v>
      </c>
      <c r="BP7315" s="1"/>
    </row>
    <row r="7316" spans="59:68" x14ac:dyDescent="0.25">
      <c r="BG7316" t="str">
        <f t="shared" ca="1" si="925"/>
        <v/>
      </c>
      <c r="BH7316" t="str">
        <f t="shared" si="926"/>
        <v/>
      </c>
      <c r="BI7316" t="str">
        <f t="shared" si="927"/>
        <v/>
      </c>
      <c r="BJ7316" t="str">
        <f t="shared" ca="1" si="928"/>
        <v/>
      </c>
      <c r="BK7316">
        <f t="shared" si="929"/>
        <v>1900</v>
      </c>
      <c r="BL7316">
        <f t="shared" si="930"/>
        <v>1900</v>
      </c>
      <c r="BM7316" t="str">
        <f t="shared" si="931"/>
        <v/>
      </c>
      <c r="BN7316" s="69">
        <f t="shared" si="932"/>
        <v>136</v>
      </c>
      <c r="BO7316" s="1">
        <v>49684</v>
      </c>
      <c r="BP7316" s="1"/>
    </row>
    <row r="7317" spans="59:68" x14ac:dyDescent="0.25">
      <c r="BG7317" t="str">
        <f t="shared" ca="1" si="925"/>
        <v/>
      </c>
      <c r="BH7317" t="str">
        <f t="shared" si="926"/>
        <v/>
      </c>
      <c r="BI7317" t="str">
        <f t="shared" si="927"/>
        <v/>
      </c>
      <c r="BJ7317" t="str">
        <f t="shared" ca="1" si="928"/>
        <v/>
      </c>
      <c r="BK7317">
        <f t="shared" si="929"/>
        <v>1900</v>
      </c>
      <c r="BL7317">
        <f t="shared" si="930"/>
        <v>1900</v>
      </c>
      <c r="BM7317" t="str">
        <f t="shared" si="931"/>
        <v/>
      </c>
      <c r="BN7317" s="69">
        <f t="shared" si="932"/>
        <v>136</v>
      </c>
      <c r="BO7317" s="1">
        <v>49685</v>
      </c>
      <c r="BP7317" s="1"/>
    </row>
    <row r="7318" spans="59:68" x14ac:dyDescent="0.25">
      <c r="BG7318" t="str">
        <f t="shared" ca="1" si="925"/>
        <v/>
      </c>
      <c r="BH7318" t="str">
        <f t="shared" si="926"/>
        <v/>
      </c>
      <c r="BI7318" t="str">
        <f t="shared" si="927"/>
        <v/>
      </c>
      <c r="BJ7318" t="str">
        <f t="shared" ca="1" si="928"/>
        <v/>
      </c>
      <c r="BK7318">
        <f t="shared" si="929"/>
        <v>1900</v>
      </c>
      <c r="BL7318">
        <f t="shared" si="930"/>
        <v>1900</v>
      </c>
      <c r="BM7318" t="str">
        <f t="shared" si="931"/>
        <v/>
      </c>
      <c r="BN7318" s="69">
        <f t="shared" si="932"/>
        <v>136</v>
      </c>
      <c r="BO7318" s="1">
        <v>49686</v>
      </c>
      <c r="BP7318" s="1"/>
    </row>
    <row r="7319" spans="59:68" x14ac:dyDescent="0.25">
      <c r="BG7319" t="str">
        <f t="shared" ca="1" si="925"/>
        <v/>
      </c>
      <c r="BH7319" t="str">
        <f t="shared" si="926"/>
        <v/>
      </c>
      <c r="BI7319" t="str">
        <f t="shared" si="927"/>
        <v/>
      </c>
      <c r="BJ7319" t="str">
        <f t="shared" ca="1" si="928"/>
        <v/>
      </c>
      <c r="BK7319">
        <f t="shared" si="929"/>
        <v>1900</v>
      </c>
      <c r="BL7319">
        <f t="shared" si="930"/>
        <v>1900</v>
      </c>
      <c r="BM7319" t="str">
        <f t="shared" si="931"/>
        <v/>
      </c>
      <c r="BN7319" s="69">
        <f t="shared" si="932"/>
        <v>136</v>
      </c>
      <c r="BO7319" s="1">
        <v>49687</v>
      </c>
      <c r="BP7319" s="1"/>
    </row>
    <row r="7320" spans="59:68" x14ac:dyDescent="0.25">
      <c r="BG7320" t="str">
        <f t="shared" ca="1" si="925"/>
        <v/>
      </c>
      <c r="BH7320" t="str">
        <f t="shared" si="926"/>
        <v/>
      </c>
      <c r="BI7320" t="str">
        <f t="shared" si="927"/>
        <v/>
      </c>
      <c r="BJ7320" t="str">
        <f t="shared" ca="1" si="928"/>
        <v/>
      </c>
      <c r="BK7320">
        <f t="shared" si="929"/>
        <v>1900</v>
      </c>
      <c r="BL7320">
        <f t="shared" si="930"/>
        <v>1900</v>
      </c>
      <c r="BM7320" t="str">
        <f t="shared" si="931"/>
        <v/>
      </c>
      <c r="BN7320" s="69">
        <f t="shared" si="932"/>
        <v>136</v>
      </c>
      <c r="BO7320" s="1">
        <v>49688</v>
      </c>
      <c r="BP7320" s="1"/>
    </row>
    <row r="7321" spans="59:68" x14ac:dyDescent="0.25">
      <c r="BG7321" t="str">
        <f t="shared" ca="1" si="925"/>
        <v/>
      </c>
      <c r="BH7321" t="str">
        <f t="shared" si="926"/>
        <v/>
      </c>
      <c r="BI7321" t="str">
        <f t="shared" si="927"/>
        <v/>
      </c>
      <c r="BJ7321" t="str">
        <f t="shared" ca="1" si="928"/>
        <v/>
      </c>
      <c r="BK7321">
        <f t="shared" si="929"/>
        <v>1900</v>
      </c>
      <c r="BL7321">
        <f t="shared" si="930"/>
        <v>1900</v>
      </c>
      <c r="BM7321" t="str">
        <f t="shared" si="931"/>
        <v/>
      </c>
      <c r="BN7321" s="69">
        <f t="shared" si="932"/>
        <v>136</v>
      </c>
      <c r="BO7321" s="1">
        <v>49689</v>
      </c>
      <c r="BP7321" s="1"/>
    </row>
    <row r="7322" spans="59:68" x14ac:dyDescent="0.25">
      <c r="BG7322" t="str">
        <f t="shared" ca="1" si="925"/>
        <v/>
      </c>
      <c r="BH7322" t="str">
        <f t="shared" si="926"/>
        <v/>
      </c>
      <c r="BI7322" t="str">
        <f t="shared" si="927"/>
        <v/>
      </c>
      <c r="BJ7322" t="str">
        <f t="shared" ca="1" si="928"/>
        <v/>
      </c>
      <c r="BK7322">
        <f t="shared" si="929"/>
        <v>1900</v>
      </c>
      <c r="BL7322">
        <f t="shared" si="930"/>
        <v>1900</v>
      </c>
      <c r="BM7322" t="str">
        <f t="shared" si="931"/>
        <v/>
      </c>
      <c r="BN7322" s="69">
        <f t="shared" si="932"/>
        <v>136</v>
      </c>
      <c r="BO7322" s="1">
        <v>49690</v>
      </c>
      <c r="BP7322" s="1"/>
    </row>
    <row r="7323" spans="59:68" x14ac:dyDescent="0.25">
      <c r="BG7323" t="str">
        <f t="shared" ca="1" si="925"/>
        <v/>
      </c>
      <c r="BH7323" t="str">
        <f t="shared" si="926"/>
        <v/>
      </c>
      <c r="BI7323" t="str">
        <f t="shared" si="927"/>
        <v/>
      </c>
      <c r="BJ7323" t="str">
        <f t="shared" ca="1" si="928"/>
        <v/>
      </c>
      <c r="BK7323">
        <f t="shared" si="929"/>
        <v>1900</v>
      </c>
      <c r="BL7323">
        <f t="shared" si="930"/>
        <v>1900</v>
      </c>
      <c r="BM7323" t="str">
        <f t="shared" si="931"/>
        <v/>
      </c>
      <c r="BN7323" s="69">
        <f t="shared" si="932"/>
        <v>136</v>
      </c>
      <c r="BO7323" s="1">
        <v>49691</v>
      </c>
      <c r="BP7323" s="1"/>
    </row>
    <row r="7324" spans="59:68" x14ac:dyDescent="0.25">
      <c r="BG7324" t="str">
        <f t="shared" ca="1" si="925"/>
        <v/>
      </c>
      <c r="BH7324" t="str">
        <f t="shared" si="926"/>
        <v/>
      </c>
      <c r="BI7324" t="str">
        <f t="shared" si="927"/>
        <v/>
      </c>
      <c r="BJ7324" t="str">
        <f t="shared" ca="1" si="928"/>
        <v/>
      </c>
      <c r="BK7324">
        <f t="shared" si="929"/>
        <v>1900</v>
      </c>
      <c r="BL7324">
        <f t="shared" si="930"/>
        <v>1900</v>
      </c>
      <c r="BM7324" t="str">
        <f t="shared" si="931"/>
        <v/>
      </c>
      <c r="BN7324" s="69">
        <f t="shared" si="932"/>
        <v>136</v>
      </c>
      <c r="BO7324" s="1">
        <v>49692</v>
      </c>
      <c r="BP7324" s="1"/>
    </row>
    <row r="7325" spans="59:68" x14ac:dyDescent="0.25">
      <c r="BG7325" t="str">
        <f t="shared" ca="1" si="925"/>
        <v/>
      </c>
      <c r="BH7325" t="str">
        <f t="shared" si="926"/>
        <v/>
      </c>
      <c r="BI7325" t="str">
        <f t="shared" si="927"/>
        <v/>
      </c>
      <c r="BJ7325" t="str">
        <f t="shared" ca="1" si="928"/>
        <v/>
      </c>
      <c r="BK7325">
        <f t="shared" si="929"/>
        <v>1900</v>
      </c>
      <c r="BL7325">
        <f t="shared" si="930"/>
        <v>1900</v>
      </c>
      <c r="BM7325" t="str">
        <f t="shared" si="931"/>
        <v/>
      </c>
      <c r="BN7325" s="69">
        <f t="shared" si="932"/>
        <v>136</v>
      </c>
      <c r="BO7325" s="1">
        <v>49693</v>
      </c>
      <c r="BP7325" s="1"/>
    </row>
    <row r="7326" spans="59:68" x14ac:dyDescent="0.25">
      <c r="BG7326" t="str">
        <f t="shared" ca="1" si="925"/>
        <v/>
      </c>
      <c r="BH7326" t="str">
        <f t="shared" si="926"/>
        <v/>
      </c>
      <c r="BI7326" t="str">
        <f t="shared" si="927"/>
        <v/>
      </c>
      <c r="BJ7326" t="str">
        <f t="shared" ca="1" si="928"/>
        <v/>
      </c>
      <c r="BK7326">
        <f t="shared" si="929"/>
        <v>1900</v>
      </c>
      <c r="BL7326">
        <f t="shared" si="930"/>
        <v>1900</v>
      </c>
      <c r="BM7326" t="str">
        <f t="shared" si="931"/>
        <v/>
      </c>
      <c r="BN7326" s="69">
        <f t="shared" si="932"/>
        <v>136</v>
      </c>
      <c r="BO7326" s="1">
        <v>49694</v>
      </c>
      <c r="BP7326" s="1"/>
    </row>
    <row r="7327" spans="59:68" x14ac:dyDescent="0.25">
      <c r="BG7327" t="str">
        <f t="shared" ca="1" si="925"/>
        <v/>
      </c>
      <c r="BH7327" t="str">
        <f t="shared" si="926"/>
        <v/>
      </c>
      <c r="BI7327" t="str">
        <f t="shared" si="927"/>
        <v/>
      </c>
      <c r="BJ7327" t="str">
        <f t="shared" ca="1" si="928"/>
        <v/>
      </c>
      <c r="BK7327">
        <f t="shared" si="929"/>
        <v>1900</v>
      </c>
      <c r="BL7327">
        <f t="shared" si="930"/>
        <v>1900</v>
      </c>
      <c r="BM7327" t="str">
        <f t="shared" si="931"/>
        <v/>
      </c>
      <c r="BN7327" s="69">
        <f t="shared" si="932"/>
        <v>136</v>
      </c>
      <c r="BO7327" s="1">
        <v>49695</v>
      </c>
      <c r="BP7327" s="1"/>
    </row>
    <row r="7328" spans="59:68" x14ac:dyDescent="0.25">
      <c r="BG7328" t="str">
        <f t="shared" ca="1" si="925"/>
        <v/>
      </c>
      <c r="BH7328" t="str">
        <f t="shared" si="926"/>
        <v/>
      </c>
      <c r="BI7328" t="str">
        <f t="shared" si="927"/>
        <v/>
      </c>
      <c r="BJ7328" t="str">
        <f t="shared" ca="1" si="928"/>
        <v/>
      </c>
      <c r="BK7328">
        <f t="shared" si="929"/>
        <v>1900</v>
      </c>
      <c r="BL7328">
        <f t="shared" si="930"/>
        <v>1900</v>
      </c>
      <c r="BM7328" t="str">
        <f t="shared" si="931"/>
        <v/>
      </c>
      <c r="BN7328" s="69">
        <f t="shared" si="932"/>
        <v>136</v>
      </c>
      <c r="BO7328" s="1">
        <v>49696</v>
      </c>
      <c r="BP7328" s="1"/>
    </row>
    <row r="7329" spans="59:68" x14ac:dyDescent="0.25">
      <c r="BG7329" t="str">
        <f t="shared" ca="1" si="925"/>
        <v/>
      </c>
      <c r="BH7329" t="str">
        <f t="shared" si="926"/>
        <v/>
      </c>
      <c r="BI7329" t="str">
        <f t="shared" si="927"/>
        <v/>
      </c>
      <c r="BJ7329" t="str">
        <f t="shared" ca="1" si="928"/>
        <v/>
      </c>
      <c r="BK7329">
        <f t="shared" si="929"/>
        <v>1900</v>
      </c>
      <c r="BL7329">
        <f t="shared" si="930"/>
        <v>1900</v>
      </c>
      <c r="BM7329" t="str">
        <f t="shared" si="931"/>
        <v/>
      </c>
      <c r="BN7329" s="69">
        <f t="shared" si="932"/>
        <v>136</v>
      </c>
      <c r="BO7329" s="1">
        <v>49697</v>
      </c>
      <c r="BP7329" s="1"/>
    </row>
    <row r="7330" spans="59:68" x14ac:dyDescent="0.25">
      <c r="BG7330" t="str">
        <f t="shared" ca="1" si="925"/>
        <v/>
      </c>
      <c r="BH7330" t="str">
        <f t="shared" si="926"/>
        <v/>
      </c>
      <c r="BI7330" t="str">
        <f t="shared" si="927"/>
        <v/>
      </c>
      <c r="BJ7330" t="str">
        <f t="shared" ca="1" si="928"/>
        <v/>
      </c>
      <c r="BK7330">
        <f t="shared" si="929"/>
        <v>1900</v>
      </c>
      <c r="BL7330">
        <f t="shared" si="930"/>
        <v>1900</v>
      </c>
      <c r="BM7330" t="str">
        <f t="shared" si="931"/>
        <v/>
      </c>
      <c r="BN7330" s="69">
        <f t="shared" si="932"/>
        <v>136</v>
      </c>
      <c r="BO7330" s="1">
        <v>49698</v>
      </c>
      <c r="BP7330" s="1"/>
    </row>
    <row r="7331" spans="59:68" x14ac:dyDescent="0.25">
      <c r="BG7331" t="str">
        <f t="shared" ca="1" si="925"/>
        <v/>
      </c>
      <c r="BH7331" t="str">
        <f t="shared" si="926"/>
        <v/>
      </c>
      <c r="BI7331" t="str">
        <f t="shared" si="927"/>
        <v/>
      </c>
      <c r="BJ7331" t="str">
        <f t="shared" ca="1" si="928"/>
        <v/>
      </c>
      <c r="BK7331">
        <f t="shared" si="929"/>
        <v>1900</v>
      </c>
      <c r="BL7331">
        <f t="shared" si="930"/>
        <v>1900</v>
      </c>
      <c r="BM7331" t="str">
        <f t="shared" si="931"/>
        <v/>
      </c>
      <c r="BN7331" s="69">
        <f t="shared" si="932"/>
        <v>136</v>
      </c>
      <c r="BO7331" s="1">
        <v>49699</v>
      </c>
      <c r="BP7331" s="1"/>
    </row>
    <row r="7332" spans="59:68" x14ac:dyDescent="0.25">
      <c r="BG7332" t="str">
        <f t="shared" ca="1" si="925"/>
        <v/>
      </c>
      <c r="BH7332" t="str">
        <f t="shared" si="926"/>
        <v/>
      </c>
      <c r="BI7332" t="str">
        <f t="shared" si="927"/>
        <v/>
      </c>
      <c r="BJ7332" t="str">
        <f t="shared" ca="1" si="928"/>
        <v/>
      </c>
      <c r="BK7332">
        <f t="shared" si="929"/>
        <v>1900</v>
      </c>
      <c r="BL7332">
        <f t="shared" si="930"/>
        <v>1900</v>
      </c>
      <c r="BM7332" t="str">
        <f t="shared" si="931"/>
        <v/>
      </c>
      <c r="BN7332" s="69">
        <f t="shared" si="932"/>
        <v>136</v>
      </c>
      <c r="BO7332" s="1">
        <v>49700</v>
      </c>
      <c r="BP7332" s="1"/>
    </row>
    <row r="7333" spans="59:68" x14ac:dyDescent="0.25">
      <c r="BG7333" t="str">
        <f t="shared" ca="1" si="925"/>
        <v/>
      </c>
      <c r="BH7333" t="str">
        <f t="shared" si="926"/>
        <v/>
      </c>
      <c r="BI7333" t="str">
        <f t="shared" si="927"/>
        <v/>
      </c>
      <c r="BJ7333" t="str">
        <f t="shared" ca="1" si="928"/>
        <v/>
      </c>
      <c r="BK7333">
        <f t="shared" si="929"/>
        <v>1900</v>
      </c>
      <c r="BL7333">
        <f t="shared" si="930"/>
        <v>1900</v>
      </c>
      <c r="BM7333" t="str">
        <f t="shared" si="931"/>
        <v/>
      </c>
      <c r="BN7333" s="69">
        <f t="shared" si="932"/>
        <v>136</v>
      </c>
      <c r="BO7333" s="1">
        <v>49701</v>
      </c>
      <c r="BP7333" s="1"/>
    </row>
    <row r="7334" spans="59:68" x14ac:dyDescent="0.25">
      <c r="BG7334" t="str">
        <f t="shared" ca="1" si="925"/>
        <v/>
      </c>
      <c r="BH7334" t="str">
        <f t="shared" si="926"/>
        <v/>
      </c>
      <c r="BI7334" t="str">
        <f t="shared" si="927"/>
        <v/>
      </c>
      <c r="BJ7334" t="str">
        <f t="shared" ca="1" si="928"/>
        <v/>
      </c>
      <c r="BK7334">
        <f t="shared" si="929"/>
        <v>1900</v>
      </c>
      <c r="BL7334">
        <f t="shared" si="930"/>
        <v>1900</v>
      </c>
      <c r="BM7334" t="str">
        <f t="shared" si="931"/>
        <v/>
      </c>
      <c r="BN7334" s="69">
        <f t="shared" si="932"/>
        <v>136</v>
      </c>
      <c r="BO7334" s="1">
        <v>49702</v>
      </c>
      <c r="BP7334" s="1"/>
    </row>
    <row r="7335" spans="59:68" x14ac:dyDescent="0.25">
      <c r="BG7335" t="str">
        <f t="shared" ca="1" si="925"/>
        <v/>
      </c>
      <c r="BH7335" t="str">
        <f t="shared" si="926"/>
        <v/>
      </c>
      <c r="BI7335" t="str">
        <f t="shared" si="927"/>
        <v/>
      </c>
      <c r="BJ7335" t="str">
        <f t="shared" ca="1" si="928"/>
        <v/>
      </c>
      <c r="BK7335">
        <f t="shared" si="929"/>
        <v>1900</v>
      </c>
      <c r="BL7335">
        <f t="shared" si="930"/>
        <v>1900</v>
      </c>
      <c r="BM7335" t="str">
        <f t="shared" si="931"/>
        <v/>
      </c>
      <c r="BN7335" s="69">
        <f t="shared" si="932"/>
        <v>136</v>
      </c>
      <c r="BO7335" s="1">
        <v>49703</v>
      </c>
      <c r="BP7335" s="1"/>
    </row>
    <row r="7336" spans="59:68" x14ac:dyDescent="0.25">
      <c r="BG7336" t="str">
        <f t="shared" ca="1" si="925"/>
        <v/>
      </c>
      <c r="BH7336" t="str">
        <f t="shared" si="926"/>
        <v/>
      </c>
      <c r="BI7336" t="str">
        <f t="shared" si="927"/>
        <v/>
      </c>
      <c r="BJ7336" t="str">
        <f t="shared" ca="1" si="928"/>
        <v/>
      </c>
      <c r="BK7336">
        <f t="shared" si="929"/>
        <v>1900</v>
      </c>
      <c r="BL7336">
        <f t="shared" si="930"/>
        <v>1900</v>
      </c>
      <c r="BM7336" t="str">
        <f t="shared" si="931"/>
        <v/>
      </c>
      <c r="BN7336" s="69">
        <f t="shared" si="932"/>
        <v>136</v>
      </c>
      <c r="BO7336" s="1">
        <v>49704</v>
      </c>
      <c r="BP7336" s="1"/>
    </row>
    <row r="7337" spans="59:68" x14ac:dyDescent="0.25">
      <c r="BG7337" t="str">
        <f t="shared" ca="1" si="925"/>
        <v/>
      </c>
      <c r="BH7337" t="str">
        <f t="shared" si="926"/>
        <v/>
      </c>
      <c r="BI7337" t="str">
        <f t="shared" si="927"/>
        <v/>
      </c>
      <c r="BJ7337" t="str">
        <f t="shared" ca="1" si="928"/>
        <v/>
      </c>
      <c r="BK7337">
        <f t="shared" si="929"/>
        <v>1900</v>
      </c>
      <c r="BL7337">
        <f t="shared" si="930"/>
        <v>1900</v>
      </c>
      <c r="BM7337" t="str">
        <f t="shared" si="931"/>
        <v/>
      </c>
      <c r="BN7337" s="69">
        <f t="shared" si="932"/>
        <v>136</v>
      </c>
      <c r="BO7337" s="1">
        <v>49705</v>
      </c>
      <c r="BP7337" s="1"/>
    </row>
    <row r="7338" spans="59:68" x14ac:dyDescent="0.25">
      <c r="BG7338" t="str">
        <f t="shared" ca="1" si="925"/>
        <v/>
      </c>
      <c r="BH7338" t="str">
        <f t="shared" si="926"/>
        <v/>
      </c>
      <c r="BI7338" t="str">
        <f t="shared" si="927"/>
        <v/>
      </c>
      <c r="BJ7338" t="str">
        <f t="shared" ca="1" si="928"/>
        <v/>
      </c>
      <c r="BK7338">
        <f t="shared" si="929"/>
        <v>1900</v>
      </c>
      <c r="BL7338">
        <f t="shared" si="930"/>
        <v>1900</v>
      </c>
      <c r="BM7338" t="str">
        <f t="shared" si="931"/>
        <v/>
      </c>
      <c r="BN7338" s="69">
        <f t="shared" si="932"/>
        <v>136</v>
      </c>
      <c r="BO7338" s="1">
        <v>49706</v>
      </c>
      <c r="BP7338" s="1"/>
    </row>
    <row r="7339" spans="59:68" x14ac:dyDescent="0.25">
      <c r="BG7339" t="str">
        <f t="shared" ca="1" si="925"/>
        <v/>
      </c>
      <c r="BH7339" t="str">
        <f t="shared" si="926"/>
        <v/>
      </c>
      <c r="BI7339" t="str">
        <f t="shared" si="927"/>
        <v/>
      </c>
      <c r="BJ7339" t="str">
        <f t="shared" ca="1" si="928"/>
        <v/>
      </c>
      <c r="BK7339">
        <f t="shared" si="929"/>
        <v>1900</v>
      </c>
      <c r="BL7339">
        <f t="shared" si="930"/>
        <v>1900</v>
      </c>
      <c r="BM7339" t="str">
        <f t="shared" si="931"/>
        <v/>
      </c>
      <c r="BN7339" s="69">
        <f t="shared" si="932"/>
        <v>136</v>
      </c>
      <c r="BO7339" s="1">
        <v>49707</v>
      </c>
      <c r="BP7339" s="1"/>
    </row>
    <row r="7340" spans="59:68" x14ac:dyDescent="0.25">
      <c r="BG7340" t="str">
        <f t="shared" ca="1" si="925"/>
        <v/>
      </c>
      <c r="BH7340" t="str">
        <f t="shared" si="926"/>
        <v/>
      </c>
      <c r="BI7340" t="str">
        <f t="shared" si="927"/>
        <v/>
      </c>
      <c r="BJ7340" t="str">
        <f t="shared" ca="1" si="928"/>
        <v/>
      </c>
      <c r="BK7340">
        <f t="shared" si="929"/>
        <v>1900</v>
      </c>
      <c r="BL7340">
        <f t="shared" si="930"/>
        <v>1900</v>
      </c>
      <c r="BM7340" t="str">
        <f t="shared" si="931"/>
        <v/>
      </c>
      <c r="BN7340" s="69">
        <f t="shared" si="932"/>
        <v>136</v>
      </c>
      <c r="BO7340" s="1">
        <v>49708</v>
      </c>
      <c r="BP7340" s="1"/>
    </row>
    <row r="7341" spans="59:68" x14ac:dyDescent="0.25">
      <c r="BG7341" t="str">
        <f t="shared" ca="1" si="925"/>
        <v/>
      </c>
      <c r="BH7341" t="str">
        <f t="shared" si="926"/>
        <v/>
      </c>
      <c r="BI7341" t="str">
        <f t="shared" si="927"/>
        <v/>
      </c>
      <c r="BJ7341" t="str">
        <f t="shared" ca="1" si="928"/>
        <v/>
      </c>
      <c r="BK7341">
        <f t="shared" si="929"/>
        <v>1900</v>
      </c>
      <c r="BL7341">
        <f t="shared" si="930"/>
        <v>1900</v>
      </c>
      <c r="BM7341" t="str">
        <f t="shared" si="931"/>
        <v/>
      </c>
      <c r="BN7341" s="69">
        <f t="shared" si="932"/>
        <v>136</v>
      </c>
      <c r="BO7341" s="1">
        <v>49709</v>
      </c>
      <c r="BP7341" s="1"/>
    </row>
    <row r="7342" spans="59:68" x14ac:dyDescent="0.25">
      <c r="BG7342" t="str">
        <f t="shared" ca="1" si="925"/>
        <v/>
      </c>
      <c r="BH7342" t="str">
        <f t="shared" si="926"/>
        <v/>
      </c>
      <c r="BI7342" t="str">
        <f t="shared" si="927"/>
        <v/>
      </c>
      <c r="BJ7342" t="str">
        <f t="shared" ca="1" si="928"/>
        <v/>
      </c>
      <c r="BK7342">
        <f t="shared" si="929"/>
        <v>1900</v>
      </c>
      <c r="BL7342">
        <f t="shared" si="930"/>
        <v>1900</v>
      </c>
      <c r="BM7342" t="str">
        <f t="shared" si="931"/>
        <v/>
      </c>
      <c r="BN7342" s="69">
        <f t="shared" si="932"/>
        <v>136</v>
      </c>
      <c r="BO7342" s="1">
        <v>49710</v>
      </c>
      <c r="BP7342" s="1"/>
    </row>
    <row r="7343" spans="59:68" x14ac:dyDescent="0.25">
      <c r="BG7343" t="str">
        <f t="shared" ca="1" si="925"/>
        <v/>
      </c>
      <c r="BH7343" t="str">
        <f t="shared" si="926"/>
        <v/>
      </c>
      <c r="BI7343" t="str">
        <f t="shared" si="927"/>
        <v/>
      </c>
      <c r="BJ7343" t="str">
        <f t="shared" ca="1" si="928"/>
        <v/>
      </c>
      <c r="BK7343">
        <f t="shared" si="929"/>
        <v>1900</v>
      </c>
      <c r="BL7343">
        <f t="shared" si="930"/>
        <v>1900</v>
      </c>
      <c r="BM7343" t="str">
        <f t="shared" si="931"/>
        <v/>
      </c>
      <c r="BN7343" s="69">
        <f t="shared" si="932"/>
        <v>136</v>
      </c>
      <c r="BO7343" s="1">
        <v>49711</v>
      </c>
      <c r="BP7343" s="1"/>
    </row>
    <row r="7344" spans="59:68" x14ac:dyDescent="0.25">
      <c r="BG7344" t="str">
        <f t="shared" ca="1" si="925"/>
        <v/>
      </c>
      <c r="BH7344" t="str">
        <f t="shared" si="926"/>
        <v/>
      </c>
      <c r="BI7344" t="str">
        <f t="shared" si="927"/>
        <v/>
      </c>
      <c r="BJ7344" t="str">
        <f t="shared" ca="1" si="928"/>
        <v/>
      </c>
      <c r="BK7344">
        <f t="shared" si="929"/>
        <v>1900</v>
      </c>
      <c r="BL7344">
        <f t="shared" si="930"/>
        <v>1900</v>
      </c>
      <c r="BM7344" t="str">
        <f t="shared" si="931"/>
        <v/>
      </c>
      <c r="BN7344" s="69">
        <f t="shared" si="932"/>
        <v>136</v>
      </c>
      <c r="BO7344" s="1">
        <v>49712</v>
      </c>
      <c r="BP7344" s="1"/>
    </row>
    <row r="7345" spans="59:68" x14ac:dyDescent="0.25">
      <c r="BG7345" t="str">
        <f t="shared" ca="1" si="925"/>
        <v/>
      </c>
      <c r="BH7345" t="str">
        <f t="shared" si="926"/>
        <v/>
      </c>
      <c r="BI7345" t="str">
        <f t="shared" si="927"/>
        <v/>
      </c>
      <c r="BJ7345" t="str">
        <f t="shared" ca="1" si="928"/>
        <v/>
      </c>
      <c r="BK7345">
        <f t="shared" si="929"/>
        <v>1900</v>
      </c>
      <c r="BL7345">
        <f t="shared" si="930"/>
        <v>1900</v>
      </c>
      <c r="BM7345" t="str">
        <f t="shared" si="931"/>
        <v/>
      </c>
      <c r="BN7345" s="69">
        <f t="shared" si="932"/>
        <v>136</v>
      </c>
      <c r="BO7345" s="1">
        <v>49713</v>
      </c>
      <c r="BP7345" s="1"/>
    </row>
    <row r="7346" spans="59:68" x14ac:dyDescent="0.25">
      <c r="BG7346" t="str">
        <f t="shared" ca="1" si="925"/>
        <v/>
      </c>
      <c r="BH7346" t="str">
        <f t="shared" si="926"/>
        <v/>
      </c>
      <c r="BI7346" t="str">
        <f t="shared" si="927"/>
        <v/>
      </c>
      <c r="BJ7346" t="str">
        <f t="shared" ca="1" si="928"/>
        <v/>
      </c>
      <c r="BK7346">
        <f t="shared" si="929"/>
        <v>1900</v>
      </c>
      <c r="BL7346">
        <f t="shared" si="930"/>
        <v>1900</v>
      </c>
      <c r="BM7346" t="str">
        <f t="shared" si="931"/>
        <v/>
      </c>
      <c r="BN7346" s="69">
        <f t="shared" si="932"/>
        <v>136</v>
      </c>
      <c r="BO7346" s="1">
        <v>49714</v>
      </c>
      <c r="BP7346" s="1"/>
    </row>
    <row r="7347" spans="59:68" x14ac:dyDescent="0.25">
      <c r="BG7347" t="str">
        <f t="shared" ca="1" si="925"/>
        <v/>
      </c>
      <c r="BH7347" t="str">
        <f t="shared" si="926"/>
        <v/>
      </c>
      <c r="BI7347" t="str">
        <f t="shared" si="927"/>
        <v/>
      </c>
      <c r="BJ7347" t="str">
        <f t="shared" ca="1" si="928"/>
        <v/>
      </c>
      <c r="BK7347">
        <f t="shared" si="929"/>
        <v>1900</v>
      </c>
      <c r="BL7347">
        <f t="shared" si="930"/>
        <v>1900</v>
      </c>
      <c r="BM7347" t="str">
        <f t="shared" si="931"/>
        <v/>
      </c>
      <c r="BN7347" s="69">
        <f t="shared" si="932"/>
        <v>136</v>
      </c>
      <c r="BO7347" s="1">
        <v>49715</v>
      </c>
      <c r="BP7347" s="1"/>
    </row>
    <row r="7348" spans="59:68" x14ac:dyDescent="0.25">
      <c r="BG7348" t="str">
        <f t="shared" ca="1" si="925"/>
        <v/>
      </c>
      <c r="BH7348" t="str">
        <f t="shared" si="926"/>
        <v/>
      </c>
      <c r="BI7348" t="str">
        <f t="shared" si="927"/>
        <v/>
      </c>
      <c r="BJ7348" t="str">
        <f t="shared" ca="1" si="928"/>
        <v/>
      </c>
      <c r="BK7348">
        <f t="shared" si="929"/>
        <v>1900</v>
      </c>
      <c r="BL7348">
        <f t="shared" si="930"/>
        <v>1900</v>
      </c>
      <c r="BM7348" t="str">
        <f t="shared" si="931"/>
        <v/>
      </c>
      <c r="BN7348" s="69">
        <f t="shared" si="932"/>
        <v>136</v>
      </c>
      <c r="BO7348" s="1">
        <v>49716</v>
      </c>
      <c r="BP7348" s="1"/>
    </row>
    <row r="7349" spans="59:68" x14ac:dyDescent="0.25">
      <c r="BG7349" t="str">
        <f t="shared" ca="1" si="925"/>
        <v/>
      </c>
      <c r="BH7349" t="str">
        <f t="shared" si="926"/>
        <v/>
      </c>
      <c r="BI7349" t="str">
        <f t="shared" si="927"/>
        <v/>
      </c>
      <c r="BJ7349" t="str">
        <f t="shared" ca="1" si="928"/>
        <v/>
      </c>
      <c r="BK7349">
        <f t="shared" si="929"/>
        <v>1900</v>
      </c>
      <c r="BL7349">
        <f t="shared" si="930"/>
        <v>1900</v>
      </c>
      <c r="BM7349" t="str">
        <f t="shared" si="931"/>
        <v/>
      </c>
      <c r="BN7349" s="69">
        <f t="shared" si="932"/>
        <v>136</v>
      </c>
      <c r="BO7349" s="1">
        <v>49717</v>
      </c>
      <c r="BP7349" s="1"/>
    </row>
    <row r="7350" spans="59:68" x14ac:dyDescent="0.25">
      <c r="BG7350" t="str">
        <f t="shared" ca="1" si="925"/>
        <v/>
      </c>
      <c r="BH7350" t="str">
        <f t="shared" si="926"/>
        <v/>
      </c>
      <c r="BI7350" t="str">
        <f t="shared" si="927"/>
        <v/>
      </c>
      <c r="BJ7350" t="str">
        <f t="shared" ca="1" si="928"/>
        <v/>
      </c>
      <c r="BK7350">
        <f t="shared" si="929"/>
        <v>1900</v>
      </c>
      <c r="BL7350">
        <f t="shared" si="930"/>
        <v>1900</v>
      </c>
      <c r="BM7350" t="str">
        <f t="shared" si="931"/>
        <v/>
      </c>
      <c r="BN7350" s="69">
        <f t="shared" si="932"/>
        <v>136</v>
      </c>
      <c r="BO7350" s="1">
        <v>49718</v>
      </c>
      <c r="BP7350" s="1"/>
    </row>
    <row r="7351" spans="59:68" x14ac:dyDescent="0.25">
      <c r="BG7351" t="str">
        <f t="shared" ca="1" si="925"/>
        <v/>
      </c>
      <c r="BH7351" t="str">
        <f t="shared" si="926"/>
        <v/>
      </c>
      <c r="BI7351" t="str">
        <f t="shared" si="927"/>
        <v/>
      </c>
      <c r="BJ7351" t="str">
        <f t="shared" ca="1" si="928"/>
        <v/>
      </c>
      <c r="BK7351">
        <f t="shared" si="929"/>
        <v>1900</v>
      </c>
      <c r="BL7351">
        <f t="shared" si="930"/>
        <v>1900</v>
      </c>
      <c r="BM7351" t="str">
        <f t="shared" si="931"/>
        <v/>
      </c>
      <c r="BN7351" s="69">
        <f t="shared" si="932"/>
        <v>136</v>
      </c>
      <c r="BO7351" s="1">
        <v>49719</v>
      </c>
      <c r="BP7351" s="1"/>
    </row>
    <row r="7352" spans="59:68" x14ac:dyDescent="0.25">
      <c r="BG7352" t="str">
        <f t="shared" ca="1" si="925"/>
        <v/>
      </c>
      <c r="BH7352" t="str">
        <f t="shared" si="926"/>
        <v/>
      </c>
      <c r="BI7352" t="str">
        <f t="shared" si="927"/>
        <v/>
      </c>
      <c r="BJ7352" t="str">
        <f t="shared" ca="1" si="928"/>
        <v/>
      </c>
      <c r="BK7352">
        <f t="shared" si="929"/>
        <v>1900</v>
      </c>
      <c r="BL7352">
        <f t="shared" si="930"/>
        <v>1900</v>
      </c>
      <c r="BM7352" t="str">
        <f t="shared" si="931"/>
        <v/>
      </c>
      <c r="BN7352" s="69">
        <f t="shared" si="932"/>
        <v>136</v>
      </c>
      <c r="BO7352" s="1">
        <v>49720</v>
      </c>
      <c r="BP7352" s="1"/>
    </row>
    <row r="7353" spans="59:68" x14ac:dyDescent="0.25">
      <c r="BG7353" t="str">
        <f t="shared" ca="1" si="925"/>
        <v/>
      </c>
      <c r="BH7353" t="str">
        <f t="shared" si="926"/>
        <v/>
      </c>
      <c r="BI7353" t="str">
        <f t="shared" si="927"/>
        <v/>
      </c>
      <c r="BJ7353" t="str">
        <f t="shared" ca="1" si="928"/>
        <v/>
      </c>
      <c r="BK7353">
        <f t="shared" si="929"/>
        <v>1900</v>
      </c>
      <c r="BL7353">
        <f t="shared" si="930"/>
        <v>1900</v>
      </c>
      <c r="BM7353" t="str">
        <f t="shared" si="931"/>
        <v/>
      </c>
      <c r="BN7353" s="69">
        <f t="shared" si="932"/>
        <v>136</v>
      </c>
      <c r="BO7353" s="1">
        <v>49721</v>
      </c>
      <c r="BP7353" s="1"/>
    </row>
    <row r="7354" spans="59:68" x14ac:dyDescent="0.25">
      <c r="BG7354" t="str">
        <f t="shared" ca="1" si="925"/>
        <v/>
      </c>
      <c r="BH7354" t="str">
        <f t="shared" si="926"/>
        <v/>
      </c>
      <c r="BI7354" t="str">
        <f t="shared" si="927"/>
        <v/>
      </c>
      <c r="BJ7354" t="str">
        <f t="shared" ca="1" si="928"/>
        <v/>
      </c>
      <c r="BK7354">
        <f t="shared" si="929"/>
        <v>1900</v>
      </c>
      <c r="BL7354">
        <f t="shared" si="930"/>
        <v>1900</v>
      </c>
      <c r="BM7354" t="str">
        <f t="shared" si="931"/>
        <v/>
      </c>
      <c r="BN7354" s="69">
        <f t="shared" si="932"/>
        <v>136</v>
      </c>
      <c r="BO7354" s="1">
        <v>49722</v>
      </c>
      <c r="BP7354" s="1"/>
    </row>
    <row r="7355" spans="59:68" x14ac:dyDescent="0.25">
      <c r="BG7355" t="str">
        <f t="shared" ca="1" si="925"/>
        <v/>
      </c>
      <c r="BH7355" t="str">
        <f t="shared" si="926"/>
        <v/>
      </c>
      <c r="BI7355" t="str">
        <f t="shared" si="927"/>
        <v/>
      </c>
      <c r="BJ7355" t="str">
        <f t="shared" ca="1" si="928"/>
        <v/>
      </c>
      <c r="BK7355">
        <f t="shared" si="929"/>
        <v>1900</v>
      </c>
      <c r="BL7355">
        <f t="shared" si="930"/>
        <v>1900</v>
      </c>
      <c r="BM7355" t="str">
        <f t="shared" si="931"/>
        <v/>
      </c>
      <c r="BN7355" s="69">
        <f t="shared" si="932"/>
        <v>136</v>
      </c>
      <c r="BO7355" s="1">
        <v>49723</v>
      </c>
      <c r="BP7355" s="1"/>
    </row>
    <row r="7356" spans="59:68" x14ac:dyDescent="0.25">
      <c r="BG7356" t="str">
        <f t="shared" ca="1" si="925"/>
        <v/>
      </c>
      <c r="BH7356" t="str">
        <f t="shared" si="926"/>
        <v/>
      </c>
      <c r="BI7356" t="str">
        <f t="shared" si="927"/>
        <v/>
      </c>
      <c r="BJ7356" t="str">
        <f t="shared" ca="1" si="928"/>
        <v/>
      </c>
      <c r="BK7356">
        <f t="shared" si="929"/>
        <v>1900</v>
      </c>
      <c r="BL7356">
        <f t="shared" si="930"/>
        <v>1900</v>
      </c>
      <c r="BM7356" t="str">
        <f t="shared" si="931"/>
        <v/>
      </c>
      <c r="BN7356" s="69">
        <f t="shared" si="932"/>
        <v>136</v>
      </c>
      <c r="BO7356" s="1">
        <v>49724</v>
      </c>
      <c r="BP7356" s="1"/>
    </row>
    <row r="7357" spans="59:68" x14ac:dyDescent="0.25">
      <c r="BG7357" t="str">
        <f t="shared" ca="1" si="925"/>
        <v/>
      </c>
      <c r="BH7357" t="str">
        <f t="shared" si="926"/>
        <v/>
      </c>
      <c r="BI7357" t="str">
        <f t="shared" si="927"/>
        <v/>
      </c>
      <c r="BJ7357" t="str">
        <f t="shared" ca="1" si="928"/>
        <v/>
      </c>
      <c r="BK7357">
        <f t="shared" si="929"/>
        <v>1900</v>
      </c>
      <c r="BL7357">
        <f t="shared" si="930"/>
        <v>1900</v>
      </c>
      <c r="BM7357" t="str">
        <f t="shared" si="931"/>
        <v/>
      </c>
      <c r="BN7357" s="69">
        <f t="shared" si="932"/>
        <v>136</v>
      </c>
      <c r="BO7357" s="1">
        <v>49725</v>
      </c>
      <c r="BP7357" s="1"/>
    </row>
    <row r="7358" spans="59:68" x14ac:dyDescent="0.25">
      <c r="BG7358" t="str">
        <f t="shared" ca="1" si="925"/>
        <v/>
      </c>
      <c r="BH7358" t="str">
        <f t="shared" si="926"/>
        <v/>
      </c>
      <c r="BI7358" t="str">
        <f t="shared" si="927"/>
        <v/>
      </c>
      <c r="BJ7358" t="str">
        <f t="shared" ca="1" si="928"/>
        <v/>
      </c>
      <c r="BK7358">
        <f t="shared" si="929"/>
        <v>1900</v>
      </c>
      <c r="BL7358">
        <f t="shared" si="930"/>
        <v>1900</v>
      </c>
      <c r="BM7358" t="str">
        <f t="shared" si="931"/>
        <v/>
      </c>
      <c r="BN7358" s="69">
        <f t="shared" si="932"/>
        <v>136</v>
      </c>
      <c r="BO7358" s="1">
        <v>49726</v>
      </c>
      <c r="BP7358" s="1"/>
    </row>
    <row r="7359" spans="59:68" x14ac:dyDescent="0.25">
      <c r="BG7359" t="str">
        <f t="shared" ca="1" si="925"/>
        <v/>
      </c>
      <c r="BH7359" t="str">
        <f t="shared" si="926"/>
        <v/>
      </c>
      <c r="BI7359" t="str">
        <f t="shared" si="927"/>
        <v/>
      </c>
      <c r="BJ7359" t="str">
        <f t="shared" ca="1" si="928"/>
        <v/>
      </c>
      <c r="BK7359">
        <f t="shared" si="929"/>
        <v>1900</v>
      </c>
      <c r="BL7359">
        <f t="shared" si="930"/>
        <v>1900</v>
      </c>
      <c r="BM7359" t="str">
        <f t="shared" si="931"/>
        <v/>
      </c>
      <c r="BN7359" s="69">
        <f t="shared" si="932"/>
        <v>136</v>
      </c>
      <c r="BO7359" s="1">
        <v>49727</v>
      </c>
      <c r="BP7359" s="1"/>
    </row>
    <row r="7360" spans="59:68" x14ac:dyDescent="0.25">
      <c r="BG7360" t="str">
        <f t="shared" ca="1" si="925"/>
        <v/>
      </c>
      <c r="BH7360" t="str">
        <f t="shared" si="926"/>
        <v/>
      </c>
      <c r="BI7360" t="str">
        <f t="shared" si="927"/>
        <v/>
      </c>
      <c r="BJ7360" t="str">
        <f t="shared" ca="1" si="928"/>
        <v/>
      </c>
      <c r="BK7360">
        <f t="shared" si="929"/>
        <v>1900</v>
      </c>
      <c r="BL7360">
        <f t="shared" si="930"/>
        <v>1900</v>
      </c>
      <c r="BM7360" t="str">
        <f t="shared" si="931"/>
        <v/>
      </c>
      <c r="BN7360" s="69">
        <f t="shared" si="932"/>
        <v>136</v>
      </c>
      <c r="BO7360" s="1">
        <v>49728</v>
      </c>
      <c r="BP7360" s="1"/>
    </row>
    <row r="7361" spans="59:68" x14ac:dyDescent="0.25">
      <c r="BG7361" t="str">
        <f t="shared" ca="1" si="925"/>
        <v/>
      </c>
      <c r="BH7361" t="str">
        <f t="shared" si="926"/>
        <v/>
      </c>
      <c r="BI7361" t="str">
        <f t="shared" si="927"/>
        <v/>
      </c>
      <c r="BJ7361" t="str">
        <f t="shared" ca="1" si="928"/>
        <v/>
      </c>
      <c r="BK7361">
        <f t="shared" si="929"/>
        <v>1900</v>
      </c>
      <c r="BL7361">
        <f t="shared" si="930"/>
        <v>1900</v>
      </c>
      <c r="BM7361" t="str">
        <f t="shared" si="931"/>
        <v/>
      </c>
      <c r="BN7361" s="69">
        <f t="shared" si="932"/>
        <v>136</v>
      </c>
      <c r="BO7361" s="1">
        <v>49729</v>
      </c>
      <c r="BP7361" s="1"/>
    </row>
    <row r="7362" spans="59:68" x14ac:dyDescent="0.25">
      <c r="BG7362" t="str">
        <f t="shared" ca="1" si="925"/>
        <v/>
      </c>
      <c r="BH7362" t="str">
        <f t="shared" si="926"/>
        <v/>
      </c>
      <c r="BI7362" t="str">
        <f t="shared" si="927"/>
        <v/>
      </c>
      <c r="BJ7362" t="str">
        <f t="shared" ca="1" si="928"/>
        <v/>
      </c>
      <c r="BK7362">
        <f t="shared" si="929"/>
        <v>1900</v>
      </c>
      <c r="BL7362">
        <f t="shared" si="930"/>
        <v>1900</v>
      </c>
      <c r="BM7362" t="str">
        <f t="shared" si="931"/>
        <v/>
      </c>
      <c r="BN7362" s="69">
        <f t="shared" si="932"/>
        <v>136</v>
      </c>
      <c r="BO7362" s="1">
        <v>49730</v>
      </c>
      <c r="BP7362" s="1"/>
    </row>
    <row r="7363" spans="59:68" x14ac:dyDescent="0.25">
      <c r="BG7363" t="str">
        <f t="shared" ref="BG7363:BG7426" ca="1" si="933">IF(A7363="","",DATEDIF(J7363,TODAY(),"y"))</f>
        <v/>
      </c>
      <c r="BH7363" t="str">
        <f t="shared" ref="BH7363:BH7426" si="934">IF(A7363="","",IF(BG7363&lt;61,"Moins de 61",IF(BG7363&lt;66,"61 à 65",IF(BG7363&lt;71,"66 à 70",IF(BG7363&lt;76,"71 à 75",IF(BG7363&lt;81,"76 à 80",IF(BG7363&lt;86,"81 à 85",IF(BG7363&lt;91,"86 à 90",IF(BG7363&lt;96,"91 à 95",IF(BG7363&lt;101,"96 à 100",IF(BG7363&gt;=101,"101 et plus","")))))))))))</f>
        <v/>
      </c>
      <c r="BI7363" t="str">
        <f t="shared" ref="BI7363:BI7426" si="935">IF(B7363="","",IF(BG7363&lt;66,"Moins de 66",IF(BG7363&lt;71,"66 à 70",IF(BG7363&lt;76,"71 à 75",IF(BG7363&lt;81,"76 à 80",IF(BG7363&gt;=81,"plus de 80",""))))))</f>
        <v/>
      </c>
      <c r="BJ7363" t="str">
        <f t="shared" ref="BJ7363:BJ7426" ca="1" si="936">IF(A7363="","",DATEDIF(L7363,TODAY(),"y"))</f>
        <v/>
      </c>
      <c r="BK7363">
        <f t="shared" ref="BK7363:BK7426" si="937">YEAR(L7363)</f>
        <v>1900</v>
      </c>
      <c r="BL7363">
        <f t="shared" ref="BL7363:BL7426" si="938">YEAR(E7363)</f>
        <v>1900</v>
      </c>
      <c r="BM7363" t="str">
        <f t="shared" ref="BM7363:BM7426" si="939">IF(A7363="","",IF(O7363="Adhérent",BG7363,""))</f>
        <v/>
      </c>
      <c r="BN7363" s="69">
        <f t="shared" ref="BN7363:BN7426" si="940">YEAR(BO7363)-YEAR(J7363)</f>
        <v>136</v>
      </c>
      <c r="BO7363" s="1">
        <v>49731</v>
      </c>
      <c r="BP7363" s="1"/>
    </row>
    <row r="7364" spans="59:68" x14ac:dyDescent="0.25">
      <c r="BG7364" t="str">
        <f t="shared" ca="1" si="933"/>
        <v/>
      </c>
      <c r="BH7364" t="str">
        <f t="shared" si="934"/>
        <v/>
      </c>
      <c r="BI7364" t="str">
        <f t="shared" si="935"/>
        <v/>
      </c>
      <c r="BJ7364" t="str">
        <f t="shared" ca="1" si="936"/>
        <v/>
      </c>
      <c r="BK7364">
        <f t="shared" si="937"/>
        <v>1900</v>
      </c>
      <c r="BL7364">
        <f t="shared" si="938"/>
        <v>1900</v>
      </c>
      <c r="BM7364" t="str">
        <f t="shared" si="939"/>
        <v/>
      </c>
      <c r="BN7364" s="69">
        <f t="shared" si="940"/>
        <v>136</v>
      </c>
      <c r="BO7364" s="1">
        <v>49732</v>
      </c>
      <c r="BP7364" s="1"/>
    </row>
    <row r="7365" spans="59:68" x14ac:dyDescent="0.25">
      <c r="BG7365" t="str">
        <f t="shared" ca="1" si="933"/>
        <v/>
      </c>
      <c r="BH7365" t="str">
        <f t="shared" si="934"/>
        <v/>
      </c>
      <c r="BI7365" t="str">
        <f t="shared" si="935"/>
        <v/>
      </c>
      <c r="BJ7365" t="str">
        <f t="shared" ca="1" si="936"/>
        <v/>
      </c>
      <c r="BK7365">
        <f t="shared" si="937"/>
        <v>1900</v>
      </c>
      <c r="BL7365">
        <f t="shared" si="938"/>
        <v>1900</v>
      </c>
      <c r="BM7365" t="str">
        <f t="shared" si="939"/>
        <v/>
      </c>
      <c r="BN7365" s="69">
        <f t="shared" si="940"/>
        <v>136</v>
      </c>
      <c r="BO7365" s="1">
        <v>49733</v>
      </c>
      <c r="BP7365" s="1"/>
    </row>
    <row r="7366" spans="59:68" x14ac:dyDescent="0.25">
      <c r="BG7366" t="str">
        <f t="shared" ca="1" si="933"/>
        <v/>
      </c>
      <c r="BH7366" t="str">
        <f t="shared" si="934"/>
        <v/>
      </c>
      <c r="BI7366" t="str">
        <f t="shared" si="935"/>
        <v/>
      </c>
      <c r="BJ7366" t="str">
        <f t="shared" ca="1" si="936"/>
        <v/>
      </c>
      <c r="BK7366">
        <f t="shared" si="937"/>
        <v>1900</v>
      </c>
      <c r="BL7366">
        <f t="shared" si="938"/>
        <v>1900</v>
      </c>
      <c r="BM7366" t="str">
        <f t="shared" si="939"/>
        <v/>
      </c>
      <c r="BN7366" s="69">
        <f t="shared" si="940"/>
        <v>136</v>
      </c>
      <c r="BO7366" s="1">
        <v>49734</v>
      </c>
      <c r="BP7366" s="1"/>
    </row>
    <row r="7367" spans="59:68" x14ac:dyDescent="0.25">
      <c r="BG7367" t="str">
        <f t="shared" ca="1" si="933"/>
        <v/>
      </c>
      <c r="BH7367" t="str">
        <f t="shared" si="934"/>
        <v/>
      </c>
      <c r="BI7367" t="str">
        <f t="shared" si="935"/>
        <v/>
      </c>
      <c r="BJ7367" t="str">
        <f t="shared" ca="1" si="936"/>
        <v/>
      </c>
      <c r="BK7367">
        <f t="shared" si="937"/>
        <v>1900</v>
      </c>
      <c r="BL7367">
        <f t="shared" si="938"/>
        <v>1900</v>
      </c>
      <c r="BM7367" t="str">
        <f t="shared" si="939"/>
        <v/>
      </c>
      <c r="BN7367" s="69">
        <f t="shared" si="940"/>
        <v>136</v>
      </c>
      <c r="BO7367" s="1">
        <v>49735</v>
      </c>
      <c r="BP7367" s="1"/>
    </row>
    <row r="7368" spans="59:68" x14ac:dyDescent="0.25">
      <c r="BG7368" t="str">
        <f t="shared" ca="1" si="933"/>
        <v/>
      </c>
      <c r="BH7368" t="str">
        <f t="shared" si="934"/>
        <v/>
      </c>
      <c r="BI7368" t="str">
        <f t="shared" si="935"/>
        <v/>
      </c>
      <c r="BJ7368" t="str">
        <f t="shared" ca="1" si="936"/>
        <v/>
      </c>
      <c r="BK7368">
        <f t="shared" si="937"/>
        <v>1900</v>
      </c>
      <c r="BL7368">
        <f t="shared" si="938"/>
        <v>1900</v>
      </c>
      <c r="BM7368" t="str">
        <f t="shared" si="939"/>
        <v/>
      </c>
      <c r="BN7368" s="69">
        <f t="shared" si="940"/>
        <v>136</v>
      </c>
      <c r="BO7368" s="1">
        <v>49736</v>
      </c>
      <c r="BP7368" s="1"/>
    </row>
    <row r="7369" spans="59:68" x14ac:dyDescent="0.25">
      <c r="BG7369" t="str">
        <f t="shared" ca="1" si="933"/>
        <v/>
      </c>
      <c r="BH7369" t="str">
        <f t="shared" si="934"/>
        <v/>
      </c>
      <c r="BI7369" t="str">
        <f t="shared" si="935"/>
        <v/>
      </c>
      <c r="BJ7369" t="str">
        <f t="shared" ca="1" si="936"/>
        <v/>
      </c>
      <c r="BK7369">
        <f t="shared" si="937"/>
        <v>1900</v>
      </c>
      <c r="BL7369">
        <f t="shared" si="938"/>
        <v>1900</v>
      </c>
      <c r="BM7369" t="str">
        <f t="shared" si="939"/>
        <v/>
      </c>
      <c r="BN7369" s="69">
        <f t="shared" si="940"/>
        <v>136</v>
      </c>
      <c r="BO7369" s="1">
        <v>49737</v>
      </c>
      <c r="BP7369" s="1"/>
    </row>
    <row r="7370" spans="59:68" x14ac:dyDescent="0.25">
      <c r="BG7370" t="str">
        <f t="shared" ca="1" si="933"/>
        <v/>
      </c>
      <c r="BH7370" t="str">
        <f t="shared" si="934"/>
        <v/>
      </c>
      <c r="BI7370" t="str">
        <f t="shared" si="935"/>
        <v/>
      </c>
      <c r="BJ7370" t="str">
        <f t="shared" ca="1" si="936"/>
        <v/>
      </c>
      <c r="BK7370">
        <f t="shared" si="937"/>
        <v>1900</v>
      </c>
      <c r="BL7370">
        <f t="shared" si="938"/>
        <v>1900</v>
      </c>
      <c r="BM7370" t="str">
        <f t="shared" si="939"/>
        <v/>
      </c>
      <c r="BN7370" s="69">
        <f t="shared" si="940"/>
        <v>136</v>
      </c>
      <c r="BO7370" s="1">
        <v>49738</v>
      </c>
      <c r="BP7370" s="1"/>
    </row>
    <row r="7371" spans="59:68" x14ac:dyDescent="0.25">
      <c r="BG7371" t="str">
        <f t="shared" ca="1" si="933"/>
        <v/>
      </c>
      <c r="BH7371" t="str">
        <f t="shared" si="934"/>
        <v/>
      </c>
      <c r="BI7371" t="str">
        <f t="shared" si="935"/>
        <v/>
      </c>
      <c r="BJ7371" t="str">
        <f t="shared" ca="1" si="936"/>
        <v/>
      </c>
      <c r="BK7371">
        <f t="shared" si="937"/>
        <v>1900</v>
      </c>
      <c r="BL7371">
        <f t="shared" si="938"/>
        <v>1900</v>
      </c>
      <c r="BM7371" t="str">
        <f t="shared" si="939"/>
        <v/>
      </c>
      <c r="BN7371" s="69">
        <f t="shared" si="940"/>
        <v>136</v>
      </c>
      <c r="BO7371" s="1">
        <v>49739</v>
      </c>
      <c r="BP7371" s="1"/>
    </row>
    <row r="7372" spans="59:68" x14ac:dyDescent="0.25">
      <c r="BG7372" t="str">
        <f t="shared" ca="1" si="933"/>
        <v/>
      </c>
      <c r="BH7372" t="str">
        <f t="shared" si="934"/>
        <v/>
      </c>
      <c r="BI7372" t="str">
        <f t="shared" si="935"/>
        <v/>
      </c>
      <c r="BJ7372" t="str">
        <f t="shared" ca="1" si="936"/>
        <v/>
      </c>
      <c r="BK7372">
        <f t="shared" si="937"/>
        <v>1900</v>
      </c>
      <c r="BL7372">
        <f t="shared" si="938"/>
        <v>1900</v>
      </c>
      <c r="BM7372" t="str">
        <f t="shared" si="939"/>
        <v/>
      </c>
      <c r="BN7372" s="69">
        <f t="shared" si="940"/>
        <v>136</v>
      </c>
      <c r="BO7372" s="1">
        <v>49740</v>
      </c>
      <c r="BP7372" s="1"/>
    </row>
    <row r="7373" spans="59:68" x14ac:dyDescent="0.25">
      <c r="BG7373" t="str">
        <f t="shared" ca="1" si="933"/>
        <v/>
      </c>
      <c r="BH7373" t="str">
        <f t="shared" si="934"/>
        <v/>
      </c>
      <c r="BI7373" t="str">
        <f t="shared" si="935"/>
        <v/>
      </c>
      <c r="BJ7373" t="str">
        <f t="shared" ca="1" si="936"/>
        <v/>
      </c>
      <c r="BK7373">
        <f t="shared" si="937"/>
        <v>1900</v>
      </c>
      <c r="BL7373">
        <f t="shared" si="938"/>
        <v>1900</v>
      </c>
      <c r="BM7373" t="str">
        <f t="shared" si="939"/>
        <v/>
      </c>
      <c r="BN7373" s="69">
        <f t="shared" si="940"/>
        <v>136</v>
      </c>
      <c r="BO7373" s="1">
        <v>49741</v>
      </c>
      <c r="BP7373" s="1"/>
    </row>
    <row r="7374" spans="59:68" x14ac:dyDescent="0.25">
      <c r="BG7374" t="str">
        <f t="shared" ca="1" si="933"/>
        <v/>
      </c>
      <c r="BH7374" t="str">
        <f t="shared" si="934"/>
        <v/>
      </c>
      <c r="BI7374" t="str">
        <f t="shared" si="935"/>
        <v/>
      </c>
      <c r="BJ7374" t="str">
        <f t="shared" ca="1" si="936"/>
        <v/>
      </c>
      <c r="BK7374">
        <f t="shared" si="937"/>
        <v>1900</v>
      </c>
      <c r="BL7374">
        <f t="shared" si="938"/>
        <v>1900</v>
      </c>
      <c r="BM7374" t="str">
        <f t="shared" si="939"/>
        <v/>
      </c>
      <c r="BN7374" s="69">
        <f t="shared" si="940"/>
        <v>136</v>
      </c>
      <c r="BO7374" s="1">
        <v>49742</v>
      </c>
      <c r="BP7374" s="1"/>
    </row>
    <row r="7375" spans="59:68" x14ac:dyDescent="0.25">
      <c r="BG7375" t="str">
        <f t="shared" ca="1" si="933"/>
        <v/>
      </c>
      <c r="BH7375" t="str">
        <f t="shared" si="934"/>
        <v/>
      </c>
      <c r="BI7375" t="str">
        <f t="shared" si="935"/>
        <v/>
      </c>
      <c r="BJ7375" t="str">
        <f t="shared" ca="1" si="936"/>
        <v/>
      </c>
      <c r="BK7375">
        <f t="shared" si="937"/>
        <v>1900</v>
      </c>
      <c r="BL7375">
        <f t="shared" si="938"/>
        <v>1900</v>
      </c>
      <c r="BM7375" t="str">
        <f t="shared" si="939"/>
        <v/>
      </c>
      <c r="BN7375" s="69">
        <f t="shared" si="940"/>
        <v>136</v>
      </c>
      <c r="BO7375" s="1">
        <v>49743</v>
      </c>
      <c r="BP7375" s="1"/>
    </row>
    <row r="7376" spans="59:68" x14ac:dyDescent="0.25">
      <c r="BG7376" t="str">
        <f t="shared" ca="1" si="933"/>
        <v/>
      </c>
      <c r="BH7376" t="str">
        <f t="shared" si="934"/>
        <v/>
      </c>
      <c r="BI7376" t="str">
        <f t="shared" si="935"/>
        <v/>
      </c>
      <c r="BJ7376" t="str">
        <f t="shared" ca="1" si="936"/>
        <v/>
      </c>
      <c r="BK7376">
        <f t="shared" si="937"/>
        <v>1900</v>
      </c>
      <c r="BL7376">
        <f t="shared" si="938"/>
        <v>1900</v>
      </c>
      <c r="BM7376" t="str">
        <f t="shared" si="939"/>
        <v/>
      </c>
      <c r="BN7376" s="69">
        <f t="shared" si="940"/>
        <v>136</v>
      </c>
      <c r="BO7376" s="1">
        <v>49744</v>
      </c>
      <c r="BP7376" s="1"/>
    </row>
    <row r="7377" spans="59:68" x14ac:dyDescent="0.25">
      <c r="BG7377" t="str">
        <f t="shared" ca="1" si="933"/>
        <v/>
      </c>
      <c r="BH7377" t="str">
        <f t="shared" si="934"/>
        <v/>
      </c>
      <c r="BI7377" t="str">
        <f t="shared" si="935"/>
        <v/>
      </c>
      <c r="BJ7377" t="str">
        <f t="shared" ca="1" si="936"/>
        <v/>
      </c>
      <c r="BK7377">
        <f t="shared" si="937"/>
        <v>1900</v>
      </c>
      <c r="BL7377">
        <f t="shared" si="938"/>
        <v>1900</v>
      </c>
      <c r="BM7377" t="str">
        <f t="shared" si="939"/>
        <v/>
      </c>
      <c r="BN7377" s="69">
        <f t="shared" si="940"/>
        <v>136</v>
      </c>
      <c r="BO7377" s="1">
        <v>49745</v>
      </c>
      <c r="BP7377" s="1"/>
    </row>
    <row r="7378" spans="59:68" x14ac:dyDescent="0.25">
      <c r="BG7378" t="str">
        <f t="shared" ca="1" si="933"/>
        <v/>
      </c>
      <c r="BH7378" t="str">
        <f t="shared" si="934"/>
        <v/>
      </c>
      <c r="BI7378" t="str">
        <f t="shared" si="935"/>
        <v/>
      </c>
      <c r="BJ7378" t="str">
        <f t="shared" ca="1" si="936"/>
        <v/>
      </c>
      <c r="BK7378">
        <f t="shared" si="937"/>
        <v>1900</v>
      </c>
      <c r="BL7378">
        <f t="shared" si="938"/>
        <v>1900</v>
      </c>
      <c r="BM7378" t="str">
        <f t="shared" si="939"/>
        <v/>
      </c>
      <c r="BN7378" s="69">
        <f t="shared" si="940"/>
        <v>136</v>
      </c>
      <c r="BO7378" s="1">
        <v>49746</v>
      </c>
      <c r="BP7378" s="1"/>
    </row>
    <row r="7379" spans="59:68" x14ac:dyDescent="0.25">
      <c r="BG7379" t="str">
        <f t="shared" ca="1" si="933"/>
        <v/>
      </c>
      <c r="BH7379" t="str">
        <f t="shared" si="934"/>
        <v/>
      </c>
      <c r="BI7379" t="str">
        <f t="shared" si="935"/>
        <v/>
      </c>
      <c r="BJ7379" t="str">
        <f t="shared" ca="1" si="936"/>
        <v/>
      </c>
      <c r="BK7379">
        <f t="shared" si="937"/>
        <v>1900</v>
      </c>
      <c r="BL7379">
        <f t="shared" si="938"/>
        <v>1900</v>
      </c>
      <c r="BM7379" t="str">
        <f t="shared" si="939"/>
        <v/>
      </c>
      <c r="BN7379" s="69">
        <f t="shared" si="940"/>
        <v>136</v>
      </c>
      <c r="BO7379" s="1">
        <v>49747</v>
      </c>
      <c r="BP7379" s="1"/>
    </row>
    <row r="7380" spans="59:68" x14ac:dyDescent="0.25">
      <c r="BG7380" t="str">
        <f t="shared" ca="1" si="933"/>
        <v/>
      </c>
      <c r="BH7380" t="str">
        <f t="shared" si="934"/>
        <v/>
      </c>
      <c r="BI7380" t="str">
        <f t="shared" si="935"/>
        <v/>
      </c>
      <c r="BJ7380" t="str">
        <f t="shared" ca="1" si="936"/>
        <v/>
      </c>
      <c r="BK7380">
        <f t="shared" si="937"/>
        <v>1900</v>
      </c>
      <c r="BL7380">
        <f t="shared" si="938"/>
        <v>1900</v>
      </c>
      <c r="BM7380" t="str">
        <f t="shared" si="939"/>
        <v/>
      </c>
      <c r="BN7380" s="69">
        <f t="shared" si="940"/>
        <v>136</v>
      </c>
      <c r="BO7380" s="1">
        <v>49748</v>
      </c>
      <c r="BP7380" s="1"/>
    </row>
    <row r="7381" spans="59:68" x14ac:dyDescent="0.25">
      <c r="BG7381" t="str">
        <f t="shared" ca="1" si="933"/>
        <v/>
      </c>
      <c r="BH7381" t="str">
        <f t="shared" si="934"/>
        <v/>
      </c>
      <c r="BI7381" t="str">
        <f t="shared" si="935"/>
        <v/>
      </c>
      <c r="BJ7381" t="str">
        <f t="shared" ca="1" si="936"/>
        <v/>
      </c>
      <c r="BK7381">
        <f t="shared" si="937"/>
        <v>1900</v>
      </c>
      <c r="BL7381">
        <f t="shared" si="938"/>
        <v>1900</v>
      </c>
      <c r="BM7381" t="str">
        <f t="shared" si="939"/>
        <v/>
      </c>
      <c r="BN7381" s="69">
        <f t="shared" si="940"/>
        <v>136</v>
      </c>
      <c r="BO7381" s="1">
        <v>49749</v>
      </c>
      <c r="BP7381" s="1"/>
    </row>
    <row r="7382" spans="59:68" x14ac:dyDescent="0.25">
      <c r="BG7382" t="str">
        <f t="shared" ca="1" si="933"/>
        <v/>
      </c>
      <c r="BH7382" t="str">
        <f t="shared" si="934"/>
        <v/>
      </c>
      <c r="BI7382" t="str">
        <f t="shared" si="935"/>
        <v/>
      </c>
      <c r="BJ7382" t="str">
        <f t="shared" ca="1" si="936"/>
        <v/>
      </c>
      <c r="BK7382">
        <f t="shared" si="937"/>
        <v>1900</v>
      </c>
      <c r="BL7382">
        <f t="shared" si="938"/>
        <v>1900</v>
      </c>
      <c r="BM7382" t="str">
        <f t="shared" si="939"/>
        <v/>
      </c>
      <c r="BN7382" s="69">
        <f t="shared" si="940"/>
        <v>136</v>
      </c>
      <c r="BO7382" s="1">
        <v>49750</v>
      </c>
      <c r="BP7382" s="1"/>
    </row>
    <row r="7383" spans="59:68" x14ac:dyDescent="0.25">
      <c r="BG7383" t="str">
        <f t="shared" ca="1" si="933"/>
        <v/>
      </c>
      <c r="BH7383" t="str">
        <f t="shared" si="934"/>
        <v/>
      </c>
      <c r="BI7383" t="str">
        <f t="shared" si="935"/>
        <v/>
      </c>
      <c r="BJ7383" t="str">
        <f t="shared" ca="1" si="936"/>
        <v/>
      </c>
      <c r="BK7383">
        <f t="shared" si="937"/>
        <v>1900</v>
      </c>
      <c r="BL7383">
        <f t="shared" si="938"/>
        <v>1900</v>
      </c>
      <c r="BM7383" t="str">
        <f t="shared" si="939"/>
        <v/>
      </c>
      <c r="BN7383" s="69">
        <f t="shared" si="940"/>
        <v>136</v>
      </c>
      <c r="BO7383" s="1">
        <v>49751</v>
      </c>
      <c r="BP7383" s="1"/>
    </row>
    <row r="7384" spans="59:68" x14ac:dyDescent="0.25">
      <c r="BG7384" t="str">
        <f t="shared" ca="1" si="933"/>
        <v/>
      </c>
      <c r="BH7384" t="str">
        <f t="shared" si="934"/>
        <v/>
      </c>
      <c r="BI7384" t="str">
        <f t="shared" si="935"/>
        <v/>
      </c>
      <c r="BJ7384" t="str">
        <f t="shared" ca="1" si="936"/>
        <v/>
      </c>
      <c r="BK7384">
        <f t="shared" si="937"/>
        <v>1900</v>
      </c>
      <c r="BL7384">
        <f t="shared" si="938"/>
        <v>1900</v>
      </c>
      <c r="BM7384" t="str">
        <f t="shared" si="939"/>
        <v/>
      </c>
      <c r="BN7384" s="69">
        <f t="shared" si="940"/>
        <v>136</v>
      </c>
      <c r="BO7384" s="1">
        <v>49752</v>
      </c>
      <c r="BP7384" s="1"/>
    </row>
    <row r="7385" spans="59:68" x14ac:dyDescent="0.25">
      <c r="BG7385" t="str">
        <f t="shared" ca="1" si="933"/>
        <v/>
      </c>
      <c r="BH7385" t="str">
        <f t="shared" si="934"/>
        <v/>
      </c>
      <c r="BI7385" t="str">
        <f t="shared" si="935"/>
        <v/>
      </c>
      <c r="BJ7385" t="str">
        <f t="shared" ca="1" si="936"/>
        <v/>
      </c>
      <c r="BK7385">
        <f t="shared" si="937"/>
        <v>1900</v>
      </c>
      <c r="BL7385">
        <f t="shared" si="938"/>
        <v>1900</v>
      </c>
      <c r="BM7385" t="str">
        <f t="shared" si="939"/>
        <v/>
      </c>
      <c r="BN7385" s="69">
        <f t="shared" si="940"/>
        <v>136</v>
      </c>
      <c r="BO7385" s="1">
        <v>49753</v>
      </c>
      <c r="BP7385" s="1"/>
    </row>
    <row r="7386" spans="59:68" x14ac:dyDescent="0.25">
      <c r="BG7386" t="str">
        <f t="shared" ca="1" si="933"/>
        <v/>
      </c>
      <c r="BH7386" t="str">
        <f t="shared" si="934"/>
        <v/>
      </c>
      <c r="BI7386" t="str">
        <f t="shared" si="935"/>
        <v/>
      </c>
      <c r="BJ7386" t="str">
        <f t="shared" ca="1" si="936"/>
        <v/>
      </c>
      <c r="BK7386">
        <f t="shared" si="937"/>
        <v>1900</v>
      </c>
      <c r="BL7386">
        <f t="shared" si="938"/>
        <v>1900</v>
      </c>
      <c r="BM7386" t="str">
        <f t="shared" si="939"/>
        <v/>
      </c>
      <c r="BN7386" s="69">
        <f t="shared" si="940"/>
        <v>136</v>
      </c>
      <c r="BO7386" s="1">
        <v>49754</v>
      </c>
      <c r="BP7386" s="1"/>
    </row>
    <row r="7387" spans="59:68" x14ac:dyDescent="0.25">
      <c r="BG7387" t="str">
        <f t="shared" ca="1" si="933"/>
        <v/>
      </c>
      <c r="BH7387" t="str">
        <f t="shared" si="934"/>
        <v/>
      </c>
      <c r="BI7387" t="str">
        <f t="shared" si="935"/>
        <v/>
      </c>
      <c r="BJ7387" t="str">
        <f t="shared" ca="1" si="936"/>
        <v/>
      </c>
      <c r="BK7387">
        <f t="shared" si="937"/>
        <v>1900</v>
      </c>
      <c r="BL7387">
        <f t="shared" si="938"/>
        <v>1900</v>
      </c>
      <c r="BM7387" t="str">
        <f t="shared" si="939"/>
        <v/>
      </c>
      <c r="BN7387" s="69">
        <f t="shared" si="940"/>
        <v>136</v>
      </c>
      <c r="BO7387" s="1">
        <v>49755</v>
      </c>
      <c r="BP7387" s="1"/>
    </row>
    <row r="7388" spans="59:68" x14ac:dyDescent="0.25">
      <c r="BG7388" t="str">
        <f t="shared" ca="1" si="933"/>
        <v/>
      </c>
      <c r="BH7388" t="str">
        <f t="shared" si="934"/>
        <v/>
      </c>
      <c r="BI7388" t="str">
        <f t="shared" si="935"/>
        <v/>
      </c>
      <c r="BJ7388" t="str">
        <f t="shared" ca="1" si="936"/>
        <v/>
      </c>
      <c r="BK7388">
        <f t="shared" si="937"/>
        <v>1900</v>
      </c>
      <c r="BL7388">
        <f t="shared" si="938"/>
        <v>1900</v>
      </c>
      <c r="BM7388" t="str">
        <f t="shared" si="939"/>
        <v/>
      </c>
      <c r="BN7388" s="69">
        <f t="shared" si="940"/>
        <v>136</v>
      </c>
      <c r="BO7388" s="1">
        <v>49756</v>
      </c>
      <c r="BP7388" s="1"/>
    </row>
    <row r="7389" spans="59:68" x14ac:dyDescent="0.25">
      <c r="BG7389" t="str">
        <f t="shared" ca="1" si="933"/>
        <v/>
      </c>
      <c r="BH7389" t="str">
        <f t="shared" si="934"/>
        <v/>
      </c>
      <c r="BI7389" t="str">
        <f t="shared" si="935"/>
        <v/>
      </c>
      <c r="BJ7389" t="str">
        <f t="shared" ca="1" si="936"/>
        <v/>
      </c>
      <c r="BK7389">
        <f t="shared" si="937"/>
        <v>1900</v>
      </c>
      <c r="BL7389">
        <f t="shared" si="938"/>
        <v>1900</v>
      </c>
      <c r="BM7389" t="str">
        <f t="shared" si="939"/>
        <v/>
      </c>
      <c r="BN7389" s="69">
        <f t="shared" si="940"/>
        <v>136</v>
      </c>
      <c r="BO7389" s="1">
        <v>49757</v>
      </c>
      <c r="BP7389" s="1"/>
    </row>
    <row r="7390" spans="59:68" x14ac:dyDescent="0.25">
      <c r="BG7390" t="str">
        <f t="shared" ca="1" si="933"/>
        <v/>
      </c>
      <c r="BH7390" t="str">
        <f t="shared" si="934"/>
        <v/>
      </c>
      <c r="BI7390" t="str">
        <f t="shared" si="935"/>
        <v/>
      </c>
      <c r="BJ7390" t="str">
        <f t="shared" ca="1" si="936"/>
        <v/>
      </c>
      <c r="BK7390">
        <f t="shared" si="937"/>
        <v>1900</v>
      </c>
      <c r="BL7390">
        <f t="shared" si="938"/>
        <v>1900</v>
      </c>
      <c r="BM7390" t="str">
        <f t="shared" si="939"/>
        <v/>
      </c>
      <c r="BN7390" s="69">
        <f t="shared" si="940"/>
        <v>136</v>
      </c>
      <c r="BO7390" s="1">
        <v>49758</v>
      </c>
      <c r="BP7390" s="1"/>
    </row>
    <row r="7391" spans="59:68" x14ac:dyDescent="0.25">
      <c r="BG7391" t="str">
        <f t="shared" ca="1" si="933"/>
        <v/>
      </c>
      <c r="BH7391" t="str">
        <f t="shared" si="934"/>
        <v/>
      </c>
      <c r="BI7391" t="str">
        <f t="shared" si="935"/>
        <v/>
      </c>
      <c r="BJ7391" t="str">
        <f t="shared" ca="1" si="936"/>
        <v/>
      </c>
      <c r="BK7391">
        <f t="shared" si="937"/>
        <v>1900</v>
      </c>
      <c r="BL7391">
        <f t="shared" si="938"/>
        <v>1900</v>
      </c>
      <c r="BM7391" t="str">
        <f t="shared" si="939"/>
        <v/>
      </c>
      <c r="BN7391" s="69">
        <f t="shared" si="940"/>
        <v>136</v>
      </c>
      <c r="BO7391" s="1">
        <v>49759</v>
      </c>
      <c r="BP7391" s="1"/>
    </row>
    <row r="7392" spans="59:68" x14ac:dyDescent="0.25">
      <c r="BG7392" t="str">
        <f t="shared" ca="1" si="933"/>
        <v/>
      </c>
      <c r="BH7392" t="str">
        <f t="shared" si="934"/>
        <v/>
      </c>
      <c r="BI7392" t="str">
        <f t="shared" si="935"/>
        <v/>
      </c>
      <c r="BJ7392" t="str">
        <f t="shared" ca="1" si="936"/>
        <v/>
      </c>
      <c r="BK7392">
        <f t="shared" si="937"/>
        <v>1900</v>
      </c>
      <c r="BL7392">
        <f t="shared" si="938"/>
        <v>1900</v>
      </c>
      <c r="BM7392" t="str">
        <f t="shared" si="939"/>
        <v/>
      </c>
      <c r="BN7392" s="69">
        <f t="shared" si="940"/>
        <v>136</v>
      </c>
      <c r="BO7392" s="1">
        <v>49760</v>
      </c>
      <c r="BP7392" s="1"/>
    </row>
    <row r="7393" spans="59:68" x14ac:dyDescent="0.25">
      <c r="BG7393" t="str">
        <f t="shared" ca="1" si="933"/>
        <v/>
      </c>
      <c r="BH7393" t="str">
        <f t="shared" si="934"/>
        <v/>
      </c>
      <c r="BI7393" t="str">
        <f t="shared" si="935"/>
        <v/>
      </c>
      <c r="BJ7393" t="str">
        <f t="shared" ca="1" si="936"/>
        <v/>
      </c>
      <c r="BK7393">
        <f t="shared" si="937"/>
        <v>1900</v>
      </c>
      <c r="BL7393">
        <f t="shared" si="938"/>
        <v>1900</v>
      </c>
      <c r="BM7393" t="str">
        <f t="shared" si="939"/>
        <v/>
      </c>
      <c r="BN7393" s="69">
        <f t="shared" si="940"/>
        <v>136</v>
      </c>
      <c r="BO7393" s="1">
        <v>49761</v>
      </c>
      <c r="BP7393" s="1"/>
    </row>
    <row r="7394" spans="59:68" x14ac:dyDescent="0.25">
      <c r="BG7394" t="str">
        <f t="shared" ca="1" si="933"/>
        <v/>
      </c>
      <c r="BH7394" t="str">
        <f t="shared" si="934"/>
        <v/>
      </c>
      <c r="BI7394" t="str">
        <f t="shared" si="935"/>
        <v/>
      </c>
      <c r="BJ7394" t="str">
        <f t="shared" ca="1" si="936"/>
        <v/>
      </c>
      <c r="BK7394">
        <f t="shared" si="937"/>
        <v>1900</v>
      </c>
      <c r="BL7394">
        <f t="shared" si="938"/>
        <v>1900</v>
      </c>
      <c r="BM7394" t="str">
        <f t="shared" si="939"/>
        <v/>
      </c>
      <c r="BN7394" s="69">
        <f t="shared" si="940"/>
        <v>136</v>
      </c>
      <c r="BO7394" s="1">
        <v>49762</v>
      </c>
      <c r="BP7394" s="1"/>
    </row>
    <row r="7395" spans="59:68" x14ac:dyDescent="0.25">
      <c r="BG7395" t="str">
        <f t="shared" ca="1" si="933"/>
        <v/>
      </c>
      <c r="BH7395" t="str">
        <f t="shared" si="934"/>
        <v/>
      </c>
      <c r="BI7395" t="str">
        <f t="shared" si="935"/>
        <v/>
      </c>
      <c r="BJ7395" t="str">
        <f t="shared" ca="1" si="936"/>
        <v/>
      </c>
      <c r="BK7395">
        <f t="shared" si="937"/>
        <v>1900</v>
      </c>
      <c r="BL7395">
        <f t="shared" si="938"/>
        <v>1900</v>
      </c>
      <c r="BM7395" t="str">
        <f t="shared" si="939"/>
        <v/>
      </c>
      <c r="BN7395" s="69">
        <f t="shared" si="940"/>
        <v>136</v>
      </c>
      <c r="BO7395" s="1">
        <v>49763</v>
      </c>
      <c r="BP7395" s="1"/>
    </row>
    <row r="7396" spans="59:68" x14ac:dyDescent="0.25">
      <c r="BG7396" t="str">
        <f t="shared" ca="1" si="933"/>
        <v/>
      </c>
      <c r="BH7396" t="str">
        <f t="shared" si="934"/>
        <v/>
      </c>
      <c r="BI7396" t="str">
        <f t="shared" si="935"/>
        <v/>
      </c>
      <c r="BJ7396" t="str">
        <f t="shared" ca="1" si="936"/>
        <v/>
      </c>
      <c r="BK7396">
        <f t="shared" si="937"/>
        <v>1900</v>
      </c>
      <c r="BL7396">
        <f t="shared" si="938"/>
        <v>1900</v>
      </c>
      <c r="BM7396" t="str">
        <f t="shared" si="939"/>
        <v/>
      </c>
      <c r="BN7396" s="69">
        <f t="shared" si="940"/>
        <v>136</v>
      </c>
      <c r="BO7396" s="1">
        <v>49764</v>
      </c>
      <c r="BP7396" s="1"/>
    </row>
    <row r="7397" spans="59:68" x14ac:dyDescent="0.25">
      <c r="BG7397" t="str">
        <f t="shared" ca="1" si="933"/>
        <v/>
      </c>
      <c r="BH7397" t="str">
        <f t="shared" si="934"/>
        <v/>
      </c>
      <c r="BI7397" t="str">
        <f t="shared" si="935"/>
        <v/>
      </c>
      <c r="BJ7397" t="str">
        <f t="shared" ca="1" si="936"/>
        <v/>
      </c>
      <c r="BK7397">
        <f t="shared" si="937"/>
        <v>1900</v>
      </c>
      <c r="BL7397">
        <f t="shared" si="938"/>
        <v>1900</v>
      </c>
      <c r="BM7397" t="str">
        <f t="shared" si="939"/>
        <v/>
      </c>
      <c r="BN7397" s="69">
        <f t="shared" si="940"/>
        <v>136</v>
      </c>
      <c r="BO7397" s="1">
        <v>49765</v>
      </c>
      <c r="BP7397" s="1"/>
    </row>
    <row r="7398" spans="59:68" x14ac:dyDescent="0.25">
      <c r="BG7398" t="str">
        <f t="shared" ca="1" si="933"/>
        <v/>
      </c>
      <c r="BH7398" t="str">
        <f t="shared" si="934"/>
        <v/>
      </c>
      <c r="BI7398" t="str">
        <f t="shared" si="935"/>
        <v/>
      </c>
      <c r="BJ7398" t="str">
        <f t="shared" ca="1" si="936"/>
        <v/>
      </c>
      <c r="BK7398">
        <f t="shared" si="937"/>
        <v>1900</v>
      </c>
      <c r="BL7398">
        <f t="shared" si="938"/>
        <v>1900</v>
      </c>
      <c r="BM7398" t="str">
        <f t="shared" si="939"/>
        <v/>
      </c>
      <c r="BN7398" s="69">
        <f t="shared" si="940"/>
        <v>136</v>
      </c>
      <c r="BO7398" s="1">
        <v>49766</v>
      </c>
      <c r="BP7398" s="1"/>
    </row>
    <row r="7399" spans="59:68" x14ac:dyDescent="0.25">
      <c r="BG7399" t="str">
        <f t="shared" ca="1" si="933"/>
        <v/>
      </c>
      <c r="BH7399" t="str">
        <f t="shared" si="934"/>
        <v/>
      </c>
      <c r="BI7399" t="str">
        <f t="shared" si="935"/>
        <v/>
      </c>
      <c r="BJ7399" t="str">
        <f t="shared" ca="1" si="936"/>
        <v/>
      </c>
      <c r="BK7399">
        <f t="shared" si="937"/>
        <v>1900</v>
      </c>
      <c r="BL7399">
        <f t="shared" si="938"/>
        <v>1900</v>
      </c>
      <c r="BM7399" t="str">
        <f t="shared" si="939"/>
        <v/>
      </c>
      <c r="BN7399" s="69">
        <f t="shared" si="940"/>
        <v>136</v>
      </c>
      <c r="BO7399" s="1">
        <v>49767</v>
      </c>
      <c r="BP7399" s="1"/>
    </row>
    <row r="7400" spans="59:68" x14ac:dyDescent="0.25">
      <c r="BG7400" t="str">
        <f t="shared" ca="1" si="933"/>
        <v/>
      </c>
      <c r="BH7400" t="str">
        <f t="shared" si="934"/>
        <v/>
      </c>
      <c r="BI7400" t="str">
        <f t="shared" si="935"/>
        <v/>
      </c>
      <c r="BJ7400" t="str">
        <f t="shared" ca="1" si="936"/>
        <v/>
      </c>
      <c r="BK7400">
        <f t="shared" si="937"/>
        <v>1900</v>
      </c>
      <c r="BL7400">
        <f t="shared" si="938"/>
        <v>1900</v>
      </c>
      <c r="BM7400" t="str">
        <f t="shared" si="939"/>
        <v/>
      </c>
      <c r="BN7400" s="69">
        <f t="shared" si="940"/>
        <v>136</v>
      </c>
      <c r="BO7400" s="1">
        <v>49768</v>
      </c>
      <c r="BP7400" s="1"/>
    </row>
    <row r="7401" spans="59:68" x14ac:dyDescent="0.25">
      <c r="BG7401" t="str">
        <f t="shared" ca="1" si="933"/>
        <v/>
      </c>
      <c r="BH7401" t="str">
        <f t="shared" si="934"/>
        <v/>
      </c>
      <c r="BI7401" t="str">
        <f t="shared" si="935"/>
        <v/>
      </c>
      <c r="BJ7401" t="str">
        <f t="shared" ca="1" si="936"/>
        <v/>
      </c>
      <c r="BK7401">
        <f t="shared" si="937"/>
        <v>1900</v>
      </c>
      <c r="BL7401">
        <f t="shared" si="938"/>
        <v>1900</v>
      </c>
      <c r="BM7401" t="str">
        <f t="shared" si="939"/>
        <v/>
      </c>
      <c r="BN7401" s="69">
        <f t="shared" si="940"/>
        <v>136</v>
      </c>
      <c r="BO7401" s="1">
        <v>49769</v>
      </c>
      <c r="BP7401" s="1"/>
    </row>
    <row r="7402" spans="59:68" x14ac:dyDescent="0.25">
      <c r="BG7402" t="str">
        <f t="shared" ca="1" si="933"/>
        <v/>
      </c>
      <c r="BH7402" t="str">
        <f t="shared" si="934"/>
        <v/>
      </c>
      <c r="BI7402" t="str">
        <f t="shared" si="935"/>
        <v/>
      </c>
      <c r="BJ7402" t="str">
        <f t="shared" ca="1" si="936"/>
        <v/>
      </c>
      <c r="BK7402">
        <f t="shared" si="937"/>
        <v>1900</v>
      </c>
      <c r="BL7402">
        <f t="shared" si="938"/>
        <v>1900</v>
      </c>
      <c r="BM7402" t="str">
        <f t="shared" si="939"/>
        <v/>
      </c>
      <c r="BN7402" s="69">
        <f t="shared" si="940"/>
        <v>136</v>
      </c>
      <c r="BO7402" s="1">
        <v>49770</v>
      </c>
      <c r="BP7402" s="1"/>
    </row>
    <row r="7403" spans="59:68" x14ac:dyDescent="0.25">
      <c r="BG7403" t="str">
        <f t="shared" ca="1" si="933"/>
        <v/>
      </c>
      <c r="BH7403" t="str">
        <f t="shared" si="934"/>
        <v/>
      </c>
      <c r="BI7403" t="str">
        <f t="shared" si="935"/>
        <v/>
      </c>
      <c r="BJ7403" t="str">
        <f t="shared" ca="1" si="936"/>
        <v/>
      </c>
      <c r="BK7403">
        <f t="shared" si="937"/>
        <v>1900</v>
      </c>
      <c r="BL7403">
        <f t="shared" si="938"/>
        <v>1900</v>
      </c>
      <c r="BM7403" t="str">
        <f t="shared" si="939"/>
        <v/>
      </c>
      <c r="BN7403" s="69">
        <f t="shared" si="940"/>
        <v>136</v>
      </c>
      <c r="BO7403" s="1">
        <v>49771</v>
      </c>
      <c r="BP7403" s="1"/>
    </row>
    <row r="7404" spans="59:68" x14ac:dyDescent="0.25">
      <c r="BG7404" t="str">
        <f t="shared" ca="1" si="933"/>
        <v/>
      </c>
      <c r="BH7404" t="str">
        <f t="shared" si="934"/>
        <v/>
      </c>
      <c r="BI7404" t="str">
        <f t="shared" si="935"/>
        <v/>
      </c>
      <c r="BJ7404" t="str">
        <f t="shared" ca="1" si="936"/>
        <v/>
      </c>
      <c r="BK7404">
        <f t="shared" si="937"/>
        <v>1900</v>
      </c>
      <c r="BL7404">
        <f t="shared" si="938"/>
        <v>1900</v>
      </c>
      <c r="BM7404" t="str">
        <f t="shared" si="939"/>
        <v/>
      </c>
      <c r="BN7404" s="69">
        <f t="shared" si="940"/>
        <v>136</v>
      </c>
      <c r="BO7404" s="1">
        <v>49772</v>
      </c>
      <c r="BP7404" s="1"/>
    </row>
    <row r="7405" spans="59:68" x14ac:dyDescent="0.25">
      <c r="BG7405" t="str">
        <f t="shared" ca="1" si="933"/>
        <v/>
      </c>
      <c r="BH7405" t="str">
        <f t="shared" si="934"/>
        <v/>
      </c>
      <c r="BI7405" t="str">
        <f t="shared" si="935"/>
        <v/>
      </c>
      <c r="BJ7405" t="str">
        <f t="shared" ca="1" si="936"/>
        <v/>
      </c>
      <c r="BK7405">
        <f t="shared" si="937"/>
        <v>1900</v>
      </c>
      <c r="BL7405">
        <f t="shared" si="938"/>
        <v>1900</v>
      </c>
      <c r="BM7405" t="str">
        <f t="shared" si="939"/>
        <v/>
      </c>
      <c r="BN7405" s="69">
        <f t="shared" si="940"/>
        <v>136</v>
      </c>
      <c r="BO7405" s="1">
        <v>49773</v>
      </c>
      <c r="BP7405" s="1"/>
    </row>
    <row r="7406" spans="59:68" x14ac:dyDescent="0.25">
      <c r="BG7406" t="str">
        <f t="shared" ca="1" si="933"/>
        <v/>
      </c>
      <c r="BH7406" t="str">
        <f t="shared" si="934"/>
        <v/>
      </c>
      <c r="BI7406" t="str">
        <f t="shared" si="935"/>
        <v/>
      </c>
      <c r="BJ7406" t="str">
        <f t="shared" ca="1" si="936"/>
        <v/>
      </c>
      <c r="BK7406">
        <f t="shared" si="937"/>
        <v>1900</v>
      </c>
      <c r="BL7406">
        <f t="shared" si="938"/>
        <v>1900</v>
      </c>
      <c r="BM7406" t="str">
        <f t="shared" si="939"/>
        <v/>
      </c>
      <c r="BN7406" s="69">
        <f t="shared" si="940"/>
        <v>136</v>
      </c>
      <c r="BO7406" s="1">
        <v>49774</v>
      </c>
      <c r="BP7406" s="1"/>
    </row>
    <row r="7407" spans="59:68" x14ac:dyDescent="0.25">
      <c r="BG7407" t="str">
        <f t="shared" ca="1" si="933"/>
        <v/>
      </c>
      <c r="BH7407" t="str">
        <f t="shared" si="934"/>
        <v/>
      </c>
      <c r="BI7407" t="str">
        <f t="shared" si="935"/>
        <v/>
      </c>
      <c r="BJ7407" t="str">
        <f t="shared" ca="1" si="936"/>
        <v/>
      </c>
      <c r="BK7407">
        <f t="shared" si="937"/>
        <v>1900</v>
      </c>
      <c r="BL7407">
        <f t="shared" si="938"/>
        <v>1900</v>
      </c>
      <c r="BM7407" t="str">
        <f t="shared" si="939"/>
        <v/>
      </c>
      <c r="BN7407" s="69">
        <f t="shared" si="940"/>
        <v>136</v>
      </c>
      <c r="BO7407" s="1">
        <v>49775</v>
      </c>
      <c r="BP7407" s="1"/>
    </row>
    <row r="7408" spans="59:68" x14ac:dyDescent="0.25">
      <c r="BG7408" t="str">
        <f t="shared" ca="1" si="933"/>
        <v/>
      </c>
      <c r="BH7408" t="str">
        <f t="shared" si="934"/>
        <v/>
      </c>
      <c r="BI7408" t="str">
        <f t="shared" si="935"/>
        <v/>
      </c>
      <c r="BJ7408" t="str">
        <f t="shared" ca="1" si="936"/>
        <v/>
      </c>
      <c r="BK7408">
        <f t="shared" si="937"/>
        <v>1900</v>
      </c>
      <c r="BL7408">
        <f t="shared" si="938"/>
        <v>1900</v>
      </c>
      <c r="BM7408" t="str">
        <f t="shared" si="939"/>
        <v/>
      </c>
      <c r="BN7408" s="69">
        <f t="shared" si="940"/>
        <v>136</v>
      </c>
      <c r="BO7408" s="1">
        <v>49776</v>
      </c>
      <c r="BP7408" s="1"/>
    </row>
    <row r="7409" spans="59:68" x14ac:dyDescent="0.25">
      <c r="BG7409" t="str">
        <f t="shared" ca="1" si="933"/>
        <v/>
      </c>
      <c r="BH7409" t="str">
        <f t="shared" si="934"/>
        <v/>
      </c>
      <c r="BI7409" t="str">
        <f t="shared" si="935"/>
        <v/>
      </c>
      <c r="BJ7409" t="str">
        <f t="shared" ca="1" si="936"/>
        <v/>
      </c>
      <c r="BK7409">
        <f t="shared" si="937"/>
        <v>1900</v>
      </c>
      <c r="BL7409">
        <f t="shared" si="938"/>
        <v>1900</v>
      </c>
      <c r="BM7409" t="str">
        <f t="shared" si="939"/>
        <v/>
      </c>
      <c r="BN7409" s="69">
        <f t="shared" si="940"/>
        <v>136</v>
      </c>
      <c r="BO7409" s="1">
        <v>49777</v>
      </c>
      <c r="BP7409" s="1"/>
    </row>
    <row r="7410" spans="59:68" x14ac:dyDescent="0.25">
      <c r="BG7410" t="str">
        <f t="shared" ca="1" si="933"/>
        <v/>
      </c>
      <c r="BH7410" t="str">
        <f t="shared" si="934"/>
        <v/>
      </c>
      <c r="BI7410" t="str">
        <f t="shared" si="935"/>
        <v/>
      </c>
      <c r="BJ7410" t="str">
        <f t="shared" ca="1" si="936"/>
        <v/>
      </c>
      <c r="BK7410">
        <f t="shared" si="937"/>
        <v>1900</v>
      </c>
      <c r="BL7410">
        <f t="shared" si="938"/>
        <v>1900</v>
      </c>
      <c r="BM7410" t="str">
        <f t="shared" si="939"/>
        <v/>
      </c>
      <c r="BN7410" s="69">
        <f t="shared" si="940"/>
        <v>136</v>
      </c>
      <c r="BO7410" s="1">
        <v>49778</v>
      </c>
      <c r="BP7410" s="1"/>
    </row>
    <row r="7411" spans="59:68" x14ac:dyDescent="0.25">
      <c r="BG7411" t="str">
        <f t="shared" ca="1" si="933"/>
        <v/>
      </c>
      <c r="BH7411" t="str">
        <f t="shared" si="934"/>
        <v/>
      </c>
      <c r="BI7411" t="str">
        <f t="shared" si="935"/>
        <v/>
      </c>
      <c r="BJ7411" t="str">
        <f t="shared" ca="1" si="936"/>
        <v/>
      </c>
      <c r="BK7411">
        <f t="shared" si="937"/>
        <v>1900</v>
      </c>
      <c r="BL7411">
        <f t="shared" si="938"/>
        <v>1900</v>
      </c>
      <c r="BM7411" t="str">
        <f t="shared" si="939"/>
        <v/>
      </c>
      <c r="BN7411" s="69">
        <f t="shared" si="940"/>
        <v>136</v>
      </c>
      <c r="BO7411" s="1">
        <v>49779</v>
      </c>
      <c r="BP7411" s="1"/>
    </row>
    <row r="7412" spans="59:68" x14ac:dyDescent="0.25">
      <c r="BG7412" t="str">
        <f t="shared" ca="1" si="933"/>
        <v/>
      </c>
      <c r="BH7412" t="str">
        <f t="shared" si="934"/>
        <v/>
      </c>
      <c r="BI7412" t="str">
        <f t="shared" si="935"/>
        <v/>
      </c>
      <c r="BJ7412" t="str">
        <f t="shared" ca="1" si="936"/>
        <v/>
      </c>
      <c r="BK7412">
        <f t="shared" si="937"/>
        <v>1900</v>
      </c>
      <c r="BL7412">
        <f t="shared" si="938"/>
        <v>1900</v>
      </c>
      <c r="BM7412" t="str">
        <f t="shared" si="939"/>
        <v/>
      </c>
      <c r="BN7412" s="69">
        <f t="shared" si="940"/>
        <v>136</v>
      </c>
      <c r="BO7412" s="1">
        <v>49780</v>
      </c>
      <c r="BP7412" s="1"/>
    </row>
    <row r="7413" spans="59:68" x14ac:dyDescent="0.25">
      <c r="BG7413" t="str">
        <f t="shared" ca="1" si="933"/>
        <v/>
      </c>
      <c r="BH7413" t="str">
        <f t="shared" si="934"/>
        <v/>
      </c>
      <c r="BI7413" t="str">
        <f t="shared" si="935"/>
        <v/>
      </c>
      <c r="BJ7413" t="str">
        <f t="shared" ca="1" si="936"/>
        <v/>
      </c>
      <c r="BK7413">
        <f t="shared" si="937"/>
        <v>1900</v>
      </c>
      <c r="BL7413">
        <f t="shared" si="938"/>
        <v>1900</v>
      </c>
      <c r="BM7413" t="str">
        <f t="shared" si="939"/>
        <v/>
      </c>
      <c r="BN7413" s="69">
        <f t="shared" si="940"/>
        <v>136</v>
      </c>
      <c r="BO7413" s="1">
        <v>49781</v>
      </c>
      <c r="BP7413" s="1"/>
    </row>
    <row r="7414" spans="59:68" x14ac:dyDescent="0.25">
      <c r="BG7414" t="str">
        <f t="shared" ca="1" si="933"/>
        <v/>
      </c>
      <c r="BH7414" t="str">
        <f t="shared" si="934"/>
        <v/>
      </c>
      <c r="BI7414" t="str">
        <f t="shared" si="935"/>
        <v/>
      </c>
      <c r="BJ7414" t="str">
        <f t="shared" ca="1" si="936"/>
        <v/>
      </c>
      <c r="BK7414">
        <f t="shared" si="937"/>
        <v>1900</v>
      </c>
      <c r="BL7414">
        <f t="shared" si="938"/>
        <v>1900</v>
      </c>
      <c r="BM7414" t="str">
        <f t="shared" si="939"/>
        <v/>
      </c>
      <c r="BN7414" s="69">
        <f t="shared" si="940"/>
        <v>136</v>
      </c>
      <c r="BO7414" s="1">
        <v>49782</v>
      </c>
      <c r="BP7414" s="1"/>
    </row>
    <row r="7415" spans="59:68" x14ac:dyDescent="0.25">
      <c r="BG7415" t="str">
        <f t="shared" ca="1" si="933"/>
        <v/>
      </c>
      <c r="BH7415" t="str">
        <f t="shared" si="934"/>
        <v/>
      </c>
      <c r="BI7415" t="str">
        <f t="shared" si="935"/>
        <v/>
      </c>
      <c r="BJ7415" t="str">
        <f t="shared" ca="1" si="936"/>
        <v/>
      </c>
      <c r="BK7415">
        <f t="shared" si="937"/>
        <v>1900</v>
      </c>
      <c r="BL7415">
        <f t="shared" si="938"/>
        <v>1900</v>
      </c>
      <c r="BM7415" t="str">
        <f t="shared" si="939"/>
        <v/>
      </c>
      <c r="BN7415" s="69">
        <f t="shared" si="940"/>
        <v>136</v>
      </c>
      <c r="BO7415" s="1">
        <v>49783</v>
      </c>
      <c r="BP7415" s="1"/>
    </row>
    <row r="7416" spans="59:68" x14ac:dyDescent="0.25">
      <c r="BG7416" t="str">
        <f t="shared" ca="1" si="933"/>
        <v/>
      </c>
      <c r="BH7416" t="str">
        <f t="shared" si="934"/>
        <v/>
      </c>
      <c r="BI7416" t="str">
        <f t="shared" si="935"/>
        <v/>
      </c>
      <c r="BJ7416" t="str">
        <f t="shared" ca="1" si="936"/>
        <v/>
      </c>
      <c r="BK7416">
        <f t="shared" si="937"/>
        <v>1900</v>
      </c>
      <c r="BL7416">
        <f t="shared" si="938"/>
        <v>1900</v>
      </c>
      <c r="BM7416" t="str">
        <f t="shared" si="939"/>
        <v/>
      </c>
      <c r="BN7416" s="69">
        <f t="shared" si="940"/>
        <v>136</v>
      </c>
      <c r="BO7416" s="1">
        <v>49784</v>
      </c>
      <c r="BP7416" s="1"/>
    </row>
    <row r="7417" spans="59:68" x14ac:dyDescent="0.25">
      <c r="BG7417" t="str">
        <f t="shared" ca="1" si="933"/>
        <v/>
      </c>
      <c r="BH7417" t="str">
        <f t="shared" si="934"/>
        <v/>
      </c>
      <c r="BI7417" t="str">
        <f t="shared" si="935"/>
        <v/>
      </c>
      <c r="BJ7417" t="str">
        <f t="shared" ca="1" si="936"/>
        <v/>
      </c>
      <c r="BK7417">
        <f t="shared" si="937"/>
        <v>1900</v>
      </c>
      <c r="BL7417">
        <f t="shared" si="938"/>
        <v>1900</v>
      </c>
      <c r="BM7417" t="str">
        <f t="shared" si="939"/>
        <v/>
      </c>
      <c r="BN7417" s="69">
        <f t="shared" si="940"/>
        <v>136</v>
      </c>
      <c r="BO7417" s="1">
        <v>49785</v>
      </c>
      <c r="BP7417" s="1"/>
    </row>
    <row r="7418" spans="59:68" x14ac:dyDescent="0.25">
      <c r="BG7418" t="str">
        <f t="shared" ca="1" si="933"/>
        <v/>
      </c>
      <c r="BH7418" t="str">
        <f t="shared" si="934"/>
        <v/>
      </c>
      <c r="BI7418" t="str">
        <f t="shared" si="935"/>
        <v/>
      </c>
      <c r="BJ7418" t="str">
        <f t="shared" ca="1" si="936"/>
        <v/>
      </c>
      <c r="BK7418">
        <f t="shared" si="937"/>
        <v>1900</v>
      </c>
      <c r="BL7418">
        <f t="shared" si="938"/>
        <v>1900</v>
      </c>
      <c r="BM7418" t="str">
        <f t="shared" si="939"/>
        <v/>
      </c>
      <c r="BN7418" s="69">
        <f t="shared" si="940"/>
        <v>136</v>
      </c>
      <c r="BO7418" s="1">
        <v>49786</v>
      </c>
      <c r="BP7418" s="1"/>
    </row>
    <row r="7419" spans="59:68" x14ac:dyDescent="0.25">
      <c r="BG7419" t="str">
        <f t="shared" ca="1" si="933"/>
        <v/>
      </c>
      <c r="BH7419" t="str">
        <f t="shared" si="934"/>
        <v/>
      </c>
      <c r="BI7419" t="str">
        <f t="shared" si="935"/>
        <v/>
      </c>
      <c r="BJ7419" t="str">
        <f t="shared" ca="1" si="936"/>
        <v/>
      </c>
      <c r="BK7419">
        <f t="shared" si="937"/>
        <v>1900</v>
      </c>
      <c r="BL7419">
        <f t="shared" si="938"/>
        <v>1900</v>
      </c>
      <c r="BM7419" t="str">
        <f t="shared" si="939"/>
        <v/>
      </c>
      <c r="BN7419" s="69">
        <f t="shared" si="940"/>
        <v>136</v>
      </c>
      <c r="BO7419" s="1">
        <v>49787</v>
      </c>
      <c r="BP7419" s="1"/>
    </row>
    <row r="7420" spans="59:68" x14ac:dyDescent="0.25">
      <c r="BG7420" t="str">
        <f t="shared" ca="1" si="933"/>
        <v/>
      </c>
      <c r="BH7420" t="str">
        <f t="shared" si="934"/>
        <v/>
      </c>
      <c r="BI7420" t="str">
        <f t="shared" si="935"/>
        <v/>
      </c>
      <c r="BJ7420" t="str">
        <f t="shared" ca="1" si="936"/>
        <v/>
      </c>
      <c r="BK7420">
        <f t="shared" si="937"/>
        <v>1900</v>
      </c>
      <c r="BL7420">
        <f t="shared" si="938"/>
        <v>1900</v>
      </c>
      <c r="BM7420" t="str">
        <f t="shared" si="939"/>
        <v/>
      </c>
      <c r="BN7420" s="69">
        <f t="shared" si="940"/>
        <v>136</v>
      </c>
      <c r="BO7420" s="1">
        <v>49788</v>
      </c>
      <c r="BP7420" s="1"/>
    </row>
    <row r="7421" spans="59:68" x14ac:dyDescent="0.25">
      <c r="BG7421" t="str">
        <f t="shared" ca="1" si="933"/>
        <v/>
      </c>
      <c r="BH7421" t="str">
        <f t="shared" si="934"/>
        <v/>
      </c>
      <c r="BI7421" t="str">
        <f t="shared" si="935"/>
        <v/>
      </c>
      <c r="BJ7421" t="str">
        <f t="shared" ca="1" si="936"/>
        <v/>
      </c>
      <c r="BK7421">
        <f t="shared" si="937"/>
        <v>1900</v>
      </c>
      <c r="BL7421">
        <f t="shared" si="938"/>
        <v>1900</v>
      </c>
      <c r="BM7421" t="str">
        <f t="shared" si="939"/>
        <v/>
      </c>
      <c r="BN7421" s="69">
        <f t="shared" si="940"/>
        <v>136</v>
      </c>
      <c r="BO7421" s="1">
        <v>49789</v>
      </c>
      <c r="BP7421" s="1"/>
    </row>
    <row r="7422" spans="59:68" x14ac:dyDescent="0.25">
      <c r="BG7422" t="str">
        <f t="shared" ca="1" si="933"/>
        <v/>
      </c>
      <c r="BH7422" t="str">
        <f t="shared" si="934"/>
        <v/>
      </c>
      <c r="BI7422" t="str">
        <f t="shared" si="935"/>
        <v/>
      </c>
      <c r="BJ7422" t="str">
        <f t="shared" ca="1" si="936"/>
        <v/>
      </c>
      <c r="BK7422">
        <f t="shared" si="937"/>
        <v>1900</v>
      </c>
      <c r="BL7422">
        <f t="shared" si="938"/>
        <v>1900</v>
      </c>
      <c r="BM7422" t="str">
        <f t="shared" si="939"/>
        <v/>
      </c>
      <c r="BN7422" s="69">
        <f t="shared" si="940"/>
        <v>136</v>
      </c>
      <c r="BO7422" s="1">
        <v>49790</v>
      </c>
      <c r="BP7422" s="1"/>
    </row>
    <row r="7423" spans="59:68" x14ac:dyDescent="0.25">
      <c r="BG7423" t="str">
        <f t="shared" ca="1" si="933"/>
        <v/>
      </c>
      <c r="BH7423" t="str">
        <f t="shared" si="934"/>
        <v/>
      </c>
      <c r="BI7423" t="str">
        <f t="shared" si="935"/>
        <v/>
      </c>
      <c r="BJ7423" t="str">
        <f t="shared" ca="1" si="936"/>
        <v/>
      </c>
      <c r="BK7423">
        <f t="shared" si="937"/>
        <v>1900</v>
      </c>
      <c r="BL7423">
        <f t="shared" si="938"/>
        <v>1900</v>
      </c>
      <c r="BM7423" t="str">
        <f t="shared" si="939"/>
        <v/>
      </c>
      <c r="BN7423" s="69">
        <f t="shared" si="940"/>
        <v>136</v>
      </c>
      <c r="BO7423" s="1">
        <v>49791</v>
      </c>
      <c r="BP7423" s="1"/>
    </row>
    <row r="7424" spans="59:68" x14ac:dyDescent="0.25">
      <c r="BG7424" t="str">
        <f t="shared" ca="1" si="933"/>
        <v/>
      </c>
      <c r="BH7424" t="str">
        <f t="shared" si="934"/>
        <v/>
      </c>
      <c r="BI7424" t="str">
        <f t="shared" si="935"/>
        <v/>
      </c>
      <c r="BJ7424" t="str">
        <f t="shared" ca="1" si="936"/>
        <v/>
      </c>
      <c r="BK7424">
        <f t="shared" si="937"/>
        <v>1900</v>
      </c>
      <c r="BL7424">
        <f t="shared" si="938"/>
        <v>1900</v>
      </c>
      <c r="BM7424" t="str">
        <f t="shared" si="939"/>
        <v/>
      </c>
      <c r="BN7424" s="69">
        <f t="shared" si="940"/>
        <v>136</v>
      </c>
      <c r="BO7424" s="1">
        <v>49792</v>
      </c>
      <c r="BP7424" s="1"/>
    </row>
    <row r="7425" spans="59:68" x14ac:dyDescent="0.25">
      <c r="BG7425" t="str">
        <f t="shared" ca="1" si="933"/>
        <v/>
      </c>
      <c r="BH7425" t="str">
        <f t="shared" si="934"/>
        <v/>
      </c>
      <c r="BI7425" t="str">
        <f t="shared" si="935"/>
        <v/>
      </c>
      <c r="BJ7425" t="str">
        <f t="shared" ca="1" si="936"/>
        <v/>
      </c>
      <c r="BK7425">
        <f t="shared" si="937"/>
        <v>1900</v>
      </c>
      <c r="BL7425">
        <f t="shared" si="938"/>
        <v>1900</v>
      </c>
      <c r="BM7425" t="str">
        <f t="shared" si="939"/>
        <v/>
      </c>
      <c r="BN7425" s="69">
        <f t="shared" si="940"/>
        <v>136</v>
      </c>
      <c r="BO7425" s="1">
        <v>49793</v>
      </c>
      <c r="BP7425" s="1"/>
    </row>
    <row r="7426" spans="59:68" x14ac:dyDescent="0.25">
      <c r="BG7426" t="str">
        <f t="shared" ca="1" si="933"/>
        <v/>
      </c>
      <c r="BH7426" t="str">
        <f t="shared" si="934"/>
        <v/>
      </c>
      <c r="BI7426" t="str">
        <f t="shared" si="935"/>
        <v/>
      </c>
      <c r="BJ7426" t="str">
        <f t="shared" ca="1" si="936"/>
        <v/>
      </c>
      <c r="BK7426">
        <f t="shared" si="937"/>
        <v>1900</v>
      </c>
      <c r="BL7426">
        <f t="shared" si="938"/>
        <v>1900</v>
      </c>
      <c r="BM7426" t="str">
        <f t="shared" si="939"/>
        <v/>
      </c>
      <c r="BN7426" s="69">
        <f t="shared" si="940"/>
        <v>136</v>
      </c>
      <c r="BO7426" s="1">
        <v>49794</v>
      </c>
      <c r="BP7426" s="1"/>
    </row>
    <row r="7427" spans="59:68" x14ac:dyDescent="0.25">
      <c r="BG7427" t="str">
        <f t="shared" ref="BG7427:BG7490" ca="1" si="941">IF(A7427="","",DATEDIF(J7427,TODAY(),"y"))</f>
        <v/>
      </c>
      <c r="BH7427" t="str">
        <f t="shared" ref="BH7427:BH7490" si="942">IF(A7427="","",IF(BG7427&lt;61,"Moins de 61",IF(BG7427&lt;66,"61 à 65",IF(BG7427&lt;71,"66 à 70",IF(BG7427&lt;76,"71 à 75",IF(BG7427&lt;81,"76 à 80",IF(BG7427&lt;86,"81 à 85",IF(BG7427&lt;91,"86 à 90",IF(BG7427&lt;96,"91 à 95",IF(BG7427&lt;101,"96 à 100",IF(BG7427&gt;=101,"101 et plus","")))))))))))</f>
        <v/>
      </c>
      <c r="BI7427" t="str">
        <f t="shared" ref="BI7427:BI7490" si="943">IF(B7427="","",IF(BG7427&lt;66,"Moins de 66",IF(BG7427&lt;71,"66 à 70",IF(BG7427&lt;76,"71 à 75",IF(BG7427&lt;81,"76 à 80",IF(BG7427&gt;=81,"plus de 80",""))))))</f>
        <v/>
      </c>
      <c r="BJ7427" t="str">
        <f t="shared" ref="BJ7427:BJ7490" ca="1" si="944">IF(A7427="","",DATEDIF(L7427,TODAY(),"y"))</f>
        <v/>
      </c>
      <c r="BK7427">
        <f t="shared" ref="BK7427:BK7490" si="945">YEAR(L7427)</f>
        <v>1900</v>
      </c>
      <c r="BL7427">
        <f t="shared" ref="BL7427:BL7490" si="946">YEAR(E7427)</f>
        <v>1900</v>
      </c>
      <c r="BM7427" t="str">
        <f t="shared" ref="BM7427:BM7490" si="947">IF(A7427="","",IF(O7427="Adhérent",BG7427,""))</f>
        <v/>
      </c>
      <c r="BN7427" s="69">
        <f t="shared" ref="BN7427:BN7490" si="948">YEAR(BO7427)-YEAR(J7427)</f>
        <v>136</v>
      </c>
      <c r="BO7427" s="1">
        <v>49795</v>
      </c>
      <c r="BP7427" s="1"/>
    </row>
    <row r="7428" spans="59:68" x14ac:dyDescent="0.25">
      <c r="BG7428" t="str">
        <f t="shared" ca="1" si="941"/>
        <v/>
      </c>
      <c r="BH7428" t="str">
        <f t="shared" si="942"/>
        <v/>
      </c>
      <c r="BI7428" t="str">
        <f t="shared" si="943"/>
        <v/>
      </c>
      <c r="BJ7428" t="str">
        <f t="shared" ca="1" si="944"/>
        <v/>
      </c>
      <c r="BK7428">
        <f t="shared" si="945"/>
        <v>1900</v>
      </c>
      <c r="BL7428">
        <f t="shared" si="946"/>
        <v>1900</v>
      </c>
      <c r="BM7428" t="str">
        <f t="shared" si="947"/>
        <v/>
      </c>
      <c r="BN7428" s="69">
        <f t="shared" si="948"/>
        <v>136</v>
      </c>
      <c r="BO7428" s="1">
        <v>49796</v>
      </c>
      <c r="BP7428" s="1"/>
    </row>
    <row r="7429" spans="59:68" x14ac:dyDescent="0.25">
      <c r="BG7429" t="str">
        <f t="shared" ca="1" si="941"/>
        <v/>
      </c>
      <c r="BH7429" t="str">
        <f t="shared" si="942"/>
        <v/>
      </c>
      <c r="BI7429" t="str">
        <f t="shared" si="943"/>
        <v/>
      </c>
      <c r="BJ7429" t="str">
        <f t="shared" ca="1" si="944"/>
        <v/>
      </c>
      <c r="BK7429">
        <f t="shared" si="945"/>
        <v>1900</v>
      </c>
      <c r="BL7429">
        <f t="shared" si="946"/>
        <v>1900</v>
      </c>
      <c r="BM7429" t="str">
        <f t="shared" si="947"/>
        <v/>
      </c>
      <c r="BN7429" s="69">
        <f t="shared" si="948"/>
        <v>136</v>
      </c>
      <c r="BO7429" s="1">
        <v>49797</v>
      </c>
      <c r="BP7429" s="1"/>
    </row>
    <row r="7430" spans="59:68" x14ac:dyDescent="0.25">
      <c r="BG7430" t="str">
        <f t="shared" ca="1" si="941"/>
        <v/>
      </c>
      <c r="BH7430" t="str">
        <f t="shared" si="942"/>
        <v/>
      </c>
      <c r="BI7430" t="str">
        <f t="shared" si="943"/>
        <v/>
      </c>
      <c r="BJ7430" t="str">
        <f t="shared" ca="1" si="944"/>
        <v/>
      </c>
      <c r="BK7430">
        <f t="shared" si="945"/>
        <v>1900</v>
      </c>
      <c r="BL7430">
        <f t="shared" si="946"/>
        <v>1900</v>
      </c>
      <c r="BM7430" t="str">
        <f t="shared" si="947"/>
        <v/>
      </c>
      <c r="BN7430" s="69">
        <f t="shared" si="948"/>
        <v>136</v>
      </c>
      <c r="BO7430" s="1">
        <v>49798</v>
      </c>
      <c r="BP7430" s="1"/>
    </row>
    <row r="7431" spans="59:68" x14ac:dyDescent="0.25">
      <c r="BG7431" t="str">
        <f t="shared" ca="1" si="941"/>
        <v/>
      </c>
      <c r="BH7431" t="str">
        <f t="shared" si="942"/>
        <v/>
      </c>
      <c r="BI7431" t="str">
        <f t="shared" si="943"/>
        <v/>
      </c>
      <c r="BJ7431" t="str">
        <f t="shared" ca="1" si="944"/>
        <v/>
      </c>
      <c r="BK7431">
        <f t="shared" si="945"/>
        <v>1900</v>
      </c>
      <c r="BL7431">
        <f t="shared" si="946"/>
        <v>1900</v>
      </c>
      <c r="BM7431" t="str">
        <f t="shared" si="947"/>
        <v/>
      </c>
      <c r="BN7431" s="69">
        <f t="shared" si="948"/>
        <v>136</v>
      </c>
      <c r="BO7431" s="1">
        <v>49799</v>
      </c>
      <c r="BP7431" s="1"/>
    </row>
    <row r="7432" spans="59:68" x14ac:dyDescent="0.25">
      <c r="BG7432" t="str">
        <f t="shared" ca="1" si="941"/>
        <v/>
      </c>
      <c r="BH7432" t="str">
        <f t="shared" si="942"/>
        <v/>
      </c>
      <c r="BI7432" t="str">
        <f t="shared" si="943"/>
        <v/>
      </c>
      <c r="BJ7432" t="str">
        <f t="shared" ca="1" si="944"/>
        <v/>
      </c>
      <c r="BK7432">
        <f t="shared" si="945"/>
        <v>1900</v>
      </c>
      <c r="BL7432">
        <f t="shared" si="946"/>
        <v>1900</v>
      </c>
      <c r="BM7432" t="str">
        <f t="shared" si="947"/>
        <v/>
      </c>
      <c r="BN7432" s="69">
        <f t="shared" si="948"/>
        <v>136</v>
      </c>
      <c r="BO7432" s="1">
        <v>49800</v>
      </c>
      <c r="BP7432" s="1"/>
    </row>
    <row r="7433" spans="59:68" x14ac:dyDescent="0.25">
      <c r="BG7433" t="str">
        <f t="shared" ca="1" si="941"/>
        <v/>
      </c>
      <c r="BH7433" t="str">
        <f t="shared" si="942"/>
        <v/>
      </c>
      <c r="BI7433" t="str">
        <f t="shared" si="943"/>
        <v/>
      </c>
      <c r="BJ7433" t="str">
        <f t="shared" ca="1" si="944"/>
        <v/>
      </c>
      <c r="BK7433">
        <f t="shared" si="945"/>
        <v>1900</v>
      </c>
      <c r="BL7433">
        <f t="shared" si="946"/>
        <v>1900</v>
      </c>
      <c r="BM7433" t="str">
        <f t="shared" si="947"/>
        <v/>
      </c>
      <c r="BN7433" s="69">
        <f t="shared" si="948"/>
        <v>136</v>
      </c>
      <c r="BO7433" s="1">
        <v>49801</v>
      </c>
      <c r="BP7433" s="1"/>
    </row>
    <row r="7434" spans="59:68" x14ac:dyDescent="0.25">
      <c r="BG7434" t="str">
        <f t="shared" ca="1" si="941"/>
        <v/>
      </c>
      <c r="BH7434" t="str">
        <f t="shared" si="942"/>
        <v/>
      </c>
      <c r="BI7434" t="str">
        <f t="shared" si="943"/>
        <v/>
      </c>
      <c r="BJ7434" t="str">
        <f t="shared" ca="1" si="944"/>
        <v/>
      </c>
      <c r="BK7434">
        <f t="shared" si="945"/>
        <v>1900</v>
      </c>
      <c r="BL7434">
        <f t="shared" si="946"/>
        <v>1900</v>
      </c>
      <c r="BM7434" t="str">
        <f t="shared" si="947"/>
        <v/>
      </c>
      <c r="BN7434" s="69">
        <f t="shared" si="948"/>
        <v>136</v>
      </c>
      <c r="BO7434" s="1">
        <v>49802</v>
      </c>
      <c r="BP7434" s="1"/>
    </row>
    <row r="7435" spans="59:68" x14ac:dyDescent="0.25">
      <c r="BG7435" t="str">
        <f t="shared" ca="1" si="941"/>
        <v/>
      </c>
      <c r="BH7435" t="str">
        <f t="shared" si="942"/>
        <v/>
      </c>
      <c r="BI7435" t="str">
        <f t="shared" si="943"/>
        <v/>
      </c>
      <c r="BJ7435" t="str">
        <f t="shared" ca="1" si="944"/>
        <v/>
      </c>
      <c r="BK7435">
        <f t="shared" si="945"/>
        <v>1900</v>
      </c>
      <c r="BL7435">
        <f t="shared" si="946"/>
        <v>1900</v>
      </c>
      <c r="BM7435" t="str">
        <f t="shared" si="947"/>
        <v/>
      </c>
      <c r="BN7435" s="69">
        <f t="shared" si="948"/>
        <v>136</v>
      </c>
      <c r="BO7435" s="1">
        <v>49803</v>
      </c>
      <c r="BP7435" s="1"/>
    </row>
    <row r="7436" spans="59:68" x14ac:dyDescent="0.25">
      <c r="BG7436" t="str">
        <f t="shared" ca="1" si="941"/>
        <v/>
      </c>
      <c r="BH7436" t="str">
        <f t="shared" si="942"/>
        <v/>
      </c>
      <c r="BI7436" t="str">
        <f t="shared" si="943"/>
        <v/>
      </c>
      <c r="BJ7436" t="str">
        <f t="shared" ca="1" si="944"/>
        <v/>
      </c>
      <c r="BK7436">
        <f t="shared" si="945"/>
        <v>1900</v>
      </c>
      <c r="BL7436">
        <f t="shared" si="946"/>
        <v>1900</v>
      </c>
      <c r="BM7436" t="str">
        <f t="shared" si="947"/>
        <v/>
      </c>
      <c r="BN7436" s="69">
        <f t="shared" si="948"/>
        <v>136</v>
      </c>
      <c r="BO7436" s="1">
        <v>49804</v>
      </c>
      <c r="BP7436" s="1"/>
    </row>
    <row r="7437" spans="59:68" x14ac:dyDescent="0.25">
      <c r="BG7437" t="str">
        <f t="shared" ca="1" si="941"/>
        <v/>
      </c>
      <c r="BH7437" t="str">
        <f t="shared" si="942"/>
        <v/>
      </c>
      <c r="BI7437" t="str">
        <f t="shared" si="943"/>
        <v/>
      </c>
      <c r="BJ7437" t="str">
        <f t="shared" ca="1" si="944"/>
        <v/>
      </c>
      <c r="BK7437">
        <f t="shared" si="945"/>
        <v>1900</v>
      </c>
      <c r="BL7437">
        <f t="shared" si="946"/>
        <v>1900</v>
      </c>
      <c r="BM7437" t="str">
        <f t="shared" si="947"/>
        <v/>
      </c>
      <c r="BN7437" s="69">
        <f t="shared" si="948"/>
        <v>136</v>
      </c>
      <c r="BO7437" s="1">
        <v>49805</v>
      </c>
      <c r="BP7437" s="1"/>
    </row>
    <row r="7438" spans="59:68" x14ac:dyDescent="0.25">
      <c r="BG7438" t="str">
        <f t="shared" ca="1" si="941"/>
        <v/>
      </c>
      <c r="BH7438" t="str">
        <f t="shared" si="942"/>
        <v/>
      </c>
      <c r="BI7438" t="str">
        <f t="shared" si="943"/>
        <v/>
      </c>
      <c r="BJ7438" t="str">
        <f t="shared" ca="1" si="944"/>
        <v/>
      </c>
      <c r="BK7438">
        <f t="shared" si="945"/>
        <v>1900</v>
      </c>
      <c r="BL7438">
        <f t="shared" si="946"/>
        <v>1900</v>
      </c>
      <c r="BM7438" t="str">
        <f t="shared" si="947"/>
        <v/>
      </c>
      <c r="BN7438" s="69">
        <f t="shared" si="948"/>
        <v>136</v>
      </c>
      <c r="BO7438" s="1">
        <v>49806</v>
      </c>
      <c r="BP7438" s="1"/>
    </row>
    <row r="7439" spans="59:68" x14ac:dyDescent="0.25">
      <c r="BG7439" t="str">
        <f t="shared" ca="1" si="941"/>
        <v/>
      </c>
      <c r="BH7439" t="str">
        <f t="shared" si="942"/>
        <v/>
      </c>
      <c r="BI7439" t="str">
        <f t="shared" si="943"/>
        <v/>
      </c>
      <c r="BJ7439" t="str">
        <f t="shared" ca="1" si="944"/>
        <v/>
      </c>
      <c r="BK7439">
        <f t="shared" si="945"/>
        <v>1900</v>
      </c>
      <c r="BL7439">
        <f t="shared" si="946"/>
        <v>1900</v>
      </c>
      <c r="BM7439" t="str">
        <f t="shared" si="947"/>
        <v/>
      </c>
      <c r="BN7439" s="69">
        <f t="shared" si="948"/>
        <v>136</v>
      </c>
      <c r="BO7439" s="1">
        <v>49807</v>
      </c>
      <c r="BP7439" s="1"/>
    </row>
    <row r="7440" spans="59:68" x14ac:dyDescent="0.25">
      <c r="BG7440" t="str">
        <f t="shared" ca="1" si="941"/>
        <v/>
      </c>
      <c r="BH7440" t="str">
        <f t="shared" si="942"/>
        <v/>
      </c>
      <c r="BI7440" t="str">
        <f t="shared" si="943"/>
        <v/>
      </c>
      <c r="BJ7440" t="str">
        <f t="shared" ca="1" si="944"/>
        <v/>
      </c>
      <c r="BK7440">
        <f t="shared" si="945"/>
        <v>1900</v>
      </c>
      <c r="BL7440">
        <f t="shared" si="946"/>
        <v>1900</v>
      </c>
      <c r="BM7440" t="str">
        <f t="shared" si="947"/>
        <v/>
      </c>
      <c r="BN7440" s="69">
        <f t="shared" si="948"/>
        <v>136</v>
      </c>
      <c r="BO7440" s="1">
        <v>49808</v>
      </c>
      <c r="BP7440" s="1"/>
    </row>
    <row r="7441" spans="59:68" x14ac:dyDescent="0.25">
      <c r="BG7441" t="str">
        <f t="shared" ca="1" si="941"/>
        <v/>
      </c>
      <c r="BH7441" t="str">
        <f t="shared" si="942"/>
        <v/>
      </c>
      <c r="BI7441" t="str">
        <f t="shared" si="943"/>
        <v/>
      </c>
      <c r="BJ7441" t="str">
        <f t="shared" ca="1" si="944"/>
        <v/>
      </c>
      <c r="BK7441">
        <f t="shared" si="945"/>
        <v>1900</v>
      </c>
      <c r="BL7441">
        <f t="shared" si="946"/>
        <v>1900</v>
      </c>
      <c r="BM7441" t="str">
        <f t="shared" si="947"/>
        <v/>
      </c>
      <c r="BN7441" s="69">
        <f t="shared" si="948"/>
        <v>136</v>
      </c>
      <c r="BO7441" s="1">
        <v>49809</v>
      </c>
      <c r="BP7441" s="1"/>
    </row>
    <row r="7442" spans="59:68" x14ac:dyDescent="0.25">
      <c r="BG7442" t="str">
        <f t="shared" ca="1" si="941"/>
        <v/>
      </c>
      <c r="BH7442" t="str">
        <f t="shared" si="942"/>
        <v/>
      </c>
      <c r="BI7442" t="str">
        <f t="shared" si="943"/>
        <v/>
      </c>
      <c r="BJ7442" t="str">
        <f t="shared" ca="1" si="944"/>
        <v/>
      </c>
      <c r="BK7442">
        <f t="shared" si="945"/>
        <v>1900</v>
      </c>
      <c r="BL7442">
        <f t="shared" si="946"/>
        <v>1900</v>
      </c>
      <c r="BM7442" t="str">
        <f t="shared" si="947"/>
        <v/>
      </c>
      <c r="BN7442" s="69">
        <f t="shared" si="948"/>
        <v>136</v>
      </c>
      <c r="BO7442" s="1">
        <v>49810</v>
      </c>
      <c r="BP7442" s="1"/>
    </row>
    <row r="7443" spans="59:68" x14ac:dyDescent="0.25">
      <c r="BG7443" t="str">
        <f t="shared" ca="1" si="941"/>
        <v/>
      </c>
      <c r="BH7443" t="str">
        <f t="shared" si="942"/>
        <v/>
      </c>
      <c r="BI7443" t="str">
        <f t="shared" si="943"/>
        <v/>
      </c>
      <c r="BJ7443" t="str">
        <f t="shared" ca="1" si="944"/>
        <v/>
      </c>
      <c r="BK7443">
        <f t="shared" si="945"/>
        <v>1900</v>
      </c>
      <c r="BL7443">
        <f t="shared" si="946"/>
        <v>1900</v>
      </c>
      <c r="BM7443" t="str">
        <f t="shared" si="947"/>
        <v/>
      </c>
      <c r="BN7443" s="69">
        <f t="shared" si="948"/>
        <v>136</v>
      </c>
      <c r="BO7443" s="1">
        <v>49811</v>
      </c>
      <c r="BP7443" s="1"/>
    </row>
    <row r="7444" spans="59:68" x14ac:dyDescent="0.25">
      <c r="BG7444" t="str">
        <f t="shared" ca="1" si="941"/>
        <v/>
      </c>
      <c r="BH7444" t="str">
        <f t="shared" si="942"/>
        <v/>
      </c>
      <c r="BI7444" t="str">
        <f t="shared" si="943"/>
        <v/>
      </c>
      <c r="BJ7444" t="str">
        <f t="shared" ca="1" si="944"/>
        <v/>
      </c>
      <c r="BK7444">
        <f t="shared" si="945"/>
        <v>1900</v>
      </c>
      <c r="BL7444">
        <f t="shared" si="946"/>
        <v>1900</v>
      </c>
      <c r="BM7444" t="str">
        <f t="shared" si="947"/>
        <v/>
      </c>
      <c r="BN7444" s="69">
        <f t="shared" si="948"/>
        <v>136</v>
      </c>
      <c r="BO7444" s="1">
        <v>49812</v>
      </c>
      <c r="BP7444" s="1"/>
    </row>
    <row r="7445" spans="59:68" x14ac:dyDescent="0.25">
      <c r="BG7445" t="str">
        <f t="shared" ca="1" si="941"/>
        <v/>
      </c>
      <c r="BH7445" t="str">
        <f t="shared" si="942"/>
        <v/>
      </c>
      <c r="BI7445" t="str">
        <f t="shared" si="943"/>
        <v/>
      </c>
      <c r="BJ7445" t="str">
        <f t="shared" ca="1" si="944"/>
        <v/>
      </c>
      <c r="BK7445">
        <f t="shared" si="945"/>
        <v>1900</v>
      </c>
      <c r="BL7445">
        <f t="shared" si="946"/>
        <v>1900</v>
      </c>
      <c r="BM7445" t="str">
        <f t="shared" si="947"/>
        <v/>
      </c>
      <c r="BN7445" s="69">
        <f t="shared" si="948"/>
        <v>136</v>
      </c>
      <c r="BO7445" s="1">
        <v>49813</v>
      </c>
      <c r="BP7445" s="1"/>
    </row>
    <row r="7446" spans="59:68" x14ac:dyDescent="0.25">
      <c r="BG7446" t="str">
        <f t="shared" ca="1" si="941"/>
        <v/>
      </c>
      <c r="BH7446" t="str">
        <f t="shared" si="942"/>
        <v/>
      </c>
      <c r="BI7446" t="str">
        <f t="shared" si="943"/>
        <v/>
      </c>
      <c r="BJ7446" t="str">
        <f t="shared" ca="1" si="944"/>
        <v/>
      </c>
      <c r="BK7446">
        <f t="shared" si="945"/>
        <v>1900</v>
      </c>
      <c r="BL7446">
        <f t="shared" si="946"/>
        <v>1900</v>
      </c>
      <c r="BM7446" t="str">
        <f t="shared" si="947"/>
        <v/>
      </c>
      <c r="BN7446" s="69">
        <f t="shared" si="948"/>
        <v>136</v>
      </c>
      <c r="BO7446" s="1">
        <v>49814</v>
      </c>
      <c r="BP7446" s="1"/>
    </row>
    <row r="7447" spans="59:68" x14ac:dyDescent="0.25">
      <c r="BG7447" t="str">
        <f t="shared" ca="1" si="941"/>
        <v/>
      </c>
      <c r="BH7447" t="str">
        <f t="shared" si="942"/>
        <v/>
      </c>
      <c r="BI7447" t="str">
        <f t="shared" si="943"/>
        <v/>
      </c>
      <c r="BJ7447" t="str">
        <f t="shared" ca="1" si="944"/>
        <v/>
      </c>
      <c r="BK7447">
        <f t="shared" si="945"/>
        <v>1900</v>
      </c>
      <c r="BL7447">
        <f t="shared" si="946"/>
        <v>1900</v>
      </c>
      <c r="BM7447" t="str">
        <f t="shared" si="947"/>
        <v/>
      </c>
      <c r="BN7447" s="69">
        <f t="shared" si="948"/>
        <v>136</v>
      </c>
      <c r="BO7447" s="1">
        <v>49815</v>
      </c>
      <c r="BP7447" s="1"/>
    </row>
    <row r="7448" spans="59:68" x14ac:dyDescent="0.25">
      <c r="BG7448" t="str">
        <f t="shared" ca="1" si="941"/>
        <v/>
      </c>
      <c r="BH7448" t="str">
        <f t="shared" si="942"/>
        <v/>
      </c>
      <c r="BI7448" t="str">
        <f t="shared" si="943"/>
        <v/>
      </c>
      <c r="BJ7448" t="str">
        <f t="shared" ca="1" si="944"/>
        <v/>
      </c>
      <c r="BK7448">
        <f t="shared" si="945"/>
        <v>1900</v>
      </c>
      <c r="BL7448">
        <f t="shared" si="946"/>
        <v>1900</v>
      </c>
      <c r="BM7448" t="str">
        <f t="shared" si="947"/>
        <v/>
      </c>
      <c r="BN7448" s="69">
        <f t="shared" si="948"/>
        <v>136</v>
      </c>
      <c r="BO7448" s="1">
        <v>49816</v>
      </c>
      <c r="BP7448" s="1"/>
    </row>
    <row r="7449" spans="59:68" x14ac:dyDescent="0.25">
      <c r="BG7449" t="str">
        <f t="shared" ca="1" si="941"/>
        <v/>
      </c>
      <c r="BH7449" t="str">
        <f t="shared" si="942"/>
        <v/>
      </c>
      <c r="BI7449" t="str">
        <f t="shared" si="943"/>
        <v/>
      </c>
      <c r="BJ7449" t="str">
        <f t="shared" ca="1" si="944"/>
        <v/>
      </c>
      <c r="BK7449">
        <f t="shared" si="945"/>
        <v>1900</v>
      </c>
      <c r="BL7449">
        <f t="shared" si="946"/>
        <v>1900</v>
      </c>
      <c r="BM7449" t="str">
        <f t="shared" si="947"/>
        <v/>
      </c>
      <c r="BN7449" s="69">
        <f t="shared" si="948"/>
        <v>136</v>
      </c>
      <c r="BO7449" s="1">
        <v>49817</v>
      </c>
      <c r="BP7449" s="1"/>
    </row>
    <row r="7450" spans="59:68" x14ac:dyDescent="0.25">
      <c r="BG7450" t="str">
        <f t="shared" ca="1" si="941"/>
        <v/>
      </c>
      <c r="BH7450" t="str">
        <f t="shared" si="942"/>
        <v/>
      </c>
      <c r="BI7450" t="str">
        <f t="shared" si="943"/>
        <v/>
      </c>
      <c r="BJ7450" t="str">
        <f t="shared" ca="1" si="944"/>
        <v/>
      </c>
      <c r="BK7450">
        <f t="shared" si="945"/>
        <v>1900</v>
      </c>
      <c r="BL7450">
        <f t="shared" si="946"/>
        <v>1900</v>
      </c>
      <c r="BM7450" t="str">
        <f t="shared" si="947"/>
        <v/>
      </c>
      <c r="BN7450" s="69">
        <f t="shared" si="948"/>
        <v>136</v>
      </c>
      <c r="BO7450" s="1">
        <v>49818</v>
      </c>
      <c r="BP7450" s="1"/>
    </row>
    <row r="7451" spans="59:68" x14ac:dyDescent="0.25">
      <c r="BG7451" t="str">
        <f t="shared" ca="1" si="941"/>
        <v/>
      </c>
      <c r="BH7451" t="str">
        <f t="shared" si="942"/>
        <v/>
      </c>
      <c r="BI7451" t="str">
        <f t="shared" si="943"/>
        <v/>
      </c>
      <c r="BJ7451" t="str">
        <f t="shared" ca="1" si="944"/>
        <v/>
      </c>
      <c r="BK7451">
        <f t="shared" si="945"/>
        <v>1900</v>
      </c>
      <c r="BL7451">
        <f t="shared" si="946"/>
        <v>1900</v>
      </c>
      <c r="BM7451" t="str">
        <f t="shared" si="947"/>
        <v/>
      </c>
      <c r="BN7451" s="69">
        <f t="shared" si="948"/>
        <v>136</v>
      </c>
      <c r="BO7451" s="1">
        <v>49819</v>
      </c>
      <c r="BP7451" s="1"/>
    </row>
    <row r="7452" spans="59:68" x14ac:dyDescent="0.25">
      <c r="BG7452" t="str">
        <f t="shared" ca="1" si="941"/>
        <v/>
      </c>
      <c r="BH7452" t="str">
        <f t="shared" si="942"/>
        <v/>
      </c>
      <c r="BI7452" t="str">
        <f t="shared" si="943"/>
        <v/>
      </c>
      <c r="BJ7452" t="str">
        <f t="shared" ca="1" si="944"/>
        <v/>
      </c>
      <c r="BK7452">
        <f t="shared" si="945"/>
        <v>1900</v>
      </c>
      <c r="BL7452">
        <f t="shared" si="946"/>
        <v>1900</v>
      </c>
      <c r="BM7452" t="str">
        <f t="shared" si="947"/>
        <v/>
      </c>
      <c r="BN7452" s="69">
        <f t="shared" si="948"/>
        <v>136</v>
      </c>
      <c r="BO7452" s="1">
        <v>49820</v>
      </c>
      <c r="BP7452" s="1"/>
    </row>
    <row r="7453" spans="59:68" x14ac:dyDescent="0.25">
      <c r="BG7453" t="str">
        <f t="shared" ca="1" si="941"/>
        <v/>
      </c>
      <c r="BH7453" t="str">
        <f t="shared" si="942"/>
        <v/>
      </c>
      <c r="BI7453" t="str">
        <f t="shared" si="943"/>
        <v/>
      </c>
      <c r="BJ7453" t="str">
        <f t="shared" ca="1" si="944"/>
        <v/>
      </c>
      <c r="BK7453">
        <f t="shared" si="945"/>
        <v>1900</v>
      </c>
      <c r="BL7453">
        <f t="shared" si="946"/>
        <v>1900</v>
      </c>
      <c r="BM7453" t="str">
        <f t="shared" si="947"/>
        <v/>
      </c>
      <c r="BN7453" s="69">
        <f t="shared" si="948"/>
        <v>136</v>
      </c>
      <c r="BO7453" s="1">
        <v>49821</v>
      </c>
      <c r="BP7453" s="1"/>
    </row>
    <row r="7454" spans="59:68" x14ac:dyDescent="0.25">
      <c r="BG7454" t="str">
        <f t="shared" ca="1" si="941"/>
        <v/>
      </c>
      <c r="BH7454" t="str">
        <f t="shared" si="942"/>
        <v/>
      </c>
      <c r="BI7454" t="str">
        <f t="shared" si="943"/>
        <v/>
      </c>
      <c r="BJ7454" t="str">
        <f t="shared" ca="1" si="944"/>
        <v/>
      </c>
      <c r="BK7454">
        <f t="shared" si="945"/>
        <v>1900</v>
      </c>
      <c r="BL7454">
        <f t="shared" si="946"/>
        <v>1900</v>
      </c>
      <c r="BM7454" t="str">
        <f t="shared" si="947"/>
        <v/>
      </c>
      <c r="BN7454" s="69">
        <f t="shared" si="948"/>
        <v>136</v>
      </c>
      <c r="BO7454" s="1">
        <v>49822</v>
      </c>
      <c r="BP7454" s="1"/>
    </row>
    <row r="7455" spans="59:68" x14ac:dyDescent="0.25">
      <c r="BG7455" t="str">
        <f t="shared" ca="1" si="941"/>
        <v/>
      </c>
      <c r="BH7455" t="str">
        <f t="shared" si="942"/>
        <v/>
      </c>
      <c r="BI7455" t="str">
        <f t="shared" si="943"/>
        <v/>
      </c>
      <c r="BJ7455" t="str">
        <f t="shared" ca="1" si="944"/>
        <v/>
      </c>
      <c r="BK7455">
        <f t="shared" si="945"/>
        <v>1900</v>
      </c>
      <c r="BL7455">
        <f t="shared" si="946"/>
        <v>1900</v>
      </c>
      <c r="BM7455" t="str">
        <f t="shared" si="947"/>
        <v/>
      </c>
      <c r="BN7455" s="69">
        <f t="shared" si="948"/>
        <v>136</v>
      </c>
      <c r="BO7455" s="1">
        <v>49823</v>
      </c>
      <c r="BP7455" s="1"/>
    </row>
    <row r="7456" spans="59:68" x14ac:dyDescent="0.25">
      <c r="BG7456" t="str">
        <f t="shared" ca="1" si="941"/>
        <v/>
      </c>
      <c r="BH7456" t="str">
        <f t="shared" si="942"/>
        <v/>
      </c>
      <c r="BI7456" t="str">
        <f t="shared" si="943"/>
        <v/>
      </c>
      <c r="BJ7456" t="str">
        <f t="shared" ca="1" si="944"/>
        <v/>
      </c>
      <c r="BK7456">
        <f t="shared" si="945"/>
        <v>1900</v>
      </c>
      <c r="BL7456">
        <f t="shared" si="946"/>
        <v>1900</v>
      </c>
      <c r="BM7456" t="str">
        <f t="shared" si="947"/>
        <v/>
      </c>
      <c r="BN7456" s="69">
        <f t="shared" si="948"/>
        <v>136</v>
      </c>
      <c r="BO7456" s="1">
        <v>49824</v>
      </c>
      <c r="BP7456" s="1"/>
    </row>
    <row r="7457" spans="59:68" x14ac:dyDescent="0.25">
      <c r="BG7457" t="str">
        <f t="shared" ca="1" si="941"/>
        <v/>
      </c>
      <c r="BH7457" t="str">
        <f t="shared" si="942"/>
        <v/>
      </c>
      <c r="BI7457" t="str">
        <f t="shared" si="943"/>
        <v/>
      </c>
      <c r="BJ7457" t="str">
        <f t="shared" ca="1" si="944"/>
        <v/>
      </c>
      <c r="BK7457">
        <f t="shared" si="945"/>
        <v>1900</v>
      </c>
      <c r="BL7457">
        <f t="shared" si="946"/>
        <v>1900</v>
      </c>
      <c r="BM7457" t="str">
        <f t="shared" si="947"/>
        <v/>
      </c>
      <c r="BN7457" s="69">
        <f t="shared" si="948"/>
        <v>136</v>
      </c>
      <c r="BO7457" s="1">
        <v>49825</v>
      </c>
      <c r="BP7457" s="1"/>
    </row>
    <row r="7458" spans="59:68" x14ac:dyDescent="0.25">
      <c r="BG7458" t="str">
        <f t="shared" ca="1" si="941"/>
        <v/>
      </c>
      <c r="BH7458" t="str">
        <f t="shared" si="942"/>
        <v/>
      </c>
      <c r="BI7458" t="str">
        <f t="shared" si="943"/>
        <v/>
      </c>
      <c r="BJ7458" t="str">
        <f t="shared" ca="1" si="944"/>
        <v/>
      </c>
      <c r="BK7458">
        <f t="shared" si="945"/>
        <v>1900</v>
      </c>
      <c r="BL7458">
        <f t="shared" si="946"/>
        <v>1900</v>
      </c>
      <c r="BM7458" t="str">
        <f t="shared" si="947"/>
        <v/>
      </c>
      <c r="BN7458" s="69">
        <f t="shared" si="948"/>
        <v>136</v>
      </c>
      <c r="BO7458" s="1">
        <v>49826</v>
      </c>
      <c r="BP7458" s="1"/>
    </row>
    <row r="7459" spans="59:68" x14ac:dyDescent="0.25">
      <c r="BG7459" t="str">
        <f t="shared" ca="1" si="941"/>
        <v/>
      </c>
      <c r="BH7459" t="str">
        <f t="shared" si="942"/>
        <v/>
      </c>
      <c r="BI7459" t="str">
        <f t="shared" si="943"/>
        <v/>
      </c>
      <c r="BJ7459" t="str">
        <f t="shared" ca="1" si="944"/>
        <v/>
      </c>
      <c r="BK7459">
        <f t="shared" si="945"/>
        <v>1900</v>
      </c>
      <c r="BL7459">
        <f t="shared" si="946"/>
        <v>1900</v>
      </c>
      <c r="BM7459" t="str">
        <f t="shared" si="947"/>
        <v/>
      </c>
      <c r="BN7459" s="69">
        <f t="shared" si="948"/>
        <v>136</v>
      </c>
      <c r="BO7459" s="1">
        <v>49827</v>
      </c>
      <c r="BP7459" s="1"/>
    </row>
    <row r="7460" spans="59:68" x14ac:dyDescent="0.25">
      <c r="BG7460" t="str">
        <f t="shared" ca="1" si="941"/>
        <v/>
      </c>
      <c r="BH7460" t="str">
        <f t="shared" si="942"/>
        <v/>
      </c>
      <c r="BI7460" t="str">
        <f t="shared" si="943"/>
        <v/>
      </c>
      <c r="BJ7460" t="str">
        <f t="shared" ca="1" si="944"/>
        <v/>
      </c>
      <c r="BK7460">
        <f t="shared" si="945"/>
        <v>1900</v>
      </c>
      <c r="BL7460">
        <f t="shared" si="946"/>
        <v>1900</v>
      </c>
      <c r="BM7460" t="str">
        <f t="shared" si="947"/>
        <v/>
      </c>
      <c r="BN7460" s="69">
        <f t="shared" si="948"/>
        <v>136</v>
      </c>
      <c r="BO7460" s="1">
        <v>49828</v>
      </c>
      <c r="BP7460" s="1"/>
    </row>
    <row r="7461" spans="59:68" x14ac:dyDescent="0.25">
      <c r="BG7461" t="str">
        <f t="shared" ca="1" si="941"/>
        <v/>
      </c>
      <c r="BH7461" t="str">
        <f t="shared" si="942"/>
        <v/>
      </c>
      <c r="BI7461" t="str">
        <f t="shared" si="943"/>
        <v/>
      </c>
      <c r="BJ7461" t="str">
        <f t="shared" ca="1" si="944"/>
        <v/>
      </c>
      <c r="BK7461">
        <f t="shared" si="945"/>
        <v>1900</v>
      </c>
      <c r="BL7461">
        <f t="shared" si="946"/>
        <v>1900</v>
      </c>
      <c r="BM7461" t="str">
        <f t="shared" si="947"/>
        <v/>
      </c>
      <c r="BN7461" s="69">
        <f t="shared" si="948"/>
        <v>136</v>
      </c>
      <c r="BO7461" s="1">
        <v>49829</v>
      </c>
      <c r="BP7461" s="1"/>
    </row>
    <row r="7462" spans="59:68" x14ac:dyDescent="0.25">
      <c r="BG7462" t="str">
        <f t="shared" ca="1" si="941"/>
        <v/>
      </c>
      <c r="BH7462" t="str">
        <f t="shared" si="942"/>
        <v/>
      </c>
      <c r="BI7462" t="str">
        <f t="shared" si="943"/>
        <v/>
      </c>
      <c r="BJ7462" t="str">
        <f t="shared" ca="1" si="944"/>
        <v/>
      </c>
      <c r="BK7462">
        <f t="shared" si="945"/>
        <v>1900</v>
      </c>
      <c r="BL7462">
        <f t="shared" si="946"/>
        <v>1900</v>
      </c>
      <c r="BM7462" t="str">
        <f t="shared" si="947"/>
        <v/>
      </c>
      <c r="BN7462" s="69">
        <f t="shared" si="948"/>
        <v>136</v>
      </c>
      <c r="BO7462" s="1">
        <v>49830</v>
      </c>
      <c r="BP7462" s="1"/>
    </row>
    <row r="7463" spans="59:68" x14ac:dyDescent="0.25">
      <c r="BG7463" t="str">
        <f t="shared" ca="1" si="941"/>
        <v/>
      </c>
      <c r="BH7463" t="str">
        <f t="shared" si="942"/>
        <v/>
      </c>
      <c r="BI7463" t="str">
        <f t="shared" si="943"/>
        <v/>
      </c>
      <c r="BJ7463" t="str">
        <f t="shared" ca="1" si="944"/>
        <v/>
      </c>
      <c r="BK7463">
        <f t="shared" si="945"/>
        <v>1900</v>
      </c>
      <c r="BL7463">
        <f t="shared" si="946"/>
        <v>1900</v>
      </c>
      <c r="BM7463" t="str">
        <f t="shared" si="947"/>
        <v/>
      </c>
      <c r="BN7463" s="69">
        <f t="shared" si="948"/>
        <v>136</v>
      </c>
      <c r="BO7463" s="1">
        <v>49831</v>
      </c>
      <c r="BP7463" s="1"/>
    </row>
    <row r="7464" spans="59:68" x14ac:dyDescent="0.25">
      <c r="BG7464" t="str">
        <f t="shared" ca="1" si="941"/>
        <v/>
      </c>
      <c r="BH7464" t="str">
        <f t="shared" si="942"/>
        <v/>
      </c>
      <c r="BI7464" t="str">
        <f t="shared" si="943"/>
        <v/>
      </c>
      <c r="BJ7464" t="str">
        <f t="shared" ca="1" si="944"/>
        <v/>
      </c>
      <c r="BK7464">
        <f t="shared" si="945"/>
        <v>1900</v>
      </c>
      <c r="BL7464">
        <f t="shared" si="946"/>
        <v>1900</v>
      </c>
      <c r="BM7464" t="str">
        <f t="shared" si="947"/>
        <v/>
      </c>
      <c r="BN7464" s="69">
        <f t="shared" si="948"/>
        <v>136</v>
      </c>
      <c r="BO7464" s="1">
        <v>49832</v>
      </c>
      <c r="BP7464" s="1"/>
    </row>
    <row r="7465" spans="59:68" x14ac:dyDescent="0.25">
      <c r="BG7465" t="str">
        <f t="shared" ca="1" si="941"/>
        <v/>
      </c>
      <c r="BH7465" t="str">
        <f t="shared" si="942"/>
        <v/>
      </c>
      <c r="BI7465" t="str">
        <f t="shared" si="943"/>
        <v/>
      </c>
      <c r="BJ7465" t="str">
        <f t="shared" ca="1" si="944"/>
        <v/>
      </c>
      <c r="BK7465">
        <f t="shared" si="945"/>
        <v>1900</v>
      </c>
      <c r="BL7465">
        <f t="shared" si="946"/>
        <v>1900</v>
      </c>
      <c r="BM7465" t="str">
        <f t="shared" si="947"/>
        <v/>
      </c>
      <c r="BN7465" s="69">
        <f t="shared" si="948"/>
        <v>136</v>
      </c>
      <c r="BO7465" s="1">
        <v>49833</v>
      </c>
      <c r="BP7465" s="1"/>
    </row>
    <row r="7466" spans="59:68" x14ac:dyDescent="0.25">
      <c r="BG7466" t="str">
        <f t="shared" ca="1" si="941"/>
        <v/>
      </c>
      <c r="BH7466" t="str">
        <f t="shared" si="942"/>
        <v/>
      </c>
      <c r="BI7466" t="str">
        <f t="shared" si="943"/>
        <v/>
      </c>
      <c r="BJ7466" t="str">
        <f t="shared" ca="1" si="944"/>
        <v/>
      </c>
      <c r="BK7466">
        <f t="shared" si="945"/>
        <v>1900</v>
      </c>
      <c r="BL7466">
        <f t="shared" si="946"/>
        <v>1900</v>
      </c>
      <c r="BM7466" t="str">
        <f t="shared" si="947"/>
        <v/>
      </c>
      <c r="BN7466" s="69">
        <f t="shared" si="948"/>
        <v>136</v>
      </c>
      <c r="BO7466" s="1">
        <v>49834</v>
      </c>
      <c r="BP7466" s="1"/>
    </row>
    <row r="7467" spans="59:68" x14ac:dyDescent="0.25">
      <c r="BG7467" t="str">
        <f t="shared" ca="1" si="941"/>
        <v/>
      </c>
      <c r="BH7467" t="str">
        <f t="shared" si="942"/>
        <v/>
      </c>
      <c r="BI7467" t="str">
        <f t="shared" si="943"/>
        <v/>
      </c>
      <c r="BJ7467" t="str">
        <f t="shared" ca="1" si="944"/>
        <v/>
      </c>
      <c r="BK7467">
        <f t="shared" si="945"/>
        <v>1900</v>
      </c>
      <c r="BL7467">
        <f t="shared" si="946"/>
        <v>1900</v>
      </c>
      <c r="BM7467" t="str">
        <f t="shared" si="947"/>
        <v/>
      </c>
      <c r="BN7467" s="69">
        <f t="shared" si="948"/>
        <v>136</v>
      </c>
      <c r="BO7467" s="1">
        <v>49835</v>
      </c>
      <c r="BP7467" s="1"/>
    </row>
    <row r="7468" spans="59:68" x14ac:dyDescent="0.25">
      <c r="BG7468" t="str">
        <f t="shared" ca="1" si="941"/>
        <v/>
      </c>
      <c r="BH7468" t="str">
        <f t="shared" si="942"/>
        <v/>
      </c>
      <c r="BI7468" t="str">
        <f t="shared" si="943"/>
        <v/>
      </c>
      <c r="BJ7468" t="str">
        <f t="shared" ca="1" si="944"/>
        <v/>
      </c>
      <c r="BK7468">
        <f t="shared" si="945"/>
        <v>1900</v>
      </c>
      <c r="BL7468">
        <f t="shared" si="946"/>
        <v>1900</v>
      </c>
      <c r="BM7468" t="str">
        <f t="shared" si="947"/>
        <v/>
      </c>
      <c r="BN7468" s="69">
        <f t="shared" si="948"/>
        <v>136</v>
      </c>
      <c r="BO7468" s="1">
        <v>49836</v>
      </c>
      <c r="BP7468" s="1"/>
    </row>
    <row r="7469" spans="59:68" x14ac:dyDescent="0.25">
      <c r="BG7469" t="str">
        <f t="shared" ca="1" si="941"/>
        <v/>
      </c>
      <c r="BH7469" t="str">
        <f t="shared" si="942"/>
        <v/>
      </c>
      <c r="BI7469" t="str">
        <f t="shared" si="943"/>
        <v/>
      </c>
      <c r="BJ7469" t="str">
        <f t="shared" ca="1" si="944"/>
        <v/>
      </c>
      <c r="BK7469">
        <f t="shared" si="945"/>
        <v>1900</v>
      </c>
      <c r="BL7469">
        <f t="shared" si="946"/>
        <v>1900</v>
      </c>
      <c r="BM7469" t="str">
        <f t="shared" si="947"/>
        <v/>
      </c>
      <c r="BN7469" s="69">
        <f t="shared" si="948"/>
        <v>136</v>
      </c>
      <c r="BO7469" s="1">
        <v>49837</v>
      </c>
      <c r="BP7469" s="1"/>
    </row>
    <row r="7470" spans="59:68" x14ac:dyDescent="0.25">
      <c r="BG7470" t="str">
        <f t="shared" ca="1" si="941"/>
        <v/>
      </c>
      <c r="BH7470" t="str">
        <f t="shared" si="942"/>
        <v/>
      </c>
      <c r="BI7470" t="str">
        <f t="shared" si="943"/>
        <v/>
      </c>
      <c r="BJ7470" t="str">
        <f t="shared" ca="1" si="944"/>
        <v/>
      </c>
      <c r="BK7470">
        <f t="shared" si="945"/>
        <v>1900</v>
      </c>
      <c r="BL7470">
        <f t="shared" si="946"/>
        <v>1900</v>
      </c>
      <c r="BM7470" t="str">
        <f t="shared" si="947"/>
        <v/>
      </c>
      <c r="BN7470" s="69">
        <f t="shared" si="948"/>
        <v>136</v>
      </c>
      <c r="BO7470" s="1">
        <v>49838</v>
      </c>
      <c r="BP7470" s="1"/>
    </row>
    <row r="7471" spans="59:68" x14ac:dyDescent="0.25">
      <c r="BG7471" t="str">
        <f t="shared" ca="1" si="941"/>
        <v/>
      </c>
      <c r="BH7471" t="str">
        <f t="shared" si="942"/>
        <v/>
      </c>
      <c r="BI7471" t="str">
        <f t="shared" si="943"/>
        <v/>
      </c>
      <c r="BJ7471" t="str">
        <f t="shared" ca="1" si="944"/>
        <v/>
      </c>
      <c r="BK7471">
        <f t="shared" si="945"/>
        <v>1900</v>
      </c>
      <c r="BL7471">
        <f t="shared" si="946"/>
        <v>1900</v>
      </c>
      <c r="BM7471" t="str">
        <f t="shared" si="947"/>
        <v/>
      </c>
      <c r="BN7471" s="69">
        <f t="shared" si="948"/>
        <v>136</v>
      </c>
      <c r="BO7471" s="1">
        <v>49839</v>
      </c>
      <c r="BP7471" s="1"/>
    </row>
    <row r="7472" spans="59:68" x14ac:dyDescent="0.25">
      <c r="BG7472" t="str">
        <f t="shared" ca="1" si="941"/>
        <v/>
      </c>
      <c r="BH7472" t="str">
        <f t="shared" si="942"/>
        <v/>
      </c>
      <c r="BI7472" t="str">
        <f t="shared" si="943"/>
        <v/>
      </c>
      <c r="BJ7472" t="str">
        <f t="shared" ca="1" si="944"/>
        <v/>
      </c>
      <c r="BK7472">
        <f t="shared" si="945"/>
        <v>1900</v>
      </c>
      <c r="BL7472">
        <f t="shared" si="946"/>
        <v>1900</v>
      </c>
      <c r="BM7472" t="str">
        <f t="shared" si="947"/>
        <v/>
      </c>
      <c r="BN7472" s="69">
        <f t="shared" si="948"/>
        <v>136</v>
      </c>
      <c r="BO7472" s="1">
        <v>49840</v>
      </c>
      <c r="BP7472" s="1"/>
    </row>
    <row r="7473" spans="59:68" x14ac:dyDescent="0.25">
      <c r="BG7473" t="str">
        <f t="shared" ca="1" si="941"/>
        <v/>
      </c>
      <c r="BH7473" t="str">
        <f t="shared" si="942"/>
        <v/>
      </c>
      <c r="BI7473" t="str">
        <f t="shared" si="943"/>
        <v/>
      </c>
      <c r="BJ7473" t="str">
        <f t="shared" ca="1" si="944"/>
        <v/>
      </c>
      <c r="BK7473">
        <f t="shared" si="945"/>
        <v>1900</v>
      </c>
      <c r="BL7473">
        <f t="shared" si="946"/>
        <v>1900</v>
      </c>
      <c r="BM7473" t="str">
        <f t="shared" si="947"/>
        <v/>
      </c>
      <c r="BN7473" s="69">
        <f t="shared" si="948"/>
        <v>136</v>
      </c>
      <c r="BO7473" s="1">
        <v>49841</v>
      </c>
      <c r="BP7473" s="1"/>
    </row>
    <row r="7474" spans="59:68" x14ac:dyDescent="0.25">
      <c r="BG7474" t="str">
        <f t="shared" ca="1" si="941"/>
        <v/>
      </c>
      <c r="BH7474" t="str">
        <f t="shared" si="942"/>
        <v/>
      </c>
      <c r="BI7474" t="str">
        <f t="shared" si="943"/>
        <v/>
      </c>
      <c r="BJ7474" t="str">
        <f t="shared" ca="1" si="944"/>
        <v/>
      </c>
      <c r="BK7474">
        <f t="shared" si="945"/>
        <v>1900</v>
      </c>
      <c r="BL7474">
        <f t="shared" si="946"/>
        <v>1900</v>
      </c>
      <c r="BM7474" t="str">
        <f t="shared" si="947"/>
        <v/>
      </c>
      <c r="BN7474" s="69">
        <f t="shared" si="948"/>
        <v>136</v>
      </c>
      <c r="BO7474" s="1">
        <v>49842</v>
      </c>
      <c r="BP7474" s="1"/>
    </row>
    <row r="7475" spans="59:68" x14ac:dyDescent="0.25">
      <c r="BG7475" t="str">
        <f t="shared" ca="1" si="941"/>
        <v/>
      </c>
      <c r="BH7475" t="str">
        <f t="shared" si="942"/>
        <v/>
      </c>
      <c r="BI7475" t="str">
        <f t="shared" si="943"/>
        <v/>
      </c>
      <c r="BJ7475" t="str">
        <f t="shared" ca="1" si="944"/>
        <v/>
      </c>
      <c r="BK7475">
        <f t="shared" si="945"/>
        <v>1900</v>
      </c>
      <c r="BL7475">
        <f t="shared" si="946"/>
        <v>1900</v>
      </c>
      <c r="BM7475" t="str">
        <f t="shared" si="947"/>
        <v/>
      </c>
      <c r="BN7475" s="69">
        <f t="shared" si="948"/>
        <v>136</v>
      </c>
      <c r="BO7475" s="1">
        <v>49843</v>
      </c>
      <c r="BP7475" s="1"/>
    </row>
    <row r="7476" spans="59:68" x14ac:dyDescent="0.25">
      <c r="BG7476" t="str">
        <f t="shared" ca="1" si="941"/>
        <v/>
      </c>
      <c r="BH7476" t="str">
        <f t="shared" si="942"/>
        <v/>
      </c>
      <c r="BI7476" t="str">
        <f t="shared" si="943"/>
        <v/>
      </c>
      <c r="BJ7476" t="str">
        <f t="shared" ca="1" si="944"/>
        <v/>
      </c>
      <c r="BK7476">
        <f t="shared" si="945"/>
        <v>1900</v>
      </c>
      <c r="BL7476">
        <f t="shared" si="946"/>
        <v>1900</v>
      </c>
      <c r="BM7476" t="str">
        <f t="shared" si="947"/>
        <v/>
      </c>
      <c r="BN7476" s="69">
        <f t="shared" si="948"/>
        <v>136</v>
      </c>
      <c r="BO7476" s="1">
        <v>49844</v>
      </c>
      <c r="BP7476" s="1"/>
    </row>
    <row r="7477" spans="59:68" x14ac:dyDescent="0.25">
      <c r="BG7477" t="str">
        <f t="shared" ca="1" si="941"/>
        <v/>
      </c>
      <c r="BH7477" t="str">
        <f t="shared" si="942"/>
        <v/>
      </c>
      <c r="BI7477" t="str">
        <f t="shared" si="943"/>
        <v/>
      </c>
      <c r="BJ7477" t="str">
        <f t="shared" ca="1" si="944"/>
        <v/>
      </c>
      <c r="BK7477">
        <f t="shared" si="945"/>
        <v>1900</v>
      </c>
      <c r="BL7477">
        <f t="shared" si="946"/>
        <v>1900</v>
      </c>
      <c r="BM7477" t="str">
        <f t="shared" si="947"/>
        <v/>
      </c>
      <c r="BN7477" s="69">
        <f t="shared" si="948"/>
        <v>136</v>
      </c>
      <c r="BO7477" s="1">
        <v>49845</v>
      </c>
      <c r="BP7477" s="1"/>
    </row>
    <row r="7478" spans="59:68" x14ac:dyDescent="0.25">
      <c r="BG7478" t="str">
        <f t="shared" ca="1" si="941"/>
        <v/>
      </c>
      <c r="BH7478" t="str">
        <f t="shared" si="942"/>
        <v/>
      </c>
      <c r="BI7478" t="str">
        <f t="shared" si="943"/>
        <v/>
      </c>
      <c r="BJ7478" t="str">
        <f t="shared" ca="1" si="944"/>
        <v/>
      </c>
      <c r="BK7478">
        <f t="shared" si="945"/>
        <v>1900</v>
      </c>
      <c r="BL7478">
        <f t="shared" si="946"/>
        <v>1900</v>
      </c>
      <c r="BM7478" t="str">
        <f t="shared" si="947"/>
        <v/>
      </c>
      <c r="BN7478" s="69">
        <f t="shared" si="948"/>
        <v>136</v>
      </c>
      <c r="BO7478" s="1">
        <v>49846</v>
      </c>
      <c r="BP7478" s="1"/>
    </row>
    <row r="7479" spans="59:68" x14ac:dyDescent="0.25">
      <c r="BG7479" t="str">
        <f t="shared" ca="1" si="941"/>
        <v/>
      </c>
      <c r="BH7479" t="str">
        <f t="shared" si="942"/>
        <v/>
      </c>
      <c r="BI7479" t="str">
        <f t="shared" si="943"/>
        <v/>
      </c>
      <c r="BJ7479" t="str">
        <f t="shared" ca="1" si="944"/>
        <v/>
      </c>
      <c r="BK7479">
        <f t="shared" si="945"/>
        <v>1900</v>
      </c>
      <c r="BL7479">
        <f t="shared" si="946"/>
        <v>1900</v>
      </c>
      <c r="BM7479" t="str">
        <f t="shared" si="947"/>
        <v/>
      </c>
      <c r="BN7479" s="69">
        <f t="shared" si="948"/>
        <v>136</v>
      </c>
      <c r="BO7479" s="1">
        <v>49847</v>
      </c>
      <c r="BP7479" s="1"/>
    </row>
    <row r="7480" spans="59:68" x14ac:dyDescent="0.25">
      <c r="BG7480" t="str">
        <f t="shared" ca="1" si="941"/>
        <v/>
      </c>
      <c r="BH7480" t="str">
        <f t="shared" si="942"/>
        <v/>
      </c>
      <c r="BI7480" t="str">
        <f t="shared" si="943"/>
        <v/>
      </c>
      <c r="BJ7480" t="str">
        <f t="shared" ca="1" si="944"/>
        <v/>
      </c>
      <c r="BK7480">
        <f t="shared" si="945"/>
        <v>1900</v>
      </c>
      <c r="BL7480">
        <f t="shared" si="946"/>
        <v>1900</v>
      </c>
      <c r="BM7480" t="str">
        <f t="shared" si="947"/>
        <v/>
      </c>
      <c r="BN7480" s="69">
        <f t="shared" si="948"/>
        <v>136</v>
      </c>
      <c r="BO7480" s="1">
        <v>49848</v>
      </c>
      <c r="BP7480" s="1"/>
    </row>
    <row r="7481" spans="59:68" x14ac:dyDescent="0.25">
      <c r="BG7481" t="str">
        <f t="shared" ca="1" si="941"/>
        <v/>
      </c>
      <c r="BH7481" t="str">
        <f t="shared" si="942"/>
        <v/>
      </c>
      <c r="BI7481" t="str">
        <f t="shared" si="943"/>
        <v/>
      </c>
      <c r="BJ7481" t="str">
        <f t="shared" ca="1" si="944"/>
        <v/>
      </c>
      <c r="BK7481">
        <f t="shared" si="945"/>
        <v>1900</v>
      </c>
      <c r="BL7481">
        <f t="shared" si="946"/>
        <v>1900</v>
      </c>
      <c r="BM7481" t="str">
        <f t="shared" si="947"/>
        <v/>
      </c>
      <c r="BN7481" s="69">
        <f t="shared" si="948"/>
        <v>136</v>
      </c>
      <c r="BO7481" s="1">
        <v>49849</v>
      </c>
      <c r="BP7481" s="1"/>
    </row>
    <row r="7482" spans="59:68" x14ac:dyDescent="0.25">
      <c r="BG7482" t="str">
        <f t="shared" ca="1" si="941"/>
        <v/>
      </c>
      <c r="BH7482" t="str">
        <f t="shared" si="942"/>
        <v/>
      </c>
      <c r="BI7482" t="str">
        <f t="shared" si="943"/>
        <v/>
      </c>
      <c r="BJ7482" t="str">
        <f t="shared" ca="1" si="944"/>
        <v/>
      </c>
      <c r="BK7482">
        <f t="shared" si="945"/>
        <v>1900</v>
      </c>
      <c r="BL7482">
        <f t="shared" si="946"/>
        <v>1900</v>
      </c>
      <c r="BM7482" t="str">
        <f t="shared" si="947"/>
        <v/>
      </c>
      <c r="BN7482" s="69">
        <f t="shared" si="948"/>
        <v>136</v>
      </c>
      <c r="BO7482" s="1">
        <v>49850</v>
      </c>
      <c r="BP7482" s="1"/>
    </row>
    <row r="7483" spans="59:68" x14ac:dyDescent="0.25">
      <c r="BG7483" t="str">
        <f t="shared" ca="1" si="941"/>
        <v/>
      </c>
      <c r="BH7483" t="str">
        <f t="shared" si="942"/>
        <v/>
      </c>
      <c r="BI7483" t="str">
        <f t="shared" si="943"/>
        <v/>
      </c>
      <c r="BJ7483" t="str">
        <f t="shared" ca="1" si="944"/>
        <v/>
      </c>
      <c r="BK7483">
        <f t="shared" si="945"/>
        <v>1900</v>
      </c>
      <c r="BL7483">
        <f t="shared" si="946"/>
        <v>1900</v>
      </c>
      <c r="BM7483" t="str">
        <f t="shared" si="947"/>
        <v/>
      </c>
      <c r="BN7483" s="69">
        <f t="shared" si="948"/>
        <v>136</v>
      </c>
      <c r="BO7483" s="1">
        <v>49851</v>
      </c>
      <c r="BP7483" s="1"/>
    </row>
    <row r="7484" spans="59:68" x14ac:dyDescent="0.25">
      <c r="BG7484" t="str">
        <f t="shared" ca="1" si="941"/>
        <v/>
      </c>
      <c r="BH7484" t="str">
        <f t="shared" si="942"/>
        <v/>
      </c>
      <c r="BI7484" t="str">
        <f t="shared" si="943"/>
        <v/>
      </c>
      <c r="BJ7484" t="str">
        <f t="shared" ca="1" si="944"/>
        <v/>
      </c>
      <c r="BK7484">
        <f t="shared" si="945"/>
        <v>1900</v>
      </c>
      <c r="BL7484">
        <f t="shared" si="946"/>
        <v>1900</v>
      </c>
      <c r="BM7484" t="str">
        <f t="shared" si="947"/>
        <v/>
      </c>
      <c r="BN7484" s="69">
        <f t="shared" si="948"/>
        <v>136</v>
      </c>
      <c r="BO7484" s="1">
        <v>49852</v>
      </c>
      <c r="BP7484" s="1"/>
    </row>
    <row r="7485" spans="59:68" x14ac:dyDescent="0.25">
      <c r="BG7485" t="str">
        <f t="shared" ca="1" si="941"/>
        <v/>
      </c>
      <c r="BH7485" t="str">
        <f t="shared" si="942"/>
        <v/>
      </c>
      <c r="BI7485" t="str">
        <f t="shared" si="943"/>
        <v/>
      </c>
      <c r="BJ7485" t="str">
        <f t="shared" ca="1" si="944"/>
        <v/>
      </c>
      <c r="BK7485">
        <f t="shared" si="945"/>
        <v>1900</v>
      </c>
      <c r="BL7485">
        <f t="shared" si="946"/>
        <v>1900</v>
      </c>
      <c r="BM7485" t="str">
        <f t="shared" si="947"/>
        <v/>
      </c>
      <c r="BN7485" s="69">
        <f t="shared" si="948"/>
        <v>136</v>
      </c>
      <c r="BO7485" s="1">
        <v>49853</v>
      </c>
      <c r="BP7485" s="1"/>
    </row>
    <row r="7486" spans="59:68" x14ac:dyDescent="0.25">
      <c r="BG7486" t="str">
        <f t="shared" ca="1" si="941"/>
        <v/>
      </c>
      <c r="BH7486" t="str">
        <f t="shared" si="942"/>
        <v/>
      </c>
      <c r="BI7486" t="str">
        <f t="shared" si="943"/>
        <v/>
      </c>
      <c r="BJ7486" t="str">
        <f t="shared" ca="1" si="944"/>
        <v/>
      </c>
      <c r="BK7486">
        <f t="shared" si="945"/>
        <v>1900</v>
      </c>
      <c r="BL7486">
        <f t="shared" si="946"/>
        <v>1900</v>
      </c>
      <c r="BM7486" t="str">
        <f t="shared" si="947"/>
        <v/>
      </c>
      <c r="BN7486" s="69">
        <f t="shared" si="948"/>
        <v>136</v>
      </c>
      <c r="BO7486" s="1">
        <v>49854</v>
      </c>
      <c r="BP7486" s="1"/>
    </row>
    <row r="7487" spans="59:68" x14ac:dyDescent="0.25">
      <c r="BG7487" t="str">
        <f t="shared" ca="1" si="941"/>
        <v/>
      </c>
      <c r="BH7487" t="str">
        <f t="shared" si="942"/>
        <v/>
      </c>
      <c r="BI7487" t="str">
        <f t="shared" si="943"/>
        <v/>
      </c>
      <c r="BJ7487" t="str">
        <f t="shared" ca="1" si="944"/>
        <v/>
      </c>
      <c r="BK7487">
        <f t="shared" si="945"/>
        <v>1900</v>
      </c>
      <c r="BL7487">
        <f t="shared" si="946"/>
        <v>1900</v>
      </c>
      <c r="BM7487" t="str">
        <f t="shared" si="947"/>
        <v/>
      </c>
      <c r="BN7487" s="69">
        <f t="shared" si="948"/>
        <v>136</v>
      </c>
      <c r="BO7487" s="1">
        <v>49855</v>
      </c>
      <c r="BP7487" s="1"/>
    </row>
    <row r="7488" spans="59:68" x14ac:dyDescent="0.25">
      <c r="BG7488" t="str">
        <f t="shared" ca="1" si="941"/>
        <v/>
      </c>
      <c r="BH7488" t="str">
        <f t="shared" si="942"/>
        <v/>
      </c>
      <c r="BI7488" t="str">
        <f t="shared" si="943"/>
        <v/>
      </c>
      <c r="BJ7488" t="str">
        <f t="shared" ca="1" si="944"/>
        <v/>
      </c>
      <c r="BK7488">
        <f t="shared" si="945"/>
        <v>1900</v>
      </c>
      <c r="BL7488">
        <f t="shared" si="946"/>
        <v>1900</v>
      </c>
      <c r="BM7488" t="str">
        <f t="shared" si="947"/>
        <v/>
      </c>
      <c r="BN7488" s="69">
        <f t="shared" si="948"/>
        <v>136</v>
      </c>
      <c r="BO7488" s="1">
        <v>49856</v>
      </c>
      <c r="BP7488" s="1"/>
    </row>
    <row r="7489" spans="59:68" x14ac:dyDescent="0.25">
      <c r="BG7489" t="str">
        <f t="shared" ca="1" si="941"/>
        <v/>
      </c>
      <c r="BH7489" t="str">
        <f t="shared" si="942"/>
        <v/>
      </c>
      <c r="BI7489" t="str">
        <f t="shared" si="943"/>
        <v/>
      </c>
      <c r="BJ7489" t="str">
        <f t="shared" ca="1" si="944"/>
        <v/>
      </c>
      <c r="BK7489">
        <f t="shared" si="945"/>
        <v>1900</v>
      </c>
      <c r="BL7489">
        <f t="shared" si="946"/>
        <v>1900</v>
      </c>
      <c r="BM7489" t="str">
        <f t="shared" si="947"/>
        <v/>
      </c>
      <c r="BN7489" s="69">
        <f t="shared" si="948"/>
        <v>136</v>
      </c>
      <c r="BO7489" s="1">
        <v>49857</v>
      </c>
      <c r="BP7489" s="1"/>
    </row>
    <row r="7490" spans="59:68" x14ac:dyDescent="0.25">
      <c r="BG7490" t="str">
        <f t="shared" ca="1" si="941"/>
        <v/>
      </c>
      <c r="BH7490" t="str">
        <f t="shared" si="942"/>
        <v/>
      </c>
      <c r="BI7490" t="str">
        <f t="shared" si="943"/>
        <v/>
      </c>
      <c r="BJ7490" t="str">
        <f t="shared" ca="1" si="944"/>
        <v/>
      </c>
      <c r="BK7490">
        <f t="shared" si="945"/>
        <v>1900</v>
      </c>
      <c r="BL7490">
        <f t="shared" si="946"/>
        <v>1900</v>
      </c>
      <c r="BM7490" t="str">
        <f t="shared" si="947"/>
        <v/>
      </c>
      <c r="BN7490" s="69">
        <f t="shared" si="948"/>
        <v>136</v>
      </c>
      <c r="BO7490" s="1">
        <v>49858</v>
      </c>
      <c r="BP7490" s="1"/>
    </row>
    <row r="7491" spans="59:68" x14ac:dyDescent="0.25">
      <c r="BG7491" t="str">
        <f t="shared" ref="BG7491:BG7554" ca="1" si="949">IF(A7491="","",DATEDIF(J7491,TODAY(),"y"))</f>
        <v/>
      </c>
      <c r="BH7491" t="str">
        <f t="shared" ref="BH7491:BH7554" si="950">IF(A7491="","",IF(BG7491&lt;61,"Moins de 61",IF(BG7491&lt;66,"61 à 65",IF(BG7491&lt;71,"66 à 70",IF(BG7491&lt;76,"71 à 75",IF(BG7491&lt;81,"76 à 80",IF(BG7491&lt;86,"81 à 85",IF(BG7491&lt;91,"86 à 90",IF(BG7491&lt;96,"91 à 95",IF(BG7491&lt;101,"96 à 100",IF(BG7491&gt;=101,"101 et plus","")))))))))))</f>
        <v/>
      </c>
      <c r="BI7491" t="str">
        <f t="shared" ref="BI7491:BI7554" si="951">IF(B7491="","",IF(BG7491&lt;66,"Moins de 66",IF(BG7491&lt;71,"66 à 70",IF(BG7491&lt;76,"71 à 75",IF(BG7491&lt;81,"76 à 80",IF(BG7491&gt;=81,"plus de 80",""))))))</f>
        <v/>
      </c>
      <c r="BJ7491" t="str">
        <f t="shared" ref="BJ7491:BJ7554" ca="1" si="952">IF(A7491="","",DATEDIF(L7491,TODAY(),"y"))</f>
        <v/>
      </c>
      <c r="BK7491">
        <f t="shared" ref="BK7491:BK7554" si="953">YEAR(L7491)</f>
        <v>1900</v>
      </c>
      <c r="BL7491">
        <f t="shared" ref="BL7491:BL7554" si="954">YEAR(E7491)</f>
        <v>1900</v>
      </c>
      <c r="BM7491" t="str">
        <f t="shared" ref="BM7491:BM7554" si="955">IF(A7491="","",IF(O7491="Adhérent",BG7491,""))</f>
        <v/>
      </c>
      <c r="BN7491" s="69">
        <f t="shared" ref="BN7491:BN7554" si="956">YEAR(BO7491)-YEAR(J7491)</f>
        <v>136</v>
      </c>
      <c r="BO7491" s="1">
        <v>49859</v>
      </c>
      <c r="BP7491" s="1"/>
    </row>
    <row r="7492" spans="59:68" x14ac:dyDescent="0.25">
      <c r="BG7492" t="str">
        <f t="shared" ca="1" si="949"/>
        <v/>
      </c>
      <c r="BH7492" t="str">
        <f t="shared" si="950"/>
        <v/>
      </c>
      <c r="BI7492" t="str">
        <f t="shared" si="951"/>
        <v/>
      </c>
      <c r="BJ7492" t="str">
        <f t="shared" ca="1" si="952"/>
        <v/>
      </c>
      <c r="BK7492">
        <f t="shared" si="953"/>
        <v>1900</v>
      </c>
      <c r="BL7492">
        <f t="shared" si="954"/>
        <v>1900</v>
      </c>
      <c r="BM7492" t="str">
        <f t="shared" si="955"/>
        <v/>
      </c>
      <c r="BN7492" s="69">
        <f t="shared" si="956"/>
        <v>136</v>
      </c>
      <c r="BO7492" s="1">
        <v>49860</v>
      </c>
      <c r="BP7492" s="1"/>
    </row>
    <row r="7493" spans="59:68" x14ac:dyDescent="0.25">
      <c r="BG7493" t="str">
        <f t="shared" ca="1" si="949"/>
        <v/>
      </c>
      <c r="BH7493" t="str">
        <f t="shared" si="950"/>
        <v/>
      </c>
      <c r="BI7493" t="str">
        <f t="shared" si="951"/>
        <v/>
      </c>
      <c r="BJ7493" t="str">
        <f t="shared" ca="1" si="952"/>
        <v/>
      </c>
      <c r="BK7493">
        <f t="shared" si="953"/>
        <v>1900</v>
      </c>
      <c r="BL7493">
        <f t="shared" si="954"/>
        <v>1900</v>
      </c>
      <c r="BM7493" t="str">
        <f t="shared" si="955"/>
        <v/>
      </c>
      <c r="BN7493" s="69">
        <f t="shared" si="956"/>
        <v>136</v>
      </c>
      <c r="BO7493" s="1">
        <v>49861</v>
      </c>
      <c r="BP7493" s="1"/>
    </row>
    <row r="7494" spans="59:68" x14ac:dyDescent="0.25">
      <c r="BG7494" t="str">
        <f t="shared" ca="1" si="949"/>
        <v/>
      </c>
      <c r="BH7494" t="str">
        <f t="shared" si="950"/>
        <v/>
      </c>
      <c r="BI7494" t="str">
        <f t="shared" si="951"/>
        <v/>
      </c>
      <c r="BJ7494" t="str">
        <f t="shared" ca="1" si="952"/>
        <v/>
      </c>
      <c r="BK7494">
        <f t="shared" si="953"/>
        <v>1900</v>
      </c>
      <c r="BL7494">
        <f t="shared" si="954"/>
        <v>1900</v>
      </c>
      <c r="BM7494" t="str">
        <f t="shared" si="955"/>
        <v/>
      </c>
      <c r="BN7494" s="69">
        <f t="shared" si="956"/>
        <v>136</v>
      </c>
      <c r="BO7494" s="1">
        <v>49862</v>
      </c>
      <c r="BP7494" s="1"/>
    </row>
    <row r="7495" spans="59:68" x14ac:dyDescent="0.25">
      <c r="BG7495" t="str">
        <f t="shared" ca="1" si="949"/>
        <v/>
      </c>
      <c r="BH7495" t="str">
        <f t="shared" si="950"/>
        <v/>
      </c>
      <c r="BI7495" t="str">
        <f t="shared" si="951"/>
        <v/>
      </c>
      <c r="BJ7495" t="str">
        <f t="shared" ca="1" si="952"/>
        <v/>
      </c>
      <c r="BK7495">
        <f t="shared" si="953"/>
        <v>1900</v>
      </c>
      <c r="BL7495">
        <f t="shared" si="954"/>
        <v>1900</v>
      </c>
      <c r="BM7495" t="str">
        <f t="shared" si="955"/>
        <v/>
      </c>
      <c r="BN7495" s="69">
        <f t="shared" si="956"/>
        <v>136</v>
      </c>
      <c r="BO7495" s="1">
        <v>49863</v>
      </c>
      <c r="BP7495" s="1"/>
    </row>
    <row r="7496" spans="59:68" x14ac:dyDescent="0.25">
      <c r="BG7496" t="str">
        <f t="shared" ca="1" si="949"/>
        <v/>
      </c>
      <c r="BH7496" t="str">
        <f t="shared" si="950"/>
        <v/>
      </c>
      <c r="BI7496" t="str">
        <f t="shared" si="951"/>
        <v/>
      </c>
      <c r="BJ7496" t="str">
        <f t="shared" ca="1" si="952"/>
        <v/>
      </c>
      <c r="BK7496">
        <f t="shared" si="953"/>
        <v>1900</v>
      </c>
      <c r="BL7496">
        <f t="shared" si="954"/>
        <v>1900</v>
      </c>
      <c r="BM7496" t="str">
        <f t="shared" si="955"/>
        <v/>
      </c>
      <c r="BN7496" s="69">
        <f t="shared" si="956"/>
        <v>136</v>
      </c>
      <c r="BO7496" s="1">
        <v>49864</v>
      </c>
      <c r="BP7496" s="1"/>
    </row>
    <row r="7497" spans="59:68" x14ac:dyDescent="0.25">
      <c r="BG7497" t="str">
        <f t="shared" ca="1" si="949"/>
        <v/>
      </c>
      <c r="BH7497" t="str">
        <f t="shared" si="950"/>
        <v/>
      </c>
      <c r="BI7497" t="str">
        <f t="shared" si="951"/>
        <v/>
      </c>
      <c r="BJ7497" t="str">
        <f t="shared" ca="1" si="952"/>
        <v/>
      </c>
      <c r="BK7497">
        <f t="shared" si="953"/>
        <v>1900</v>
      </c>
      <c r="BL7497">
        <f t="shared" si="954"/>
        <v>1900</v>
      </c>
      <c r="BM7497" t="str">
        <f t="shared" si="955"/>
        <v/>
      </c>
      <c r="BN7497" s="69">
        <f t="shared" si="956"/>
        <v>136</v>
      </c>
      <c r="BO7497" s="1">
        <v>49865</v>
      </c>
      <c r="BP7497" s="1"/>
    </row>
    <row r="7498" spans="59:68" x14ac:dyDescent="0.25">
      <c r="BG7498" t="str">
        <f t="shared" ca="1" si="949"/>
        <v/>
      </c>
      <c r="BH7498" t="str">
        <f t="shared" si="950"/>
        <v/>
      </c>
      <c r="BI7498" t="str">
        <f t="shared" si="951"/>
        <v/>
      </c>
      <c r="BJ7498" t="str">
        <f t="shared" ca="1" si="952"/>
        <v/>
      </c>
      <c r="BK7498">
        <f t="shared" si="953"/>
        <v>1900</v>
      </c>
      <c r="BL7498">
        <f t="shared" si="954"/>
        <v>1900</v>
      </c>
      <c r="BM7498" t="str">
        <f t="shared" si="955"/>
        <v/>
      </c>
      <c r="BN7498" s="69">
        <f t="shared" si="956"/>
        <v>136</v>
      </c>
      <c r="BO7498" s="1">
        <v>49866</v>
      </c>
      <c r="BP7498" s="1"/>
    </row>
    <row r="7499" spans="59:68" x14ac:dyDescent="0.25">
      <c r="BG7499" t="str">
        <f t="shared" ca="1" si="949"/>
        <v/>
      </c>
      <c r="BH7499" t="str">
        <f t="shared" si="950"/>
        <v/>
      </c>
      <c r="BI7499" t="str">
        <f t="shared" si="951"/>
        <v/>
      </c>
      <c r="BJ7499" t="str">
        <f t="shared" ca="1" si="952"/>
        <v/>
      </c>
      <c r="BK7499">
        <f t="shared" si="953"/>
        <v>1900</v>
      </c>
      <c r="BL7499">
        <f t="shared" si="954"/>
        <v>1900</v>
      </c>
      <c r="BM7499" t="str">
        <f t="shared" si="955"/>
        <v/>
      </c>
      <c r="BN7499" s="69">
        <f t="shared" si="956"/>
        <v>136</v>
      </c>
      <c r="BO7499" s="1">
        <v>49867</v>
      </c>
      <c r="BP7499" s="1"/>
    </row>
    <row r="7500" spans="59:68" x14ac:dyDescent="0.25">
      <c r="BG7500" t="str">
        <f t="shared" ca="1" si="949"/>
        <v/>
      </c>
      <c r="BH7500" t="str">
        <f t="shared" si="950"/>
        <v/>
      </c>
      <c r="BI7500" t="str">
        <f t="shared" si="951"/>
        <v/>
      </c>
      <c r="BJ7500" t="str">
        <f t="shared" ca="1" si="952"/>
        <v/>
      </c>
      <c r="BK7500">
        <f t="shared" si="953"/>
        <v>1900</v>
      </c>
      <c r="BL7500">
        <f t="shared" si="954"/>
        <v>1900</v>
      </c>
      <c r="BM7500" t="str">
        <f t="shared" si="955"/>
        <v/>
      </c>
      <c r="BN7500" s="69">
        <f t="shared" si="956"/>
        <v>136</v>
      </c>
      <c r="BO7500" s="1">
        <v>49868</v>
      </c>
      <c r="BP7500" s="1"/>
    </row>
    <row r="7501" spans="59:68" x14ac:dyDescent="0.25">
      <c r="BG7501" t="str">
        <f t="shared" ca="1" si="949"/>
        <v/>
      </c>
      <c r="BH7501" t="str">
        <f t="shared" si="950"/>
        <v/>
      </c>
      <c r="BI7501" t="str">
        <f t="shared" si="951"/>
        <v/>
      </c>
      <c r="BJ7501" t="str">
        <f t="shared" ca="1" si="952"/>
        <v/>
      </c>
      <c r="BK7501">
        <f t="shared" si="953"/>
        <v>1900</v>
      </c>
      <c r="BL7501">
        <f t="shared" si="954"/>
        <v>1900</v>
      </c>
      <c r="BM7501" t="str">
        <f t="shared" si="955"/>
        <v/>
      </c>
      <c r="BN7501" s="69">
        <f t="shared" si="956"/>
        <v>136</v>
      </c>
      <c r="BO7501" s="1">
        <v>49869</v>
      </c>
      <c r="BP7501" s="1"/>
    </row>
    <row r="7502" spans="59:68" x14ac:dyDescent="0.25">
      <c r="BG7502" t="str">
        <f t="shared" ca="1" si="949"/>
        <v/>
      </c>
      <c r="BH7502" t="str">
        <f t="shared" si="950"/>
        <v/>
      </c>
      <c r="BI7502" t="str">
        <f t="shared" si="951"/>
        <v/>
      </c>
      <c r="BJ7502" t="str">
        <f t="shared" ca="1" si="952"/>
        <v/>
      </c>
      <c r="BK7502">
        <f t="shared" si="953"/>
        <v>1900</v>
      </c>
      <c r="BL7502">
        <f t="shared" si="954"/>
        <v>1900</v>
      </c>
      <c r="BM7502" t="str">
        <f t="shared" si="955"/>
        <v/>
      </c>
      <c r="BN7502" s="69">
        <f t="shared" si="956"/>
        <v>136</v>
      </c>
      <c r="BO7502" s="1">
        <v>49870</v>
      </c>
      <c r="BP7502" s="1"/>
    </row>
    <row r="7503" spans="59:68" x14ac:dyDescent="0.25">
      <c r="BG7503" t="str">
        <f t="shared" ca="1" si="949"/>
        <v/>
      </c>
      <c r="BH7503" t="str">
        <f t="shared" si="950"/>
        <v/>
      </c>
      <c r="BI7503" t="str">
        <f t="shared" si="951"/>
        <v/>
      </c>
      <c r="BJ7503" t="str">
        <f t="shared" ca="1" si="952"/>
        <v/>
      </c>
      <c r="BK7503">
        <f t="shared" si="953"/>
        <v>1900</v>
      </c>
      <c r="BL7503">
        <f t="shared" si="954"/>
        <v>1900</v>
      </c>
      <c r="BM7503" t="str">
        <f t="shared" si="955"/>
        <v/>
      </c>
      <c r="BN7503" s="69">
        <f t="shared" si="956"/>
        <v>136</v>
      </c>
      <c r="BO7503" s="1">
        <v>49871</v>
      </c>
      <c r="BP7503" s="1"/>
    </row>
    <row r="7504" spans="59:68" x14ac:dyDescent="0.25">
      <c r="BG7504" t="str">
        <f t="shared" ca="1" si="949"/>
        <v/>
      </c>
      <c r="BH7504" t="str">
        <f t="shared" si="950"/>
        <v/>
      </c>
      <c r="BI7504" t="str">
        <f t="shared" si="951"/>
        <v/>
      </c>
      <c r="BJ7504" t="str">
        <f t="shared" ca="1" si="952"/>
        <v/>
      </c>
      <c r="BK7504">
        <f t="shared" si="953"/>
        <v>1900</v>
      </c>
      <c r="BL7504">
        <f t="shared" si="954"/>
        <v>1900</v>
      </c>
      <c r="BM7504" t="str">
        <f t="shared" si="955"/>
        <v/>
      </c>
      <c r="BN7504" s="69">
        <f t="shared" si="956"/>
        <v>136</v>
      </c>
      <c r="BO7504" s="1">
        <v>49872</v>
      </c>
      <c r="BP7504" s="1"/>
    </row>
    <row r="7505" spans="59:68" x14ac:dyDescent="0.25">
      <c r="BG7505" t="str">
        <f t="shared" ca="1" si="949"/>
        <v/>
      </c>
      <c r="BH7505" t="str">
        <f t="shared" si="950"/>
        <v/>
      </c>
      <c r="BI7505" t="str">
        <f t="shared" si="951"/>
        <v/>
      </c>
      <c r="BJ7505" t="str">
        <f t="shared" ca="1" si="952"/>
        <v/>
      </c>
      <c r="BK7505">
        <f t="shared" si="953"/>
        <v>1900</v>
      </c>
      <c r="BL7505">
        <f t="shared" si="954"/>
        <v>1900</v>
      </c>
      <c r="BM7505" t="str">
        <f t="shared" si="955"/>
        <v/>
      </c>
      <c r="BN7505" s="69">
        <f t="shared" si="956"/>
        <v>136</v>
      </c>
      <c r="BO7505" s="1">
        <v>49873</v>
      </c>
      <c r="BP7505" s="1"/>
    </row>
    <row r="7506" spans="59:68" x14ac:dyDescent="0.25">
      <c r="BG7506" t="str">
        <f t="shared" ca="1" si="949"/>
        <v/>
      </c>
      <c r="BH7506" t="str">
        <f t="shared" si="950"/>
        <v/>
      </c>
      <c r="BI7506" t="str">
        <f t="shared" si="951"/>
        <v/>
      </c>
      <c r="BJ7506" t="str">
        <f t="shared" ca="1" si="952"/>
        <v/>
      </c>
      <c r="BK7506">
        <f t="shared" si="953"/>
        <v>1900</v>
      </c>
      <c r="BL7506">
        <f t="shared" si="954"/>
        <v>1900</v>
      </c>
      <c r="BM7506" t="str">
        <f t="shared" si="955"/>
        <v/>
      </c>
      <c r="BN7506" s="69">
        <f t="shared" si="956"/>
        <v>136</v>
      </c>
      <c r="BO7506" s="1">
        <v>49874</v>
      </c>
      <c r="BP7506" s="1"/>
    </row>
    <row r="7507" spans="59:68" x14ac:dyDescent="0.25">
      <c r="BG7507" t="str">
        <f t="shared" ca="1" si="949"/>
        <v/>
      </c>
      <c r="BH7507" t="str">
        <f t="shared" si="950"/>
        <v/>
      </c>
      <c r="BI7507" t="str">
        <f t="shared" si="951"/>
        <v/>
      </c>
      <c r="BJ7507" t="str">
        <f t="shared" ca="1" si="952"/>
        <v/>
      </c>
      <c r="BK7507">
        <f t="shared" si="953"/>
        <v>1900</v>
      </c>
      <c r="BL7507">
        <f t="shared" si="954"/>
        <v>1900</v>
      </c>
      <c r="BM7507" t="str">
        <f t="shared" si="955"/>
        <v/>
      </c>
      <c r="BN7507" s="69">
        <f t="shared" si="956"/>
        <v>136</v>
      </c>
      <c r="BO7507" s="1">
        <v>49875</v>
      </c>
      <c r="BP7507" s="1"/>
    </row>
    <row r="7508" spans="59:68" x14ac:dyDescent="0.25">
      <c r="BG7508" t="str">
        <f t="shared" ca="1" si="949"/>
        <v/>
      </c>
      <c r="BH7508" t="str">
        <f t="shared" si="950"/>
        <v/>
      </c>
      <c r="BI7508" t="str">
        <f t="shared" si="951"/>
        <v/>
      </c>
      <c r="BJ7508" t="str">
        <f t="shared" ca="1" si="952"/>
        <v/>
      </c>
      <c r="BK7508">
        <f t="shared" si="953"/>
        <v>1900</v>
      </c>
      <c r="BL7508">
        <f t="shared" si="954"/>
        <v>1900</v>
      </c>
      <c r="BM7508" t="str">
        <f t="shared" si="955"/>
        <v/>
      </c>
      <c r="BN7508" s="69">
        <f t="shared" si="956"/>
        <v>136</v>
      </c>
      <c r="BO7508" s="1">
        <v>49876</v>
      </c>
      <c r="BP7508" s="1"/>
    </row>
    <row r="7509" spans="59:68" x14ac:dyDescent="0.25">
      <c r="BG7509" t="str">
        <f t="shared" ca="1" si="949"/>
        <v/>
      </c>
      <c r="BH7509" t="str">
        <f t="shared" si="950"/>
        <v/>
      </c>
      <c r="BI7509" t="str">
        <f t="shared" si="951"/>
        <v/>
      </c>
      <c r="BJ7509" t="str">
        <f t="shared" ca="1" si="952"/>
        <v/>
      </c>
      <c r="BK7509">
        <f t="shared" si="953"/>
        <v>1900</v>
      </c>
      <c r="BL7509">
        <f t="shared" si="954"/>
        <v>1900</v>
      </c>
      <c r="BM7509" t="str">
        <f t="shared" si="955"/>
        <v/>
      </c>
      <c r="BN7509" s="69">
        <f t="shared" si="956"/>
        <v>136</v>
      </c>
      <c r="BO7509" s="1">
        <v>49877</v>
      </c>
      <c r="BP7509" s="1"/>
    </row>
    <row r="7510" spans="59:68" x14ac:dyDescent="0.25">
      <c r="BG7510" t="str">
        <f t="shared" ca="1" si="949"/>
        <v/>
      </c>
      <c r="BH7510" t="str">
        <f t="shared" si="950"/>
        <v/>
      </c>
      <c r="BI7510" t="str">
        <f t="shared" si="951"/>
        <v/>
      </c>
      <c r="BJ7510" t="str">
        <f t="shared" ca="1" si="952"/>
        <v/>
      </c>
      <c r="BK7510">
        <f t="shared" si="953"/>
        <v>1900</v>
      </c>
      <c r="BL7510">
        <f t="shared" si="954"/>
        <v>1900</v>
      </c>
      <c r="BM7510" t="str">
        <f t="shared" si="955"/>
        <v/>
      </c>
      <c r="BN7510" s="69">
        <f t="shared" si="956"/>
        <v>136</v>
      </c>
      <c r="BO7510" s="1">
        <v>49878</v>
      </c>
      <c r="BP7510" s="1"/>
    </row>
    <row r="7511" spans="59:68" x14ac:dyDescent="0.25">
      <c r="BG7511" t="str">
        <f t="shared" ca="1" si="949"/>
        <v/>
      </c>
      <c r="BH7511" t="str">
        <f t="shared" si="950"/>
        <v/>
      </c>
      <c r="BI7511" t="str">
        <f t="shared" si="951"/>
        <v/>
      </c>
      <c r="BJ7511" t="str">
        <f t="shared" ca="1" si="952"/>
        <v/>
      </c>
      <c r="BK7511">
        <f t="shared" si="953"/>
        <v>1900</v>
      </c>
      <c r="BL7511">
        <f t="shared" si="954"/>
        <v>1900</v>
      </c>
      <c r="BM7511" t="str">
        <f t="shared" si="955"/>
        <v/>
      </c>
      <c r="BN7511" s="69">
        <f t="shared" si="956"/>
        <v>136</v>
      </c>
      <c r="BO7511" s="1">
        <v>49879</v>
      </c>
      <c r="BP7511" s="1"/>
    </row>
    <row r="7512" spans="59:68" x14ac:dyDescent="0.25">
      <c r="BG7512" t="str">
        <f t="shared" ca="1" si="949"/>
        <v/>
      </c>
      <c r="BH7512" t="str">
        <f t="shared" si="950"/>
        <v/>
      </c>
      <c r="BI7512" t="str">
        <f t="shared" si="951"/>
        <v/>
      </c>
      <c r="BJ7512" t="str">
        <f t="shared" ca="1" si="952"/>
        <v/>
      </c>
      <c r="BK7512">
        <f t="shared" si="953"/>
        <v>1900</v>
      </c>
      <c r="BL7512">
        <f t="shared" si="954"/>
        <v>1900</v>
      </c>
      <c r="BM7512" t="str">
        <f t="shared" si="955"/>
        <v/>
      </c>
      <c r="BN7512" s="69">
        <f t="shared" si="956"/>
        <v>136</v>
      </c>
      <c r="BO7512" s="1">
        <v>49880</v>
      </c>
      <c r="BP7512" s="1"/>
    </row>
    <row r="7513" spans="59:68" x14ac:dyDescent="0.25">
      <c r="BG7513" t="str">
        <f t="shared" ca="1" si="949"/>
        <v/>
      </c>
      <c r="BH7513" t="str">
        <f t="shared" si="950"/>
        <v/>
      </c>
      <c r="BI7513" t="str">
        <f t="shared" si="951"/>
        <v/>
      </c>
      <c r="BJ7513" t="str">
        <f t="shared" ca="1" si="952"/>
        <v/>
      </c>
      <c r="BK7513">
        <f t="shared" si="953"/>
        <v>1900</v>
      </c>
      <c r="BL7513">
        <f t="shared" si="954"/>
        <v>1900</v>
      </c>
      <c r="BM7513" t="str">
        <f t="shared" si="955"/>
        <v/>
      </c>
      <c r="BN7513" s="69">
        <f t="shared" si="956"/>
        <v>136</v>
      </c>
      <c r="BO7513" s="1">
        <v>49881</v>
      </c>
      <c r="BP7513" s="1"/>
    </row>
    <row r="7514" spans="59:68" x14ac:dyDescent="0.25">
      <c r="BG7514" t="str">
        <f t="shared" ca="1" si="949"/>
        <v/>
      </c>
      <c r="BH7514" t="str">
        <f t="shared" si="950"/>
        <v/>
      </c>
      <c r="BI7514" t="str">
        <f t="shared" si="951"/>
        <v/>
      </c>
      <c r="BJ7514" t="str">
        <f t="shared" ca="1" si="952"/>
        <v/>
      </c>
      <c r="BK7514">
        <f t="shared" si="953"/>
        <v>1900</v>
      </c>
      <c r="BL7514">
        <f t="shared" si="954"/>
        <v>1900</v>
      </c>
      <c r="BM7514" t="str">
        <f t="shared" si="955"/>
        <v/>
      </c>
      <c r="BN7514" s="69">
        <f t="shared" si="956"/>
        <v>136</v>
      </c>
      <c r="BO7514" s="1">
        <v>49882</v>
      </c>
      <c r="BP7514" s="1"/>
    </row>
    <row r="7515" spans="59:68" x14ac:dyDescent="0.25">
      <c r="BG7515" t="str">
        <f t="shared" ca="1" si="949"/>
        <v/>
      </c>
      <c r="BH7515" t="str">
        <f t="shared" si="950"/>
        <v/>
      </c>
      <c r="BI7515" t="str">
        <f t="shared" si="951"/>
        <v/>
      </c>
      <c r="BJ7515" t="str">
        <f t="shared" ca="1" si="952"/>
        <v/>
      </c>
      <c r="BK7515">
        <f t="shared" si="953"/>
        <v>1900</v>
      </c>
      <c r="BL7515">
        <f t="shared" si="954"/>
        <v>1900</v>
      </c>
      <c r="BM7515" t="str">
        <f t="shared" si="955"/>
        <v/>
      </c>
      <c r="BN7515" s="69">
        <f t="shared" si="956"/>
        <v>136</v>
      </c>
      <c r="BO7515" s="1">
        <v>49883</v>
      </c>
      <c r="BP7515" s="1"/>
    </row>
    <row r="7516" spans="59:68" x14ac:dyDescent="0.25">
      <c r="BG7516" t="str">
        <f t="shared" ca="1" si="949"/>
        <v/>
      </c>
      <c r="BH7516" t="str">
        <f t="shared" si="950"/>
        <v/>
      </c>
      <c r="BI7516" t="str">
        <f t="shared" si="951"/>
        <v/>
      </c>
      <c r="BJ7516" t="str">
        <f t="shared" ca="1" si="952"/>
        <v/>
      </c>
      <c r="BK7516">
        <f t="shared" si="953"/>
        <v>1900</v>
      </c>
      <c r="BL7516">
        <f t="shared" si="954"/>
        <v>1900</v>
      </c>
      <c r="BM7516" t="str">
        <f t="shared" si="955"/>
        <v/>
      </c>
      <c r="BN7516" s="69">
        <f t="shared" si="956"/>
        <v>136</v>
      </c>
      <c r="BO7516" s="1">
        <v>49884</v>
      </c>
      <c r="BP7516" s="1"/>
    </row>
    <row r="7517" spans="59:68" x14ac:dyDescent="0.25">
      <c r="BG7517" t="str">
        <f t="shared" ca="1" si="949"/>
        <v/>
      </c>
      <c r="BH7517" t="str">
        <f t="shared" si="950"/>
        <v/>
      </c>
      <c r="BI7517" t="str">
        <f t="shared" si="951"/>
        <v/>
      </c>
      <c r="BJ7517" t="str">
        <f t="shared" ca="1" si="952"/>
        <v/>
      </c>
      <c r="BK7517">
        <f t="shared" si="953"/>
        <v>1900</v>
      </c>
      <c r="BL7517">
        <f t="shared" si="954"/>
        <v>1900</v>
      </c>
      <c r="BM7517" t="str">
        <f t="shared" si="955"/>
        <v/>
      </c>
      <c r="BN7517" s="69">
        <f t="shared" si="956"/>
        <v>136</v>
      </c>
      <c r="BO7517" s="1">
        <v>49885</v>
      </c>
      <c r="BP7517" s="1"/>
    </row>
    <row r="7518" spans="59:68" x14ac:dyDescent="0.25">
      <c r="BG7518" t="str">
        <f t="shared" ca="1" si="949"/>
        <v/>
      </c>
      <c r="BH7518" t="str">
        <f t="shared" si="950"/>
        <v/>
      </c>
      <c r="BI7518" t="str">
        <f t="shared" si="951"/>
        <v/>
      </c>
      <c r="BJ7518" t="str">
        <f t="shared" ca="1" si="952"/>
        <v/>
      </c>
      <c r="BK7518">
        <f t="shared" si="953"/>
        <v>1900</v>
      </c>
      <c r="BL7518">
        <f t="shared" si="954"/>
        <v>1900</v>
      </c>
      <c r="BM7518" t="str">
        <f t="shared" si="955"/>
        <v/>
      </c>
      <c r="BN7518" s="69">
        <f t="shared" si="956"/>
        <v>136</v>
      </c>
      <c r="BO7518" s="1">
        <v>49886</v>
      </c>
      <c r="BP7518" s="1"/>
    </row>
    <row r="7519" spans="59:68" x14ac:dyDescent="0.25">
      <c r="BG7519" t="str">
        <f t="shared" ca="1" si="949"/>
        <v/>
      </c>
      <c r="BH7519" t="str">
        <f t="shared" si="950"/>
        <v/>
      </c>
      <c r="BI7519" t="str">
        <f t="shared" si="951"/>
        <v/>
      </c>
      <c r="BJ7519" t="str">
        <f t="shared" ca="1" si="952"/>
        <v/>
      </c>
      <c r="BK7519">
        <f t="shared" si="953"/>
        <v>1900</v>
      </c>
      <c r="BL7519">
        <f t="shared" si="954"/>
        <v>1900</v>
      </c>
      <c r="BM7519" t="str">
        <f t="shared" si="955"/>
        <v/>
      </c>
      <c r="BN7519" s="69">
        <f t="shared" si="956"/>
        <v>136</v>
      </c>
      <c r="BO7519" s="1">
        <v>49887</v>
      </c>
      <c r="BP7519" s="1"/>
    </row>
    <row r="7520" spans="59:68" x14ac:dyDescent="0.25">
      <c r="BG7520" t="str">
        <f t="shared" ca="1" si="949"/>
        <v/>
      </c>
      <c r="BH7520" t="str">
        <f t="shared" si="950"/>
        <v/>
      </c>
      <c r="BI7520" t="str">
        <f t="shared" si="951"/>
        <v/>
      </c>
      <c r="BJ7520" t="str">
        <f t="shared" ca="1" si="952"/>
        <v/>
      </c>
      <c r="BK7520">
        <f t="shared" si="953"/>
        <v>1900</v>
      </c>
      <c r="BL7520">
        <f t="shared" si="954"/>
        <v>1900</v>
      </c>
      <c r="BM7520" t="str">
        <f t="shared" si="955"/>
        <v/>
      </c>
      <c r="BN7520" s="69">
        <f t="shared" si="956"/>
        <v>136</v>
      </c>
      <c r="BO7520" s="1">
        <v>49888</v>
      </c>
      <c r="BP7520" s="1"/>
    </row>
    <row r="7521" spans="59:68" x14ac:dyDescent="0.25">
      <c r="BG7521" t="str">
        <f t="shared" ca="1" si="949"/>
        <v/>
      </c>
      <c r="BH7521" t="str">
        <f t="shared" si="950"/>
        <v/>
      </c>
      <c r="BI7521" t="str">
        <f t="shared" si="951"/>
        <v/>
      </c>
      <c r="BJ7521" t="str">
        <f t="shared" ca="1" si="952"/>
        <v/>
      </c>
      <c r="BK7521">
        <f t="shared" si="953"/>
        <v>1900</v>
      </c>
      <c r="BL7521">
        <f t="shared" si="954"/>
        <v>1900</v>
      </c>
      <c r="BM7521" t="str">
        <f t="shared" si="955"/>
        <v/>
      </c>
      <c r="BN7521" s="69">
        <f t="shared" si="956"/>
        <v>136</v>
      </c>
      <c r="BO7521" s="1">
        <v>49889</v>
      </c>
      <c r="BP7521" s="1"/>
    </row>
    <row r="7522" spans="59:68" x14ac:dyDescent="0.25">
      <c r="BG7522" t="str">
        <f t="shared" ca="1" si="949"/>
        <v/>
      </c>
      <c r="BH7522" t="str">
        <f t="shared" si="950"/>
        <v/>
      </c>
      <c r="BI7522" t="str">
        <f t="shared" si="951"/>
        <v/>
      </c>
      <c r="BJ7522" t="str">
        <f t="shared" ca="1" si="952"/>
        <v/>
      </c>
      <c r="BK7522">
        <f t="shared" si="953"/>
        <v>1900</v>
      </c>
      <c r="BL7522">
        <f t="shared" si="954"/>
        <v>1900</v>
      </c>
      <c r="BM7522" t="str">
        <f t="shared" si="955"/>
        <v/>
      </c>
      <c r="BN7522" s="69">
        <f t="shared" si="956"/>
        <v>136</v>
      </c>
      <c r="BO7522" s="1">
        <v>49890</v>
      </c>
      <c r="BP7522" s="1"/>
    </row>
    <row r="7523" spans="59:68" x14ac:dyDescent="0.25">
      <c r="BG7523" t="str">
        <f t="shared" ca="1" si="949"/>
        <v/>
      </c>
      <c r="BH7523" t="str">
        <f t="shared" si="950"/>
        <v/>
      </c>
      <c r="BI7523" t="str">
        <f t="shared" si="951"/>
        <v/>
      </c>
      <c r="BJ7523" t="str">
        <f t="shared" ca="1" si="952"/>
        <v/>
      </c>
      <c r="BK7523">
        <f t="shared" si="953"/>
        <v>1900</v>
      </c>
      <c r="BL7523">
        <f t="shared" si="954"/>
        <v>1900</v>
      </c>
      <c r="BM7523" t="str">
        <f t="shared" si="955"/>
        <v/>
      </c>
      <c r="BN7523" s="69">
        <f t="shared" si="956"/>
        <v>136</v>
      </c>
      <c r="BO7523" s="1">
        <v>49891</v>
      </c>
      <c r="BP7523" s="1"/>
    </row>
    <row r="7524" spans="59:68" x14ac:dyDescent="0.25">
      <c r="BG7524" t="str">
        <f t="shared" ca="1" si="949"/>
        <v/>
      </c>
      <c r="BH7524" t="str">
        <f t="shared" si="950"/>
        <v/>
      </c>
      <c r="BI7524" t="str">
        <f t="shared" si="951"/>
        <v/>
      </c>
      <c r="BJ7524" t="str">
        <f t="shared" ca="1" si="952"/>
        <v/>
      </c>
      <c r="BK7524">
        <f t="shared" si="953"/>
        <v>1900</v>
      </c>
      <c r="BL7524">
        <f t="shared" si="954"/>
        <v>1900</v>
      </c>
      <c r="BM7524" t="str">
        <f t="shared" si="955"/>
        <v/>
      </c>
      <c r="BN7524" s="69">
        <f t="shared" si="956"/>
        <v>136</v>
      </c>
      <c r="BO7524" s="1">
        <v>49892</v>
      </c>
      <c r="BP7524" s="1"/>
    </row>
    <row r="7525" spans="59:68" x14ac:dyDescent="0.25">
      <c r="BG7525" t="str">
        <f t="shared" ca="1" si="949"/>
        <v/>
      </c>
      <c r="BH7525" t="str">
        <f t="shared" si="950"/>
        <v/>
      </c>
      <c r="BI7525" t="str">
        <f t="shared" si="951"/>
        <v/>
      </c>
      <c r="BJ7525" t="str">
        <f t="shared" ca="1" si="952"/>
        <v/>
      </c>
      <c r="BK7525">
        <f t="shared" si="953"/>
        <v>1900</v>
      </c>
      <c r="BL7525">
        <f t="shared" si="954"/>
        <v>1900</v>
      </c>
      <c r="BM7525" t="str">
        <f t="shared" si="955"/>
        <v/>
      </c>
      <c r="BN7525" s="69">
        <f t="shared" si="956"/>
        <v>136</v>
      </c>
      <c r="BO7525" s="1">
        <v>49893</v>
      </c>
      <c r="BP7525" s="1"/>
    </row>
    <row r="7526" spans="59:68" x14ac:dyDescent="0.25">
      <c r="BG7526" t="str">
        <f t="shared" ca="1" si="949"/>
        <v/>
      </c>
      <c r="BH7526" t="str">
        <f t="shared" si="950"/>
        <v/>
      </c>
      <c r="BI7526" t="str">
        <f t="shared" si="951"/>
        <v/>
      </c>
      <c r="BJ7526" t="str">
        <f t="shared" ca="1" si="952"/>
        <v/>
      </c>
      <c r="BK7526">
        <f t="shared" si="953"/>
        <v>1900</v>
      </c>
      <c r="BL7526">
        <f t="shared" si="954"/>
        <v>1900</v>
      </c>
      <c r="BM7526" t="str">
        <f t="shared" si="955"/>
        <v/>
      </c>
      <c r="BN7526" s="69">
        <f t="shared" si="956"/>
        <v>136</v>
      </c>
      <c r="BO7526" s="1">
        <v>49894</v>
      </c>
      <c r="BP7526" s="1"/>
    </row>
    <row r="7527" spans="59:68" x14ac:dyDescent="0.25">
      <c r="BG7527" t="str">
        <f t="shared" ca="1" si="949"/>
        <v/>
      </c>
      <c r="BH7527" t="str">
        <f t="shared" si="950"/>
        <v/>
      </c>
      <c r="BI7527" t="str">
        <f t="shared" si="951"/>
        <v/>
      </c>
      <c r="BJ7527" t="str">
        <f t="shared" ca="1" si="952"/>
        <v/>
      </c>
      <c r="BK7527">
        <f t="shared" si="953"/>
        <v>1900</v>
      </c>
      <c r="BL7527">
        <f t="shared" si="954"/>
        <v>1900</v>
      </c>
      <c r="BM7527" t="str">
        <f t="shared" si="955"/>
        <v/>
      </c>
      <c r="BN7527" s="69">
        <f t="shared" si="956"/>
        <v>136</v>
      </c>
      <c r="BO7527" s="1">
        <v>49895</v>
      </c>
      <c r="BP7527" s="1"/>
    </row>
    <row r="7528" spans="59:68" x14ac:dyDescent="0.25">
      <c r="BG7528" t="str">
        <f t="shared" ca="1" si="949"/>
        <v/>
      </c>
      <c r="BH7528" t="str">
        <f t="shared" si="950"/>
        <v/>
      </c>
      <c r="BI7528" t="str">
        <f t="shared" si="951"/>
        <v/>
      </c>
      <c r="BJ7528" t="str">
        <f t="shared" ca="1" si="952"/>
        <v/>
      </c>
      <c r="BK7528">
        <f t="shared" si="953"/>
        <v>1900</v>
      </c>
      <c r="BL7528">
        <f t="shared" si="954"/>
        <v>1900</v>
      </c>
      <c r="BM7528" t="str">
        <f t="shared" si="955"/>
        <v/>
      </c>
      <c r="BN7528" s="69">
        <f t="shared" si="956"/>
        <v>136</v>
      </c>
      <c r="BO7528" s="1">
        <v>49896</v>
      </c>
      <c r="BP7528" s="1"/>
    </row>
    <row r="7529" spans="59:68" x14ac:dyDescent="0.25">
      <c r="BG7529" t="str">
        <f t="shared" ca="1" si="949"/>
        <v/>
      </c>
      <c r="BH7529" t="str">
        <f t="shared" si="950"/>
        <v/>
      </c>
      <c r="BI7529" t="str">
        <f t="shared" si="951"/>
        <v/>
      </c>
      <c r="BJ7529" t="str">
        <f t="shared" ca="1" si="952"/>
        <v/>
      </c>
      <c r="BK7529">
        <f t="shared" si="953"/>
        <v>1900</v>
      </c>
      <c r="BL7529">
        <f t="shared" si="954"/>
        <v>1900</v>
      </c>
      <c r="BM7529" t="str">
        <f t="shared" si="955"/>
        <v/>
      </c>
      <c r="BN7529" s="69">
        <f t="shared" si="956"/>
        <v>136</v>
      </c>
      <c r="BO7529" s="1">
        <v>49897</v>
      </c>
      <c r="BP7529" s="1"/>
    </row>
    <row r="7530" spans="59:68" x14ac:dyDescent="0.25">
      <c r="BG7530" t="str">
        <f t="shared" ca="1" si="949"/>
        <v/>
      </c>
      <c r="BH7530" t="str">
        <f t="shared" si="950"/>
        <v/>
      </c>
      <c r="BI7530" t="str">
        <f t="shared" si="951"/>
        <v/>
      </c>
      <c r="BJ7530" t="str">
        <f t="shared" ca="1" si="952"/>
        <v/>
      </c>
      <c r="BK7530">
        <f t="shared" si="953"/>
        <v>1900</v>
      </c>
      <c r="BL7530">
        <f t="shared" si="954"/>
        <v>1900</v>
      </c>
      <c r="BM7530" t="str">
        <f t="shared" si="955"/>
        <v/>
      </c>
      <c r="BN7530" s="69">
        <f t="shared" si="956"/>
        <v>136</v>
      </c>
      <c r="BO7530" s="1">
        <v>49898</v>
      </c>
      <c r="BP7530" s="1"/>
    </row>
    <row r="7531" spans="59:68" x14ac:dyDescent="0.25">
      <c r="BG7531" t="str">
        <f t="shared" ca="1" si="949"/>
        <v/>
      </c>
      <c r="BH7531" t="str">
        <f t="shared" si="950"/>
        <v/>
      </c>
      <c r="BI7531" t="str">
        <f t="shared" si="951"/>
        <v/>
      </c>
      <c r="BJ7531" t="str">
        <f t="shared" ca="1" si="952"/>
        <v/>
      </c>
      <c r="BK7531">
        <f t="shared" si="953"/>
        <v>1900</v>
      </c>
      <c r="BL7531">
        <f t="shared" si="954"/>
        <v>1900</v>
      </c>
      <c r="BM7531" t="str">
        <f t="shared" si="955"/>
        <v/>
      </c>
      <c r="BN7531" s="69">
        <f t="shared" si="956"/>
        <v>136</v>
      </c>
      <c r="BO7531" s="1">
        <v>49899</v>
      </c>
      <c r="BP7531" s="1"/>
    </row>
    <row r="7532" spans="59:68" x14ac:dyDescent="0.25">
      <c r="BG7532" t="str">
        <f t="shared" ca="1" si="949"/>
        <v/>
      </c>
      <c r="BH7532" t="str">
        <f t="shared" si="950"/>
        <v/>
      </c>
      <c r="BI7532" t="str">
        <f t="shared" si="951"/>
        <v/>
      </c>
      <c r="BJ7532" t="str">
        <f t="shared" ca="1" si="952"/>
        <v/>
      </c>
      <c r="BK7532">
        <f t="shared" si="953"/>
        <v>1900</v>
      </c>
      <c r="BL7532">
        <f t="shared" si="954"/>
        <v>1900</v>
      </c>
      <c r="BM7532" t="str">
        <f t="shared" si="955"/>
        <v/>
      </c>
      <c r="BN7532" s="69">
        <f t="shared" si="956"/>
        <v>136</v>
      </c>
      <c r="BO7532" s="1">
        <v>49900</v>
      </c>
      <c r="BP7532" s="1"/>
    </row>
    <row r="7533" spans="59:68" x14ac:dyDescent="0.25">
      <c r="BG7533" t="str">
        <f t="shared" ca="1" si="949"/>
        <v/>
      </c>
      <c r="BH7533" t="str">
        <f t="shared" si="950"/>
        <v/>
      </c>
      <c r="BI7533" t="str">
        <f t="shared" si="951"/>
        <v/>
      </c>
      <c r="BJ7533" t="str">
        <f t="shared" ca="1" si="952"/>
        <v/>
      </c>
      <c r="BK7533">
        <f t="shared" si="953"/>
        <v>1900</v>
      </c>
      <c r="BL7533">
        <f t="shared" si="954"/>
        <v>1900</v>
      </c>
      <c r="BM7533" t="str">
        <f t="shared" si="955"/>
        <v/>
      </c>
      <c r="BN7533" s="69">
        <f t="shared" si="956"/>
        <v>136</v>
      </c>
      <c r="BO7533" s="1">
        <v>49901</v>
      </c>
      <c r="BP7533" s="1"/>
    </row>
    <row r="7534" spans="59:68" x14ac:dyDescent="0.25">
      <c r="BG7534" t="str">
        <f t="shared" ca="1" si="949"/>
        <v/>
      </c>
      <c r="BH7534" t="str">
        <f t="shared" si="950"/>
        <v/>
      </c>
      <c r="BI7534" t="str">
        <f t="shared" si="951"/>
        <v/>
      </c>
      <c r="BJ7534" t="str">
        <f t="shared" ca="1" si="952"/>
        <v/>
      </c>
      <c r="BK7534">
        <f t="shared" si="953"/>
        <v>1900</v>
      </c>
      <c r="BL7534">
        <f t="shared" si="954"/>
        <v>1900</v>
      </c>
      <c r="BM7534" t="str">
        <f t="shared" si="955"/>
        <v/>
      </c>
      <c r="BN7534" s="69">
        <f t="shared" si="956"/>
        <v>136</v>
      </c>
      <c r="BO7534" s="1">
        <v>49902</v>
      </c>
      <c r="BP7534" s="1"/>
    </row>
    <row r="7535" spans="59:68" x14ac:dyDescent="0.25">
      <c r="BG7535" t="str">
        <f t="shared" ca="1" si="949"/>
        <v/>
      </c>
      <c r="BH7535" t="str">
        <f t="shared" si="950"/>
        <v/>
      </c>
      <c r="BI7535" t="str">
        <f t="shared" si="951"/>
        <v/>
      </c>
      <c r="BJ7535" t="str">
        <f t="shared" ca="1" si="952"/>
        <v/>
      </c>
      <c r="BK7535">
        <f t="shared" si="953"/>
        <v>1900</v>
      </c>
      <c r="BL7535">
        <f t="shared" si="954"/>
        <v>1900</v>
      </c>
      <c r="BM7535" t="str">
        <f t="shared" si="955"/>
        <v/>
      </c>
      <c r="BN7535" s="69">
        <f t="shared" si="956"/>
        <v>136</v>
      </c>
      <c r="BO7535" s="1">
        <v>49903</v>
      </c>
      <c r="BP7535" s="1"/>
    </row>
    <row r="7536" spans="59:68" x14ac:dyDescent="0.25">
      <c r="BG7536" t="str">
        <f t="shared" ca="1" si="949"/>
        <v/>
      </c>
      <c r="BH7536" t="str">
        <f t="shared" si="950"/>
        <v/>
      </c>
      <c r="BI7536" t="str">
        <f t="shared" si="951"/>
        <v/>
      </c>
      <c r="BJ7536" t="str">
        <f t="shared" ca="1" si="952"/>
        <v/>
      </c>
      <c r="BK7536">
        <f t="shared" si="953"/>
        <v>1900</v>
      </c>
      <c r="BL7536">
        <f t="shared" si="954"/>
        <v>1900</v>
      </c>
      <c r="BM7536" t="str">
        <f t="shared" si="955"/>
        <v/>
      </c>
      <c r="BN7536" s="69">
        <f t="shared" si="956"/>
        <v>136</v>
      </c>
      <c r="BO7536" s="1">
        <v>49904</v>
      </c>
      <c r="BP7536" s="1"/>
    </row>
    <row r="7537" spans="59:68" x14ac:dyDescent="0.25">
      <c r="BG7537" t="str">
        <f t="shared" ca="1" si="949"/>
        <v/>
      </c>
      <c r="BH7537" t="str">
        <f t="shared" si="950"/>
        <v/>
      </c>
      <c r="BI7537" t="str">
        <f t="shared" si="951"/>
        <v/>
      </c>
      <c r="BJ7537" t="str">
        <f t="shared" ca="1" si="952"/>
        <v/>
      </c>
      <c r="BK7537">
        <f t="shared" si="953"/>
        <v>1900</v>
      </c>
      <c r="BL7537">
        <f t="shared" si="954"/>
        <v>1900</v>
      </c>
      <c r="BM7537" t="str">
        <f t="shared" si="955"/>
        <v/>
      </c>
      <c r="BN7537" s="69">
        <f t="shared" si="956"/>
        <v>136</v>
      </c>
      <c r="BO7537" s="1">
        <v>49905</v>
      </c>
      <c r="BP7537" s="1"/>
    </row>
    <row r="7538" spans="59:68" x14ac:dyDescent="0.25">
      <c r="BG7538" t="str">
        <f t="shared" ca="1" si="949"/>
        <v/>
      </c>
      <c r="BH7538" t="str">
        <f t="shared" si="950"/>
        <v/>
      </c>
      <c r="BI7538" t="str">
        <f t="shared" si="951"/>
        <v/>
      </c>
      <c r="BJ7538" t="str">
        <f t="shared" ca="1" si="952"/>
        <v/>
      </c>
      <c r="BK7538">
        <f t="shared" si="953"/>
        <v>1900</v>
      </c>
      <c r="BL7538">
        <f t="shared" si="954"/>
        <v>1900</v>
      </c>
      <c r="BM7538" t="str">
        <f t="shared" si="955"/>
        <v/>
      </c>
      <c r="BN7538" s="69">
        <f t="shared" si="956"/>
        <v>136</v>
      </c>
      <c r="BO7538" s="1">
        <v>49906</v>
      </c>
      <c r="BP7538" s="1"/>
    </row>
    <row r="7539" spans="59:68" x14ac:dyDescent="0.25">
      <c r="BG7539" t="str">
        <f t="shared" ca="1" si="949"/>
        <v/>
      </c>
      <c r="BH7539" t="str">
        <f t="shared" si="950"/>
        <v/>
      </c>
      <c r="BI7539" t="str">
        <f t="shared" si="951"/>
        <v/>
      </c>
      <c r="BJ7539" t="str">
        <f t="shared" ca="1" si="952"/>
        <v/>
      </c>
      <c r="BK7539">
        <f t="shared" si="953"/>
        <v>1900</v>
      </c>
      <c r="BL7539">
        <f t="shared" si="954"/>
        <v>1900</v>
      </c>
      <c r="BM7539" t="str">
        <f t="shared" si="955"/>
        <v/>
      </c>
      <c r="BN7539" s="69">
        <f t="shared" si="956"/>
        <v>136</v>
      </c>
      <c r="BO7539" s="1">
        <v>49907</v>
      </c>
      <c r="BP7539" s="1"/>
    </row>
    <row r="7540" spans="59:68" x14ac:dyDescent="0.25">
      <c r="BG7540" t="str">
        <f t="shared" ca="1" si="949"/>
        <v/>
      </c>
      <c r="BH7540" t="str">
        <f t="shared" si="950"/>
        <v/>
      </c>
      <c r="BI7540" t="str">
        <f t="shared" si="951"/>
        <v/>
      </c>
      <c r="BJ7540" t="str">
        <f t="shared" ca="1" si="952"/>
        <v/>
      </c>
      <c r="BK7540">
        <f t="shared" si="953"/>
        <v>1900</v>
      </c>
      <c r="BL7540">
        <f t="shared" si="954"/>
        <v>1900</v>
      </c>
      <c r="BM7540" t="str">
        <f t="shared" si="955"/>
        <v/>
      </c>
      <c r="BN7540" s="69">
        <f t="shared" si="956"/>
        <v>136</v>
      </c>
      <c r="BO7540" s="1">
        <v>49908</v>
      </c>
      <c r="BP7540" s="1"/>
    </row>
    <row r="7541" spans="59:68" x14ac:dyDescent="0.25">
      <c r="BG7541" t="str">
        <f t="shared" ca="1" si="949"/>
        <v/>
      </c>
      <c r="BH7541" t="str">
        <f t="shared" si="950"/>
        <v/>
      </c>
      <c r="BI7541" t="str">
        <f t="shared" si="951"/>
        <v/>
      </c>
      <c r="BJ7541" t="str">
        <f t="shared" ca="1" si="952"/>
        <v/>
      </c>
      <c r="BK7541">
        <f t="shared" si="953"/>
        <v>1900</v>
      </c>
      <c r="BL7541">
        <f t="shared" si="954"/>
        <v>1900</v>
      </c>
      <c r="BM7541" t="str">
        <f t="shared" si="955"/>
        <v/>
      </c>
      <c r="BN7541" s="69">
        <f t="shared" si="956"/>
        <v>136</v>
      </c>
      <c r="BO7541" s="1">
        <v>49909</v>
      </c>
      <c r="BP7541" s="1"/>
    </row>
    <row r="7542" spans="59:68" x14ac:dyDescent="0.25">
      <c r="BG7542" t="str">
        <f t="shared" ca="1" si="949"/>
        <v/>
      </c>
      <c r="BH7542" t="str">
        <f t="shared" si="950"/>
        <v/>
      </c>
      <c r="BI7542" t="str">
        <f t="shared" si="951"/>
        <v/>
      </c>
      <c r="BJ7542" t="str">
        <f t="shared" ca="1" si="952"/>
        <v/>
      </c>
      <c r="BK7542">
        <f t="shared" si="953"/>
        <v>1900</v>
      </c>
      <c r="BL7542">
        <f t="shared" si="954"/>
        <v>1900</v>
      </c>
      <c r="BM7542" t="str">
        <f t="shared" si="955"/>
        <v/>
      </c>
      <c r="BN7542" s="69">
        <f t="shared" si="956"/>
        <v>136</v>
      </c>
      <c r="BO7542" s="1">
        <v>49910</v>
      </c>
      <c r="BP7542" s="1"/>
    </row>
    <row r="7543" spans="59:68" x14ac:dyDescent="0.25">
      <c r="BG7543" t="str">
        <f t="shared" ca="1" si="949"/>
        <v/>
      </c>
      <c r="BH7543" t="str">
        <f t="shared" si="950"/>
        <v/>
      </c>
      <c r="BI7543" t="str">
        <f t="shared" si="951"/>
        <v/>
      </c>
      <c r="BJ7543" t="str">
        <f t="shared" ca="1" si="952"/>
        <v/>
      </c>
      <c r="BK7543">
        <f t="shared" si="953"/>
        <v>1900</v>
      </c>
      <c r="BL7543">
        <f t="shared" si="954"/>
        <v>1900</v>
      </c>
      <c r="BM7543" t="str">
        <f t="shared" si="955"/>
        <v/>
      </c>
      <c r="BN7543" s="69">
        <f t="shared" si="956"/>
        <v>136</v>
      </c>
      <c r="BO7543" s="1">
        <v>49911</v>
      </c>
      <c r="BP7543" s="1"/>
    </row>
    <row r="7544" spans="59:68" x14ac:dyDescent="0.25">
      <c r="BG7544" t="str">
        <f t="shared" ca="1" si="949"/>
        <v/>
      </c>
      <c r="BH7544" t="str">
        <f t="shared" si="950"/>
        <v/>
      </c>
      <c r="BI7544" t="str">
        <f t="shared" si="951"/>
        <v/>
      </c>
      <c r="BJ7544" t="str">
        <f t="shared" ca="1" si="952"/>
        <v/>
      </c>
      <c r="BK7544">
        <f t="shared" si="953"/>
        <v>1900</v>
      </c>
      <c r="BL7544">
        <f t="shared" si="954"/>
        <v>1900</v>
      </c>
      <c r="BM7544" t="str">
        <f t="shared" si="955"/>
        <v/>
      </c>
      <c r="BN7544" s="69">
        <f t="shared" si="956"/>
        <v>136</v>
      </c>
      <c r="BO7544" s="1">
        <v>49912</v>
      </c>
      <c r="BP7544" s="1"/>
    </row>
    <row r="7545" spans="59:68" x14ac:dyDescent="0.25">
      <c r="BG7545" t="str">
        <f t="shared" ca="1" si="949"/>
        <v/>
      </c>
      <c r="BH7545" t="str">
        <f t="shared" si="950"/>
        <v/>
      </c>
      <c r="BI7545" t="str">
        <f t="shared" si="951"/>
        <v/>
      </c>
      <c r="BJ7545" t="str">
        <f t="shared" ca="1" si="952"/>
        <v/>
      </c>
      <c r="BK7545">
        <f t="shared" si="953"/>
        <v>1900</v>
      </c>
      <c r="BL7545">
        <f t="shared" si="954"/>
        <v>1900</v>
      </c>
      <c r="BM7545" t="str">
        <f t="shared" si="955"/>
        <v/>
      </c>
      <c r="BN7545" s="69">
        <f t="shared" si="956"/>
        <v>136</v>
      </c>
      <c r="BO7545" s="1">
        <v>49913</v>
      </c>
      <c r="BP7545" s="1"/>
    </row>
    <row r="7546" spans="59:68" x14ac:dyDescent="0.25">
      <c r="BG7546" t="str">
        <f t="shared" ca="1" si="949"/>
        <v/>
      </c>
      <c r="BH7546" t="str">
        <f t="shared" si="950"/>
        <v/>
      </c>
      <c r="BI7546" t="str">
        <f t="shared" si="951"/>
        <v/>
      </c>
      <c r="BJ7546" t="str">
        <f t="shared" ca="1" si="952"/>
        <v/>
      </c>
      <c r="BK7546">
        <f t="shared" si="953"/>
        <v>1900</v>
      </c>
      <c r="BL7546">
        <f t="shared" si="954"/>
        <v>1900</v>
      </c>
      <c r="BM7546" t="str">
        <f t="shared" si="955"/>
        <v/>
      </c>
      <c r="BN7546" s="69">
        <f t="shared" si="956"/>
        <v>136</v>
      </c>
      <c r="BO7546" s="1">
        <v>49914</v>
      </c>
      <c r="BP7546" s="1"/>
    </row>
    <row r="7547" spans="59:68" x14ac:dyDescent="0.25">
      <c r="BG7547" t="str">
        <f t="shared" ca="1" si="949"/>
        <v/>
      </c>
      <c r="BH7547" t="str">
        <f t="shared" si="950"/>
        <v/>
      </c>
      <c r="BI7547" t="str">
        <f t="shared" si="951"/>
        <v/>
      </c>
      <c r="BJ7547" t="str">
        <f t="shared" ca="1" si="952"/>
        <v/>
      </c>
      <c r="BK7547">
        <f t="shared" si="953"/>
        <v>1900</v>
      </c>
      <c r="BL7547">
        <f t="shared" si="954"/>
        <v>1900</v>
      </c>
      <c r="BM7547" t="str">
        <f t="shared" si="955"/>
        <v/>
      </c>
      <c r="BN7547" s="69">
        <f t="shared" si="956"/>
        <v>136</v>
      </c>
      <c r="BO7547" s="1">
        <v>49915</v>
      </c>
      <c r="BP7547" s="1"/>
    </row>
    <row r="7548" spans="59:68" x14ac:dyDescent="0.25">
      <c r="BG7548" t="str">
        <f t="shared" ca="1" si="949"/>
        <v/>
      </c>
      <c r="BH7548" t="str">
        <f t="shared" si="950"/>
        <v/>
      </c>
      <c r="BI7548" t="str">
        <f t="shared" si="951"/>
        <v/>
      </c>
      <c r="BJ7548" t="str">
        <f t="shared" ca="1" si="952"/>
        <v/>
      </c>
      <c r="BK7548">
        <f t="shared" si="953"/>
        <v>1900</v>
      </c>
      <c r="BL7548">
        <f t="shared" si="954"/>
        <v>1900</v>
      </c>
      <c r="BM7548" t="str">
        <f t="shared" si="955"/>
        <v/>
      </c>
      <c r="BN7548" s="69">
        <f t="shared" si="956"/>
        <v>136</v>
      </c>
      <c r="BO7548" s="1">
        <v>49916</v>
      </c>
      <c r="BP7548" s="1"/>
    </row>
    <row r="7549" spans="59:68" x14ac:dyDescent="0.25">
      <c r="BG7549" t="str">
        <f t="shared" ca="1" si="949"/>
        <v/>
      </c>
      <c r="BH7549" t="str">
        <f t="shared" si="950"/>
        <v/>
      </c>
      <c r="BI7549" t="str">
        <f t="shared" si="951"/>
        <v/>
      </c>
      <c r="BJ7549" t="str">
        <f t="shared" ca="1" si="952"/>
        <v/>
      </c>
      <c r="BK7549">
        <f t="shared" si="953"/>
        <v>1900</v>
      </c>
      <c r="BL7549">
        <f t="shared" si="954"/>
        <v>1900</v>
      </c>
      <c r="BM7549" t="str">
        <f t="shared" si="955"/>
        <v/>
      </c>
      <c r="BN7549" s="69">
        <f t="shared" si="956"/>
        <v>136</v>
      </c>
      <c r="BO7549" s="1">
        <v>49917</v>
      </c>
      <c r="BP7549" s="1"/>
    </row>
    <row r="7550" spans="59:68" x14ac:dyDescent="0.25">
      <c r="BG7550" t="str">
        <f t="shared" ca="1" si="949"/>
        <v/>
      </c>
      <c r="BH7550" t="str">
        <f t="shared" si="950"/>
        <v/>
      </c>
      <c r="BI7550" t="str">
        <f t="shared" si="951"/>
        <v/>
      </c>
      <c r="BJ7550" t="str">
        <f t="shared" ca="1" si="952"/>
        <v/>
      </c>
      <c r="BK7550">
        <f t="shared" si="953"/>
        <v>1900</v>
      </c>
      <c r="BL7550">
        <f t="shared" si="954"/>
        <v>1900</v>
      </c>
      <c r="BM7550" t="str">
        <f t="shared" si="955"/>
        <v/>
      </c>
      <c r="BN7550" s="69">
        <f t="shared" si="956"/>
        <v>136</v>
      </c>
      <c r="BO7550" s="1">
        <v>49918</v>
      </c>
      <c r="BP7550" s="1"/>
    </row>
    <row r="7551" spans="59:68" x14ac:dyDescent="0.25">
      <c r="BG7551" t="str">
        <f t="shared" ca="1" si="949"/>
        <v/>
      </c>
      <c r="BH7551" t="str">
        <f t="shared" si="950"/>
        <v/>
      </c>
      <c r="BI7551" t="str">
        <f t="shared" si="951"/>
        <v/>
      </c>
      <c r="BJ7551" t="str">
        <f t="shared" ca="1" si="952"/>
        <v/>
      </c>
      <c r="BK7551">
        <f t="shared" si="953"/>
        <v>1900</v>
      </c>
      <c r="BL7551">
        <f t="shared" si="954"/>
        <v>1900</v>
      </c>
      <c r="BM7551" t="str">
        <f t="shared" si="955"/>
        <v/>
      </c>
      <c r="BN7551" s="69">
        <f t="shared" si="956"/>
        <v>136</v>
      </c>
      <c r="BO7551" s="1">
        <v>49919</v>
      </c>
      <c r="BP7551" s="1"/>
    </row>
    <row r="7552" spans="59:68" x14ac:dyDescent="0.25">
      <c r="BG7552" t="str">
        <f t="shared" ca="1" si="949"/>
        <v/>
      </c>
      <c r="BH7552" t="str">
        <f t="shared" si="950"/>
        <v/>
      </c>
      <c r="BI7552" t="str">
        <f t="shared" si="951"/>
        <v/>
      </c>
      <c r="BJ7552" t="str">
        <f t="shared" ca="1" si="952"/>
        <v/>
      </c>
      <c r="BK7552">
        <f t="shared" si="953"/>
        <v>1900</v>
      </c>
      <c r="BL7552">
        <f t="shared" si="954"/>
        <v>1900</v>
      </c>
      <c r="BM7552" t="str">
        <f t="shared" si="955"/>
        <v/>
      </c>
      <c r="BN7552" s="69">
        <f t="shared" si="956"/>
        <v>136</v>
      </c>
      <c r="BO7552" s="1">
        <v>49920</v>
      </c>
      <c r="BP7552" s="1"/>
    </row>
    <row r="7553" spans="59:68" x14ac:dyDescent="0.25">
      <c r="BG7553" t="str">
        <f t="shared" ca="1" si="949"/>
        <v/>
      </c>
      <c r="BH7553" t="str">
        <f t="shared" si="950"/>
        <v/>
      </c>
      <c r="BI7553" t="str">
        <f t="shared" si="951"/>
        <v/>
      </c>
      <c r="BJ7553" t="str">
        <f t="shared" ca="1" si="952"/>
        <v/>
      </c>
      <c r="BK7553">
        <f t="shared" si="953"/>
        <v>1900</v>
      </c>
      <c r="BL7553">
        <f t="shared" si="954"/>
        <v>1900</v>
      </c>
      <c r="BM7553" t="str">
        <f t="shared" si="955"/>
        <v/>
      </c>
      <c r="BN7553" s="69">
        <f t="shared" si="956"/>
        <v>136</v>
      </c>
      <c r="BO7553" s="1">
        <v>49921</v>
      </c>
      <c r="BP7553" s="1"/>
    </row>
    <row r="7554" spans="59:68" x14ac:dyDescent="0.25">
      <c r="BG7554" t="str">
        <f t="shared" ca="1" si="949"/>
        <v/>
      </c>
      <c r="BH7554" t="str">
        <f t="shared" si="950"/>
        <v/>
      </c>
      <c r="BI7554" t="str">
        <f t="shared" si="951"/>
        <v/>
      </c>
      <c r="BJ7554" t="str">
        <f t="shared" ca="1" si="952"/>
        <v/>
      </c>
      <c r="BK7554">
        <f t="shared" si="953"/>
        <v>1900</v>
      </c>
      <c r="BL7554">
        <f t="shared" si="954"/>
        <v>1900</v>
      </c>
      <c r="BM7554" t="str">
        <f t="shared" si="955"/>
        <v/>
      </c>
      <c r="BN7554" s="69">
        <f t="shared" si="956"/>
        <v>136</v>
      </c>
      <c r="BO7554" s="1">
        <v>49922</v>
      </c>
      <c r="BP7554" s="1"/>
    </row>
    <row r="7555" spans="59:68" x14ac:dyDescent="0.25">
      <c r="BG7555" t="str">
        <f t="shared" ref="BG7555:BG7618" ca="1" si="957">IF(A7555="","",DATEDIF(J7555,TODAY(),"y"))</f>
        <v/>
      </c>
      <c r="BH7555" t="str">
        <f t="shared" ref="BH7555:BH7618" si="958">IF(A7555="","",IF(BG7555&lt;61,"Moins de 61",IF(BG7555&lt;66,"61 à 65",IF(BG7555&lt;71,"66 à 70",IF(BG7555&lt;76,"71 à 75",IF(BG7555&lt;81,"76 à 80",IF(BG7555&lt;86,"81 à 85",IF(BG7555&lt;91,"86 à 90",IF(BG7555&lt;96,"91 à 95",IF(BG7555&lt;101,"96 à 100",IF(BG7555&gt;=101,"101 et plus","")))))))))))</f>
        <v/>
      </c>
      <c r="BI7555" t="str">
        <f t="shared" ref="BI7555:BI7618" si="959">IF(B7555="","",IF(BG7555&lt;66,"Moins de 66",IF(BG7555&lt;71,"66 à 70",IF(BG7555&lt;76,"71 à 75",IF(BG7555&lt;81,"76 à 80",IF(BG7555&gt;=81,"plus de 80",""))))))</f>
        <v/>
      </c>
      <c r="BJ7555" t="str">
        <f t="shared" ref="BJ7555:BJ7618" ca="1" si="960">IF(A7555="","",DATEDIF(L7555,TODAY(),"y"))</f>
        <v/>
      </c>
      <c r="BK7555">
        <f t="shared" ref="BK7555:BK7618" si="961">YEAR(L7555)</f>
        <v>1900</v>
      </c>
      <c r="BL7555">
        <f t="shared" ref="BL7555:BL7618" si="962">YEAR(E7555)</f>
        <v>1900</v>
      </c>
      <c r="BM7555" t="str">
        <f t="shared" ref="BM7555:BM7618" si="963">IF(A7555="","",IF(O7555="Adhérent",BG7555,""))</f>
        <v/>
      </c>
      <c r="BN7555" s="69">
        <f t="shared" ref="BN7555:BN7618" si="964">YEAR(BO7555)-YEAR(J7555)</f>
        <v>136</v>
      </c>
      <c r="BO7555" s="1">
        <v>49923</v>
      </c>
      <c r="BP7555" s="1"/>
    </row>
    <row r="7556" spans="59:68" x14ac:dyDescent="0.25">
      <c r="BG7556" t="str">
        <f t="shared" ca="1" si="957"/>
        <v/>
      </c>
      <c r="BH7556" t="str">
        <f t="shared" si="958"/>
        <v/>
      </c>
      <c r="BI7556" t="str">
        <f t="shared" si="959"/>
        <v/>
      </c>
      <c r="BJ7556" t="str">
        <f t="shared" ca="1" si="960"/>
        <v/>
      </c>
      <c r="BK7556">
        <f t="shared" si="961"/>
        <v>1900</v>
      </c>
      <c r="BL7556">
        <f t="shared" si="962"/>
        <v>1900</v>
      </c>
      <c r="BM7556" t="str">
        <f t="shared" si="963"/>
        <v/>
      </c>
      <c r="BN7556" s="69">
        <f t="shared" si="964"/>
        <v>136</v>
      </c>
      <c r="BO7556" s="1">
        <v>49924</v>
      </c>
      <c r="BP7556" s="1"/>
    </row>
    <row r="7557" spans="59:68" x14ac:dyDescent="0.25">
      <c r="BG7557" t="str">
        <f t="shared" ca="1" si="957"/>
        <v/>
      </c>
      <c r="BH7557" t="str">
        <f t="shared" si="958"/>
        <v/>
      </c>
      <c r="BI7557" t="str">
        <f t="shared" si="959"/>
        <v/>
      </c>
      <c r="BJ7557" t="str">
        <f t="shared" ca="1" si="960"/>
        <v/>
      </c>
      <c r="BK7557">
        <f t="shared" si="961"/>
        <v>1900</v>
      </c>
      <c r="BL7557">
        <f t="shared" si="962"/>
        <v>1900</v>
      </c>
      <c r="BM7557" t="str">
        <f t="shared" si="963"/>
        <v/>
      </c>
      <c r="BN7557" s="69">
        <f t="shared" si="964"/>
        <v>136</v>
      </c>
      <c r="BO7557" s="1">
        <v>49925</v>
      </c>
      <c r="BP7557" s="1"/>
    </row>
    <row r="7558" spans="59:68" x14ac:dyDescent="0.25">
      <c r="BG7558" t="str">
        <f t="shared" ca="1" si="957"/>
        <v/>
      </c>
      <c r="BH7558" t="str">
        <f t="shared" si="958"/>
        <v/>
      </c>
      <c r="BI7558" t="str">
        <f t="shared" si="959"/>
        <v/>
      </c>
      <c r="BJ7558" t="str">
        <f t="shared" ca="1" si="960"/>
        <v/>
      </c>
      <c r="BK7558">
        <f t="shared" si="961"/>
        <v>1900</v>
      </c>
      <c r="BL7558">
        <f t="shared" si="962"/>
        <v>1900</v>
      </c>
      <c r="BM7558" t="str">
        <f t="shared" si="963"/>
        <v/>
      </c>
      <c r="BN7558" s="69">
        <f t="shared" si="964"/>
        <v>136</v>
      </c>
      <c r="BO7558" s="1">
        <v>49926</v>
      </c>
      <c r="BP7558" s="1"/>
    </row>
    <row r="7559" spans="59:68" x14ac:dyDescent="0.25">
      <c r="BG7559" t="str">
        <f t="shared" ca="1" si="957"/>
        <v/>
      </c>
      <c r="BH7559" t="str">
        <f t="shared" si="958"/>
        <v/>
      </c>
      <c r="BI7559" t="str">
        <f t="shared" si="959"/>
        <v/>
      </c>
      <c r="BJ7559" t="str">
        <f t="shared" ca="1" si="960"/>
        <v/>
      </c>
      <c r="BK7559">
        <f t="shared" si="961"/>
        <v>1900</v>
      </c>
      <c r="BL7559">
        <f t="shared" si="962"/>
        <v>1900</v>
      </c>
      <c r="BM7559" t="str">
        <f t="shared" si="963"/>
        <v/>
      </c>
      <c r="BN7559" s="69">
        <f t="shared" si="964"/>
        <v>136</v>
      </c>
      <c r="BO7559" s="1">
        <v>49927</v>
      </c>
      <c r="BP7559" s="1"/>
    </row>
    <row r="7560" spans="59:68" x14ac:dyDescent="0.25">
      <c r="BG7560" t="str">
        <f t="shared" ca="1" si="957"/>
        <v/>
      </c>
      <c r="BH7560" t="str">
        <f t="shared" si="958"/>
        <v/>
      </c>
      <c r="BI7560" t="str">
        <f t="shared" si="959"/>
        <v/>
      </c>
      <c r="BJ7560" t="str">
        <f t="shared" ca="1" si="960"/>
        <v/>
      </c>
      <c r="BK7560">
        <f t="shared" si="961"/>
        <v>1900</v>
      </c>
      <c r="BL7560">
        <f t="shared" si="962"/>
        <v>1900</v>
      </c>
      <c r="BM7560" t="str">
        <f t="shared" si="963"/>
        <v/>
      </c>
      <c r="BN7560" s="69">
        <f t="shared" si="964"/>
        <v>136</v>
      </c>
      <c r="BO7560" s="1">
        <v>49928</v>
      </c>
      <c r="BP7560" s="1"/>
    </row>
    <row r="7561" spans="59:68" x14ac:dyDescent="0.25">
      <c r="BG7561" t="str">
        <f t="shared" ca="1" si="957"/>
        <v/>
      </c>
      <c r="BH7561" t="str">
        <f t="shared" si="958"/>
        <v/>
      </c>
      <c r="BI7561" t="str">
        <f t="shared" si="959"/>
        <v/>
      </c>
      <c r="BJ7561" t="str">
        <f t="shared" ca="1" si="960"/>
        <v/>
      </c>
      <c r="BK7561">
        <f t="shared" si="961"/>
        <v>1900</v>
      </c>
      <c r="BL7561">
        <f t="shared" si="962"/>
        <v>1900</v>
      </c>
      <c r="BM7561" t="str">
        <f t="shared" si="963"/>
        <v/>
      </c>
      <c r="BN7561" s="69">
        <f t="shared" si="964"/>
        <v>136</v>
      </c>
      <c r="BO7561" s="1">
        <v>49929</v>
      </c>
      <c r="BP7561" s="1"/>
    </row>
    <row r="7562" spans="59:68" x14ac:dyDescent="0.25">
      <c r="BG7562" t="str">
        <f t="shared" ca="1" si="957"/>
        <v/>
      </c>
      <c r="BH7562" t="str">
        <f t="shared" si="958"/>
        <v/>
      </c>
      <c r="BI7562" t="str">
        <f t="shared" si="959"/>
        <v/>
      </c>
      <c r="BJ7562" t="str">
        <f t="shared" ca="1" si="960"/>
        <v/>
      </c>
      <c r="BK7562">
        <f t="shared" si="961"/>
        <v>1900</v>
      </c>
      <c r="BL7562">
        <f t="shared" si="962"/>
        <v>1900</v>
      </c>
      <c r="BM7562" t="str">
        <f t="shared" si="963"/>
        <v/>
      </c>
      <c r="BN7562" s="69">
        <f t="shared" si="964"/>
        <v>136</v>
      </c>
      <c r="BO7562" s="1">
        <v>49930</v>
      </c>
      <c r="BP7562" s="1"/>
    </row>
    <row r="7563" spans="59:68" x14ac:dyDescent="0.25">
      <c r="BG7563" t="str">
        <f t="shared" ca="1" si="957"/>
        <v/>
      </c>
      <c r="BH7563" t="str">
        <f t="shared" si="958"/>
        <v/>
      </c>
      <c r="BI7563" t="str">
        <f t="shared" si="959"/>
        <v/>
      </c>
      <c r="BJ7563" t="str">
        <f t="shared" ca="1" si="960"/>
        <v/>
      </c>
      <c r="BK7563">
        <f t="shared" si="961"/>
        <v>1900</v>
      </c>
      <c r="BL7563">
        <f t="shared" si="962"/>
        <v>1900</v>
      </c>
      <c r="BM7563" t="str">
        <f t="shared" si="963"/>
        <v/>
      </c>
      <c r="BN7563" s="69">
        <f t="shared" si="964"/>
        <v>136</v>
      </c>
      <c r="BO7563" s="1">
        <v>49931</v>
      </c>
      <c r="BP7563" s="1"/>
    </row>
    <row r="7564" spans="59:68" x14ac:dyDescent="0.25">
      <c r="BG7564" t="str">
        <f t="shared" ca="1" si="957"/>
        <v/>
      </c>
      <c r="BH7564" t="str">
        <f t="shared" si="958"/>
        <v/>
      </c>
      <c r="BI7564" t="str">
        <f t="shared" si="959"/>
        <v/>
      </c>
      <c r="BJ7564" t="str">
        <f t="shared" ca="1" si="960"/>
        <v/>
      </c>
      <c r="BK7564">
        <f t="shared" si="961"/>
        <v>1900</v>
      </c>
      <c r="BL7564">
        <f t="shared" si="962"/>
        <v>1900</v>
      </c>
      <c r="BM7564" t="str">
        <f t="shared" si="963"/>
        <v/>
      </c>
      <c r="BN7564" s="69">
        <f t="shared" si="964"/>
        <v>136</v>
      </c>
      <c r="BO7564" s="1">
        <v>49932</v>
      </c>
      <c r="BP7564" s="1"/>
    </row>
    <row r="7565" spans="59:68" x14ac:dyDescent="0.25">
      <c r="BG7565" t="str">
        <f t="shared" ca="1" si="957"/>
        <v/>
      </c>
      <c r="BH7565" t="str">
        <f t="shared" si="958"/>
        <v/>
      </c>
      <c r="BI7565" t="str">
        <f t="shared" si="959"/>
        <v/>
      </c>
      <c r="BJ7565" t="str">
        <f t="shared" ca="1" si="960"/>
        <v/>
      </c>
      <c r="BK7565">
        <f t="shared" si="961"/>
        <v>1900</v>
      </c>
      <c r="BL7565">
        <f t="shared" si="962"/>
        <v>1900</v>
      </c>
      <c r="BM7565" t="str">
        <f t="shared" si="963"/>
        <v/>
      </c>
      <c r="BN7565" s="69">
        <f t="shared" si="964"/>
        <v>136</v>
      </c>
      <c r="BO7565" s="1">
        <v>49933</v>
      </c>
      <c r="BP7565" s="1"/>
    </row>
    <row r="7566" spans="59:68" x14ac:dyDescent="0.25">
      <c r="BG7566" t="str">
        <f t="shared" ca="1" si="957"/>
        <v/>
      </c>
      <c r="BH7566" t="str">
        <f t="shared" si="958"/>
        <v/>
      </c>
      <c r="BI7566" t="str">
        <f t="shared" si="959"/>
        <v/>
      </c>
      <c r="BJ7566" t="str">
        <f t="shared" ca="1" si="960"/>
        <v/>
      </c>
      <c r="BK7566">
        <f t="shared" si="961"/>
        <v>1900</v>
      </c>
      <c r="BL7566">
        <f t="shared" si="962"/>
        <v>1900</v>
      </c>
      <c r="BM7566" t="str">
        <f t="shared" si="963"/>
        <v/>
      </c>
      <c r="BN7566" s="69">
        <f t="shared" si="964"/>
        <v>136</v>
      </c>
      <c r="BO7566" s="1">
        <v>49934</v>
      </c>
      <c r="BP7566" s="1"/>
    </row>
    <row r="7567" spans="59:68" x14ac:dyDescent="0.25">
      <c r="BG7567" t="str">
        <f t="shared" ca="1" si="957"/>
        <v/>
      </c>
      <c r="BH7567" t="str">
        <f t="shared" si="958"/>
        <v/>
      </c>
      <c r="BI7567" t="str">
        <f t="shared" si="959"/>
        <v/>
      </c>
      <c r="BJ7567" t="str">
        <f t="shared" ca="1" si="960"/>
        <v/>
      </c>
      <c r="BK7567">
        <f t="shared" si="961"/>
        <v>1900</v>
      </c>
      <c r="BL7567">
        <f t="shared" si="962"/>
        <v>1900</v>
      </c>
      <c r="BM7567" t="str">
        <f t="shared" si="963"/>
        <v/>
      </c>
      <c r="BN7567" s="69">
        <f t="shared" si="964"/>
        <v>136</v>
      </c>
      <c r="BO7567" s="1">
        <v>49935</v>
      </c>
      <c r="BP7567" s="1"/>
    </row>
    <row r="7568" spans="59:68" x14ac:dyDescent="0.25">
      <c r="BG7568" t="str">
        <f t="shared" ca="1" si="957"/>
        <v/>
      </c>
      <c r="BH7568" t="str">
        <f t="shared" si="958"/>
        <v/>
      </c>
      <c r="BI7568" t="str">
        <f t="shared" si="959"/>
        <v/>
      </c>
      <c r="BJ7568" t="str">
        <f t="shared" ca="1" si="960"/>
        <v/>
      </c>
      <c r="BK7568">
        <f t="shared" si="961"/>
        <v>1900</v>
      </c>
      <c r="BL7568">
        <f t="shared" si="962"/>
        <v>1900</v>
      </c>
      <c r="BM7568" t="str">
        <f t="shared" si="963"/>
        <v/>
      </c>
      <c r="BN7568" s="69">
        <f t="shared" si="964"/>
        <v>136</v>
      </c>
      <c r="BO7568" s="1">
        <v>49936</v>
      </c>
      <c r="BP7568" s="1"/>
    </row>
    <row r="7569" spans="59:68" x14ac:dyDescent="0.25">
      <c r="BG7569" t="str">
        <f t="shared" ca="1" si="957"/>
        <v/>
      </c>
      <c r="BH7569" t="str">
        <f t="shared" si="958"/>
        <v/>
      </c>
      <c r="BI7569" t="str">
        <f t="shared" si="959"/>
        <v/>
      </c>
      <c r="BJ7569" t="str">
        <f t="shared" ca="1" si="960"/>
        <v/>
      </c>
      <c r="BK7569">
        <f t="shared" si="961"/>
        <v>1900</v>
      </c>
      <c r="BL7569">
        <f t="shared" si="962"/>
        <v>1900</v>
      </c>
      <c r="BM7569" t="str">
        <f t="shared" si="963"/>
        <v/>
      </c>
      <c r="BN7569" s="69">
        <f t="shared" si="964"/>
        <v>136</v>
      </c>
      <c r="BO7569" s="1">
        <v>49937</v>
      </c>
      <c r="BP7569" s="1"/>
    </row>
    <row r="7570" spans="59:68" x14ac:dyDescent="0.25">
      <c r="BG7570" t="str">
        <f t="shared" ca="1" si="957"/>
        <v/>
      </c>
      <c r="BH7570" t="str">
        <f t="shared" si="958"/>
        <v/>
      </c>
      <c r="BI7570" t="str">
        <f t="shared" si="959"/>
        <v/>
      </c>
      <c r="BJ7570" t="str">
        <f t="shared" ca="1" si="960"/>
        <v/>
      </c>
      <c r="BK7570">
        <f t="shared" si="961"/>
        <v>1900</v>
      </c>
      <c r="BL7570">
        <f t="shared" si="962"/>
        <v>1900</v>
      </c>
      <c r="BM7570" t="str">
        <f t="shared" si="963"/>
        <v/>
      </c>
      <c r="BN7570" s="69">
        <f t="shared" si="964"/>
        <v>136</v>
      </c>
      <c r="BO7570" s="1">
        <v>49938</v>
      </c>
      <c r="BP7570" s="1"/>
    </row>
    <row r="7571" spans="59:68" x14ac:dyDescent="0.25">
      <c r="BG7571" t="str">
        <f t="shared" ca="1" si="957"/>
        <v/>
      </c>
      <c r="BH7571" t="str">
        <f t="shared" si="958"/>
        <v/>
      </c>
      <c r="BI7571" t="str">
        <f t="shared" si="959"/>
        <v/>
      </c>
      <c r="BJ7571" t="str">
        <f t="shared" ca="1" si="960"/>
        <v/>
      </c>
      <c r="BK7571">
        <f t="shared" si="961"/>
        <v>1900</v>
      </c>
      <c r="BL7571">
        <f t="shared" si="962"/>
        <v>1900</v>
      </c>
      <c r="BM7571" t="str">
        <f t="shared" si="963"/>
        <v/>
      </c>
      <c r="BN7571" s="69">
        <f t="shared" si="964"/>
        <v>136</v>
      </c>
      <c r="BO7571" s="1">
        <v>49939</v>
      </c>
      <c r="BP7571" s="1"/>
    </row>
    <row r="7572" spans="59:68" x14ac:dyDescent="0.25">
      <c r="BG7572" t="str">
        <f t="shared" ca="1" si="957"/>
        <v/>
      </c>
      <c r="BH7572" t="str">
        <f t="shared" si="958"/>
        <v/>
      </c>
      <c r="BI7572" t="str">
        <f t="shared" si="959"/>
        <v/>
      </c>
      <c r="BJ7572" t="str">
        <f t="shared" ca="1" si="960"/>
        <v/>
      </c>
      <c r="BK7572">
        <f t="shared" si="961"/>
        <v>1900</v>
      </c>
      <c r="BL7572">
        <f t="shared" si="962"/>
        <v>1900</v>
      </c>
      <c r="BM7572" t="str">
        <f t="shared" si="963"/>
        <v/>
      </c>
      <c r="BN7572" s="69">
        <f t="shared" si="964"/>
        <v>136</v>
      </c>
      <c r="BO7572" s="1">
        <v>49940</v>
      </c>
      <c r="BP7572" s="1"/>
    </row>
    <row r="7573" spans="59:68" x14ac:dyDescent="0.25">
      <c r="BG7573" t="str">
        <f t="shared" ca="1" si="957"/>
        <v/>
      </c>
      <c r="BH7573" t="str">
        <f t="shared" si="958"/>
        <v/>
      </c>
      <c r="BI7573" t="str">
        <f t="shared" si="959"/>
        <v/>
      </c>
      <c r="BJ7573" t="str">
        <f t="shared" ca="1" si="960"/>
        <v/>
      </c>
      <c r="BK7573">
        <f t="shared" si="961"/>
        <v>1900</v>
      </c>
      <c r="BL7573">
        <f t="shared" si="962"/>
        <v>1900</v>
      </c>
      <c r="BM7573" t="str">
        <f t="shared" si="963"/>
        <v/>
      </c>
      <c r="BN7573" s="69">
        <f t="shared" si="964"/>
        <v>136</v>
      </c>
      <c r="BO7573" s="1">
        <v>49941</v>
      </c>
      <c r="BP7573" s="1"/>
    </row>
    <row r="7574" spans="59:68" x14ac:dyDescent="0.25">
      <c r="BG7574" t="str">
        <f t="shared" ca="1" si="957"/>
        <v/>
      </c>
      <c r="BH7574" t="str">
        <f t="shared" si="958"/>
        <v/>
      </c>
      <c r="BI7574" t="str">
        <f t="shared" si="959"/>
        <v/>
      </c>
      <c r="BJ7574" t="str">
        <f t="shared" ca="1" si="960"/>
        <v/>
      </c>
      <c r="BK7574">
        <f t="shared" si="961"/>
        <v>1900</v>
      </c>
      <c r="BL7574">
        <f t="shared" si="962"/>
        <v>1900</v>
      </c>
      <c r="BM7574" t="str">
        <f t="shared" si="963"/>
        <v/>
      </c>
      <c r="BN7574" s="69">
        <f t="shared" si="964"/>
        <v>136</v>
      </c>
      <c r="BO7574" s="1">
        <v>49942</v>
      </c>
      <c r="BP7574" s="1"/>
    </row>
    <row r="7575" spans="59:68" x14ac:dyDescent="0.25">
      <c r="BG7575" t="str">
        <f t="shared" ca="1" si="957"/>
        <v/>
      </c>
      <c r="BH7575" t="str">
        <f t="shared" si="958"/>
        <v/>
      </c>
      <c r="BI7575" t="str">
        <f t="shared" si="959"/>
        <v/>
      </c>
      <c r="BJ7575" t="str">
        <f t="shared" ca="1" si="960"/>
        <v/>
      </c>
      <c r="BK7575">
        <f t="shared" si="961"/>
        <v>1900</v>
      </c>
      <c r="BL7575">
        <f t="shared" si="962"/>
        <v>1900</v>
      </c>
      <c r="BM7575" t="str">
        <f t="shared" si="963"/>
        <v/>
      </c>
      <c r="BN7575" s="69">
        <f t="shared" si="964"/>
        <v>136</v>
      </c>
      <c r="BO7575" s="1">
        <v>49943</v>
      </c>
      <c r="BP7575" s="1"/>
    </row>
    <row r="7576" spans="59:68" x14ac:dyDescent="0.25">
      <c r="BG7576" t="str">
        <f t="shared" ca="1" si="957"/>
        <v/>
      </c>
      <c r="BH7576" t="str">
        <f t="shared" si="958"/>
        <v/>
      </c>
      <c r="BI7576" t="str">
        <f t="shared" si="959"/>
        <v/>
      </c>
      <c r="BJ7576" t="str">
        <f t="shared" ca="1" si="960"/>
        <v/>
      </c>
      <c r="BK7576">
        <f t="shared" si="961"/>
        <v>1900</v>
      </c>
      <c r="BL7576">
        <f t="shared" si="962"/>
        <v>1900</v>
      </c>
      <c r="BM7576" t="str">
        <f t="shared" si="963"/>
        <v/>
      </c>
      <c r="BN7576" s="69">
        <f t="shared" si="964"/>
        <v>136</v>
      </c>
      <c r="BO7576" s="1">
        <v>49944</v>
      </c>
      <c r="BP7576" s="1"/>
    </row>
    <row r="7577" spans="59:68" x14ac:dyDescent="0.25">
      <c r="BG7577" t="str">
        <f t="shared" ca="1" si="957"/>
        <v/>
      </c>
      <c r="BH7577" t="str">
        <f t="shared" si="958"/>
        <v/>
      </c>
      <c r="BI7577" t="str">
        <f t="shared" si="959"/>
        <v/>
      </c>
      <c r="BJ7577" t="str">
        <f t="shared" ca="1" si="960"/>
        <v/>
      </c>
      <c r="BK7577">
        <f t="shared" si="961"/>
        <v>1900</v>
      </c>
      <c r="BL7577">
        <f t="shared" si="962"/>
        <v>1900</v>
      </c>
      <c r="BM7577" t="str">
        <f t="shared" si="963"/>
        <v/>
      </c>
      <c r="BN7577" s="69">
        <f t="shared" si="964"/>
        <v>136</v>
      </c>
      <c r="BO7577" s="1">
        <v>49945</v>
      </c>
      <c r="BP7577" s="1"/>
    </row>
    <row r="7578" spans="59:68" x14ac:dyDescent="0.25">
      <c r="BG7578" t="str">
        <f t="shared" ca="1" si="957"/>
        <v/>
      </c>
      <c r="BH7578" t="str">
        <f t="shared" si="958"/>
        <v/>
      </c>
      <c r="BI7578" t="str">
        <f t="shared" si="959"/>
        <v/>
      </c>
      <c r="BJ7578" t="str">
        <f t="shared" ca="1" si="960"/>
        <v/>
      </c>
      <c r="BK7578">
        <f t="shared" si="961"/>
        <v>1900</v>
      </c>
      <c r="BL7578">
        <f t="shared" si="962"/>
        <v>1900</v>
      </c>
      <c r="BM7578" t="str">
        <f t="shared" si="963"/>
        <v/>
      </c>
      <c r="BN7578" s="69">
        <f t="shared" si="964"/>
        <v>136</v>
      </c>
      <c r="BO7578" s="1">
        <v>49946</v>
      </c>
      <c r="BP7578" s="1"/>
    </row>
    <row r="7579" spans="59:68" x14ac:dyDescent="0.25">
      <c r="BG7579" t="str">
        <f t="shared" ca="1" si="957"/>
        <v/>
      </c>
      <c r="BH7579" t="str">
        <f t="shared" si="958"/>
        <v/>
      </c>
      <c r="BI7579" t="str">
        <f t="shared" si="959"/>
        <v/>
      </c>
      <c r="BJ7579" t="str">
        <f t="shared" ca="1" si="960"/>
        <v/>
      </c>
      <c r="BK7579">
        <f t="shared" si="961"/>
        <v>1900</v>
      </c>
      <c r="BL7579">
        <f t="shared" si="962"/>
        <v>1900</v>
      </c>
      <c r="BM7579" t="str">
        <f t="shared" si="963"/>
        <v/>
      </c>
      <c r="BN7579" s="69">
        <f t="shared" si="964"/>
        <v>136</v>
      </c>
      <c r="BO7579" s="1">
        <v>49947</v>
      </c>
      <c r="BP7579" s="1"/>
    </row>
    <row r="7580" spans="59:68" x14ac:dyDescent="0.25">
      <c r="BG7580" t="str">
        <f t="shared" ca="1" si="957"/>
        <v/>
      </c>
      <c r="BH7580" t="str">
        <f t="shared" si="958"/>
        <v/>
      </c>
      <c r="BI7580" t="str">
        <f t="shared" si="959"/>
        <v/>
      </c>
      <c r="BJ7580" t="str">
        <f t="shared" ca="1" si="960"/>
        <v/>
      </c>
      <c r="BK7580">
        <f t="shared" si="961"/>
        <v>1900</v>
      </c>
      <c r="BL7580">
        <f t="shared" si="962"/>
        <v>1900</v>
      </c>
      <c r="BM7580" t="str">
        <f t="shared" si="963"/>
        <v/>
      </c>
      <c r="BN7580" s="69">
        <f t="shared" si="964"/>
        <v>136</v>
      </c>
      <c r="BO7580" s="1">
        <v>49948</v>
      </c>
      <c r="BP7580" s="1"/>
    </row>
    <row r="7581" spans="59:68" x14ac:dyDescent="0.25">
      <c r="BG7581" t="str">
        <f t="shared" ca="1" si="957"/>
        <v/>
      </c>
      <c r="BH7581" t="str">
        <f t="shared" si="958"/>
        <v/>
      </c>
      <c r="BI7581" t="str">
        <f t="shared" si="959"/>
        <v/>
      </c>
      <c r="BJ7581" t="str">
        <f t="shared" ca="1" si="960"/>
        <v/>
      </c>
      <c r="BK7581">
        <f t="shared" si="961"/>
        <v>1900</v>
      </c>
      <c r="BL7581">
        <f t="shared" si="962"/>
        <v>1900</v>
      </c>
      <c r="BM7581" t="str">
        <f t="shared" si="963"/>
        <v/>
      </c>
      <c r="BN7581" s="69">
        <f t="shared" si="964"/>
        <v>136</v>
      </c>
      <c r="BO7581" s="1">
        <v>49949</v>
      </c>
      <c r="BP7581" s="1"/>
    </row>
    <row r="7582" spans="59:68" x14ac:dyDescent="0.25">
      <c r="BG7582" t="str">
        <f t="shared" ca="1" si="957"/>
        <v/>
      </c>
      <c r="BH7582" t="str">
        <f t="shared" si="958"/>
        <v/>
      </c>
      <c r="BI7582" t="str">
        <f t="shared" si="959"/>
        <v/>
      </c>
      <c r="BJ7582" t="str">
        <f t="shared" ca="1" si="960"/>
        <v/>
      </c>
      <c r="BK7582">
        <f t="shared" si="961"/>
        <v>1900</v>
      </c>
      <c r="BL7582">
        <f t="shared" si="962"/>
        <v>1900</v>
      </c>
      <c r="BM7582" t="str">
        <f t="shared" si="963"/>
        <v/>
      </c>
      <c r="BN7582" s="69">
        <f t="shared" si="964"/>
        <v>136</v>
      </c>
      <c r="BO7582" s="1">
        <v>49950</v>
      </c>
      <c r="BP7582" s="1"/>
    </row>
    <row r="7583" spans="59:68" x14ac:dyDescent="0.25">
      <c r="BG7583" t="str">
        <f t="shared" ca="1" si="957"/>
        <v/>
      </c>
      <c r="BH7583" t="str">
        <f t="shared" si="958"/>
        <v/>
      </c>
      <c r="BI7583" t="str">
        <f t="shared" si="959"/>
        <v/>
      </c>
      <c r="BJ7583" t="str">
        <f t="shared" ca="1" si="960"/>
        <v/>
      </c>
      <c r="BK7583">
        <f t="shared" si="961"/>
        <v>1900</v>
      </c>
      <c r="BL7583">
        <f t="shared" si="962"/>
        <v>1900</v>
      </c>
      <c r="BM7583" t="str">
        <f t="shared" si="963"/>
        <v/>
      </c>
      <c r="BN7583" s="69">
        <f t="shared" si="964"/>
        <v>136</v>
      </c>
      <c r="BO7583" s="1">
        <v>49951</v>
      </c>
      <c r="BP7583" s="1"/>
    </row>
    <row r="7584" spans="59:68" x14ac:dyDescent="0.25">
      <c r="BG7584" t="str">
        <f t="shared" ca="1" si="957"/>
        <v/>
      </c>
      <c r="BH7584" t="str">
        <f t="shared" si="958"/>
        <v/>
      </c>
      <c r="BI7584" t="str">
        <f t="shared" si="959"/>
        <v/>
      </c>
      <c r="BJ7584" t="str">
        <f t="shared" ca="1" si="960"/>
        <v/>
      </c>
      <c r="BK7584">
        <f t="shared" si="961"/>
        <v>1900</v>
      </c>
      <c r="BL7584">
        <f t="shared" si="962"/>
        <v>1900</v>
      </c>
      <c r="BM7584" t="str">
        <f t="shared" si="963"/>
        <v/>
      </c>
      <c r="BN7584" s="69">
        <f t="shared" si="964"/>
        <v>136</v>
      </c>
      <c r="BO7584" s="1">
        <v>49952</v>
      </c>
      <c r="BP7584" s="1"/>
    </row>
    <row r="7585" spans="59:68" x14ac:dyDescent="0.25">
      <c r="BG7585" t="str">
        <f t="shared" ca="1" si="957"/>
        <v/>
      </c>
      <c r="BH7585" t="str">
        <f t="shared" si="958"/>
        <v/>
      </c>
      <c r="BI7585" t="str">
        <f t="shared" si="959"/>
        <v/>
      </c>
      <c r="BJ7585" t="str">
        <f t="shared" ca="1" si="960"/>
        <v/>
      </c>
      <c r="BK7585">
        <f t="shared" si="961"/>
        <v>1900</v>
      </c>
      <c r="BL7585">
        <f t="shared" si="962"/>
        <v>1900</v>
      </c>
      <c r="BM7585" t="str">
        <f t="shared" si="963"/>
        <v/>
      </c>
      <c r="BN7585" s="69">
        <f t="shared" si="964"/>
        <v>136</v>
      </c>
      <c r="BO7585" s="1">
        <v>49953</v>
      </c>
      <c r="BP7585" s="1"/>
    </row>
    <row r="7586" spans="59:68" x14ac:dyDescent="0.25">
      <c r="BG7586" t="str">
        <f t="shared" ca="1" si="957"/>
        <v/>
      </c>
      <c r="BH7586" t="str">
        <f t="shared" si="958"/>
        <v/>
      </c>
      <c r="BI7586" t="str">
        <f t="shared" si="959"/>
        <v/>
      </c>
      <c r="BJ7586" t="str">
        <f t="shared" ca="1" si="960"/>
        <v/>
      </c>
      <c r="BK7586">
        <f t="shared" si="961"/>
        <v>1900</v>
      </c>
      <c r="BL7586">
        <f t="shared" si="962"/>
        <v>1900</v>
      </c>
      <c r="BM7586" t="str">
        <f t="shared" si="963"/>
        <v/>
      </c>
      <c r="BN7586" s="69">
        <f t="shared" si="964"/>
        <v>136</v>
      </c>
      <c r="BO7586" s="1">
        <v>49954</v>
      </c>
      <c r="BP7586" s="1"/>
    </row>
    <row r="7587" spans="59:68" x14ac:dyDescent="0.25">
      <c r="BG7587" t="str">
        <f t="shared" ca="1" si="957"/>
        <v/>
      </c>
      <c r="BH7587" t="str">
        <f t="shared" si="958"/>
        <v/>
      </c>
      <c r="BI7587" t="str">
        <f t="shared" si="959"/>
        <v/>
      </c>
      <c r="BJ7587" t="str">
        <f t="shared" ca="1" si="960"/>
        <v/>
      </c>
      <c r="BK7587">
        <f t="shared" si="961"/>
        <v>1900</v>
      </c>
      <c r="BL7587">
        <f t="shared" si="962"/>
        <v>1900</v>
      </c>
      <c r="BM7587" t="str">
        <f t="shared" si="963"/>
        <v/>
      </c>
      <c r="BN7587" s="69">
        <f t="shared" si="964"/>
        <v>136</v>
      </c>
      <c r="BO7587" s="1">
        <v>49955</v>
      </c>
      <c r="BP7587" s="1"/>
    </row>
    <row r="7588" spans="59:68" x14ac:dyDescent="0.25">
      <c r="BG7588" t="str">
        <f t="shared" ca="1" si="957"/>
        <v/>
      </c>
      <c r="BH7588" t="str">
        <f t="shared" si="958"/>
        <v/>
      </c>
      <c r="BI7588" t="str">
        <f t="shared" si="959"/>
        <v/>
      </c>
      <c r="BJ7588" t="str">
        <f t="shared" ca="1" si="960"/>
        <v/>
      </c>
      <c r="BK7588">
        <f t="shared" si="961"/>
        <v>1900</v>
      </c>
      <c r="BL7588">
        <f t="shared" si="962"/>
        <v>1900</v>
      </c>
      <c r="BM7588" t="str">
        <f t="shared" si="963"/>
        <v/>
      </c>
      <c r="BN7588" s="69">
        <f t="shared" si="964"/>
        <v>136</v>
      </c>
      <c r="BO7588" s="1">
        <v>49956</v>
      </c>
      <c r="BP7588" s="1"/>
    </row>
    <row r="7589" spans="59:68" x14ac:dyDescent="0.25">
      <c r="BG7589" t="str">
        <f t="shared" ca="1" si="957"/>
        <v/>
      </c>
      <c r="BH7589" t="str">
        <f t="shared" si="958"/>
        <v/>
      </c>
      <c r="BI7589" t="str">
        <f t="shared" si="959"/>
        <v/>
      </c>
      <c r="BJ7589" t="str">
        <f t="shared" ca="1" si="960"/>
        <v/>
      </c>
      <c r="BK7589">
        <f t="shared" si="961"/>
        <v>1900</v>
      </c>
      <c r="BL7589">
        <f t="shared" si="962"/>
        <v>1900</v>
      </c>
      <c r="BM7589" t="str">
        <f t="shared" si="963"/>
        <v/>
      </c>
      <c r="BN7589" s="69">
        <f t="shared" si="964"/>
        <v>136</v>
      </c>
      <c r="BO7589" s="1">
        <v>49957</v>
      </c>
      <c r="BP7589" s="1"/>
    </row>
    <row r="7590" spans="59:68" x14ac:dyDescent="0.25">
      <c r="BG7590" t="str">
        <f t="shared" ca="1" si="957"/>
        <v/>
      </c>
      <c r="BH7590" t="str">
        <f t="shared" si="958"/>
        <v/>
      </c>
      <c r="BI7590" t="str">
        <f t="shared" si="959"/>
        <v/>
      </c>
      <c r="BJ7590" t="str">
        <f t="shared" ca="1" si="960"/>
        <v/>
      </c>
      <c r="BK7590">
        <f t="shared" si="961"/>
        <v>1900</v>
      </c>
      <c r="BL7590">
        <f t="shared" si="962"/>
        <v>1900</v>
      </c>
      <c r="BM7590" t="str">
        <f t="shared" si="963"/>
        <v/>
      </c>
      <c r="BN7590" s="69">
        <f t="shared" si="964"/>
        <v>136</v>
      </c>
      <c r="BO7590" s="1">
        <v>49958</v>
      </c>
      <c r="BP7590" s="1"/>
    </row>
    <row r="7591" spans="59:68" x14ac:dyDescent="0.25">
      <c r="BG7591" t="str">
        <f t="shared" ca="1" si="957"/>
        <v/>
      </c>
      <c r="BH7591" t="str">
        <f t="shared" si="958"/>
        <v/>
      </c>
      <c r="BI7591" t="str">
        <f t="shared" si="959"/>
        <v/>
      </c>
      <c r="BJ7591" t="str">
        <f t="shared" ca="1" si="960"/>
        <v/>
      </c>
      <c r="BK7591">
        <f t="shared" si="961"/>
        <v>1900</v>
      </c>
      <c r="BL7591">
        <f t="shared" si="962"/>
        <v>1900</v>
      </c>
      <c r="BM7591" t="str">
        <f t="shared" si="963"/>
        <v/>
      </c>
      <c r="BN7591" s="69">
        <f t="shared" si="964"/>
        <v>136</v>
      </c>
      <c r="BO7591" s="1">
        <v>49959</v>
      </c>
      <c r="BP7591" s="1"/>
    </row>
    <row r="7592" spans="59:68" x14ac:dyDescent="0.25">
      <c r="BG7592" t="str">
        <f t="shared" ca="1" si="957"/>
        <v/>
      </c>
      <c r="BH7592" t="str">
        <f t="shared" si="958"/>
        <v/>
      </c>
      <c r="BI7592" t="str">
        <f t="shared" si="959"/>
        <v/>
      </c>
      <c r="BJ7592" t="str">
        <f t="shared" ca="1" si="960"/>
        <v/>
      </c>
      <c r="BK7592">
        <f t="shared" si="961"/>
        <v>1900</v>
      </c>
      <c r="BL7592">
        <f t="shared" si="962"/>
        <v>1900</v>
      </c>
      <c r="BM7592" t="str">
        <f t="shared" si="963"/>
        <v/>
      </c>
      <c r="BN7592" s="69">
        <f t="shared" si="964"/>
        <v>136</v>
      </c>
      <c r="BO7592" s="1">
        <v>49960</v>
      </c>
      <c r="BP7592" s="1"/>
    </row>
    <row r="7593" spans="59:68" x14ac:dyDescent="0.25">
      <c r="BG7593" t="str">
        <f t="shared" ca="1" si="957"/>
        <v/>
      </c>
      <c r="BH7593" t="str">
        <f t="shared" si="958"/>
        <v/>
      </c>
      <c r="BI7593" t="str">
        <f t="shared" si="959"/>
        <v/>
      </c>
      <c r="BJ7593" t="str">
        <f t="shared" ca="1" si="960"/>
        <v/>
      </c>
      <c r="BK7593">
        <f t="shared" si="961"/>
        <v>1900</v>
      </c>
      <c r="BL7593">
        <f t="shared" si="962"/>
        <v>1900</v>
      </c>
      <c r="BM7593" t="str">
        <f t="shared" si="963"/>
        <v/>
      </c>
      <c r="BN7593" s="69">
        <f t="shared" si="964"/>
        <v>136</v>
      </c>
      <c r="BO7593" s="1">
        <v>49961</v>
      </c>
      <c r="BP7593" s="1"/>
    </row>
    <row r="7594" spans="59:68" x14ac:dyDescent="0.25">
      <c r="BG7594" t="str">
        <f t="shared" ca="1" si="957"/>
        <v/>
      </c>
      <c r="BH7594" t="str">
        <f t="shared" si="958"/>
        <v/>
      </c>
      <c r="BI7594" t="str">
        <f t="shared" si="959"/>
        <v/>
      </c>
      <c r="BJ7594" t="str">
        <f t="shared" ca="1" si="960"/>
        <v/>
      </c>
      <c r="BK7594">
        <f t="shared" si="961"/>
        <v>1900</v>
      </c>
      <c r="BL7594">
        <f t="shared" si="962"/>
        <v>1900</v>
      </c>
      <c r="BM7594" t="str">
        <f t="shared" si="963"/>
        <v/>
      </c>
      <c r="BN7594" s="69">
        <f t="shared" si="964"/>
        <v>136</v>
      </c>
      <c r="BO7594" s="1">
        <v>49962</v>
      </c>
      <c r="BP7594" s="1"/>
    </row>
    <row r="7595" spans="59:68" x14ac:dyDescent="0.25">
      <c r="BG7595" t="str">
        <f t="shared" ca="1" si="957"/>
        <v/>
      </c>
      <c r="BH7595" t="str">
        <f t="shared" si="958"/>
        <v/>
      </c>
      <c r="BI7595" t="str">
        <f t="shared" si="959"/>
        <v/>
      </c>
      <c r="BJ7595" t="str">
        <f t="shared" ca="1" si="960"/>
        <v/>
      </c>
      <c r="BK7595">
        <f t="shared" si="961"/>
        <v>1900</v>
      </c>
      <c r="BL7595">
        <f t="shared" si="962"/>
        <v>1900</v>
      </c>
      <c r="BM7595" t="str">
        <f t="shared" si="963"/>
        <v/>
      </c>
      <c r="BN7595" s="69">
        <f t="shared" si="964"/>
        <v>136</v>
      </c>
      <c r="BO7595" s="1">
        <v>49963</v>
      </c>
      <c r="BP7595" s="1"/>
    </row>
    <row r="7596" spans="59:68" x14ac:dyDescent="0.25">
      <c r="BG7596" t="str">
        <f t="shared" ca="1" si="957"/>
        <v/>
      </c>
      <c r="BH7596" t="str">
        <f t="shared" si="958"/>
        <v/>
      </c>
      <c r="BI7596" t="str">
        <f t="shared" si="959"/>
        <v/>
      </c>
      <c r="BJ7596" t="str">
        <f t="shared" ca="1" si="960"/>
        <v/>
      </c>
      <c r="BK7596">
        <f t="shared" si="961"/>
        <v>1900</v>
      </c>
      <c r="BL7596">
        <f t="shared" si="962"/>
        <v>1900</v>
      </c>
      <c r="BM7596" t="str">
        <f t="shared" si="963"/>
        <v/>
      </c>
      <c r="BN7596" s="69">
        <f t="shared" si="964"/>
        <v>136</v>
      </c>
      <c r="BO7596" s="1">
        <v>49964</v>
      </c>
      <c r="BP7596" s="1"/>
    </row>
    <row r="7597" spans="59:68" x14ac:dyDescent="0.25">
      <c r="BG7597" t="str">
        <f t="shared" ca="1" si="957"/>
        <v/>
      </c>
      <c r="BH7597" t="str">
        <f t="shared" si="958"/>
        <v/>
      </c>
      <c r="BI7597" t="str">
        <f t="shared" si="959"/>
        <v/>
      </c>
      <c r="BJ7597" t="str">
        <f t="shared" ca="1" si="960"/>
        <v/>
      </c>
      <c r="BK7597">
        <f t="shared" si="961"/>
        <v>1900</v>
      </c>
      <c r="BL7597">
        <f t="shared" si="962"/>
        <v>1900</v>
      </c>
      <c r="BM7597" t="str">
        <f t="shared" si="963"/>
        <v/>
      </c>
      <c r="BN7597" s="69">
        <f t="shared" si="964"/>
        <v>136</v>
      </c>
      <c r="BO7597" s="1">
        <v>49965</v>
      </c>
      <c r="BP7597" s="1"/>
    </row>
    <row r="7598" spans="59:68" x14ac:dyDescent="0.25">
      <c r="BG7598" t="str">
        <f t="shared" ca="1" si="957"/>
        <v/>
      </c>
      <c r="BH7598" t="str">
        <f t="shared" si="958"/>
        <v/>
      </c>
      <c r="BI7598" t="str">
        <f t="shared" si="959"/>
        <v/>
      </c>
      <c r="BJ7598" t="str">
        <f t="shared" ca="1" si="960"/>
        <v/>
      </c>
      <c r="BK7598">
        <f t="shared" si="961"/>
        <v>1900</v>
      </c>
      <c r="BL7598">
        <f t="shared" si="962"/>
        <v>1900</v>
      </c>
      <c r="BM7598" t="str">
        <f t="shared" si="963"/>
        <v/>
      </c>
      <c r="BN7598" s="69">
        <f t="shared" si="964"/>
        <v>136</v>
      </c>
      <c r="BO7598" s="1">
        <v>49966</v>
      </c>
      <c r="BP7598" s="1"/>
    </row>
    <row r="7599" spans="59:68" x14ac:dyDescent="0.25">
      <c r="BG7599" t="str">
        <f t="shared" ca="1" si="957"/>
        <v/>
      </c>
      <c r="BH7599" t="str">
        <f t="shared" si="958"/>
        <v/>
      </c>
      <c r="BI7599" t="str">
        <f t="shared" si="959"/>
        <v/>
      </c>
      <c r="BJ7599" t="str">
        <f t="shared" ca="1" si="960"/>
        <v/>
      </c>
      <c r="BK7599">
        <f t="shared" si="961"/>
        <v>1900</v>
      </c>
      <c r="BL7599">
        <f t="shared" si="962"/>
        <v>1900</v>
      </c>
      <c r="BM7599" t="str">
        <f t="shared" si="963"/>
        <v/>
      </c>
      <c r="BN7599" s="69">
        <f t="shared" si="964"/>
        <v>136</v>
      </c>
      <c r="BO7599" s="1">
        <v>49967</v>
      </c>
      <c r="BP7599" s="1"/>
    </row>
    <row r="7600" spans="59:68" x14ac:dyDescent="0.25">
      <c r="BG7600" t="str">
        <f t="shared" ca="1" si="957"/>
        <v/>
      </c>
      <c r="BH7600" t="str">
        <f t="shared" si="958"/>
        <v/>
      </c>
      <c r="BI7600" t="str">
        <f t="shared" si="959"/>
        <v/>
      </c>
      <c r="BJ7600" t="str">
        <f t="shared" ca="1" si="960"/>
        <v/>
      </c>
      <c r="BK7600">
        <f t="shared" si="961"/>
        <v>1900</v>
      </c>
      <c r="BL7600">
        <f t="shared" si="962"/>
        <v>1900</v>
      </c>
      <c r="BM7600" t="str">
        <f t="shared" si="963"/>
        <v/>
      </c>
      <c r="BN7600" s="69">
        <f t="shared" si="964"/>
        <v>136</v>
      </c>
      <c r="BO7600" s="1">
        <v>49968</v>
      </c>
      <c r="BP7600" s="1"/>
    </row>
    <row r="7601" spans="59:68" x14ac:dyDescent="0.25">
      <c r="BG7601" t="str">
        <f t="shared" ca="1" si="957"/>
        <v/>
      </c>
      <c r="BH7601" t="str">
        <f t="shared" si="958"/>
        <v/>
      </c>
      <c r="BI7601" t="str">
        <f t="shared" si="959"/>
        <v/>
      </c>
      <c r="BJ7601" t="str">
        <f t="shared" ca="1" si="960"/>
        <v/>
      </c>
      <c r="BK7601">
        <f t="shared" si="961"/>
        <v>1900</v>
      </c>
      <c r="BL7601">
        <f t="shared" si="962"/>
        <v>1900</v>
      </c>
      <c r="BM7601" t="str">
        <f t="shared" si="963"/>
        <v/>
      </c>
      <c r="BN7601" s="69">
        <f t="shared" si="964"/>
        <v>136</v>
      </c>
      <c r="BO7601" s="1">
        <v>49969</v>
      </c>
      <c r="BP7601" s="1"/>
    </row>
    <row r="7602" spans="59:68" x14ac:dyDescent="0.25">
      <c r="BG7602" t="str">
        <f t="shared" ca="1" si="957"/>
        <v/>
      </c>
      <c r="BH7602" t="str">
        <f t="shared" si="958"/>
        <v/>
      </c>
      <c r="BI7602" t="str">
        <f t="shared" si="959"/>
        <v/>
      </c>
      <c r="BJ7602" t="str">
        <f t="shared" ca="1" si="960"/>
        <v/>
      </c>
      <c r="BK7602">
        <f t="shared" si="961"/>
        <v>1900</v>
      </c>
      <c r="BL7602">
        <f t="shared" si="962"/>
        <v>1900</v>
      </c>
      <c r="BM7602" t="str">
        <f t="shared" si="963"/>
        <v/>
      </c>
      <c r="BN7602" s="69">
        <f t="shared" si="964"/>
        <v>136</v>
      </c>
      <c r="BO7602" s="1">
        <v>49970</v>
      </c>
      <c r="BP7602" s="1"/>
    </row>
    <row r="7603" spans="59:68" x14ac:dyDescent="0.25">
      <c r="BG7603" t="str">
        <f t="shared" ca="1" si="957"/>
        <v/>
      </c>
      <c r="BH7603" t="str">
        <f t="shared" si="958"/>
        <v/>
      </c>
      <c r="BI7603" t="str">
        <f t="shared" si="959"/>
        <v/>
      </c>
      <c r="BJ7603" t="str">
        <f t="shared" ca="1" si="960"/>
        <v/>
      </c>
      <c r="BK7603">
        <f t="shared" si="961"/>
        <v>1900</v>
      </c>
      <c r="BL7603">
        <f t="shared" si="962"/>
        <v>1900</v>
      </c>
      <c r="BM7603" t="str">
        <f t="shared" si="963"/>
        <v/>
      </c>
      <c r="BN7603" s="69">
        <f t="shared" si="964"/>
        <v>136</v>
      </c>
      <c r="BO7603" s="1">
        <v>49971</v>
      </c>
      <c r="BP7603" s="1"/>
    </row>
    <row r="7604" spans="59:68" x14ac:dyDescent="0.25">
      <c r="BG7604" t="str">
        <f t="shared" ca="1" si="957"/>
        <v/>
      </c>
      <c r="BH7604" t="str">
        <f t="shared" si="958"/>
        <v/>
      </c>
      <c r="BI7604" t="str">
        <f t="shared" si="959"/>
        <v/>
      </c>
      <c r="BJ7604" t="str">
        <f t="shared" ca="1" si="960"/>
        <v/>
      </c>
      <c r="BK7604">
        <f t="shared" si="961"/>
        <v>1900</v>
      </c>
      <c r="BL7604">
        <f t="shared" si="962"/>
        <v>1900</v>
      </c>
      <c r="BM7604" t="str">
        <f t="shared" si="963"/>
        <v/>
      </c>
      <c r="BN7604" s="69">
        <f t="shared" si="964"/>
        <v>136</v>
      </c>
      <c r="BO7604" s="1">
        <v>49972</v>
      </c>
      <c r="BP7604" s="1"/>
    </row>
    <row r="7605" spans="59:68" x14ac:dyDescent="0.25">
      <c r="BG7605" t="str">
        <f t="shared" ca="1" si="957"/>
        <v/>
      </c>
      <c r="BH7605" t="str">
        <f t="shared" si="958"/>
        <v/>
      </c>
      <c r="BI7605" t="str">
        <f t="shared" si="959"/>
        <v/>
      </c>
      <c r="BJ7605" t="str">
        <f t="shared" ca="1" si="960"/>
        <v/>
      </c>
      <c r="BK7605">
        <f t="shared" si="961"/>
        <v>1900</v>
      </c>
      <c r="BL7605">
        <f t="shared" si="962"/>
        <v>1900</v>
      </c>
      <c r="BM7605" t="str">
        <f t="shared" si="963"/>
        <v/>
      </c>
      <c r="BN7605" s="69">
        <f t="shared" si="964"/>
        <v>136</v>
      </c>
      <c r="BO7605" s="1">
        <v>49973</v>
      </c>
      <c r="BP7605" s="1"/>
    </row>
    <row r="7606" spans="59:68" x14ac:dyDescent="0.25">
      <c r="BG7606" t="str">
        <f t="shared" ca="1" si="957"/>
        <v/>
      </c>
      <c r="BH7606" t="str">
        <f t="shared" si="958"/>
        <v/>
      </c>
      <c r="BI7606" t="str">
        <f t="shared" si="959"/>
        <v/>
      </c>
      <c r="BJ7606" t="str">
        <f t="shared" ca="1" si="960"/>
        <v/>
      </c>
      <c r="BK7606">
        <f t="shared" si="961"/>
        <v>1900</v>
      </c>
      <c r="BL7606">
        <f t="shared" si="962"/>
        <v>1900</v>
      </c>
      <c r="BM7606" t="str">
        <f t="shared" si="963"/>
        <v/>
      </c>
      <c r="BN7606" s="69">
        <f t="shared" si="964"/>
        <v>136</v>
      </c>
      <c r="BO7606" s="1">
        <v>49974</v>
      </c>
      <c r="BP7606" s="1"/>
    </row>
    <row r="7607" spans="59:68" x14ac:dyDescent="0.25">
      <c r="BG7607" t="str">
        <f t="shared" ca="1" si="957"/>
        <v/>
      </c>
      <c r="BH7607" t="str">
        <f t="shared" si="958"/>
        <v/>
      </c>
      <c r="BI7607" t="str">
        <f t="shared" si="959"/>
        <v/>
      </c>
      <c r="BJ7607" t="str">
        <f t="shared" ca="1" si="960"/>
        <v/>
      </c>
      <c r="BK7607">
        <f t="shared" si="961"/>
        <v>1900</v>
      </c>
      <c r="BL7607">
        <f t="shared" si="962"/>
        <v>1900</v>
      </c>
      <c r="BM7607" t="str">
        <f t="shared" si="963"/>
        <v/>
      </c>
      <c r="BN7607" s="69">
        <f t="shared" si="964"/>
        <v>136</v>
      </c>
      <c r="BO7607" s="1">
        <v>49975</v>
      </c>
      <c r="BP7607" s="1"/>
    </row>
    <row r="7608" spans="59:68" x14ac:dyDescent="0.25">
      <c r="BG7608" t="str">
        <f t="shared" ca="1" si="957"/>
        <v/>
      </c>
      <c r="BH7608" t="str">
        <f t="shared" si="958"/>
        <v/>
      </c>
      <c r="BI7608" t="str">
        <f t="shared" si="959"/>
        <v/>
      </c>
      <c r="BJ7608" t="str">
        <f t="shared" ca="1" si="960"/>
        <v/>
      </c>
      <c r="BK7608">
        <f t="shared" si="961"/>
        <v>1900</v>
      </c>
      <c r="BL7608">
        <f t="shared" si="962"/>
        <v>1900</v>
      </c>
      <c r="BM7608" t="str">
        <f t="shared" si="963"/>
        <v/>
      </c>
      <c r="BN7608" s="69">
        <f t="shared" si="964"/>
        <v>136</v>
      </c>
      <c r="BO7608" s="1">
        <v>49976</v>
      </c>
      <c r="BP7608" s="1"/>
    </row>
    <row r="7609" spans="59:68" x14ac:dyDescent="0.25">
      <c r="BG7609" t="str">
        <f t="shared" ca="1" si="957"/>
        <v/>
      </c>
      <c r="BH7609" t="str">
        <f t="shared" si="958"/>
        <v/>
      </c>
      <c r="BI7609" t="str">
        <f t="shared" si="959"/>
        <v/>
      </c>
      <c r="BJ7609" t="str">
        <f t="shared" ca="1" si="960"/>
        <v/>
      </c>
      <c r="BK7609">
        <f t="shared" si="961"/>
        <v>1900</v>
      </c>
      <c r="BL7609">
        <f t="shared" si="962"/>
        <v>1900</v>
      </c>
      <c r="BM7609" t="str">
        <f t="shared" si="963"/>
        <v/>
      </c>
      <c r="BN7609" s="69">
        <f t="shared" si="964"/>
        <v>136</v>
      </c>
      <c r="BO7609" s="1">
        <v>49977</v>
      </c>
      <c r="BP7609" s="1"/>
    </row>
    <row r="7610" spans="59:68" x14ac:dyDescent="0.25">
      <c r="BG7610" t="str">
        <f t="shared" ca="1" si="957"/>
        <v/>
      </c>
      <c r="BH7610" t="str">
        <f t="shared" si="958"/>
        <v/>
      </c>
      <c r="BI7610" t="str">
        <f t="shared" si="959"/>
        <v/>
      </c>
      <c r="BJ7610" t="str">
        <f t="shared" ca="1" si="960"/>
        <v/>
      </c>
      <c r="BK7610">
        <f t="shared" si="961"/>
        <v>1900</v>
      </c>
      <c r="BL7610">
        <f t="shared" si="962"/>
        <v>1900</v>
      </c>
      <c r="BM7610" t="str">
        <f t="shared" si="963"/>
        <v/>
      </c>
      <c r="BN7610" s="69">
        <f t="shared" si="964"/>
        <v>136</v>
      </c>
      <c r="BO7610" s="1">
        <v>49978</v>
      </c>
      <c r="BP7610" s="1"/>
    </row>
    <row r="7611" spans="59:68" x14ac:dyDescent="0.25">
      <c r="BG7611" t="str">
        <f t="shared" ca="1" si="957"/>
        <v/>
      </c>
      <c r="BH7611" t="str">
        <f t="shared" si="958"/>
        <v/>
      </c>
      <c r="BI7611" t="str">
        <f t="shared" si="959"/>
        <v/>
      </c>
      <c r="BJ7611" t="str">
        <f t="shared" ca="1" si="960"/>
        <v/>
      </c>
      <c r="BK7611">
        <f t="shared" si="961"/>
        <v>1900</v>
      </c>
      <c r="BL7611">
        <f t="shared" si="962"/>
        <v>1900</v>
      </c>
      <c r="BM7611" t="str">
        <f t="shared" si="963"/>
        <v/>
      </c>
      <c r="BN7611" s="69">
        <f t="shared" si="964"/>
        <v>136</v>
      </c>
      <c r="BO7611" s="1">
        <v>49979</v>
      </c>
      <c r="BP7611" s="1"/>
    </row>
    <row r="7612" spans="59:68" x14ac:dyDescent="0.25">
      <c r="BG7612" t="str">
        <f t="shared" ca="1" si="957"/>
        <v/>
      </c>
      <c r="BH7612" t="str">
        <f t="shared" si="958"/>
        <v/>
      </c>
      <c r="BI7612" t="str">
        <f t="shared" si="959"/>
        <v/>
      </c>
      <c r="BJ7612" t="str">
        <f t="shared" ca="1" si="960"/>
        <v/>
      </c>
      <c r="BK7612">
        <f t="shared" si="961"/>
        <v>1900</v>
      </c>
      <c r="BL7612">
        <f t="shared" si="962"/>
        <v>1900</v>
      </c>
      <c r="BM7612" t="str">
        <f t="shared" si="963"/>
        <v/>
      </c>
      <c r="BN7612" s="69">
        <f t="shared" si="964"/>
        <v>136</v>
      </c>
      <c r="BO7612" s="1">
        <v>49980</v>
      </c>
      <c r="BP7612" s="1"/>
    </row>
    <row r="7613" spans="59:68" x14ac:dyDescent="0.25">
      <c r="BG7613" t="str">
        <f t="shared" ca="1" si="957"/>
        <v/>
      </c>
      <c r="BH7613" t="str">
        <f t="shared" si="958"/>
        <v/>
      </c>
      <c r="BI7613" t="str">
        <f t="shared" si="959"/>
        <v/>
      </c>
      <c r="BJ7613" t="str">
        <f t="shared" ca="1" si="960"/>
        <v/>
      </c>
      <c r="BK7613">
        <f t="shared" si="961"/>
        <v>1900</v>
      </c>
      <c r="BL7613">
        <f t="shared" si="962"/>
        <v>1900</v>
      </c>
      <c r="BM7613" t="str">
        <f t="shared" si="963"/>
        <v/>
      </c>
      <c r="BN7613" s="69">
        <f t="shared" si="964"/>
        <v>136</v>
      </c>
      <c r="BO7613" s="1">
        <v>49981</v>
      </c>
      <c r="BP7613" s="1"/>
    </row>
    <row r="7614" spans="59:68" x14ac:dyDescent="0.25">
      <c r="BG7614" t="str">
        <f t="shared" ca="1" si="957"/>
        <v/>
      </c>
      <c r="BH7614" t="str">
        <f t="shared" si="958"/>
        <v/>
      </c>
      <c r="BI7614" t="str">
        <f t="shared" si="959"/>
        <v/>
      </c>
      <c r="BJ7614" t="str">
        <f t="shared" ca="1" si="960"/>
        <v/>
      </c>
      <c r="BK7614">
        <f t="shared" si="961"/>
        <v>1900</v>
      </c>
      <c r="BL7614">
        <f t="shared" si="962"/>
        <v>1900</v>
      </c>
      <c r="BM7614" t="str">
        <f t="shared" si="963"/>
        <v/>
      </c>
      <c r="BN7614" s="69">
        <f t="shared" si="964"/>
        <v>136</v>
      </c>
      <c r="BO7614" s="1">
        <v>49982</v>
      </c>
      <c r="BP7614" s="1"/>
    </row>
    <row r="7615" spans="59:68" x14ac:dyDescent="0.25">
      <c r="BG7615" t="str">
        <f t="shared" ca="1" si="957"/>
        <v/>
      </c>
      <c r="BH7615" t="str">
        <f t="shared" si="958"/>
        <v/>
      </c>
      <c r="BI7615" t="str">
        <f t="shared" si="959"/>
        <v/>
      </c>
      <c r="BJ7615" t="str">
        <f t="shared" ca="1" si="960"/>
        <v/>
      </c>
      <c r="BK7615">
        <f t="shared" si="961"/>
        <v>1900</v>
      </c>
      <c r="BL7615">
        <f t="shared" si="962"/>
        <v>1900</v>
      </c>
      <c r="BM7615" t="str">
        <f t="shared" si="963"/>
        <v/>
      </c>
      <c r="BN7615" s="69">
        <f t="shared" si="964"/>
        <v>136</v>
      </c>
      <c r="BO7615" s="1">
        <v>49983</v>
      </c>
      <c r="BP7615" s="1"/>
    </row>
    <row r="7616" spans="59:68" x14ac:dyDescent="0.25">
      <c r="BG7616" t="str">
        <f t="shared" ca="1" si="957"/>
        <v/>
      </c>
      <c r="BH7616" t="str">
        <f t="shared" si="958"/>
        <v/>
      </c>
      <c r="BI7616" t="str">
        <f t="shared" si="959"/>
        <v/>
      </c>
      <c r="BJ7616" t="str">
        <f t="shared" ca="1" si="960"/>
        <v/>
      </c>
      <c r="BK7616">
        <f t="shared" si="961"/>
        <v>1900</v>
      </c>
      <c r="BL7616">
        <f t="shared" si="962"/>
        <v>1900</v>
      </c>
      <c r="BM7616" t="str">
        <f t="shared" si="963"/>
        <v/>
      </c>
      <c r="BN7616" s="69">
        <f t="shared" si="964"/>
        <v>136</v>
      </c>
      <c r="BO7616" s="1">
        <v>49984</v>
      </c>
      <c r="BP7616" s="1"/>
    </row>
    <row r="7617" spans="59:68" x14ac:dyDescent="0.25">
      <c r="BG7617" t="str">
        <f t="shared" ca="1" si="957"/>
        <v/>
      </c>
      <c r="BH7617" t="str">
        <f t="shared" si="958"/>
        <v/>
      </c>
      <c r="BI7617" t="str">
        <f t="shared" si="959"/>
        <v/>
      </c>
      <c r="BJ7617" t="str">
        <f t="shared" ca="1" si="960"/>
        <v/>
      </c>
      <c r="BK7617">
        <f t="shared" si="961"/>
        <v>1900</v>
      </c>
      <c r="BL7617">
        <f t="shared" si="962"/>
        <v>1900</v>
      </c>
      <c r="BM7617" t="str">
        <f t="shared" si="963"/>
        <v/>
      </c>
      <c r="BN7617" s="69">
        <f t="shared" si="964"/>
        <v>136</v>
      </c>
      <c r="BO7617" s="1">
        <v>49985</v>
      </c>
      <c r="BP7617" s="1"/>
    </row>
    <row r="7618" spans="59:68" x14ac:dyDescent="0.25">
      <c r="BG7618" t="str">
        <f t="shared" ca="1" si="957"/>
        <v/>
      </c>
      <c r="BH7618" t="str">
        <f t="shared" si="958"/>
        <v/>
      </c>
      <c r="BI7618" t="str">
        <f t="shared" si="959"/>
        <v/>
      </c>
      <c r="BJ7618" t="str">
        <f t="shared" ca="1" si="960"/>
        <v/>
      </c>
      <c r="BK7618">
        <f t="shared" si="961"/>
        <v>1900</v>
      </c>
      <c r="BL7618">
        <f t="shared" si="962"/>
        <v>1900</v>
      </c>
      <c r="BM7618" t="str">
        <f t="shared" si="963"/>
        <v/>
      </c>
      <c r="BN7618" s="69">
        <f t="shared" si="964"/>
        <v>136</v>
      </c>
      <c r="BO7618" s="1">
        <v>49986</v>
      </c>
      <c r="BP7618" s="1"/>
    </row>
    <row r="7619" spans="59:68" x14ac:dyDescent="0.25">
      <c r="BG7619" t="str">
        <f t="shared" ref="BG7619:BG7682" ca="1" si="965">IF(A7619="","",DATEDIF(J7619,TODAY(),"y"))</f>
        <v/>
      </c>
      <c r="BH7619" t="str">
        <f t="shared" ref="BH7619:BH7682" si="966">IF(A7619="","",IF(BG7619&lt;61,"Moins de 61",IF(BG7619&lt;66,"61 à 65",IF(BG7619&lt;71,"66 à 70",IF(BG7619&lt;76,"71 à 75",IF(BG7619&lt;81,"76 à 80",IF(BG7619&lt;86,"81 à 85",IF(BG7619&lt;91,"86 à 90",IF(BG7619&lt;96,"91 à 95",IF(BG7619&lt;101,"96 à 100",IF(BG7619&gt;=101,"101 et plus","")))))))))))</f>
        <v/>
      </c>
      <c r="BI7619" t="str">
        <f t="shared" ref="BI7619:BI7682" si="967">IF(B7619="","",IF(BG7619&lt;66,"Moins de 66",IF(BG7619&lt;71,"66 à 70",IF(BG7619&lt;76,"71 à 75",IF(BG7619&lt;81,"76 à 80",IF(BG7619&gt;=81,"plus de 80",""))))))</f>
        <v/>
      </c>
      <c r="BJ7619" t="str">
        <f t="shared" ref="BJ7619:BJ7682" ca="1" si="968">IF(A7619="","",DATEDIF(L7619,TODAY(),"y"))</f>
        <v/>
      </c>
      <c r="BK7619">
        <f t="shared" ref="BK7619:BK7682" si="969">YEAR(L7619)</f>
        <v>1900</v>
      </c>
      <c r="BL7619">
        <f t="shared" ref="BL7619:BL7682" si="970">YEAR(E7619)</f>
        <v>1900</v>
      </c>
      <c r="BM7619" t="str">
        <f t="shared" ref="BM7619:BM7682" si="971">IF(A7619="","",IF(O7619="Adhérent",BG7619,""))</f>
        <v/>
      </c>
      <c r="BN7619" s="69">
        <f t="shared" ref="BN7619:BN7682" si="972">YEAR(BO7619)-YEAR(J7619)</f>
        <v>136</v>
      </c>
      <c r="BO7619" s="1">
        <v>49987</v>
      </c>
      <c r="BP7619" s="1"/>
    </row>
    <row r="7620" spans="59:68" x14ac:dyDescent="0.25">
      <c r="BG7620" t="str">
        <f t="shared" ca="1" si="965"/>
        <v/>
      </c>
      <c r="BH7620" t="str">
        <f t="shared" si="966"/>
        <v/>
      </c>
      <c r="BI7620" t="str">
        <f t="shared" si="967"/>
        <v/>
      </c>
      <c r="BJ7620" t="str">
        <f t="shared" ca="1" si="968"/>
        <v/>
      </c>
      <c r="BK7620">
        <f t="shared" si="969"/>
        <v>1900</v>
      </c>
      <c r="BL7620">
        <f t="shared" si="970"/>
        <v>1900</v>
      </c>
      <c r="BM7620" t="str">
        <f t="shared" si="971"/>
        <v/>
      </c>
      <c r="BN7620" s="69">
        <f t="shared" si="972"/>
        <v>136</v>
      </c>
      <c r="BO7620" s="1">
        <v>49988</v>
      </c>
      <c r="BP7620" s="1"/>
    </row>
    <row r="7621" spans="59:68" x14ac:dyDescent="0.25">
      <c r="BG7621" t="str">
        <f t="shared" ca="1" si="965"/>
        <v/>
      </c>
      <c r="BH7621" t="str">
        <f t="shared" si="966"/>
        <v/>
      </c>
      <c r="BI7621" t="str">
        <f t="shared" si="967"/>
        <v/>
      </c>
      <c r="BJ7621" t="str">
        <f t="shared" ca="1" si="968"/>
        <v/>
      </c>
      <c r="BK7621">
        <f t="shared" si="969"/>
        <v>1900</v>
      </c>
      <c r="BL7621">
        <f t="shared" si="970"/>
        <v>1900</v>
      </c>
      <c r="BM7621" t="str">
        <f t="shared" si="971"/>
        <v/>
      </c>
      <c r="BN7621" s="69">
        <f t="shared" si="972"/>
        <v>136</v>
      </c>
      <c r="BO7621" s="1">
        <v>49989</v>
      </c>
      <c r="BP7621" s="1"/>
    </row>
    <row r="7622" spans="59:68" x14ac:dyDescent="0.25">
      <c r="BG7622" t="str">
        <f t="shared" ca="1" si="965"/>
        <v/>
      </c>
      <c r="BH7622" t="str">
        <f t="shared" si="966"/>
        <v/>
      </c>
      <c r="BI7622" t="str">
        <f t="shared" si="967"/>
        <v/>
      </c>
      <c r="BJ7622" t="str">
        <f t="shared" ca="1" si="968"/>
        <v/>
      </c>
      <c r="BK7622">
        <f t="shared" si="969"/>
        <v>1900</v>
      </c>
      <c r="BL7622">
        <f t="shared" si="970"/>
        <v>1900</v>
      </c>
      <c r="BM7622" t="str">
        <f t="shared" si="971"/>
        <v/>
      </c>
      <c r="BN7622" s="69">
        <f t="shared" si="972"/>
        <v>136</v>
      </c>
      <c r="BO7622" s="1">
        <v>49990</v>
      </c>
      <c r="BP7622" s="1"/>
    </row>
    <row r="7623" spans="59:68" x14ac:dyDescent="0.25">
      <c r="BG7623" t="str">
        <f t="shared" ca="1" si="965"/>
        <v/>
      </c>
      <c r="BH7623" t="str">
        <f t="shared" si="966"/>
        <v/>
      </c>
      <c r="BI7623" t="str">
        <f t="shared" si="967"/>
        <v/>
      </c>
      <c r="BJ7623" t="str">
        <f t="shared" ca="1" si="968"/>
        <v/>
      </c>
      <c r="BK7623">
        <f t="shared" si="969"/>
        <v>1900</v>
      </c>
      <c r="BL7623">
        <f t="shared" si="970"/>
        <v>1900</v>
      </c>
      <c r="BM7623" t="str">
        <f t="shared" si="971"/>
        <v/>
      </c>
      <c r="BN7623" s="69">
        <f t="shared" si="972"/>
        <v>136</v>
      </c>
      <c r="BO7623" s="1">
        <v>49991</v>
      </c>
      <c r="BP7623" s="1"/>
    </row>
    <row r="7624" spans="59:68" x14ac:dyDescent="0.25">
      <c r="BG7624" t="str">
        <f t="shared" ca="1" si="965"/>
        <v/>
      </c>
      <c r="BH7624" t="str">
        <f t="shared" si="966"/>
        <v/>
      </c>
      <c r="BI7624" t="str">
        <f t="shared" si="967"/>
        <v/>
      </c>
      <c r="BJ7624" t="str">
        <f t="shared" ca="1" si="968"/>
        <v/>
      </c>
      <c r="BK7624">
        <f t="shared" si="969"/>
        <v>1900</v>
      </c>
      <c r="BL7624">
        <f t="shared" si="970"/>
        <v>1900</v>
      </c>
      <c r="BM7624" t="str">
        <f t="shared" si="971"/>
        <v/>
      </c>
      <c r="BN7624" s="69">
        <f t="shared" si="972"/>
        <v>136</v>
      </c>
      <c r="BO7624" s="1">
        <v>49992</v>
      </c>
      <c r="BP7624" s="1"/>
    </row>
    <row r="7625" spans="59:68" x14ac:dyDescent="0.25">
      <c r="BG7625" t="str">
        <f t="shared" ca="1" si="965"/>
        <v/>
      </c>
      <c r="BH7625" t="str">
        <f t="shared" si="966"/>
        <v/>
      </c>
      <c r="BI7625" t="str">
        <f t="shared" si="967"/>
        <v/>
      </c>
      <c r="BJ7625" t="str">
        <f t="shared" ca="1" si="968"/>
        <v/>
      </c>
      <c r="BK7625">
        <f t="shared" si="969"/>
        <v>1900</v>
      </c>
      <c r="BL7625">
        <f t="shared" si="970"/>
        <v>1900</v>
      </c>
      <c r="BM7625" t="str">
        <f t="shared" si="971"/>
        <v/>
      </c>
      <c r="BN7625" s="69">
        <f t="shared" si="972"/>
        <v>136</v>
      </c>
      <c r="BO7625" s="1">
        <v>49993</v>
      </c>
      <c r="BP7625" s="1"/>
    </row>
    <row r="7626" spans="59:68" x14ac:dyDescent="0.25">
      <c r="BG7626" t="str">
        <f t="shared" ca="1" si="965"/>
        <v/>
      </c>
      <c r="BH7626" t="str">
        <f t="shared" si="966"/>
        <v/>
      </c>
      <c r="BI7626" t="str">
        <f t="shared" si="967"/>
        <v/>
      </c>
      <c r="BJ7626" t="str">
        <f t="shared" ca="1" si="968"/>
        <v/>
      </c>
      <c r="BK7626">
        <f t="shared" si="969"/>
        <v>1900</v>
      </c>
      <c r="BL7626">
        <f t="shared" si="970"/>
        <v>1900</v>
      </c>
      <c r="BM7626" t="str">
        <f t="shared" si="971"/>
        <v/>
      </c>
      <c r="BN7626" s="69">
        <f t="shared" si="972"/>
        <v>136</v>
      </c>
      <c r="BO7626" s="1">
        <v>49994</v>
      </c>
      <c r="BP7626" s="1"/>
    </row>
    <row r="7627" spans="59:68" x14ac:dyDescent="0.25">
      <c r="BG7627" t="str">
        <f t="shared" ca="1" si="965"/>
        <v/>
      </c>
      <c r="BH7627" t="str">
        <f t="shared" si="966"/>
        <v/>
      </c>
      <c r="BI7627" t="str">
        <f t="shared" si="967"/>
        <v/>
      </c>
      <c r="BJ7627" t="str">
        <f t="shared" ca="1" si="968"/>
        <v/>
      </c>
      <c r="BK7627">
        <f t="shared" si="969"/>
        <v>1900</v>
      </c>
      <c r="BL7627">
        <f t="shared" si="970"/>
        <v>1900</v>
      </c>
      <c r="BM7627" t="str">
        <f t="shared" si="971"/>
        <v/>
      </c>
      <c r="BN7627" s="69">
        <f t="shared" si="972"/>
        <v>136</v>
      </c>
      <c r="BO7627" s="1">
        <v>49995</v>
      </c>
      <c r="BP7627" s="1"/>
    </row>
    <row r="7628" spans="59:68" x14ac:dyDescent="0.25">
      <c r="BG7628" t="str">
        <f t="shared" ca="1" si="965"/>
        <v/>
      </c>
      <c r="BH7628" t="str">
        <f t="shared" si="966"/>
        <v/>
      </c>
      <c r="BI7628" t="str">
        <f t="shared" si="967"/>
        <v/>
      </c>
      <c r="BJ7628" t="str">
        <f t="shared" ca="1" si="968"/>
        <v/>
      </c>
      <c r="BK7628">
        <f t="shared" si="969"/>
        <v>1900</v>
      </c>
      <c r="BL7628">
        <f t="shared" si="970"/>
        <v>1900</v>
      </c>
      <c r="BM7628" t="str">
        <f t="shared" si="971"/>
        <v/>
      </c>
      <c r="BN7628" s="69">
        <f t="shared" si="972"/>
        <v>136</v>
      </c>
      <c r="BO7628" s="1">
        <v>49996</v>
      </c>
      <c r="BP7628" s="1"/>
    </row>
    <row r="7629" spans="59:68" x14ac:dyDescent="0.25">
      <c r="BG7629" t="str">
        <f t="shared" ca="1" si="965"/>
        <v/>
      </c>
      <c r="BH7629" t="str">
        <f t="shared" si="966"/>
        <v/>
      </c>
      <c r="BI7629" t="str">
        <f t="shared" si="967"/>
        <v/>
      </c>
      <c r="BJ7629" t="str">
        <f t="shared" ca="1" si="968"/>
        <v/>
      </c>
      <c r="BK7629">
        <f t="shared" si="969"/>
        <v>1900</v>
      </c>
      <c r="BL7629">
        <f t="shared" si="970"/>
        <v>1900</v>
      </c>
      <c r="BM7629" t="str">
        <f t="shared" si="971"/>
        <v/>
      </c>
      <c r="BN7629" s="69">
        <f t="shared" si="972"/>
        <v>136</v>
      </c>
      <c r="BO7629" s="1">
        <v>49997</v>
      </c>
      <c r="BP7629" s="1"/>
    </row>
    <row r="7630" spans="59:68" x14ac:dyDescent="0.25">
      <c r="BG7630" t="str">
        <f t="shared" ca="1" si="965"/>
        <v/>
      </c>
      <c r="BH7630" t="str">
        <f t="shared" si="966"/>
        <v/>
      </c>
      <c r="BI7630" t="str">
        <f t="shared" si="967"/>
        <v/>
      </c>
      <c r="BJ7630" t="str">
        <f t="shared" ca="1" si="968"/>
        <v/>
      </c>
      <c r="BK7630">
        <f t="shared" si="969"/>
        <v>1900</v>
      </c>
      <c r="BL7630">
        <f t="shared" si="970"/>
        <v>1900</v>
      </c>
      <c r="BM7630" t="str">
        <f t="shared" si="971"/>
        <v/>
      </c>
      <c r="BN7630" s="69">
        <f t="shared" si="972"/>
        <v>136</v>
      </c>
      <c r="BO7630" s="1">
        <v>49998</v>
      </c>
      <c r="BP7630" s="1"/>
    </row>
    <row r="7631" spans="59:68" x14ac:dyDescent="0.25">
      <c r="BG7631" t="str">
        <f t="shared" ca="1" si="965"/>
        <v/>
      </c>
      <c r="BH7631" t="str">
        <f t="shared" si="966"/>
        <v/>
      </c>
      <c r="BI7631" t="str">
        <f t="shared" si="967"/>
        <v/>
      </c>
      <c r="BJ7631" t="str">
        <f t="shared" ca="1" si="968"/>
        <v/>
      </c>
      <c r="BK7631">
        <f t="shared" si="969"/>
        <v>1900</v>
      </c>
      <c r="BL7631">
        <f t="shared" si="970"/>
        <v>1900</v>
      </c>
      <c r="BM7631" t="str">
        <f t="shared" si="971"/>
        <v/>
      </c>
      <c r="BN7631" s="69">
        <f t="shared" si="972"/>
        <v>136</v>
      </c>
      <c r="BO7631" s="1">
        <v>49999</v>
      </c>
      <c r="BP7631" s="1"/>
    </row>
    <row r="7632" spans="59:68" x14ac:dyDescent="0.25">
      <c r="BG7632" t="str">
        <f t="shared" ca="1" si="965"/>
        <v/>
      </c>
      <c r="BH7632" t="str">
        <f t="shared" si="966"/>
        <v/>
      </c>
      <c r="BI7632" t="str">
        <f t="shared" si="967"/>
        <v/>
      </c>
      <c r="BJ7632" t="str">
        <f t="shared" ca="1" si="968"/>
        <v/>
      </c>
      <c r="BK7632">
        <f t="shared" si="969"/>
        <v>1900</v>
      </c>
      <c r="BL7632">
        <f t="shared" si="970"/>
        <v>1900</v>
      </c>
      <c r="BM7632" t="str">
        <f t="shared" si="971"/>
        <v/>
      </c>
      <c r="BN7632" s="69">
        <f t="shared" si="972"/>
        <v>136</v>
      </c>
      <c r="BO7632" s="1">
        <v>50000</v>
      </c>
      <c r="BP7632" s="1"/>
    </row>
    <row r="7633" spans="59:68" x14ac:dyDescent="0.25">
      <c r="BG7633" t="str">
        <f t="shared" ca="1" si="965"/>
        <v/>
      </c>
      <c r="BH7633" t="str">
        <f t="shared" si="966"/>
        <v/>
      </c>
      <c r="BI7633" t="str">
        <f t="shared" si="967"/>
        <v/>
      </c>
      <c r="BJ7633" t="str">
        <f t="shared" ca="1" si="968"/>
        <v/>
      </c>
      <c r="BK7633">
        <f t="shared" si="969"/>
        <v>1900</v>
      </c>
      <c r="BL7633">
        <f t="shared" si="970"/>
        <v>1900</v>
      </c>
      <c r="BM7633" t="str">
        <f t="shared" si="971"/>
        <v/>
      </c>
      <c r="BN7633" s="69">
        <f t="shared" si="972"/>
        <v>136</v>
      </c>
      <c r="BO7633" s="1">
        <v>50001</v>
      </c>
      <c r="BP7633" s="1"/>
    </row>
    <row r="7634" spans="59:68" x14ac:dyDescent="0.25">
      <c r="BG7634" t="str">
        <f t="shared" ca="1" si="965"/>
        <v/>
      </c>
      <c r="BH7634" t="str">
        <f t="shared" si="966"/>
        <v/>
      </c>
      <c r="BI7634" t="str">
        <f t="shared" si="967"/>
        <v/>
      </c>
      <c r="BJ7634" t="str">
        <f t="shared" ca="1" si="968"/>
        <v/>
      </c>
      <c r="BK7634">
        <f t="shared" si="969"/>
        <v>1900</v>
      </c>
      <c r="BL7634">
        <f t="shared" si="970"/>
        <v>1900</v>
      </c>
      <c r="BM7634" t="str">
        <f t="shared" si="971"/>
        <v/>
      </c>
      <c r="BN7634" s="69">
        <f t="shared" si="972"/>
        <v>136</v>
      </c>
      <c r="BO7634" s="1">
        <v>50002</v>
      </c>
      <c r="BP7634" s="1"/>
    </row>
    <row r="7635" spans="59:68" x14ac:dyDescent="0.25">
      <c r="BG7635" t="str">
        <f t="shared" ca="1" si="965"/>
        <v/>
      </c>
      <c r="BH7635" t="str">
        <f t="shared" si="966"/>
        <v/>
      </c>
      <c r="BI7635" t="str">
        <f t="shared" si="967"/>
        <v/>
      </c>
      <c r="BJ7635" t="str">
        <f t="shared" ca="1" si="968"/>
        <v/>
      </c>
      <c r="BK7635">
        <f t="shared" si="969"/>
        <v>1900</v>
      </c>
      <c r="BL7635">
        <f t="shared" si="970"/>
        <v>1900</v>
      </c>
      <c r="BM7635" t="str">
        <f t="shared" si="971"/>
        <v/>
      </c>
      <c r="BN7635" s="69">
        <f t="shared" si="972"/>
        <v>136</v>
      </c>
      <c r="BO7635" s="1">
        <v>50003</v>
      </c>
      <c r="BP7635" s="1"/>
    </row>
    <row r="7636" spans="59:68" x14ac:dyDescent="0.25">
      <c r="BG7636" t="str">
        <f t="shared" ca="1" si="965"/>
        <v/>
      </c>
      <c r="BH7636" t="str">
        <f t="shared" si="966"/>
        <v/>
      </c>
      <c r="BI7636" t="str">
        <f t="shared" si="967"/>
        <v/>
      </c>
      <c r="BJ7636" t="str">
        <f t="shared" ca="1" si="968"/>
        <v/>
      </c>
      <c r="BK7636">
        <f t="shared" si="969"/>
        <v>1900</v>
      </c>
      <c r="BL7636">
        <f t="shared" si="970"/>
        <v>1900</v>
      </c>
      <c r="BM7636" t="str">
        <f t="shared" si="971"/>
        <v/>
      </c>
      <c r="BN7636" s="69">
        <f t="shared" si="972"/>
        <v>136</v>
      </c>
      <c r="BO7636" s="1">
        <v>50004</v>
      </c>
      <c r="BP7636" s="1"/>
    </row>
    <row r="7637" spans="59:68" x14ac:dyDescent="0.25">
      <c r="BG7637" t="str">
        <f t="shared" ca="1" si="965"/>
        <v/>
      </c>
      <c r="BH7637" t="str">
        <f t="shared" si="966"/>
        <v/>
      </c>
      <c r="BI7637" t="str">
        <f t="shared" si="967"/>
        <v/>
      </c>
      <c r="BJ7637" t="str">
        <f t="shared" ca="1" si="968"/>
        <v/>
      </c>
      <c r="BK7637">
        <f t="shared" si="969"/>
        <v>1900</v>
      </c>
      <c r="BL7637">
        <f t="shared" si="970"/>
        <v>1900</v>
      </c>
      <c r="BM7637" t="str">
        <f t="shared" si="971"/>
        <v/>
      </c>
      <c r="BN7637" s="69">
        <f t="shared" si="972"/>
        <v>136</v>
      </c>
      <c r="BO7637" s="1">
        <v>50005</v>
      </c>
      <c r="BP7637" s="1"/>
    </row>
    <row r="7638" spans="59:68" x14ac:dyDescent="0.25">
      <c r="BG7638" t="str">
        <f t="shared" ca="1" si="965"/>
        <v/>
      </c>
      <c r="BH7638" t="str">
        <f t="shared" si="966"/>
        <v/>
      </c>
      <c r="BI7638" t="str">
        <f t="shared" si="967"/>
        <v/>
      </c>
      <c r="BJ7638" t="str">
        <f t="shared" ca="1" si="968"/>
        <v/>
      </c>
      <c r="BK7638">
        <f t="shared" si="969"/>
        <v>1900</v>
      </c>
      <c r="BL7638">
        <f t="shared" si="970"/>
        <v>1900</v>
      </c>
      <c r="BM7638" t="str">
        <f t="shared" si="971"/>
        <v/>
      </c>
      <c r="BN7638" s="69">
        <f t="shared" si="972"/>
        <v>136</v>
      </c>
      <c r="BO7638" s="1">
        <v>50006</v>
      </c>
      <c r="BP7638" s="1"/>
    </row>
    <row r="7639" spans="59:68" x14ac:dyDescent="0.25">
      <c r="BG7639" t="str">
        <f t="shared" ca="1" si="965"/>
        <v/>
      </c>
      <c r="BH7639" t="str">
        <f t="shared" si="966"/>
        <v/>
      </c>
      <c r="BI7639" t="str">
        <f t="shared" si="967"/>
        <v/>
      </c>
      <c r="BJ7639" t="str">
        <f t="shared" ca="1" si="968"/>
        <v/>
      </c>
      <c r="BK7639">
        <f t="shared" si="969"/>
        <v>1900</v>
      </c>
      <c r="BL7639">
        <f t="shared" si="970"/>
        <v>1900</v>
      </c>
      <c r="BM7639" t="str">
        <f t="shared" si="971"/>
        <v/>
      </c>
      <c r="BN7639" s="69">
        <f t="shared" si="972"/>
        <v>136</v>
      </c>
      <c r="BO7639" s="1">
        <v>50007</v>
      </c>
      <c r="BP7639" s="1"/>
    </row>
    <row r="7640" spans="59:68" x14ac:dyDescent="0.25">
      <c r="BG7640" t="str">
        <f t="shared" ca="1" si="965"/>
        <v/>
      </c>
      <c r="BH7640" t="str">
        <f t="shared" si="966"/>
        <v/>
      </c>
      <c r="BI7640" t="str">
        <f t="shared" si="967"/>
        <v/>
      </c>
      <c r="BJ7640" t="str">
        <f t="shared" ca="1" si="968"/>
        <v/>
      </c>
      <c r="BK7640">
        <f t="shared" si="969"/>
        <v>1900</v>
      </c>
      <c r="BL7640">
        <f t="shared" si="970"/>
        <v>1900</v>
      </c>
      <c r="BM7640" t="str">
        <f t="shared" si="971"/>
        <v/>
      </c>
      <c r="BN7640" s="69">
        <f t="shared" si="972"/>
        <v>136</v>
      </c>
      <c r="BO7640" s="1">
        <v>50008</v>
      </c>
      <c r="BP7640" s="1"/>
    </row>
    <row r="7641" spans="59:68" x14ac:dyDescent="0.25">
      <c r="BG7641" t="str">
        <f t="shared" ca="1" si="965"/>
        <v/>
      </c>
      <c r="BH7641" t="str">
        <f t="shared" si="966"/>
        <v/>
      </c>
      <c r="BI7641" t="str">
        <f t="shared" si="967"/>
        <v/>
      </c>
      <c r="BJ7641" t="str">
        <f t="shared" ca="1" si="968"/>
        <v/>
      </c>
      <c r="BK7641">
        <f t="shared" si="969"/>
        <v>1900</v>
      </c>
      <c r="BL7641">
        <f t="shared" si="970"/>
        <v>1900</v>
      </c>
      <c r="BM7641" t="str">
        <f t="shared" si="971"/>
        <v/>
      </c>
      <c r="BN7641" s="69">
        <f t="shared" si="972"/>
        <v>136</v>
      </c>
      <c r="BO7641" s="1">
        <v>50009</v>
      </c>
      <c r="BP7641" s="1"/>
    </row>
    <row r="7642" spans="59:68" x14ac:dyDescent="0.25">
      <c r="BG7642" t="str">
        <f t="shared" ca="1" si="965"/>
        <v/>
      </c>
      <c r="BH7642" t="str">
        <f t="shared" si="966"/>
        <v/>
      </c>
      <c r="BI7642" t="str">
        <f t="shared" si="967"/>
        <v/>
      </c>
      <c r="BJ7642" t="str">
        <f t="shared" ca="1" si="968"/>
        <v/>
      </c>
      <c r="BK7642">
        <f t="shared" si="969"/>
        <v>1900</v>
      </c>
      <c r="BL7642">
        <f t="shared" si="970"/>
        <v>1900</v>
      </c>
      <c r="BM7642" t="str">
        <f t="shared" si="971"/>
        <v/>
      </c>
      <c r="BN7642" s="69">
        <f t="shared" si="972"/>
        <v>136</v>
      </c>
      <c r="BO7642" s="1">
        <v>50010</v>
      </c>
      <c r="BP7642" s="1"/>
    </row>
    <row r="7643" spans="59:68" x14ac:dyDescent="0.25">
      <c r="BG7643" t="str">
        <f t="shared" ca="1" si="965"/>
        <v/>
      </c>
      <c r="BH7643" t="str">
        <f t="shared" si="966"/>
        <v/>
      </c>
      <c r="BI7643" t="str">
        <f t="shared" si="967"/>
        <v/>
      </c>
      <c r="BJ7643" t="str">
        <f t="shared" ca="1" si="968"/>
        <v/>
      </c>
      <c r="BK7643">
        <f t="shared" si="969"/>
        <v>1900</v>
      </c>
      <c r="BL7643">
        <f t="shared" si="970"/>
        <v>1900</v>
      </c>
      <c r="BM7643" t="str">
        <f t="shared" si="971"/>
        <v/>
      </c>
      <c r="BN7643" s="69">
        <f t="shared" si="972"/>
        <v>136</v>
      </c>
      <c r="BO7643" s="1">
        <v>50011</v>
      </c>
      <c r="BP7643" s="1"/>
    </row>
    <row r="7644" spans="59:68" x14ac:dyDescent="0.25">
      <c r="BG7644" t="str">
        <f t="shared" ca="1" si="965"/>
        <v/>
      </c>
      <c r="BH7644" t="str">
        <f t="shared" si="966"/>
        <v/>
      </c>
      <c r="BI7644" t="str">
        <f t="shared" si="967"/>
        <v/>
      </c>
      <c r="BJ7644" t="str">
        <f t="shared" ca="1" si="968"/>
        <v/>
      </c>
      <c r="BK7644">
        <f t="shared" si="969"/>
        <v>1900</v>
      </c>
      <c r="BL7644">
        <f t="shared" si="970"/>
        <v>1900</v>
      </c>
      <c r="BM7644" t="str">
        <f t="shared" si="971"/>
        <v/>
      </c>
      <c r="BN7644" s="69">
        <f t="shared" si="972"/>
        <v>136</v>
      </c>
      <c r="BO7644" s="1">
        <v>50012</v>
      </c>
      <c r="BP7644" s="1"/>
    </row>
    <row r="7645" spans="59:68" x14ac:dyDescent="0.25">
      <c r="BG7645" t="str">
        <f t="shared" ca="1" si="965"/>
        <v/>
      </c>
      <c r="BH7645" t="str">
        <f t="shared" si="966"/>
        <v/>
      </c>
      <c r="BI7645" t="str">
        <f t="shared" si="967"/>
        <v/>
      </c>
      <c r="BJ7645" t="str">
        <f t="shared" ca="1" si="968"/>
        <v/>
      </c>
      <c r="BK7645">
        <f t="shared" si="969"/>
        <v>1900</v>
      </c>
      <c r="BL7645">
        <f t="shared" si="970"/>
        <v>1900</v>
      </c>
      <c r="BM7645" t="str">
        <f t="shared" si="971"/>
        <v/>
      </c>
      <c r="BN7645" s="69">
        <f t="shared" si="972"/>
        <v>136</v>
      </c>
      <c r="BO7645" s="1">
        <v>50013</v>
      </c>
      <c r="BP7645" s="1"/>
    </row>
    <row r="7646" spans="59:68" x14ac:dyDescent="0.25">
      <c r="BG7646" t="str">
        <f t="shared" ca="1" si="965"/>
        <v/>
      </c>
      <c r="BH7646" t="str">
        <f t="shared" si="966"/>
        <v/>
      </c>
      <c r="BI7646" t="str">
        <f t="shared" si="967"/>
        <v/>
      </c>
      <c r="BJ7646" t="str">
        <f t="shared" ca="1" si="968"/>
        <v/>
      </c>
      <c r="BK7646">
        <f t="shared" si="969"/>
        <v>1900</v>
      </c>
      <c r="BL7646">
        <f t="shared" si="970"/>
        <v>1900</v>
      </c>
      <c r="BM7646" t="str">
        <f t="shared" si="971"/>
        <v/>
      </c>
      <c r="BN7646" s="69">
        <f t="shared" si="972"/>
        <v>136</v>
      </c>
      <c r="BO7646" s="1">
        <v>50014</v>
      </c>
      <c r="BP7646" s="1"/>
    </row>
    <row r="7647" spans="59:68" x14ac:dyDescent="0.25">
      <c r="BG7647" t="str">
        <f t="shared" ca="1" si="965"/>
        <v/>
      </c>
      <c r="BH7647" t="str">
        <f t="shared" si="966"/>
        <v/>
      </c>
      <c r="BI7647" t="str">
        <f t="shared" si="967"/>
        <v/>
      </c>
      <c r="BJ7647" t="str">
        <f t="shared" ca="1" si="968"/>
        <v/>
      </c>
      <c r="BK7647">
        <f t="shared" si="969"/>
        <v>1900</v>
      </c>
      <c r="BL7647">
        <f t="shared" si="970"/>
        <v>1900</v>
      </c>
      <c r="BM7647" t="str">
        <f t="shared" si="971"/>
        <v/>
      </c>
      <c r="BN7647" s="69">
        <f t="shared" si="972"/>
        <v>136</v>
      </c>
      <c r="BO7647" s="1">
        <v>50015</v>
      </c>
      <c r="BP7647" s="1"/>
    </row>
    <row r="7648" spans="59:68" x14ac:dyDescent="0.25">
      <c r="BG7648" t="str">
        <f t="shared" ca="1" si="965"/>
        <v/>
      </c>
      <c r="BH7648" t="str">
        <f t="shared" si="966"/>
        <v/>
      </c>
      <c r="BI7648" t="str">
        <f t="shared" si="967"/>
        <v/>
      </c>
      <c r="BJ7648" t="str">
        <f t="shared" ca="1" si="968"/>
        <v/>
      </c>
      <c r="BK7648">
        <f t="shared" si="969"/>
        <v>1900</v>
      </c>
      <c r="BL7648">
        <f t="shared" si="970"/>
        <v>1900</v>
      </c>
      <c r="BM7648" t="str">
        <f t="shared" si="971"/>
        <v/>
      </c>
      <c r="BN7648" s="69">
        <f t="shared" si="972"/>
        <v>136</v>
      </c>
      <c r="BO7648" s="1">
        <v>50016</v>
      </c>
      <c r="BP7648" s="1"/>
    </row>
    <row r="7649" spans="59:68" x14ac:dyDescent="0.25">
      <c r="BG7649" t="str">
        <f t="shared" ca="1" si="965"/>
        <v/>
      </c>
      <c r="BH7649" t="str">
        <f t="shared" si="966"/>
        <v/>
      </c>
      <c r="BI7649" t="str">
        <f t="shared" si="967"/>
        <v/>
      </c>
      <c r="BJ7649" t="str">
        <f t="shared" ca="1" si="968"/>
        <v/>
      </c>
      <c r="BK7649">
        <f t="shared" si="969"/>
        <v>1900</v>
      </c>
      <c r="BL7649">
        <f t="shared" si="970"/>
        <v>1900</v>
      </c>
      <c r="BM7649" t="str">
        <f t="shared" si="971"/>
        <v/>
      </c>
      <c r="BN7649" s="69">
        <f t="shared" si="972"/>
        <v>136</v>
      </c>
      <c r="BO7649" s="1">
        <v>50017</v>
      </c>
      <c r="BP7649" s="1"/>
    </row>
    <row r="7650" spans="59:68" x14ac:dyDescent="0.25">
      <c r="BG7650" t="str">
        <f t="shared" ca="1" si="965"/>
        <v/>
      </c>
      <c r="BH7650" t="str">
        <f t="shared" si="966"/>
        <v/>
      </c>
      <c r="BI7650" t="str">
        <f t="shared" si="967"/>
        <v/>
      </c>
      <c r="BJ7650" t="str">
        <f t="shared" ca="1" si="968"/>
        <v/>
      </c>
      <c r="BK7650">
        <f t="shared" si="969"/>
        <v>1900</v>
      </c>
      <c r="BL7650">
        <f t="shared" si="970"/>
        <v>1900</v>
      </c>
      <c r="BM7650" t="str">
        <f t="shared" si="971"/>
        <v/>
      </c>
      <c r="BN7650" s="69">
        <f t="shared" si="972"/>
        <v>136</v>
      </c>
      <c r="BO7650" s="1">
        <v>50018</v>
      </c>
      <c r="BP7650" s="1"/>
    </row>
    <row r="7651" spans="59:68" x14ac:dyDescent="0.25">
      <c r="BG7651" t="str">
        <f t="shared" ca="1" si="965"/>
        <v/>
      </c>
      <c r="BH7651" t="str">
        <f t="shared" si="966"/>
        <v/>
      </c>
      <c r="BI7651" t="str">
        <f t="shared" si="967"/>
        <v/>
      </c>
      <c r="BJ7651" t="str">
        <f t="shared" ca="1" si="968"/>
        <v/>
      </c>
      <c r="BK7651">
        <f t="shared" si="969"/>
        <v>1900</v>
      </c>
      <c r="BL7651">
        <f t="shared" si="970"/>
        <v>1900</v>
      </c>
      <c r="BM7651" t="str">
        <f t="shared" si="971"/>
        <v/>
      </c>
      <c r="BN7651" s="69">
        <f t="shared" si="972"/>
        <v>136</v>
      </c>
      <c r="BO7651" s="1">
        <v>50019</v>
      </c>
      <c r="BP7651" s="1"/>
    </row>
    <row r="7652" spans="59:68" x14ac:dyDescent="0.25">
      <c r="BG7652" t="str">
        <f t="shared" ca="1" si="965"/>
        <v/>
      </c>
      <c r="BH7652" t="str">
        <f t="shared" si="966"/>
        <v/>
      </c>
      <c r="BI7652" t="str">
        <f t="shared" si="967"/>
        <v/>
      </c>
      <c r="BJ7652" t="str">
        <f t="shared" ca="1" si="968"/>
        <v/>
      </c>
      <c r="BK7652">
        <f t="shared" si="969"/>
        <v>1900</v>
      </c>
      <c r="BL7652">
        <f t="shared" si="970"/>
        <v>1900</v>
      </c>
      <c r="BM7652" t="str">
        <f t="shared" si="971"/>
        <v/>
      </c>
      <c r="BN7652" s="69">
        <f t="shared" si="972"/>
        <v>136</v>
      </c>
      <c r="BO7652" s="1">
        <v>50020</v>
      </c>
      <c r="BP7652" s="1"/>
    </row>
    <row r="7653" spans="59:68" x14ac:dyDescent="0.25">
      <c r="BG7653" t="str">
        <f t="shared" ca="1" si="965"/>
        <v/>
      </c>
      <c r="BH7653" t="str">
        <f t="shared" si="966"/>
        <v/>
      </c>
      <c r="BI7653" t="str">
        <f t="shared" si="967"/>
        <v/>
      </c>
      <c r="BJ7653" t="str">
        <f t="shared" ca="1" si="968"/>
        <v/>
      </c>
      <c r="BK7653">
        <f t="shared" si="969"/>
        <v>1900</v>
      </c>
      <c r="BL7653">
        <f t="shared" si="970"/>
        <v>1900</v>
      </c>
      <c r="BM7653" t="str">
        <f t="shared" si="971"/>
        <v/>
      </c>
      <c r="BN7653" s="69">
        <f t="shared" si="972"/>
        <v>136</v>
      </c>
      <c r="BO7653" s="1">
        <v>50021</v>
      </c>
      <c r="BP7653" s="1"/>
    </row>
    <row r="7654" spans="59:68" x14ac:dyDescent="0.25">
      <c r="BG7654" t="str">
        <f t="shared" ca="1" si="965"/>
        <v/>
      </c>
      <c r="BH7654" t="str">
        <f t="shared" si="966"/>
        <v/>
      </c>
      <c r="BI7654" t="str">
        <f t="shared" si="967"/>
        <v/>
      </c>
      <c r="BJ7654" t="str">
        <f t="shared" ca="1" si="968"/>
        <v/>
      </c>
      <c r="BK7654">
        <f t="shared" si="969"/>
        <v>1900</v>
      </c>
      <c r="BL7654">
        <f t="shared" si="970"/>
        <v>1900</v>
      </c>
      <c r="BM7654" t="str">
        <f t="shared" si="971"/>
        <v/>
      </c>
      <c r="BN7654" s="69">
        <f t="shared" si="972"/>
        <v>136</v>
      </c>
      <c r="BO7654" s="1">
        <v>50022</v>
      </c>
      <c r="BP7654" s="1"/>
    </row>
    <row r="7655" spans="59:68" x14ac:dyDescent="0.25">
      <c r="BG7655" t="str">
        <f t="shared" ca="1" si="965"/>
        <v/>
      </c>
      <c r="BH7655" t="str">
        <f t="shared" si="966"/>
        <v/>
      </c>
      <c r="BI7655" t="str">
        <f t="shared" si="967"/>
        <v/>
      </c>
      <c r="BJ7655" t="str">
        <f t="shared" ca="1" si="968"/>
        <v/>
      </c>
      <c r="BK7655">
        <f t="shared" si="969"/>
        <v>1900</v>
      </c>
      <c r="BL7655">
        <f t="shared" si="970"/>
        <v>1900</v>
      </c>
      <c r="BM7655" t="str">
        <f t="shared" si="971"/>
        <v/>
      </c>
      <c r="BN7655" s="69">
        <f t="shared" si="972"/>
        <v>136</v>
      </c>
      <c r="BO7655" s="1">
        <v>50023</v>
      </c>
      <c r="BP7655" s="1"/>
    </row>
    <row r="7656" spans="59:68" x14ac:dyDescent="0.25">
      <c r="BG7656" t="str">
        <f t="shared" ca="1" si="965"/>
        <v/>
      </c>
      <c r="BH7656" t="str">
        <f t="shared" si="966"/>
        <v/>
      </c>
      <c r="BI7656" t="str">
        <f t="shared" si="967"/>
        <v/>
      </c>
      <c r="BJ7656" t="str">
        <f t="shared" ca="1" si="968"/>
        <v/>
      </c>
      <c r="BK7656">
        <f t="shared" si="969"/>
        <v>1900</v>
      </c>
      <c r="BL7656">
        <f t="shared" si="970"/>
        <v>1900</v>
      </c>
      <c r="BM7656" t="str">
        <f t="shared" si="971"/>
        <v/>
      </c>
      <c r="BN7656" s="69">
        <f t="shared" si="972"/>
        <v>136</v>
      </c>
      <c r="BO7656" s="1">
        <v>50024</v>
      </c>
      <c r="BP7656" s="1"/>
    </row>
    <row r="7657" spans="59:68" x14ac:dyDescent="0.25">
      <c r="BG7657" t="str">
        <f t="shared" ca="1" si="965"/>
        <v/>
      </c>
      <c r="BH7657" t="str">
        <f t="shared" si="966"/>
        <v/>
      </c>
      <c r="BI7657" t="str">
        <f t="shared" si="967"/>
        <v/>
      </c>
      <c r="BJ7657" t="str">
        <f t="shared" ca="1" si="968"/>
        <v/>
      </c>
      <c r="BK7657">
        <f t="shared" si="969"/>
        <v>1900</v>
      </c>
      <c r="BL7657">
        <f t="shared" si="970"/>
        <v>1900</v>
      </c>
      <c r="BM7657" t="str">
        <f t="shared" si="971"/>
        <v/>
      </c>
      <c r="BN7657" s="69">
        <f t="shared" si="972"/>
        <v>136</v>
      </c>
      <c r="BO7657" s="1">
        <v>50025</v>
      </c>
      <c r="BP7657" s="1"/>
    </row>
    <row r="7658" spans="59:68" x14ac:dyDescent="0.25">
      <c r="BG7658" t="str">
        <f t="shared" ca="1" si="965"/>
        <v/>
      </c>
      <c r="BH7658" t="str">
        <f t="shared" si="966"/>
        <v/>
      </c>
      <c r="BI7658" t="str">
        <f t="shared" si="967"/>
        <v/>
      </c>
      <c r="BJ7658" t="str">
        <f t="shared" ca="1" si="968"/>
        <v/>
      </c>
      <c r="BK7658">
        <f t="shared" si="969"/>
        <v>1900</v>
      </c>
      <c r="BL7658">
        <f t="shared" si="970"/>
        <v>1900</v>
      </c>
      <c r="BM7658" t="str">
        <f t="shared" si="971"/>
        <v/>
      </c>
      <c r="BN7658" s="69">
        <f t="shared" si="972"/>
        <v>136</v>
      </c>
      <c r="BO7658" s="1">
        <v>50026</v>
      </c>
      <c r="BP7658" s="1"/>
    </row>
    <row r="7659" spans="59:68" x14ac:dyDescent="0.25">
      <c r="BG7659" t="str">
        <f t="shared" ca="1" si="965"/>
        <v/>
      </c>
      <c r="BH7659" t="str">
        <f t="shared" si="966"/>
        <v/>
      </c>
      <c r="BI7659" t="str">
        <f t="shared" si="967"/>
        <v/>
      </c>
      <c r="BJ7659" t="str">
        <f t="shared" ca="1" si="968"/>
        <v/>
      </c>
      <c r="BK7659">
        <f t="shared" si="969"/>
        <v>1900</v>
      </c>
      <c r="BL7659">
        <f t="shared" si="970"/>
        <v>1900</v>
      </c>
      <c r="BM7659" t="str">
        <f t="shared" si="971"/>
        <v/>
      </c>
      <c r="BN7659" s="69">
        <f t="shared" si="972"/>
        <v>136</v>
      </c>
      <c r="BO7659" s="1">
        <v>50027</v>
      </c>
      <c r="BP7659" s="1"/>
    </row>
    <row r="7660" spans="59:68" x14ac:dyDescent="0.25">
      <c r="BG7660" t="str">
        <f t="shared" ca="1" si="965"/>
        <v/>
      </c>
      <c r="BH7660" t="str">
        <f t="shared" si="966"/>
        <v/>
      </c>
      <c r="BI7660" t="str">
        <f t="shared" si="967"/>
        <v/>
      </c>
      <c r="BJ7660" t="str">
        <f t="shared" ca="1" si="968"/>
        <v/>
      </c>
      <c r="BK7660">
        <f t="shared" si="969"/>
        <v>1900</v>
      </c>
      <c r="BL7660">
        <f t="shared" si="970"/>
        <v>1900</v>
      </c>
      <c r="BM7660" t="str">
        <f t="shared" si="971"/>
        <v/>
      </c>
      <c r="BN7660" s="69">
        <f t="shared" si="972"/>
        <v>136</v>
      </c>
      <c r="BO7660" s="1">
        <v>50028</v>
      </c>
      <c r="BP7660" s="1"/>
    </row>
    <row r="7661" spans="59:68" x14ac:dyDescent="0.25">
      <c r="BG7661" t="str">
        <f t="shared" ca="1" si="965"/>
        <v/>
      </c>
      <c r="BH7661" t="str">
        <f t="shared" si="966"/>
        <v/>
      </c>
      <c r="BI7661" t="str">
        <f t="shared" si="967"/>
        <v/>
      </c>
      <c r="BJ7661" t="str">
        <f t="shared" ca="1" si="968"/>
        <v/>
      </c>
      <c r="BK7661">
        <f t="shared" si="969"/>
        <v>1900</v>
      </c>
      <c r="BL7661">
        <f t="shared" si="970"/>
        <v>1900</v>
      </c>
      <c r="BM7661" t="str">
        <f t="shared" si="971"/>
        <v/>
      </c>
      <c r="BN7661" s="69">
        <f t="shared" si="972"/>
        <v>136</v>
      </c>
      <c r="BO7661" s="1">
        <v>50029</v>
      </c>
      <c r="BP7661" s="1"/>
    </row>
    <row r="7662" spans="59:68" x14ac:dyDescent="0.25">
      <c r="BG7662" t="str">
        <f t="shared" ca="1" si="965"/>
        <v/>
      </c>
      <c r="BH7662" t="str">
        <f t="shared" si="966"/>
        <v/>
      </c>
      <c r="BI7662" t="str">
        <f t="shared" si="967"/>
        <v/>
      </c>
      <c r="BJ7662" t="str">
        <f t="shared" ca="1" si="968"/>
        <v/>
      </c>
      <c r="BK7662">
        <f t="shared" si="969"/>
        <v>1900</v>
      </c>
      <c r="BL7662">
        <f t="shared" si="970"/>
        <v>1900</v>
      </c>
      <c r="BM7662" t="str">
        <f t="shared" si="971"/>
        <v/>
      </c>
      <c r="BN7662" s="69">
        <f t="shared" si="972"/>
        <v>136</v>
      </c>
      <c r="BO7662" s="1">
        <v>50030</v>
      </c>
      <c r="BP7662" s="1"/>
    </row>
    <row r="7663" spans="59:68" x14ac:dyDescent="0.25">
      <c r="BG7663" t="str">
        <f t="shared" ca="1" si="965"/>
        <v/>
      </c>
      <c r="BH7663" t="str">
        <f t="shared" si="966"/>
        <v/>
      </c>
      <c r="BI7663" t="str">
        <f t="shared" si="967"/>
        <v/>
      </c>
      <c r="BJ7663" t="str">
        <f t="shared" ca="1" si="968"/>
        <v/>
      </c>
      <c r="BK7663">
        <f t="shared" si="969"/>
        <v>1900</v>
      </c>
      <c r="BL7663">
        <f t="shared" si="970"/>
        <v>1900</v>
      </c>
      <c r="BM7663" t="str">
        <f t="shared" si="971"/>
        <v/>
      </c>
      <c r="BN7663" s="69">
        <f t="shared" si="972"/>
        <v>136</v>
      </c>
      <c r="BO7663" s="1">
        <v>50031</v>
      </c>
      <c r="BP7663" s="1"/>
    </row>
    <row r="7664" spans="59:68" x14ac:dyDescent="0.25">
      <c r="BG7664" t="str">
        <f t="shared" ca="1" si="965"/>
        <v/>
      </c>
      <c r="BH7664" t="str">
        <f t="shared" si="966"/>
        <v/>
      </c>
      <c r="BI7664" t="str">
        <f t="shared" si="967"/>
        <v/>
      </c>
      <c r="BJ7664" t="str">
        <f t="shared" ca="1" si="968"/>
        <v/>
      </c>
      <c r="BK7664">
        <f t="shared" si="969"/>
        <v>1900</v>
      </c>
      <c r="BL7664">
        <f t="shared" si="970"/>
        <v>1900</v>
      </c>
      <c r="BM7664" t="str">
        <f t="shared" si="971"/>
        <v/>
      </c>
      <c r="BN7664" s="69">
        <f t="shared" si="972"/>
        <v>136</v>
      </c>
      <c r="BO7664" s="1">
        <v>50032</v>
      </c>
      <c r="BP7664" s="1"/>
    </row>
    <row r="7665" spans="59:68" x14ac:dyDescent="0.25">
      <c r="BG7665" t="str">
        <f t="shared" ca="1" si="965"/>
        <v/>
      </c>
      <c r="BH7665" t="str">
        <f t="shared" si="966"/>
        <v/>
      </c>
      <c r="BI7665" t="str">
        <f t="shared" si="967"/>
        <v/>
      </c>
      <c r="BJ7665" t="str">
        <f t="shared" ca="1" si="968"/>
        <v/>
      </c>
      <c r="BK7665">
        <f t="shared" si="969"/>
        <v>1900</v>
      </c>
      <c r="BL7665">
        <f t="shared" si="970"/>
        <v>1900</v>
      </c>
      <c r="BM7665" t="str">
        <f t="shared" si="971"/>
        <v/>
      </c>
      <c r="BN7665" s="69">
        <f t="shared" si="972"/>
        <v>136</v>
      </c>
      <c r="BO7665" s="1">
        <v>50033</v>
      </c>
      <c r="BP7665" s="1"/>
    </row>
    <row r="7666" spans="59:68" x14ac:dyDescent="0.25">
      <c r="BG7666" t="str">
        <f t="shared" ca="1" si="965"/>
        <v/>
      </c>
      <c r="BH7666" t="str">
        <f t="shared" si="966"/>
        <v/>
      </c>
      <c r="BI7666" t="str">
        <f t="shared" si="967"/>
        <v/>
      </c>
      <c r="BJ7666" t="str">
        <f t="shared" ca="1" si="968"/>
        <v/>
      </c>
      <c r="BK7666">
        <f t="shared" si="969"/>
        <v>1900</v>
      </c>
      <c r="BL7666">
        <f t="shared" si="970"/>
        <v>1900</v>
      </c>
      <c r="BM7666" t="str">
        <f t="shared" si="971"/>
        <v/>
      </c>
      <c r="BN7666" s="69">
        <f t="shared" si="972"/>
        <v>136</v>
      </c>
      <c r="BO7666" s="1">
        <v>50034</v>
      </c>
      <c r="BP7666" s="1"/>
    </row>
    <row r="7667" spans="59:68" x14ac:dyDescent="0.25">
      <c r="BG7667" t="str">
        <f t="shared" ca="1" si="965"/>
        <v/>
      </c>
      <c r="BH7667" t="str">
        <f t="shared" si="966"/>
        <v/>
      </c>
      <c r="BI7667" t="str">
        <f t="shared" si="967"/>
        <v/>
      </c>
      <c r="BJ7667" t="str">
        <f t="shared" ca="1" si="968"/>
        <v/>
      </c>
      <c r="BK7667">
        <f t="shared" si="969"/>
        <v>1900</v>
      </c>
      <c r="BL7667">
        <f t="shared" si="970"/>
        <v>1900</v>
      </c>
      <c r="BM7667" t="str">
        <f t="shared" si="971"/>
        <v/>
      </c>
      <c r="BN7667" s="69">
        <f t="shared" si="972"/>
        <v>136</v>
      </c>
      <c r="BO7667" s="1">
        <v>50035</v>
      </c>
      <c r="BP7667" s="1"/>
    </row>
    <row r="7668" spans="59:68" x14ac:dyDescent="0.25">
      <c r="BG7668" t="str">
        <f t="shared" ca="1" si="965"/>
        <v/>
      </c>
      <c r="BH7668" t="str">
        <f t="shared" si="966"/>
        <v/>
      </c>
      <c r="BI7668" t="str">
        <f t="shared" si="967"/>
        <v/>
      </c>
      <c r="BJ7668" t="str">
        <f t="shared" ca="1" si="968"/>
        <v/>
      </c>
      <c r="BK7668">
        <f t="shared" si="969"/>
        <v>1900</v>
      </c>
      <c r="BL7668">
        <f t="shared" si="970"/>
        <v>1900</v>
      </c>
      <c r="BM7668" t="str">
        <f t="shared" si="971"/>
        <v/>
      </c>
      <c r="BN7668" s="69">
        <f t="shared" si="972"/>
        <v>136</v>
      </c>
      <c r="BO7668" s="1">
        <v>50036</v>
      </c>
      <c r="BP7668" s="1"/>
    </row>
    <row r="7669" spans="59:68" x14ac:dyDescent="0.25">
      <c r="BG7669" t="str">
        <f t="shared" ca="1" si="965"/>
        <v/>
      </c>
      <c r="BH7669" t="str">
        <f t="shared" si="966"/>
        <v/>
      </c>
      <c r="BI7669" t="str">
        <f t="shared" si="967"/>
        <v/>
      </c>
      <c r="BJ7669" t="str">
        <f t="shared" ca="1" si="968"/>
        <v/>
      </c>
      <c r="BK7669">
        <f t="shared" si="969"/>
        <v>1900</v>
      </c>
      <c r="BL7669">
        <f t="shared" si="970"/>
        <v>1900</v>
      </c>
      <c r="BM7669" t="str">
        <f t="shared" si="971"/>
        <v/>
      </c>
      <c r="BN7669" s="69">
        <f t="shared" si="972"/>
        <v>136</v>
      </c>
      <c r="BO7669" s="1">
        <v>50037</v>
      </c>
      <c r="BP7669" s="1"/>
    </row>
    <row r="7670" spans="59:68" x14ac:dyDescent="0.25">
      <c r="BG7670" t="str">
        <f t="shared" ca="1" si="965"/>
        <v/>
      </c>
      <c r="BH7670" t="str">
        <f t="shared" si="966"/>
        <v/>
      </c>
      <c r="BI7670" t="str">
        <f t="shared" si="967"/>
        <v/>
      </c>
      <c r="BJ7670" t="str">
        <f t="shared" ca="1" si="968"/>
        <v/>
      </c>
      <c r="BK7670">
        <f t="shared" si="969"/>
        <v>1900</v>
      </c>
      <c r="BL7670">
        <f t="shared" si="970"/>
        <v>1900</v>
      </c>
      <c r="BM7670" t="str">
        <f t="shared" si="971"/>
        <v/>
      </c>
      <c r="BN7670" s="69">
        <f t="shared" si="972"/>
        <v>136</v>
      </c>
      <c r="BO7670" s="1">
        <v>50038</v>
      </c>
      <c r="BP7670" s="1"/>
    </row>
    <row r="7671" spans="59:68" x14ac:dyDescent="0.25">
      <c r="BG7671" t="str">
        <f t="shared" ca="1" si="965"/>
        <v/>
      </c>
      <c r="BH7671" t="str">
        <f t="shared" si="966"/>
        <v/>
      </c>
      <c r="BI7671" t="str">
        <f t="shared" si="967"/>
        <v/>
      </c>
      <c r="BJ7671" t="str">
        <f t="shared" ca="1" si="968"/>
        <v/>
      </c>
      <c r="BK7671">
        <f t="shared" si="969"/>
        <v>1900</v>
      </c>
      <c r="BL7671">
        <f t="shared" si="970"/>
        <v>1900</v>
      </c>
      <c r="BM7671" t="str">
        <f t="shared" si="971"/>
        <v/>
      </c>
      <c r="BN7671" s="69">
        <f t="shared" si="972"/>
        <v>136</v>
      </c>
      <c r="BO7671" s="1">
        <v>50039</v>
      </c>
      <c r="BP7671" s="1"/>
    </row>
    <row r="7672" spans="59:68" x14ac:dyDescent="0.25">
      <c r="BG7672" t="str">
        <f t="shared" ca="1" si="965"/>
        <v/>
      </c>
      <c r="BH7672" t="str">
        <f t="shared" si="966"/>
        <v/>
      </c>
      <c r="BI7672" t="str">
        <f t="shared" si="967"/>
        <v/>
      </c>
      <c r="BJ7672" t="str">
        <f t="shared" ca="1" si="968"/>
        <v/>
      </c>
      <c r="BK7672">
        <f t="shared" si="969"/>
        <v>1900</v>
      </c>
      <c r="BL7672">
        <f t="shared" si="970"/>
        <v>1900</v>
      </c>
      <c r="BM7672" t="str">
        <f t="shared" si="971"/>
        <v/>
      </c>
      <c r="BN7672" s="69">
        <f t="shared" si="972"/>
        <v>136</v>
      </c>
      <c r="BO7672" s="1">
        <v>50040</v>
      </c>
      <c r="BP7672" s="1"/>
    </row>
    <row r="7673" spans="59:68" x14ac:dyDescent="0.25">
      <c r="BG7673" t="str">
        <f t="shared" ca="1" si="965"/>
        <v/>
      </c>
      <c r="BH7673" t="str">
        <f t="shared" si="966"/>
        <v/>
      </c>
      <c r="BI7673" t="str">
        <f t="shared" si="967"/>
        <v/>
      </c>
      <c r="BJ7673" t="str">
        <f t="shared" ca="1" si="968"/>
        <v/>
      </c>
      <c r="BK7673">
        <f t="shared" si="969"/>
        <v>1900</v>
      </c>
      <c r="BL7673">
        <f t="shared" si="970"/>
        <v>1900</v>
      </c>
      <c r="BM7673" t="str">
        <f t="shared" si="971"/>
        <v/>
      </c>
      <c r="BN7673" s="69">
        <f t="shared" si="972"/>
        <v>137</v>
      </c>
      <c r="BO7673" s="1">
        <v>50041</v>
      </c>
      <c r="BP7673" s="1"/>
    </row>
    <row r="7674" spans="59:68" x14ac:dyDescent="0.25">
      <c r="BG7674" t="str">
        <f t="shared" ca="1" si="965"/>
        <v/>
      </c>
      <c r="BH7674" t="str">
        <f t="shared" si="966"/>
        <v/>
      </c>
      <c r="BI7674" t="str">
        <f t="shared" si="967"/>
        <v/>
      </c>
      <c r="BJ7674" t="str">
        <f t="shared" ca="1" si="968"/>
        <v/>
      </c>
      <c r="BK7674">
        <f t="shared" si="969"/>
        <v>1900</v>
      </c>
      <c r="BL7674">
        <f t="shared" si="970"/>
        <v>1900</v>
      </c>
      <c r="BM7674" t="str">
        <f t="shared" si="971"/>
        <v/>
      </c>
      <c r="BN7674" s="69">
        <f t="shared" si="972"/>
        <v>137</v>
      </c>
      <c r="BO7674" s="1">
        <v>50042</v>
      </c>
      <c r="BP7674" s="1"/>
    </row>
    <row r="7675" spans="59:68" x14ac:dyDescent="0.25">
      <c r="BG7675" t="str">
        <f t="shared" ca="1" si="965"/>
        <v/>
      </c>
      <c r="BH7675" t="str">
        <f t="shared" si="966"/>
        <v/>
      </c>
      <c r="BI7675" t="str">
        <f t="shared" si="967"/>
        <v/>
      </c>
      <c r="BJ7675" t="str">
        <f t="shared" ca="1" si="968"/>
        <v/>
      </c>
      <c r="BK7675">
        <f t="shared" si="969"/>
        <v>1900</v>
      </c>
      <c r="BL7675">
        <f t="shared" si="970"/>
        <v>1900</v>
      </c>
      <c r="BM7675" t="str">
        <f t="shared" si="971"/>
        <v/>
      </c>
      <c r="BN7675" s="69">
        <f t="shared" si="972"/>
        <v>137</v>
      </c>
      <c r="BO7675" s="1">
        <v>50043</v>
      </c>
      <c r="BP7675" s="1"/>
    </row>
    <row r="7676" spans="59:68" x14ac:dyDescent="0.25">
      <c r="BG7676" t="str">
        <f t="shared" ca="1" si="965"/>
        <v/>
      </c>
      <c r="BH7676" t="str">
        <f t="shared" si="966"/>
        <v/>
      </c>
      <c r="BI7676" t="str">
        <f t="shared" si="967"/>
        <v/>
      </c>
      <c r="BJ7676" t="str">
        <f t="shared" ca="1" si="968"/>
        <v/>
      </c>
      <c r="BK7676">
        <f t="shared" si="969"/>
        <v>1900</v>
      </c>
      <c r="BL7676">
        <f t="shared" si="970"/>
        <v>1900</v>
      </c>
      <c r="BM7676" t="str">
        <f t="shared" si="971"/>
        <v/>
      </c>
      <c r="BN7676" s="69">
        <f t="shared" si="972"/>
        <v>137</v>
      </c>
      <c r="BO7676" s="1">
        <v>50044</v>
      </c>
      <c r="BP7676" s="1"/>
    </row>
    <row r="7677" spans="59:68" x14ac:dyDescent="0.25">
      <c r="BG7677" t="str">
        <f t="shared" ca="1" si="965"/>
        <v/>
      </c>
      <c r="BH7677" t="str">
        <f t="shared" si="966"/>
        <v/>
      </c>
      <c r="BI7677" t="str">
        <f t="shared" si="967"/>
        <v/>
      </c>
      <c r="BJ7677" t="str">
        <f t="shared" ca="1" si="968"/>
        <v/>
      </c>
      <c r="BK7677">
        <f t="shared" si="969"/>
        <v>1900</v>
      </c>
      <c r="BL7677">
        <f t="shared" si="970"/>
        <v>1900</v>
      </c>
      <c r="BM7677" t="str">
        <f t="shared" si="971"/>
        <v/>
      </c>
      <c r="BN7677" s="69">
        <f t="shared" si="972"/>
        <v>137</v>
      </c>
      <c r="BO7677" s="1">
        <v>50045</v>
      </c>
      <c r="BP7677" s="1"/>
    </row>
    <row r="7678" spans="59:68" x14ac:dyDescent="0.25">
      <c r="BG7678" t="str">
        <f t="shared" ca="1" si="965"/>
        <v/>
      </c>
      <c r="BH7678" t="str">
        <f t="shared" si="966"/>
        <v/>
      </c>
      <c r="BI7678" t="str">
        <f t="shared" si="967"/>
        <v/>
      </c>
      <c r="BJ7678" t="str">
        <f t="shared" ca="1" si="968"/>
        <v/>
      </c>
      <c r="BK7678">
        <f t="shared" si="969"/>
        <v>1900</v>
      </c>
      <c r="BL7678">
        <f t="shared" si="970"/>
        <v>1900</v>
      </c>
      <c r="BM7678" t="str">
        <f t="shared" si="971"/>
        <v/>
      </c>
      <c r="BN7678" s="69">
        <f t="shared" si="972"/>
        <v>137</v>
      </c>
      <c r="BO7678" s="1">
        <v>50046</v>
      </c>
      <c r="BP7678" s="1"/>
    </row>
    <row r="7679" spans="59:68" x14ac:dyDescent="0.25">
      <c r="BG7679" t="str">
        <f t="shared" ca="1" si="965"/>
        <v/>
      </c>
      <c r="BH7679" t="str">
        <f t="shared" si="966"/>
        <v/>
      </c>
      <c r="BI7679" t="str">
        <f t="shared" si="967"/>
        <v/>
      </c>
      <c r="BJ7679" t="str">
        <f t="shared" ca="1" si="968"/>
        <v/>
      </c>
      <c r="BK7679">
        <f t="shared" si="969"/>
        <v>1900</v>
      </c>
      <c r="BL7679">
        <f t="shared" si="970"/>
        <v>1900</v>
      </c>
      <c r="BM7679" t="str">
        <f t="shared" si="971"/>
        <v/>
      </c>
      <c r="BN7679" s="69">
        <f t="shared" si="972"/>
        <v>137</v>
      </c>
      <c r="BO7679" s="1">
        <v>50047</v>
      </c>
      <c r="BP7679" s="1"/>
    </row>
    <row r="7680" spans="59:68" x14ac:dyDescent="0.25">
      <c r="BG7680" t="str">
        <f t="shared" ca="1" si="965"/>
        <v/>
      </c>
      <c r="BH7680" t="str">
        <f t="shared" si="966"/>
        <v/>
      </c>
      <c r="BI7680" t="str">
        <f t="shared" si="967"/>
        <v/>
      </c>
      <c r="BJ7680" t="str">
        <f t="shared" ca="1" si="968"/>
        <v/>
      </c>
      <c r="BK7680">
        <f t="shared" si="969"/>
        <v>1900</v>
      </c>
      <c r="BL7680">
        <f t="shared" si="970"/>
        <v>1900</v>
      </c>
      <c r="BM7680" t="str">
        <f t="shared" si="971"/>
        <v/>
      </c>
      <c r="BN7680" s="69">
        <f t="shared" si="972"/>
        <v>137</v>
      </c>
      <c r="BO7680" s="1">
        <v>50048</v>
      </c>
      <c r="BP7680" s="1"/>
    </row>
    <row r="7681" spans="59:68" x14ac:dyDescent="0.25">
      <c r="BG7681" t="str">
        <f t="shared" ca="1" si="965"/>
        <v/>
      </c>
      <c r="BH7681" t="str">
        <f t="shared" si="966"/>
        <v/>
      </c>
      <c r="BI7681" t="str">
        <f t="shared" si="967"/>
        <v/>
      </c>
      <c r="BJ7681" t="str">
        <f t="shared" ca="1" si="968"/>
        <v/>
      </c>
      <c r="BK7681">
        <f t="shared" si="969"/>
        <v>1900</v>
      </c>
      <c r="BL7681">
        <f t="shared" si="970"/>
        <v>1900</v>
      </c>
      <c r="BM7681" t="str">
        <f t="shared" si="971"/>
        <v/>
      </c>
      <c r="BN7681" s="69">
        <f t="shared" si="972"/>
        <v>137</v>
      </c>
      <c r="BO7681" s="1">
        <v>50049</v>
      </c>
      <c r="BP7681" s="1"/>
    </row>
    <row r="7682" spans="59:68" x14ac:dyDescent="0.25">
      <c r="BG7682" t="str">
        <f t="shared" ca="1" si="965"/>
        <v/>
      </c>
      <c r="BH7682" t="str">
        <f t="shared" si="966"/>
        <v/>
      </c>
      <c r="BI7682" t="str">
        <f t="shared" si="967"/>
        <v/>
      </c>
      <c r="BJ7682" t="str">
        <f t="shared" ca="1" si="968"/>
        <v/>
      </c>
      <c r="BK7682">
        <f t="shared" si="969"/>
        <v>1900</v>
      </c>
      <c r="BL7682">
        <f t="shared" si="970"/>
        <v>1900</v>
      </c>
      <c r="BM7682" t="str">
        <f t="shared" si="971"/>
        <v/>
      </c>
      <c r="BN7682" s="69">
        <f t="shared" si="972"/>
        <v>137</v>
      </c>
      <c r="BO7682" s="1">
        <v>50050</v>
      </c>
      <c r="BP7682" s="1"/>
    </row>
    <row r="7683" spans="59:68" x14ac:dyDescent="0.25">
      <c r="BG7683" t="str">
        <f t="shared" ref="BG7683:BG7746" ca="1" si="973">IF(A7683="","",DATEDIF(J7683,TODAY(),"y"))</f>
        <v/>
      </c>
      <c r="BH7683" t="str">
        <f t="shared" ref="BH7683:BH7746" si="974">IF(A7683="","",IF(BG7683&lt;61,"Moins de 61",IF(BG7683&lt;66,"61 à 65",IF(BG7683&lt;71,"66 à 70",IF(BG7683&lt;76,"71 à 75",IF(BG7683&lt;81,"76 à 80",IF(BG7683&lt;86,"81 à 85",IF(BG7683&lt;91,"86 à 90",IF(BG7683&lt;96,"91 à 95",IF(BG7683&lt;101,"96 à 100",IF(BG7683&gt;=101,"101 et plus","")))))))))))</f>
        <v/>
      </c>
      <c r="BI7683" t="str">
        <f t="shared" ref="BI7683:BI7746" si="975">IF(B7683="","",IF(BG7683&lt;66,"Moins de 66",IF(BG7683&lt;71,"66 à 70",IF(BG7683&lt;76,"71 à 75",IF(BG7683&lt;81,"76 à 80",IF(BG7683&gt;=81,"plus de 80",""))))))</f>
        <v/>
      </c>
      <c r="BJ7683" t="str">
        <f t="shared" ref="BJ7683:BJ7746" ca="1" si="976">IF(A7683="","",DATEDIF(L7683,TODAY(),"y"))</f>
        <v/>
      </c>
      <c r="BK7683">
        <f t="shared" ref="BK7683:BK7746" si="977">YEAR(L7683)</f>
        <v>1900</v>
      </c>
      <c r="BL7683">
        <f t="shared" ref="BL7683:BL7746" si="978">YEAR(E7683)</f>
        <v>1900</v>
      </c>
      <c r="BM7683" t="str">
        <f t="shared" ref="BM7683:BM7746" si="979">IF(A7683="","",IF(O7683="Adhérent",BG7683,""))</f>
        <v/>
      </c>
      <c r="BN7683" s="69">
        <f t="shared" ref="BN7683:BN7746" si="980">YEAR(BO7683)-YEAR(J7683)</f>
        <v>137</v>
      </c>
      <c r="BO7683" s="1">
        <v>50051</v>
      </c>
      <c r="BP7683" s="1"/>
    </row>
    <row r="7684" spans="59:68" x14ac:dyDescent="0.25">
      <c r="BG7684" t="str">
        <f t="shared" ca="1" si="973"/>
        <v/>
      </c>
      <c r="BH7684" t="str">
        <f t="shared" si="974"/>
        <v/>
      </c>
      <c r="BI7684" t="str">
        <f t="shared" si="975"/>
        <v/>
      </c>
      <c r="BJ7684" t="str">
        <f t="shared" ca="1" si="976"/>
        <v/>
      </c>
      <c r="BK7684">
        <f t="shared" si="977"/>
        <v>1900</v>
      </c>
      <c r="BL7684">
        <f t="shared" si="978"/>
        <v>1900</v>
      </c>
      <c r="BM7684" t="str">
        <f t="shared" si="979"/>
        <v/>
      </c>
      <c r="BN7684" s="69">
        <f t="shared" si="980"/>
        <v>137</v>
      </c>
      <c r="BO7684" s="1">
        <v>50052</v>
      </c>
      <c r="BP7684" s="1"/>
    </row>
    <row r="7685" spans="59:68" x14ac:dyDescent="0.25">
      <c r="BG7685" t="str">
        <f t="shared" ca="1" si="973"/>
        <v/>
      </c>
      <c r="BH7685" t="str">
        <f t="shared" si="974"/>
        <v/>
      </c>
      <c r="BI7685" t="str">
        <f t="shared" si="975"/>
        <v/>
      </c>
      <c r="BJ7685" t="str">
        <f t="shared" ca="1" si="976"/>
        <v/>
      </c>
      <c r="BK7685">
        <f t="shared" si="977"/>
        <v>1900</v>
      </c>
      <c r="BL7685">
        <f t="shared" si="978"/>
        <v>1900</v>
      </c>
      <c r="BM7685" t="str">
        <f t="shared" si="979"/>
        <v/>
      </c>
      <c r="BN7685" s="69">
        <f t="shared" si="980"/>
        <v>137</v>
      </c>
      <c r="BO7685" s="1">
        <v>50053</v>
      </c>
      <c r="BP7685" s="1"/>
    </row>
    <row r="7686" spans="59:68" x14ac:dyDescent="0.25">
      <c r="BG7686" t="str">
        <f t="shared" ca="1" si="973"/>
        <v/>
      </c>
      <c r="BH7686" t="str">
        <f t="shared" si="974"/>
        <v/>
      </c>
      <c r="BI7686" t="str">
        <f t="shared" si="975"/>
        <v/>
      </c>
      <c r="BJ7686" t="str">
        <f t="shared" ca="1" si="976"/>
        <v/>
      </c>
      <c r="BK7686">
        <f t="shared" si="977"/>
        <v>1900</v>
      </c>
      <c r="BL7686">
        <f t="shared" si="978"/>
        <v>1900</v>
      </c>
      <c r="BM7686" t="str">
        <f t="shared" si="979"/>
        <v/>
      </c>
      <c r="BN7686" s="69">
        <f t="shared" si="980"/>
        <v>137</v>
      </c>
      <c r="BO7686" s="1">
        <v>50054</v>
      </c>
      <c r="BP7686" s="1"/>
    </row>
    <row r="7687" spans="59:68" x14ac:dyDescent="0.25">
      <c r="BG7687" t="str">
        <f t="shared" ca="1" si="973"/>
        <v/>
      </c>
      <c r="BH7687" t="str">
        <f t="shared" si="974"/>
        <v/>
      </c>
      <c r="BI7687" t="str">
        <f t="shared" si="975"/>
        <v/>
      </c>
      <c r="BJ7687" t="str">
        <f t="shared" ca="1" si="976"/>
        <v/>
      </c>
      <c r="BK7687">
        <f t="shared" si="977"/>
        <v>1900</v>
      </c>
      <c r="BL7687">
        <f t="shared" si="978"/>
        <v>1900</v>
      </c>
      <c r="BM7687" t="str">
        <f t="shared" si="979"/>
        <v/>
      </c>
      <c r="BN7687" s="69">
        <f t="shared" si="980"/>
        <v>137</v>
      </c>
      <c r="BO7687" s="1">
        <v>50055</v>
      </c>
      <c r="BP7687" s="1"/>
    </row>
    <row r="7688" spans="59:68" x14ac:dyDescent="0.25">
      <c r="BG7688" t="str">
        <f t="shared" ca="1" si="973"/>
        <v/>
      </c>
      <c r="BH7688" t="str">
        <f t="shared" si="974"/>
        <v/>
      </c>
      <c r="BI7688" t="str">
        <f t="shared" si="975"/>
        <v/>
      </c>
      <c r="BJ7688" t="str">
        <f t="shared" ca="1" si="976"/>
        <v/>
      </c>
      <c r="BK7688">
        <f t="shared" si="977"/>
        <v>1900</v>
      </c>
      <c r="BL7688">
        <f t="shared" si="978"/>
        <v>1900</v>
      </c>
      <c r="BM7688" t="str">
        <f t="shared" si="979"/>
        <v/>
      </c>
      <c r="BN7688" s="69">
        <f t="shared" si="980"/>
        <v>137</v>
      </c>
      <c r="BO7688" s="1">
        <v>50056</v>
      </c>
      <c r="BP7688" s="1"/>
    </row>
    <row r="7689" spans="59:68" x14ac:dyDescent="0.25">
      <c r="BG7689" t="str">
        <f t="shared" ca="1" si="973"/>
        <v/>
      </c>
      <c r="BH7689" t="str">
        <f t="shared" si="974"/>
        <v/>
      </c>
      <c r="BI7689" t="str">
        <f t="shared" si="975"/>
        <v/>
      </c>
      <c r="BJ7689" t="str">
        <f t="shared" ca="1" si="976"/>
        <v/>
      </c>
      <c r="BK7689">
        <f t="shared" si="977"/>
        <v>1900</v>
      </c>
      <c r="BL7689">
        <f t="shared" si="978"/>
        <v>1900</v>
      </c>
      <c r="BM7689" t="str">
        <f t="shared" si="979"/>
        <v/>
      </c>
      <c r="BN7689" s="69">
        <f t="shared" si="980"/>
        <v>137</v>
      </c>
      <c r="BO7689" s="1">
        <v>50057</v>
      </c>
      <c r="BP7689" s="1"/>
    </row>
    <row r="7690" spans="59:68" x14ac:dyDescent="0.25">
      <c r="BG7690" t="str">
        <f t="shared" ca="1" si="973"/>
        <v/>
      </c>
      <c r="BH7690" t="str">
        <f t="shared" si="974"/>
        <v/>
      </c>
      <c r="BI7690" t="str">
        <f t="shared" si="975"/>
        <v/>
      </c>
      <c r="BJ7690" t="str">
        <f t="shared" ca="1" si="976"/>
        <v/>
      </c>
      <c r="BK7690">
        <f t="shared" si="977"/>
        <v>1900</v>
      </c>
      <c r="BL7690">
        <f t="shared" si="978"/>
        <v>1900</v>
      </c>
      <c r="BM7690" t="str">
        <f t="shared" si="979"/>
        <v/>
      </c>
      <c r="BN7690" s="69">
        <f t="shared" si="980"/>
        <v>137</v>
      </c>
      <c r="BO7690" s="1">
        <v>50058</v>
      </c>
      <c r="BP7690" s="1"/>
    </row>
    <row r="7691" spans="59:68" x14ac:dyDescent="0.25">
      <c r="BG7691" t="str">
        <f t="shared" ca="1" si="973"/>
        <v/>
      </c>
      <c r="BH7691" t="str">
        <f t="shared" si="974"/>
        <v/>
      </c>
      <c r="BI7691" t="str">
        <f t="shared" si="975"/>
        <v/>
      </c>
      <c r="BJ7691" t="str">
        <f t="shared" ca="1" si="976"/>
        <v/>
      </c>
      <c r="BK7691">
        <f t="shared" si="977"/>
        <v>1900</v>
      </c>
      <c r="BL7691">
        <f t="shared" si="978"/>
        <v>1900</v>
      </c>
      <c r="BM7691" t="str">
        <f t="shared" si="979"/>
        <v/>
      </c>
      <c r="BN7691" s="69">
        <f t="shared" si="980"/>
        <v>137</v>
      </c>
      <c r="BO7691" s="1">
        <v>50059</v>
      </c>
      <c r="BP7691" s="1"/>
    </row>
    <row r="7692" spans="59:68" x14ac:dyDescent="0.25">
      <c r="BG7692" t="str">
        <f t="shared" ca="1" si="973"/>
        <v/>
      </c>
      <c r="BH7692" t="str">
        <f t="shared" si="974"/>
        <v/>
      </c>
      <c r="BI7692" t="str">
        <f t="shared" si="975"/>
        <v/>
      </c>
      <c r="BJ7692" t="str">
        <f t="shared" ca="1" si="976"/>
        <v/>
      </c>
      <c r="BK7692">
        <f t="shared" si="977"/>
        <v>1900</v>
      </c>
      <c r="BL7692">
        <f t="shared" si="978"/>
        <v>1900</v>
      </c>
      <c r="BM7692" t="str">
        <f t="shared" si="979"/>
        <v/>
      </c>
      <c r="BN7692" s="69">
        <f t="shared" si="980"/>
        <v>137</v>
      </c>
      <c r="BO7692" s="1">
        <v>50060</v>
      </c>
      <c r="BP7692" s="1"/>
    </row>
    <row r="7693" spans="59:68" x14ac:dyDescent="0.25">
      <c r="BG7693" t="str">
        <f t="shared" ca="1" si="973"/>
        <v/>
      </c>
      <c r="BH7693" t="str">
        <f t="shared" si="974"/>
        <v/>
      </c>
      <c r="BI7693" t="str">
        <f t="shared" si="975"/>
        <v/>
      </c>
      <c r="BJ7693" t="str">
        <f t="shared" ca="1" si="976"/>
        <v/>
      </c>
      <c r="BK7693">
        <f t="shared" si="977"/>
        <v>1900</v>
      </c>
      <c r="BL7693">
        <f t="shared" si="978"/>
        <v>1900</v>
      </c>
      <c r="BM7693" t="str">
        <f t="shared" si="979"/>
        <v/>
      </c>
      <c r="BN7693" s="69">
        <f t="shared" si="980"/>
        <v>137</v>
      </c>
      <c r="BO7693" s="1">
        <v>50061</v>
      </c>
      <c r="BP7693" s="1"/>
    </row>
    <row r="7694" spans="59:68" x14ac:dyDescent="0.25">
      <c r="BG7694" t="str">
        <f t="shared" ca="1" si="973"/>
        <v/>
      </c>
      <c r="BH7694" t="str">
        <f t="shared" si="974"/>
        <v/>
      </c>
      <c r="BI7694" t="str">
        <f t="shared" si="975"/>
        <v/>
      </c>
      <c r="BJ7694" t="str">
        <f t="shared" ca="1" si="976"/>
        <v/>
      </c>
      <c r="BK7694">
        <f t="shared" si="977"/>
        <v>1900</v>
      </c>
      <c r="BL7694">
        <f t="shared" si="978"/>
        <v>1900</v>
      </c>
      <c r="BM7694" t="str">
        <f t="shared" si="979"/>
        <v/>
      </c>
      <c r="BN7694" s="69">
        <f t="shared" si="980"/>
        <v>137</v>
      </c>
      <c r="BO7694" s="1">
        <v>50062</v>
      </c>
      <c r="BP7694" s="1"/>
    </row>
    <row r="7695" spans="59:68" x14ac:dyDescent="0.25">
      <c r="BG7695" t="str">
        <f t="shared" ca="1" si="973"/>
        <v/>
      </c>
      <c r="BH7695" t="str">
        <f t="shared" si="974"/>
        <v/>
      </c>
      <c r="BI7695" t="str">
        <f t="shared" si="975"/>
        <v/>
      </c>
      <c r="BJ7695" t="str">
        <f t="shared" ca="1" si="976"/>
        <v/>
      </c>
      <c r="BK7695">
        <f t="shared" si="977"/>
        <v>1900</v>
      </c>
      <c r="BL7695">
        <f t="shared" si="978"/>
        <v>1900</v>
      </c>
      <c r="BM7695" t="str">
        <f t="shared" si="979"/>
        <v/>
      </c>
      <c r="BN7695" s="69">
        <f t="shared" si="980"/>
        <v>137</v>
      </c>
      <c r="BO7695" s="1">
        <v>50063</v>
      </c>
      <c r="BP7695" s="1"/>
    </row>
    <row r="7696" spans="59:68" x14ac:dyDescent="0.25">
      <c r="BG7696" t="str">
        <f t="shared" ca="1" si="973"/>
        <v/>
      </c>
      <c r="BH7696" t="str">
        <f t="shared" si="974"/>
        <v/>
      </c>
      <c r="BI7696" t="str">
        <f t="shared" si="975"/>
        <v/>
      </c>
      <c r="BJ7696" t="str">
        <f t="shared" ca="1" si="976"/>
        <v/>
      </c>
      <c r="BK7696">
        <f t="shared" si="977"/>
        <v>1900</v>
      </c>
      <c r="BL7696">
        <f t="shared" si="978"/>
        <v>1900</v>
      </c>
      <c r="BM7696" t="str">
        <f t="shared" si="979"/>
        <v/>
      </c>
      <c r="BN7696" s="69">
        <f t="shared" si="980"/>
        <v>137</v>
      </c>
      <c r="BO7696" s="1">
        <v>50064</v>
      </c>
      <c r="BP7696" s="1"/>
    </row>
    <row r="7697" spans="59:68" x14ac:dyDescent="0.25">
      <c r="BG7697" t="str">
        <f t="shared" ca="1" si="973"/>
        <v/>
      </c>
      <c r="BH7697" t="str">
        <f t="shared" si="974"/>
        <v/>
      </c>
      <c r="BI7697" t="str">
        <f t="shared" si="975"/>
        <v/>
      </c>
      <c r="BJ7697" t="str">
        <f t="shared" ca="1" si="976"/>
        <v/>
      </c>
      <c r="BK7697">
        <f t="shared" si="977"/>
        <v>1900</v>
      </c>
      <c r="BL7697">
        <f t="shared" si="978"/>
        <v>1900</v>
      </c>
      <c r="BM7697" t="str">
        <f t="shared" si="979"/>
        <v/>
      </c>
      <c r="BN7697" s="69">
        <f t="shared" si="980"/>
        <v>137</v>
      </c>
      <c r="BO7697" s="1">
        <v>50065</v>
      </c>
      <c r="BP7697" s="1"/>
    </row>
    <row r="7698" spans="59:68" x14ac:dyDescent="0.25">
      <c r="BG7698" t="str">
        <f t="shared" ca="1" si="973"/>
        <v/>
      </c>
      <c r="BH7698" t="str">
        <f t="shared" si="974"/>
        <v/>
      </c>
      <c r="BI7698" t="str">
        <f t="shared" si="975"/>
        <v/>
      </c>
      <c r="BJ7698" t="str">
        <f t="shared" ca="1" si="976"/>
        <v/>
      </c>
      <c r="BK7698">
        <f t="shared" si="977"/>
        <v>1900</v>
      </c>
      <c r="BL7698">
        <f t="shared" si="978"/>
        <v>1900</v>
      </c>
      <c r="BM7698" t="str">
        <f t="shared" si="979"/>
        <v/>
      </c>
      <c r="BN7698" s="69">
        <f t="shared" si="980"/>
        <v>137</v>
      </c>
      <c r="BO7698" s="1">
        <v>50066</v>
      </c>
      <c r="BP7698" s="1"/>
    </row>
    <row r="7699" spans="59:68" x14ac:dyDescent="0.25">
      <c r="BG7699" t="str">
        <f t="shared" ca="1" si="973"/>
        <v/>
      </c>
      <c r="BH7699" t="str">
        <f t="shared" si="974"/>
        <v/>
      </c>
      <c r="BI7699" t="str">
        <f t="shared" si="975"/>
        <v/>
      </c>
      <c r="BJ7699" t="str">
        <f t="shared" ca="1" si="976"/>
        <v/>
      </c>
      <c r="BK7699">
        <f t="shared" si="977"/>
        <v>1900</v>
      </c>
      <c r="BL7699">
        <f t="shared" si="978"/>
        <v>1900</v>
      </c>
      <c r="BM7699" t="str">
        <f t="shared" si="979"/>
        <v/>
      </c>
      <c r="BN7699" s="69">
        <f t="shared" si="980"/>
        <v>137</v>
      </c>
      <c r="BO7699" s="1">
        <v>50067</v>
      </c>
      <c r="BP7699" s="1"/>
    </row>
    <row r="7700" spans="59:68" x14ac:dyDescent="0.25">
      <c r="BG7700" t="str">
        <f t="shared" ca="1" si="973"/>
        <v/>
      </c>
      <c r="BH7700" t="str">
        <f t="shared" si="974"/>
        <v/>
      </c>
      <c r="BI7700" t="str">
        <f t="shared" si="975"/>
        <v/>
      </c>
      <c r="BJ7700" t="str">
        <f t="shared" ca="1" si="976"/>
        <v/>
      </c>
      <c r="BK7700">
        <f t="shared" si="977"/>
        <v>1900</v>
      </c>
      <c r="BL7700">
        <f t="shared" si="978"/>
        <v>1900</v>
      </c>
      <c r="BM7700" t="str">
        <f t="shared" si="979"/>
        <v/>
      </c>
      <c r="BN7700" s="69">
        <f t="shared" si="980"/>
        <v>137</v>
      </c>
      <c r="BO7700" s="1">
        <v>50068</v>
      </c>
      <c r="BP7700" s="1"/>
    </row>
    <row r="7701" spans="59:68" x14ac:dyDescent="0.25">
      <c r="BG7701" t="str">
        <f t="shared" ca="1" si="973"/>
        <v/>
      </c>
      <c r="BH7701" t="str">
        <f t="shared" si="974"/>
        <v/>
      </c>
      <c r="BI7701" t="str">
        <f t="shared" si="975"/>
        <v/>
      </c>
      <c r="BJ7701" t="str">
        <f t="shared" ca="1" si="976"/>
        <v/>
      </c>
      <c r="BK7701">
        <f t="shared" si="977"/>
        <v>1900</v>
      </c>
      <c r="BL7701">
        <f t="shared" si="978"/>
        <v>1900</v>
      </c>
      <c r="BM7701" t="str">
        <f t="shared" si="979"/>
        <v/>
      </c>
      <c r="BN7701" s="69">
        <f t="shared" si="980"/>
        <v>137</v>
      </c>
      <c r="BO7701" s="1">
        <v>50069</v>
      </c>
      <c r="BP7701" s="1"/>
    </row>
    <row r="7702" spans="59:68" x14ac:dyDescent="0.25">
      <c r="BG7702" t="str">
        <f t="shared" ca="1" si="973"/>
        <v/>
      </c>
      <c r="BH7702" t="str">
        <f t="shared" si="974"/>
        <v/>
      </c>
      <c r="BI7702" t="str">
        <f t="shared" si="975"/>
        <v/>
      </c>
      <c r="BJ7702" t="str">
        <f t="shared" ca="1" si="976"/>
        <v/>
      </c>
      <c r="BK7702">
        <f t="shared" si="977"/>
        <v>1900</v>
      </c>
      <c r="BL7702">
        <f t="shared" si="978"/>
        <v>1900</v>
      </c>
      <c r="BM7702" t="str">
        <f t="shared" si="979"/>
        <v/>
      </c>
      <c r="BN7702" s="69">
        <f t="shared" si="980"/>
        <v>137</v>
      </c>
      <c r="BO7702" s="1">
        <v>50070</v>
      </c>
      <c r="BP7702" s="1"/>
    </row>
    <row r="7703" spans="59:68" x14ac:dyDescent="0.25">
      <c r="BG7703" t="str">
        <f t="shared" ca="1" si="973"/>
        <v/>
      </c>
      <c r="BH7703" t="str">
        <f t="shared" si="974"/>
        <v/>
      </c>
      <c r="BI7703" t="str">
        <f t="shared" si="975"/>
        <v/>
      </c>
      <c r="BJ7703" t="str">
        <f t="shared" ca="1" si="976"/>
        <v/>
      </c>
      <c r="BK7703">
        <f t="shared" si="977"/>
        <v>1900</v>
      </c>
      <c r="BL7703">
        <f t="shared" si="978"/>
        <v>1900</v>
      </c>
      <c r="BM7703" t="str">
        <f t="shared" si="979"/>
        <v/>
      </c>
      <c r="BN7703" s="69">
        <f t="shared" si="980"/>
        <v>137</v>
      </c>
      <c r="BO7703" s="1">
        <v>50071</v>
      </c>
      <c r="BP7703" s="1"/>
    </row>
    <row r="7704" spans="59:68" x14ac:dyDescent="0.25">
      <c r="BG7704" t="str">
        <f t="shared" ca="1" si="973"/>
        <v/>
      </c>
      <c r="BH7704" t="str">
        <f t="shared" si="974"/>
        <v/>
      </c>
      <c r="BI7704" t="str">
        <f t="shared" si="975"/>
        <v/>
      </c>
      <c r="BJ7704" t="str">
        <f t="shared" ca="1" si="976"/>
        <v/>
      </c>
      <c r="BK7704">
        <f t="shared" si="977"/>
        <v>1900</v>
      </c>
      <c r="BL7704">
        <f t="shared" si="978"/>
        <v>1900</v>
      </c>
      <c r="BM7704" t="str">
        <f t="shared" si="979"/>
        <v/>
      </c>
      <c r="BN7704" s="69">
        <f t="shared" si="980"/>
        <v>137</v>
      </c>
      <c r="BO7704" s="1">
        <v>50072</v>
      </c>
      <c r="BP7704" s="1"/>
    </row>
    <row r="7705" spans="59:68" x14ac:dyDescent="0.25">
      <c r="BG7705" t="str">
        <f t="shared" ca="1" si="973"/>
        <v/>
      </c>
      <c r="BH7705" t="str">
        <f t="shared" si="974"/>
        <v/>
      </c>
      <c r="BI7705" t="str">
        <f t="shared" si="975"/>
        <v/>
      </c>
      <c r="BJ7705" t="str">
        <f t="shared" ca="1" si="976"/>
        <v/>
      </c>
      <c r="BK7705">
        <f t="shared" si="977"/>
        <v>1900</v>
      </c>
      <c r="BL7705">
        <f t="shared" si="978"/>
        <v>1900</v>
      </c>
      <c r="BM7705" t="str">
        <f t="shared" si="979"/>
        <v/>
      </c>
      <c r="BN7705" s="69">
        <f t="shared" si="980"/>
        <v>137</v>
      </c>
      <c r="BO7705" s="1">
        <v>50073</v>
      </c>
      <c r="BP7705" s="1"/>
    </row>
    <row r="7706" spans="59:68" x14ac:dyDescent="0.25">
      <c r="BG7706" t="str">
        <f t="shared" ca="1" si="973"/>
        <v/>
      </c>
      <c r="BH7706" t="str">
        <f t="shared" si="974"/>
        <v/>
      </c>
      <c r="BI7706" t="str">
        <f t="shared" si="975"/>
        <v/>
      </c>
      <c r="BJ7706" t="str">
        <f t="shared" ca="1" si="976"/>
        <v/>
      </c>
      <c r="BK7706">
        <f t="shared" si="977"/>
        <v>1900</v>
      </c>
      <c r="BL7706">
        <f t="shared" si="978"/>
        <v>1900</v>
      </c>
      <c r="BM7706" t="str">
        <f t="shared" si="979"/>
        <v/>
      </c>
      <c r="BN7706" s="69">
        <f t="shared" si="980"/>
        <v>137</v>
      </c>
      <c r="BO7706" s="1">
        <v>50074</v>
      </c>
      <c r="BP7706" s="1"/>
    </row>
    <row r="7707" spans="59:68" x14ac:dyDescent="0.25">
      <c r="BG7707" t="str">
        <f t="shared" ca="1" si="973"/>
        <v/>
      </c>
      <c r="BH7707" t="str">
        <f t="shared" si="974"/>
        <v/>
      </c>
      <c r="BI7707" t="str">
        <f t="shared" si="975"/>
        <v/>
      </c>
      <c r="BJ7707" t="str">
        <f t="shared" ca="1" si="976"/>
        <v/>
      </c>
      <c r="BK7707">
        <f t="shared" si="977"/>
        <v>1900</v>
      </c>
      <c r="BL7707">
        <f t="shared" si="978"/>
        <v>1900</v>
      </c>
      <c r="BM7707" t="str">
        <f t="shared" si="979"/>
        <v/>
      </c>
      <c r="BN7707" s="69">
        <f t="shared" si="980"/>
        <v>137</v>
      </c>
      <c r="BO7707" s="1">
        <v>50075</v>
      </c>
      <c r="BP7707" s="1"/>
    </row>
    <row r="7708" spans="59:68" x14ac:dyDescent="0.25">
      <c r="BG7708" t="str">
        <f t="shared" ca="1" si="973"/>
        <v/>
      </c>
      <c r="BH7708" t="str">
        <f t="shared" si="974"/>
        <v/>
      </c>
      <c r="BI7708" t="str">
        <f t="shared" si="975"/>
        <v/>
      </c>
      <c r="BJ7708" t="str">
        <f t="shared" ca="1" si="976"/>
        <v/>
      </c>
      <c r="BK7708">
        <f t="shared" si="977"/>
        <v>1900</v>
      </c>
      <c r="BL7708">
        <f t="shared" si="978"/>
        <v>1900</v>
      </c>
      <c r="BM7708" t="str">
        <f t="shared" si="979"/>
        <v/>
      </c>
      <c r="BN7708" s="69">
        <f t="shared" si="980"/>
        <v>137</v>
      </c>
      <c r="BO7708" s="1">
        <v>50076</v>
      </c>
      <c r="BP7708" s="1"/>
    </row>
    <row r="7709" spans="59:68" x14ac:dyDescent="0.25">
      <c r="BG7709" t="str">
        <f t="shared" ca="1" si="973"/>
        <v/>
      </c>
      <c r="BH7709" t="str">
        <f t="shared" si="974"/>
        <v/>
      </c>
      <c r="BI7709" t="str">
        <f t="shared" si="975"/>
        <v/>
      </c>
      <c r="BJ7709" t="str">
        <f t="shared" ca="1" si="976"/>
        <v/>
      </c>
      <c r="BK7709">
        <f t="shared" si="977"/>
        <v>1900</v>
      </c>
      <c r="BL7709">
        <f t="shared" si="978"/>
        <v>1900</v>
      </c>
      <c r="BM7709" t="str">
        <f t="shared" si="979"/>
        <v/>
      </c>
      <c r="BN7709" s="69">
        <f t="shared" si="980"/>
        <v>137</v>
      </c>
      <c r="BO7709" s="1">
        <v>50077</v>
      </c>
      <c r="BP7709" s="1"/>
    </row>
    <row r="7710" spans="59:68" x14ac:dyDescent="0.25">
      <c r="BG7710" t="str">
        <f t="shared" ca="1" si="973"/>
        <v/>
      </c>
      <c r="BH7710" t="str">
        <f t="shared" si="974"/>
        <v/>
      </c>
      <c r="BI7710" t="str">
        <f t="shared" si="975"/>
        <v/>
      </c>
      <c r="BJ7710" t="str">
        <f t="shared" ca="1" si="976"/>
        <v/>
      </c>
      <c r="BK7710">
        <f t="shared" si="977"/>
        <v>1900</v>
      </c>
      <c r="BL7710">
        <f t="shared" si="978"/>
        <v>1900</v>
      </c>
      <c r="BM7710" t="str">
        <f t="shared" si="979"/>
        <v/>
      </c>
      <c r="BN7710" s="69">
        <f t="shared" si="980"/>
        <v>137</v>
      </c>
      <c r="BO7710" s="1">
        <v>50078</v>
      </c>
      <c r="BP7710" s="1"/>
    </row>
    <row r="7711" spans="59:68" x14ac:dyDescent="0.25">
      <c r="BG7711" t="str">
        <f t="shared" ca="1" si="973"/>
        <v/>
      </c>
      <c r="BH7711" t="str">
        <f t="shared" si="974"/>
        <v/>
      </c>
      <c r="BI7711" t="str">
        <f t="shared" si="975"/>
        <v/>
      </c>
      <c r="BJ7711" t="str">
        <f t="shared" ca="1" si="976"/>
        <v/>
      </c>
      <c r="BK7711">
        <f t="shared" si="977"/>
        <v>1900</v>
      </c>
      <c r="BL7711">
        <f t="shared" si="978"/>
        <v>1900</v>
      </c>
      <c r="BM7711" t="str">
        <f t="shared" si="979"/>
        <v/>
      </c>
      <c r="BN7711" s="69">
        <f t="shared" si="980"/>
        <v>137</v>
      </c>
      <c r="BO7711" s="1">
        <v>50079</v>
      </c>
      <c r="BP7711" s="1"/>
    </row>
    <row r="7712" spans="59:68" x14ac:dyDescent="0.25">
      <c r="BG7712" t="str">
        <f t="shared" ca="1" si="973"/>
        <v/>
      </c>
      <c r="BH7712" t="str">
        <f t="shared" si="974"/>
        <v/>
      </c>
      <c r="BI7712" t="str">
        <f t="shared" si="975"/>
        <v/>
      </c>
      <c r="BJ7712" t="str">
        <f t="shared" ca="1" si="976"/>
        <v/>
      </c>
      <c r="BK7712">
        <f t="shared" si="977"/>
        <v>1900</v>
      </c>
      <c r="BL7712">
        <f t="shared" si="978"/>
        <v>1900</v>
      </c>
      <c r="BM7712" t="str">
        <f t="shared" si="979"/>
        <v/>
      </c>
      <c r="BN7712" s="69">
        <f t="shared" si="980"/>
        <v>137</v>
      </c>
      <c r="BO7712" s="1">
        <v>50080</v>
      </c>
      <c r="BP7712" s="1"/>
    </row>
    <row r="7713" spans="59:68" x14ac:dyDescent="0.25">
      <c r="BG7713" t="str">
        <f t="shared" ca="1" si="973"/>
        <v/>
      </c>
      <c r="BH7713" t="str">
        <f t="shared" si="974"/>
        <v/>
      </c>
      <c r="BI7713" t="str">
        <f t="shared" si="975"/>
        <v/>
      </c>
      <c r="BJ7713" t="str">
        <f t="shared" ca="1" si="976"/>
        <v/>
      </c>
      <c r="BK7713">
        <f t="shared" si="977"/>
        <v>1900</v>
      </c>
      <c r="BL7713">
        <f t="shared" si="978"/>
        <v>1900</v>
      </c>
      <c r="BM7713" t="str">
        <f t="shared" si="979"/>
        <v/>
      </c>
      <c r="BN7713" s="69">
        <f t="shared" si="980"/>
        <v>137</v>
      </c>
      <c r="BO7713" s="1">
        <v>50081</v>
      </c>
      <c r="BP7713" s="1"/>
    </row>
    <row r="7714" spans="59:68" x14ac:dyDescent="0.25">
      <c r="BG7714" t="str">
        <f t="shared" ca="1" si="973"/>
        <v/>
      </c>
      <c r="BH7714" t="str">
        <f t="shared" si="974"/>
        <v/>
      </c>
      <c r="BI7714" t="str">
        <f t="shared" si="975"/>
        <v/>
      </c>
      <c r="BJ7714" t="str">
        <f t="shared" ca="1" si="976"/>
        <v/>
      </c>
      <c r="BK7714">
        <f t="shared" si="977"/>
        <v>1900</v>
      </c>
      <c r="BL7714">
        <f t="shared" si="978"/>
        <v>1900</v>
      </c>
      <c r="BM7714" t="str">
        <f t="shared" si="979"/>
        <v/>
      </c>
      <c r="BN7714" s="69">
        <f t="shared" si="980"/>
        <v>137</v>
      </c>
      <c r="BO7714" s="1">
        <v>50082</v>
      </c>
      <c r="BP7714" s="1"/>
    </row>
    <row r="7715" spans="59:68" x14ac:dyDescent="0.25">
      <c r="BG7715" t="str">
        <f t="shared" ca="1" si="973"/>
        <v/>
      </c>
      <c r="BH7715" t="str">
        <f t="shared" si="974"/>
        <v/>
      </c>
      <c r="BI7715" t="str">
        <f t="shared" si="975"/>
        <v/>
      </c>
      <c r="BJ7715" t="str">
        <f t="shared" ca="1" si="976"/>
        <v/>
      </c>
      <c r="BK7715">
        <f t="shared" si="977"/>
        <v>1900</v>
      </c>
      <c r="BL7715">
        <f t="shared" si="978"/>
        <v>1900</v>
      </c>
      <c r="BM7715" t="str">
        <f t="shared" si="979"/>
        <v/>
      </c>
      <c r="BN7715" s="69">
        <f t="shared" si="980"/>
        <v>137</v>
      </c>
      <c r="BO7715" s="1">
        <v>50083</v>
      </c>
      <c r="BP7715" s="1"/>
    </row>
    <row r="7716" spans="59:68" x14ac:dyDescent="0.25">
      <c r="BG7716" t="str">
        <f t="shared" ca="1" si="973"/>
        <v/>
      </c>
      <c r="BH7716" t="str">
        <f t="shared" si="974"/>
        <v/>
      </c>
      <c r="BI7716" t="str">
        <f t="shared" si="975"/>
        <v/>
      </c>
      <c r="BJ7716" t="str">
        <f t="shared" ca="1" si="976"/>
        <v/>
      </c>
      <c r="BK7716">
        <f t="shared" si="977"/>
        <v>1900</v>
      </c>
      <c r="BL7716">
        <f t="shared" si="978"/>
        <v>1900</v>
      </c>
      <c r="BM7716" t="str">
        <f t="shared" si="979"/>
        <v/>
      </c>
      <c r="BN7716" s="69">
        <f t="shared" si="980"/>
        <v>137</v>
      </c>
      <c r="BO7716" s="1">
        <v>50084</v>
      </c>
      <c r="BP7716" s="1"/>
    </row>
    <row r="7717" spans="59:68" x14ac:dyDescent="0.25">
      <c r="BG7717" t="str">
        <f t="shared" ca="1" si="973"/>
        <v/>
      </c>
      <c r="BH7717" t="str">
        <f t="shared" si="974"/>
        <v/>
      </c>
      <c r="BI7717" t="str">
        <f t="shared" si="975"/>
        <v/>
      </c>
      <c r="BJ7717" t="str">
        <f t="shared" ca="1" si="976"/>
        <v/>
      </c>
      <c r="BK7717">
        <f t="shared" si="977"/>
        <v>1900</v>
      </c>
      <c r="BL7717">
        <f t="shared" si="978"/>
        <v>1900</v>
      </c>
      <c r="BM7717" t="str">
        <f t="shared" si="979"/>
        <v/>
      </c>
      <c r="BN7717" s="69">
        <f t="shared" si="980"/>
        <v>137</v>
      </c>
      <c r="BO7717" s="1">
        <v>50085</v>
      </c>
      <c r="BP7717" s="1"/>
    </row>
    <row r="7718" spans="59:68" x14ac:dyDescent="0.25">
      <c r="BG7718" t="str">
        <f t="shared" ca="1" si="973"/>
        <v/>
      </c>
      <c r="BH7718" t="str">
        <f t="shared" si="974"/>
        <v/>
      </c>
      <c r="BI7718" t="str">
        <f t="shared" si="975"/>
        <v/>
      </c>
      <c r="BJ7718" t="str">
        <f t="shared" ca="1" si="976"/>
        <v/>
      </c>
      <c r="BK7718">
        <f t="shared" si="977"/>
        <v>1900</v>
      </c>
      <c r="BL7718">
        <f t="shared" si="978"/>
        <v>1900</v>
      </c>
      <c r="BM7718" t="str">
        <f t="shared" si="979"/>
        <v/>
      </c>
      <c r="BN7718" s="69">
        <f t="shared" si="980"/>
        <v>137</v>
      </c>
      <c r="BO7718" s="1">
        <v>50086</v>
      </c>
      <c r="BP7718" s="1"/>
    </row>
    <row r="7719" spans="59:68" x14ac:dyDescent="0.25">
      <c r="BG7719" t="str">
        <f t="shared" ca="1" si="973"/>
        <v/>
      </c>
      <c r="BH7719" t="str">
        <f t="shared" si="974"/>
        <v/>
      </c>
      <c r="BI7719" t="str">
        <f t="shared" si="975"/>
        <v/>
      </c>
      <c r="BJ7719" t="str">
        <f t="shared" ca="1" si="976"/>
        <v/>
      </c>
      <c r="BK7719">
        <f t="shared" si="977"/>
        <v>1900</v>
      </c>
      <c r="BL7719">
        <f t="shared" si="978"/>
        <v>1900</v>
      </c>
      <c r="BM7719" t="str">
        <f t="shared" si="979"/>
        <v/>
      </c>
      <c r="BN7719" s="69">
        <f t="shared" si="980"/>
        <v>137</v>
      </c>
      <c r="BO7719" s="1">
        <v>50087</v>
      </c>
      <c r="BP7719" s="1"/>
    </row>
    <row r="7720" spans="59:68" x14ac:dyDescent="0.25">
      <c r="BG7720" t="str">
        <f t="shared" ca="1" si="973"/>
        <v/>
      </c>
      <c r="BH7720" t="str">
        <f t="shared" si="974"/>
        <v/>
      </c>
      <c r="BI7720" t="str">
        <f t="shared" si="975"/>
        <v/>
      </c>
      <c r="BJ7720" t="str">
        <f t="shared" ca="1" si="976"/>
        <v/>
      </c>
      <c r="BK7720">
        <f t="shared" si="977"/>
        <v>1900</v>
      </c>
      <c r="BL7720">
        <f t="shared" si="978"/>
        <v>1900</v>
      </c>
      <c r="BM7720" t="str">
        <f t="shared" si="979"/>
        <v/>
      </c>
      <c r="BN7720" s="69">
        <f t="shared" si="980"/>
        <v>137</v>
      </c>
      <c r="BO7720" s="1">
        <v>50088</v>
      </c>
      <c r="BP7720" s="1"/>
    </row>
    <row r="7721" spans="59:68" x14ac:dyDescent="0.25">
      <c r="BG7721" t="str">
        <f t="shared" ca="1" si="973"/>
        <v/>
      </c>
      <c r="BH7721" t="str">
        <f t="shared" si="974"/>
        <v/>
      </c>
      <c r="BI7721" t="str">
        <f t="shared" si="975"/>
        <v/>
      </c>
      <c r="BJ7721" t="str">
        <f t="shared" ca="1" si="976"/>
        <v/>
      </c>
      <c r="BK7721">
        <f t="shared" si="977"/>
        <v>1900</v>
      </c>
      <c r="BL7721">
        <f t="shared" si="978"/>
        <v>1900</v>
      </c>
      <c r="BM7721" t="str">
        <f t="shared" si="979"/>
        <v/>
      </c>
      <c r="BN7721" s="69">
        <f t="shared" si="980"/>
        <v>137</v>
      </c>
      <c r="BO7721" s="1">
        <v>50089</v>
      </c>
      <c r="BP7721" s="1"/>
    </row>
    <row r="7722" spans="59:68" x14ac:dyDescent="0.25">
      <c r="BG7722" t="str">
        <f t="shared" ca="1" si="973"/>
        <v/>
      </c>
      <c r="BH7722" t="str">
        <f t="shared" si="974"/>
        <v/>
      </c>
      <c r="BI7722" t="str">
        <f t="shared" si="975"/>
        <v/>
      </c>
      <c r="BJ7722" t="str">
        <f t="shared" ca="1" si="976"/>
        <v/>
      </c>
      <c r="BK7722">
        <f t="shared" si="977"/>
        <v>1900</v>
      </c>
      <c r="BL7722">
        <f t="shared" si="978"/>
        <v>1900</v>
      </c>
      <c r="BM7722" t="str">
        <f t="shared" si="979"/>
        <v/>
      </c>
      <c r="BN7722" s="69">
        <f t="shared" si="980"/>
        <v>137</v>
      </c>
      <c r="BO7722" s="1">
        <v>50090</v>
      </c>
      <c r="BP7722" s="1"/>
    </row>
    <row r="7723" spans="59:68" x14ac:dyDescent="0.25">
      <c r="BG7723" t="str">
        <f t="shared" ca="1" si="973"/>
        <v/>
      </c>
      <c r="BH7723" t="str">
        <f t="shared" si="974"/>
        <v/>
      </c>
      <c r="BI7723" t="str">
        <f t="shared" si="975"/>
        <v/>
      </c>
      <c r="BJ7723" t="str">
        <f t="shared" ca="1" si="976"/>
        <v/>
      </c>
      <c r="BK7723">
        <f t="shared" si="977"/>
        <v>1900</v>
      </c>
      <c r="BL7723">
        <f t="shared" si="978"/>
        <v>1900</v>
      </c>
      <c r="BM7723" t="str">
        <f t="shared" si="979"/>
        <v/>
      </c>
      <c r="BN7723" s="69">
        <f t="shared" si="980"/>
        <v>137</v>
      </c>
      <c r="BO7723" s="1">
        <v>50091</v>
      </c>
      <c r="BP7723" s="1"/>
    </row>
    <row r="7724" spans="59:68" x14ac:dyDescent="0.25">
      <c r="BG7724" t="str">
        <f t="shared" ca="1" si="973"/>
        <v/>
      </c>
      <c r="BH7724" t="str">
        <f t="shared" si="974"/>
        <v/>
      </c>
      <c r="BI7724" t="str">
        <f t="shared" si="975"/>
        <v/>
      </c>
      <c r="BJ7724" t="str">
        <f t="shared" ca="1" si="976"/>
        <v/>
      </c>
      <c r="BK7724">
        <f t="shared" si="977"/>
        <v>1900</v>
      </c>
      <c r="BL7724">
        <f t="shared" si="978"/>
        <v>1900</v>
      </c>
      <c r="BM7724" t="str">
        <f t="shared" si="979"/>
        <v/>
      </c>
      <c r="BN7724" s="69">
        <f t="shared" si="980"/>
        <v>137</v>
      </c>
      <c r="BO7724" s="1">
        <v>50092</v>
      </c>
      <c r="BP7724" s="1"/>
    </row>
    <row r="7725" spans="59:68" x14ac:dyDescent="0.25">
      <c r="BG7725" t="str">
        <f t="shared" ca="1" si="973"/>
        <v/>
      </c>
      <c r="BH7725" t="str">
        <f t="shared" si="974"/>
        <v/>
      </c>
      <c r="BI7725" t="str">
        <f t="shared" si="975"/>
        <v/>
      </c>
      <c r="BJ7725" t="str">
        <f t="shared" ca="1" si="976"/>
        <v/>
      </c>
      <c r="BK7725">
        <f t="shared" si="977"/>
        <v>1900</v>
      </c>
      <c r="BL7725">
        <f t="shared" si="978"/>
        <v>1900</v>
      </c>
      <c r="BM7725" t="str">
        <f t="shared" si="979"/>
        <v/>
      </c>
      <c r="BN7725" s="69">
        <f t="shared" si="980"/>
        <v>137</v>
      </c>
      <c r="BO7725" s="1">
        <v>50093</v>
      </c>
      <c r="BP7725" s="1"/>
    </row>
    <row r="7726" spans="59:68" x14ac:dyDescent="0.25">
      <c r="BG7726" t="str">
        <f t="shared" ca="1" si="973"/>
        <v/>
      </c>
      <c r="BH7726" t="str">
        <f t="shared" si="974"/>
        <v/>
      </c>
      <c r="BI7726" t="str">
        <f t="shared" si="975"/>
        <v/>
      </c>
      <c r="BJ7726" t="str">
        <f t="shared" ca="1" si="976"/>
        <v/>
      </c>
      <c r="BK7726">
        <f t="shared" si="977"/>
        <v>1900</v>
      </c>
      <c r="BL7726">
        <f t="shared" si="978"/>
        <v>1900</v>
      </c>
      <c r="BM7726" t="str">
        <f t="shared" si="979"/>
        <v/>
      </c>
      <c r="BN7726" s="69">
        <f t="shared" si="980"/>
        <v>137</v>
      </c>
      <c r="BO7726" s="1">
        <v>50094</v>
      </c>
      <c r="BP7726" s="1"/>
    </row>
    <row r="7727" spans="59:68" x14ac:dyDescent="0.25">
      <c r="BG7727" t="str">
        <f t="shared" ca="1" si="973"/>
        <v/>
      </c>
      <c r="BH7727" t="str">
        <f t="shared" si="974"/>
        <v/>
      </c>
      <c r="BI7727" t="str">
        <f t="shared" si="975"/>
        <v/>
      </c>
      <c r="BJ7727" t="str">
        <f t="shared" ca="1" si="976"/>
        <v/>
      </c>
      <c r="BK7727">
        <f t="shared" si="977"/>
        <v>1900</v>
      </c>
      <c r="BL7727">
        <f t="shared" si="978"/>
        <v>1900</v>
      </c>
      <c r="BM7727" t="str">
        <f t="shared" si="979"/>
        <v/>
      </c>
      <c r="BN7727" s="69">
        <f t="shared" si="980"/>
        <v>137</v>
      </c>
      <c r="BO7727" s="1">
        <v>50095</v>
      </c>
      <c r="BP7727" s="1"/>
    </row>
    <row r="7728" spans="59:68" x14ac:dyDescent="0.25">
      <c r="BG7728" t="str">
        <f t="shared" ca="1" si="973"/>
        <v/>
      </c>
      <c r="BH7728" t="str">
        <f t="shared" si="974"/>
        <v/>
      </c>
      <c r="BI7728" t="str">
        <f t="shared" si="975"/>
        <v/>
      </c>
      <c r="BJ7728" t="str">
        <f t="shared" ca="1" si="976"/>
        <v/>
      </c>
      <c r="BK7728">
        <f t="shared" si="977"/>
        <v>1900</v>
      </c>
      <c r="BL7728">
        <f t="shared" si="978"/>
        <v>1900</v>
      </c>
      <c r="BM7728" t="str">
        <f t="shared" si="979"/>
        <v/>
      </c>
      <c r="BN7728" s="69">
        <f t="shared" si="980"/>
        <v>137</v>
      </c>
      <c r="BO7728" s="1">
        <v>50096</v>
      </c>
      <c r="BP7728" s="1"/>
    </row>
    <row r="7729" spans="59:68" x14ac:dyDescent="0.25">
      <c r="BG7729" t="str">
        <f t="shared" ca="1" si="973"/>
        <v/>
      </c>
      <c r="BH7729" t="str">
        <f t="shared" si="974"/>
        <v/>
      </c>
      <c r="BI7729" t="str">
        <f t="shared" si="975"/>
        <v/>
      </c>
      <c r="BJ7729" t="str">
        <f t="shared" ca="1" si="976"/>
        <v/>
      </c>
      <c r="BK7729">
        <f t="shared" si="977"/>
        <v>1900</v>
      </c>
      <c r="BL7729">
        <f t="shared" si="978"/>
        <v>1900</v>
      </c>
      <c r="BM7729" t="str">
        <f t="shared" si="979"/>
        <v/>
      </c>
      <c r="BN7729" s="69">
        <f t="shared" si="980"/>
        <v>137</v>
      </c>
      <c r="BO7729" s="1">
        <v>50097</v>
      </c>
      <c r="BP7729" s="1"/>
    </row>
    <row r="7730" spans="59:68" x14ac:dyDescent="0.25">
      <c r="BG7730" t="str">
        <f t="shared" ca="1" si="973"/>
        <v/>
      </c>
      <c r="BH7730" t="str">
        <f t="shared" si="974"/>
        <v/>
      </c>
      <c r="BI7730" t="str">
        <f t="shared" si="975"/>
        <v/>
      </c>
      <c r="BJ7730" t="str">
        <f t="shared" ca="1" si="976"/>
        <v/>
      </c>
      <c r="BK7730">
        <f t="shared" si="977"/>
        <v>1900</v>
      </c>
      <c r="BL7730">
        <f t="shared" si="978"/>
        <v>1900</v>
      </c>
      <c r="BM7730" t="str">
        <f t="shared" si="979"/>
        <v/>
      </c>
      <c r="BN7730" s="69">
        <f t="shared" si="980"/>
        <v>137</v>
      </c>
      <c r="BO7730" s="1">
        <v>50098</v>
      </c>
      <c r="BP7730" s="1"/>
    </row>
    <row r="7731" spans="59:68" x14ac:dyDescent="0.25">
      <c r="BG7731" t="str">
        <f t="shared" ca="1" si="973"/>
        <v/>
      </c>
      <c r="BH7731" t="str">
        <f t="shared" si="974"/>
        <v/>
      </c>
      <c r="BI7731" t="str">
        <f t="shared" si="975"/>
        <v/>
      </c>
      <c r="BJ7731" t="str">
        <f t="shared" ca="1" si="976"/>
        <v/>
      </c>
      <c r="BK7731">
        <f t="shared" si="977"/>
        <v>1900</v>
      </c>
      <c r="BL7731">
        <f t="shared" si="978"/>
        <v>1900</v>
      </c>
      <c r="BM7731" t="str">
        <f t="shared" si="979"/>
        <v/>
      </c>
      <c r="BN7731" s="69">
        <f t="shared" si="980"/>
        <v>137</v>
      </c>
      <c r="BO7731" s="1">
        <v>50099</v>
      </c>
      <c r="BP7731" s="1"/>
    </row>
    <row r="7732" spans="59:68" x14ac:dyDescent="0.25">
      <c r="BG7732" t="str">
        <f t="shared" ca="1" si="973"/>
        <v/>
      </c>
      <c r="BH7732" t="str">
        <f t="shared" si="974"/>
        <v/>
      </c>
      <c r="BI7732" t="str">
        <f t="shared" si="975"/>
        <v/>
      </c>
      <c r="BJ7732" t="str">
        <f t="shared" ca="1" si="976"/>
        <v/>
      </c>
      <c r="BK7732">
        <f t="shared" si="977"/>
        <v>1900</v>
      </c>
      <c r="BL7732">
        <f t="shared" si="978"/>
        <v>1900</v>
      </c>
      <c r="BM7732" t="str">
        <f t="shared" si="979"/>
        <v/>
      </c>
      <c r="BN7732" s="69">
        <f t="shared" si="980"/>
        <v>137</v>
      </c>
      <c r="BO7732" s="1">
        <v>50100</v>
      </c>
      <c r="BP7732" s="1"/>
    </row>
    <row r="7733" spans="59:68" x14ac:dyDescent="0.25">
      <c r="BG7733" t="str">
        <f t="shared" ca="1" si="973"/>
        <v/>
      </c>
      <c r="BH7733" t="str">
        <f t="shared" si="974"/>
        <v/>
      </c>
      <c r="BI7733" t="str">
        <f t="shared" si="975"/>
        <v/>
      </c>
      <c r="BJ7733" t="str">
        <f t="shared" ca="1" si="976"/>
        <v/>
      </c>
      <c r="BK7733">
        <f t="shared" si="977"/>
        <v>1900</v>
      </c>
      <c r="BL7733">
        <f t="shared" si="978"/>
        <v>1900</v>
      </c>
      <c r="BM7733" t="str">
        <f t="shared" si="979"/>
        <v/>
      </c>
      <c r="BN7733" s="69">
        <f t="shared" si="980"/>
        <v>137</v>
      </c>
      <c r="BO7733" s="1">
        <v>50101</v>
      </c>
      <c r="BP7733" s="1"/>
    </row>
    <row r="7734" spans="59:68" x14ac:dyDescent="0.25">
      <c r="BG7734" t="str">
        <f t="shared" ca="1" si="973"/>
        <v/>
      </c>
      <c r="BH7734" t="str">
        <f t="shared" si="974"/>
        <v/>
      </c>
      <c r="BI7734" t="str">
        <f t="shared" si="975"/>
        <v/>
      </c>
      <c r="BJ7734" t="str">
        <f t="shared" ca="1" si="976"/>
        <v/>
      </c>
      <c r="BK7734">
        <f t="shared" si="977"/>
        <v>1900</v>
      </c>
      <c r="BL7734">
        <f t="shared" si="978"/>
        <v>1900</v>
      </c>
      <c r="BM7734" t="str">
        <f t="shared" si="979"/>
        <v/>
      </c>
      <c r="BN7734" s="69">
        <f t="shared" si="980"/>
        <v>137</v>
      </c>
      <c r="BO7734" s="1">
        <v>50102</v>
      </c>
      <c r="BP7734" s="1"/>
    </row>
    <row r="7735" spans="59:68" x14ac:dyDescent="0.25">
      <c r="BG7735" t="str">
        <f t="shared" ca="1" si="973"/>
        <v/>
      </c>
      <c r="BH7735" t="str">
        <f t="shared" si="974"/>
        <v/>
      </c>
      <c r="BI7735" t="str">
        <f t="shared" si="975"/>
        <v/>
      </c>
      <c r="BJ7735" t="str">
        <f t="shared" ca="1" si="976"/>
        <v/>
      </c>
      <c r="BK7735">
        <f t="shared" si="977"/>
        <v>1900</v>
      </c>
      <c r="BL7735">
        <f t="shared" si="978"/>
        <v>1900</v>
      </c>
      <c r="BM7735" t="str">
        <f t="shared" si="979"/>
        <v/>
      </c>
      <c r="BN7735" s="69">
        <f t="shared" si="980"/>
        <v>137</v>
      </c>
      <c r="BO7735" s="1">
        <v>50103</v>
      </c>
      <c r="BP7735" s="1"/>
    </row>
    <row r="7736" spans="59:68" x14ac:dyDescent="0.25">
      <c r="BG7736" t="str">
        <f t="shared" ca="1" si="973"/>
        <v/>
      </c>
      <c r="BH7736" t="str">
        <f t="shared" si="974"/>
        <v/>
      </c>
      <c r="BI7736" t="str">
        <f t="shared" si="975"/>
        <v/>
      </c>
      <c r="BJ7736" t="str">
        <f t="shared" ca="1" si="976"/>
        <v/>
      </c>
      <c r="BK7736">
        <f t="shared" si="977"/>
        <v>1900</v>
      </c>
      <c r="BL7736">
        <f t="shared" si="978"/>
        <v>1900</v>
      </c>
      <c r="BM7736" t="str">
        <f t="shared" si="979"/>
        <v/>
      </c>
      <c r="BN7736" s="69">
        <f t="shared" si="980"/>
        <v>137</v>
      </c>
      <c r="BO7736" s="1">
        <v>50104</v>
      </c>
      <c r="BP7736" s="1"/>
    </row>
    <row r="7737" spans="59:68" x14ac:dyDescent="0.25">
      <c r="BG7737" t="str">
        <f t="shared" ca="1" si="973"/>
        <v/>
      </c>
      <c r="BH7737" t="str">
        <f t="shared" si="974"/>
        <v/>
      </c>
      <c r="BI7737" t="str">
        <f t="shared" si="975"/>
        <v/>
      </c>
      <c r="BJ7737" t="str">
        <f t="shared" ca="1" si="976"/>
        <v/>
      </c>
      <c r="BK7737">
        <f t="shared" si="977"/>
        <v>1900</v>
      </c>
      <c r="BL7737">
        <f t="shared" si="978"/>
        <v>1900</v>
      </c>
      <c r="BM7737" t="str">
        <f t="shared" si="979"/>
        <v/>
      </c>
      <c r="BN7737" s="69">
        <f t="shared" si="980"/>
        <v>137</v>
      </c>
      <c r="BO7737" s="1">
        <v>50105</v>
      </c>
      <c r="BP7737" s="1"/>
    </row>
    <row r="7738" spans="59:68" x14ac:dyDescent="0.25">
      <c r="BG7738" t="str">
        <f t="shared" ca="1" si="973"/>
        <v/>
      </c>
      <c r="BH7738" t="str">
        <f t="shared" si="974"/>
        <v/>
      </c>
      <c r="BI7738" t="str">
        <f t="shared" si="975"/>
        <v/>
      </c>
      <c r="BJ7738" t="str">
        <f t="shared" ca="1" si="976"/>
        <v/>
      </c>
      <c r="BK7738">
        <f t="shared" si="977"/>
        <v>1900</v>
      </c>
      <c r="BL7738">
        <f t="shared" si="978"/>
        <v>1900</v>
      </c>
      <c r="BM7738" t="str">
        <f t="shared" si="979"/>
        <v/>
      </c>
      <c r="BN7738" s="69">
        <f t="shared" si="980"/>
        <v>137</v>
      </c>
      <c r="BO7738" s="1">
        <v>50106</v>
      </c>
      <c r="BP7738" s="1"/>
    </row>
    <row r="7739" spans="59:68" x14ac:dyDescent="0.25">
      <c r="BG7739" t="str">
        <f t="shared" ca="1" si="973"/>
        <v/>
      </c>
      <c r="BH7739" t="str">
        <f t="shared" si="974"/>
        <v/>
      </c>
      <c r="BI7739" t="str">
        <f t="shared" si="975"/>
        <v/>
      </c>
      <c r="BJ7739" t="str">
        <f t="shared" ca="1" si="976"/>
        <v/>
      </c>
      <c r="BK7739">
        <f t="shared" si="977"/>
        <v>1900</v>
      </c>
      <c r="BL7739">
        <f t="shared" si="978"/>
        <v>1900</v>
      </c>
      <c r="BM7739" t="str">
        <f t="shared" si="979"/>
        <v/>
      </c>
      <c r="BN7739" s="69">
        <f t="shared" si="980"/>
        <v>137</v>
      </c>
      <c r="BO7739" s="1">
        <v>50107</v>
      </c>
      <c r="BP7739" s="1"/>
    </row>
    <row r="7740" spans="59:68" x14ac:dyDescent="0.25">
      <c r="BG7740" t="str">
        <f t="shared" ca="1" si="973"/>
        <v/>
      </c>
      <c r="BH7740" t="str">
        <f t="shared" si="974"/>
        <v/>
      </c>
      <c r="BI7740" t="str">
        <f t="shared" si="975"/>
        <v/>
      </c>
      <c r="BJ7740" t="str">
        <f t="shared" ca="1" si="976"/>
        <v/>
      </c>
      <c r="BK7740">
        <f t="shared" si="977"/>
        <v>1900</v>
      </c>
      <c r="BL7740">
        <f t="shared" si="978"/>
        <v>1900</v>
      </c>
      <c r="BM7740" t="str">
        <f t="shared" si="979"/>
        <v/>
      </c>
      <c r="BN7740" s="69">
        <f t="shared" si="980"/>
        <v>137</v>
      </c>
      <c r="BO7740" s="1">
        <v>50108</v>
      </c>
      <c r="BP7740" s="1"/>
    </row>
    <row r="7741" spans="59:68" x14ac:dyDescent="0.25">
      <c r="BG7741" t="str">
        <f t="shared" ca="1" si="973"/>
        <v/>
      </c>
      <c r="BH7741" t="str">
        <f t="shared" si="974"/>
        <v/>
      </c>
      <c r="BI7741" t="str">
        <f t="shared" si="975"/>
        <v/>
      </c>
      <c r="BJ7741" t="str">
        <f t="shared" ca="1" si="976"/>
        <v/>
      </c>
      <c r="BK7741">
        <f t="shared" si="977"/>
        <v>1900</v>
      </c>
      <c r="BL7741">
        <f t="shared" si="978"/>
        <v>1900</v>
      </c>
      <c r="BM7741" t="str">
        <f t="shared" si="979"/>
        <v/>
      </c>
      <c r="BN7741" s="69">
        <f t="shared" si="980"/>
        <v>137</v>
      </c>
      <c r="BO7741" s="1">
        <v>50109</v>
      </c>
      <c r="BP7741" s="1"/>
    </row>
    <row r="7742" spans="59:68" x14ac:dyDescent="0.25">
      <c r="BG7742" t="str">
        <f t="shared" ca="1" si="973"/>
        <v/>
      </c>
      <c r="BH7742" t="str">
        <f t="shared" si="974"/>
        <v/>
      </c>
      <c r="BI7742" t="str">
        <f t="shared" si="975"/>
        <v/>
      </c>
      <c r="BJ7742" t="str">
        <f t="shared" ca="1" si="976"/>
        <v/>
      </c>
      <c r="BK7742">
        <f t="shared" si="977"/>
        <v>1900</v>
      </c>
      <c r="BL7742">
        <f t="shared" si="978"/>
        <v>1900</v>
      </c>
      <c r="BM7742" t="str">
        <f t="shared" si="979"/>
        <v/>
      </c>
      <c r="BN7742" s="69">
        <f t="shared" si="980"/>
        <v>137</v>
      </c>
      <c r="BO7742" s="1">
        <v>50110</v>
      </c>
      <c r="BP7742" s="1"/>
    </row>
    <row r="7743" spans="59:68" x14ac:dyDescent="0.25">
      <c r="BG7743" t="str">
        <f t="shared" ca="1" si="973"/>
        <v/>
      </c>
      <c r="BH7743" t="str">
        <f t="shared" si="974"/>
        <v/>
      </c>
      <c r="BI7743" t="str">
        <f t="shared" si="975"/>
        <v/>
      </c>
      <c r="BJ7743" t="str">
        <f t="shared" ca="1" si="976"/>
        <v/>
      </c>
      <c r="BK7743">
        <f t="shared" si="977"/>
        <v>1900</v>
      </c>
      <c r="BL7743">
        <f t="shared" si="978"/>
        <v>1900</v>
      </c>
      <c r="BM7743" t="str">
        <f t="shared" si="979"/>
        <v/>
      </c>
      <c r="BN7743" s="69">
        <f t="shared" si="980"/>
        <v>137</v>
      </c>
      <c r="BO7743" s="1">
        <v>50111</v>
      </c>
      <c r="BP7743" s="1"/>
    </row>
    <row r="7744" spans="59:68" x14ac:dyDescent="0.25">
      <c r="BG7744" t="str">
        <f t="shared" ca="1" si="973"/>
        <v/>
      </c>
      <c r="BH7744" t="str">
        <f t="shared" si="974"/>
        <v/>
      </c>
      <c r="BI7744" t="str">
        <f t="shared" si="975"/>
        <v/>
      </c>
      <c r="BJ7744" t="str">
        <f t="shared" ca="1" si="976"/>
        <v/>
      </c>
      <c r="BK7744">
        <f t="shared" si="977"/>
        <v>1900</v>
      </c>
      <c r="BL7744">
        <f t="shared" si="978"/>
        <v>1900</v>
      </c>
      <c r="BM7744" t="str">
        <f t="shared" si="979"/>
        <v/>
      </c>
      <c r="BN7744" s="69">
        <f t="shared" si="980"/>
        <v>137</v>
      </c>
      <c r="BO7744" s="1">
        <v>50112</v>
      </c>
      <c r="BP7744" s="1"/>
    </row>
    <row r="7745" spans="59:68" x14ac:dyDescent="0.25">
      <c r="BG7745" t="str">
        <f t="shared" ca="1" si="973"/>
        <v/>
      </c>
      <c r="BH7745" t="str">
        <f t="shared" si="974"/>
        <v/>
      </c>
      <c r="BI7745" t="str">
        <f t="shared" si="975"/>
        <v/>
      </c>
      <c r="BJ7745" t="str">
        <f t="shared" ca="1" si="976"/>
        <v/>
      </c>
      <c r="BK7745">
        <f t="shared" si="977"/>
        <v>1900</v>
      </c>
      <c r="BL7745">
        <f t="shared" si="978"/>
        <v>1900</v>
      </c>
      <c r="BM7745" t="str">
        <f t="shared" si="979"/>
        <v/>
      </c>
      <c r="BN7745" s="69">
        <f t="shared" si="980"/>
        <v>137</v>
      </c>
      <c r="BO7745" s="1">
        <v>50113</v>
      </c>
      <c r="BP7745" s="1"/>
    </row>
    <row r="7746" spans="59:68" x14ac:dyDescent="0.25">
      <c r="BG7746" t="str">
        <f t="shared" ca="1" si="973"/>
        <v/>
      </c>
      <c r="BH7746" t="str">
        <f t="shared" si="974"/>
        <v/>
      </c>
      <c r="BI7746" t="str">
        <f t="shared" si="975"/>
        <v/>
      </c>
      <c r="BJ7746" t="str">
        <f t="shared" ca="1" si="976"/>
        <v/>
      </c>
      <c r="BK7746">
        <f t="shared" si="977"/>
        <v>1900</v>
      </c>
      <c r="BL7746">
        <f t="shared" si="978"/>
        <v>1900</v>
      </c>
      <c r="BM7746" t="str">
        <f t="shared" si="979"/>
        <v/>
      </c>
      <c r="BN7746" s="69">
        <f t="shared" si="980"/>
        <v>137</v>
      </c>
      <c r="BO7746" s="1">
        <v>50114</v>
      </c>
      <c r="BP7746" s="1"/>
    </row>
    <row r="7747" spans="59:68" x14ac:dyDescent="0.25">
      <c r="BG7747" t="str">
        <f t="shared" ref="BG7747:BG7810" ca="1" si="981">IF(A7747="","",DATEDIF(J7747,TODAY(),"y"))</f>
        <v/>
      </c>
      <c r="BH7747" t="str">
        <f t="shared" ref="BH7747:BH7810" si="982">IF(A7747="","",IF(BG7747&lt;61,"Moins de 61",IF(BG7747&lt;66,"61 à 65",IF(BG7747&lt;71,"66 à 70",IF(BG7747&lt;76,"71 à 75",IF(BG7747&lt;81,"76 à 80",IF(BG7747&lt;86,"81 à 85",IF(BG7747&lt;91,"86 à 90",IF(BG7747&lt;96,"91 à 95",IF(BG7747&lt;101,"96 à 100",IF(BG7747&gt;=101,"101 et plus","")))))))))))</f>
        <v/>
      </c>
      <c r="BI7747" t="str">
        <f t="shared" ref="BI7747:BI7810" si="983">IF(B7747="","",IF(BG7747&lt;66,"Moins de 66",IF(BG7747&lt;71,"66 à 70",IF(BG7747&lt;76,"71 à 75",IF(BG7747&lt;81,"76 à 80",IF(BG7747&gt;=81,"plus de 80",""))))))</f>
        <v/>
      </c>
      <c r="BJ7747" t="str">
        <f t="shared" ref="BJ7747:BJ7810" ca="1" si="984">IF(A7747="","",DATEDIF(L7747,TODAY(),"y"))</f>
        <v/>
      </c>
      <c r="BK7747">
        <f t="shared" ref="BK7747:BK7810" si="985">YEAR(L7747)</f>
        <v>1900</v>
      </c>
      <c r="BL7747">
        <f t="shared" ref="BL7747:BL7810" si="986">YEAR(E7747)</f>
        <v>1900</v>
      </c>
      <c r="BM7747" t="str">
        <f t="shared" ref="BM7747:BM7810" si="987">IF(A7747="","",IF(O7747="Adhérent",BG7747,""))</f>
        <v/>
      </c>
      <c r="BN7747" s="69">
        <f t="shared" ref="BN7747:BN7810" si="988">YEAR(BO7747)-YEAR(J7747)</f>
        <v>137</v>
      </c>
      <c r="BO7747" s="1">
        <v>50115</v>
      </c>
      <c r="BP7747" s="1"/>
    </row>
    <row r="7748" spans="59:68" x14ac:dyDescent="0.25">
      <c r="BG7748" t="str">
        <f t="shared" ca="1" si="981"/>
        <v/>
      </c>
      <c r="BH7748" t="str">
        <f t="shared" si="982"/>
        <v/>
      </c>
      <c r="BI7748" t="str">
        <f t="shared" si="983"/>
        <v/>
      </c>
      <c r="BJ7748" t="str">
        <f t="shared" ca="1" si="984"/>
        <v/>
      </c>
      <c r="BK7748">
        <f t="shared" si="985"/>
        <v>1900</v>
      </c>
      <c r="BL7748">
        <f t="shared" si="986"/>
        <v>1900</v>
      </c>
      <c r="BM7748" t="str">
        <f t="shared" si="987"/>
        <v/>
      </c>
      <c r="BN7748" s="69">
        <f t="shared" si="988"/>
        <v>137</v>
      </c>
      <c r="BO7748" s="1">
        <v>50116</v>
      </c>
      <c r="BP7748" s="1"/>
    </row>
    <row r="7749" spans="59:68" x14ac:dyDescent="0.25">
      <c r="BG7749" t="str">
        <f t="shared" ca="1" si="981"/>
        <v/>
      </c>
      <c r="BH7749" t="str">
        <f t="shared" si="982"/>
        <v/>
      </c>
      <c r="BI7749" t="str">
        <f t="shared" si="983"/>
        <v/>
      </c>
      <c r="BJ7749" t="str">
        <f t="shared" ca="1" si="984"/>
        <v/>
      </c>
      <c r="BK7749">
        <f t="shared" si="985"/>
        <v>1900</v>
      </c>
      <c r="BL7749">
        <f t="shared" si="986"/>
        <v>1900</v>
      </c>
      <c r="BM7749" t="str">
        <f t="shared" si="987"/>
        <v/>
      </c>
      <c r="BN7749" s="69">
        <f t="shared" si="988"/>
        <v>137</v>
      </c>
      <c r="BO7749" s="1">
        <v>50117</v>
      </c>
      <c r="BP7749" s="1"/>
    </row>
    <row r="7750" spans="59:68" x14ac:dyDescent="0.25">
      <c r="BG7750" t="str">
        <f t="shared" ca="1" si="981"/>
        <v/>
      </c>
      <c r="BH7750" t="str">
        <f t="shared" si="982"/>
        <v/>
      </c>
      <c r="BI7750" t="str">
        <f t="shared" si="983"/>
        <v/>
      </c>
      <c r="BJ7750" t="str">
        <f t="shared" ca="1" si="984"/>
        <v/>
      </c>
      <c r="BK7750">
        <f t="shared" si="985"/>
        <v>1900</v>
      </c>
      <c r="BL7750">
        <f t="shared" si="986"/>
        <v>1900</v>
      </c>
      <c r="BM7750" t="str">
        <f t="shared" si="987"/>
        <v/>
      </c>
      <c r="BN7750" s="69">
        <f t="shared" si="988"/>
        <v>137</v>
      </c>
      <c r="BO7750" s="1">
        <v>50118</v>
      </c>
      <c r="BP7750" s="1"/>
    </row>
    <row r="7751" spans="59:68" x14ac:dyDescent="0.25">
      <c r="BG7751" t="str">
        <f t="shared" ca="1" si="981"/>
        <v/>
      </c>
      <c r="BH7751" t="str">
        <f t="shared" si="982"/>
        <v/>
      </c>
      <c r="BI7751" t="str">
        <f t="shared" si="983"/>
        <v/>
      </c>
      <c r="BJ7751" t="str">
        <f t="shared" ca="1" si="984"/>
        <v/>
      </c>
      <c r="BK7751">
        <f t="shared" si="985"/>
        <v>1900</v>
      </c>
      <c r="BL7751">
        <f t="shared" si="986"/>
        <v>1900</v>
      </c>
      <c r="BM7751" t="str">
        <f t="shared" si="987"/>
        <v/>
      </c>
      <c r="BN7751" s="69">
        <f t="shared" si="988"/>
        <v>137</v>
      </c>
      <c r="BO7751" s="1">
        <v>50119</v>
      </c>
      <c r="BP7751" s="1"/>
    </row>
    <row r="7752" spans="59:68" x14ac:dyDescent="0.25">
      <c r="BG7752" t="str">
        <f t="shared" ca="1" si="981"/>
        <v/>
      </c>
      <c r="BH7752" t="str">
        <f t="shared" si="982"/>
        <v/>
      </c>
      <c r="BI7752" t="str">
        <f t="shared" si="983"/>
        <v/>
      </c>
      <c r="BJ7752" t="str">
        <f t="shared" ca="1" si="984"/>
        <v/>
      </c>
      <c r="BK7752">
        <f t="shared" si="985"/>
        <v>1900</v>
      </c>
      <c r="BL7752">
        <f t="shared" si="986"/>
        <v>1900</v>
      </c>
      <c r="BM7752" t="str">
        <f t="shared" si="987"/>
        <v/>
      </c>
      <c r="BN7752" s="69">
        <f t="shared" si="988"/>
        <v>137</v>
      </c>
      <c r="BO7752" s="1">
        <v>50120</v>
      </c>
      <c r="BP7752" s="1"/>
    </row>
    <row r="7753" spans="59:68" x14ac:dyDescent="0.25">
      <c r="BG7753" t="str">
        <f t="shared" ca="1" si="981"/>
        <v/>
      </c>
      <c r="BH7753" t="str">
        <f t="shared" si="982"/>
        <v/>
      </c>
      <c r="BI7753" t="str">
        <f t="shared" si="983"/>
        <v/>
      </c>
      <c r="BJ7753" t="str">
        <f t="shared" ca="1" si="984"/>
        <v/>
      </c>
      <c r="BK7753">
        <f t="shared" si="985"/>
        <v>1900</v>
      </c>
      <c r="BL7753">
        <f t="shared" si="986"/>
        <v>1900</v>
      </c>
      <c r="BM7753" t="str">
        <f t="shared" si="987"/>
        <v/>
      </c>
      <c r="BN7753" s="69">
        <f t="shared" si="988"/>
        <v>137</v>
      </c>
      <c r="BO7753" s="1">
        <v>50121</v>
      </c>
      <c r="BP7753" s="1"/>
    </row>
    <row r="7754" spans="59:68" x14ac:dyDescent="0.25">
      <c r="BG7754" t="str">
        <f t="shared" ca="1" si="981"/>
        <v/>
      </c>
      <c r="BH7754" t="str">
        <f t="shared" si="982"/>
        <v/>
      </c>
      <c r="BI7754" t="str">
        <f t="shared" si="983"/>
        <v/>
      </c>
      <c r="BJ7754" t="str">
        <f t="shared" ca="1" si="984"/>
        <v/>
      </c>
      <c r="BK7754">
        <f t="shared" si="985"/>
        <v>1900</v>
      </c>
      <c r="BL7754">
        <f t="shared" si="986"/>
        <v>1900</v>
      </c>
      <c r="BM7754" t="str">
        <f t="shared" si="987"/>
        <v/>
      </c>
      <c r="BN7754" s="69">
        <f t="shared" si="988"/>
        <v>137</v>
      </c>
      <c r="BO7754" s="1">
        <v>50122</v>
      </c>
      <c r="BP7754" s="1"/>
    </row>
    <row r="7755" spans="59:68" x14ac:dyDescent="0.25">
      <c r="BG7755" t="str">
        <f t="shared" ca="1" si="981"/>
        <v/>
      </c>
      <c r="BH7755" t="str">
        <f t="shared" si="982"/>
        <v/>
      </c>
      <c r="BI7755" t="str">
        <f t="shared" si="983"/>
        <v/>
      </c>
      <c r="BJ7755" t="str">
        <f t="shared" ca="1" si="984"/>
        <v/>
      </c>
      <c r="BK7755">
        <f t="shared" si="985"/>
        <v>1900</v>
      </c>
      <c r="BL7755">
        <f t="shared" si="986"/>
        <v>1900</v>
      </c>
      <c r="BM7755" t="str">
        <f t="shared" si="987"/>
        <v/>
      </c>
      <c r="BN7755" s="69">
        <f t="shared" si="988"/>
        <v>137</v>
      </c>
      <c r="BO7755" s="1">
        <v>50123</v>
      </c>
      <c r="BP7755" s="1"/>
    </row>
    <row r="7756" spans="59:68" x14ac:dyDescent="0.25">
      <c r="BG7756" t="str">
        <f t="shared" ca="1" si="981"/>
        <v/>
      </c>
      <c r="BH7756" t="str">
        <f t="shared" si="982"/>
        <v/>
      </c>
      <c r="BI7756" t="str">
        <f t="shared" si="983"/>
        <v/>
      </c>
      <c r="BJ7756" t="str">
        <f t="shared" ca="1" si="984"/>
        <v/>
      </c>
      <c r="BK7756">
        <f t="shared" si="985"/>
        <v>1900</v>
      </c>
      <c r="BL7756">
        <f t="shared" si="986"/>
        <v>1900</v>
      </c>
      <c r="BM7756" t="str">
        <f t="shared" si="987"/>
        <v/>
      </c>
      <c r="BN7756" s="69">
        <f t="shared" si="988"/>
        <v>137</v>
      </c>
      <c r="BO7756" s="1">
        <v>50124</v>
      </c>
      <c r="BP7756" s="1"/>
    </row>
    <row r="7757" spans="59:68" x14ac:dyDescent="0.25">
      <c r="BG7757" t="str">
        <f t="shared" ca="1" si="981"/>
        <v/>
      </c>
      <c r="BH7757" t="str">
        <f t="shared" si="982"/>
        <v/>
      </c>
      <c r="BI7757" t="str">
        <f t="shared" si="983"/>
        <v/>
      </c>
      <c r="BJ7757" t="str">
        <f t="shared" ca="1" si="984"/>
        <v/>
      </c>
      <c r="BK7757">
        <f t="shared" si="985"/>
        <v>1900</v>
      </c>
      <c r="BL7757">
        <f t="shared" si="986"/>
        <v>1900</v>
      </c>
      <c r="BM7757" t="str">
        <f t="shared" si="987"/>
        <v/>
      </c>
      <c r="BN7757" s="69">
        <f t="shared" si="988"/>
        <v>137</v>
      </c>
      <c r="BO7757" s="1">
        <v>50125</v>
      </c>
      <c r="BP7757" s="1"/>
    </row>
    <row r="7758" spans="59:68" x14ac:dyDescent="0.25">
      <c r="BG7758" t="str">
        <f t="shared" ca="1" si="981"/>
        <v/>
      </c>
      <c r="BH7758" t="str">
        <f t="shared" si="982"/>
        <v/>
      </c>
      <c r="BI7758" t="str">
        <f t="shared" si="983"/>
        <v/>
      </c>
      <c r="BJ7758" t="str">
        <f t="shared" ca="1" si="984"/>
        <v/>
      </c>
      <c r="BK7758">
        <f t="shared" si="985"/>
        <v>1900</v>
      </c>
      <c r="BL7758">
        <f t="shared" si="986"/>
        <v>1900</v>
      </c>
      <c r="BM7758" t="str">
        <f t="shared" si="987"/>
        <v/>
      </c>
      <c r="BN7758" s="69">
        <f t="shared" si="988"/>
        <v>137</v>
      </c>
      <c r="BO7758" s="1">
        <v>50126</v>
      </c>
      <c r="BP7758" s="1"/>
    </row>
    <row r="7759" spans="59:68" x14ac:dyDescent="0.25">
      <c r="BG7759" t="str">
        <f t="shared" ca="1" si="981"/>
        <v/>
      </c>
      <c r="BH7759" t="str">
        <f t="shared" si="982"/>
        <v/>
      </c>
      <c r="BI7759" t="str">
        <f t="shared" si="983"/>
        <v/>
      </c>
      <c r="BJ7759" t="str">
        <f t="shared" ca="1" si="984"/>
        <v/>
      </c>
      <c r="BK7759">
        <f t="shared" si="985"/>
        <v>1900</v>
      </c>
      <c r="BL7759">
        <f t="shared" si="986"/>
        <v>1900</v>
      </c>
      <c r="BM7759" t="str">
        <f t="shared" si="987"/>
        <v/>
      </c>
      <c r="BN7759" s="69">
        <f t="shared" si="988"/>
        <v>137</v>
      </c>
      <c r="BO7759" s="1">
        <v>50127</v>
      </c>
      <c r="BP7759" s="1"/>
    </row>
    <row r="7760" spans="59:68" x14ac:dyDescent="0.25">
      <c r="BG7760" t="str">
        <f t="shared" ca="1" si="981"/>
        <v/>
      </c>
      <c r="BH7760" t="str">
        <f t="shared" si="982"/>
        <v/>
      </c>
      <c r="BI7760" t="str">
        <f t="shared" si="983"/>
        <v/>
      </c>
      <c r="BJ7760" t="str">
        <f t="shared" ca="1" si="984"/>
        <v/>
      </c>
      <c r="BK7760">
        <f t="shared" si="985"/>
        <v>1900</v>
      </c>
      <c r="BL7760">
        <f t="shared" si="986"/>
        <v>1900</v>
      </c>
      <c r="BM7760" t="str">
        <f t="shared" si="987"/>
        <v/>
      </c>
      <c r="BN7760" s="69">
        <f t="shared" si="988"/>
        <v>137</v>
      </c>
      <c r="BO7760" s="1">
        <v>50128</v>
      </c>
      <c r="BP7760" s="1"/>
    </row>
    <row r="7761" spans="59:68" x14ac:dyDescent="0.25">
      <c r="BG7761" t="str">
        <f t="shared" ca="1" si="981"/>
        <v/>
      </c>
      <c r="BH7761" t="str">
        <f t="shared" si="982"/>
        <v/>
      </c>
      <c r="BI7761" t="str">
        <f t="shared" si="983"/>
        <v/>
      </c>
      <c r="BJ7761" t="str">
        <f t="shared" ca="1" si="984"/>
        <v/>
      </c>
      <c r="BK7761">
        <f t="shared" si="985"/>
        <v>1900</v>
      </c>
      <c r="BL7761">
        <f t="shared" si="986"/>
        <v>1900</v>
      </c>
      <c r="BM7761" t="str">
        <f t="shared" si="987"/>
        <v/>
      </c>
      <c r="BN7761" s="69">
        <f t="shared" si="988"/>
        <v>137</v>
      </c>
      <c r="BO7761" s="1">
        <v>50129</v>
      </c>
      <c r="BP7761" s="1"/>
    </row>
    <row r="7762" spans="59:68" x14ac:dyDescent="0.25">
      <c r="BG7762" t="str">
        <f t="shared" ca="1" si="981"/>
        <v/>
      </c>
      <c r="BH7762" t="str">
        <f t="shared" si="982"/>
        <v/>
      </c>
      <c r="BI7762" t="str">
        <f t="shared" si="983"/>
        <v/>
      </c>
      <c r="BJ7762" t="str">
        <f t="shared" ca="1" si="984"/>
        <v/>
      </c>
      <c r="BK7762">
        <f t="shared" si="985"/>
        <v>1900</v>
      </c>
      <c r="BL7762">
        <f t="shared" si="986"/>
        <v>1900</v>
      </c>
      <c r="BM7762" t="str">
        <f t="shared" si="987"/>
        <v/>
      </c>
      <c r="BN7762" s="69">
        <f t="shared" si="988"/>
        <v>137</v>
      </c>
      <c r="BO7762" s="1">
        <v>50130</v>
      </c>
      <c r="BP7762" s="1"/>
    </row>
    <row r="7763" spans="59:68" x14ac:dyDescent="0.25">
      <c r="BG7763" t="str">
        <f t="shared" ca="1" si="981"/>
        <v/>
      </c>
      <c r="BH7763" t="str">
        <f t="shared" si="982"/>
        <v/>
      </c>
      <c r="BI7763" t="str">
        <f t="shared" si="983"/>
        <v/>
      </c>
      <c r="BJ7763" t="str">
        <f t="shared" ca="1" si="984"/>
        <v/>
      </c>
      <c r="BK7763">
        <f t="shared" si="985"/>
        <v>1900</v>
      </c>
      <c r="BL7763">
        <f t="shared" si="986"/>
        <v>1900</v>
      </c>
      <c r="BM7763" t="str">
        <f t="shared" si="987"/>
        <v/>
      </c>
      <c r="BN7763" s="69">
        <f t="shared" si="988"/>
        <v>137</v>
      </c>
      <c r="BO7763" s="1">
        <v>50131</v>
      </c>
      <c r="BP7763" s="1"/>
    </row>
    <row r="7764" spans="59:68" x14ac:dyDescent="0.25">
      <c r="BG7764" t="str">
        <f t="shared" ca="1" si="981"/>
        <v/>
      </c>
      <c r="BH7764" t="str">
        <f t="shared" si="982"/>
        <v/>
      </c>
      <c r="BI7764" t="str">
        <f t="shared" si="983"/>
        <v/>
      </c>
      <c r="BJ7764" t="str">
        <f t="shared" ca="1" si="984"/>
        <v/>
      </c>
      <c r="BK7764">
        <f t="shared" si="985"/>
        <v>1900</v>
      </c>
      <c r="BL7764">
        <f t="shared" si="986"/>
        <v>1900</v>
      </c>
      <c r="BM7764" t="str">
        <f t="shared" si="987"/>
        <v/>
      </c>
      <c r="BN7764" s="69">
        <f t="shared" si="988"/>
        <v>137</v>
      </c>
      <c r="BO7764" s="1">
        <v>50132</v>
      </c>
      <c r="BP7764" s="1"/>
    </row>
    <row r="7765" spans="59:68" x14ac:dyDescent="0.25">
      <c r="BG7765" t="str">
        <f t="shared" ca="1" si="981"/>
        <v/>
      </c>
      <c r="BH7765" t="str">
        <f t="shared" si="982"/>
        <v/>
      </c>
      <c r="BI7765" t="str">
        <f t="shared" si="983"/>
        <v/>
      </c>
      <c r="BJ7765" t="str">
        <f t="shared" ca="1" si="984"/>
        <v/>
      </c>
      <c r="BK7765">
        <f t="shared" si="985"/>
        <v>1900</v>
      </c>
      <c r="BL7765">
        <f t="shared" si="986"/>
        <v>1900</v>
      </c>
      <c r="BM7765" t="str">
        <f t="shared" si="987"/>
        <v/>
      </c>
      <c r="BN7765" s="69">
        <f t="shared" si="988"/>
        <v>137</v>
      </c>
      <c r="BO7765" s="1">
        <v>50133</v>
      </c>
      <c r="BP7765" s="1"/>
    </row>
    <row r="7766" spans="59:68" x14ac:dyDescent="0.25">
      <c r="BG7766" t="str">
        <f t="shared" ca="1" si="981"/>
        <v/>
      </c>
      <c r="BH7766" t="str">
        <f t="shared" si="982"/>
        <v/>
      </c>
      <c r="BI7766" t="str">
        <f t="shared" si="983"/>
        <v/>
      </c>
      <c r="BJ7766" t="str">
        <f t="shared" ca="1" si="984"/>
        <v/>
      </c>
      <c r="BK7766">
        <f t="shared" si="985"/>
        <v>1900</v>
      </c>
      <c r="BL7766">
        <f t="shared" si="986"/>
        <v>1900</v>
      </c>
      <c r="BM7766" t="str">
        <f t="shared" si="987"/>
        <v/>
      </c>
      <c r="BN7766" s="69">
        <f t="shared" si="988"/>
        <v>137</v>
      </c>
      <c r="BO7766" s="1">
        <v>50134</v>
      </c>
      <c r="BP7766" s="1"/>
    </row>
    <row r="7767" spans="59:68" x14ac:dyDescent="0.25">
      <c r="BG7767" t="str">
        <f t="shared" ca="1" si="981"/>
        <v/>
      </c>
      <c r="BH7767" t="str">
        <f t="shared" si="982"/>
        <v/>
      </c>
      <c r="BI7767" t="str">
        <f t="shared" si="983"/>
        <v/>
      </c>
      <c r="BJ7767" t="str">
        <f t="shared" ca="1" si="984"/>
        <v/>
      </c>
      <c r="BK7767">
        <f t="shared" si="985"/>
        <v>1900</v>
      </c>
      <c r="BL7767">
        <f t="shared" si="986"/>
        <v>1900</v>
      </c>
      <c r="BM7767" t="str">
        <f t="shared" si="987"/>
        <v/>
      </c>
      <c r="BN7767" s="69">
        <f t="shared" si="988"/>
        <v>137</v>
      </c>
      <c r="BO7767" s="1">
        <v>50135</v>
      </c>
      <c r="BP7767" s="1"/>
    </row>
    <row r="7768" spans="59:68" x14ac:dyDescent="0.25">
      <c r="BG7768" t="str">
        <f t="shared" ca="1" si="981"/>
        <v/>
      </c>
      <c r="BH7768" t="str">
        <f t="shared" si="982"/>
        <v/>
      </c>
      <c r="BI7768" t="str">
        <f t="shared" si="983"/>
        <v/>
      </c>
      <c r="BJ7768" t="str">
        <f t="shared" ca="1" si="984"/>
        <v/>
      </c>
      <c r="BK7768">
        <f t="shared" si="985"/>
        <v>1900</v>
      </c>
      <c r="BL7768">
        <f t="shared" si="986"/>
        <v>1900</v>
      </c>
      <c r="BM7768" t="str">
        <f t="shared" si="987"/>
        <v/>
      </c>
      <c r="BN7768" s="69">
        <f t="shared" si="988"/>
        <v>137</v>
      </c>
      <c r="BO7768" s="1">
        <v>50136</v>
      </c>
      <c r="BP7768" s="1"/>
    </row>
    <row r="7769" spans="59:68" x14ac:dyDescent="0.25">
      <c r="BG7769" t="str">
        <f t="shared" ca="1" si="981"/>
        <v/>
      </c>
      <c r="BH7769" t="str">
        <f t="shared" si="982"/>
        <v/>
      </c>
      <c r="BI7769" t="str">
        <f t="shared" si="983"/>
        <v/>
      </c>
      <c r="BJ7769" t="str">
        <f t="shared" ca="1" si="984"/>
        <v/>
      </c>
      <c r="BK7769">
        <f t="shared" si="985"/>
        <v>1900</v>
      </c>
      <c r="BL7769">
        <f t="shared" si="986"/>
        <v>1900</v>
      </c>
      <c r="BM7769" t="str">
        <f t="shared" si="987"/>
        <v/>
      </c>
      <c r="BN7769" s="69">
        <f t="shared" si="988"/>
        <v>137</v>
      </c>
      <c r="BO7769" s="1">
        <v>50137</v>
      </c>
      <c r="BP7769" s="1"/>
    </row>
    <row r="7770" spans="59:68" x14ac:dyDescent="0.25">
      <c r="BG7770" t="str">
        <f t="shared" ca="1" si="981"/>
        <v/>
      </c>
      <c r="BH7770" t="str">
        <f t="shared" si="982"/>
        <v/>
      </c>
      <c r="BI7770" t="str">
        <f t="shared" si="983"/>
        <v/>
      </c>
      <c r="BJ7770" t="str">
        <f t="shared" ca="1" si="984"/>
        <v/>
      </c>
      <c r="BK7770">
        <f t="shared" si="985"/>
        <v>1900</v>
      </c>
      <c r="BL7770">
        <f t="shared" si="986"/>
        <v>1900</v>
      </c>
      <c r="BM7770" t="str">
        <f t="shared" si="987"/>
        <v/>
      </c>
      <c r="BN7770" s="69">
        <f t="shared" si="988"/>
        <v>137</v>
      </c>
      <c r="BO7770" s="1">
        <v>50138</v>
      </c>
      <c r="BP7770" s="1"/>
    </row>
    <row r="7771" spans="59:68" x14ac:dyDescent="0.25">
      <c r="BG7771" t="str">
        <f t="shared" ca="1" si="981"/>
        <v/>
      </c>
      <c r="BH7771" t="str">
        <f t="shared" si="982"/>
        <v/>
      </c>
      <c r="BI7771" t="str">
        <f t="shared" si="983"/>
        <v/>
      </c>
      <c r="BJ7771" t="str">
        <f t="shared" ca="1" si="984"/>
        <v/>
      </c>
      <c r="BK7771">
        <f t="shared" si="985"/>
        <v>1900</v>
      </c>
      <c r="BL7771">
        <f t="shared" si="986"/>
        <v>1900</v>
      </c>
      <c r="BM7771" t="str">
        <f t="shared" si="987"/>
        <v/>
      </c>
      <c r="BN7771" s="69">
        <f t="shared" si="988"/>
        <v>137</v>
      </c>
      <c r="BO7771" s="1">
        <v>50139</v>
      </c>
      <c r="BP7771" s="1"/>
    </row>
    <row r="7772" spans="59:68" x14ac:dyDescent="0.25">
      <c r="BG7772" t="str">
        <f t="shared" ca="1" si="981"/>
        <v/>
      </c>
      <c r="BH7772" t="str">
        <f t="shared" si="982"/>
        <v/>
      </c>
      <c r="BI7772" t="str">
        <f t="shared" si="983"/>
        <v/>
      </c>
      <c r="BJ7772" t="str">
        <f t="shared" ca="1" si="984"/>
        <v/>
      </c>
      <c r="BK7772">
        <f t="shared" si="985"/>
        <v>1900</v>
      </c>
      <c r="BL7772">
        <f t="shared" si="986"/>
        <v>1900</v>
      </c>
      <c r="BM7772" t="str">
        <f t="shared" si="987"/>
        <v/>
      </c>
      <c r="BN7772" s="69">
        <f t="shared" si="988"/>
        <v>137</v>
      </c>
      <c r="BO7772" s="1">
        <v>50140</v>
      </c>
      <c r="BP7772" s="1"/>
    </row>
    <row r="7773" spans="59:68" x14ac:dyDescent="0.25">
      <c r="BG7773" t="str">
        <f t="shared" ca="1" si="981"/>
        <v/>
      </c>
      <c r="BH7773" t="str">
        <f t="shared" si="982"/>
        <v/>
      </c>
      <c r="BI7773" t="str">
        <f t="shared" si="983"/>
        <v/>
      </c>
      <c r="BJ7773" t="str">
        <f t="shared" ca="1" si="984"/>
        <v/>
      </c>
      <c r="BK7773">
        <f t="shared" si="985"/>
        <v>1900</v>
      </c>
      <c r="BL7773">
        <f t="shared" si="986"/>
        <v>1900</v>
      </c>
      <c r="BM7773" t="str">
        <f t="shared" si="987"/>
        <v/>
      </c>
      <c r="BN7773" s="69">
        <f t="shared" si="988"/>
        <v>137</v>
      </c>
      <c r="BO7773" s="1">
        <v>50141</v>
      </c>
      <c r="BP7773" s="1"/>
    </row>
    <row r="7774" spans="59:68" x14ac:dyDescent="0.25">
      <c r="BG7774" t="str">
        <f t="shared" ca="1" si="981"/>
        <v/>
      </c>
      <c r="BH7774" t="str">
        <f t="shared" si="982"/>
        <v/>
      </c>
      <c r="BI7774" t="str">
        <f t="shared" si="983"/>
        <v/>
      </c>
      <c r="BJ7774" t="str">
        <f t="shared" ca="1" si="984"/>
        <v/>
      </c>
      <c r="BK7774">
        <f t="shared" si="985"/>
        <v>1900</v>
      </c>
      <c r="BL7774">
        <f t="shared" si="986"/>
        <v>1900</v>
      </c>
      <c r="BM7774" t="str">
        <f t="shared" si="987"/>
        <v/>
      </c>
      <c r="BN7774" s="69">
        <f t="shared" si="988"/>
        <v>137</v>
      </c>
      <c r="BO7774" s="1">
        <v>50142</v>
      </c>
      <c r="BP7774" s="1"/>
    </row>
    <row r="7775" spans="59:68" x14ac:dyDescent="0.25">
      <c r="BG7775" t="str">
        <f t="shared" ca="1" si="981"/>
        <v/>
      </c>
      <c r="BH7775" t="str">
        <f t="shared" si="982"/>
        <v/>
      </c>
      <c r="BI7775" t="str">
        <f t="shared" si="983"/>
        <v/>
      </c>
      <c r="BJ7775" t="str">
        <f t="shared" ca="1" si="984"/>
        <v/>
      </c>
      <c r="BK7775">
        <f t="shared" si="985"/>
        <v>1900</v>
      </c>
      <c r="BL7775">
        <f t="shared" si="986"/>
        <v>1900</v>
      </c>
      <c r="BM7775" t="str">
        <f t="shared" si="987"/>
        <v/>
      </c>
      <c r="BN7775" s="69">
        <f t="shared" si="988"/>
        <v>137</v>
      </c>
      <c r="BO7775" s="1">
        <v>50143</v>
      </c>
      <c r="BP7775" s="1"/>
    </row>
    <row r="7776" spans="59:68" x14ac:dyDescent="0.25">
      <c r="BG7776" t="str">
        <f t="shared" ca="1" si="981"/>
        <v/>
      </c>
      <c r="BH7776" t="str">
        <f t="shared" si="982"/>
        <v/>
      </c>
      <c r="BI7776" t="str">
        <f t="shared" si="983"/>
        <v/>
      </c>
      <c r="BJ7776" t="str">
        <f t="shared" ca="1" si="984"/>
        <v/>
      </c>
      <c r="BK7776">
        <f t="shared" si="985"/>
        <v>1900</v>
      </c>
      <c r="BL7776">
        <f t="shared" si="986"/>
        <v>1900</v>
      </c>
      <c r="BM7776" t="str">
        <f t="shared" si="987"/>
        <v/>
      </c>
      <c r="BN7776" s="69">
        <f t="shared" si="988"/>
        <v>137</v>
      </c>
      <c r="BO7776" s="1">
        <v>50144</v>
      </c>
      <c r="BP7776" s="1"/>
    </row>
    <row r="7777" spans="59:68" x14ac:dyDescent="0.25">
      <c r="BG7777" t="str">
        <f t="shared" ca="1" si="981"/>
        <v/>
      </c>
      <c r="BH7777" t="str">
        <f t="shared" si="982"/>
        <v/>
      </c>
      <c r="BI7777" t="str">
        <f t="shared" si="983"/>
        <v/>
      </c>
      <c r="BJ7777" t="str">
        <f t="shared" ca="1" si="984"/>
        <v/>
      </c>
      <c r="BK7777">
        <f t="shared" si="985"/>
        <v>1900</v>
      </c>
      <c r="BL7777">
        <f t="shared" si="986"/>
        <v>1900</v>
      </c>
      <c r="BM7777" t="str">
        <f t="shared" si="987"/>
        <v/>
      </c>
      <c r="BN7777" s="69">
        <f t="shared" si="988"/>
        <v>137</v>
      </c>
      <c r="BO7777" s="1">
        <v>50145</v>
      </c>
      <c r="BP7777" s="1"/>
    </row>
    <row r="7778" spans="59:68" x14ac:dyDescent="0.25">
      <c r="BG7778" t="str">
        <f t="shared" ca="1" si="981"/>
        <v/>
      </c>
      <c r="BH7778" t="str">
        <f t="shared" si="982"/>
        <v/>
      </c>
      <c r="BI7778" t="str">
        <f t="shared" si="983"/>
        <v/>
      </c>
      <c r="BJ7778" t="str">
        <f t="shared" ca="1" si="984"/>
        <v/>
      </c>
      <c r="BK7778">
        <f t="shared" si="985"/>
        <v>1900</v>
      </c>
      <c r="BL7778">
        <f t="shared" si="986"/>
        <v>1900</v>
      </c>
      <c r="BM7778" t="str">
        <f t="shared" si="987"/>
        <v/>
      </c>
      <c r="BN7778" s="69">
        <f t="shared" si="988"/>
        <v>137</v>
      </c>
      <c r="BO7778" s="1">
        <v>50146</v>
      </c>
      <c r="BP7778" s="1"/>
    </row>
    <row r="7779" spans="59:68" x14ac:dyDescent="0.25">
      <c r="BG7779" t="str">
        <f t="shared" ca="1" si="981"/>
        <v/>
      </c>
      <c r="BH7779" t="str">
        <f t="shared" si="982"/>
        <v/>
      </c>
      <c r="BI7779" t="str">
        <f t="shared" si="983"/>
        <v/>
      </c>
      <c r="BJ7779" t="str">
        <f t="shared" ca="1" si="984"/>
        <v/>
      </c>
      <c r="BK7779">
        <f t="shared" si="985"/>
        <v>1900</v>
      </c>
      <c r="BL7779">
        <f t="shared" si="986"/>
        <v>1900</v>
      </c>
      <c r="BM7779" t="str">
        <f t="shared" si="987"/>
        <v/>
      </c>
      <c r="BN7779" s="69">
        <f t="shared" si="988"/>
        <v>137</v>
      </c>
      <c r="BO7779" s="1">
        <v>50147</v>
      </c>
      <c r="BP7779" s="1"/>
    </row>
    <row r="7780" spans="59:68" x14ac:dyDescent="0.25">
      <c r="BG7780" t="str">
        <f t="shared" ca="1" si="981"/>
        <v/>
      </c>
      <c r="BH7780" t="str">
        <f t="shared" si="982"/>
        <v/>
      </c>
      <c r="BI7780" t="str">
        <f t="shared" si="983"/>
        <v/>
      </c>
      <c r="BJ7780" t="str">
        <f t="shared" ca="1" si="984"/>
        <v/>
      </c>
      <c r="BK7780">
        <f t="shared" si="985"/>
        <v>1900</v>
      </c>
      <c r="BL7780">
        <f t="shared" si="986"/>
        <v>1900</v>
      </c>
      <c r="BM7780" t="str">
        <f t="shared" si="987"/>
        <v/>
      </c>
      <c r="BN7780" s="69">
        <f t="shared" si="988"/>
        <v>137</v>
      </c>
      <c r="BO7780" s="1">
        <v>50148</v>
      </c>
      <c r="BP7780" s="1"/>
    </row>
    <row r="7781" spans="59:68" x14ac:dyDescent="0.25">
      <c r="BG7781" t="str">
        <f t="shared" ca="1" si="981"/>
        <v/>
      </c>
      <c r="BH7781" t="str">
        <f t="shared" si="982"/>
        <v/>
      </c>
      <c r="BI7781" t="str">
        <f t="shared" si="983"/>
        <v/>
      </c>
      <c r="BJ7781" t="str">
        <f t="shared" ca="1" si="984"/>
        <v/>
      </c>
      <c r="BK7781">
        <f t="shared" si="985"/>
        <v>1900</v>
      </c>
      <c r="BL7781">
        <f t="shared" si="986"/>
        <v>1900</v>
      </c>
      <c r="BM7781" t="str">
        <f t="shared" si="987"/>
        <v/>
      </c>
      <c r="BN7781" s="69">
        <f t="shared" si="988"/>
        <v>137</v>
      </c>
      <c r="BO7781" s="1">
        <v>50149</v>
      </c>
      <c r="BP7781" s="1"/>
    </row>
    <row r="7782" spans="59:68" x14ac:dyDescent="0.25">
      <c r="BG7782" t="str">
        <f t="shared" ca="1" si="981"/>
        <v/>
      </c>
      <c r="BH7782" t="str">
        <f t="shared" si="982"/>
        <v/>
      </c>
      <c r="BI7782" t="str">
        <f t="shared" si="983"/>
        <v/>
      </c>
      <c r="BJ7782" t="str">
        <f t="shared" ca="1" si="984"/>
        <v/>
      </c>
      <c r="BK7782">
        <f t="shared" si="985"/>
        <v>1900</v>
      </c>
      <c r="BL7782">
        <f t="shared" si="986"/>
        <v>1900</v>
      </c>
      <c r="BM7782" t="str">
        <f t="shared" si="987"/>
        <v/>
      </c>
      <c r="BN7782" s="69">
        <f t="shared" si="988"/>
        <v>137</v>
      </c>
      <c r="BO7782" s="1">
        <v>50150</v>
      </c>
      <c r="BP7782" s="1"/>
    </row>
    <row r="7783" spans="59:68" x14ac:dyDescent="0.25">
      <c r="BG7783" t="str">
        <f t="shared" ca="1" si="981"/>
        <v/>
      </c>
      <c r="BH7783" t="str">
        <f t="shared" si="982"/>
        <v/>
      </c>
      <c r="BI7783" t="str">
        <f t="shared" si="983"/>
        <v/>
      </c>
      <c r="BJ7783" t="str">
        <f t="shared" ca="1" si="984"/>
        <v/>
      </c>
      <c r="BK7783">
        <f t="shared" si="985"/>
        <v>1900</v>
      </c>
      <c r="BL7783">
        <f t="shared" si="986"/>
        <v>1900</v>
      </c>
      <c r="BM7783" t="str">
        <f t="shared" si="987"/>
        <v/>
      </c>
      <c r="BN7783" s="69">
        <f t="shared" si="988"/>
        <v>137</v>
      </c>
      <c r="BO7783" s="1">
        <v>50151</v>
      </c>
      <c r="BP7783" s="1"/>
    </row>
    <row r="7784" spans="59:68" x14ac:dyDescent="0.25">
      <c r="BG7784" t="str">
        <f t="shared" ca="1" si="981"/>
        <v/>
      </c>
      <c r="BH7784" t="str">
        <f t="shared" si="982"/>
        <v/>
      </c>
      <c r="BI7784" t="str">
        <f t="shared" si="983"/>
        <v/>
      </c>
      <c r="BJ7784" t="str">
        <f t="shared" ca="1" si="984"/>
        <v/>
      </c>
      <c r="BK7784">
        <f t="shared" si="985"/>
        <v>1900</v>
      </c>
      <c r="BL7784">
        <f t="shared" si="986"/>
        <v>1900</v>
      </c>
      <c r="BM7784" t="str">
        <f t="shared" si="987"/>
        <v/>
      </c>
      <c r="BN7784" s="69">
        <f t="shared" si="988"/>
        <v>137</v>
      </c>
      <c r="BO7784" s="1">
        <v>50152</v>
      </c>
      <c r="BP7784" s="1"/>
    </row>
    <row r="7785" spans="59:68" x14ac:dyDescent="0.25">
      <c r="BG7785" t="str">
        <f t="shared" ca="1" si="981"/>
        <v/>
      </c>
      <c r="BH7785" t="str">
        <f t="shared" si="982"/>
        <v/>
      </c>
      <c r="BI7785" t="str">
        <f t="shared" si="983"/>
        <v/>
      </c>
      <c r="BJ7785" t="str">
        <f t="shared" ca="1" si="984"/>
        <v/>
      </c>
      <c r="BK7785">
        <f t="shared" si="985"/>
        <v>1900</v>
      </c>
      <c r="BL7785">
        <f t="shared" si="986"/>
        <v>1900</v>
      </c>
      <c r="BM7785" t="str">
        <f t="shared" si="987"/>
        <v/>
      </c>
      <c r="BN7785" s="69">
        <f t="shared" si="988"/>
        <v>137</v>
      </c>
      <c r="BO7785" s="1">
        <v>50153</v>
      </c>
      <c r="BP7785" s="1"/>
    </row>
    <row r="7786" spans="59:68" x14ac:dyDescent="0.25">
      <c r="BG7786" t="str">
        <f t="shared" ca="1" si="981"/>
        <v/>
      </c>
      <c r="BH7786" t="str">
        <f t="shared" si="982"/>
        <v/>
      </c>
      <c r="BI7786" t="str">
        <f t="shared" si="983"/>
        <v/>
      </c>
      <c r="BJ7786" t="str">
        <f t="shared" ca="1" si="984"/>
        <v/>
      </c>
      <c r="BK7786">
        <f t="shared" si="985"/>
        <v>1900</v>
      </c>
      <c r="BL7786">
        <f t="shared" si="986"/>
        <v>1900</v>
      </c>
      <c r="BM7786" t="str">
        <f t="shared" si="987"/>
        <v/>
      </c>
      <c r="BN7786" s="69">
        <f t="shared" si="988"/>
        <v>137</v>
      </c>
      <c r="BO7786" s="1">
        <v>50154</v>
      </c>
      <c r="BP7786" s="1"/>
    </row>
    <row r="7787" spans="59:68" x14ac:dyDescent="0.25">
      <c r="BG7787" t="str">
        <f t="shared" ca="1" si="981"/>
        <v/>
      </c>
      <c r="BH7787" t="str">
        <f t="shared" si="982"/>
        <v/>
      </c>
      <c r="BI7787" t="str">
        <f t="shared" si="983"/>
        <v/>
      </c>
      <c r="BJ7787" t="str">
        <f t="shared" ca="1" si="984"/>
        <v/>
      </c>
      <c r="BK7787">
        <f t="shared" si="985"/>
        <v>1900</v>
      </c>
      <c r="BL7787">
        <f t="shared" si="986"/>
        <v>1900</v>
      </c>
      <c r="BM7787" t="str">
        <f t="shared" si="987"/>
        <v/>
      </c>
      <c r="BN7787" s="69">
        <f t="shared" si="988"/>
        <v>137</v>
      </c>
      <c r="BO7787" s="1">
        <v>50155</v>
      </c>
      <c r="BP7787" s="1"/>
    </row>
    <row r="7788" spans="59:68" x14ac:dyDescent="0.25">
      <c r="BG7788" t="str">
        <f t="shared" ca="1" si="981"/>
        <v/>
      </c>
      <c r="BH7788" t="str">
        <f t="shared" si="982"/>
        <v/>
      </c>
      <c r="BI7788" t="str">
        <f t="shared" si="983"/>
        <v/>
      </c>
      <c r="BJ7788" t="str">
        <f t="shared" ca="1" si="984"/>
        <v/>
      </c>
      <c r="BK7788">
        <f t="shared" si="985"/>
        <v>1900</v>
      </c>
      <c r="BL7788">
        <f t="shared" si="986"/>
        <v>1900</v>
      </c>
      <c r="BM7788" t="str">
        <f t="shared" si="987"/>
        <v/>
      </c>
      <c r="BN7788" s="69">
        <f t="shared" si="988"/>
        <v>137</v>
      </c>
      <c r="BO7788" s="1">
        <v>50156</v>
      </c>
      <c r="BP7788" s="1"/>
    </row>
    <row r="7789" spans="59:68" x14ac:dyDescent="0.25">
      <c r="BG7789" t="str">
        <f t="shared" ca="1" si="981"/>
        <v/>
      </c>
      <c r="BH7789" t="str">
        <f t="shared" si="982"/>
        <v/>
      </c>
      <c r="BI7789" t="str">
        <f t="shared" si="983"/>
        <v/>
      </c>
      <c r="BJ7789" t="str">
        <f t="shared" ca="1" si="984"/>
        <v/>
      </c>
      <c r="BK7789">
        <f t="shared" si="985"/>
        <v>1900</v>
      </c>
      <c r="BL7789">
        <f t="shared" si="986"/>
        <v>1900</v>
      </c>
      <c r="BM7789" t="str">
        <f t="shared" si="987"/>
        <v/>
      </c>
      <c r="BN7789" s="69">
        <f t="shared" si="988"/>
        <v>137</v>
      </c>
      <c r="BO7789" s="1">
        <v>50157</v>
      </c>
      <c r="BP7789" s="1"/>
    </row>
    <row r="7790" spans="59:68" x14ac:dyDescent="0.25">
      <c r="BG7790" t="str">
        <f t="shared" ca="1" si="981"/>
        <v/>
      </c>
      <c r="BH7790" t="str">
        <f t="shared" si="982"/>
        <v/>
      </c>
      <c r="BI7790" t="str">
        <f t="shared" si="983"/>
        <v/>
      </c>
      <c r="BJ7790" t="str">
        <f t="shared" ca="1" si="984"/>
        <v/>
      </c>
      <c r="BK7790">
        <f t="shared" si="985"/>
        <v>1900</v>
      </c>
      <c r="BL7790">
        <f t="shared" si="986"/>
        <v>1900</v>
      </c>
      <c r="BM7790" t="str">
        <f t="shared" si="987"/>
        <v/>
      </c>
      <c r="BN7790" s="69">
        <f t="shared" si="988"/>
        <v>137</v>
      </c>
      <c r="BO7790" s="1">
        <v>50158</v>
      </c>
      <c r="BP7790" s="1"/>
    </row>
    <row r="7791" spans="59:68" x14ac:dyDescent="0.25">
      <c r="BG7791" t="str">
        <f t="shared" ca="1" si="981"/>
        <v/>
      </c>
      <c r="BH7791" t="str">
        <f t="shared" si="982"/>
        <v/>
      </c>
      <c r="BI7791" t="str">
        <f t="shared" si="983"/>
        <v/>
      </c>
      <c r="BJ7791" t="str">
        <f t="shared" ca="1" si="984"/>
        <v/>
      </c>
      <c r="BK7791">
        <f t="shared" si="985"/>
        <v>1900</v>
      </c>
      <c r="BL7791">
        <f t="shared" si="986"/>
        <v>1900</v>
      </c>
      <c r="BM7791" t="str">
        <f t="shared" si="987"/>
        <v/>
      </c>
      <c r="BN7791" s="69">
        <f t="shared" si="988"/>
        <v>137</v>
      </c>
      <c r="BO7791" s="1">
        <v>50159</v>
      </c>
      <c r="BP7791" s="1"/>
    </row>
    <row r="7792" spans="59:68" x14ac:dyDescent="0.25">
      <c r="BG7792" t="str">
        <f t="shared" ca="1" si="981"/>
        <v/>
      </c>
      <c r="BH7792" t="str">
        <f t="shared" si="982"/>
        <v/>
      </c>
      <c r="BI7792" t="str">
        <f t="shared" si="983"/>
        <v/>
      </c>
      <c r="BJ7792" t="str">
        <f t="shared" ca="1" si="984"/>
        <v/>
      </c>
      <c r="BK7792">
        <f t="shared" si="985"/>
        <v>1900</v>
      </c>
      <c r="BL7792">
        <f t="shared" si="986"/>
        <v>1900</v>
      </c>
      <c r="BM7792" t="str">
        <f t="shared" si="987"/>
        <v/>
      </c>
      <c r="BN7792" s="69">
        <f t="shared" si="988"/>
        <v>137</v>
      </c>
      <c r="BO7792" s="1">
        <v>50160</v>
      </c>
      <c r="BP7792" s="1"/>
    </row>
    <row r="7793" spans="59:68" x14ac:dyDescent="0.25">
      <c r="BG7793" t="str">
        <f t="shared" ca="1" si="981"/>
        <v/>
      </c>
      <c r="BH7793" t="str">
        <f t="shared" si="982"/>
        <v/>
      </c>
      <c r="BI7793" t="str">
        <f t="shared" si="983"/>
        <v/>
      </c>
      <c r="BJ7793" t="str">
        <f t="shared" ca="1" si="984"/>
        <v/>
      </c>
      <c r="BK7793">
        <f t="shared" si="985"/>
        <v>1900</v>
      </c>
      <c r="BL7793">
        <f t="shared" si="986"/>
        <v>1900</v>
      </c>
      <c r="BM7793" t="str">
        <f t="shared" si="987"/>
        <v/>
      </c>
      <c r="BN7793" s="69">
        <f t="shared" si="988"/>
        <v>137</v>
      </c>
      <c r="BO7793" s="1">
        <v>50161</v>
      </c>
      <c r="BP7793" s="1"/>
    </row>
    <row r="7794" spans="59:68" x14ac:dyDescent="0.25">
      <c r="BG7794" t="str">
        <f t="shared" ca="1" si="981"/>
        <v/>
      </c>
      <c r="BH7794" t="str">
        <f t="shared" si="982"/>
        <v/>
      </c>
      <c r="BI7794" t="str">
        <f t="shared" si="983"/>
        <v/>
      </c>
      <c r="BJ7794" t="str">
        <f t="shared" ca="1" si="984"/>
        <v/>
      </c>
      <c r="BK7794">
        <f t="shared" si="985"/>
        <v>1900</v>
      </c>
      <c r="BL7794">
        <f t="shared" si="986"/>
        <v>1900</v>
      </c>
      <c r="BM7794" t="str">
        <f t="shared" si="987"/>
        <v/>
      </c>
      <c r="BN7794" s="69">
        <f t="shared" si="988"/>
        <v>137</v>
      </c>
      <c r="BO7794" s="1">
        <v>50162</v>
      </c>
      <c r="BP7794" s="1"/>
    </row>
    <row r="7795" spans="59:68" x14ac:dyDescent="0.25">
      <c r="BG7795" t="str">
        <f t="shared" ca="1" si="981"/>
        <v/>
      </c>
      <c r="BH7795" t="str">
        <f t="shared" si="982"/>
        <v/>
      </c>
      <c r="BI7795" t="str">
        <f t="shared" si="983"/>
        <v/>
      </c>
      <c r="BJ7795" t="str">
        <f t="shared" ca="1" si="984"/>
        <v/>
      </c>
      <c r="BK7795">
        <f t="shared" si="985"/>
        <v>1900</v>
      </c>
      <c r="BL7795">
        <f t="shared" si="986"/>
        <v>1900</v>
      </c>
      <c r="BM7795" t="str">
        <f t="shared" si="987"/>
        <v/>
      </c>
      <c r="BN7795" s="69">
        <f t="shared" si="988"/>
        <v>137</v>
      </c>
      <c r="BO7795" s="1">
        <v>50163</v>
      </c>
      <c r="BP7795" s="1"/>
    </row>
    <row r="7796" spans="59:68" x14ac:dyDescent="0.25">
      <c r="BG7796" t="str">
        <f t="shared" ca="1" si="981"/>
        <v/>
      </c>
      <c r="BH7796" t="str">
        <f t="shared" si="982"/>
        <v/>
      </c>
      <c r="BI7796" t="str">
        <f t="shared" si="983"/>
        <v/>
      </c>
      <c r="BJ7796" t="str">
        <f t="shared" ca="1" si="984"/>
        <v/>
      </c>
      <c r="BK7796">
        <f t="shared" si="985"/>
        <v>1900</v>
      </c>
      <c r="BL7796">
        <f t="shared" si="986"/>
        <v>1900</v>
      </c>
      <c r="BM7796" t="str">
        <f t="shared" si="987"/>
        <v/>
      </c>
      <c r="BN7796" s="69">
        <f t="shared" si="988"/>
        <v>137</v>
      </c>
      <c r="BO7796" s="1">
        <v>50164</v>
      </c>
      <c r="BP7796" s="1"/>
    </row>
    <row r="7797" spans="59:68" x14ac:dyDescent="0.25">
      <c r="BG7797" t="str">
        <f t="shared" ca="1" si="981"/>
        <v/>
      </c>
      <c r="BH7797" t="str">
        <f t="shared" si="982"/>
        <v/>
      </c>
      <c r="BI7797" t="str">
        <f t="shared" si="983"/>
        <v/>
      </c>
      <c r="BJ7797" t="str">
        <f t="shared" ca="1" si="984"/>
        <v/>
      </c>
      <c r="BK7797">
        <f t="shared" si="985"/>
        <v>1900</v>
      </c>
      <c r="BL7797">
        <f t="shared" si="986"/>
        <v>1900</v>
      </c>
      <c r="BM7797" t="str">
        <f t="shared" si="987"/>
        <v/>
      </c>
      <c r="BN7797" s="69">
        <f t="shared" si="988"/>
        <v>137</v>
      </c>
      <c r="BO7797" s="1">
        <v>50165</v>
      </c>
      <c r="BP7797" s="1"/>
    </row>
    <row r="7798" spans="59:68" x14ac:dyDescent="0.25">
      <c r="BG7798" t="str">
        <f t="shared" ca="1" si="981"/>
        <v/>
      </c>
      <c r="BH7798" t="str">
        <f t="shared" si="982"/>
        <v/>
      </c>
      <c r="BI7798" t="str">
        <f t="shared" si="983"/>
        <v/>
      </c>
      <c r="BJ7798" t="str">
        <f t="shared" ca="1" si="984"/>
        <v/>
      </c>
      <c r="BK7798">
        <f t="shared" si="985"/>
        <v>1900</v>
      </c>
      <c r="BL7798">
        <f t="shared" si="986"/>
        <v>1900</v>
      </c>
      <c r="BM7798" t="str">
        <f t="shared" si="987"/>
        <v/>
      </c>
      <c r="BN7798" s="69">
        <f t="shared" si="988"/>
        <v>137</v>
      </c>
      <c r="BO7798" s="1">
        <v>50166</v>
      </c>
      <c r="BP7798" s="1"/>
    </row>
    <row r="7799" spans="59:68" x14ac:dyDescent="0.25">
      <c r="BG7799" t="str">
        <f t="shared" ca="1" si="981"/>
        <v/>
      </c>
      <c r="BH7799" t="str">
        <f t="shared" si="982"/>
        <v/>
      </c>
      <c r="BI7799" t="str">
        <f t="shared" si="983"/>
        <v/>
      </c>
      <c r="BJ7799" t="str">
        <f t="shared" ca="1" si="984"/>
        <v/>
      </c>
      <c r="BK7799">
        <f t="shared" si="985"/>
        <v>1900</v>
      </c>
      <c r="BL7799">
        <f t="shared" si="986"/>
        <v>1900</v>
      </c>
      <c r="BM7799" t="str">
        <f t="shared" si="987"/>
        <v/>
      </c>
      <c r="BN7799" s="69">
        <f t="shared" si="988"/>
        <v>137</v>
      </c>
      <c r="BO7799" s="1">
        <v>50167</v>
      </c>
      <c r="BP7799" s="1"/>
    </row>
    <row r="7800" spans="59:68" x14ac:dyDescent="0.25">
      <c r="BG7800" t="str">
        <f t="shared" ca="1" si="981"/>
        <v/>
      </c>
      <c r="BH7800" t="str">
        <f t="shared" si="982"/>
        <v/>
      </c>
      <c r="BI7800" t="str">
        <f t="shared" si="983"/>
        <v/>
      </c>
      <c r="BJ7800" t="str">
        <f t="shared" ca="1" si="984"/>
        <v/>
      </c>
      <c r="BK7800">
        <f t="shared" si="985"/>
        <v>1900</v>
      </c>
      <c r="BL7800">
        <f t="shared" si="986"/>
        <v>1900</v>
      </c>
      <c r="BM7800" t="str">
        <f t="shared" si="987"/>
        <v/>
      </c>
      <c r="BN7800" s="69">
        <f t="shared" si="988"/>
        <v>137</v>
      </c>
      <c r="BO7800" s="1">
        <v>50168</v>
      </c>
      <c r="BP7800" s="1"/>
    </row>
    <row r="7801" spans="59:68" x14ac:dyDescent="0.25">
      <c r="BG7801" t="str">
        <f t="shared" ca="1" si="981"/>
        <v/>
      </c>
      <c r="BH7801" t="str">
        <f t="shared" si="982"/>
        <v/>
      </c>
      <c r="BI7801" t="str">
        <f t="shared" si="983"/>
        <v/>
      </c>
      <c r="BJ7801" t="str">
        <f t="shared" ca="1" si="984"/>
        <v/>
      </c>
      <c r="BK7801">
        <f t="shared" si="985"/>
        <v>1900</v>
      </c>
      <c r="BL7801">
        <f t="shared" si="986"/>
        <v>1900</v>
      </c>
      <c r="BM7801" t="str">
        <f t="shared" si="987"/>
        <v/>
      </c>
      <c r="BN7801" s="69">
        <f t="shared" si="988"/>
        <v>137</v>
      </c>
      <c r="BO7801" s="1">
        <v>50169</v>
      </c>
      <c r="BP7801" s="1"/>
    </row>
    <row r="7802" spans="59:68" x14ac:dyDescent="0.25">
      <c r="BG7802" t="str">
        <f t="shared" ca="1" si="981"/>
        <v/>
      </c>
      <c r="BH7802" t="str">
        <f t="shared" si="982"/>
        <v/>
      </c>
      <c r="BI7802" t="str">
        <f t="shared" si="983"/>
        <v/>
      </c>
      <c r="BJ7802" t="str">
        <f t="shared" ca="1" si="984"/>
        <v/>
      </c>
      <c r="BK7802">
        <f t="shared" si="985"/>
        <v>1900</v>
      </c>
      <c r="BL7802">
        <f t="shared" si="986"/>
        <v>1900</v>
      </c>
      <c r="BM7802" t="str">
        <f t="shared" si="987"/>
        <v/>
      </c>
      <c r="BN7802" s="69">
        <f t="shared" si="988"/>
        <v>137</v>
      </c>
      <c r="BO7802" s="1">
        <v>50170</v>
      </c>
      <c r="BP7802" s="1"/>
    </row>
    <row r="7803" spans="59:68" x14ac:dyDescent="0.25">
      <c r="BG7803" t="str">
        <f t="shared" ca="1" si="981"/>
        <v/>
      </c>
      <c r="BH7803" t="str">
        <f t="shared" si="982"/>
        <v/>
      </c>
      <c r="BI7803" t="str">
        <f t="shared" si="983"/>
        <v/>
      </c>
      <c r="BJ7803" t="str">
        <f t="shared" ca="1" si="984"/>
        <v/>
      </c>
      <c r="BK7803">
        <f t="shared" si="985"/>
        <v>1900</v>
      </c>
      <c r="BL7803">
        <f t="shared" si="986"/>
        <v>1900</v>
      </c>
      <c r="BM7803" t="str">
        <f t="shared" si="987"/>
        <v/>
      </c>
      <c r="BN7803" s="69">
        <f t="shared" si="988"/>
        <v>137</v>
      </c>
      <c r="BO7803" s="1">
        <v>50171</v>
      </c>
      <c r="BP7803" s="1"/>
    </row>
    <row r="7804" spans="59:68" x14ac:dyDescent="0.25">
      <c r="BG7804" t="str">
        <f t="shared" ca="1" si="981"/>
        <v/>
      </c>
      <c r="BH7804" t="str">
        <f t="shared" si="982"/>
        <v/>
      </c>
      <c r="BI7804" t="str">
        <f t="shared" si="983"/>
        <v/>
      </c>
      <c r="BJ7804" t="str">
        <f t="shared" ca="1" si="984"/>
        <v/>
      </c>
      <c r="BK7804">
        <f t="shared" si="985"/>
        <v>1900</v>
      </c>
      <c r="BL7804">
        <f t="shared" si="986"/>
        <v>1900</v>
      </c>
      <c r="BM7804" t="str">
        <f t="shared" si="987"/>
        <v/>
      </c>
      <c r="BN7804" s="69">
        <f t="shared" si="988"/>
        <v>137</v>
      </c>
      <c r="BO7804" s="1">
        <v>50172</v>
      </c>
      <c r="BP7804" s="1"/>
    </row>
    <row r="7805" spans="59:68" x14ac:dyDescent="0.25">
      <c r="BG7805" t="str">
        <f t="shared" ca="1" si="981"/>
        <v/>
      </c>
      <c r="BH7805" t="str">
        <f t="shared" si="982"/>
        <v/>
      </c>
      <c r="BI7805" t="str">
        <f t="shared" si="983"/>
        <v/>
      </c>
      <c r="BJ7805" t="str">
        <f t="shared" ca="1" si="984"/>
        <v/>
      </c>
      <c r="BK7805">
        <f t="shared" si="985"/>
        <v>1900</v>
      </c>
      <c r="BL7805">
        <f t="shared" si="986"/>
        <v>1900</v>
      </c>
      <c r="BM7805" t="str">
        <f t="shared" si="987"/>
        <v/>
      </c>
      <c r="BN7805" s="69">
        <f t="shared" si="988"/>
        <v>137</v>
      </c>
      <c r="BO7805" s="1">
        <v>50173</v>
      </c>
      <c r="BP7805" s="1"/>
    </row>
    <row r="7806" spans="59:68" x14ac:dyDescent="0.25">
      <c r="BG7806" t="str">
        <f t="shared" ca="1" si="981"/>
        <v/>
      </c>
      <c r="BH7806" t="str">
        <f t="shared" si="982"/>
        <v/>
      </c>
      <c r="BI7806" t="str">
        <f t="shared" si="983"/>
        <v/>
      </c>
      <c r="BJ7806" t="str">
        <f t="shared" ca="1" si="984"/>
        <v/>
      </c>
      <c r="BK7806">
        <f t="shared" si="985"/>
        <v>1900</v>
      </c>
      <c r="BL7806">
        <f t="shared" si="986"/>
        <v>1900</v>
      </c>
      <c r="BM7806" t="str">
        <f t="shared" si="987"/>
        <v/>
      </c>
      <c r="BN7806" s="69">
        <f t="shared" si="988"/>
        <v>137</v>
      </c>
      <c r="BO7806" s="1">
        <v>50174</v>
      </c>
      <c r="BP7806" s="1"/>
    </row>
    <row r="7807" spans="59:68" x14ac:dyDescent="0.25">
      <c r="BG7807" t="str">
        <f t="shared" ca="1" si="981"/>
        <v/>
      </c>
      <c r="BH7807" t="str">
        <f t="shared" si="982"/>
        <v/>
      </c>
      <c r="BI7807" t="str">
        <f t="shared" si="983"/>
        <v/>
      </c>
      <c r="BJ7807" t="str">
        <f t="shared" ca="1" si="984"/>
        <v/>
      </c>
      <c r="BK7807">
        <f t="shared" si="985"/>
        <v>1900</v>
      </c>
      <c r="BL7807">
        <f t="shared" si="986"/>
        <v>1900</v>
      </c>
      <c r="BM7807" t="str">
        <f t="shared" si="987"/>
        <v/>
      </c>
      <c r="BN7807" s="69">
        <f t="shared" si="988"/>
        <v>137</v>
      </c>
      <c r="BO7807" s="1">
        <v>50175</v>
      </c>
      <c r="BP7807" s="1"/>
    </row>
    <row r="7808" spans="59:68" x14ac:dyDescent="0.25">
      <c r="BG7808" t="str">
        <f t="shared" ca="1" si="981"/>
        <v/>
      </c>
      <c r="BH7808" t="str">
        <f t="shared" si="982"/>
        <v/>
      </c>
      <c r="BI7808" t="str">
        <f t="shared" si="983"/>
        <v/>
      </c>
      <c r="BJ7808" t="str">
        <f t="shared" ca="1" si="984"/>
        <v/>
      </c>
      <c r="BK7808">
        <f t="shared" si="985"/>
        <v>1900</v>
      </c>
      <c r="BL7808">
        <f t="shared" si="986"/>
        <v>1900</v>
      </c>
      <c r="BM7808" t="str">
        <f t="shared" si="987"/>
        <v/>
      </c>
      <c r="BN7808" s="69">
        <f t="shared" si="988"/>
        <v>137</v>
      </c>
      <c r="BO7808" s="1">
        <v>50176</v>
      </c>
      <c r="BP7808" s="1"/>
    </row>
    <row r="7809" spans="59:68" x14ac:dyDescent="0.25">
      <c r="BG7809" t="str">
        <f t="shared" ca="1" si="981"/>
        <v/>
      </c>
      <c r="BH7809" t="str">
        <f t="shared" si="982"/>
        <v/>
      </c>
      <c r="BI7809" t="str">
        <f t="shared" si="983"/>
        <v/>
      </c>
      <c r="BJ7809" t="str">
        <f t="shared" ca="1" si="984"/>
        <v/>
      </c>
      <c r="BK7809">
        <f t="shared" si="985"/>
        <v>1900</v>
      </c>
      <c r="BL7809">
        <f t="shared" si="986"/>
        <v>1900</v>
      </c>
      <c r="BM7809" t="str">
        <f t="shared" si="987"/>
        <v/>
      </c>
      <c r="BN7809" s="69">
        <f t="shared" si="988"/>
        <v>137</v>
      </c>
      <c r="BO7809" s="1">
        <v>50177</v>
      </c>
      <c r="BP7809" s="1"/>
    </row>
    <row r="7810" spans="59:68" x14ac:dyDescent="0.25">
      <c r="BG7810" t="str">
        <f t="shared" ca="1" si="981"/>
        <v/>
      </c>
      <c r="BH7810" t="str">
        <f t="shared" si="982"/>
        <v/>
      </c>
      <c r="BI7810" t="str">
        <f t="shared" si="983"/>
        <v/>
      </c>
      <c r="BJ7810" t="str">
        <f t="shared" ca="1" si="984"/>
        <v/>
      </c>
      <c r="BK7810">
        <f t="shared" si="985"/>
        <v>1900</v>
      </c>
      <c r="BL7810">
        <f t="shared" si="986"/>
        <v>1900</v>
      </c>
      <c r="BM7810" t="str">
        <f t="shared" si="987"/>
        <v/>
      </c>
      <c r="BN7810" s="69">
        <f t="shared" si="988"/>
        <v>137</v>
      </c>
      <c r="BO7810" s="1">
        <v>50178</v>
      </c>
      <c r="BP7810" s="1"/>
    </row>
    <row r="7811" spans="59:68" x14ac:dyDescent="0.25">
      <c r="BG7811" t="str">
        <f t="shared" ref="BG7811:BG7874" ca="1" si="989">IF(A7811="","",DATEDIF(J7811,TODAY(),"y"))</f>
        <v/>
      </c>
      <c r="BH7811" t="str">
        <f t="shared" ref="BH7811:BH7874" si="990">IF(A7811="","",IF(BG7811&lt;61,"Moins de 61",IF(BG7811&lt;66,"61 à 65",IF(BG7811&lt;71,"66 à 70",IF(BG7811&lt;76,"71 à 75",IF(BG7811&lt;81,"76 à 80",IF(BG7811&lt;86,"81 à 85",IF(BG7811&lt;91,"86 à 90",IF(BG7811&lt;96,"91 à 95",IF(BG7811&lt;101,"96 à 100",IF(BG7811&gt;=101,"101 et plus","")))))))))))</f>
        <v/>
      </c>
      <c r="BI7811" t="str">
        <f t="shared" ref="BI7811:BI7874" si="991">IF(B7811="","",IF(BG7811&lt;66,"Moins de 66",IF(BG7811&lt;71,"66 à 70",IF(BG7811&lt;76,"71 à 75",IF(BG7811&lt;81,"76 à 80",IF(BG7811&gt;=81,"plus de 80",""))))))</f>
        <v/>
      </c>
      <c r="BJ7811" t="str">
        <f t="shared" ref="BJ7811:BJ7874" ca="1" si="992">IF(A7811="","",DATEDIF(L7811,TODAY(),"y"))</f>
        <v/>
      </c>
      <c r="BK7811">
        <f t="shared" ref="BK7811:BK7874" si="993">YEAR(L7811)</f>
        <v>1900</v>
      </c>
      <c r="BL7811">
        <f t="shared" ref="BL7811:BL7874" si="994">YEAR(E7811)</f>
        <v>1900</v>
      </c>
      <c r="BM7811" t="str">
        <f t="shared" ref="BM7811:BM7874" si="995">IF(A7811="","",IF(O7811="Adhérent",BG7811,""))</f>
        <v/>
      </c>
      <c r="BN7811" s="69">
        <f t="shared" ref="BN7811:BN7874" si="996">YEAR(BO7811)-YEAR(J7811)</f>
        <v>137</v>
      </c>
      <c r="BO7811" s="1">
        <v>50179</v>
      </c>
      <c r="BP7811" s="1"/>
    </row>
    <row r="7812" spans="59:68" x14ac:dyDescent="0.25">
      <c r="BG7812" t="str">
        <f t="shared" ca="1" si="989"/>
        <v/>
      </c>
      <c r="BH7812" t="str">
        <f t="shared" si="990"/>
        <v/>
      </c>
      <c r="BI7812" t="str">
        <f t="shared" si="991"/>
        <v/>
      </c>
      <c r="BJ7812" t="str">
        <f t="shared" ca="1" si="992"/>
        <v/>
      </c>
      <c r="BK7812">
        <f t="shared" si="993"/>
        <v>1900</v>
      </c>
      <c r="BL7812">
        <f t="shared" si="994"/>
        <v>1900</v>
      </c>
      <c r="BM7812" t="str">
        <f t="shared" si="995"/>
        <v/>
      </c>
      <c r="BN7812" s="69">
        <f t="shared" si="996"/>
        <v>137</v>
      </c>
      <c r="BO7812" s="1">
        <v>50180</v>
      </c>
      <c r="BP7812" s="1"/>
    </row>
    <row r="7813" spans="59:68" x14ac:dyDescent="0.25">
      <c r="BG7813" t="str">
        <f t="shared" ca="1" si="989"/>
        <v/>
      </c>
      <c r="BH7813" t="str">
        <f t="shared" si="990"/>
        <v/>
      </c>
      <c r="BI7813" t="str">
        <f t="shared" si="991"/>
        <v/>
      </c>
      <c r="BJ7813" t="str">
        <f t="shared" ca="1" si="992"/>
        <v/>
      </c>
      <c r="BK7813">
        <f t="shared" si="993"/>
        <v>1900</v>
      </c>
      <c r="BL7813">
        <f t="shared" si="994"/>
        <v>1900</v>
      </c>
      <c r="BM7813" t="str">
        <f t="shared" si="995"/>
        <v/>
      </c>
      <c r="BN7813" s="69">
        <f t="shared" si="996"/>
        <v>137</v>
      </c>
      <c r="BO7813" s="1">
        <v>50181</v>
      </c>
      <c r="BP7813" s="1"/>
    </row>
    <row r="7814" spans="59:68" x14ac:dyDescent="0.25">
      <c r="BG7814" t="str">
        <f t="shared" ca="1" si="989"/>
        <v/>
      </c>
      <c r="BH7814" t="str">
        <f t="shared" si="990"/>
        <v/>
      </c>
      <c r="BI7814" t="str">
        <f t="shared" si="991"/>
        <v/>
      </c>
      <c r="BJ7814" t="str">
        <f t="shared" ca="1" si="992"/>
        <v/>
      </c>
      <c r="BK7814">
        <f t="shared" si="993"/>
        <v>1900</v>
      </c>
      <c r="BL7814">
        <f t="shared" si="994"/>
        <v>1900</v>
      </c>
      <c r="BM7814" t="str">
        <f t="shared" si="995"/>
        <v/>
      </c>
      <c r="BN7814" s="69">
        <f t="shared" si="996"/>
        <v>137</v>
      </c>
      <c r="BO7814" s="1">
        <v>50182</v>
      </c>
      <c r="BP7814" s="1"/>
    </row>
    <row r="7815" spans="59:68" x14ac:dyDescent="0.25">
      <c r="BG7815" t="str">
        <f t="shared" ca="1" si="989"/>
        <v/>
      </c>
      <c r="BH7815" t="str">
        <f t="shared" si="990"/>
        <v/>
      </c>
      <c r="BI7815" t="str">
        <f t="shared" si="991"/>
        <v/>
      </c>
      <c r="BJ7815" t="str">
        <f t="shared" ca="1" si="992"/>
        <v/>
      </c>
      <c r="BK7815">
        <f t="shared" si="993"/>
        <v>1900</v>
      </c>
      <c r="BL7815">
        <f t="shared" si="994"/>
        <v>1900</v>
      </c>
      <c r="BM7815" t="str">
        <f t="shared" si="995"/>
        <v/>
      </c>
      <c r="BN7815" s="69">
        <f t="shared" si="996"/>
        <v>137</v>
      </c>
      <c r="BO7815" s="1">
        <v>50183</v>
      </c>
      <c r="BP7815" s="1"/>
    </row>
    <row r="7816" spans="59:68" x14ac:dyDescent="0.25">
      <c r="BG7816" t="str">
        <f t="shared" ca="1" si="989"/>
        <v/>
      </c>
      <c r="BH7816" t="str">
        <f t="shared" si="990"/>
        <v/>
      </c>
      <c r="BI7816" t="str">
        <f t="shared" si="991"/>
        <v/>
      </c>
      <c r="BJ7816" t="str">
        <f t="shared" ca="1" si="992"/>
        <v/>
      </c>
      <c r="BK7816">
        <f t="shared" si="993"/>
        <v>1900</v>
      </c>
      <c r="BL7816">
        <f t="shared" si="994"/>
        <v>1900</v>
      </c>
      <c r="BM7816" t="str">
        <f t="shared" si="995"/>
        <v/>
      </c>
      <c r="BN7816" s="69">
        <f t="shared" si="996"/>
        <v>137</v>
      </c>
      <c r="BO7816" s="1">
        <v>50184</v>
      </c>
      <c r="BP7816" s="1"/>
    </row>
    <row r="7817" spans="59:68" x14ac:dyDescent="0.25">
      <c r="BG7817" t="str">
        <f t="shared" ca="1" si="989"/>
        <v/>
      </c>
      <c r="BH7817" t="str">
        <f t="shared" si="990"/>
        <v/>
      </c>
      <c r="BI7817" t="str">
        <f t="shared" si="991"/>
        <v/>
      </c>
      <c r="BJ7817" t="str">
        <f t="shared" ca="1" si="992"/>
        <v/>
      </c>
      <c r="BK7817">
        <f t="shared" si="993"/>
        <v>1900</v>
      </c>
      <c r="BL7817">
        <f t="shared" si="994"/>
        <v>1900</v>
      </c>
      <c r="BM7817" t="str">
        <f t="shared" si="995"/>
        <v/>
      </c>
      <c r="BN7817" s="69">
        <f t="shared" si="996"/>
        <v>137</v>
      </c>
      <c r="BO7817" s="1">
        <v>50185</v>
      </c>
      <c r="BP7817" s="1"/>
    </row>
    <row r="7818" spans="59:68" x14ac:dyDescent="0.25">
      <c r="BG7818" t="str">
        <f t="shared" ca="1" si="989"/>
        <v/>
      </c>
      <c r="BH7818" t="str">
        <f t="shared" si="990"/>
        <v/>
      </c>
      <c r="BI7818" t="str">
        <f t="shared" si="991"/>
        <v/>
      </c>
      <c r="BJ7818" t="str">
        <f t="shared" ca="1" si="992"/>
        <v/>
      </c>
      <c r="BK7818">
        <f t="shared" si="993"/>
        <v>1900</v>
      </c>
      <c r="BL7818">
        <f t="shared" si="994"/>
        <v>1900</v>
      </c>
      <c r="BM7818" t="str">
        <f t="shared" si="995"/>
        <v/>
      </c>
      <c r="BN7818" s="69">
        <f t="shared" si="996"/>
        <v>137</v>
      </c>
      <c r="BO7818" s="1">
        <v>50186</v>
      </c>
      <c r="BP7818" s="1"/>
    </row>
    <row r="7819" spans="59:68" x14ac:dyDescent="0.25">
      <c r="BG7819" t="str">
        <f t="shared" ca="1" si="989"/>
        <v/>
      </c>
      <c r="BH7819" t="str">
        <f t="shared" si="990"/>
        <v/>
      </c>
      <c r="BI7819" t="str">
        <f t="shared" si="991"/>
        <v/>
      </c>
      <c r="BJ7819" t="str">
        <f t="shared" ca="1" si="992"/>
        <v/>
      </c>
      <c r="BK7819">
        <f t="shared" si="993"/>
        <v>1900</v>
      </c>
      <c r="BL7819">
        <f t="shared" si="994"/>
        <v>1900</v>
      </c>
      <c r="BM7819" t="str">
        <f t="shared" si="995"/>
        <v/>
      </c>
      <c r="BN7819" s="69">
        <f t="shared" si="996"/>
        <v>137</v>
      </c>
      <c r="BO7819" s="1">
        <v>50187</v>
      </c>
      <c r="BP7819" s="1"/>
    </row>
    <row r="7820" spans="59:68" x14ac:dyDescent="0.25">
      <c r="BG7820" t="str">
        <f t="shared" ca="1" si="989"/>
        <v/>
      </c>
      <c r="BH7820" t="str">
        <f t="shared" si="990"/>
        <v/>
      </c>
      <c r="BI7820" t="str">
        <f t="shared" si="991"/>
        <v/>
      </c>
      <c r="BJ7820" t="str">
        <f t="shared" ca="1" si="992"/>
        <v/>
      </c>
      <c r="BK7820">
        <f t="shared" si="993"/>
        <v>1900</v>
      </c>
      <c r="BL7820">
        <f t="shared" si="994"/>
        <v>1900</v>
      </c>
      <c r="BM7820" t="str">
        <f t="shared" si="995"/>
        <v/>
      </c>
      <c r="BN7820" s="69">
        <f t="shared" si="996"/>
        <v>137</v>
      </c>
      <c r="BO7820" s="1">
        <v>50188</v>
      </c>
      <c r="BP7820" s="1"/>
    </row>
    <row r="7821" spans="59:68" x14ac:dyDescent="0.25">
      <c r="BG7821" t="str">
        <f t="shared" ca="1" si="989"/>
        <v/>
      </c>
      <c r="BH7821" t="str">
        <f t="shared" si="990"/>
        <v/>
      </c>
      <c r="BI7821" t="str">
        <f t="shared" si="991"/>
        <v/>
      </c>
      <c r="BJ7821" t="str">
        <f t="shared" ca="1" si="992"/>
        <v/>
      </c>
      <c r="BK7821">
        <f t="shared" si="993"/>
        <v>1900</v>
      </c>
      <c r="BL7821">
        <f t="shared" si="994"/>
        <v>1900</v>
      </c>
      <c r="BM7821" t="str">
        <f t="shared" si="995"/>
        <v/>
      </c>
      <c r="BN7821" s="69">
        <f t="shared" si="996"/>
        <v>137</v>
      </c>
      <c r="BO7821" s="1">
        <v>50189</v>
      </c>
      <c r="BP7821" s="1"/>
    </row>
    <row r="7822" spans="59:68" x14ac:dyDescent="0.25">
      <c r="BG7822" t="str">
        <f t="shared" ca="1" si="989"/>
        <v/>
      </c>
      <c r="BH7822" t="str">
        <f t="shared" si="990"/>
        <v/>
      </c>
      <c r="BI7822" t="str">
        <f t="shared" si="991"/>
        <v/>
      </c>
      <c r="BJ7822" t="str">
        <f t="shared" ca="1" si="992"/>
        <v/>
      </c>
      <c r="BK7822">
        <f t="shared" si="993"/>
        <v>1900</v>
      </c>
      <c r="BL7822">
        <f t="shared" si="994"/>
        <v>1900</v>
      </c>
      <c r="BM7822" t="str">
        <f t="shared" si="995"/>
        <v/>
      </c>
      <c r="BN7822" s="69">
        <f t="shared" si="996"/>
        <v>137</v>
      </c>
      <c r="BO7822" s="1">
        <v>50190</v>
      </c>
      <c r="BP7822" s="1"/>
    </row>
    <row r="7823" spans="59:68" x14ac:dyDescent="0.25">
      <c r="BG7823" t="str">
        <f t="shared" ca="1" si="989"/>
        <v/>
      </c>
      <c r="BH7823" t="str">
        <f t="shared" si="990"/>
        <v/>
      </c>
      <c r="BI7823" t="str">
        <f t="shared" si="991"/>
        <v/>
      </c>
      <c r="BJ7823" t="str">
        <f t="shared" ca="1" si="992"/>
        <v/>
      </c>
      <c r="BK7823">
        <f t="shared" si="993"/>
        <v>1900</v>
      </c>
      <c r="BL7823">
        <f t="shared" si="994"/>
        <v>1900</v>
      </c>
      <c r="BM7823" t="str">
        <f t="shared" si="995"/>
        <v/>
      </c>
      <c r="BN7823" s="69">
        <f t="shared" si="996"/>
        <v>137</v>
      </c>
      <c r="BO7823" s="1">
        <v>50191</v>
      </c>
      <c r="BP7823" s="1"/>
    </row>
    <row r="7824" spans="59:68" x14ac:dyDescent="0.25">
      <c r="BG7824" t="str">
        <f t="shared" ca="1" si="989"/>
        <v/>
      </c>
      <c r="BH7824" t="str">
        <f t="shared" si="990"/>
        <v/>
      </c>
      <c r="BI7824" t="str">
        <f t="shared" si="991"/>
        <v/>
      </c>
      <c r="BJ7824" t="str">
        <f t="shared" ca="1" si="992"/>
        <v/>
      </c>
      <c r="BK7824">
        <f t="shared" si="993"/>
        <v>1900</v>
      </c>
      <c r="BL7824">
        <f t="shared" si="994"/>
        <v>1900</v>
      </c>
      <c r="BM7824" t="str">
        <f t="shared" si="995"/>
        <v/>
      </c>
      <c r="BN7824" s="69">
        <f t="shared" si="996"/>
        <v>137</v>
      </c>
      <c r="BO7824" s="1">
        <v>50192</v>
      </c>
      <c r="BP7824" s="1"/>
    </row>
    <row r="7825" spans="59:68" x14ac:dyDescent="0.25">
      <c r="BG7825" t="str">
        <f t="shared" ca="1" si="989"/>
        <v/>
      </c>
      <c r="BH7825" t="str">
        <f t="shared" si="990"/>
        <v/>
      </c>
      <c r="BI7825" t="str">
        <f t="shared" si="991"/>
        <v/>
      </c>
      <c r="BJ7825" t="str">
        <f t="shared" ca="1" si="992"/>
        <v/>
      </c>
      <c r="BK7825">
        <f t="shared" si="993"/>
        <v>1900</v>
      </c>
      <c r="BL7825">
        <f t="shared" si="994"/>
        <v>1900</v>
      </c>
      <c r="BM7825" t="str">
        <f t="shared" si="995"/>
        <v/>
      </c>
      <c r="BN7825" s="69">
        <f t="shared" si="996"/>
        <v>137</v>
      </c>
      <c r="BO7825" s="1">
        <v>50193</v>
      </c>
      <c r="BP7825" s="1"/>
    </row>
    <row r="7826" spans="59:68" x14ac:dyDescent="0.25">
      <c r="BG7826" t="str">
        <f t="shared" ca="1" si="989"/>
        <v/>
      </c>
      <c r="BH7826" t="str">
        <f t="shared" si="990"/>
        <v/>
      </c>
      <c r="BI7826" t="str">
        <f t="shared" si="991"/>
        <v/>
      </c>
      <c r="BJ7826" t="str">
        <f t="shared" ca="1" si="992"/>
        <v/>
      </c>
      <c r="BK7826">
        <f t="shared" si="993"/>
        <v>1900</v>
      </c>
      <c r="BL7826">
        <f t="shared" si="994"/>
        <v>1900</v>
      </c>
      <c r="BM7826" t="str">
        <f t="shared" si="995"/>
        <v/>
      </c>
      <c r="BN7826" s="69">
        <f t="shared" si="996"/>
        <v>137</v>
      </c>
      <c r="BO7826" s="1">
        <v>50194</v>
      </c>
      <c r="BP7826" s="1"/>
    </row>
    <row r="7827" spans="59:68" x14ac:dyDescent="0.25">
      <c r="BG7827" t="str">
        <f t="shared" ca="1" si="989"/>
        <v/>
      </c>
      <c r="BH7827" t="str">
        <f t="shared" si="990"/>
        <v/>
      </c>
      <c r="BI7827" t="str">
        <f t="shared" si="991"/>
        <v/>
      </c>
      <c r="BJ7827" t="str">
        <f t="shared" ca="1" si="992"/>
        <v/>
      </c>
      <c r="BK7827">
        <f t="shared" si="993"/>
        <v>1900</v>
      </c>
      <c r="BL7827">
        <f t="shared" si="994"/>
        <v>1900</v>
      </c>
      <c r="BM7827" t="str">
        <f t="shared" si="995"/>
        <v/>
      </c>
      <c r="BN7827" s="69">
        <f t="shared" si="996"/>
        <v>137</v>
      </c>
      <c r="BO7827" s="1">
        <v>50195</v>
      </c>
      <c r="BP7827" s="1"/>
    </row>
    <row r="7828" spans="59:68" x14ac:dyDescent="0.25">
      <c r="BG7828" t="str">
        <f t="shared" ca="1" si="989"/>
        <v/>
      </c>
      <c r="BH7828" t="str">
        <f t="shared" si="990"/>
        <v/>
      </c>
      <c r="BI7828" t="str">
        <f t="shared" si="991"/>
        <v/>
      </c>
      <c r="BJ7828" t="str">
        <f t="shared" ca="1" si="992"/>
        <v/>
      </c>
      <c r="BK7828">
        <f t="shared" si="993"/>
        <v>1900</v>
      </c>
      <c r="BL7828">
        <f t="shared" si="994"/>
        <v>1900</v>
      </c>
      <c r="BM7828" t="str">
        <f t="shared" si="995"/>
        <v/>
      </c>
      <c r="BN7828" s="69">
        <f t="shared" si="996"/>
        <v>137</v>
      </c>
      <c r="BO7828" s="1">
        <v>50196</v>
      </c>
      <c r="BP7828" s="1"/>
    </row>
    <row r="7829" spans="59:68" x14ac:dyDescent="0.25">
      <c r="BG7829" t="str">
        <f t="shared" ca="1" si="989"/>
        <v/>
      </c>
      <c r="BH7829" t="str">
        <f t="shared" si="990"/>
        <v/>
      </c>
      <c r="BI7829" t="str">
        <f t="shared" si="991"/>
        <v/>
      </c>
      <c r="BJ7829" t="str">
        <f t="shared" ca="1" si="992"/>
        <v/>
      </c>
      <c r="BK7829">
        <f t="shared" si="993"/>
        <v>1900</v>
      </c>
      <c r="BL7829">
        <f t="shared" si="994"/>
        <v>1900</v>
      </c>
      <c r="BM7829" t="str">
        <f t="shared" si="995"/>
        <v/>
      </c>
      <c r="BN7829" s="69">
        <f t="shared" si="996"/>
        <v>137</v>
      </c>
      <c r="BO7829" s="1">
        <v>50197</v>
      </c>
      <c r="BP7829" s="1"/>
    </row>
    <row r="7830" spans="59:68" x14ac:dyDescent="0.25">
      <c r="BG7830" t="str">
        <f t="shared" ca="1" si="989"/>
        <v/>
      </c>
      <c r="BH7830" t="str">
        <f t="shared" si="990"/>
        <v/>
      </c>
      <c r="BI7830" t="str">
        <f t="shared" si="991"/>
        <v/>
      </c>
      <c r="BJ7830" t="str">
        <f t="shared" ca="1" si="992"/>
        <v/>
      </c>
      <c r="BK7830">
        <f t="shared" si="993"/>
        <v>1900</v>
      </c>
      <c r="BL7830">
        <f t="shared" si="994"/>
        <v>1900</v>
      </c>
      <c r="BM7830" t="str">
        <f t="shared" si="995"/>
        <v/>
      </c>
      <c r="BN7830" s="69">
        <f t="shared" si="996"/>
        <v>137</v>
      </c>
      <c r="BO7830" s="1">
        <v>50198</v>
      </c>
      <c r="BP7830" s="1"/>
    </row>
    <row r="7831" spans="59:68" x14ac:dyDescent="0.25">
      <c r="BG7831" t="str">
        <f t="shared" ca="1" si="989"/>
        <v/>
      </c>
      <c r="BH7831" t="str">
        <f t="shared" si="990"/>
        <v/>
      </c>
      <c r="BI7831" t="str">
        <f t="shared" si="991"/>
        <v/>
      </c>
      <c r="BJ7831" t="str">
        <f t="shared" ca="1" si="992"/>
        <v/>
      </c>
      <c r="BK7831">
        <f t="shared" si="993"/>
        <v>1900</v>
      </c>
      <c r="BL7831">
        <f t="shared" si="994"/>
        <v>1900</v>
      </c>
      <c r="BM7831" t="str">
        <f t="shared" si="995"/>
        <v/>
      </c>
      <c r="BN7831" s="69">
        <f t="shared" si="996"/>
        <v>137</v>
      </c>
      <c r="BO7831" s="1">
        <v>50199</v>
      </c>
      <c r="BP7831" s="1"/>
    </row>
    <row r="7832" spans="59:68" x14ac:dyDescent="0.25">
      <c r="BG7832" t="str">
        <f t="shared" ca="1" si="989"/>
        <v/>
      </c>
      <c r="BH7832" t="str">
        <f t="shared" si="990"/>
        <v/>
      </c>
      <c r="BI7832" t="str">
        <f t="shared" si="991"/>
        <v/>
      </c>
      <c r="BJ7832" t="str">
        <f t="shared" ca="1" si="992"/>
        <v/>
      </c>
      <c r="BK7832">
        <f t="shared" si="993"/>
        <v>1900</v>
      </c>
      <c r="BL7832">
        <f t="shared" si="994"/>
        <v>1900</v>
      </c>
      <c r="BM7832" t="str">
        <f t="shared" si="995"/>
        <v/>
      </c>
      <c r="BN7832" s="69">
        <f t="shared" si="996"/>
        <v>137</v>
      </c>
      <c r="BO7832" s="1">
        <v>50200</v>
      </c>
      <c r="BP7832" s="1"/>
    </row>
    <row r="7833" spans="59:68" x14ac:dyDescent="0.25">
      <c r="BG7833" t="str">
        <f t="shared" ca="1" si="989"/>
        <v/>
      </c>
      <c r="BH7833" t="str">
        <f t="shared" si="990"/>
        <v/>
      </c>
      <c r="BI7833" t="str">
        <f t="shared" si="991"/>
        <v/>
      </c>
      <c r="BJ7833" t="str">
        <f t="shared" ca="1" si="992"/>
        <v/>
      </c>
      <c r="BK7833">
        <f t="shared" si="993"/>
        <v>1900</v>
      </c>
      <c r="BL7833">
        <f t="shared" si="994"/>
        <v>1900</v>
      </c>
      <c r="BM7833" t="str">
        <f t="shared" si="995"/>
        <v/>
      </c>
      <c r="BN7833" s="69">
        <f t="shared" si="996"/>
        <v>137</v>
      </c>
      <c r="BO7833" s="1">
        <v>50201</v>
      </c>
      <c r="BP7833" s="1"/>
    </row>
    <row r="7834" spans="59:68" x14ac:dyDescent="0.25">
      <c r="BG7834" t="str">
        <f t="shared" ca="1" si="989"/>
        <v/>
      </c>
      <c r="BH7834" t="str">
        <f t="shared" si="990"/>
        <v/>
      </c>
      <c r="BI7834" t="str">
        <f t="shared" si="991"/>
        <v/>
      </c>
      <c r="BJ7834" t="str">
        <f t="shared" ca="1" si="992"/>
        <v/>
      </c>
      <c r="BK7834">
        <f t="shared" si="993"/>
        <v>1900</v>
      </c>
      <c r="BL7834">
        <f t="shared" si="994"/>
        <v>1900</v>
      </c>
      <c r="BM7834" t="str">
        <f t="shared" si="995"/>
        <v/>
      </c>
      <c r="BN7834" s="69">
        <f t="shared" si="996"/>
        <v>137</v>
      </c>
      <c r="BO7834" s="1">
        <v>50202</v>
      </c>
      <c r="BP7834" s="1"/>
    </row>
    <row r="7835" spans="59:68" x14ac:dyDescent="0.25">
      <c r="BG7835" t="str">
        <f t="shared" ca="1" si="989"/>
        <v/>
      </c>
      <c r="BH7835" t="str">
        <f t="shared" si="990"/>
        <v/>
      </c>
      <c r="BI7835" t="str">
        <f t="shared" si="991"/>
        <v/>
      </c>
      <c r="BJ7835" t="str">
        <f t="shared" ca="1" si="992"/>
        <v/>
      </c>
      <c r="BK7835">
        <f t="shared" si="993"/>
        <v>1900</v>
      </c>
      <c r="BL7835">
        <f t="shared" si="994"/>
        <v>1900</v>
      </c>
      <c r="BM7835" t="str">
        <f t="shared" si="995"/>
        <v/>
      </c>
      <c r="BN7835" s="69">
        <f t="shared" si="996"/>
        <v>137</v>
      </c>
      <c r="BO7835" s="1">
        <v>50203</v>
      </c>
      <c r="BP7835" s="1"/>
    </row>
    <row r="7836" spans="59:68" x14ac:dyDescent="0.25">
      <c r="BG7836" t="str">
        <f t="shared" ca="1" si="989"/>
        <v/>
      </c>
      <c r="BH7836" t="str">
        <f t="shared" si="990"/>
        <v/>
      </c>
      <c r="BI7836" t="str">
        <f t="shared" si="991"/>
        <v/>
      </c>
      <c r="BJ7836" t="str">
        <f t="shared" ca="1" si="992"/>
        <v/>
      </c>
      <c r="BK7836">
        <f t="shared" si="993"/>
        <v>1900</v>
      </c>
      <c r="BL7836">
        <f t="shared" si="994"/>
        <v>1900</v>
      </c>
      <c r="BM7836" t="str">
        <f t="shared" si="995"/>
        <v/>
      </c>
      <c r="BN7836" s="69">
        <f t="shared" si="996"/>
        <v>137</v>
      </c>
      <c r="BO7836" s="1">
        <v>50204</v>
      </c>
      <c r="BP7836" s="1"/>
    </row>
    <row r="7837" spans="59:68" x14ac:dyDescent="0.25">
      <c r="BG7837" t="str">
        <f t="shared" ca="1" si="989"/>
        <v/>
      </c>
      <c r="BH7837" t="str">
        <f t="shared" si="990"/>
        <v/>
      </c>
      <c r="BI7837" t="str">
        <f t="shared" si="991"/>
        <v/>
      </c>
      <c r="BJ7837" t="str">
        <f t="shared" ca="1" si="992"/>
        <v/>
      </c>
      <c r="BK7837">
        <f t="shared" si="993"/>
        <v>1900</v>
      </c>
      <c r="BL7837">
        <f t="shared" si="994"/>
        <v>1900</v>
      </c>
      <c r="BM7837" t="str">
        <f t="shared" si="995"/>
        <v/>
      </c>
      <c r="BN7837" s="69">
        <f t="shared" si="996"/>
        <v>137</v>
      </c>
      <c r="BO7837" s="1">
        <v>50205</v>
      </c>
      <c r="BP7837" s="1"/>
    </row>
    <row r="7838" spans="59:68" x14ac:dyDescent="0.25">
      <c r="BG7838" t="str">
        <f t="shared" ca="1" si="989"/>
        <v/>
      </c>
      <c r="BH7838" t="str">
        <f t="shared" si="990"/>
        <v/>
      </c>
      <c r="BI7838" t="str">
        <f t="shared" si="991"/>
        <v/>
      </c>
      <c r="BJ7838" t="str">
        <f t="shared" ca="1" si="992"/>
        <v/>
      </c>
      <c r="BK7838">
        <f t="shared" si="993"/>
        <v>1900</v>
      </c>
      <c r="BL7838">
        <f t="shared" si="994"/>
        <v>1900</v>
      </c>
      <c r="BM7838" t="str">
        <f t="shared" si="995"/>
        <v/>
      </c>
      <c r="BN7838" s="69">
        <f t="shared" si="996"/>
        <v>137</v>
      </c>
      <c r="BO7838" s="1">
        <v>50206</v>
      </c>
      <c r="BP7838" s="1"/>
    </row>
    <row r="7839" spans="59:68" x14ac:dyDescent="0.25">
      <c r="BG7839" t="str">
        <f t="shared" ca="1" si="989"/>
        <v/>
      </c>
      <c r="BH7839" t="str">
        <f t="shared" si="990"/>
        <v/>
      </c>
      <c r="BI7839" t="str">
        <f t="shared" si="991"/>
        <v/>
      </c>
      <c r="BJ7839" t="str">
        <f t="shared" ca="1" si="992"/>
        <v/>
      </c>
      <c r="BK7839">
        <f t="shared" si="993"/>
        <v>1900</v>
      </c>
      <c r="BL7839">
        <f t="shared" si="994"/>
        <v>1900</v>
      </c>
      <c r="BM7839" t="str">
        <f t="shared" si="995"/>
        <v/>
      </c>
      <c r="BN7839" s="69">
        <f t="shared" si="996"/>
        <v>137</v>
      </c>
      <c r="BO7839" s="1">
        <v>50207</v>
      </c>
      <c r="BP7839" s="1"/>
    </row>
    <row r="7840" spans="59:68" x14ac:dyDescent="0.25">
      <c r="BG7840" t="str">
        <f t="shared" ca="1" si="989"/>
        <v/>
      </c>
      <c r="BH7840" t="str">
        <f t="shared" si="990"/>
        <v/>
      </c>
      <c r="BI7840" t="str">
        <f t="shared" si="991"/>
        <v/>
      </c>
      <c r="BJ7840" t="str">
        <f t="shared" ca="1" si="992"/>
        <v/>
      </c>
      <c r="BK7840">
        <f t="shared" si="993"/>
        <v>1900</v>
      </c>
      <c r="BL7840">
        <f t="shared" si="994"/>
        <v>1900</v>
      </c>
      <c r="BM7840" t="str">
        <f t="shared" si="995"/>
        <v/>
      </c>
      <c r="BN7840" s="69">
        <f t="shared" si="996"/>
        <v>137</v>
      </c>
      <c r="BO7840" s="1">
        <v>50208</v>
      </c>
      <c r="BP7840" s="1"/>
    </row>
    <row r="7841" spans="59:68" x14ac:dyDescent="0.25">
      <c r="BG7841" t="str">
        <f t="shared" ca="1" si="989"/>
        <v/>
      </c>
      <c r="BH7841" t="str">
        <f t="shared" si="990"/>
        <v/>
      </c>
      <c r="BI7841" t="str">
        <f t="shared" si="991"/>
        <v/>
      </c>
      <c r="BJ7841" t="str">
        <f t="shared" ca="1" si="992"/>
        <v/>
      </c>
      <c r="BK7841">
        <f t="shared" si="993"/>
        <v>1900</v>
      </c>
      <c r="BL7841">
        <f t="shared" si="994"/>
        <v>1900</v>
      </c>
      <c r="BM7841" t="str">
        <f t="shared" si="995"/>
        <v/>
      </c>
      <c r="BN7841" s="69">
        <f t="shared" si="996"/>
        <v>137</v>
      </c>
      <c r="BO7841" s="1">
        <v>50209</v>
      </c>
      <c r="BP7841" s="1"/>
    </row>
    <row r="7842" spans="59:68" x14ac:dyDescent="0.25">
      <c r="BG7842" t="str">
        <f t="shared" ca="1" si="989"/>
        <v/>
      </c>
      <c r="BH7842" t="str">
        <f t="shared" si="990"/>
        <v/>
      </c>
      <c r="BI7842" t="str">
        <f t="shared" si="991"/>
        <v/>
      </c>
      <c r="BJ7842" t="str">
        <f t="shared" ca="1" si="992"/>
        <v/>
      </c>
      <c r="BK7842">
        <f t="shared" si="993"/>
        <v>1900</v>
      </c>
      <c r="BL7842">
        <f t="shared" si="994"/>
        <v>1900</v>
      </c>
      <c r="BM7842" t="str">
        <f t="shared" si="995"/>
        <v/>
      </c>
      <c r="BN7842" s="69">
        <f t="shared" si="996"/>
        <v>137</v>
      </c>
      <c r="BO7842" s="1">
        <v>50210</v>
      </c>
      <c r="BP7842" s="1"/>
    </row>
    <row r="7843" spans="59:68" x14ac:dyDescent="0.25">
      <c r="BG7843" t="str">
        <f t="shared" ca="1" si="989"/>
        <v/>
      </c>
      <c r="BH7843" t="str">
        <f t="shared" si="990"/>
        <v/>
      </c>
      <c r="BI7843" t="str">
        <f t="shared" si="991"/>
        <v/>
      </c>
      <c r="BJ7843" t="str">
        <f t="shared" ca="1" si="992"/>
        <v/>
      </c>
      <c r="BK7843">
        <f t="shared" si="993"/>
        <v>1900</v>
      </c>
      <c r="BL7843">
        <f t="shared" si="994"/>
        <v>1900</v>
      </c>
      <c r="BM7843" t="str">
        <f t="shared" si="995"/>
        <v/>
      </c>
      <c r="BN7843" s="69">
        <f t="shared" si="996"/>
        <v>137</v>
      </c>
      <c r="BO7843" s="1">
        <v>50211</v>
      </c>
      <c r="BP7843" s="1"/>
    </row>
    <row r="7844" spans="59:68" x14ac:dyDescent="0.25">
      <c r="BG7844" t="str">
        <f t="shared" ca="1" si="989"/>
        <v/>
      </c>
      <c r="BH7844" t="str">
        <f t="shared" si="990"/>
        <v/>
      </c>
      <c r="BI7844" t="str">
        <f t="shared" si="991"/>
        <v/>
      </c>
      <c r="BJ7844" t="str">
        <f t="shared" ca="1" si="992"/>
        <v/>
      </c>
      <c r="BK7844">
        <f t="shared" si="993"/>
        <v>1900</v>
      </c>
      <c r="BL7844">
        <f t="shared" si="994"/>
        <v>1900</v>
      </c>
      <c r="BM7844" t="str">
        <f t="shared" si="995"/>
        <v/>
      </c>
      <c r="BN7844" s="69">
        <f t="shared" si="996"/>
        <v>137</v>
      </c>
      <c r="BO7844" s="1">
        <v>50212</v>
      </c>
      <c r="BP7844" s="1"/>
    </row>
    <row r="7845" spans="59:68" x14ac:dyDescent="0.25">
      <c r="BG7845" t="str">
        <f t="shared" ca="1" si="989"/>
        <v/>
      </c>
      <c r="BH7845" t="str">
        <f t="shared" si="990"/>
        <v/>
      </c>
      <c r="BI7845" t="str">
        <f t="shared" si="991"/>
        <v/>
      </c>
      <c r="BJ7845" t="str">
        <f t="shared" ca="1" si="992"/>
        <v/>
      </c>
      <c r="BK7845">
        <f t="shared" si="993"/>
        <v>1900</v>
      </c>
      <c r="BL7845">
        <f t="shared" si="994"/>
        <v>1900</v>
      </c>
      <c r="BM7845" t="str">
        <f t="shared" si="995"/>
        <v/>
      </c>
      <c r="BN7845" s="69">
        <f t="shared" si="996"/>
        <v>137</v>
      </c>
      <c r="BO7845" s="1">
        <v>50213</v>
      </c>
      <c r="BP7845" s="1"/>
    </row>
    <row r="7846" spans="59:68" x14ac:dyDescent="0.25">
      <c r="BG7846" t="str">
        <f t="shared" ca="1" si="989"/>
        <v/>
      </c>
      <c r="BH7846" t="str">
        <f t="shared" si="990"/>
        <v/>
      </c>
      <c r="BI7846" t="str">
        <f t="shared" si="991"/>
        <v/>
      </c>
      <c r="BJ7846" t="str">
        <f t="shared" ca="1" si="992"/>
        <v/>
      </c>
      <c r="BK7846">
        <f t="shared" si="993"/>
        <v>1900</v>
      </c>
      <c r="BL7846">
        <f t="shared" si="994"/>
        <v>1900</v>
      </c>
      <c r="BM7846" t="str">
        <f t="shared" si="995"/>
        <v/>
      </c>
      <c r="BN7846" s="69">
        <f t="shared" si="996"/>
        <v>137</v>
      </c>
      <c r="BO7846" s="1">
        <v>50214</v>
      </c>
      <c r="BP7846" s="1"/>
    </row>
    <row r="7847" spans="59:68" x14ac:dyDescent="0.25">
      <c r="BG7847" t="str">
        <f t="shared" ca="1" si="989"/>
        <v/>
      </c>
      <c r="BH7847" t="str">
        <f t="shared" si="990"/>
        <v/>
      </c>
      <c r="BI7847" t="str">
        <f t="shared" si="991"/>
        <v/>
      </c>
      <c r="BJ7847" t="str">
        <f t="shared" ca="1" si="992"/>
        <v/>
      </c>
      <c r="BK7847">
        <f t="shared" si="993"/>
        <v>1900</v>
      </c>
      <c r="BL7847">
        <f t="shared" si="994"/>
        <v>1900</v>
      </c>
      <c r="BM7847" t="str">
        <f t="shared" si="995"/>
        <v/>
      </c>
      <c r="BN7847" s="69">
        <f t="shared" si="996"/>
        <v>137</v>
      </c>
      <c r="BO7847" s="1">
        <v>50215</v>
      </c>
      <c r="BP7847" s="1"/>
    </row>
    <row r="7848" spans="59:68" x14ac:dyDescent="0.25">
      <c r="BG7848" t="str">
        <f t="shared" ca="1" si="989"/>
        <v/>
      </c>
      <c r="BH7848" t="str">
        <f t="shared" si="990"/>
        <v/>
      </c>
      <c r="BI7848" t="str">
        <f t="shared" si="991"/>
        <v/>
      </c>
      <c r="BJ7848" t="str">
        <f t="shared" ca="1" si="992"/>
        <v/>
      </c>
      <c r="BK7848">
        <f t="shared" si="993"/>
        <v>1900</v>
      </c>
      <c r="BL7848">
        <f t="shared" si="994"/>
        <v>1900</v>
      </c>
      <c r="BM7848" t="str">
        <f t="shared" si="995"/>
        <v/>
      </c>
      <c r="BN7848" s="69">
        <f t="shared" si="996"/>
        <v>137</v>
      </c>
      <c r="BO7848" s="1">
        <v>50216</v>
      </c>
      <c r="BP7848" s="1"/>
    </row>
    <row r="7849" spans="59:68" x14ac:dyDescent="0.25">
      <c r="BG7849" t="str">
        <f t="shared" ca="1" si="989"/>
        <v/>
      </c>
      <c r="BH7849" t="str">
        <f t="shared" si="990"/>
        <v/>
      </c>
      <c r="BI7849" t="str">
        <f t="shared" si="991"/>
        <v/>
      </c>
      <c r="BJ7849" t="str">
        <f t="shared" ca="1" si="992"/>
        <v/>
      </c>
      <c r="BK7849">
        <f t="shared" si="993"/>
        <v>1900</v>
      </c>
      <c r="BL7849">
        <f t="shared" si="994"/>
        <v>1900</v>
      </c>
      <c r="BM7849" t="str">
        <f t="shared" si="995"/>
        <v/>
      </c>
      <c r="BN7849" s="69">
        <f t="shared" si="996"/>
        <v>137</v>
      </c>
      <c r="BO7849" s="1">
        <v>50217</v>
      </c>
      <c r="BP7849" s="1"/>
    </row>
    <row r="7850" spans="59:68" x14ac:dyDescent="0.25">
      <c r="BG7850" t="str">
        <f t="shared" ca="1" si="989"/>
        <v/>
      </c>
      <c r="BH7850" t="str">
        <f t="shared" si="990"/>
        <v/>
      </c>
      <c r="BI7850" t="str">
        <f t="shared" si="991"/>
        <v/>
      </c>
      <c r="BJ7850" t="str">
        <f t="shared" ca="1" si="992"/>
        <v/>
      </c>
      <c r="BK7850">
        <f t="shared" si="993"/>
        <v>1900</v>
      </c>
      <c r="BL7850">
        <f t="shared" si="994"/>
        <v>1900</v>
      </c>
      <c r="BM7850" t="str">
        <f t="shared" si="995"/>
        <v/>
      </c>
      <c r="BN7850" s="69">
        <f t="shared" si="996"/>
        <v>137</v>
      </c>
      <c r="BO7850" s="1">
        <v>50218</v>
      </c>
      <c r="BP7850" s="1"/>
    </row>
    <row r="7851" spans="59:68" x14ac:dyDescent="0.25">
      <c r="BG7851" t="str">
        <f t="shared" ca="1" si="989"/>
        <v/>
      </c>
      <c r="BH7851" t="str">
        <f t="shared" si="990"/>
        <v/>
      </c>
      <c r="BI7851" t="str">
        <f t="shared" si="991"/>
        <v/>
      </c>
      <c r="BJ7851" t="str">
        <f t="shared" ca="1" si="992"/>
        <v/>
      </c>
      <c r="BK7851">
        <f t="shared" si="993"/>
        <v>1900</v>
      </c>
      <c r="BL7851">
        <f t="shared" si="994"/>
        <v>1900</v>
      </c>
      <c r="BM7851" t="str">
        <f t="shared" si="995"/>
        <v/>
      </c>
      <c r="BN7851" s="69">
        <f t="shared" si="996"/>
        <v>137</v>
      </c>
      <c r="BO7851" s="1">
        <v>50219</v>
      </c>
      <c r="BP7851" s="1"/>
    </row>
    <row r="7852" spans="59:68" x14ac:dyDescent="0.25">
      <c r="BG7852" t="str">
        <f t="shared" ca="1" si="989"/>
        <v/>
      </c>
      <c r="BH7852" t="str">
        <f t="shared" si="990"/>
        <v/>
      </c>
      <c r="BI7852" t="str">
        <f t="shared" si="991"/>
        <v/>
      </c>
      <c r="BJ7852" t="str">
        <f t="shared" ca="1" si="992"/>
        <v/>
      </c>
      <c r="BK7852">
        <f t="shared" si="993"/>
        <v>1900</v>
      </c>
      <c r="BL7852">
        <f t="shared" si="994"/>
        <v>1900</v>
      </c>
      <c r="BM7852" t="str">
        <f t="shared" si="995"/>
        <v/>
      </c>
      <c r="BN7852" s="69">
        <f t="shared" si="996"/>
        <v>137</v>
      </c>
      <c r="BO7852" s="1">
        <v>50220</v>
      </c>
      <c r="BP7852" s="1"/>
    </row>
    <row r="7853" spans="59:68" x14ac:dyDescent="0.25">
      <c r="BG7853" t="str">
        <f t="shared" ca="1" si="989"/>
        <v/>
      </c>
      <c r="BH7853" t="str">
        <f t="shared" si="990"/>
        <v/>
      </c>
      <c r="BI7853" t="str">
        <f t="shared" si="991"/>
        <v/>
      </c>
      <c r="BJ7853" t="str">
        <f t="shared" ca="1" si="992"/>
        <v/>
      </c>
      <c r="BK7853">
        <f t="shared" si="993"/>
        <v>1900</v>
      </c>
      <c r="BL7853">
        <f t="shared" si="994"/>
        <v>1900</v>
      </c>
      <c r="BM7853" t="str">
        <f t="shared" si="995"/>
        <v/>
      </c>
      <c r="BN7853" s="69">
        <f t="shared" si="996"/>
        <v>137</v>
      </c>
      <c r="BO7853" s="1">
        <v>50221</v>
      </c>
      <c r="BP7853" s="1"/>
    </row>
    <row r="7854" spans="59:68" x14ac:dyDescent="0.25">
      <c r="BG7854" t="str">
        <f t="shared" ca="1" si="989"/>
        <v/>
      </c>
      <c r="BH7854" t="str">
        <f t="shared" si="990"/>
        <v/>
      </c>
      <c r="BI7854" t="str">
        <f t="shared" si="991"/>
        <v/>
      </c>
      <c r="BJ7854" t="str">
        <f t="shared" ca="1" si="992"/>
        <v/>
      </c>
      <c r="BK7854">
        <f t="shared" si="993"/>
        <v>1900</v>
      </c>
      <c r="BL7854">
        <f t="shared" si="994"/>
        <v>1900</v>
      </c>
      <c r="BM7854" t="str">
        <f t="shared" si="995"/>
        <v/>
      </c>
      <c r="BN7854" s="69">
        <f t="shared" si="996"/>
        <v>137</v>
      </c>
      <c r="BO7854" s="1">
        <v>50222</v>
      </c>
      <c r="BP7854" s="1"/>
    </row>
    <row r="7855" spans="59:68" x14ac:dyDescent="0.25">
      <c r="BG7855" t="str">
        <f t="shared" ca="1" si="989"/>
        <v/>
      </c>
      <c r="BH7855" t="str">
        <f t="shared" si="990"/>
        <v/>
      </c>
      <c r="BI7855" t="str">
        <f t="shared" si="991"/>
        <v/>
      </c>
      <c r="BJ7855" t="str">
        <f t="shared" ca="1" si="992"/>
        <v/>
      </c>
      <c r="BK7855">
        <f t="shared" si="993"/>
        <v>1900</v>
      </c>
      <c r="BL7855">
        <f t="shared" si="994"/>
        <v>1900</v>
      </c>
      <c r="BM7855" t="str">
        <f t="shared" si="995"/>
        <v/>
      </c>
      <c r="BN7855" s="69">
        <f t="shared" si="996"/>
        <v>137</v>
      </c>
      <c r="BO7855" s="1">
        <v>50223</v>
      </c>
      <c r="BP7855" s="1"/>
    </row>
    <row r="7856" spans="59:68" x14ac:dyDescent="0.25">
      <c r="BG7856" t="str">
        <f t="shared" ca="1" si="989"/>
        <v/>
      </c>
      <c r="BH7856" t="str">
        <f t="shared" si="990"/>
        <v/>
      </c>
      <c r="BI7856" t="str">
        <f t="shared" si="991"/>
        <v/>
      </c>
      <c r="BJ7856" t="str">
        <f t="shared" ca="1" si="992"/>
        <v/>
      </c>
      <c r="BK7856">
        <f t="shared" si="993"/>
        <v>1900</v>
      </c>
      <c r="BL7856">
        <f t="shared" si="994"/>
        <v>1900</v>
      </c>
      <c r="BM7856" t="str">
        <f t="shared" si="995"/>
        <v/>
      </c>
      <c r="BN7856" s="69">
        <f t="shared" si="996"/>
        <v>137</v>
      </c>
      <c r="BO7856" s="1">
        <v>50224</v>
      </c>
      <c r="BP7856" s="1"/>
    </row>
    <row r="7857" spans="59:68" x14ac:dyDescent="0.25">
      <c r="BG7857" t="str">
        <f t="shared" ca="1" si="989"/>
        <v/>
      </c>
      <c r="BH7857" t="str">
        <f t="shared" si="990"/>
        <v/>
      </c>
      <c r="BI7857" t="str">
        <f t="shared" si="991"/>
        <v/>
      </c>
      <c r="BJ7857" t="str">
        <f t="shared" ca="1" si="992"/>
        <v/>
      </c>
      <c r="BK7857">
        <f t="shared" si="993"/>
        <v>1900</v>
      </c>
      <c r="BL7857">
        <f t="shared" si="994"/>
        <v>1900</v>
      </c>
      <c r="BM7857" t="str">
        <f t="shared" si="995"/>
        <v/>
      </c>
      <c r="BN7857" s="69">
        <f t="shared" si="996"/>
        <v>137</v>
      </c>
      <c r="BO7857" s="1">
        <v>50225</v>
      </c>
      <c r="BP7857" s="1"/>
    </row>
    <row r="7858" spans="59:68" x14ac:dyDescent="0.25">
      <c r="BG7858" t="str">
        <f t="shared" ca="1" si="989"/>
        <v/>
      </c>
      <c r="BH7858" t="str">
        <f t="shared" si="990"/>
        <v/>
      </c>
      <c r="BI7858" t="str">
        <f t="shared" si="991"/>
        <v/>
      </c>
      <c r="BJ7858" t="str">
        <f t="shared" ca="1" si="992"/>
        <v/>
      </c>
      <c r="BK7858">
        <f t="shared" si="993"/>
        <v>1900</v>
      </c>
      <c r="BL7858">
        <f t="shared" si="994"/>
        <v>1900</v>
      </c>
      <c r="BM7858" t="str">
        <f t="shared" si="995"/>
        <v/>
      </c>
      <c r="BN7858" s="69">
        <f t="shared" si="996"/>
        <v>137</v>
      </c>
      <c r="BO7858" s="1">
        <v>50226</v>
      </c>
      <c r="BP7858" s="1"/>
    </row>
    <row r="7859" spans="59:68" x14ac:dyDescent="0.25">
      <c r="BG7859" t="str">
        <f t="shared" ca="1" si="989"/>
        <v/>
      </c>
      <c r="BH7859" t="str">
        <f t="shared" si="990"/>
        <v/>
      </c>
      <c r="BI7859" t="str">
        <f t="shared" si="991"/>
        <v/>
      </c>
      <c r="BJ7859" t="str">
        <f t="shared" ca="1" si="992"/>
        <v/>
      </c>
      <c r="BK7859">
        <f t="shared" si="993"/>
        <v>1900</v>
      </c>
      <c r="BL7859">
        <f t="shared" si="994"/>
        <v>1900</v>
      </c>
      <c r="BM7859" t="str">
        <f t="shared" si="995"/>
        <v/>
      </c>
      <c r="BN7859" s="69">
        <f t="shared" si="996"/>
        <v>137</v>
      </c>
      <c r="BO7859" s="1">
        <v>50227</v>
      </c>
      <c r="BP7859" s="1"/>
    </row>
    <row r="7860" spans="59:68" x14ac:dyDescent="0.25">
      <c r="BG7860" t="str">
        <f t="shared" ca="1" si="989"/>
        <v/>
      </c>
      <c r="BH7860" t="str">
        <f t="shared" si="990"/>
        <v/>
      </c>
      <c r="BI7860" t="str">
        <f t="shared" si="991"/>
        <v/>
      </c>
      <c r="BJ7860" t="str">
        <f t="shared" ca="1" si="992"/>
        <v/>
      </c>
      <c r="BK7860">
        <f t="shared" si="993"/>
        <v>1900</v>
      </c>
      <c r="BL7860">
        <f t="shared" si="994"/>
        <v>1900</v>
      </c>
      <c r="BM7860" t="str">
        <f t="shared" si="995"/>
        <v/>
      </c>
      <c r="BN7860" s="69">
        <f t="shared" si="996"/>
        <v>137</v>
      </c>
      <c r="BO7860" s="1">
        <v>50228</v>
      </c>
      <c r="BP7860" s="1"/>
    </row>
    <row r="7861" spans="59:68" x14ac:dyDescent="0.25">
      <c r="BG7861" t="str">
        <f t="shared" ca="1" si="989"/>
        <v/>
      </c>
      <c r="BH7861" t="str">
        <f t="shared" si="990"/>
        <v/>
      </c>
      <c r="BI7861" t="str">
        <f t="shared" si="991"/>
        <v/>
      </c>
      <c r="BJ7861" t="str">
        <f t="shared" ca="1" si="992"/>
        <v/>
      </c>
      <c r="BK7861">
        <f t="shared" si="993"/>
        <v>1900</v>
      </c>
      <c r="BL7861">
        <f t="shared" si="994"/>
        <v>1900</v>
      </c>
      <c r="BM7861" t="str">
        <f t="shared" si="995"/>
        <v/>
      </c>
      <c r="BN7861" s="69">
        <f t="shared" si="996"/>
        <v>137</v>
      </c>
      <c r="BO7861" s="1">
        <v>50229</v>
      </c>
      <c r="BP7861" s="1"/>
    </row>
    <row r="7862" spans="59:68" x14ac:dyDescent="0.25">
      <c r="BG7862" t="str">
        <f t="shared" ca="1" si="989"/>
        <v/>
      </c>
      <c r="BH7862" t="str">
        <f t="shared" si="990"/>
        <v/>
      </c>
      <c r="BI7862" t="str">
        <f t="shared" si="991"/>
        <v/>
      </c>
      <c r="BJ7862" t="str">
        <f t="shared" ca="1" si="992"/>
        <v/>
      </c>
      <c r="BK7862">
        <f t="shared" si="993"/>
        <v>1900</v>
      </c>
      <c r="BL7862">
        <f t="shared" si="994"/>
        <v>1900</v>
      </c>
      <c r="BM7862" t="str">
        <f t="shared" si="995"/>
        <v/>
      </c>
      <c r="BN7862" s="69">
        <f t="shared" si="996"/>
        <v>137</v>
      </c>
      <c r="BO7862" s="1">
        <v>50230</v>
      </c>
      <c r="BP7862" s="1"/>
    </row>
    <row r="7863" spans="59:68" x14ac:dyDescent="0.25">
      <c r="BG7863" t="str">
        <f t="shared" ca="1" si="989"/>
        <v/>
      </c>
      <c r="BH7863" t="str">
        <f t="shared" si="990"/>
        <v/>
      </c>
      <c r="BI7863" t="str">
        <f t="shared" si="991"/>
        <v/>
      </c>
      <c r="BJ7863" t="str">
        <f t="shared" ca="1" si="992"/>
        <v/>
      </c>
      <c r="BK7863">
        <f t="shared" si="993"/>
        <v>1900</v>
      </c>
      <c r="BL7863">
        <f t="shared" si="994"/>
        <v>1900</v>
      </c>
      <c r="BM7863" t="str">
        <f t="shared" si="995"/>
        <v/>
      </c>
      <c r="BN7863" s="69">
        <f t="shared" si="996"/>
        <v>137</v>
      </c>
      <c r="BO7863" s="1">
        <v>50231</v>
      </c>
      <c r="BP7863" s="1"/>
    </row>
    <row r="7864" spans="59:68" x14ac:dyDescent="0.25">
      <c r="BG7864" t="str">
        <f t="shared" ca="1" si="989"/>
        <v/>
      </c>
      <c r="BH7864" t="str">
        <f t="shared" si="990"/>
        <v/>
      </c>
      <c r="BI7864" t="str">
        <f t="shared" si="991"/>
        <v/>
      </c>
      <c r="BJ7864" t="str">
        <f t="shared" ca="1" si="992"/>
        <v/>
      </c>
      <c r="BK7864">
        <f t="shared" si="993"/>
        <v>1900</v>
      </c>
      <c r="BL7864">
        <f t="shared" si="994"/>
        <v>1900</v>
      </c>
      <c r="BM7864" t="str">
        <f t="shared" si="995"/>
        <v/>
      </c>
      <c r="BN7864" s="69">
        <f t="shared" si="996"/>
        <v>137</v>
      </c>
      <c r="BO7864" s="1">
        <v>50232</v>
      </c>
      <c r="BP7864" s="1"/>
    </row>
    <row r="7865" spans="59:68" x14ac:dyDescent="0.25">
      <c r="BG7865" t="str">
        <f t="shared" ca="1" si="989"/>
        <v/>
      </c>
      <c r="BH7865" t="str">
        <f t="shared" si="990"/>
        <v/>
      </c>
      <c r="BI7865" t="str">
        <f t="shared" si="991"/>
        <v/>
      </c>
      <c r="BJ7865" t="str">
        <f t="shared" ca="1" si="992"/>
        <v/>
      </c>
      <c r="BK7865">
        <f t="shared" si="993"/>
        <v>1900</v>
      </c>
      <c r="BL7865">
        <f t="shared" si="994"/>
        <v>1900</v>
      </c>
      <c r="BM7865" t="str">
        <f t="shared" si="995"/>
        <v/>
      </c>
      <c r="BN7865" s="69">
        <f t="shared" si="996"/>
        <v>137</v>
      </c>
      <c r="BO7865" s="1">
        <v>50233</v>
      </c>
      <c r="BP7865" s="1"/>
    </row>
    <row r="7866" spans="59:68" x14ac:dyDescent="0.25">
      <c r="BG7866" t="str">
        <f t="shared" ca="1" si="989"/>
        <v/>
      </c>
      <c r="BH7866" t="str">
        <f t="shared" si="990"/>
        <v/>
      </c>
      <c r="BI7866" t="str">
        <f t="shared" si="991"/>
        <v/>
      </c>
      <c r="BJ7866" t="str">
        <f t="shared" ca="1" si="992"/>
        <v/>
      </c>
      <c r="BK7866">
        <f t="shared" si="993"/>
        <v>1900</v>
      </c>
      <c r="BL7866">
        <f t="shared" si="994"/>
        <v>1900</v>
      </c>
      <c r="BM7866" t="str">
        <f t="shared" si="995"/>
        <v/>
      </c>
      <c r="BN7866" s="69">
        <f t="shared" si="996"/>
        <v>137</v>
      </c>
      <c r="BO7866" s="1">
        <v>50234</v>
      </c>
      <c r="BP7866" s="1"/>
    </row>
    <row r="7867" spans="59:68" x14ac:dyDescent="0.25">
      <c r="BG7867" t="str">
        <f t="shared" ca="1" si="989"/>
        <v/>
      </c>
      <c r="BH7867" t="str">
        <f t="shared" si="990"/>
        <v/>
      </c>
      <c r="BI7867" t="str">
        <f t="shared" si="991"/>
        <v/>
      </c>
      <c r="BJ7867" t="str">
        <f t="shared" ca="1" si="992"/>
        <v/>
      </c>
      <c r="BK7867">
        <f t="shared" si="993"/>
        <v>1900</v>
      </c>
      <c r="BL7867">
        <f t="shared" si="994"/>
        <v>1900</v>
      </c>
      <c r="BM7867" t="str">
        <f t="shared" si="995"/>
        <v/>
      </c>
      <c r="BN7867" s="69">
        <f t="shared" si="996"/>
        <v>137</v>
      </c>
      <c r="BO7867" s="1">
        <v>50235</v>
      </c>
      <c r="BP7867" s="1"/>
    </row>
    <row r="7868" spans="59:68" x14ac:dyDescent="0.25">
      <c r="BG7868" t="str">
        <f t="shared" ca="1" si="989"/>
        <v/>
      </c>
      <c r="BH7868" t="str">
        <f t="shared" si="990"/>
        <v/>
      </c>
      <c r="BI7868" t="str">
        <f t="shared" si="991"/>
        <v/>
      </c>
      <c r="BJ7868" t="str">
        <f t="shared" ca="1" si="992"/>
        <v/>
      </c>
      <c r="BK7868">
        <f t="shared" si="993"/>
        <v>1900</v>
      </c>
      <c r="BL7868">
        <f t="shared" si="994"/>
        <v>1900</v>
      </c>
      <c r="BM7868" t="str">
        <f t="shared" si="995"/>
        <v/>
      </c>
      <c r="BN7868" s="69">
        <f t="shared" si="996"/>
        <v>137</v>
      </c>
      <c r="BO7868" s="1">
        <v>50236</v>
      </c>
      <c r="BP7868" s="1"/>
    </row>
    <row r="7869" spans="59:68" x14ac:dyDescent="0.25">
      <c r="BG7869" t="str">
        <f t="shared" ca="1" si="989"/>
        <v/>
      </c>
      <c r="BH7869" t="str">
        <f t="shared" si="990"/>
        <v/>
      </c>
      <c r="BI7869" t="str">
        <f t="shared" si="991"/>
        <v/>
      </c>
      <c r="BJ7869" t="str">
        <f t="shared" ca="1" si="992"/>
        <v/>
      </c>
      <c r="BK7869">
        <f t="shared" si="993"/>
        <v>1900</v>
      </c>
      <c r="BL7869">
        <f t="shared" si="994"/>
        <v>1900</v>
      </c>
      <c r="BM7869" t="str">
        <f t="shared" si="995"/>
        <v/>
      </c>
      <c r="BN7869" s="69">
        <f t="shared" si="996"/>
        <v>137</v>
      </c>
      <c r="BO7869" s="1">
        <v>50237</v>
      </c>
      <c r="BP7869" s="1"/>
    </row>
    <row r="7870" spans="59:68" x14ac:dyDescent="0.25">
      <c r="BG7870" t="str">
        <f t="shared" ca="1" si="989"/>
        <v/>
      </c>
      <c r="BH7870" t="str">
        <f t="shared" si="990"/>
        <v/>
      </c>
      <c r="BI7870" t="str">
        <f t="shared" si="991"/>
        <v/>
      </c>
      <c r="BJ7870" t="str">
        <f t="shared" ca="1" si="992"/>
        <v/>
      </c>
      <c r="BK7870">
        <f t="shared" si="993"/>
        <v>1900</v>
      </c>
      <c r="BL7870">
        <f t="shared" si="994"/>
        <v>1900</v>
      </c>
      <c r="BM7870" t="str">
        <f t="shared" si="995"/>
        <v/>
      </c>
      <c r="BN7870" s="69">
        <f t="shared" si="996"/>
        <v>137</v>
      </c>
      <c r="BO7870" s="1">
        <v>50238</v>
      </c>
      <c r="BP7870" s="1"/>
    </row>
    <row r="7871" spans="59:68" x14ac:dyDescent="0.25">
      <c r="BG7871" t="str">
        <f t="shared" ca="1" si="989"/>
        <v/>
      </c>
      <c r="BH7871" t="str">
        <f t="shared" si="990"/>
        <v/>
      </c>
      <c r="BI7871" t="str">
        <f t="shared" si="991"/>
        <v/>
      </c>
      <c r="BJ7871" t="str">
        <f t="shared" ca="1" si="992"/>
        <v/>
      </c>
      <c r="BK7871">
        <f t="shared" si="993"/>
        <v>1900</v>
      </c>
      <c r="BL7871">
        <f t="shared" si="994"/>
        <v>1900</v>
      </c>
      <c r="BM7871" t="str">
        <f t="shared" si="995"/>
        <v/>
      </c>
      <c r="BN7871" s="69">
        <f t="shared" si="996"/>
        <v>137</v>
      </c>
      <c r="BO7871" s="1">
        <v>50239</v>
      </c>
      <c r="BP7871" s="1"/>
    </row>
    <row r="7872" spans="59:68" x14ac:dyDescent="0.25">
      <c r="BG7872" t="str">
        <f t="shared" ca="1" si="989"/>
        <v/>
      </c>
      <c r="BH7872" t="str">
        <f t="shared" si="990"/>
        <v/>
      </c>
      <c r="BI7872" t="str">
        <f t="shared" si="991"/>
        <v/>
      </c>
      <c r="BJ7872" t="str">
        <f t="shared" ca="1" si="992"/>
        <v/>
      </c>
      <c r="BK7872">
        <f t="shared" si="993"/>
        <v>1900</v>
      </c>
      <c r="BL7872">
        <f t="shared" si="994"/>
        <v>1900</v>
      </c>
      <c r="BM7872" t="str">
        <f t="shared" si="995"/>
        <v/>
      </c>
      <c r="BN7872" s="69">
        <f t="shared" si="996"/>
        <v>137</v>
      </c>
      <c r="BO7872" s="1">
        <v>50240</v>
      </c>
      <c r="BP7872" s="1"/>
    </row>
    <row r="7873" spans="59:68" x14ac:dyDescent="0.25">
      <c r="BG7873" t="str">
        <f t="shared" ca="1" si="989"/>
        <v/>
      </c>
      <c r="BH7873" t="str">
        <f t="shared" si="990"/>
        <v/>
      </c>
      <c r="BI7873" t="str">
        <f t="shared" si="991"/>
        <v/>
      </c>
      <c r="BJ7873" t="str">
        <f t="shared" ca="1" si="992"/>
        <v/>
      </c>
      <c r="BK7873">
        <f t="shared" si="993"/>
        <v>1900</v>
      </c>
      <c r="BL7873">
        <f t="shared" si="994"/>
        <v>1900</v>
      </c>
      <c r="BM7873" t="str">
        <f t="shared" si="995"/>
        <v/>
      </c>
      <c r="BN7873" s="69">
        <f t="shared" si="996"/>
        <v>137</v>
      </c>
      <c r="BO7873" s="1">
        <v>50241</v>
      </c>
      <c r="BP7873" s="1"/>
    </row>
    <row r="7874" spans="59:68" x14ac:dyDescent="0.25">
      <c r="BG7874" t="str">
        <f t="shared" ca="1" si="989"/>
        <v/>
      </c>
      <c r="BH7874" t="str">
        <f t="shared" si="990"/>
        <v/>
      </c>
      <c r="BI7874" t="str">
        <f t="shared" si="991"/>
        <v/>
      </c>
      <c r="BJ7874" t="str">
        <f t="shared" ca="1" si="992"/>
        <v/>
      </c>
      <c r="BK7874">
        <f t="shared" si="993"/>
        <v>1900</v>
      </c>
      <c r="BL7874">
        <f t="shared" si="994"/>
        <v>1900</v>
      </c>
      <c r="BM7874" t="str">
        <f t="shared" si="995"/>
        <v/>
      </c>
      <c r="BN7874" s="69">
        <f t="shared" si="996"/>
        <v>137</v>
      </c>
      <c r="BO7874" s="1">
        <v>50242</v>
      </c>
      <c r="BP7874" s="1"/>
    </row>
    <row r="7875" spans="59:68" x14ac:dyDescent="0.25">
      <c r="BG7875" t="str">
        <f t="shared" ref="BG7875:BG7938" ca="1" si="997">IF(A7875="","",DATEDIF(J7875,TODAY(),"y"))</f>
        <v/>
      </c>
      <c r="BH7875" t="str">
        <f t="shared" ref="BH7875:BH7938" si="998">IF(A7875="","",IF(BG7875&lt;61,"Moins de 61",IF(BG7875&lt;66,"61 à 65",IF(BG7875&lt;71,"66 à 70",IF(BG7875&lt;76,"71 à 75",IF(BG7875&lt;81,"76 à 80",IF(BG7875&lt;86,"81 à 85",IF(BG7875&lt;91,"86 à 90",IF(BG7875&lt;96,"91 à 95",IF(BG7875&lt;101,"96 à 100",IF(BG7875&gt;=101,"101 et plus","")))))))))))</f>
        <v/>
      </c>
      <c r="BI7875" t="str">
        <f t="shared" ref="BI7875:BI7938" si="999">IF(B7875="","",IF(BG7875&lt;66,"Moins de 66",IF(BG7875&lt;71,"66 à 70",IF(BG7875&lt;76,"71 à 75",IF(BG7875&lt;81,"76 à 80",IF(BG7875&gt;=81,"plus de 80",""))))))</f>
        <v/>
      </c>
      <c r="BJ7875" t="str">
        <f t="shared" ref="BJ7875:BJ7938" ca="1" si="1000">IF(A7875="","",DATEDIF(L7875,TODAY(),"y"))</f>
        <v/>
      </c>
      <c r="BK7875">
        <f t="shared" ref="BK7875:BK7938" si="1001">YEAR(L7875)</f>
        <v>1900</v>
      </c>
      <c r="BL7875">
        <f t="shared" ref="BL7875:BL7938" si="1002">YEAR(E7875)</f>
        <v>1900</v>
      </c>
      <c r="BM7875" t="str">
        <f t="shared" ref="BM7875:BM7938" si="1003">IF(A7875="","",IF(O7875="Adhérent",BG7875,""))</f>
        <v/>
      </c>
      <c r="BN7875" s="69">
        <f t="shared" ref="BN7875:BN7938" si="1004">YEAR(BO7875)-YEAR(J7875)</f>
        <v>137</v>
      </c>
      <c r="BO7875" s="1">
        <v>50243</v>
      </c>
      <c r="BP7875" s="1"/>
    </row>
    <row r="7876" spans="59:68" x14ac:dyDescent="0.25">
      <c r="BG7876" t="str">
        <f t="shared" ca="1" si="997"/>
        <v/>
      </c>
      <c r="BH7876" t="str">
        <f t="shared" si="998"/>
        <v/>
      </c>
      <c r="BI7876" t="str">
        <f t="shared" si="999"/>
        <v/>
      </c>
      <c r="BJ7876" t="str">
        <f t="shared" ca="1" si="1000"/>
        <v/>
      </c>
      <c r="BK7876">
        <f t="shared" si="1001"/>
        <v>1900</v>
      </c>
      <c r="BL7876">
        <f t="shared" si="1002"/>
        <v>1900</v>
      </c>
      <c r="BM7876" t="str">
        <f t="shared" si="1003"/>
        <v/>
      </c>
      <c r="BN7876" s="69">
        <f t="shared" si="1004"/>
        <v>137</v>
      </c>
      <c r="BO7876" s="1">
        <v>50244</v>
      </c>
      <c r="BP7876" s="1"/>
    </row>
    <row r="7877" spans="59:68" x14ac:dyDescent="0.25">
      <c r="BG7877" t="str">
        <f t="shared" ca="1" si="997"/>
        <v/>
      </c>
      <c r="BH7877" t="str">
        <f t="shared" si="998"/>
        <v/>
      </c>
      <c r="BI7877" t="str">
        <f t="shared" si="999"/>
        <v/>
      </c>
      <c r="BJ7877" t="str">
        <f t="shared" ca="1" si="1000"/>
        <v/>
      </c>
      <c r="BK7877">
        <f t="shared" si="1001"/>
        <v>1900</v>
      </c>
      <c r="BL7877">
        <f t="shared" si="1002"/>
        <v>1900</v>
      </c>
      <c r="BM7877" t="str">
        <f t="shared" si="1003"/>
        <v/>
      </c>
      <c r="BN7877" s="69">
        <f t="shared" si="1004"/>
        <v>137</v>
      </c>
      <c r="BO7877" s="1">
        <v>50245</v>
      </c>
      <c r="BP7877" s="1"/>
    </row>
    <row r="7878" spans="59:68" x14ac:dyDescent="0.25">
      <c r="BG7878" t="str">
        <f t="shared" ca="1" si="997"/>
        <v/>
      </c>
      <c r="BH7878" t="str">
        <f t="shared" si="998"/>
        <v/>
      </c>
      <c r="BI7878" t="str">
        <f t="shared" si="999"/>
        <v/>
      </c>
      <c r="BJ7878" t="str">
        <f t="shared" ca="1" si="1000"/>
        <v/>
      </c>
      <c r="BK7878">
        <f t="shared" si="1001"/>
        <v>1900</v>
      </c>
      <c r="BL7878">
        <f t="shared" si="1002"/>
        <v>1900</v>
      </c>
      <c r="BM7878" t="str">
        <f t="shared" si="1003"/>
        <v/>
      </c>
      <c r="BN7878" s="69">
        <f t="shared" si="1004"/>
        <v>137</v>
      </c>
      <c r="BO7878" s="1">
        <v>50246</v>
      </c>
      <c r="BP7878" s="1"/>
    </row>
    <row r="7879" spans="59:68" x14ac:dyDescent="0.25">
      <c r="BG7879" t="str">
        <f t="shared" ca="1" si="997"/>
        <v/>
      </c>
      <c r="BH7879" t="str">
        <f t="shared" si="998"/>
        <v/>
      </c>
      <c r="BI7879" t="str">
        <f t="shared" si="999"/>
        <v/>
      </c>
      <c r="BJ7879" t="str">
        <f t="shared" ca="1" si="1000"/>
        <v/>
      </c>
      <c r="BK7879">
        <f t="shared" si="1001"/>
        <v>1900</v>
      </c>
      <c r="BL7879">
        <f t="shared" si="1002"/>
        <v>1900</v>
      </c>
      <c r="BM7879" t="str">
        <f t="shared" si="1003"/>
        <v/>
      </c>
      <c r="BN7879" s="69">
        <f t="shared" si="1004"/>
        <v>137</v>
      </c>
      <c r="BO7879" s="1">
        <v>50247</v>
      </c>
      <c r="BP7879" s="1"/>
    </row>
    <row r="7880" spans="59:68" x14ac:dyDescent="0.25">
      <c r="BG7880" t="str">
        <f t="shared" ca="1" si="997"/>
        <v/>
      </c>
      <c r="BH7880" t="str">
        <f t="shared" si="998"/>
        <v/>
      </c>
      <c r="BI7880" t="str">
        <f t="shared" si="999"/>
        <v/>
      </c>
      <c r="BJ7880" t="str">
        <f t="shared" ca="1" si="1000"/>
        <v/>
      </c>
      <c r="BK7880">
        <f t="shared" si="1001"/>
        <v>1900</v>
      </c>
      <c r="BL7880">
        <f t="shared" si="1002"/>
        <v>1900</v>
      </c>
      <c r="BM7880" t="str">
        <f t="shared" si="1003"/>
        <v/>
      </c>
      <c r="BN7880" s="69">
        <f t="shared" si="1004"/>
        <v>137</v>
      </c>
      <c r="BO7880" s="1">
        <v>50248</v>
      </c>
      <c r="BP7880" s="1"/>
    </row>
    <row r="7881" spans="59:68" x14ac:dyDescent="0.25">
      <c r="BG7881" t="str">
        <f t="shared" ca="1" si="997"/>
        <v/>
      </c>
      <c r="BH7881" t="str">
        <f t="shared" si="998"/>
        <v/>
      </c>
      <c r="BI7881" t="str">
        <f t="shared" si="999"/>
        <v/>
      </c>
      <c r="BJ7881" t="str">
        <f t="shared" ca="1" si="1000"/>
        <v/>
      </c>
      <c r="BK7881">
        <f t="shared" si="1001"/>
        <v>1900</v>
      </c>
      <c r="BL7881">
        <f t="shared" si="1002"/>
        <v>1900</v>
      </c>
      <c r="BM7881" t="str">
        <f t="shared" si="1003"/>
        <v/>
      </c>
      <c r="BN7881" s="69">
        <f t="shared" si="1004"/>
        <v>137</v>
      </c>
      <c r="BO7881" s="1">
        <v>50249</v>
      </c>
      <c r="BP7881" s="1"/>
    </row>
    <row r="7882" spans="59:68" x14ac:dyDescent="0.25">
      <c r="BG7882" t="str">
        <f t="shared" ca="1" si="997"/>
        <v/>
      </c>
      <c r="BH7882" t="str">
        <f t="shared" si="998"/>
        <v/>
      </c>
      <c r="BI7882" t="str">
        <f t="shared" si="999"/>
        <v/>
      </c>
      <c r="BJ7882" t="str">
        <f t="shared" ca="1" si="1000"/>
        <v/>
      </c>
      <c r="BK7882">
        <f t="shared" si="1001"/>
        <v>1900</v>
      </c>
      <c r="BL7882">
        <f t="shared" si="1002"/>
        <v>1900</v>
      </c>
      <c r="BM7882" t="str">
        <f t="shared" si="1003"/>
        <v/>
      </c>
      <c r="BN7882" s="69">
        <f t="shared" si="1004"/>
        <v>137</v>
      </c>
      <c r="BO7882" s="1">
        <v>50250</v>
      </c>
      <c r="BP7882" s="1"/>
    </row>
    <row r="7883" spans="59:68" x14ac:dyDescent="0.25">
      <c r="BG7883" t="str">
        <f t="shared" ca="1" si="997"/>
        <v/>
      </c>
      <c r="BH7883" t="str">
        <f t="shared" si="998"/>
        <v/>
      </c>
      <c r="BI7883" t="str">
        <f t="shared" si="999"/>
        <v/>
      </c>
      <c r="BJ7883" t="str">
        <f t="shared" ca="1" si="1000"/>
        <v/>
      </c>
      <c r="BK7883">
        <f t="shared" si="1001"/>
        <v>1900</v>
      </c>
      <c r="BL7883">
        <f t="shared" si="1002"/>
        <v>1900</v>
      </c>
      <c r="BM7883" t="str">
        <f t="shared" si="1003"/>
        <v/>
      </c>
      <c r="BN7883" s="69">
        <f t="shared" si="1004"/>
        <v>137</v>
      </c>
      <c r="BO7883" s="1">
        <v>50251</v>
      </c>
      <c r="BP7883" s="1"/>
    </row>
    <row r="7884" spans="59:68" x14ac:dyDescent="0.25">
      <c r="BG7884" t="str">
        <f t="shared" ca="1" si="997"/>
        <v/>
      </c>
      <c r="BH7884" t="str">
        <f t="shared" si="998"/>
        <v/>
      </c>
      <c r="BI7884" t="str">
        <f t="shared" si="999"/>
        <v/>
      </c>
      <c r="BJ7884" t="str">
        <f t="shared" ca="1" si="1000"/>
        <v/>
      </c>
      <c r="BK7884">
        <f t="shared" si="1001"/>
        <v>1900</v>
      </c>
      <c r="BL7884">
        <f t="shared" si="1002"/>
        <v>1900</v>
      </c>
      <c r="BM7884" t="str">
        <f t="shared" si="1003"/>
        <v/>
      </c>
      <c r="BN7884" s="69">
        <f t="shared" si="1004"/>
        <v>137</v>
      </c>
      <c r="BO7884" s="1">
        <v>50252</v>
      </c>
      <c r="BP7884" s="1"/>
    </row>
    <row r="7885" spans="59:68" x14ac:dyDescent="0.25">
      <c r="BG7885" t="str">
        <f t="shared" ca="1" si="997"/>
        <v/>
      </c>
      <c r="BH7885" t="str">
        <f t="shared" si="998"/>
        <v/>
      </c>
      <c r="BI7885" t="str">
        <f t="shared" si="999"/>
        <v/>
      </c>
      <c r="BJ7885" t="str">
        <f t="shared" ca="1" si="1000"/>
        <v/>
      </c>
      <c r="BK7885">
        <f t="shared" si="1001"/>
        <v>1900</v>
      </c>
      <c r="BL7885">
        <f t="shared" si="1002"/>
        <v>1900</v>
      </c>
      <c r="BM7885" t="str">
        <f t="shared" si="1003"/>
        <v/>
      </c>
      <c r="BN7885" s="69">
        <f t="shared" si="1004"/>
        <v>137</v>
      </c>
      <c r="BO7885" s="1">
        <v>50253</v>
      </c>
      <c r="BP7885" s="1"/>
    </row>
    <row r="7886" spans="59:68" x14ac:dyDescent="0.25">
      <c r="BG7886" t="str">
        <f t="shared" ca="1" si="997"/>
        <v/>
      </c>
      <c r="BH7886" t="str">
        <f t="shared" si="998"/>
        <v/>
      </c>
      <c r="BI7886" t="str">
        <f t="shared" si="999"/>
        <v/>
      </c>
      <c r="BJ7886" t="str">
        <f t="shared" ca="1" si="1000"/>
        <v/>
      </c>
      <c r="BK7886">
        <f t="shared" si="1001"/>
        <v>1900</v>
      </c>
      <c r="BL7886">
        <f t="shared" si="1002"/>
        <v>1900</v>
      </c>
      <c r="BM7886" t="str">
        <f t="shared" si="1003"/>
        <v/>
      </c>
      <c r="BN7886" s="69">
        <f t="shared" si="1004"/>
        <v>137</v>
      </c>
      <c r="BO7886" s="1">
        <v>50254</v>
      </c>
      <c r="BP7886" s="1"/>
    </row>
    <row r="7887" spans="59:68" x14ac:dyDescent="0.25">
      <c r="BG7887" t="str">
        <f t="shared" ca="1" si="997"/>
        <v/>
      </c>
      <c r="BH7887" t="str">
        <f t="shared" si="998"/>
        <v/>
      </c>
      <c r="BI7887" t="str">
        <f t="shared" si="999"/>
        <v/>
      </c>
      <c r="BJ7887" t="str">
        <f t="shared" ca="1" si="1000"/>
        <v/>
      </c>
      <c r="BK7887">
        <f t="shared" si="1001"/>
        <v>1900</v>
      </c>
      <c r="BL7887">
        <f t="shared" si="1002"/>
        <v>1900</v>
      </c>
      <c r="BM7887" t="str">
        <f t="shared" si="1003"/>
        <v/>
      </c>
      <c r="BN7887" s="69">
        <f t="shared" si="1004"/>
        <v>137</v>
      </c>
      <c r="BO7887" s="1">
        <v>50255</v>
      </c>
      <c r="BP7887" s="1"/>
    </row>
    <row r="7888" spans="59:68" x14ac:dyDescent="0.25">
      <c r="BG7888" t="str">
        <f t="shared" ca="1" si="997"/>
        <v/>
      </c>
      <c r="BH7888" t="str">
        <f t="shared" si="998"/>
        <v/>
      </c>
      <c r="BI7888" t="str">
        <f t="shared" si="999"/>
        <v/>
      </c>
      <c r="BJ7888" t="str">
        <f t="shared" ca="1" si="1000"/>
        <v/>
      </c>
      <c r="BK7888">
        <f t="shared" si="1001"/>
        <v>1900</v>
      </c>
      <c r="BL7888">
        <f t="shared" si="1002"/>
        <v>1900</v>
      </c>
      <c r="BM7888" t="str">
        <f t="shared" si="1003"/>
        <v/>
      </c>
      <c r="BN7888" s="69">
        <f t="shared" si="1004"/>
        <v>137</v>
      </c>
      <c r="BO7888" s="1">
        <v>50256</v>
      </c>
      <c r="BP7888" s="1"/>
    </row>
    <row r="7889" spans="59:68" x14ac:dyDescent="0.25">
      <c r="BG7889" t="str">
        <f t="shared" ca="1" si="997"/>
        <v/>
      </c>
      <c r="BH7889" t="str">
        <f t="shared" si="998"/>
        <v/>
      </c>
      <c r="BI7889" t="str">
        <f t="shared" si="999"/>
        <v/>
      </c>
      <c r="BJ7889" t="str">
        <f t="shared" ca="1" si="1000"/>
        <v/>
      </c>
      <c r="BK7889">
        <f t="shared" si="1001"/>
        <v>1900</v>
      </c>
      <c r="BL7889">
        <f t="shared" si="1002"/>
        <v>1900</v>
      </c>
      <c r="BM7889" t="str">
        <f t="shared" si="1003"/>
        <v/>
      </c>
      <c r="BN7889" s="69">
        <f t="shared" si="1004"/>
        <v>137</v>
      </c>
      <c r="BO7889" s="1">
        <v>50257</v>
      </c>
      <c r="BP7889" s="1"/>
    </row>
    <row r="7890" spans="59:68" x14ac:dyDescent="0.25">
      <c r="BG7890" t="str">
        <f t="shared" ca="1" si="997"/>
        <v/>
      </c>
      <c r="BH7890" t="str">
        <f t="shared" si="998"/>
        <v/>
      </c>
      <c r="BI7890" t="str">
        <f t="shared" si="999"/>
        <v/>
      </c>
      <c r="BJ7890" t="str">
        <f t="shared" ca="1" si="1000"/>
        <v/>
      </c>
      <c r="BK7890">
        <f t="shared" si="1001"/>
        <v>1900</v>
      </c>
      <c r="BL7890">
        <f t="shared" si="1002"/>
        <v>1900</v>
      </c>
      <c r="BM7890" t="str">
        <f t="shared" si="1003"/>
        <v/>
      </c>
      <c r="BN7890" s="69">
        <f t="shared" si="1004"/>
        <v>137</v>
      </c>
      <c r="BO7890" s="1">
        <v>50258</v>
      </c>
      <c r="BP7890" s="1"/>
    </row>
    <row r="7891" spans="59:68" x14ac:dyDescent="0.25">
      <c r="BG7891" t="str">
        <f t="shared" ca="1" si="997"/>
        <v/>
      </c>
      <c r="BH7891" t="str">
        <f t="shared" si="998"/>
        <v/>
      </c>
      <c r="BI7891" t="str">
        <f t="shared" si="999"/>
        <v/>
      </c>
      <c r="BJ7891" t="str">
        <f t="shared" ca="1" si="1000"/>
        <v/>
      </c>
      <c r="BK7891">
        <f t="shared" si="1001"/>
        <v>1900</v>
      </c>
      <c r="BL7891">
        <f t="shared" si="1002"/>
        <v>1900</v>
      </c>
      <c r="BM7891" t="str">
        <f t="shared" si="1003"/>
        <v/>
      </c>
      <c r="BN7891" s="69">
        <f t="shared" si="1004"/>
        <v>137</v>
      </c>
      <c r="BO7891" s="1">
        <v>50259</v>
      </c>
      <c r="BP7891" s="1"/>
    </row>
    <row r="7892" spans="59:68" x14ac:dyDescent="0.25">
      <c r="BG7892" t="str">
        <f t="shared" ca="1" si="997"/>
        <v/>
      </c>
      <c r="BH7892" t="str">
        <f t="shared" si="998"/>
        <v/>
      </c>
      <c r="BI7892" t="str">
        <f t="shared" si="999"/>
        <v/>
      </c>
      <c r="BJ7892" t="str">
        <f t="shared" ca="1" si="1000"/>
        <v/>
      </c>
      <c r="BK7892">
        <f t="shared" si="1001"/>
        <v>1900</v>
      </c>
      <c r="BL7892">
        <f t="shared" si="1002"/>
        <v>1900</v>
      </c>
      <c r="BM7892" t="str">
        <f t="shared" si="1003"/>
        <v/>
      </c>
      <c r="BN7892" s="69">
        <f t="shared" si="1004"/>
        <v>137</v>
      </c>
      <c r="BO7892" s="1">
        <v>50260</v>
      </c>
      <c r="BP7892" s="1"/>
    </row>
    <row r="7893" spans="59:68" x14ac:dyDescent="0.25">
      <c r="BG7893" t="str">
        <f t="shared" ca="1" si="997"/>
        <v/>
      </c>
      <c r="BH7893" t="str">
        <f t="shared" si="998"/>
        <v/>
      </c>
      <c r="BI7893" t="str">
        <f t="shared" si="999"/>
        <v/>
      </c>
      <c r="BJ7893" t="str">
        <f t="shared" ca="1" si="1000"/>
        <v/>
      </c>
      <c r="BK7893">
        <f t="shared" si="1001"/>
        <v>1900</v>
      </c>
      <c r="BL7893">
        <f t="shared" si="1002"/>
        <v>1900</v>
      </c>
      <c r="BM7893" t="str">
        <f t="shared" si="1003"/>
        <v/>
      </c>
      <c r="BN7893" s="69">
        <f t="shared" si="1004"/>
        <v>137</v>
      </c>
      <c r="BO7893" s="1">
        <v>50261</v>
      </c>
      <c r="BP7893" s="1"/>
    </row>
    <row r="7894" spans="59:68" x14ac:dyDescent="0.25">
      <c r="BG7894" t="str">
        <f t="shared" ca="1" si="997"/>
        <v/>
      </c>
      <c r="BH7894" t="str">
        <f t="shared" si="998"/>
        <v/>
      </c>
      <c r="BI7894" t="str">
        <f t="shared" si="999"/>
        <v/>
      </c>
      <c r="BJ7894" t="str">
        <f t="shared" ca="1" si="1000"/>
        <v/>
      </c>
      <c r="BK7894">
        <f t="shared" si="1001"/>
        <v>1900</v>
      </c>
      <c r="BL7894">
        <f t="shared" si="1002"/>
        <v>1900</v>
      </c>
      <c r="BM7894" t="str">
        <f t="shared" si="1003"/>
        <v/>
      </c>
      <c r="BN7894" s="69">
        <f t="shared" si="1004"/>
        <v>137</v>
      </c>
      <c r="BO7894" s="1">
        <v>50262</v>
      </c>
      <c r="BP7894" s="1"/>
    </row>
    <row r="7895" spans="59:68" x14ac:dyDescent="0.25">
      <c r="BG7895" t="str">
        <f t="shared" ca="1" si="997"/>
        <v/>
      </c>
      <c r="BH7895" t="str">
        <f t="shared" si="998"/>
        <v/>
      </c>
      <c r="BI7895" t="str">
        <f t="shared" si="999"/>
        <v/>
      </c>
      <c r="BJ7895" t="str">
        <f t="shared" ca="1" si="1000"/>
        <v/>
      </c>
      <c r="BK7895">
        <f t="shared" si="1001"/>
        <v>1900</v>
      </c>
      <c r="BL7895">
        <f t="shared" si="1002"/>
        <v>1900</v>
      </c>
      <c r="BM7895" t="str">
        <f t="shared" si="1003"/>
        <v/>
      </c>
      <c r="BN7895" s="69">
        <f t="shared" si="1004"/>
        <v>137</v>
      </c>
      <c r="BO7895" s="1">
        <v>50263</v>
      </c>
      <c r="BP7895" s="1"/>
    </row>
    <row r="7896" spans="59:68" x14ac:dyDescent="0.25">
      <c r="BG7896" t="str">
        <f t="shared" ca="1" si="997"/>
        <v/>
      </c>
      <c r="BH7896" t="str">
        <f t="shared" si="998"/>
        <v/>
      </c>
      <c r="BI7896" t="str">
        <f t="shared" si="999"/>
        <v/>
      </c>
      <c r="BJ7896" t="str">
        <f t="shared" ca="1" si="1000"/>
        <v/>
      </c>
      <c r="BK7896">
        <f t="shared" si="1001"/>
        <v>1900</v>
      </c>
      <c r="BL7896">
        <f t="shared" si="1002"/>
        <v>1900</v>
      </c>
      <c r="BM7896" t="str">
        <f t="shared" si="1003"/>
        <v/>
      </c>
      <c r="BN7896" s="69">
        <f t="shared" si="1004"/>
        <v>137</v>
      </c>
      <c r="BO7896" s="1">
        <v>50264</v>
      </c>
      <c r="BP7896" s="1"/>
    </row>
    <row r="7897" spans="59:68" x14ac:dyDescent="0.25">
      <c r="BG7897" t="str">
        <f t="shared" ca="1" si="997"/>
        <v/>
      </c>
      <c r="BH7897" t="str">
        <f t="shared" si="998"/>
        <v/>
      </c>
      <c r="BI7897" t="str">
        <f t="shared" si="999"/>
        <v/>
      </c>
      <c r="BJ7897" t="str">
        <f t="shared" ca="1" si="1000"/>
        <v/>
      </c>
      <c r="BK7897">
        <f t="shared" si="1001"/>
        <v>1900</v>
      </c>
      <c r="BL7897">
        <f t="shared" si="1002"/>
        <v>1900</v>
      </c>
      <c r="BM7897" t="str">
        <f t="shared" si="1003"/>
        <v/>
      </c>
      <c r="BN7897" s="69">
        <f t="shared" si="1004"/>
        <v>137</v>
      </c>
      <c r="BO7897" s="1">
        <v>50265</v>
      </c>
      <c r="BP7897" s="1"/>
    </row>
    <row r="7898" spans="59:68" x14ac:dyDescent="0.25">
      <c r="BG7898" t="str">
        <f t="shared" ca="1" si="997"/>
        <v/>
      </c>
      <c r="BH7898" t="str">
        <f t="shared" si="998"/>
        <v/>
      </c>
      <c r="BI7898" t="str">
        <f t="shared" si="999"/>
        <v/>
      </c>
      <c r="BJ7898" t="str">
        <f t="shared" ca="1" si="1000"/>
        <v/>
      </c>
      <c r="BK7898">
        <f t="shared" si="1001"/>
        <v>1900</v>
      </c>
      <c r="BL7898">
        <f t="shared" si="1002"/>
        <v>1900</v>
      </c>
      <c r="BM7898" t="str">
        <f t="shared" si="1003"/>
        <v/>
      </c>
      <c r="BN7898" s="69">
        <f t="shared" si="1004"/>
        <v>137</v>
      </c>
      <c r="BO7898" s="1">
        <v>50266</v>
      </c>
      <c r="BP7898" s="1"/>
    </row>
    <row r="7899" spans="59:68" x14ac:dyDescent="0.25">
      <c r="BG7899" t="str">
        <f t="shared" ca="1" si="997"/>
        <v/>
      </c>
      <c r="BH7899" t="str">
        <f t="shared" si="998"/>
        <v/>
      </c>
      <c r="BI7899" t="str">
        <f t="shared" si="999"/>
        <v/>
      </c>
      <c r="BJ7899" t="str">
        <f t="shared" ca="1" si="1000"/>
        <v/>
      </c>
      <c r="BK7899">
        <f t="shared" si="1001"/>
        <v>1900</v>
      </c>
      <c r="BL7899">
        <f t="shared" si="1002"/>
        <v>1900</v>
      </c>
      <c r="BM7899" t="str">
        <f t="shared" si="1003"/>
        <v/>
      </c>
      <c r="BN7899" s="69">
        <f t="shared" si="1004"/>
        <v>137</v>
      </c>
      <c r="BO7899" s="1">
        <v>50267</v>
      </c>
      <c r="BP7899" s="1"/>
    </row>
    <row r="7900" spans="59:68" x14ac:dyDescent="0.25">
      <c r="BG7900" t="str">
        <f t="shared" ca="1" si="997"/>
        <v/>
      </c>
      <c r="BH7900" t="str">
        <f t="shared" si="998"/>
        <v/>
      </c>
      <c r="BI7900" t="str">
        <f t="shared" si="999"/>
        <v/>
      </c>
      <c r="BJ7900" t="str">
        <f t="shared" ca="1" si="1000"/>
        <v/>
      </c>
      <c r="BK7900">
        <f t="shared" si="1001"/>
        <v>1900</v>
      </c>
      <c r="BL7900">
        <f t="shared" si="1002"/>
        <v>1900</v>
      </c>
      <c r="BM7900" t="str">
        <f t="shared" si="1003"/>
        <v/>
      </c>
      <c r="BN7900" s="69">
        <f t="shared" si="1004"/>
        <v>137</v>
      </c>
      <c r="BO7900" s="1">
        <v>50268</v>
      </c>
      <c r="BP7900" s="1"/>
    </row>
    <row r="7901" spans="59:68" x14ac:dyDescent="0.25">
      <c r="BG7901" t="str">
        <f t="shared" ca="1" si="997"/>
        <v/>
      </c>
      <c r="BH7901" t="str">
        <f t="shared" si="998"/>
        <v/>
      </c>
      <c r="BI7901" t="str">
        <f t="shared" si="999"/>
        <v/>
      </c>
      <c r="BJ7901" t="str">
        <f t="shared" ca="1" si="1000"/>
        <v/>
      </c>
      <c r="BK7901">
        <f t="shared" si="1001"/>
        <v>1900</v>
      </c>
      <c r="BL7901">
        <f t="shared" si="1002"/>
        <v>1900</v>
      </c>
      <c r="BM7901" t="str">
        <f t="shared" si="1003"/>
        <v/>
      </c>
      <c r="BN7901" s="69">
        <f t="shared" si="1004"/>
        <v>137</v>
      </c>
      <c r="BO7901" s="1">
        <v>50269</v>
      </c>
      <c r="BP7901" s="1"/>
    </row>
    <row r="7902" spans="59:68" x14ac:dyDescent="0.25">
      <c r="BG7902" t="str">
        <f t="shared" ca="1" si="997"/>
        <v/>
      </c>
      <c r="BH7902" t="str">
        <f t="shared" si="998"/>
        <v/>
      </c>
      <c r="BI7902" t="str">
        <f t="shared" si="999"/>
        <v/>
      </c>
      <c r="BJ7902" t="str">
        <f t="shared" ca="1" si="1000"/>
        <v/>
      </c>
      <c r="BK7902">
        <f t="shared" si="1001"/>
        <v>1900</v>
      </c>
      <c r="BL7902">
        <f t="shared" si="1002"/>
        <v>1900</v>
      </c>
      <c r="BM7902" t="str">
        <f t="shared" si="1003"/>
        <v/>
      </c>
      <c r="BN7902" s="69">
        <f t="shared" si="1004"/>
        <v>137</v>
      </c>
      <c r="BO7902" s="1">
        <v>50270</v>
      </c>
      <c r="BP7902" s="1"/>
    </row>
    <row r="7903" spans="59:68" x14ac:dyDescent="0.25">
      <c r="BG7903" t="str">
        <f t="shared" ca="1" si="997"/>
        <v/>
      </c>
      <c r="BH7903" t="str">
        <f t="shared" si="998"/>
        <v/>
      </c>
      <c r="BI7903" t="str">
        <f t="shared" si="999"/>
        <v/>
      </c>
      <c r="BJ7903" t="str">
        <f t="shared" ca="1" si="1000"/>
        <v/>
      </c>
      <c r="BK7903">
        <f t="shared" si="1001"/>
        <v>1900</v>
      </c>
      <c r="BL7903">
        <f t="shared" si="1002"/>
        <v>1900</v>
      </c>
      <c r="BM7903" t="str">
        <f t="shared" si="1003"/>
        <v/>
      </c>
      <c r="BN7903" s="69">
        <f t="shared" si="1004"/>
        <v>137</v>
      </c>
      <c r="BO7903" s="1">
        <v>50271</v>
      </c>
      <c r="BP7903" s="1"/>
    </row>
    <row r="7904" spans="59:68" x14ac:dyDescent="0.25">
      <c r="BG7904" t="str">
        <f t="shared" ca="1" si="997"/>
        <v/>
      </c>
      <c r="BH7904" t="str">
        <f t="shared" si="998"/>
        <v/>
      </c>
      <c r="BI7904" t="str">
        <f t="shared" si="999"/>
        <v/>
      </c>
      <c r="BJ7904" t="str">
        <f t="shared" ca="1" si="1000"/>
        <v/>
      </c>
      <c r="BK7904">
        <f t="shared" si="1001"/>
        <v>1900</v>
      </c>
      <c r="BL7904">
        <f t="shared" si="1002"/>
        <v>1900</v>
      </c>
      <c r="BM7904" t="str">
        <f t="shared" si="1003"/>
        <v/>
      </c>
      <c r="BN7904" s="69">
        <f t="shared" si="1004"/>
        <v>137</v>
      </c>
      <c r="BO7904" s="1">
        <v>50272</v>
      </c>
      <c r="BP7904" s="1"/>
    </row>
    <row r="7905" spans="59:68" x14ac:dyDescent="0.25">
      <c r="BG7905" t="str">
        <f t="shared" ca="1" si="997"/>
        <v/>
      </c>
      <c r="BH7905" t="str">
        <f t="shared" si="998"/>
        <v/>
      </c>
      <c r="BI7905" t="str">
        <f t="shared" si="999"/>
        <v/>
      </c>
      <c r="BJ7905" t="str">
        <f t="shared" ca="1" si="1000"/>
        <v/>
      </c>
      <c r="BK7905">
        <f t="shared" si="1001"/>
        <v>1900</v>
      </c>
      <c r="BL7905">
        <f t="shared" si="1002"/>
        <v>1900</v>
      </c>
      <c r="BM7905" t="str">
        <f t="shared" si="1003"/>
        <v/>
      </c>
      <c r="BN7905" s="69">
        <f t="shared" si="1004"/>
        <v>137</v>
      </c>
      <c r="BO7905" s="1">
        <v>50273</v>
      </c>
      <c r="BP7905" s="1"/>
    </row>
    <row r="7906" spans="59:68" x14ac:dyDescent="0.25">
      <c r="BG7906" t="str">
        <f t="shared" ca="1" si="997"/>
        <v/>
      </c>
      <c r="BH7906" t="str">
        <f t="shared" si="998"/>
        <v/>
      </c>
      <c r="BI7906" t="str">
        <f t="shared" si="999"/>
        <v/>
      </c>
      <c r="BJ7906" t="str">
        <f t="shared" ca="1" si="1000"/>
        <v/>
      </c>
      <c r="BK7906">
        <f t="shared" si="1001"/>
        <v>1900</v>
      </c>
      <c r="BL7906">
        <f t="shared" si="1002"/>
        <v>1900</v>
      </c>
      <c r="BM7906" t="str">
        <f t="shared" si="1003"/>
        <v/>
      </c>
      <c r="BN7906" s="69">
        <f t="shared" si="1004"/>
        <v>137</v>
      </c>
      <c r="BO7906" s="1">
        <v>50274</v>
      </c>
      <c r="BP7906" s="1"/>
    </row>
    <row r="7907" spans="59:68" x14ac:dyDescent="0.25">
      <c r="BG7907" t="str">
        <f t="shared" ca="1" si="997"/>
        <v/>
      </c>
      <c r="BH7907" t="str">
        <f t="shared" si="998"/>
        <v/>
      </c>
      <c r="BI7907" t="str">
        <f t="shared" si="999"/>
        <v/>
      </c>
      <c r="BJ7907" t="str">
        <f t="shared" ca="1" si="1000"/>
        <v/>
      </c>
      <c r="BK7907">
        <f t="shared" si="1001"/>
        <v>1900</v>
      </c>
      <c r="BL7907">
        <f t="shared" si="1002"/>
        <v>1900</v>
      </c>
      <c r="BM7907" t="str">
        <f t="shared" si="1003"/>
        <v/>
      </c>
      <c r="BN7907" s="69">
        <f t="shared" si="1004"/>
        <v>137</v>
      </c>
      <c r="BO7907" s="1">
        <v>50275</v>
      </c>
      <c r="BP7907" s="1"/>
    </row>
    <row r="7908" spans="59:68" x14ac:dyDescent="0.25">
      <c r="BG7908" t="str">
        <f t="shared" ca="1" si="997"/>
        <v/>
      </c>
      <c r="BH7908" t="str">
        <f t="shared" si="998"/>
        <v/>
      </c>
      <c r="BI7908" t="str">
        <f t="shared" si="999"/>
        <v/>
      </c>
      <c r="BJ7908" t="str">
        <f t="shared" ca="1" si="1000"/>
        <v/>
      </c>
      <c r="BK7908">
        <f t="shared" si="1001"/>
        <v>1900</v>
      </c>
      <c r="BL7908">
        <f t="shared" si="1002"/>
        <v>1900</v>
      </c>
      <c r="BM7908" t="str">
        <f t="shared" si="1003"/>
        <v/>
      </c>
      <c r="BN7908" s="69">
        <f t="shared" si="1004"/>
        <v>137</v>
      </c>
      <c r="BO7908" s="1">
        <v>50276</v>
      </c>
      <c r="BP7908" s="1"/>
    </row>
    <row r="7909" spans="59:68" x14ac:dyDescent="0.25">
      <c r="BG7909" t="str">
        <f t="shared" ca="1" si="997"/>
        <v/>
      </c>
      <c r="BH7909" t="str">
        <f t="shared" si="998"/>
        <v/>
      </c>
      <c r="BI7909" t="str">
        <f t="shared" si="999"/>
        <v/>
      </c>
      <c r="BJ7909" t="str">
        <f t="shared" ca="1" si="1000"/>
        <v/>
      </c>
      <c r="BK7909">
        <f t="shared" si="1001"/>
        <v>1900</v>
      </c>
      <c r="BL7909">
        <f t="shared" si="1002"/>
        <v>1900</v>
      </c>
      <c r="BM7909" t="str">
        <f t="shared" si="1003"/>
        <v/>
      </c>
      <c r="BN7909" s="69">
        <f t="shared" si="1004"/>
        <v>137</v>
      </c>
      <c r="BO7909" s="1">
        <v>50277</v>
      </c>
      <c r="BP7909" s="1"/>
    </row>
    <row r="7910" spans="59:68" x14ac:dyDescent="0.25">
      <c r="BG7910" t="str">
        <f t="shared" ca="1" si="997"/>
        <v/>
      </c>
      <c r="BH7910" t="str">
        <f t="shared" si="998"/>
        <v/>
      </c>
      <c r="BI7910" t="str">
        <f t="shared" si="999"/>
        <v/>
      </c>
      <c r="BJ7910" t="str">
        <f t="shared" ca="1" si="1000"/>
        <v/>
      </c>
      <c r="BK7910">
        <f t="shared" si="1001"/>
        <v>1900</v>
      </c>
      <c r="BL7910">
        <f t="shared" si="1002"/>
        <v>1900</v>
      </c>
      <c r="BM7910" t="str">
        <f t="shared" si="1003"/>
        <v/>
      </c>
      <c r="BN7910" s="69">
        <f t="shared" si="1004"/>
        <v>137</v>
      </c>
      <c r="BO7910" s="1">
        <v>50278</v>
      </c>
      <c r="BP7910" s="1"/>
    </row>
    <row r="7911" spans="59:68" x14ac:dyDescent="0.25">
      <c r="BG7911" t="str">
        <f t="shared" ca="1" si="997"/>
        <v/>
      </c>
      <c r="BH7911" t="str">
        <f t="shared" si="998"/>
        <v/>
      </c>
      <c r="BI7911" t="str">
        <f t="shared" si="999"/>
        <v/>
      </c>
      <c r="BJ7911" t="str">
        <f t="shared" ca="1" si="1000"/>
        <v/>
      </c>
      <c r="BK7911">
        <f t="shared" si="1001"/>
        <v>1900</v>
      </c>
      <c r="BL7911">
        <f t="shared" si="1002"/>
        <v>1900</v>
      </c>
      <c r="BM7911" t="str">
        <f t="shared" si="1003"/>
        <v/>
      </c>
      <c r="BN7911" s="69">
        <f t="shared" si="1004"/>
        <v>137</v>
      </c>
      <c r="BO7911" s="1">
        <v>50279</v>
      </c>
      <c r="BP7911" s="1"/>
    </row>
    <row r="7912" spans="59:68" x14ac:dyDescent="0.25">
      <c r="BG7912" t="str">
        <f t="shared" ca="1" si="997"/>
        <v/>
      </c>
      <c r="BH7912" t="str">
        <f t="shared" si="998"/>
        <v/>
      </c>
      <c r="BI7912" t="str">
        <f t="shared" si="999"/>
        <v/>
      </c>
      <c r="BJ7912" t="str">
        <f t="shared" ca="1" si="1000"/>
        <v/>
      </c>
      <c r="BK7912">
        <f t="shared" si="1001"/>
        <v>1900</v>
      </c>
      <c r="BL7912">
        <f t="shared" si="1002"/>
        <v>1900</v>
      </c>
      <c r="BM7912" t="str">
        <f t="shared" si="1003"/>
        <v/>
      </c>
      <c r="BN7912" s="69">
        <f t="shared" si="1004"/>
        <v>137</v>
      </c>
      <c r="BO7912" s="1">
        <v>50280</v>
      </c>
      <c r="BP7912" s="1"/>
    </row>
    <row r="7913" spans="59:68" x14ac:dyDescent="0.25">
      <c r="BG7913" t="str">
        <f t="shared" ca="1" si="997"/>
        <v/>
      </c>
      <c r="BH7913" t="str">
        <f t="shared" si="998"/>
        <v/>
      </c>
      <c r="BI7913" t="str">
        <f t="shared" si="999"/>
        <v/>
      </c>
      <c r="BJ7913" t="str">
        <f t="shared" ca="1" si="1000"/>
        <v/>
      </c>
      <c r="BK7913">
        <f t="shared" si="1001"/>
        <v>1900</v>
      </c>
      <c r="BL7913">
        <f t="shared" si="1002"/>
        <v>1900</v>
      </c>
      <c r="BM7913" t="str">
        <f t="shared" si="1003"/>
        <v/>
      </c>
      <c r="BN7913" s="69">
        <f t="shared" si="1004"/>
        <v>137</v>
      </c>
      <c r="BO7913" s="1">
        <v>50281</v>
      </c>
      <c r="BP7913" s="1"/>
    </row>
    <row r="7914" spans="59:68" x14ac:dyDescent="0.25">
      <c r="BG7914" t="str">
        <f t="shared" ca="1" si="997"/>
        <v/>
      </c>
      <c r="BH7914" t="str">
        <f t="shared" si="998"/>
        <v/>
      </c>
      <c r="BI7914" t="str">
        <f t="shared" si="999"/>
        <v/>
      </c>
      <c r="BJ7914" t="str">
        <f t="shared" ca="1" si="1000"/>
        <v/>
      </c>
      <c r="BK7914">
        <f t="shared" si="1001"/>
        <v>1900</v>
      </c>
      <c r="BL7914">
        <f t="shared" si="1002"/>
        <v>1900</v>
      </c>
      <c r="BM7914" t="str">
        <f t="shared" si="1003"/>
        <v/>
      </c>
      <c r="BN7914" s="69">
        <f t="shared" si="1004"/>
        <v>137</v>
      </c>
      <c r="BO7914" s="1">
        <v>50282</v>
      </c>
      <c r="BP7914" s="1"/>
    </row>
    <row r="7915" spans="59:68" x14ac:dyDescent="0.25">
      <c r="BG7915" t="str">
        <f t="shared" ca="1" si="997"/>
        <v/>
      </c>
      <c r="BH7915" t="str">
        <f t="shared" si="998"/>
        <v/>
      </c>
      <c r="BI7915" t="str">
        <f t="shared" si="999"/>
        <v/>
      </c>
      <c r="BJ7915" t="str">
        <f t="shared" ca="1" si="1000"/>
        <v/>
      </c>
      <c r="BK7915">
        <f t="shared" si="1001"/>
        <v>1900</v>
      </c>
      <c r="BL7915">
        <f t="shared" si="1002"/>
        <v>1900</v>
      </c>
      <c r="BM7915" t="str">
        <f t="shared" si="1003"/>
        <v/>
      </c>
      <c r="BN7915" s="69">
        <f t="shared" si="1004"/>
        <v>137</v>
      </c>
      <c r="BO7915" s="1">
        <v>50283</v>
      </c>
      <c r="BP7915" s="1"/>
    </row>
    <row r="7916" spans="59:68" x14ac:dyDescent="0.25">
      <c r="BG7916" t="str">
        <f t="shared" ca="1" si="997"/>
        <v/>
      </c>
      <c r="BH7916" t="str">
        <f t="shared" si="998"/>
        <v/>
      </c>
      <c r="BI7916" t="str">
        <f t="shared" si="999"/>
        <v/>
      </c>
      <c r="BJ7916" t="str">
        <f t="shared" ca="1" si="1000"/>
        <v/>
      </c>
      <c r="BK7916">
        <f t="shared" si="1001"/>
        <v>1900</v>
      </c>
      <c r="BL7916">
        <f t="shared" si="1002"/>
        <v>1900</v>
      </c>
      <c r="BM7916" t="str">
        <f t="shared" si="1003"/>
        <v/>
      </c>
      <c r="BN7916" s="69">
        <f t="shared" si="1004"/>
        <v>137</v>
      </c>
      <c r="BO7916" s="1">
        <v>50284</v>
      </c>
      <c r="BP7916" s="1"/>
    </row>
    <row r="7917" spans="59:68" x14ac:dyDescent="0.25">
      <c r="BG7917" t="str">
        <f t="shared" ca="1" si="997"/>
        <v/>
      </c>
      <c r="BH7917" t="str">
        <f t="shared" si="998"/>
        <v/>
      </c>
      <c r="BI7917" t="str">
        <f t="shared" si="999"/>
        <v/>
      </c>
      <c r="BJ7917" t="str">
        <f t="shared" ca="1" si="1000"/>
        <v/>
      </c>
      <c r="BK7917">
        <f t="shared" si="1001"/>
        <v>1900</v>
      </c>
      <c r="BL7917">
        <f t="shared" si="1002"/>
        <v>1900</v>
      </c>
      <c r="BM7917" t="str">
        <f t="shared" si="1003"/>
        <v/>
      </c>
      <c r="BN7917" s="69">
        <f t="shared" si="1004"/>
        <v>137</v>
      </c>
      <c r="BO7917" s="1">
        <v>50285</v>
      </c>
      <c r="BP7917" s="1"/>
    </row>
    <row r="7918" spans="59:68" x14ac:dyDescent="0.25">
      <c r="BG7918" t="str">
        <f t="shared" ca="1" si="997"/>
        <v/>
      </c>
      <c r="BH7918" t="str">
        <f t="shared" si="998"/>
        <v/>
      </c>
      <c r="BI7918" t="str">
        <f t="shared" si="999"/>
        <v/>
      </c>
      <c r="BJ7918" t="str">
        <f t="shared" ca="1" si="1000"/>
        <v/>
      </c>
      <c r="BK7918">
        <f t="shared" si="1001"/>
        <v>1900</v>
      </c>
      <c r="BL7918">
        <f t="shared" si="1002"/>
        <v>1900</v>
      </c>
      <c r="BM7918" t="str">
        <f t="shared" si="1003"/>
        <v/>
      </c>
      <c r="BN7918" s="69">
        <f t="shared" si="1004"/>
        <v>137</v>
      </c>
      <c r="BO7918" s="1">
        <v>50286</v>
      </c>
      <c r="BP7918" s="1"/>
    </row>
    <row r="7919" spans="59:68" x14ac:dyDescent="0.25">
      <c r="BG7919" t="str">
        <f t="shared" ca="1" si="997"/>
        <v/>
      </c>
      <c r="BH7919" t="str">
        <f t="shared" si="998"/>
        <v/>
      </c>
      <c r="BI7919" t="str">
        <f t="shared" si="999"/>
        <v/>
      </c>
      <c r="BJ7919" t="str">
        <f t="shared" ca="1" si="1000"/>
        <v/>
      </c>
      <c r="BK7919">
        <f t="shared" si="1001"/>
        <v>1900</v>
      </c>
      <c r="BL7919">
        <f t="shared" si="1002"/>
        <v>1900</v>
      </c>
      <c r="BM7919" t="str">
        <f t="shared" si="1003"/>
        <v/>
      </c>
      <c r="BN7919" s="69">
        <f t="shared" si="1004"/>
        <v>137</v>
      </c>
      <c r="BO7919" s="1">
        <v>50287</v>
      </c>
      <c r="BP7919" s="1"/>
    </row>
    <row r="7920" spans="59:68" x14ac:dyDescent="0.25">
      <c r="BG7920" t="str">
        <f t="shared" ca="1" si="997"/>
        <v/>
      </c>
      <c r="BH7920" t="str">
        <f t="shared" si="998"/>
        <v/>
      </c>
      <c r="BI7920" t="str">
        <f t="shared" si="999"/>
        <v/>
      </c>
      <c r="BJ7920" t="str">
        <f t="shared" ca="1" si="1000"/>
        <v/>
      </c>
      <c r="BK7920">
        <f t="shared" si="1001"/>
        <v>1900</v>
      </c>
      <c r="BL7920">
        <f t="shared" si="1002"/>
        <v>1900</v>
      </c>
      <c r="BM7920" t="str">
        <f t="shared" si="1003"/>
        <v/>
      </c>
      <c r="BN7920" s="69">
        <f t="shared" si="1004"/>
        <v>137</v>
      </c>
      <c r="BO7920" s="1">
        <v>50288</v>
      </c>
      <c r="BP7920" s="1"/>
    </row>
    <row r="7921" spans="59:68" x14ac:dyDescent="0.25">
      <c r="BG7921" t="str">
        <f t="shared" ca="1" si="997"/>
        <v/>
      </c>
      <c r="BH7921" t="str">
        <f t="shared" si="998"/>
        <v/>
      </c>
      <c r="BI7921" t="str">
        <f t="shared" si="999"/>
        <v/>
      </c>
      <c r="BJ7921" t="str">
        <f t="shared" ca="1" si="1000"/>
        <v/>
      </c>
      <c r="BK7921">
        <f t="shared" si="1001"/>
        <v>1900</v>
      </c>
      <c r="BL7921">
        <f t="shared" si="1002"/>
        <v>1900</v>
      </c>
      <c r="BM7921" t="str">
        <f t="shared" si="1003"/>
        <v/>
      </c>
      <c r="BN7921" s="69">
        <f t="shared" si="1004"/>
        <v>137</v>
      </c>
      <c r="BO7921" s="1">
        <v>50289</v>
      </c>
      <c r="BP7921" s="1"/>
    </row>
    <row r="7922" spans="59:68" x14ac:dyDescent="0.25">
      <c r="BG7922" t="str">
        <f t="shared" ca="1" si="997"/>
        <v/>
      </c>
      <c r="BH7922" t="str">
        <f t="shared" si="998"/>
        <v/>
      </c>
      <c r="BI7922" t="str">
        <f t="shared" si="999"/>
        <v/>
      </c>
      <c r="BJ7922" t="str">
        <f t="shared" ca="1" si="1000"/>
        <v/>
      </c>
      <c r="BK7922">
        <f t="shared" si="1001"/>
        <v>1900</v>
      </c>
      <c r="BL7922">
        <f t="shared" si="1002"/>
        <v>1900</v>
      </c>
      <c r="BM7922" t="str">
        <f t="shared" si="1003"/>
        <v/>
      </c>
      <c r="BN7922" s="69">
        <f t="shared" si="1004"/>
        <v>137</v>
      </c>
      <c r="BO7922" s="1">
        <v>50290</v>
      </c>
      <c r="BP7922" s="1"/>
    </row>
    <row r="7923" spans="59:68" x14ac:dyDescent="0.25">
      <c r="BG7923" t="str">
        <f t="shared" ca="1" si="997"/>
        <v/>
      </c>
      <c r="BH7923" t="str">
        <f t="shared" si="998"/>
        <v/>
      </c>
      <c r="BI7923" t="str">
        <f t="shared" si="999"/>
        <v/>
      </c>
      <c r="BJ7923" t="str">
        <f t="shared" ca="1" si="1000"/>
        <v/>
      </c>
      <c r="BK7923">
        <f t="shared" si="1001"/>
        <v>1900</v>
      </c>
      <c r="BL7923">
        <f t="shared" si="1002"/>
        <v>1900</v>
      </c>
      <c r="BM7923" t="str">
        <f t="shared" si="1003"/>
        <v/>
      </c>
      <c r="BN7923" s="69">
        <f t="shared" si="1004"/>
        <v>137</v>
      </c>
      <c r="BO7923" s="1">
        <v>50291</v>
      </c>
      <c r="BP7923" s="1"/>
    </row>
    <row r="7924" spans="59:68" x14ac:dyDescent="0.25">
      <c r="BG7924" t="str">
        <f t="shared" ca="1" si="997"/>
        <v/>
      </c>
      <c r="BH7924" t="str">
        <f t="shared" si="998"/>
        <v/>
      </c>
      <c r="BI7924" t="str">
        <f t="shared" si="999"/>
        <v/>
      </c>
      <c r="BJ7924" t="str">
        <f t="shared" ca="1" si="1000"/>
        <v/>
      </c>
      <c r="BK7924">
        <f t="shared" si="1001"/>
        <v>1900</v>
      </c>
      <c r="BL7924">
        <f t="shared" si="1002"/>
        <v>1900</v>
      </c>
      <c r="BM7924" t="str">
        <f t="shared" si="1003"/>
        <v/>
      </c>
      <c r="BN7924" s="69">
        <f t="shared" si="1004"/>
        <v>137</v>
      </c>
      <c r="BO7924" s="1">
        <v>50292</v>
      </c>
      <c r="BP7924" s="1"/>
    </row>
    <row r="7925" spans="59:68" x14ac:dyDescent="0.25">
      <c r="BG7925" t="str">
        <f t="shared" ca="1" si="997"/>
        <v/>
      </c>
      <c r="BH7925" t="str">
        <f t="shared" si="998"/>
        <v/>
      </c>
      <c r="BI7925" t="str">
        <f t="shared" si="999"/>
        <v/>
      </c>
      <c r="BJ7925" t="str">
        <f t="shared" ca="1" si="1000"/>
        <v/>
      </c>
      <c r="BK7925">
        <f t="shared" si="1001"/>
        <v>1900</v>
      </c>
      <c r="BL7925">
        <f t="shared" si="1002"/>
        <v>1900</v>
      </c>
      <c r="BM7925" t="str">
        <f t="shared" si="1003"/>
        <v/>
      </c>
      <c r="BN7925" s="69">
        <f t="shared" si="1004"/>
        <v>137</v>
      </c>
      <c r="BO7925" s="1">
        <v>50293</v>
      </c>
      <c r="BP7925" s="1"/>
    </row>
    <row r="7926" spans="59:68" x14ac:dyDescent="0.25">
      <c r="BG7926" t="str">
        <f t="shared" ca="1" si="997"/>
        <v/>
      </c>
      <c r="BH7926" t="str">
        <f t="shared" si="998"/>
        <v/>
      </c>
      <c r="BI7926" t="str">
        <f t="shared" si="999"/>
        <v/>
      </c>
      <c r="BJ7926" t="str">
        <f t="shared" ca="1" si="1000"/>
        <v/>
      </c>
      <c r="BK7926">
        <f t="shared" si="1001"/>
        <v>1900</v>
      </c>
      <c r="BL7926">
        <f t="shared" si="1002"/>
        <v>1900</v>
      </c>
      <c r="BM7926" t="str">
        <f t="shared" si="1003"/>
        <v/>
      </c>
      <c r="BN7926" s="69">
        <f t="shared" si="1004"/>
        <v>137</v>
      </c>
      <c r="BO7926" s="1">
        <v>50294</v>
      </c>
      <c r="BP7926" s="1"/>
    </row>
    <row r="7927" spans="59:68" x14ac:dyDescent="0.25">
      <c r="BG7927" t="str">
        <f t="shared" ca="1" si="997"/>
        <v/>
      </c>
      <c r="BH7927" t="str">
        <f t="shared" si="998"/>
        <v/>
      </c>
      <c r="BI7927" t="str">
        <f t="shared" si="999"/>
        <v/>
      </c>
      <c r="BJ7927" t="str">
        <f t="shared" ca="1" si="1000"/>
        <v/>
      </c>
      <c r="BK7927">
        <f t="shared" si="1001"/>
        <v>1900</v>
      </c>
      <c r="BL7927">
        <f t="shared" si="1002"/>
        <v>1900</v>
      </c>
      <c r="BM7927" t="str">
        <f t="shared" si="1003"/>
        <v/>
      </c>
      <c r="BN7927" s="69">
        <f t="shared" si="1004"/>
        <v>137</v>
      </c>
      <c r="BO7927" s="1">
        <v>50295</v>
      </c>
      <c r="BP7927" s="1"/>
    </row>
    <row r="7928" spans="59:68" x14ac:dyDescent="0.25">
      <c r="BG7928" t="str">
        <f t="shared" ca="1" si="997"/>
        <v/>
      </c>
      <c r="BH7928" t="str">
        <f t="shared" si="998"/>
        <v/>
      </c>
      <c r="BI7928" t="str">
        <f t="shared" si="999"/>
        <v/>
      </c>
      <c r="BJ7928" t="str">
        <f t="shared" ca="1" si="1000"/>
        <v/>
      </c>
      <c r="BK7928">
        <f t="shared" si="1001"/>
        <v>1900</v>
      </c>
      <c r="BL7928">
        <f t="shared" si="1002"/>
        <v>1900</v>
      </c>
      <c r="BM7928" t="str">
        <f t="shared" si="1003"/>
        <v/>
      </c>
      <c r="BN7928" s="69">
        <f t="shared" si="1004"/>
        <v>137</v>
      </c>
      <c r="BO7928" s="1">
        <v>50296</v>
      </c>
      <c r="BP7928" s="1"/>
    </row>
    <row r="7929" spans="59:68" x14ac:dyDescent="0.25">
      <c r="BG7929" t="str">
        <f t="shared" ca="1" si="997"/>
        <v/>
      </c>
      <c r="BH7929" t="str">
        <f t="shared" si="998"/>
        <v/>
      </c>
      <c r="BI7929" t="str">
        <f t="shared" si="999"/>
        <v/>
      </c>
      <c r="BJ7929" t="str">
        <f t="shared" ca="1" si="1000"/>
        <v/>
      </c>
      <c r="BK7929">
        <f t="shared" si="1001"/>
        <v>1900</v>
      </c>
      <c r="BL7929">
        <f t="shared" si="1002"/>
        <v>1900</v>
      </c>
      <c r="BM7929" t="str">
        <f t="shared" si="1003"/>
        <v/>
      </c>
      <c r="BN7929" s="69">
        <f t="shared" si="1004"/>
        <v>137</v>
      </c>
      <c r="BO7929" s="1">
        <v>50297</v>
      </c>
      <c r="BP7929" s="1"/>
    </row>
    <row r="7930" spans="59:68" x14ac:dyDescent="0.25">
      <c r="BG7930" t="str">
        <f t="shared" ca="1" si="997"/>
        <v/>
      </c>
      <c r="BH7930" t="str">
        <f t="shared" si="998"/>
        <v/>
      </c>
      <c r="BI7930" t="str">
        <f t="shared" si="999"/>
        <v/>
      </c>
      <c r="BJ7930" t="str">
        <f t="shared" ca="1" si="1000"/>
        <v/>
      </c>
      <c r="BK7930">
        <f t="shared" si="1001"/>
        <v>1900</v>
      </c>
      <c r="BL7930">
        <f t="shared" si="1002"/>
        <v>1900</v>
      </c>
      <c r="BM7930" t="str">
        <f t="shared" si="1003"/>
        <v/>
      </c>
      <c r="BN7930" s="69">
        <f t="shared" si="1004"/>
        <v>137</v>
      </c>
      <c r="BO7930" s="1">
        <v>50298</v>
      </c>
      <c r="BP7930" s="1"/>
    </row>
    <row r="7931" spans="59:68" x14ac:dyDescent="0.25">
      <c r="BG7931" t="str">
        <f t="shared" ca="1" si="997"/>
        <v/>
      </c>
      <c r="BH7931" t="str">
        <f t="shared" si="998"/>
        <v/>
      </c>
      <c r="BI7931" t="str">
        <f t="shared" si="999"/>
        <v/>
      </c>
      <c r="BJ7931" t="str">
        <f t="shared" ca="1" si="1000"/>
        <v/>
      </c>
      <c r="BK7931">
        <f t="shared" si="1001"/>
        <v>1900</v>
      </c>
      <c r="BL7931">
        <f t="shared" si="1002"/>
        <v>1900</v>
      </c>
      <c r="BM7931" t="str">
        <f t="shared" si="1003"/>
        <v/>
      </c>
      <c r="BN7931" s="69">
        <f t="shared" si="1004"/>
        <v>137</v>
      </c>
      <c r="BO7931" s="1">
        <v>50299</v>
      </c>
      <c r="BP7931" s="1"/>
    </row>
    <row r="7932" spans="59:68" x14ac:dyDescent="0.25">
      <c r="BG7932" t="str">
        <f t="shared" ca="1" si="997"/>
        <v/>
      </c>
      <c r="BH7932" t="str">
        <f t="shared" si="998"/>
        <v/>
      </c>
      <c r="BI7932" t="str">
        <f t="shared" si="999"/>
        <v/>
      </c>
      <c r="BJ7932" t="str">
        <f t="shared" ca="1" si="1000"/>
        <v/>
      </c>
      <c r="BK7932">
        <f t="shared" si="1001"/>
        <v>1900</v>
      </c>
      <c r="BL7932">
        <f t="shared" si="1002"/>
        <v>1900</v>
      </c>
      <c r="BM7932" t="str">
        <f t="shared" si="1003"/>
        <v/>
      </c>
      <c r="BN7932" s="69">
        <f t="shared" si="1004"/>
        <v>137</v>
      </c>
      <c r="BO7932" s="1">
        <v>50300</v>
      </c>
      <c r="BP7932" s="1"/>
    </row>
    <row r="7933" spans="59:68" x14ac:dyDescent="0.25">
      <c r="BG7933" t="str">
        <f t="shared" ca="1" si="997"/>
        <v/>
      </c>
      <c r="BH7933" t="str">
        <f t="shared" si="998"/>
        <v/>
      </c>
      <c r="BI7933" t="str">
        <f t="shared" si="999"/>
        <v/>
      </c>
      <c r="BJ7933" t="str">
        <f t="shared" ca="1" si="1000"/>
        <v/>
      </c>
      <c r="BK7933">
        <f t="shared" si="1001"/>
        <v>1900</v>
      </c>
      <c r="BL7933">
        <f t="shared" si="1002"/>
        <v>1900</v>
      </c>
      <c r="BM7933" t="str">
        <f t="shared" si="1003"/>
        <v/>
      </c>
      <c r="BN7933" s="69">
        <f t="shared" si="1004"/>
        <v>137</v>
      </c>
      <c r="BO7933" s="1">
        <v>50301</v>
      </c>
      <c r="BP7933" s="1"/>
    </row>
    <row r="7934" spans="59:68" x14ac:dyDescent="0.25">
      <c r="BG7934" t="str">
        <f t="shared" ca="1" si="997"/>
        <v/>
      </c>
      <c r="BH7934" t="str">
        <f t="shared" si="998"/>
        <v/>
      </c>
      <c r="BI7934" t="str">
        <f t="shared" si="999"/>
        <v/>
      </c>
      <c r="BJ7934" t="str">
        <f t="shared" ca="1" si="1000"/>
        <v/>
      </c>
      <c r="BK7934">
        <f t="shared" si="1001"/>
        <v>1900</v>
      </c>
      <c r="BL7934">
        <f t="shared" si="1002"/>
        <v>1900</v>
      </c>
      <c r="BM7934" t="str">
        <f t="shared" si="1003"/>
        <v/>
      </c>
      <c r="BN7934" s="69">
        <f t="shared" si="1004"/>
        <v>137</v>
      </c>
      <c r="BO7934" s="1">
        <v>50302</v>
      </c>
      <c r="BP7934" s="1"/>
    </row>
    <row r="7935" spans="59:68" x14ac:dyDescent="0.25">
      <c r="BG7935" t="str">
        <f t="shared" ca="1" si="997"/>
        <v/>
      </c>
      <c r="BH7935" t="str">
        <f t="shared" si="998"/>
        <v/>
      </c>
      <c r="BI7935" t="str">
        <f t="shared" si="999"/>
        <v/>
      </c>
      <c r="BJ7935" t="str">
        <f t="shared" ca="1" si="1000"/>
        <v/>
      </c>
      <c r="BK7935">
        <f t="shared" si="1001"/>
        <v>1900</v>
      </c>
      <c r="BL7935">
        <f t="shared" si="1002"/>
        <v>1900</v>
      </c>
      <c r="BM7935" t="str">
        <f t="shared" si="1003"/>
        <v/>
      </c>
      <c r="BN7935" s="69">
        <f t="shared" si="1004"/>
        <v>137</v>
      </c>
      <c r="BO7935" s="1">
        <v>50303</v>
      </c>
      <c r="BP7935" s="1"/>
    </row>
    <row r="7936" spans="59:68" x14ac:dyDescent="0.25">
      <c r="BG7936" t="str">
        <f t="shared" ca="1" si="997"/>
        <v/>
      </c>
      <c r="BH7936" t="str">
        <f t="shared" si="998"/>
        <v/>
      </c>
      <c r="BI7936" t="str">
        <f t="shared" si="999"/>
        <v/>
      </c>
      <c r="BJ7936" t="str">
        <f t="shared" ca="1" si="1000"/>
        <v/>
      </c>
      <c r="BK7936">
        <f t="shared" si="1001"/>
        <v>1900</v>
      </c>
      <c r="BL7936">
        <f t="shared" si="1002"/>
        <v>1900</v>
      </c>
      <c r="BM7936" t="str">
        <f t="shared" si="1003"/>
        <v/>
      </c>
      <c r="BN7936" s="69">
        <f t="shared" si="1004"/>
        <v>137</v>
      </c>
      <c r="BO7936" s="1">
        <v>50304</v>
      </c>
      <c r="BP7936" s="1"/>
    </row>
    <row r="7937" spans="59:68" x14ac:dyDescent="0.25">
      <c r="BG7937" t="str">
        <f t="shared" ca="1" si="997"/>
        <v/>
      </c>
      <c r="BH7937" t="str">
        <f t="shared" si="998"/>
        <v/>
      </c>
      <c r="BI7937" t="str">
        <f t="shared" si="999"/>
        <v/>
      </c>
      <c r="BJ7937" t="str">
        <f t="shared" ca="1" si="1000"/>
        <v/>
      </c>
      <c r="BK7937">
        <f t="shared" si="1001"/>
        <v>1900</v>
      </c>
      <c r="BL7937">
        <f t="shared" si="1002"/>
        <v>1900</v>
      </c>
      <c r="BM7937" t="str">
        <f t="shared" si="1003"/>
        <v/>
      </c>
      <c r="BN7937" s="69">
        <f t="shared" si="1004"/>
        <v>137</v>
      </c>
      <c r="BO7937" s="1">
        <v>50305</v>
      </c>
      <c r="BP7937" s="1"/>
    </row>
    <row r="7938" spans="59:68" x14ac:dyDescent="0.25">
      <c r="BG7938" t="str">
        <f t="shared" ca="1" si="997"/>
        <v/>
      </c>
      <c r="BH7938" t="str">
        <f t="shared" si="998"/>
        <v/>
      </c>
      <c r="BI7938" t="str">
        <f t="shared" si="999"/>
        <v/>
      </c>
      <c r="BJ7938" t="str">
        <f t="shared" ca="1" si="1000"/>
        <v/>
      </c>
      <c r="BK7938">
        <f t="shared" si="1001"/>
        <v>1900</v>
      </c>
      <c r="BL7938">
        <f t="shared" si="1002"/>
        <v>1900</v>
      </c>
      <c r="BM7938" t="str">
        <f t="shared" si="1003"/>
        <v/>
      </c>
      <c r="BN7938" s="69">
        <f t="shared" si="1004"/>
        <v>137</v>
      </c>
      <c r="BO7938" s="1">
        <v>50306</v>
      </c>
      <c r="BP7938" s="1"/>
    </row>
    <row r="7939" spans="59:68" x14ac:dyDescent="0.25">
      <c r="BG7939" t="str">
        <f t="shared" ref="BG7939:BG8002" ca="1" si="1005">IF(A7939="","",DATEDIF(J7939,TODAY(),"y"))</f>
        <v/>
      </c>
      <c r="BH7939" t="str">
        <f t="shared" ref="BH7939:BH8002" si="1006">IF(A7939="","",IF(BG7939&lt;61,"Moins de 61",IF(BG7939&lt;66,"61 à 65",IF(BG7939&lt;71,"66 à 70",IF(BG7939&lt;76,"71 à 75",IF(BG7939&lt;81,"76 à 80",IF(BG7939&lt;86,"81 à 85",IF(BG7939&lt;91,"86 à 90",IF(BG7939&lt;96,"91 à 95",IF(BG7939&lt;101,"96 à 100",IF(BG7939&gt;=101,"101 et plus","")))))))))))</f>
        <v/>
      </c>
      <c r="BI7939" t="str">
        <f t="shared" ref="BI7939:BI8002" si="1007">IF(B7939="","",IF(BG7939&lt;66,"Moins de 66",IF(BG7939&lt;71,"66 à 70",IF(BG7939&lt;76,"71 à 75",IF(BG7939&lt;81,"76 à 80",IF(BG7939&gt;=81,"plus de 80",""))))))</f>
        <v/>
      </c>
      <c r="BJ7939" t="str">
        <f t="shared" ref="BJ7939:BJ8002" ca="1" si="1008">IF(A7939="","",DATEDIF(L7939,TODAY(),"y"))</f>
        <v/>
      </c>
      <c r="BK7939">
        <f t="shared" ref="BK7939:BK8002" si="1009">YEAR(L7939)</f>
        <v>1900</v>
      </c>
      <c r="BL7939">
        <f t="shared" ref="BL7939:BL8002" si="1010">YEAR(E7939)</f>
        <v>1900</v>
      </c>
      <c r="BM7939" t="str">
        <f t="shared" ref="BM7939:BM8002" si="1011">IF(A7939="","",IF(O7939="Adhérent",BG7939,""))</f>
        <v/>
      </c>
      <c r="BN7939" s="69">
        <f t="shared" ref="BN7939:BN8002" si="1012">YEAR(BO7939)-YEAR(J7939)</f>
        <v>137</v>
      </c>
      <c r="BO7939" s="1">
        <v>50307</v>
      </c>
      <c r="BP7939" s="1"/>
    </row>
    <row r="7940" spans="59:68" x14ac:dyDescent="0.25">
      <c r="BG7940" t="str">
        <f t="shared" ca="1" si="1005"/>
        <v/>
      </c>
      <c r="BH7940" t="str">
        <f t="shared" si="1006"/>
        <v/>
      </c>
      <c r="BI7940" t="str">
        <f t="shared" si="1007"/>
        <v/>
      </c>
      <c r="BJ7940" t="str">
        <f t="shared" ca="1" si="1008"/>
        <v/>
      </c>
      <c r="BK7940">
        <f t="shared" si="1009"/>
        <v>1900</v>
      </c>
      <c r="BL7940">
        <f t="shared" si="1010"/>
        <v>1900</v>
      </c>
      <c r="BM7940" t="str">
        <f t="shared" si="1011"/>
        <v/>
      </c>
      <c r="BN7940" s="69">
        <f t="shared" si="1012"/>
        <v>137</v>
      </c>
      <c r="BO7940" s="1">
        <v>50308</v>
      </c>
      <c r="BP7940" s="1"/>
    </row>
    <row r="7941" spans="59:68" x14ac:dyDescent="0.25">
      <c r="BG7941" t="str">
        <f t="shared" ca="1" si="1005"/>
        <v/>
      </c>
      <c r="BH7941" t="str">
        <f t="shared" si="1006"/>
        <v/>
      </c>
      <c r="BI7941" t="str">
        <f t="shared" si="1007"/>
        <v/>
      </c>
      <c r="BJ7941" t="str">
        <f t="shared" ca="1" si="1008"/>
        <v/>
      </c>
      <c r="BK7941">
        <f t="shared" si="1009"/>
        <v>1900</v>
      </c>
      <c r="BL7941">
        <f t="shared" si="1010"/>
        <v>1900</v>
      </c>
      <c r="BM7941" t="str">
        <f t="shared" si="1011"/>
        <v/>
      </c>
      <c r="BN7941" s="69">
        <f t="shared" si="1012"/>
        <v>137</v>
      </c>
      <c r="BO7941" s="1">
        <v>50309</v>
      </c>
      <c r="BP7941" s="1"/>
    </row>
    <row r="7942" spans="59:68" x14ac:dyDescent="0.25">
      <c r="BG7942" t="str">
        <f t="shared" ca="1" si="1005"/>
        <v/>
      </c>
      <c r="BH7942" t="str">
        <f t="shared" si="1006"/>
        <v/>
      </c>
      <c r="BI7942" t="str">
        <f t="shared" si="1007"/>
        <v/>
      </c>
      <c r="BJ7942" t="str">
        <f t="shared" ca="1" si="1008"/>
        <v/>
      </c>
      <c r="BK7942">
        <f t="shared" si="1009"/>
        <v>1900</v>
      </c>
      <c r="BL7942">
        <f t="shared" si="1010"/>
        <v>1900</v>
      </c>
      <c r="BM7942" t="str">
        <f t="shared" si="1011"/>
        <v/>
      </c>
      <c r="BN7942" s="69">
        <f t="shared" si="1012"/>
        <v>137</v>
      </c>
      <c r="BO7942" s="1">
        <v>50310</v>
      </c>
      <c r="BP7942" s="1"/>
    </row>
    <row r="7943" spans="59:68" x14ac:dyDescent="0.25">
      <c r="BG7943" t="str">
        <f t="shared" ca="1" si="1005"/>
        <v/>
      </c>
      <c r="BH7943" t="str">
        <f t="shared" si="1006"/>
        <v/>
      </c>
      <c r="BI7943" t="str">
        <f t="shared" si="1007"/>
        <v/>
      </c>
      <c r="BJ7943" t="str">
        <f t="shared" ca="1" si="1008"/>
        <v/>
      </c>
      <c r="BK7943">
        <f t="shared" si="1009"/>
        <v>1900</v>
      </c>
      <c r="BL7943">
        <f t="shared" si="1010"/>
        <v>1900</v>
      </c>
      <c r="BM7943" t="str">
        <f t="shared" si="1011"/>
        <v/>
      </c>
      <c r="BN7943" s="69">
        <f t="shared" si="1012"/>
        <v>137</v>
      </c>
      <c r="BO7943" s="1">
        <v>50311</v>
      </c>
      <c r="BP7943" s="1"/>
    </row>
    <row r="7944" spans="59:68" x14ac:dyDescent="0.25">
      <c r="BG7944" t="str">
        <f t="shared" ca="1" si="1005"/>
        <v/>
      </c>
      <c r="BH7944" t="str">
        <f t="shared" si="1006"/>
        <v/>
      </c>
      <c r="BI7944" t="str">
        <f t="shared" si="1007"/>
        <v/>
      </c>
      <c r="BJ7944" t="str">
        <f t="shared" ca="1" si="1008"/>
        <v/>
      </c>
      <c r="BK7944">
        <f t="shared" si="1009"/>
        <v>1900</v>
      </c>
      <c r="BL7944">
        <f t="shared" si="1010"/>
        <v>1900</v>
      </c>
      <c r="BM7944" t="str">
        <f t="shared" si="1011"/>
        <v/>
      </c>
      <c r="BN7944" s="69">
        <f t="shared" si="1012"/>
        <v>137</v>
      </c>
      <c r="BO7944" s="1">
        <v>50312</v>
      </c>
      <c r="BP7944" s="1"/>
    </row>
    <row r="7945" spans="59:68" x14ac:dyDescent="0.25">
      <c r="BG7945" t="str">
        <f t="shared" ca="1" si="1005"/>
        <v/>
      </c>
      <c r="BH7945" t="str">
        <f t="shared" si="1006"/>
        <v/>
      </c>
      <c r="BI7945" t="str">
        <f t="shared" si="1007"/>
        <v/>
      </c>
      <c r="BJ7945" t="str">
        <f t="shared" ca="1" si="1008"/>
        <v/>
      </c>
      <c r="BK7945">
        <f t="shared" si="1009"/>
        <v>1900</v>
      </c>
      <c r="BL7945">
        <f t="shared" si="1010"/>
        <v>1900</v>
      </c>
      <c r="BM7945" t="str">
        <f t="shared" si="1011"/>
        <v/>
      </c>
      <c r="BN7945" s="69">
        <f t="shared" si="1012"/>
        <v>137</v>
      </c>
      <c r="BO7945" s="1">
        <v>50313</v>
      </c>
      <c r="BP7945" s="1"/>
    </row>
    <row r="7946" spans="59:68" x14ac:dyDescent="0.25">
      <c r="BG7946" t="str">
        <f t="shared" ca="1" si="1005"/>
        <v/>
      </c>
      <c r="BH7946" t="str">
        <f t="shared" si="1006"/>
        <v/>
      </c>
      <c r="BI7946" t="str">
        <f t="shared" si="1007"/>
        <v/>
      </c>
      <c r="BJ7946" t="str">
        <f t="shared" ca="1" si="1008"/>
        <v/>
      </c>
      <c r="BK7946">
        <f t="shared" si="1009"/>
        <v>1900</v>
      </c>
      <c r="BL7946">
        <f t="shared" si="1010"/>
        <v>1900</v>
      </c>
      <c r="BM7946" t="str">
        <f t="shared" si="1011"/>
        <v/>
      </c>
      <c r="BN7946" s="69">
        <f t="shared" si="1012"/>
        <v>137</v>
      </c>
      <c r="BO7946" s="1">
        <v>50314</v>
      </c>
      <c r="BP7946" s="1"/>
    </row>
    <row r="7947" spans="59:68" x14ac:dyDescent="0.25">
      <c r="BG7947" t="str">
        <f t="shared" ca="1" si="1005"/>
        <v/>
      </c>
      <c r="BH7947" t="str">
        <f t="shared" si="1006"/>
        <v/>
      </c>
      <c r="BI7947" t="str">
        <f t="shared" si="1007"/>
        <v/>
      </c>
      <c r="BJ7947" t="str">
        <f t="shared" ca="1" si="1008"/>
        <v/>
      </c>
      <c r="BK7947">
        <f t="shared" si="1009"/>
        <v>1900</v>
      </c>
      <c r="BL7947">
        <f t="shared" si="1010"/>
        <v>1900</v>
      </c>
      <c r="BM7947" t="str">
        <f t="shared" si="1011"/>
        <v/>
      </c>
      <c r="BN7947" s="69">
        <f t="shared" si="1012"/>
        <v>137</v>
      </c>
      <c r="BO7947" s="1">
        <v>50315</v>
      </c>
      <c r="BP7947" s="1"/>
    </row>
    <row r="7948" spans="59:68" x14ac:dyDescent="0.25">
      <c r="BG7948" t="str">
        <f t="shared" ca="1" si="1005"/>
        <v/>
      </c>
      <c r="BH7948" t="str">
        <f t="shared" si="1006"/>
        <v/>
      </c>
      <c r="BI7948" t="str">
        <f t="shared" si="1007"/>
        <v/>
      </c>
      <c r="BJ7948" t="str">
        <f t="shared" ca="1" si="1008"/>
        <v/>
      </c>
      <c r="BK7948">
        <f t="shared" si="1009"/>
        <v>1900</v>
      </c>
      <c r="BL7948">
        <f t="shared" si="1010"/>
        <v>1900</v>
      </c>
      <c r="BM7948" t="str">
        <f t="shared" si="1011"/>
        <v/>
      </c>
      <c r="BN7948" s="69">
        <f t="shared" si="1012"/>
        <v>137</v>
      </c>
      <c r="BO7948" s="1">
        <v>50316</v>
      </c>
      <c r="BP7948" s="1"/>
    </row>
    <row r="7949" spans="59:68" x14ac:dyDescent="0.25">
      <c r="BG7949" t="str">
        <f t="shared" ca="1" si="1005"/>
        <v/>
      </c>
      <c r="BH7949" t="str">
        <f t="shared" si="1006"/>
        <v/>
      </c>
      <c r="BI7949" t="str">
        <f t="shared" si="1007"/>
        <v/>
      </c>
      <c r="BJ7949" t="str">
        <f t="shared" ca="1" si="1008"/>
        <v/>
      </c>
      <c r="BK7949">
        <f t="shared" si="1009"/>
        <v>1900</v>
      </c>
      <c r="BL7949">
        <f t="shared" si="1010"/>
        <v>1900</v>
      </c>
      <c r="BM7949" t="str">
        <f t="shared" si="1011"/>
        <v/>
      </c>
      <c r="BN7949" s="69">
        <f t="shared" si="1012"/>
        <v>137</v>
      </c>
      <c r="BO7949" s="1">
        <v>50317</v>
      </c>
      <c r="BP7949" s="1"/>
    </row>
    <row r="7950" spans="59:68" x14ac:dyDescent="0.25">
      <c r="BG7950" t="str">
        <f t="shared" ca="1" si="1005"/>
        <v/>
      </c>
      <c r="BH7950" t="str">
        <f t="shared" si="1006"/>
        <v/>
      </c>
      <c r="BI7950" t="str">
        <f t="shared" si="1007"/>
        <v/>
      </c>
      <c r="BJ7950" t="str">
        <f t="shared" ca="1" si="1008"/>
        <v/>
      </c>
      <c r="BK7950">
        <f t="shared" si="1009"/>
        <v>1900</v>
      </c>
      <c r="BL7950">
        <f t="shared" si="1010"/>
        <v>1900</v>
      </c>
      <c r="BM7950" t="str">
        <f t="shared" si="1011"/>
        <v/>
      </c>
      <c r="BN7950" s="69">
        <f t="shared" si="1012"/>
        <v>137</v>
      </c>
      <c r="BO7950" s="1">
        <v>50318</v>
      </c>
      <c r="BP7950" s="1"/>
    </row>
    <row r="7951" spans="59:68" x14ac:dyDescent="0.25">
      <c r="BG7951" t="str">
        <f t="shared" ca="1" si="1005"/>
        <v/>
      </c>
      <c r="BH7951" t="str">
        <f t="shared" si="1006"/>
        <v/>
      </c>
      <c r="BI7951" t="str">
        <f t="shared" si="1007"/>
        <v/>
      </c>
      <c r="BJ7951" t="str">
        <f t="shared" ca="1" si="1008"/>
        <v/>
      </c>
      <c r="BK7951">
        <f t="shared" si="1009"/>
        <v>1900</v>
      </c>
      <c r="BL7951">
        <f t="shared" si="1010"/>
        <v>1900</v>
      </c>
      <c r="BM7951" t="str">
        <f t="shared" si="1011"/>
        <v/>
      </c>
      <c r="BN7951" s="69">
        <f t="shared" si="1012"/>
        <v>137</v>
      </c>
      <c r="BO7951" s="1">
        <v>50319</v>
      </c>
      <c r="BP7951" s="1"/>
    </row>
    <row r="7952" spans="59:68" x14ac:dyDescent="0.25">
      <c r="BG7952" t="str">
        <f t="shared" ca="1" si="1005"/>
        <v/>
      </c>
      <c r="BH7952" t="str">
        <f t="shared" si="1006"/>
        <v/>
      </c>
      <c r="BI7952" t="str">
        <f t="shared" si="1007"/>
        <v/>
      </c>
      <c r="BJ7952" t="str">
        <f t="shared" ca="1" si="1008"/>
        <v/>
      </c>
      <c r="BK7952">
        <f t="shared" si="1009"/>
        <v>1900</v>
      </c>
      <c r="BL7952">
        <f t="shared" si="1010"/>
        <v>1900</v>
      </c>
      <c r="BM7952" t="str">
        <f t="shared" si="1011"/>
        <v/>
      </c>
      <c r="BN7952" s="69">
        <f t="shared" si="1012"/>
        <v>137</v>
      </c>
      <c r="BO7952" s="1">
        <v>50320</v>
      </c>
      <c r="BP7952" s="1"/>
    </row>
    <row r="7953" spans="59:68" x14ac:dyDescent="0.25">
      <c r="BG7953" t="str">
        <f t="shared" ca="1" si="1005"/>
        <v/>
      </c>
      <c r="BH7953" t="str">
        <f t="shared" si="1006"/>
        <v/>
      </c>
      <c r="BI7953" t="str">
        <f t="shared" si="1007"/>
        <v/>
      </c>
      <c r="BJ7953" t="str">
        <f t="shared" ca="1" si="1008"/>
        <v/>
      </c>
      <c r="BK7953">
        <f t="shared" si="1009"/>
        <v>1900</v>
      </c>
      <c r="BL7953">
        <f t="shared" si="1010"/>
        <v>1900</v>
      </c>
      <c r="BM7953" t="str">
        <f t="shared" si="1011"/>
        <v/>
      </c>
      <c r="BN7953" s="69">
        <f t="shared" si="1012"/>
        <v>137</v>
      </c>
      <c r="BO7953" s="1">
        <v>50321</v>
      </c>
      <c r="BP7953" s="1"/>
    </row>
    <row r="7954" spans="59:68" x14ac:dyDescent="0.25">
      <c r="BG7954" t="str">
        <f t="shared" ca="1" si="1005"/>
        <v/>
      </c>
      <c r="BH7954" t="str">
        <f t="shared" si="1006"/>
        <v/>
      </c>
      <c r="BI7954" t="str">
        <f t="shared" si="1007"/>
        <v/>
      </c>
      <c r="BJ7954" t="str">
        <f t="shared" ca="1" si="1008"/>
        <v/>
      </c>
      <c r="BK7954">
        <f t="shared" si="1009"/>
        <v>1900</v>
      </c>
      <c r="BL7954">
        <f t="shared" si="1010"/>
        <v>1900</v>
      </c>
      <c r="BM7954" t="str">
        <f t="shared" si="1011"/>
        <v/>
      </c>
      <c r="BN7954" s="69">
        <f t="shared" si="1012"/>
        <v>137</v>
      </c>
      <c r="BO7954" s="1">
        <v>50322</v>
      </c>
      <c r="BP7954" s="1"/>
    </row>
    <row r="7955" spans="59:68" x14ac:dyDescent="0.25">
      <c r="BG7955" t="str">
        <f t="shared" ca="1" si="1005"/>
        <v/>
      </c>
      <c r="BH7955" t="str">
        <f t="shared" si="1006"/>
        <v/>
      </c>
      <c r="BI7955" t="str">
        <f t="shared" si="1007"/>
        <v/>
      </c>
      <c r="BJ7955" t="str">
        <f t="shared" ca="1" si="1008"/>
        <v/>
      </c>
      <c r="BK7955">
        <f t="shared" si="1009"/>
        <v>1900</v>
      </c>
      <c r="BL7955">
        <f t="shared" si="1010"/>
        <v>1900</v>
      </c>
      <c r="BM7955" t="str">
        <f t="shared" si="1011"/>
        <v/>
      </c>
      <c r="BN7955" s="69">
        <f t="shared" si="1012"/>
        <v>137</v>
      </c>
      <c r="BO7955" s="1">
        <v>50323</v>
      </c>
      <c r="BP7955" s="1"/>
    </row>
    <row r="7956" spans="59:68" x14ac:dyDescent="0.25">
      <c r="BG7956" t="str">
        <f t="shared" ca="1" si="1005"/>
        <v/>
      </c>
      <c r="BH7956" t="str">
        <f t="shared" si="1006"/>
        <v/>
      </c>
      <c r="BI7956" t="str">
        <f t="shared" si="1007"/>
        <v/>
      </c>
      <c r="BJ7956" t="str">
        <f t="shared" ca="1" si="1008"/>
        <v/>
      </c>
      <c r="BK7956">
        <f t="shared" si="1009"/>
        <v>1900</v>
      </c>
      <c r="BL7956">
        <f t="shared" si="1010"/>
        <v>1900</v>
      </c>
      <c r="BM7956" t="str">
        <f t="shared" si="1011"/>
        <v/>
      </c>
      <c r="BN7956" s="69">
        <f t="shared" si="1012"/>
        <v>137</v>
      </c>
      <c r="BO7956" s="1">
        <v>50324</v>
      </c>
      <c r="BP7956" s="1"/>
    </row>
    <row r="7957" spans="59:68" x14ac:dyDescent="0.25">
      <c r="BG7957" t="str">
        <f t="shared" ca="1" si="1005"/>
        <v/>
      </c>
      <c r="BH7957" t="str">
        <f t="shared" si="1006"/>
        <v/>
      </c>
      <c r="BI7957" t="str">
        <f t="shared" si="1007"/>
        <v/>
      </c>
      <c r="BJ7957" t="str">
        <f t="shared" ca="1" si="1008"/>
        <v/>
      </c>
      <c r="BK7957">
        <f t="shared" si="1009"/>
        <v>1900</v>
      </c>
      <c r="BL7957">
        <f t="shared" si="1010"/>
        <v>1900</v>
      </c>
      <c r="BM7957" t="str">
        <f t="shared" si="1011"/>
        <v/>
      </c>
      <c r="BN7957" s="69">
        <f t="shared" si="1012"/>
        <v>137</v>
      </c>
      <c r="BO7957" s="1">
        <v>50325</v>
      </c>
      <c r="BP7957" s="1"/>
    </row>
    <row r="7958" spans="59:68" x14ac:dyDescent="0.25">
      <c r="BG7958" t="str">
        <f t="shared" ca="1" si="1005"/>
        <v/>
      </c>
      <c r="BH7958" t="str">
        <f t="shared" si="1006"/>
        <v/>
      </c>
      <c r="BI7958" t="str">
        <f t="shared" si="1007"/>
        <v/>
      </c>
      <c r="BJ7958" t="str">
        <f t="shared" ca="1" si="1008"/>
        <v/>
      </c>
      <c r="BK7958">
        <f t="shared" si="1009"/>
        <v>1900</v>
      </c>
      <c r="BL7958">
        <f t="shared" si="1010"/>
        <v>1900</v>
      </c>
      <c r="BM7958" t="str">
        <f t="shared" si="1011"/>
        <v/>
      </c>
      <c r="BN7958" s="69">
        <f t="shared" si="1012"/>
        <v>137</v>
      </c>
      <c r="BO7958" s="1">
        <v>50326</v>
      </c>
      <c r="BP7958" s="1"/>
    </row>
    <row r="7959" spans="59:68" x14ac:dyDescent="0.25">
      <c r="BG7959" t="str">
        <f t="shared" ca="1" si="1005"/>
        <v/>
      </c>
      <c r="BH7959" t="str">
        <f t="shared" si="1006"/>
        <v/>
      </c>
      <c r="BI7959" t="str">
        <f t="shared" si="1007"/>
        <v/>
      </c>
      <c r="BJ7959" t="str">
        <f t="shared" ca="1" si="1008"/>
        <v/>
      </c>
      <c r="BK7959">
        <f t="shared" si="1009"/>
        <v>1900</v>
      </c>
      <c r="BL7959">
        <f t="shared" si="1010"/>
        <v>1900</v>
      </c>
      <c r="BM7959" t="str">
        <f t="shared" si="1011"/>
        <v/>
      </c>
      <c r="BN7959" s="69">
        <f t="shared" si="1012"/>
        <v>137</v>
      </c>
      <c r="BO7959" s="1">
        <v>50327</v>
      </c>
      <c r="BP7959" s="1"/>
    </row>
    <row r="7960" spans="59:68" x14ac:dyDescent="0.25">
      <c r="BG7960" t="str">
        <f t="shared" ca="1" si="1005"/>
        <v/>
      </c>
      <c r="BH7960" t="str">
        <f t="shared" si="1006"/>
        <v/>
      </c>
      <c r="BI7960" t="str">
        <f t="shared" si="1007"/>
        <v/>
      </c>
      <c r="BJ7960" t="str">
        <f t="shared" ca="1" si="1008"/>
        <v/>
      </c>
      <c r="BK7960">
        <f t="shared" si="1009"/>
        <v>1900</v>
      </c>
      <c r="BL7960">
        <f t="shared" si="1010"/>
        <v>1900</v>
      </c>
      <c r="BM7960" t="str">
        <f t="shared" si="1011"/>
        <v/>
      </c>
      <c r="BN7960" s="69">
        <f t="shared" si="1012"/>
        <v>137</v>
      </c>
      <c r="BO7960" s="1">
        <v>50328</v>
      </c>
      <c r="BP7960" s="1"/>
    </row>
    <row r="7961" spans="59:68" x14ac:dyDescent="0.25">
      <c r="BG7961" t="str">
        <f t="shared" ca="1" si="1005"/>
        <v/>
      </c>
      <c r="BH7961" t="str">
        <f t="shared" si="1006"/>
        <v/>
      </c>
      <c r="BI7961" t="str">
        <f t="shared" si="1007"/>
        <v/>
      </c>
      <c r="BJ7961" t="str">
        <f t="shared" ca="1" si="1008"/>
        <v/>
      </c>
      <c r="BK7961">
        <f t="shared" si="1009"/>
        <v>1900</v>
      </c>
      <c r="BL7961">
        <f t="shared" si="1010"/>
        <v>1900</v>
      </c>
      <c r="BM7961" t="str">
        <f t="shared" si="1011"/>
        <v/>
      </c>
      <c r="BN7961" s="69">
        <f t="shared" si="1012"/>
        <v>137</v>
      </c>
      <c r="BO7961" s="1">
        <v>50329</v>
      </c>
      <c r="BP7961" s="1"/>
    </row>
    <row r="7962" spans="59:68" x14ac:dyDescent="0.25">
      <c r="BG7962" t="str">
        <f t="shared" ca="1" si="1005"/>
        <v/>
      </c>
      <c r="BH7962" t="str">
        <f t="shared" si="1006"/>
        <v/>
      </c>
      <c r="BI7962" t="str">
        <f t="shared" si="1007"/>
        <v/>
      </c>
      <c r="BJ7962" t="str">
        <f t="shared" ca="1" si="1008"/>
        <v/>
      </c>
      <c r="BK7962">
        <f t="shared" si="1009"/>
        <v>1900</v>
      </c>
      <c r="BL7962">
        <f t="shared" si="1010"/>
        <v>1900</v>
      </c>
      <c r="BM7962" t="str">
        <f t="shared" si="1011"/>
        <v/>
      </c>
      <c r="BN7962" s="69">
        <f t="shared" si="1012"/>
        <v>137</v>
      </c>
      <c r="BO7962" s="1">
        <v>50330</v>
      </c>
      <c r="BP7962" s="1"/>
    </row>
    <row r="7963" spans="59:68" x14ac:dyDescent="0.25">
      <c r="BG7963" t="str">
        <f t="shared" ca="1" si="1005"/>
        <v/>
      </c>
      <c r="BH7963" t="str">
        <f t="shared" si="1006"/>
        <v/>
      </c>
      <c r="BI7963" t="str">
        <f t="shared" si="1007"/>
        <v/>
      </c>
      <c r="BJ7963" t="str">
        <f t="shared" ca="1" si="1008"/>
        <v/>
      </c>
      <c r="BK7963">
        <f t="shared" si="1009"/>
        <v>1900</v>
      </c>
      <c r="BL7963">
        <f t="shared" si="1010"/>
        <v>1900</v>
      </c>
      <c r="BM7963" t="str">
        <f t="shared" si="1011"/>
        <v/>
      </c>
      <c r="BN7963" s="69">
        <f t="shared" si="1012"/>
        <v>137</v>
      </c>
      <c r="BO7963" s="1">
        <v>50331</v>
      </c>
      <c r="BP7963" s="1"/>
    </row>
    <row r="7964" spans="59:68" x14ac:dyDescent="0.25">
      <c r="BG7964" t="str">
        <f t="shared" ca="1" si="1005"/>
        <v/>
      </c>
      <c r="BH7964" t="str">
        <f t="shared" si="1006"/>
        <v/>
      </c>
      <c r="BI7964" t="str">
        <f t="shared" si="1007"/>
        <v/>
      </c>
      <c r="BJ7964" t="str">
        <f t="shared" ca="1" si="1008"/>
        <v/>
      </c>
      <c r="BK7964">
        <f t="shared" si="1009"/>
        <v>1900</v>
      </c>
      <c r="BL7964">
        <f t="shared" si="1010"/>
        <v>1900</v>
      </c>
      <c r="BM7964" t="str">
        <f t="shared" si="1011"/>
        <v/>
      </c>
      <c r="BN7964" s="69">
        <f t="shared" si="1012"/>
        <v>137</v>
      </c>
      <c r="BO7964" s="1">
        <v>50332</v>
      </c>
      <c r="BP7964" s="1"/>
    </row>
    <row r="7965" spans="59:68" x14ac:dyDescent="0.25">
      <c r="BG7965" t="str">
        <f t="shared" ca="1" si="1005"/>
        <v/>
      </c>
      <c r="BH7965" t="str">
        <f t="shared" si="1006"/>
        <v/>
      </c>
      <c r="BI7965" t="str">
        <f t="shared" si="1007"/>
        <v/>
      </c>
      <c r="BJ7965" t="str">
        <f t="shared" ca="1" si="1008"/>
        <v/>
      </c>
      <c r="BK7965">
        <f t="shared" si="1009"/>
        <v>1900</v>
      </c>
      <c r="BL7965">
        <f t="shared" si="1010"/>
        <v>1900</v>
      </c>
      <c r="BM7965" t="str">
        <f t="shared" si="1011"/>
        <v/>
      </c>
      <c r="BN7965" s="69">
        <f t="shared" si="1012"/>
        <v>137</v>
      </c>
      <c r="BO7965" s="1">
        <v>50333</v>
      </c>
      <c r="BP7965" s="1"/>
    </row>
    <row r="7966" spans="59:68" x14ac:dyDescent="0.25">
      <c r="BG7966" t="str">
        <f t="shared" ca="1" si="1005"/>
        <v/>
      </c>
      <c r="BH7966" t="str">
        <f t="shared" si="1006"/>
        <v/>
      </c>
      <c r="BI7966" t="str">
        <f t="shared" si="1007"/>
        <v/>
      </c>
      <c r="BJ7966" t="str">
        <f t="shared" ca="1" si="1008"/>
        <v/>
      </c>
      <c r="BK7966">
        <f t="shared" si="1009"/>
        <v>1900</v>
      </c>
      <c r="BL7966">
        <f t="shared" si="1010"/>
        <v>1900</v>
      </c>
      <c r="BM7966" t="str">
        <f t="shared" si="1011"/>
        <v/>
      </c>
      <c r="BN7966" s="69">
        <f t="shared" si="1012"/>
        <v>137</v>
      </c>
      <c r="BO7966" s="1">
        <v>50334</v>
      </c>
      <c r="BP7966" s="1"/>
    </row>
    <row r="7967" spans="59:68" x14ac:dyDescent="0.25">
      <c r="BG7967" t="str">
        <f t="shared" ca="1" si="1005"/>
        <v/>
      </c>
      <c r="BH7967" t="str">
        <f t="shared" si="1006"/>
        <v/>
      </c>
      <c r="BI7967" t="str">
        <f t="shared" si="1007"/>
        <v/>
      </c>
      <c r="BJ7967" t="str">
        <f t="shared" ca="1" si="1008"/>
        <v/>
      </c>
      <c r="BK7967">
        <f t="shared" si="1009"/>
        <v>1900</v>
      </c>
      <c r="BL7967">
        <f t="shared" si="1010"/>
        <v>1900</v>
      </c>
      <c r="BM7967" t="str">
        <f t="shared" si="1011"/>
        <v/>
      </c>
      <c r="BN7967" s="69">
        <f t="shared" si="1012"/>
        <v>137</v>
      </c>
      <c r="BO7967" s="1">
        <v>50335</v>
      </c>
      <c r="BP7967" s="1"/>
    </row>
    <row r="7968" spans="59:68" x14ac:dyDescent="0.25">
      <c r="BG7968" t="str">
        <f t="shared" ca="1" si="1005"/>
        <v/>
      </c>
      <c r="BH7968" t="str">
        <f t="shared" si="1006"/>
        <v/>
      </c>
      <c r="BI7968" t="str">
        <f t="shared" si="1007"/>
        <v/>
      </c>
      <c r="BJ7968" t="str">
        <f t="shared" ca="1" si="1008"/>
        <v/>
      </c>
      <c r="BK7968">
        <f t="shared" si="1009"/>
        <v>1900</v>
      </c>
      <c r="BL7968">
        <f t="shared" si="1010"/>
        <v>1900</v>
      </c>
      <c r="BM7968" t="str">
        <f t="shared" si="1011"/>
        <v/>
      </c>
      <c r="BN7968" s="69">
        <f t="shared" si="1012"/>
        <v>137</v>
      </c>
      <c r="BO7968" s="1">
        <v>50336</v>
      </c>
      <c r="BP7968" s="1"/>
    </row>
    <row r="7969" spans="59:68" x14ac:dyDescent="0.25">
      <c r="BG7969" t="str">
        <f t="shared" ca="1" si="1005"/>
        <v/>
      </c>
      <c r="BH7969" t="str">
        <f t="shared" si="1006"/>
        <v/>
      </c>
      <c r="BI7969" t="str">
        <f t="shared" si="1007"/>
        <v/>
      </c>
      <c r="BJ7969" t="str">
        <f t="shared" ca="1" si="1008"/>
        <v/>
      </c>
      <c r="BK7969">
        <f t="shared" si="1009"/>
        <v>1900</v>
      </c>
      <c r="BL7969">
        <f t="shared" si="1010"/>
        <v>1900</v>
      </c>
      <c r="BM7969" t="str">
        <f t="shared" si="1011"/>
        <v/>
      </c>
      <c r="BN7969" s="69">
        <f t="shared" si="1012"/>
        <v>137</v>
      </c>
      <c r="BO7969" s="1">
        <v>50337</v>
      </c>
      <c r="BP7969" s="1"/>
    </row>
    <row r="7970" spans="59:68" x14ac:dyDescent="0.25">
      <c r="BG7970" t="str">
        <f t="shared" ca="1" si="1005"/>
        <v/>
      </c>
      <c r="BH7970" t="str">
        <f t="shared" si="1006"/>
        <v/>
      </c>
      <c r="BI7970" t="str">
        <f t="shared" si="1007"/>
        <v/>
      </c>
      <c r="BJ7970" t="str">
        <f t="shared" ca="1" si="1008"/>
        <v/>
      </c>
      <c r="BK7970">
        <f t="shared" si="1009"/>
        <v>1900</v>
      </c>
      <c r="BL7970">
        <f t="shared" si="1010"/>
        <v>1900</v>
      </c>
      <c r="BM7970" t="str">
        <f t="shared" si="1011"/>
        <v/>
      </c>
      <c r="BN7970" s="69">
        <f t="shared" si="1012"/>
        <v>137</v>
      </c>
      <c r="BO7970" s="1">
        <v>50338</v>
      </c>
      <c r="BP7970" s="1"/>
    </row>
    <row r="7971" spans="59:68" x14ac:dyDescent="0.25">
      <c r="BG7971" t="str">
        <f t="shared" ca="1" si="1005"/>
        <v/>
      </c>
      <c r="BH7971" t="str">
        <f t="shared" si="1006"/>
        <v/>
      </c>
      <c r="BI7971" t="str">
        <f t="shared" si="1007"/>
        <v/>
      </c>
      <c r="BJ7971" t="str">
        <f t="shared" ca="1" si="1008"/>
        <v/>
      </c>
      <c r="BK7971">
        <f t="shared" si="1009"/>
        <v>1900</v>
      </c>
      <c r="BL7971">
        <f t="shared" si="1010"/>
        <v>1900</v>
      </c>
      <c r="BM7971" t="str">
        <f t="shared" si="1011"/>
        <v/>
      </c>
      <c r="BN7971" s="69">
        <f t="shared" si="1012"/>
        <v>137</v>
      </c>
      <c r="BO7971" s="1">
        <v>50339</v>
      </c>
      <c r="BP7971" s="1"/>
    </row>
    <row r="7972" spans="59:68" x14ac:dyDescent="0.25">
      <c r="BG7972" t="str">
        <f t="shared" ca="1" si="1005"/>
        <v/>
      </c>
      <c r="BH7972" t="str">
        <f t="shared" si="1006"/>
        <v/>
      </c>
      <c r="BI7972" t="str">
        <f t="shared" si="1007"/>
        <v/>
      </c>
      <c r="BJ7972" t="str">
        <f t="shared" ca="1" si="1008"/>
        <v/>
      </c>
      <c r="BK7972">
        <f t="shared" si="1009"/>
        <v>1900</v>
      </c>
      <c r="BL7972">
        <f t="shared" si="1010"/>
        <v>1900</v>
      </c>
      <c r="BM7972" t="str">
        <f t="shared" si="1011"/>
        <v/>
      </c>
      <c r="BN7972" s="69">
        <f t="shared" si="1012"/>
        <v>137</v>
      </c>
      <c r="BO7972" s="1">
        <v>50340</v>
      </c>
      <c r="BP7972" s="1"/>
    </row>
    <row r="7973" spans="59:68" x14ac:dyDescent="0.25">
      <c r="BG7973" t="str">
        <f t="shared" ca="1" si="1005"/>
        <v/>
      </c>
      <c r="BH7973" t="str">
        <f t="shared" si="1006"/>
        <v/>
      </c>
      <c r="BI7973" t="str">
        <f t="shared" si="1007"/>
        <v/>
      </c>
      <c r="BJ7973" t="str">
        <f t="shared" ca="1" si="1008"/>
        <v/>
      </c>
      <c r="BK7973">
        <f t="shared" si="1009"/>
        <v>1900</v>
      </c>
      <c r="BL7973">
        <f t="shared" si="1010"/>
        <v>1900</v>
      </c>
      <c r="BM7973" t="str">
        <f t="shared" si="1011"/>
        <v/>
      </c>
      <c r="BN7973" s="69">
        <f t="shared" si="1012"/>
        <v>137</v>
      </c>
      <c r="BO7973" s="1">
        <v>50341</v>
      </c>
      <c r="BP7973" s="1"/>
    </row>
    <row r="7974" spans="59:68" x14ac:dyDescent="0.25">
      <c r="BG7974" t="str">
        <f t="shared" ca="1" si="1005"/>
        <v/>
      </c>
      <c r="BH7974" t="str">
        <f t="shared" si="1006"/>
        <v/>
      </c>
      <c r="BI7974" t="str">
        <f t="shared" si="1007"/>
        <v/>
      </c>
      <c r="BJ7974" t="str">
        <f t="shared" ca="1" si="1008"/>
        <v/>
      </c>
      <c r="BK7974">
        <f t="shared" si="1009"/>
        <v>1900</v>
      </c>
      <c r="BL7974">
        <f t="shared" si="1010"/>
        <v>1900</v>
      </c>
      <c r="BM7974" t="str">
        <f t="shared" si="1011"/>
        <v/>
      </c>
      <c r="BN7974" s="69">
        <f t="shared" si="1012"/>
        <v>137</v>
      </c>
      <c r="BO7974" s="1">
        <v>50342</v>
      </c>
      <c r="BP7974" s="1"/>
    </row>
    <row r="7975" spans="59:68" x14ac:dyDescent="0.25">
      <c r="BG7975" t="str">
        <f t="shared" ca="1" si="1005"/>
        <v/>
      </c>
      <c r="BH7975" t="str">
        <f t="shared" si="1006"/>
        <v/>
      </c>
      <c r="BI7975" t="str">
        <f t="shared" si="1007"/>
        <v/>
      </c>
      <c r="BJ7975" t="str">
        <f t="shared" ca="1" si="1008"/>
        <v/>
      </c>
      <c r="BK7975">
        <f t="shared" si="1009"/>
        <v>1900</v>
      </c>
      <c r="BL7975">
        <f t="shared" si="1010"/>
        <v>1900</v>
      </c>
      <c r="BM7975" t="str">
        <f t="shared" si="1011"/>
        <v/>
      </c>
      <c r="BN7975" s="69">
        <f t="shared" si="1012"/>
        <v>137</v>
      </c>
      <c r="BO7975" s="1">
        <v>50343</v>
      </c>
      <c r="BP7975" s="1"/>
    </row>
    <row r="7976" spans="59:68" x14ac:dyDescent="0.25">
      <c r="BG7976" t="str">
        <f t="shared" ca="1" si="1005"/>
        <v/>
      </c>
      <c r="BH7976" t="str">
        <f t="shared" si="1006"/>
        <v/>
      </c>
      <c r="BI7976" t="str">
        <f t="shared" si="1007"/>
        <v/>
      </c>
      <c r="BJ7976" t="str">
        <f t="shared" ca="1" si="1008"/>
        <v/>
      </c>
      <c r="BK7976">
        <f t="shared" si="1009"/>
        <v>1900</v>
      </c>
      <c r="BL7976">
        <f t="shared" si="1010"/>
        <v>1900</v>
      </c>
      <c r="BM7976" t="str">
        <f t="shared" si="1011"/>
        <v/>
      </c>
      <c r="BN7976" s="69">
        <f t="shared" si="1012"/>
        <v>137</v>
      </c>
      <c r="BO7976" s="1">
        <v>50344</v>
      </c>
      <c r="BP7976" s="1"/>
    </row>
    <row r="7977" spans="59:68" x14ac:dyDescent="0.25">
      <c r="BG7977" t="str">
        <f t="shared" ca="1" si="1005"/>
        <v/>
      </c>
      <c r="BH7977" t="str">
        <f t="shared" si="1006"/>
        <v/>
      </c>
      <c r="BI7977" t="str">
        <f t="shared" si="1007"/>
        <v/>
      </c>
      <c r="BJ7977" t="str">
        <f t="shared" ca="1" si="1008"/>
        <v/>
      </c>
      <c r="BK7977">
        <f t="shared" si="1009"/>
        <v>1900</v>
      </c>
      <c r="BL7977">
        <f t="shared" si="1010"/>
        <v>1900</v>
      </c>
      <c r="BM7977" t="str">
        <f t="shared" si="1011"/>
        <v/>
      </c>
      <c r="BN7977" s="69">
        <f t="shared" si="1012"/>
        <v>137</v>
      </c>
      <c r="BO7977" s="1">
        <v>50345</v>
      </c>
      <c r="BP7977" s="1"/>
    </row>
    <row r="7978" spans="59:68" x14ac:dyDescent="0.25">
      <c r="BG7978" t="str">
        <f t="shared" ca="1" si="1005"/>
        <v/>
      </c>
      <c r="BH7978" t="str">
        <f t="shared" si="1006"/>
        <v/>
      </c>
      <c r="BI7978" t="str">
        <f t="shared" si="1007"/>
        <v/>
      </c>
      <c r="BJ7978" t="str">
        <f t="shared" ca="1" si="1008"/>
        <v/>
      </c>
      <c r="BK7978">
        <f t="shared" si="1009"/>
        <v>1900</v>
      </c>
      <c r="BL7978">
        <f t="shared" si="1010"/>
        <v>1900</v>
      </c>
      <c r="BM7978" t="str">
        <f t="shared" si="1011"/>
        <v/>
      </c>
      <c r="BN7978" s="69">
        <f t="shared" si="1012"/>
        <v>137</v>
      </c>
      <c r="BO7978" s="1">
        <v>50346</v>
      </c>
      <c r="BP7978" s="1"/>
    </row>
    <row r="7979" spans="59:68" x14ac:dyDescent="0.25">
      <c r="BG7979" t="str">
        <f t="shared" ca="1" si="1005"/>
        <v/>
      </c>
      <c r="BH7979" t="str">
        <f t="shared" si="1006"/>
        <v/>
      </c>
      <c r="BI7979" t="str">
        <f t="shared" si="1007"/>
        <v/>
      </c>
      <c r="BJ7979" t="str">
        <f t="shared" ca="1" si="1008"/>
        <v/>
      </c>
      <c r="BK7979">
        <f t="shared" si="1009"/>
        <v>1900</v>
      </c>
      <c r="BL7979">
        <f t="shared" si="1010"/>
        <v>1900</v>
      </c>
      <c r="BM7979" t="str">
        <f t="shared" si="1011"/>
        <v/>
      </c>
      <c r="BN7979" s="69">
        <f t="shared" si="1012"/>
        <v>137</v>
      </c>
      <c r="BO7979" s="1">
        <v>50347</v>
      </c>
      <c r="BP7979" s="1"/>
    </row>
    <row r="7980" spans="59:68" x14ac:dyDescent="0.25">
      <c r="BG7980" t="str">
        <f t="shared" ca="1" si="1005"/>
        <v/>
      </c>
      <c r="BH7980" t="str">
        <f t="shared" si="1006"/>
        <v/>
      </c>
      <c r="BI7980" t="str">
        <f t="shared" si="1007"/>
        <v/>
      </c>
      <c r="BJ7980" t="str">
        <f t="shared" ca="1" si="1008"/>
        <v/>
      </c>
      <c r="BK7980">
        <f t="shared" si="1009"/>
        <v>1900</v>
      </c>
      <c r="BL7980">
        <f t="shared" si="1010"/>
        <v>1900</v>
      </c>
      <c r="BM7980" t="str">
        <f t="shared" si="1011"/>
        <v/>
      </c>
      <c r="BN7980" s="69">
        <f t="shared" si="1012"/>
        <v>137</v>
      </c>
      <c r="BO7980" s="1">
        <v>50348</v>
      </c>
      <c r="BP7980" s="1"/>
    </row>
    <row r="7981" spans="59:68" x14ac:dyDescent="0.25">
      <c r="BG7981" t="str">
        <f t="shared" ca="1" si="1005"/>
        <v/>
      </c>
      <c r="BH7981" t="str">
        <f t="shared" si="1006"/>
        <v/>
      </c>
      <c r="BI7981" t="str">
        <f t="shared" si="1007"/>
        <v/>
      </c>
      <c r="BJ7981" t="str">
        <f t="shared" ca="1" si="1008"/>
        <v/>
      </c>
      <c r="BK7981">
        <f t="shared" si="1009"/>
        <v>1900</v>
      </c>
      <c r="BL7981">
        <f t="shared" si="1010"/>
        <v>1900</v>
      </c>
      <c r="BM7981" t="str">
        <f t="shared" si="1011"/>
        <v/>
      </c>
      <c r="BN7981" s="69">
        <f t="shared" si="1012"/>
        <v>137</v>
      </c>
      <c r="BO7981" s="1">
        <v>50349</v>
      </c>
      <c r="BP7981" s="1"/>
    </row>
    <row r="7982" spans="59:68" x14ac:dyDescent="0.25">
      <c r="BG7982" t="str">
        <f t="shared" ca="1" si="1005"/>
        <v/>
      </c>
      <c r="BH7982" t="str">
        <f t="shared" si="1006"/>
        <v/>
      </c>
      <c r="BI7982" t="str">
        <f t="shared" si="1007"/>
        <v/>
      </c>
      <c r="BJ7982" t="str">
        <f t="shared" ca="1" si="1008"/>
        <v/>
      </c>
      <c r="BK7982">
        <f t="shared" si="1009"/>
        <v>1900</v>
      </c>
      <c r="BL7982">
        <f t="shared" si="1010"/>
        <v>1900</v>
      </c>
      <c r="BM7982" t="str">
        <f t="shared" si="1011"/>
        <v/>
      </c>
      <c r="BN7982" s="69">
        <f t="shared" si="1012"/>
        <v>137</v>
      </c>
      <c r="BO7982" s="1">
        <v>50350</v>
      </c>
      <c r="BP7982" s="1"/>
    </row>
    <row r="7983" spans="59:68" x14ac:dyDescent="0.25">
      <c r="BG7983" t="str">
        <f t="shared" ca="1" si="1005"/>
        <v/>
      </c>
      <c r="BH7983" t="str">
        <f t="shared" si="1006"/>
        <v/>
      </c>
      <c r="BI7983" t="str">
        <f t="shared" si="1007"/>
        <v/>
      </c>
      <c r="BJ7983" t="str">
        <f t="shared" ca="1" si="1008"/>
        <v/>
      </c>
      <c r="BK7983">
        <f t="shared" si="1009"/>
        <v>1900</v>
      </c>
      <c r="BL7983">
        <f t="shared" si="1010"/>
        <v>1900</v>
      </c>
      <c r="BM7983" t="str">
        <f t="shared" si="1011"/>
        <v/>
      </c>
      <c r="BN7983" s="69">
        <f t="shared" si="1012"/>
        <v>137</v>
      </c>
      <c r="BO7983" s="1">
        <v>50351</v>
      </c>
      <c r="BP7983" s="1"/>
    </row>
    <row r="7984" spans="59:68" x14ac:dyDescent="0.25">
      <c r="BG7984" t="str">
        <f t="shared" ca="1" si="1005"/>
        <v/>
      </c>
      <c r="BH7984" t="str">
        <f t="shared" si="1006"/>
        <v/>
      </c>
      <c r="BI7984" t="str">
        <f t="shared" si="1007"/>
        <v/>
      </c>
      <c r="BJ7984" t="str">
        <f t="shared" ca="1" si="1008"/>
        <v/>
      </c>
      <c r="BK7984">
        <f t="shared" si="1009"/>
        <v>1900</v>
      </c>
      <c r="BL7984">
        <f t="shared" si="1010"/>
        <v>1900</v>
      </c>
      <c r="BM7984" t="str">
        <f t="shared" si="1011"/>
        <v/>
      </c>
      <c r="BN7984" s="69">
        <f t="shared" si="1012"/>
        <v>137</v>
      </c>
      <c r="BO7984" s="1">
        <v>50352</v>
      </c>
      <c r="BP7984" s="1"/>
    </row>
    <row r="7985" spans="59:68" x14ac:dyDescent="0.25">
      <c r="BG7985" t="str">
        <f t="shared" ca="1" si="1005"/>
        <v/>
      </c>
      <c r="BH7985" t="str">
        <f t="shared" si="1006"/>
        <v/>
      </c>
      <c r="BI7985" t="str">
        <f t="shared" si="1007"/>
        <v/>
      </c>
      <c r="BJ7985" t="str">
        <f t="shared" ca="1" si="1008"/>
        <v/>
      </c>
      <c r="BK7985">
        <f t="shared" si="1009"/>
        <v>1900</v>
      </c>
      <c r="BL7985">
        <f t="shared" si="1010"/>
        <v>1900</v>
      </c>
      <c r="BM7985" t="str">
        <f t="shared" si="1011"/>
        <v/>
      </c>
      <c r="BN7985" s="69">
        <f t="shared" si="1012"/>
        <v>137</v>
      </c>
      <c r="BO7985" s="1">
        <v>50353</v>
      </c>
      <c r="BP7985" s="1"/>
    </row>
    <row r="7986" spans="59:68" x14ac:dyDescent="0.25">
      <c r="BG7986" t="str">
        <f t="shared" ca="1" si="1005"/>
        <v/>
      </c>
      <c r="BH7986" t="str">
        <f t="shared" si="1006"/>
        <v/>
      </c>
      <c r="BI7986" t="str">
        <f t="shared" si="1007"/>
        <v/>
      </c>
      <c r="BJ7986" t="str">
        <f t="shared" ca="1" si="1008"/>
        <v/>
      </c>
      <c r="BK7986">
        <f t="shared" si="1009"/>
        <v>1900</v>
      </c>
      <c r="BL7986">
        <f t="shared" si="1010"/>
        <v>1900</v>
      </c>
      <c r="BM7986" t="str">
        <f t="shared" si="1011"/>
        <v/>
      </c>
      <c r="BN7986" s="69">
        <f t="shared" si="1012"/>
        <v>137</v>
      </c>
      <c r="BO7986" s="1">
        <v>50354</v>
      </c>
      <c r="BP7986" s="1"/>
    </row>
    <row r="7987" spans="59:68" x14ac:dyDescent="0.25">
      <c r="BG7987" t="str">
        <f t="shared" ca="1" si="1005"/>
        <v/>
      </c>
      <c r="BH7987" t="str">
        <f t="shared" si="1006"/>
        <v/>
      </c>
      <c r="BI7987" t="str">
        <f t="shared" si="1007"/>
        <v/>
      </c>
      <c r="BJ7987" t="str">
        <f t="shared" ca="1" si="1008"/>
        <v/>
      </c>
      <c r="BK7987">
        <f t="shared" si="1009"/>
        <v>1900</v>
      </c>
      <c r="BL7987">
        <f t="shared" si="1010"/>
        <v>1900</v>
      </c>
      <c r="BM7987" t="str">
        <f t="shared" si="1011"/>
        <v/>
      </c>
      <c r="BN7987" s="69">
        <f t="shared" si="1012"/>
        <v>137</v>
      </c>
      <c r="BO7987" s="1">
        <v>50355</v>
      </c>
      <c r="BP7987" s="1"/>
    </row>
    <row r="7988" spans="59:68" x14ac:dyDescent="0.25">
      <c r="BG7988" t="str">
        <f t="shared" ca="1" si="1005"/>
        <v/>
      </c>
      <c r="BH7988" t="str">
        <f t="shared" si="1006"/>
        <v/>
      </c>
      <c r="BI7988" t="str">
        <f t="shared" si="1007"/>
        <v/>
      </c>
      <c r="BJ7988" t="str">
        <f t="shared" ca="1" si="1008"/>
        <v/>
      </c>
      <c r="BK7988">
        <f t="shared" si="1009"/>
        <v>1900</v>
      </c>
      <c r="BL7988">
        <f t="shared" si="1010"/>
        <v>1900</v>
      </c>
      <c r="BM7988" t="str">
        <f t="shared" si="1011"/>
        <v/>
      </c>
      <c r="BN7988" s="69">
        <f t="shared" si="1012"/>
        <v>137</v>
      </c>
      <c r="BO7988" s="1">
        <v>50356</v>
      </c>
      <c r="BP7988" s="1"/>
    </row>
    <row r="7989" spans="59:68" x14ac:dyDescent="0.25">
      <c r="BG7989" t="str">
        <f t="shared" ca="1" si="1005"/>
        <v/>
      </c>
      <c r="BH7989" t="str">
        <f t="shared" si="1006"/>
        <v/>
      </c>
      <c r="BI7989" t="str">
        <f t="shared" si="1007"/>
        <v/>
      </c>
      <c r="BJ7989" t="str">
        <f t="shared" ca="1" si="1008"/>
        <v/>
      </c>
      <c r="BK7989">
        <f t="shared" si="1009"/>
        <v>1900</v>
      </c>
      <c r="BL7989">
        <f t="shared" si="1010"/>
        <v>1900</v>
      </c>
      <c r="BM7989" t="str">
        <f t="shared" si="1011"/>
        <v/>
      </c>
      <c r="BN7989" s="69">
        <f t="shared" si="1012"/>
        <v>137</v>
      </c>
      <c r="BO7989" s="1">
        <v>50357</v>
      </c>
      <c r="BP7989" s="1"/>
    </row>
    <row r="7990" spans="59:68" x14ac:dyDescent="0.25">
      <c r="BG7990" t="str">
        <f t="shared" ca="1" si="1005"/>
        <v/>
      </c>
      <c r="BH7990" t="str">
        <f t="shared" si="1006"/>
        <v/>
      </c>
      <c r="BI7990" t="str">
        <f t="shared" si="1007"/>
        <v/>
      </c>
      <c r="BJ7990" t="str">
        <f t="shared" ca="1" si="1008"/>
        <v/>
      </c>
      <c r="BK7990">
        <f t="shared" si="1009"/>
        <v>1900</v>
      </c>
      <c r="BL7990">
        <f t="shared" si="1010"/>
        <v>1900</v>
      </c>
      <c r="BM7990" t="str">
        <f t="shared" si="1011"/>
        <v/>
      </c>
      <c r="BN7990" s="69">
        <f t="shared" si="1012"/>
        <v>137</v>
      </c>
      <c r="BO7990" s="1">
        <v>50358</v>
      </c>
      <c r="BP7990" s="1"/>
    </row>
    <row r="7991" spans="59:68" x14ac:dyDescent="0.25">
      <c r="BG7991" t="str">
        <f t="shared" ca="1" si="1005"/>
        <v/>
      </c>
      <c r="BH7991" t="str">
        <f t="shared" si="1006"/>
        <v/>
      </c>
      <c r="BI7991" t="str">
        <f t="shared" si="1007"/>
        <v/>
      </c>
      <c r="BJ7991" t="str">
        <f t="shared" ca="1" si="1008"/>
        <v/>
      </c>
      <c r="BK7991">
        <f t="shared" si="1009"/>
        <v>1900</v>
      </c>
      <c r="BL7991">
        <f t="shared" si="1010"/>
        <v>1900</v>
      </c>
      <c r="BM7991" t="str">
        <f t="shared" si="1011"/>
        <v/>
      </c>
      <c r="BN7991" s="69">
        <f t="shared" si="1012"/>
        <v>137</v>
      </c>
      <c r="BO7991" s="1">
        <v>50359</v>
      </c>
      <c r="BP7991" s="1"/>
    </row>
    <row r="7992" spans="59:68" x14ac:dyDescent="0.25">
      <c r="BG7992" t="str">
        <f t="shared" ca="1" si="1005"/>
        <v/>
      </c>
      <c r="BH7992" t="str">
        <f t="shared" si="1006"/>
        <v/>
      </c>
      <c r="BI7992" t="str">
        <f t="shared" si="1007"/>
        <v/>
      </c>
      <c r="BJ7992" t="str">
        <f t="shared" ca="1" si="1008"/>
        <v/>
      </c>
      <c r="BK7992">
        <f t="shared" si="1009"/>
        <v>1900</v>
      </c>
      <c r="BL7992">
        <f t="shared" si="1010"/>
        <v>1900</v>
      </c>
      <c r="BM7992" t="str">
        <f t="shared" si="1011"/>
        <v/>
      </c>
      <c r="BN7992" s="69">
        <f t="shared" si="1012"/>
        <v>137</v>
      </c>
      <c r="BO7992" s="1">
        <v>50360</v>
      </c>
      <c r="BP7992" s="1"/>
    </row>
    <row r="7993" spans="59:68" x14ac:dyDescent="0.25">
      <c r="BG7993" t="str">
        <f t="shared" ca="1" si="1005"/>
        <v/>
      </c>
      <c r="BH7993" t="str">
        <f t="shared" si="1006"/>
        <v/>
      </c>
      <c r="BI7993" t="str">
        <f t="shared" si="1007"/>
        <v/>
      </c>
      <c r="BJ7993" t="str">
        <f t="shared" ca="1" si="1008"/>
        <v/>
      </c>
      <c r="BK7993">
        <f t="shared" si="1009"/>
        <v>1900</v>
      </c>
      <c r="BL7993">
        <f t="shared" si="1010"/>
        <v>1900</v>
      </c>
      <c r="BM7993" t="str">
        <f t="shared" si="1011"/>
        <v/>
      </c>
      <c r="BN7993" s="69">
        <f t="shared" si="1012"/>
        <v>137</v>
      </c>
      <c r="BO7993" s="1">
        <v>50361</v>
      </c>
      <c r="BP7993" s="1"/>
    </row>
    <row r="7994" spans="59:68" x14ac:dyDescent="0.25">
      <c r="BG7994" t="str">
        <f t="shared" ca="1" si="1005"/>
        <v/>
      </c>
      <c r="BH7994" t="str">
        <f t="shared" si="1006"/>
        <v/>
      </c>
      <c r="BI7994" t="str">
        <f t="shared" si="1007"/>
        <v/>
      </c>
      <c r="BJ7994" t="str">
        <f t="shared" ca="1" si="1008"/>
        <v/>
      </c>
      <c r="BK7994">
        <f t="shared" si="1009"/>
        <v>1900</v>
      </c>
      <c r="BL7994">
        <f t="shared" si="1010"/>
        <v>1900</v>
      </c>
      <c r="BM7994" t="str">
        <f t="shared" si="1011"/>
        <v/>
      </c>
      <c r="BN7994" s="69">
        <f t="shared" si="1012"/>
        <v>137</v>
      </c>
      <c r="BO7994" s="1">
        <v>50362</v>
      </c>
      <c r="BP7994" s="1"/>
    </row>
    <row r="7995" spans="59:68" x14ac:dyDescent="0.25">
      <c r="BG7995" t="str">
        <f t="shared" ca="1" si="1005"/>
        <v/>
      </c>
      <c r="BH7995" t="str">
        <f t="shared" si="1006"/>
        <v/>
      </c>
      <c r="BI7995" t="str">
        <f t="shared" si="1007"/>
        <v/>
      </c>
      <c r="BJ7995" t="str">
        <f t="shared" ca="1" si="1008"/>
        <v/>
      </c>
      <c r="BK7995">
        <f t="shared" si="1009"/>
        <v>1900</v>
      </c>
      <c r="BL7995">
        <f t="shared" si="1010"/>
        <v>1900</v>
      </c>
      <c r="BM7995" t="str">
        <f t="shared" si="1011"/>
        <v/>
      </c>
      <c r="BN7995" s="69">
        <f t="shared" si="1012"/>
        <v>137</v>
      </c>
      <c r="BO7995" s="1">
        <v>50363</v>
      </c>
      <c r="BP7995" s="1"/>
    </row>
    <row r="7996" spans="59:68" x14ac:dyDescent="0.25">
      <c r="BG7996" t="str">
        <f t="shared" ca="1" si="1005"/>
        <v/>
      </c>
      <c r="BH7996" t="str">
        <f t="shared" si="1006"/>
        <v/>
      </c>
      <c r="BI7996" t="str">
        <f t="shared" si="1007"/>
        <v/>
      </c>
      <c r="BJ7996" t="str">
        <f t="shared" ca="1" si="1008"/>
        <v/>
      </c>
      <c r="BK7996">
        <f t="shared" si="1009"/>
        <v>1900</v>
      </c>
      <c r="BL7996">
        <f t="shared" si="1010"/>
        <v>1900</v>
      </c>
      <c r="BM7996" t="str">
        <f t="shared" si="1011"/>
        <v/>
      </c>
      <c r="BN7996" s="69">
        <f t="shared" si="1012"/>
        <v>137</v>
      </c>
      <c r="BO7996" s="1">
        <v>50364</v>
      </c>
      <c r="BP7996" s="1"/>
    </row>
    <row r="7997" spans="59:68" x14ac:dyDescent="0.25">
      <c r="BG7997" t="str">
        <f t="shared" ca="1" si="1005"/>
        <v/>
      </c>
      <c r="BH7997" t="str">
        <f t="shared" si="1006"/>
        <v/>
      </c>
      <c r="BI7997" t="str">
        <f t="shared" si="1007"/>
        <v/>
      </c>
      <c r="BJ7997" t="str">
        <f t="shared" ca="1" si="1008"/>
        <v/>
      </c>
      <c r="BK7997">
        <f t="shared" si="1009"/>
        <v>1900</v>
      </c>
      <c r="BL7997">
        <f t="shared" si="1010"/>
        <v>1900</v>
      </c>
      <c r="BM7997" t="str">
        <f t="shared" si="1011"/>
        <v/>
      </c>
      <c r="BN7997" s="69">
        <f t="shared" si="1012"/>
        <v>137</v>
      </c>
      <c r="BO7997" s="1">
        <v>50365</v>
      </c>
      <c r="BP7997" s="1"/>
    </row>
    <row r="7998" spans="59:68" x14ac:dyDescent="0.25">
      <c r="BG7998" t="str">
        <f t="shared" ca="1" si="1005"/>
        <v/>
      </c>
      <c r="BH7998" t="str">
        <f t="shared" si="1006"/>
        <v/>
      </c>
      <c r="BI7998" t="str">
        <f t="shared" si="1007"/>
        <v/>
      </c>
      <c r="BJ7998" t="str">
        <f t="shared" ca="1" si="1008"/>
        <v/>
      </c>
      <c r="BK7998">
        <f t="shared" si="1009"/>
        <v>1900</v>
      </c>
      <c r="BL7998">
        <f t="shared" si="1010"/>
        <v>1900</v>
      </c>
      <c r="BM7998" t="str">
        <f t="shared" si="1011"/>
        <v/>
      </c>
      <c r="BN7998" s="69">
        <f t="shared" si="1012"/>
        <v>137</v>
      </c>
      <c r="BO7998" s="1">
        <v>50366</v>
      </c>
      <c r="BP7998" s="1"/>
    </row>
    <row r="7999" spans="59:68" x14ac:dyDescent="0.25">
      <c r="BG7999" t="str">
        <f t="shared" ca="1" si="1005"/>
        <v/>
      </c>
      <c r="BH7999" t="str">
        <f t="shared" si="1006"/>
        <v/>
      </c>
      <c r="BI7999" t="str">
        <f t="shared" si="1007"/>
        <v/>
      </c>
      <c r="BJ7999" t="str">
        <f t="shared" ca="1" si="1008"/>
        <v/>
      </c>
      <c r="BK7999">
        <f t="shared" si="1009"/>
        <v>1900</v>
      </c>
      <c r="BL7999">
        <f t="shared" si="1010"/>
        <v>1900</v>
      </c>
      <c r="BM7999" t="str">
        <f t="shared" si="1011"/>
        <v/>
      </c>
      <c r="BN7999" s="69">
        <f t="shared" si="1012"/>
        <v>137</v>
      </c>
      <c r="BO7999" s="1">
        <v>50367</v>
      </c>
      <c r="BP7999" s="1"/>
    </row>
    <row r="8000" spans="59:68" x14ac:dyDescent="0.25">
      <c r="BG8000" t="str">
        <f t="shared" ca="1" si="1005"/>
        <v/>
      </c>
      <c r="BH8000" t="str">
        <f t="shared" si="1006"/>
        <v/>
      </c>
      <c r="BI8000" t="str">
        <f t="shared" si="1007"/>
        <v/>
      </c>
      <c r="BJ8000" t="str">
        <f t="shared" ca="1" si="1008"/>
        <v/>
      </c>
      <c r="BK8000">
        <f t="shared" si="1009"/>
        <v>1900</v>
      </c>
      <c r="BL8000">
        <f t="shared" si="1010"/>
        <v>1900</v>
      </c>
      <c r="BM8000" t="str">
        <f t="shared" si="1011"/>
        <v/>
      </c>
      <c r="BN8000" s="69">
        <f t="shared" si="1012"/>
        <v>137</v>
      </c>
      <c r="BO8000" s="1">
        <v>50368</v>
      </c>
      <c r="BP8000" s="1"/>
    </row>
    <row r="8001" spans="59:68" x14ac:dyDescent="0.25">
      <c r="BG8001" t="str">
        <f t="shared" ca="1" si="1005"/>
        <v/>
      </c>
      <c r="BH8001" t="str">
        <f t="shared" si="1006"/>
        <v/>
      </c>
      <c r="BI8001" t="str">
        <f t="shared" si="1007"/>
        <v/>
      </c>
      <c r="BJ8001" t="str">
        <f t="shared" ca="1" si="1008"/>
        <v/>
      </c>
      <c r="BK8001">
        <f t="shared" si="1009"/>
        <v>1900</v>
      </c>
      <c r="BL8001">
        <f t="shared" si="1010"/>
        <v>1900</v>
      </c>
      <c r="BM8001" t="str">
        <f t="shared" si="1011"/>
        <v/>
      </c>
      <c r="BN8001" s="69">
        <f t="shared" si="1012"/>
        <v>137</v>
      </c>
      <c r="BO8001" s="1">
        <v>50369</v>
      </c>
      <c r="BP8001" s="1"/>
    </row>
    <row r="8002" spans="59:68" x14ac:dyDescent="0.25">
      <c r="BG8002" t="str">
        <f t="shared" ca="1" si="1005"/>
        <v/>
      </c>
      <c r="BH8002" t="str">
        <f t="shared" si="1006"/>
        <v/>
      </c>
      <c r="BI8002" t="str">
        <f t="shared" si="1007"/>
        <v/>
      </c>
      <c r="BJ8002" t="str">
        <f t="shared" ca="1" si="1008"/>
        <v/>
      </c>
      <c r="BK8002">
        <f t="shared" si="1009"/>
        <v>1900</v>
      </c>
      <c r="BL8002">
        <f t="shared" si="1010"/>
        <v>1900</v>
      </c>
      <c r="BM8002" t="str">
        <f t="shared" si="1011"/>
        <v/>
      </c>
      <c r="BN8002" s="69">
        <f t="shared" si="1012"/>
        <v>137</v>
      </c>
      <c r="BO8002" s="1">
        <v>50370</v>
      </c>
      <c r="BP8002" s="1"/>
    </row>
    <row r="8003" spans="59:68" x14ac:dyDescent="0.25">
      <c r="BG8003" t="str">
        <f t="shared" ref="BG8003:BG8066" ca="1" si="1013">IF(A8003="","",DATEDIF(J8003,TODAY(),"y"))</f>
        <v/>
      </c>
      <c r="BH8003" t="str">
        <f t="shared" ref="BH8003:BH8066" si="1014">IF(A8003="","",IF(BG8003&lt;61,"Moins de 61",IF(BG8003&lt;66,"61 à 65",IF(BG8003&lt;71,"66 à 70",IF(BG8003&lt;76,"71 à 75",IF(BG8003&lt;81,"76 à 80",IF(BG8003&lt;86,"81 à 85",IF(BG8003&lt;91,"86 à 90",IF(BG8003&lt;96,"91 à 95",IF(BG8003&lt;101,"96 à 100",IF(BG8003&gt;=101,"101 et plus","")))))))))))</f>
        <v/>
      </c>
      <c r="BI8003" t="str">
        <f t="shared" ref="BI8003:BI8066" si="1015">IF(B8003="","",IF(BG8003&lt;66,"Moins de 66",IF(BG8003&lt;71,"66 à 70",IF(BG8003&lt;76,"71 à 75",IF(BG8003&lt;81,"76 à 80",IF(BG8003&gt;=81,"plus de 80",""))))))</f>
        <v/>
      </c>
      <c r="BJ8003" t="str">
        <f t="shared" ref="BJ8003:BJ8066" ca="1" si="1016">IF(A8003="","",DATEDIF(L8003,TODAY(),"y"))</f>
        <v/>
      </c>
      <c r="BK8003">
        <f t="shared" ref="BK8003:BK8066" si="1017">YEAR(L8003)</f>
        <v>1900</v>
      </c>
      <c r="BL8003">
        <f t="shared" ref="BL8003:BL8066" si="1018">YEAR(E8003)</f>
        <v>1900</v>
      </c>
      <c r="BM8003" t="str">
        <f t="shared" ref="BM8003:BM8066" si="1019">IF(A8003="","",IF(O8003="Adhérent",BG8003,""))</f>
        <v/>
      </c>
      <c r="BN8003" s="69">
        <f t="shared" ref="BN8003:BN8066" si="1020">YEAR(BO8003)-YEAR(J8003)</f>
        <v>137</v>
      </c>
      <c r="BO8003" s="1">
        <v>50371</v>
      </c>
      <c r="BP8003" s="1"/>
    </row>
    <row r="8004" spans="59:68" x14ac:dyDescent="0.25">
      <c r="BG8004" t="str">
        <f t="shared" ca="1" si="1013"/>
        <v/>
      </c>
      <c r="BH8004" t="str">
        <f t="shared" si="1014"/>
        <v/>
      </c>
      <c r="BI8004" t="str">
        <f t="shared" si="1015"/>
        <v/>
      </c>
      <c r="BJ8004" t="str">
        <f t="shared" ca="1" si="1016"/>
        <v/>
      </c>
      <c r="BK8004">
        <f t="shared" si="1017"/>
        <v>1900</v>
      </c>
      <c r="BL8004">
        <f t="shared" si="1018"/>
        <v>1900</v>
      </c>
      <c r="BM8004" t="str">
        <f t="shared" si="1019"/>
        <v/>
      </c>
      <c r="BN8004" s="69">
        <f t="shared" si="1020"/>
        <v>137</v>
      </c>
      <c r="BO8004" s="1">
        <v>50372</v>
      </c>
      <c r="BP8004" s="1"/>
    </row>
    <row r="8005" spans="59:68" x14ac:dyDescent="0.25">
      <c r="BG8005" t="str">
        <f t="shared" ca="1" si="1013"/>
        <v/>
      </c>
      <c r="BH8005" t="str">
        <f t="shared" si="1014"/>
        <v/>
      </c>
      <c r="BI8005" t="str">
        <f t="shared" si="1015"/>
        <v/>
      </c>
      <c r="BJ8005" t="str">
        <f t="shared" ca="1" si="1016"/>
        <v/>
      </c>
      <c r="BK8005">
        <f t="shared" si="1017"/>
        <v>1900</v>
      </c>
      <c r="BL8005">
        <f t="shared" si="1018"/>
        <v>1900</v>
      </c>
      <c r="BM8005" t="str">
        <f t="shared" si="1019"/>
        <v/>
      </c>
      <c r="BN8005" s="69">
        <f t="shared" si="1020"/>
        <v>137</v>
      </c>
      <c r="BO8005" s="1">
        <v>50373</v>
      </c>
      <c r="BP8005" s="1"/>
    </row>
    <row r="8006" spans="59:68" x14ac:dyDescent="0.25">
      <c r="BG8006" t="str">
        <f t="shared" ca="1" si="1013"/>
        <v/>
      </c>
      <c r="BH8006" t="str">
        <f t="shared" si="1014"/>
        <v/>
      </c>
      <c r="BI8006" t="str">
        <f t="shared" si="1015"/>
        <v/>
      </c>
      <c r="BJ8006" t="str">
        <f t="shared" ca="1" si="1016"/>
        <v/>
      </c>
      <c r="BK8006">
        <f t="shared" si="1017"/>
        <v>1900</v>
      </c>
      <c r="BL8006">
        <f t="shared" si="1018"/>
        <v>1900</v>
      </c>
      <c r="BM8006" t="str">
        <f t="shared" si="1019"/>
        <v/>
      </c>
      <c r="BN8006" s="69">
        <f t="shared" si="1020"/>
        <v>137</v>
      </c>
      <c r="BO8006" s="1">
        <v>50374</v>
      </c>
      <c r="BP8006" s="1"/>
    </row>
    <row r="8007" spans="59:68" x14ac:dyDescent="0.25">
      <c r="BG8007" t="str">
        <f t="shared" ca="1" si="1013"/>
        <v/>
      </c>
      <c r="BH8007" t="str">
        <f t="shared" si="1014"/>
        <v/>
      </c>
      <c r="BI8007" t="str">
        <f t="shared" si="1015"/>
        <v/>
      </c>
      <c r="BJ8007" t="str">
        <f t="shared" ca="1" si="1016"/>
        <v/>
      </c>
      <c r="BK8007">
        <f t="shared" si="1017"/>
        <v>1900</v>
      </c>
      <c r="BL8007">
        <f t="shared" si="1018"/>
        <v>1900</v>
      </c>
      <c r="BM8007" t="str">
        <f t="shared" si="1019"/>
        <v/>
      </c>
      <c r="BN8007" s="69">
        <f t="shared" si="1020"/>
        <v>137</v>
      </c>
      <c r="BO8007" s="1">
        <v>50375</v>
      </c>
      <c r="BP8007" s="1"/>
    </row>
    <row r="8008" spans="59:68" x14ac:dyDescent="0.25">
      <c r="BG8008" t="str">
        <f t="shared" ca="1" si="1013"/>
        <v/>
      </c>
      <c r="BH8008" t="str">
        <f t="shared" si="1014"/>
        <v/>
      </c>
      <c r="BI8008" t="str">
        <f t="shared" si="1015"/>
        <v/>
      </c>
      <c r="BJ8008" t="str">
        <f t="shared" ca="1" si="1016"/>
        <v/>
      </c>
      <c r="BK8008">
        <f t="shared" si="1017"/>
        <v>1900</v>
      </c>
      <c r="BL8008">
        <f t="shared" si="1018"/>
        <v>1900</v>
      </c>
      <c r="BM8008" t="str">
        <f t="shared" si="1019"/>
        <v/>
      </c>
      <c r="BN8008" s="69">
        <f t="shared" si="1020"/>
        <v>137</v>
      </c>
      <c r="BO8008" s="1">
        <v>50376</v>
      </c>
      <c r="BP8008" s="1"/>
    </row>
    <row r="8009" spans="59:68" x14ac:dyDescent="0.25">
      <c r="BG8009" t="str">
        <f t="shared" ca="1" si="1013"/>
        <v/>
      </c>
      <c r="BH8009" t="str">
        <f t="shared" si="1014"/>
        <v/>
      </c>
      <c r="BI8009" t="str">
        <f t="shared" si="1015"/>
        <v/>
      </c>
      <c r="BJ8009" t="str">
        <f t="shared" ca="1" si="1016"/>
        <v/>
      </c>
      <c r="BK8009">
        <f t="shared" si="1017"/>
        <v>1900</v>
      </c>
      <c r="BL8009">
        <f t="shared" si="1018"/>
        <v>1900</v>
      </c>
      <c r="BM8009" t="str">
        <f t="shared" si="1019"/>
        <v/>
      </c>
      <c r="BN8009" s="69">
        <f t="shared" si="1020"/>
        <v>137</v>
      </c>
      <c r="BO8009" s="1">
        <v>50377</v>
      </c>
      <c r="BP8009" s="1"/>
    </row>
    <row r="8010" spans="59:68" x14ac:dyDescent="0.25">
      <c r="BG8010" t="str">
        <f t="shared" ca="1" si="1013"/>
        <v/>
      </c>
      <c r="BH8010" t="str">
        <f t="shared" si="1014"/>
        <v/>
      </c>
      <c r="BI8010" t="str">
        <f t="shared" si="1015"/>
        <v/>
      </c>
      <c r="BJ8010" t="str">
        <f t="shared" ca="1" si="1016"/>
        <v/>
      </c>
      <c r="BK8010">
        <f t="shared" si="1017"/>
        <v>1900</v>
      </c>
      <c r="BL8010">
        <f t="shared" si="1018"/>
        <v>1900</v>
      </c>
      <c r="BM8010" t="str">
        <f t="shared" si="1019"/>
        <v/>
      </c>
      <c r="BN8010" s="69">
        <f t="shared" si="1020"/>
        <v>137</v>
      </c>
      <c r="BO8010" s="1">
        <v>50378</v>
      </c>
      <c r="BP8010" s="1"/>
    </row>
    <row r="8011" spans="59:68" x14ac:dyDescent="0.25">
      <c r="BG8011" t="str">
        <f t="shared" ca="1" si="1013"/>
        <v/>
      </c>
      <c r="BH8011" t="str">
        <f t="shared" si="1014"/>
        <v/>
      </c>
      <c r="BI8011" t="str">
        <f t="shared" si="1015"/>
        <v/>
      </c>
      <c r="BJ8011" t="str">
        <f t="shared" ca="1" si="1016"/>
        <v/>
      </c>
      <c r="BK8011">
        <f t="shared" si="1017"/>
        <v>1900</v>
      </c>
      <c r="BL8011">
        <f t="shared" si="1018"/>
        <v>1900</v>
      </c>
      <c r="BM8011" t="str">
        <f t="shared" si="1019"/>
        <v/>
      </c>
      <c r="BN8011" s="69">
        <f t="shared" si="1020"/>
        <v>137</v>
      </c>
      <c r="BO8011" s="1">
        <v>50379</v>
      </c>
      <c r="BP8011" s="1"/>
    </row>
    <row r="8012" spans="59:68" x14ac:dyDescent="0.25">
      <c r="BG8012" t="str">
        <f t="shared" ca="1" si="1013"/>
        <v/>
      </c>
      <c r="BH8012" t="str">
        <f t="shared" si="1014"/>
        <v/>
      </c>
      <c r="BI8012" t="str">
        <f t="shared" si="1015"/>
        <v/>
      </c>
      <c r="BJ8012" t="str">
        <f t="shared" ca="1" si="1016"/>
        <v/>
      </c>
      <c r="BK8012">
        <f t="shared" si="1017"/>
        <v>1900</v>
      </c>
      <c r="BL8012">
        <f t="shared" si="1018"/>
        <v>1900</v>
      </c>
      <c r="BM8012" t="str">
        <f t="shared" si="1019"/>
        <v/>
      </c>
      <c r="BN8012" s="69">
        <f t="shared" si="1020"/>
        <v>137</v>
      </c>
      <c r="BO8012" s="1">
        <v>50380</v>
      </c>
      <c r="BP8012" s="1"/>
    </row>
    <row r="8013" spans="59:68" x14ac:dyDescent="0.25">
      <c r="BG8013" t="str">
        <f t="shared" ca="1" si="1013"/>
        <v/>
      </c>
      <c r="BH8013" t="str">
        <f t="shared" si="1014"/>
        <v/>
      </c>
      <c r="BI8013" t="str">
        <f t="shared" si="1015"/>
        <v/>
      </c>
      <c r="BJ8013" t="str">
        <f t="shared" ca="1" si="1016"/>
        <v/>
      </c>
      <c r="BK8013">
        <f t="shared" si="1017"/>
        <v>1900</v>
      </c>
      <c r="BL8013">
        <f t="shared" si="1018"/>
        <v>1900</v>
      </c>
      <c r="BM8013" t="str">
        <f t="shared" si="1019"/>
        <v/>
      </c>
      <c r="BN8013" s="69">
        <f t="shared" si="1020"/>
        <v>137</v>
      </c>
      <c r="BO8013" s="1">
        <v>50381</v>
      </c>
      <c r="BP8013" s="1"/>
    </row>
    <row r="8014" spans="59:68" x14ac:dyDescent="0.25">
      <c r="BG8014" t="str">
        <f t="shared" ca="1" si="1013"/>
        <v/>
      </c>
      <c r="BH8014" t="str">
        <f t="shared" si="1014"/>
        <v/>
      </c>
      <c r="BI8014" t="str">
        <f t="shared" si="1015"/>
        <v/>
      </c>
      <c r="BJ8014" t="str">
        <f t="shared" ca="1" si="1016"/>
        <v/>
      </c>
      <c r="BK8014">
        <f t="shared" si="1017"/>
        <v>1900</v>
      </c>
      <c r="BL8014">
        <f t="shared" si="1018"/>
        <v>1900</v>
      </c>
      <c r="BM8014" t="str">
        <f t="shared" si="1019"/>
        <v/>
      </c>
      <c r="BN8014" s="69">
        <f t="shared" si="1020"/>
        <v>137</v>
      </c>
      <c r="BO8014" s="1">
        <v>50382</v>
      </c>
      <c r="BP8014" s="1"/>
    </row>
    <row r="8015" spans="59:68" x14ac:dyDescent="0.25">
      <c r="BG8015" t="str">
        <f t="shared" ca="1" si="1013"/>
        <v/>
      </c>
      <c r="BH8015" t="str">
        <f t="shared" si="1014"/>
        <v/>
      </c>
      <c r="BI8015" t="str">
        <f t="shared" si="1015"/>
        <v/>
      </c>
      <c r="BJ8015" t="str">
        <f t="shared" ca="1" si="1016"/>
        <v/>
      </c>
      <c r="BK8015">
        <f t="shared" si="1017"/>
        <v>1900</v>
      </c>
      <c r="BL8015">
        <f t="shared" si="1018"/>
        <v>1900</v>
      </c>
      <c r="BM8015" t="str">
        <f t="shared" si="1019"/>
        <v/>
      </c>
      <c r="BN8015" s="69">
        <f t="shared" si="1020"/>
        <v>137</v>
      </c>
      <c r="BO8015" s="1">
        <v>50383</v>
      </c>
      <c r="BP8015" s="1"/>
    </row>
    <row r="8016" spans="59:68" x14ac:dyDescent="0.25">
      <c r="BG8016" t="str">
        <f t="shared" ca="1" si="1013"/>
        <v/>
      </c>
      <c r="BH8016" t="str">
        <f t="shared" si="1014"/>
        <v/>
      </c>
      <c r="BI8016" t="str">
        <f t="shared" si="1015"/>
        <v/>
      </c>
      <c r="BJ8016" t="str">
        <f t="shared" ca="1" si="1016"/>
        <v/>
      </c>
      <c r="BK8016">
        <f t="shared" si="1017"/>
        <v>1900</v>
      </c>
      <c r="BL8016">
        <f t="shared" si="1018"/>
        <v>1900</v>
      </c>
      <c r="BM8016" t="str">
        <f t="shared" si="1019"/>
        <v/>
      </c>
      <c r="BN8016" s="69">
        <f t="shared" si="1020"/>
        <v>137</v>
      </c>
      <c r="BO8016" s="1">
        <v>50384</v>
      </c>
      <c r="BP8016" s="1"/>
    </row>
    <row r="8017" spans="59:68" x14ac:dyDescent="0.25">
      <c r="BG8017" t="str">
        <f t="shared" ca="1" si="1013"/>
        <v/>
      </c>
      <c r="BH8017" t="str">
        <f t="shared" si="1014"/>
        <v/>
      </c>
      <c r="BI8017" t="str">
        <f t="shared" si="1015"/>
        <v/>
      </c>
      <c r="BJ8017" t="str">
        <f t="shared" ca="1" si="1016"/>
        <v/>
      </c>
      <c r="BK8017">
        <f t="shared" si="1017"/>
        <v>1900</v>
      </c>
      <c r="BL8017">
        <f t="shared" si="1018"/>
        <v>1900</v>
      </c>
      <c r="BM8017" t="str">
        <f t="shared" si="1019"/>
        <v/>
      </c>
      <c r="BN8017" s="69">
        <f t="shared" si="1020"/>
        <v>137</v>
      </c>
      <c r="BO8017" s="1">
        <v>50385</v>
      </c>
      <c r="BP8017" s="1"/>
    </row>
    <row r="8018" spans="59:68" x14ac:dyDescent="0.25">
      <c r="BG8018" t="str">
        <f t="shared" ca="1" si="1013"/>
        <v/>
      </c>
      <c r="BH8018" t="str">
        <f t="shared" si="1014"/>
        <v/>
      </c>
      <c r="BI8018" t="str">
        <f t="shared" si="1015"/>
        <v/>
      </c>
      <c r="BJ8018" t="str">
        <f t="shared" ca="1" si="1016"/>
        <v/>
      </c>
      <c r="BK8018">
        <f t="shared" si="1017"/>
        <v>1900</v>
      </c>
      <c r="BL8018">
        <f t="shared" si="1018"/>
        <v>1900</v>
      </c>
      <c r="BM8018" t="str">
        <f t="shared" si="1019"/>
        <v/>
      </c>
      <c r="BN8018" s="69">
        <f t="shared" si="1020"/>
        <v>137</v>
      </c>
      <c r="BO8018" s="1">
        <v>50386</v>
      </c>
      <c r="BP8018" s="1"/>
    </row>
    <row r="8019" spans="59:68" x14ac:dyDescent="0.25">
      <c r="BG8019" t="str">
        <f t="shared" ca="1" si="1013"/>
        <v/>
      </c>
      <c r="BH8019" t="str">
        <f t="shared" si="1014"/>
        <v/>
      </c>
      <c r="BI8019" t="str">
        <f t="shared" si="1015"/>
        <v/>
      </c>
      <c r="BJ8019" t="str">
        <f t="shared" ca="1" si="1016"/>
        <v/>
      </c>
      <c r="BK8019">
        <f t="shared" si="1017"/>
        <v>1900</v>
      </c>
      <c r="BL8019">
        <f t="shared" si="1018"/>
        <v>1900</v>
      </c>
      <c r="BM8019" t="str">
        <f t="shared" si="1019"/>
        <v/>
      </c>
      <c r="BN8019" s="69">
        <f t="shared" si="1020"/>
        <v>137</v>
      </c>
      <c r="BO8019" s="1">
        <v>50387</v>
      </c>
      <c r="BP8019" s="1"/>
    </row>
    <row r="8020" spans="59:68" x14ac:dyDescent="0.25">
      <c r="BG8020" t="str">
        <f t="shared" ca="1" si="1013"/>
        <v/>
      </c>
      <c r="BH8020" t="str">
        <f t="shared" si="1014"/>
        <v/>
      </c>
      <c r="BI8020" t="str">
        <f t="shared" si="1015"/>
        <v/>
      </c>
      <c r="BJ8020" t="str">
        <f t="shared" ca="1" si="1016"/>
        <v/>
      </c>
      <c r="BK8020">
        <f t="shared" si="1017"/>
        <v>1900</v>
      </c>
      <c r="BL8020">
        <f t="shared" si="1018"/>
        <v>1900</v>
      </c>
      <c r="BM8020" t="str">
        <f t="shared" si="1019"/>
        <v/>
      </c>
      <c r="BN8020" s="69">
        <f t="shared" si="1020"/>
        <v>137</v>
      </c>
      <c r="BO8020" s="1">
        <v>50388</v>
      </c>
      <c r="BP8020" s="1"/>
    </row>
    <row r="8021" spans="59:68" x14ac:dyDescent="0.25">
      <c r="BG8021" t="str">
        <f t="shared" ca="1" si="1013"/>
        <v/>
      </c>
      <c r="BH8021" t="str">
        <f t="shared" si="1014"/>
        <v/>
      </c>
      <c r="BI8021" t="str">
        <f t="shared" si="1015"/>
        <v/>
      </c>
      <c r="BJ8021" t="str">
        <f t="shared" ca="1" si="1016"/>
        <v/>
      </c>
      <c r="BK8021">
        <f t="shared" si="1017"/>
        <v>1900</v>
      </c>
      <c r="BL8021">
        <f t="shared" si="1018"/>
        <v>1900</v>
      </c>
      <c r="BM8021" t="str">
        <f t="shared" si="1019"/>
        <v/>
      </c>
      <c r="BN8021" s="69">
        <f t="shared" si="1020"/>
        <v>137</v>
      </c>
      <c r="BO8021" s="1">
        <v>50389</v>
      </c>
      <c r="BP8021" s="1"/>
    </row>
    <row r="8022" spans="59:68" x14ac:dyDescent="0.25">
      <c r="BG8022" t="str">
        <f t="shared" ca="1" si="1013"/>
        <v/>
      </c>
      <c r="BH8022" t="str">
        <f t="shared" si="1014"/>
        <v/>
      </c>
      <c r="BI8022" t="str">
        <f t="shared" si="1015"/>
        <v/>
      </c>
      <c r="BJ8022" t="str">
        <f t="shared" ca="1" si="1016"/>
        <v/>
      </c>
      <c r="BK8022">
        <f t="shared" si="1017"/>
        <v>1900</v>
      </c>
      <c r="BL8022">
        <f t="shared" si="1018"/>
        <v>1900</v>
      </c>
      <c r="BM8022" t="str">
        <f t="shared" si="1019"/>
        <v/>
      </c>
      <c r="BN8022" s="69">
        <f t="shared" si="1020"/>
        <v>137</v>
      </c>
      <c r="BO8022" s="1">
        <v>50390</v>
      </c>
      <c r="BP8022" s="1"/>
    </row>
    <row r="8023" spans="59:68" x14ac:dyDescent="0.25">
      <c r="BG8023" t="str">
        <f t="shared" ca="1" si="1013"/>
        <v/>
      </c>
      <c r="BH8023" t="str">
        <f t="shared" si="1014"/>
        <v/>
      </c>
      <c r="BI8023" t="str">
        <f t="shared" si="1015"/>
        <v/>
      </c>
      <c r="BJ8023" t="str">
        <f t="shared" ca="1" si="1016"/>
        <v/>
      </c>
      <c r="BK8023">
        <f t="shared" si="1017"/>
        <v>1900</v>
      </c>
      <c r="BL8023">
        <f t="shared" si="1018"/>
        <v>1900</v>
      </c>
      <c r="BM8023" t="str">
        <f t="shared" si="1019"/>
        <v/>
      </c>
      <c r="BN8023" s="69">
        <f t="shared" si="1020"/>
        <v>137</v>
      </c>
      <c r="BO8023" s="1">
        <v>50391</v>
      </c>
      <c r="BP8023" s="1"/>
    </row>
    <row r="8024" spans="59:68" x14ac:dyDescent="0.25">
      <c r="BG8024" t="str">
        <f t="shared" ca="1" si="1013"/>
        <v/>
      </c>
      <c r="BH8024" t="str">
        <f t="shared" si="1014"/>
        <v/>
      </c>
      <c r="BI8024" t="str">
        <f t="shared" si="1015"/>
        <v/>
      </c>
      <c r="BJ8024" t="str">
        <f t="shared" ca="1" si="1016"/>
        <v/>
      </c>
      <c r="BK8024">
        <f t="shared" si="1017"/>
        <v>1900</v>
      </c>
      <c r="BL8024">
        <f t="shared" si="1018"/>
        <v>1900</v>
      </c>
      <c r="BM8024" t="str">
        <f t="shared" si="1019"/>
        <v/>
      </c>
      <c r="BN8024" s="69">
        <f t="shared" si="1020"/>
        <v>137</v>
      </c>
      <c r="BO8024" s="1">
        <v>50392</v>
      </c>
      <c r="BP8024" s="1"/>
    </row>
    <row r="8025" spans="59:68" x14ac:dyDescent="0.25">
      <c r="BG8025" t="str">
        <f t="shared" ca="1" si="1013"/>
        <v/>
      </c>
      <c r="BH8025" t="str">
        <f t="shared" si="1014"/>
        <v/>
      </c>
      <c r="BI8025" t="str">
        <f t="shared" si="1015"/>
        <v/>
      </c>
      <c r="BJ8025" t="str">
        <f t="shared" ca="1" si="1016"/>
        <v/>
      </c>
      <c r="BK8025">
        <f t="shared" si="1017"/>
        <v>1900</v>
      </c>
      <c r="BL8025">
        <f t="shared" si="1018"/>
        <v>1900</v>
      </c>
      <c r="BM8025" t="str">
        <f t="shared" si="1019"/>
        <v/>
      </c>
      <c r="BN8025" s="69">
        <f t="shared" si="1020"/>
        <v>137</v>
      </c>
      <c r="BO8025" s="1">
        <v>50393</v>
      </c>
      <c r="BP8025" s="1"/>
    </row>
    <row r="8026" spans="59:68" x14ac:dyDescent="0.25">
      <c r="BG8026" t="str">
        <f t="shared" ca="1" si="1013"/>
        <v/>
      </c>
      <c r="BH8026" t="str">
        <f t="shared" si="1014"/>
        <v/>
      </c>
      <c r="BI8026" t="str">
        <f t="shared" si="1015"/>
        <v/>
      </c>
      <c r="BJ8026" t="str">
        <f t="shared" ca="1" si="1016"/>
        <v/>
      </c>
      <c r="BK8026">
        <f t="shared" si="1017"/>
        <v>1900</v>
      </c>
      <c r="BL8026">
        <f t="shared" si="1018"/>
        <v>1900</v>
      </c>
      <c r="BM8026" t="str">
        <f t="shared" si="1019"/>
        <v/>
      </c>
      <c r="BN8026" s="69">
        <f t="shared" si="1020"/>
        <v>137</v>
      </c>
      <c r="BO8026" s="1">
        <v>50394</v>
      </c>
      <c r="BP8026" s="1"/>
    </row>
    <row r="8027" spans="59:68" x14ac:dyDescent="0.25">
      <c r="BG8027" t="str">
        <f t="shared" ca="1" si="1013"/>
        <v/>
      </c>
      <c r="BH8027" t="str">
        <f t="shared" si="1014"/>
        <v/>
      </c>
      <c r="BI8027" t="str">
        <f t="shared" si="1015"/>
        <v/>
      </c>
      <c r="BJ8027" t="str">
        <f t="shared" ca="1" si="1016"/>
        <v/>
      </c>
      <c r="BK8027">
        <f t="shared" si="1017"/>
        <v>1900</v>
      </c>
      <c r="BL8027">
        <f t="shared" si="1018"/>
        <v>1900</v>
      </c>
      <c r="BM8027" t="str">
        <f t="shared" si="1019"/>
        <v/>
      </c>
      <c r="BN8027" s="69">
        <f t="shared" si="1020"/>
        <v>137</v>
      </c>
      <c r="BO8027" s="1">
        <v>50395</v>
      </c>
      <c r="BP8027" s="1"/>
    </row>
    <row r="8028" spans="59:68" x14ac:dyDescent="0.25">
      <c r="BG8028" t="str">
        <f t="shared" ca="1" si="1013"/>
        <v/>
      </c>
      <c r="BH8028" t="str">
        <f t="shared" si="1014"/>
        <v/>
      </c>
      <c r="BI8028" t="str">
        <f t="shared" si="1015"/>
        <v/>
      </c>
      <c r="BJ8028" t="str">
        <f t="shared" ca="1" si="1016"/>
        <v/>
      </c>
      <c r="BK8028">
        <f t="shared" si="1017"/>
        <v>1900</v>
      </c>
      <c r="BL8028">
        <f t="shared" si="1018"/>
        <v>1900</v>
      </c>
      <c r="BM8028" t="str">
        <f t="shared" si="1019"/>
        <v/>
      </c>
      <c r="BN8028" s="69">
        <f t="shared" si="1020"/>
        <v>137</v>
      </c>
      <c r="BO8028" s="1">
        <v>50396</v>
      </c>
      <c r="BP8028" s="1"/>
    </row>
    <row r="8029" spans="59:68" x14ac:dyDescent="0.25">
      <c r="BG8029" t="str">
        <f t="shared" ca="1" si="1013"/>
        <v/>
      </c>
      <c r="BH8029" t="str">
        <f t="shared" si="1014"/>
        <v/>
      </c>
      <c r="BI8029" t="str">
        <f t="shared" si="1015"/>
        <v/>
      </c>
      <c r="BJ8029" t="str">
        <f t="shared" ca="1" si="1016"/>
        <v/>
      </c>
      <c r="BK8029">
        <f t="shared" si="1017"/>
        <v>1900</v>
      </c>
      <c r="BL8029">
        <f t="shared" si="1018"/>
        <v>1900</v>
      </c>
      <c r="BM8029" t="str">
        <f t="shared" si="1019"/>
        <v/>
      </c>
      <c r="BN8029" s="69">
        <f t="shared" si="1020"/>
        <v>137</v>
      </c>
      <c r="BO8029" s="1">
        <v>50397</v>
      </c>
      <c r="BP8029" s="1"/>
    </row>
    <row r="8030" spans="59:68" x14ac:dyDescent="0.25">
      <c r="BG8030" t="str">
        <f t="shared" ca="1" si="1013"/>
        <v/>
      </c>
      <c r="BH8030" t="str">
        <f t="shared" si="1014"/>
        <v/>
      </c>
      <c r="BI8030" t="str">
        <f t="shared" si="1015"/>
        <v/>
      </c>
      <c r="BJ8030" t="str">
        <f t="shared" ca="1" si="1016"/>
        <v/>
      </c>
      <c r="BK8030">
        <f t="shared" si="1017"/>
        <v>1900</v>
      </c>
      <c r="BL8030">
        <f t="shared" si="1018"/>
        <v>1900</v>
      </c>
      <c r="BM8030" t="str">
        <f t="shared" si="1019"/>
        <v/>
      </c>
      <c r="BN8030" s="69">
        <f t="shared" si="1020"/>
        <v>137</v>
      </c>
      <c r="BO8030" s="1">
        <v>50398</v>
      </c>
      <c r="BP8030" s="1"/>
    </row>
    <row r="8031" spans="59:68" x14ac:dyDescent="0.25">
      <c r="BG8031" t="str">
        <f t="shared" ca="1" si="1013"/>
        <v/>
      </c>
      <c r="BH8031" t="str">
        <f t="shared" si="1014"/>
        <v/>
      </c>
      <c r="BI8031" t="str">
        <f t="shared" si="1015"/>
        <v/>
      </c>
      <c r="BJ8031" t="str">
        <f t="shared" ca="1" si="1016"/>
        <v/>
      </c>
      <c r="BK8031">
        <f t="shared" si="1017"/>
        <v>1900</v>
      </c>
      <c r="BL8031">
        <f t="shared" si="1018"/>
        <v>1900</v>
      </c>
      <c r="BM8031" t="str">
        <f t="shared" si="1019"/>
        <v/>
      </c>
      <c r="BN8031" s="69">
        <f t="shared" si="1020"/>
        <v>137</v>
      </c>
      <c r="BO8031" s="1">
        <v>50399</v>
      </c>
      <c r="BP8031" s="1"/>
    </row>
    <row r="8032" spans="59:68" x14ac:dyDescent="0.25">
      <c r="BG8032" t="str">
        <f t="shared" ca="1" si="1013"/>
        <v/>
      </c>
      <c r="BH8032" t="str">
        <f t="shared" si="1014"/>
        <v/>
      </c>
      <c r="BI8032" t="str">
        <f t="shared" si="1015"/>
        <v/>
      </c>
      <c r="BJ8032" t="str">
        <f t="shared" ca="1" si="1016"/>
        <v/>
      </c>
      <c r="BK8032">
        <f t="shared" si="1017"/>
        <v>1900</v>
      </c>
      <c r="BL8032">
        <f t="shared" si="1018"/>
        <v>1900</v>
      </c>
      <c r="BM8032" t="str">
        <f t="shared" si="1019"/>
        <v/>
      </c>
      <c r="BN8032" s="69">
        <f t="shared" si="1020"/>
        <v>137</v>
      </c>
      <c r="BO8032" s="1">
        <v>50400</v>
      </c>
      <c r="BP8032" s="1"/>
    </row>
    <row r="8033" spans="59:68" x14ac:dyDescent="0.25">
      <c r="BG8033" t="str">
        <f t="shared" ca="1" si="1013"/>
        <v/>
      </c>
      <c r="BH8033" t="str">
        <f t="shared" si="1014"/>
        <v/>
      </c>
      <c r="BI8033" t="str">
        <f t="shared" si="1015"/>
        <v/>
      </c>
      <c r="BJ8033" t="str">
        <f t="shared" ca="1" si="1016"/>
        <v/>
      </c>
      <c r="BK8033">
        <f t="shared" si="1017"/>
        <v>1900</v>
      </c>
      <c r="BL8033">
        <f t="shared" si="1018"/>
        <v>1900</v>
      </c>
      <c r="BM8033" t="str">
        <f t="shared" si="1019"/>
        <v/>
      </c>
      <c r="BN8033" s="69">
        <f t="shared" si="1020"/>
        <v>137</v>
      </c>
      <c r="BO8033" s="1">
        <v>50401</v>
      </c>
      <c r="BP8033" s="1"/>
    </row>
    <row r="8034" spans="59:68" x14ac:dyDescent="0.25">
      <c r="BG8034" t="str">
        <f t="shared" ca="1" si="1013"/>
        <v/>
      </c>
      <c r="BH8034" t="str">
        <f t="shared" si="1014"/>
        <v/>
      </c>
      <c r="BI8034" t="str">
        <f t="shared" si="1015"/>
        <v/>
      </c>
      <c r="BJ8034" t="str">
        <f t="shared" ca="1" si="1016"/>
        <v/>
      </c>
      <c r="BK8034">
        <f t="shared" si="1017"/>
        <v>1900</v>
      </c>
      <c r="BL8034">
        <f t="shared" si="1018"/>
        <v>1900</v>
      </c>
      <c r="BM8034" t="str">
        <f t="shared" si="1019"/>
        <v/>
      </c>
      <c r="BN8034" s="69">
        <f t="shared" si="1020"/>
        <v>137</v>
      </c>
      <c r="BO8034" s="1">
        <v>50402</v>
      </c>
      <c r="BP8034" s="1"/>
    </row>
    <row r="8035" spans="59:68" x14ac:dyDescent="0.25">
      <c r="BG8035" t="str">
        <f t="shared" ca="1" si="1013"/>
        <v/>
      </c>
      <c r="BH8035" t="str">
        <f t="shared" si="1014"/>
        <v/>
      </c>
      <c r="BI8035" t="str">
        <f t="shared" si="1015"/>
        <v/>
      </c>
      <c r="BJ8035" t="str">
        <f t="shared" ca="1" si="1016"/>
        <v/>
      </c>
      <c r="BK8035">
        <f t="shared" si="1017"/>
        <v>1900</v>
      </c>
      <c r="BL8035">
        <f t="shared" si="1018"/>
        <v>1900</v>
      </c>
      <c r="BM8035" t="str">
        <f t="shared" si="1019"/>
        <v/>
      </c>
      <c r="BN8035" s="69">
        <f t="shared" si="1020"/>
        <v>137</v>
      </c>
      <c r="BO8035" s="1">
        <v>50403</v>
      </c>
      <c r="BP8035" s="1"/>
    </row>
    <row r="8036" spans="59:68" x14ac:dyDescent="0.25">
      <c r="BG8036" t="str">
        <f t="shared" ca="1" si="1013"/>
        <v/>
      </c>
      <c r="BH8036" t="str">
        <f t="shared" si="1014"/>
        <v/>
      </c>
      <c r="BI8036" t="str">
        <f t="shared" si="1015"/>
        <v/>
      </c>
      <c r="BJ8036" t="str">
        <f t="shared" ca="1" si="1016"/>
        <v/>
      </c>
      <c r="BK8036">
        <f t="shared" si="1017"/>
        <v>1900</v>
      </c>
      <c r="BL8036">
        <f t="shared" si="1018"/>
        <v>1900</v>
      </c>
      <c r="BM8036" t="str">
        <f t="shared" si="1019"/>
        <v/>
      </c>
      <c r="BN8036" s="69">
        <f t="shared" si="1020"/>
        <v>137</v>
      </c>
      <c r="BO8036" s="1">
        <v>50404</v>
      </c>
      <c r="BP8036" s="1"/>
    </row>
    <row r="8037" spans="59:68" x14ac:dyDescent="0.25">
      <c r="BG8037" t="str">
        <f t="shared" ca="1" si="1013"/>
        <v/>
      </c>
      <c r="BH8037" t="str">
        <f t="shared" si="1014"/>
        <v/>
      </c>
      <c r="BI8037" t="str">
        <f t="shared" si="1015"/>
        <v/>
      </c>
      <c r="BJ8037" t="str">
        <f t="shared" ca="1" si="1016"/>
        <v/>
      </c>
      <c r="BK8037">
        <f t="shared" si="1017"/>
        <v>1900</v>
      </c>
      <c r="BL8037">
        <f t="shared" si="1018"/>
        <v>1900</v>
      </c>
      <c r="BM8037" t="str">
        <f t="shared" si="1019"/>
        <v/>
      </c>
      <c r="BN8037" s="69">
        <f t="shared" si="1020"/>
        <v>137</v>
      </c>
      <c r="BO8037" s="1">
        <v>50405</v>
      </c>
      <c r="BP8037" s="1"/>
    </row>
    <row r="8038" spans="59:68" x14ac:dyDescent="0.25">
      <c r="BG8038" t="str">
        <f t="shared" ca="1" si="1013"/>
        <v/>
      </c>
      <c r="BH8038" t="str">
        <f t="shared" si="1014"/>
        <v/>
      </c>
      <c r="BI8038" t="str">
        <f t="shared" si="1015"/>
        <v/>
      </c>
      <c r="BJ8038" t="str">
        <f t="shared" ca="1" si="1016"/>
        <v/>
      </c>
      <c r="BK8038">
        <f t="shared" si="1017"/>
        <v>1900</v>
      </c>
      <c r="BL8038">
        <f t="shared" si="1018"/>
        <v>1900</v>
      </c>
      <c r="BM8038" t="str">
        <f t="shared" si="1019"/>
        <v/>
      </c>
      <c r="BN8038" s="69">
        <f t="shared" si="1020"/>
        <v>138</v>
      </c>
      <c r="BO8038" s="1">
        <v>50406</v>
      </c>
      <c r="BP8038" s="1"/>
    </row>
    <row r="8039" spans="59:68" x14ac:dyDescent="0.25">
      <c r="BG8039" t="str">
        <f t="shared" ca="1" si="1013"/>
        <v/>
      </c>
      <c r="BH8039" t="str">
        <f t="shared" si="1014"/>
        <v/>
      </c>
      <c r="BI8039" t="str">
        <f t="shared" si="1015"/>
        <v/>
      </c>
      <c r="BJ8039" t="str">
        <f t="shared" ca="1" si="1016"/>
        <v/>
      </c>
      <c r="BK8039">
        <f t="shared" si="1017"/>
        <v>1900</v>
      </c>
      <c r="BL8039">
        <f t="shared" si="1018"/>
        <v>1900</v>
      </c>
      <c r="BM8039" t="str">
        <f t="shared" si="1019"/>
        <v/>
      </c>
      <c r="BN8039" s="69">
        <f t="shared" si="1020"/>
        <v>138</v>
      </c>
      <c r="BO8039" s="1">
        <v>50407</v>
      </c>
      <c r="BP8039" s="1"/>
    </row>
    <row r="8040" spans="59:68" x14ac:dyDescent="0.25">
      <c r="BG8040" t="str">
        <f t="shared" ca="1" si="1013"/>
        <v/>
      </c>
      <c r="BH8040" t="str">
        <f t="shared" si="1014"/>
        <v/>
      </c>
      <c r="BI8040" t="str">
        <f t="shared" si="1015"/>
        <v/>
      </c>
      <c r="BJ8040" t="str">
        <f t="shared" ca="1" si="1016"/>
        <v/>
      </c>
      <c r="BK8040">
        <f t="shared" si="1017"/>
        <v>1900</v>
      </c>
      <c r="BL8040">
        <f t="shared" si="1018"/>
        <v>1900</v>
      </c>
      <c r="BM8040" t="str">
        <f t="shared" si="1019"/>
        <v/>
      </c>
      <c r="BN8040" s="69">
        <f t="shared" si="1020"/>
        <v>138</v>
      </c>
      <c r="BO8040" s="1">
        <v>50408</v>
      </c>
      <c r="BP8040" s="1"/>
    </row>
    <row r="8041" spans="59:68" x14ac:dyDescent="0.25">
      <c r="BG8041" t="str">
        <f t="shared" ca="1" si="1013"/>
        <v/>
      </c>
      <c r="BH8041" t="str">
        <f t="shared" si="1014"/>
        <v/>
      </c>
      <c r="BI8041" t="str">
        <f t="shared" si="1015"/>
        <v/>
      </c>
      <c r="BJ8041" t="str">
        <f t="shared" ca="1" si="1016"/>
        <v/>
      </c>
      <c r="BK8041">
        <f t="shared" si="1017"/>
        <v>1900</v>
      </c>
      <c r="BL8041">
        <f t="shared" si="1018"/>
        <v>1900</v>
      </c>
      <c r="BM8041" t="str">
        <f t="shared" si="1019"/>
        <v/>
      </c>
      <c r="BN8041" s="69">
        <f t="shared" si="1020"/>
        <v>138</v>
      </c>
      <c r="BO8041" s="1">
        <v>50409</v>
      </c>
      <c r="BP8041" s="1"/>
    </row>
    <row r="8042" spans="59:68" x14ac:dyDescent="0.25">
      <c r="BG8042" t="str">
        <f t="shared" ca="1" si="1013"/>
        <v/>
      </c>
      <c r="BH8042" t="str">
        <f t="shared" si="1014"/>
        <v/>
      </c>
      <c r="BI8042" t="str">
        <f t="shared" si="1015"/>
        <v/>
      </c>
      <c r="BJ8042" t="str">
        <f t="shared" ca="1" si="1016"/>
        <v/>
      </c>
      <c r="BK8042">
        <f t="shared" si="1017"/>
        <v>1900</v>
      </c>
      <c r="BL8042">
        <f t="shared" si="1018"/>
        <v>1900</v>
      </c>
      <c r="BM8042" t="str">
        <f t="shared" si="1019"/>
        <v/>
      </c>
      <c r="BN8042" s="69">
        <f t="shared" si="1020"/>
        <v>138</v>
      </c>
      <c r="BO8042" s="1">
        <v>50410</v>
      </c>
      <c r="BP8042" s="1"/>
    </row>
    <row r="8043" spans="59:68" x14ac:dyDescent="0.25">
      <c r="BG8043" t="str">
        <f t="shared" ca="1" si="1013"/>
        <v/>
      </c>
      <c r="BH8043" t="str">
        <f t="shared" si="1014"/>
        <v/>
      </c>
      <c r="BI8043" t="str">
        <f t="shared" si="1015"/>
        <v/>
      </c>
      <c r="BJ8043" t="str">
        <f t="shared" ca="1" si="1016"/>
        <v/>
      </c>
      <c r="BK8043">
        <f t="shared" si="1017"/>
        <v>1900</v>
      </c>
      <c r="BL8043">
        <f t="shared" si="1018"/>
        <v>1900</v>
      </c>
      <c r="BM8043" t="str">
        <f t="shared" si="1019"/>
        <v/>
      </c>
      <c r="BN8043" s="69">
        <f t="shared" si="1020"/>
        <v>138</v>
      </c>
      <c r="BO8043" s="1">
        <v>50411</v>
      </c>
      <c r="BP8043" s="1"/>
    </row>
    <row r="8044" spans="59:68" x14ac:dyDescent="0.25">
      <c r="BG8044" t="str">
        <f t="shared" ca="1" si="1013"/>
        <v/>
      </c>
      <c r="BH8044" t="str">
        <f t="shared" si="1014"/>
        <v/>
      </c>
      <c r="BI8044" t="str">
        <f t="shared" si="1015"/>
        <v/>
      </c>
      <c r="BJ8044" t="str">
        <f t="shared" ca="1" si="1016"/>
        <v/>
      </c>
      <c r="BK8044">
        <f t="shared" si="1017"/>
        <v>1900</v>
      </c>
      <c r="BL8044">
        <f t="shared" si="1018"/>
        <v>1900</v>
      </c>
      <c r="BM8044" t="str">
        <f t="shared" si="1019"/>
        <v/>
      </c>
      <c r="BN8044" s="69">
        <f t="shared" si="1020"/>
        <v>138</v>
      </c>
      <c r="BO8044" s="1">
        <v>50412</v>
      </c>
      <c r="BP8044" s="1"/>
    </row>
    <row r="8045" spans="59:68" x14ac:dyDescent="0.25">
      <c r="BG8045" t="str">
        <f t="shared" ca="1" si="1013"/>
        <v/>
      </c>
      <c r="BH8045" t="str">
        <f t="shared" si="1014"/>
        <v/>
      </c>
      <c r="BI8045" t="str">
        <f t="shared" si="1015"/>
        <v/>
      </c>
      <c r="BJ8045" t="str">
        <f t="shared" ca="1" si="1016"/>
        <v/>
      </c>
      <c r="BK8045">
        <f t="shared" si="1017"/>
        <v>1900</v>
      </c>
      <c r="BL8045">
        <f t="shared" si="1018"/>
        <v>1900</v>
      </c>
      <c r="BM8045" t="str">
        <f t="shared" si="1019"/>
        <v/>
      </c>
      <c r="BN8045" s="69">
        <f t="shared" si="1020"/>
        <v>138</v>
      </c>
      <c r="BO8045" s="1">
        <v>50413</v>
      </c>
      <c r="BP8045" s="1"/>
    </row>
    <row r="8046" spans="59:68" x14ac:dyDescent="0.25">
      <c r="BG8046" t="str">
        <f t="shared" ca="1" si="1013"/>
        <v/>
      </c>
      <c r="BH8046" t="str">
        <f t="shared" si="1014"/>
        <v/>
      </c>
      <c r="BI8046" t="str">
        <f t="shared" si="1015"/>
        <v/>
      </c>
      <c r="BJ8046" t="str">
        <f t="shared" ca="1" si="1016"/>
        <v/>
      </c>
      <c r="BK8046">
        <f t="shared" si="1017"/>
        <v>1900</v>
      </c>
      <c r="BL8046">
        <f t="shared" si="1018"/>
        <v>1900</v>
      </c>
      <c r="BM8046" t="str">
        <f t="shared" si="1019"/>
        <v/>
      </c>
      <c r="BN8046" s="69">
        <f t="shared" si="1020"/>
        <v>138</v>
      </c>
      <c r="BO8046" s="1">
        <v>50414</v>
      </c>
      <c r="BP8046" s="1"/>
    </row>
    <row r="8047" spans="59:68" x14ac:dyDescent="0.25">
      <c r="BG8047" t="str">
        <f t="shared" ca="1" si="1013"/>
        <v/>
      </c>
      <c r="BH8047" t="str">
        <f t="shared" si="1014"/>
        <v/>
      </c>
      <c r="BI8047" t="str">
        <f t="shared" si="1015"/>
        <v/>
      </c>
      <c r="BJ8047" t="str">
        <f t="shared" ca="1" si="1016"/>
        <v/>
      </c>
      <c r="BK8047">
        <f t="shared" si="1017"/>
        <v>1900</v>
      </c>
      <c r="BL8047">
        <f t="shared" si="1018"/>
        <v>1900</v>
      </c>
      <c r="BM8047" t="str">
        <f t="shared" si="1019"/>
        <v/>
      </c>
      <c r="BN8047" s="69">
        <f t="shared" si="1020"/>
        <v>138</v>
      </c>
      <c r="BO8047" s="1">
        <v>50415</v>
      </c>
      <c r="BP8047" s="1"/>
    </row>
    <row r="8048" spans="59:68" x14ac:dyDescent="0.25">
      <c r="BG8048" t="str">
        <f t="shared" ca="1" si="1013"/>
        <v/>
      </c>
      <c r="BH8048" t="str">
        <f t="shared" si="1014"/>
        <v/>
      </c>
      <c r="BI8048" t="str">
        <f t="shared" si="1015"/>
        <v/>
      </c>
      <c r="BJ8048" t="str">
        <f t="shared" ca="1" si="1016"/>
        <v/>
      </c>
      <c r="BK8048">
        <f t="shared" si="1017"/>
        <v>1900</v>
      </c>
      <c r="BL8048">
        <f t="shared" si="1018"/>
        <v>1900</v>
      </c>
      <c r="BM8048" t="str">
        <f t="shared" si="1019"/>
        <v/>
      </c>
      <c r="BN8048" s="69">
        <f t="shared" si="1020"/>
        <v>138</v>
      </c>
      <c r="BO8048" s="1">
        <v>50416</v>
      </c>
      <c r="BP8048" s="1"/>
    </row>
    <row r="8049" spans="59:68" x14ac:dyDescent="0.25">
      <c r="BG8049" t="str">
        <f t="shared" ca="1" si="1013"/>
        <v/>
      </c>
      <c r="BH8049" t="str">
        <f t="shared" si="1014"/>
        <v/>
      </c>
      <c r="BI8049" t="str">
        <f t="shared" si="1015"/>
        <v/>
      </c>
      <c r="BJ8049" t="str">
        <f t="shared" ca="1" si="1016"/>
        <v/>
      </c>
      <c r="BK8049">
        <f t="shared" si="1017"/>
        <v>1900</v>
      </c>
      <c r="BL8049">
        <f t="shared" si="1018"/>
        <v>1900</v>
      </c>
      <c r="BM8049" t="str">
        <f t="shared" si="1019"/>
        <v/>
      </c>
      <c r="BN8049" s="69">
        <f t="shared" si="1020"/>
        <v>138</v>
      </c>
      <c r="BO8049" s="1">
        <v>50417</v>
      </c>
      <c r="BP8049" s="1"/>
    </row>
    <row r="8050" spans="59:68" x14ac:dyDescent="0.25">
      <c r="BG8050" t="str">
        <f t="shared" ca="1" si="1013"/>
        <v/>
      </c>
      <c r="BH8050" t="str">
        <f t="shared" si="1014"/>
        <v/>
      </c>
      <c r="BI8050" t="str">
        <f t="shared" si="1015"/>
        <v/>
      </c>
      <c r="BJ8050" t="str">
        <f t="shared" ca="1" si="1016"/>
        <v/>
      </c>
      <c r="BK8050">
        <f t="shared" si="1017"/>
        <v>1900</v>
      </c>
      <c r="BL8050">
        <f t="shared" si="1018"/>
        <v>1900</v>
      </c>
      <c r="BM8050" t="str">
        <f t="shared" si="1019"/>
        <v/>
      </c>
      <c r="BN8050" s="69">
        <f t="shared" si="1020"/>
        <v>138</v>
      </c>
      <c r="BO8050" s="1">
        <v>50418</v>
      </c>
      <c r="BP8050" s="1"/>
    </row>
    <row r="8051" spans="59:68" x14ac:dyDescent="0.25">
      <c r="BG8051" t="str">
        <f t="shared" ca="1" si="1013"/>
        <v/>
      </c>
      <c r="BH8051" t="str">
        <f t="shared" si="1014"/>
        <v/>
      </c>
      <c r="BI8051" t="str">
        <f t="shared" si="1015"/>
        <v/>
      </c>
      <c r="BJ8051" t="str">
        <f t="shared" ca="1" si="1016"/>
        <v/>
      </c>
      <c r="BK8051">
        <f t="shared" si="1017"/>
        <v>1900</v>
      </c>
      <c r="BL8051">
        <f t="shared" si="1018"/>
        <v>1900</v>
      </c>
      <c r="BM8051" t="str">
        <f t="shared" si="1019"/>
        <v/>
      </c>
      <c r="BN8051" s="69">
        <f t="shared" si="1020"/>
        <v>138</v>
      </c>
      <c r="BO8051" s="1">
        <v>50419</v>
      </c>
      <c r="BP8051" s="1"/>
    </row>
    <row r="8052" spans="59:68" x14ac:dyDescent="0.25">
      <c r="BG8052" t="str">
        <f t="shared" ca="1" si="1013"/>
        <v/>
      </c>
      <c r="BH8052" t="str">
        <f t="shared" si="1014"/>
        <v/>
      </c>
      <c r="BI8052" t="str">
        <f t="shared" si="1015"/>
        <v/>
      </c>
      <c r="BJ8052" t="str">
        <f t="shared" ca="1" si="1016"/>
        <v/>
      </c>
      <c r="BK8052">
        <f t="shared" si="1017"/>
        <v>1900</v>
      </c>
      <c r="BL8052">
        <f t="shared" si="1018"/>
        <v>1900</v>
      </c>
      <c r="BM8052" t="str">
        <f t="shared" si="1019"/>
        <v/>
      </c>
      <c r="BN8052" s="69">
        <f t="shared" si="1020"/>
        <v>138</v>
      </c>
      <c r="BO8052" s="1">
        <v>50420</v>
      </c>
      <c r="BP8052" s="1"/>
    </row>
    <row r="8053" spans="59:68" x14ac:dyDescent="0.25">
      <c r="BG8053" t="str">
        <f t="shared" ca="1" si="1013"/>
        <v/>
      </c>
      <c r="BH8053" t="str">
        <f t="shared" si="1014"/>
        <v/>
      </c>
      <c r="BI8053" t="str">
        <f t="shared" si="1015"/>
        <v/>
      </c>
      <c r="BJ8053" t="str">
        <f t="shared" ca="1" si="1016"/>
        <v/>
      </c>
      <c r="BK8053">
        <f t="shared" si="1017"/>
        <v>1900</v>
      </c>
      <c r="BL8053">
        <f t="shared" si="1018"/>
        <v>1900</v>
      </c>
      <c r="BM8053" t="str">
        <f t="shared" si="1019"/>
        <v/>
      </c>
      <c r="BN8053" s="69">
        <f t="shared" si="1020"/>
        <v>138</v>
      </c>
      <c r="BO8053" s="1">
        <v>50421</v>
      </c>
      <c r="BP8053" s="1"/>
    </row>
    <row r="8054" spans="59:68" x14ac:dyDescent="0.25">
      <c r="BG8054" t="str">
        <f t="shared" ca="1" si="1013"/>
        <v/>
      </c>
      <c r="BH8054" t="str">
        <f t="shared" si="1014"/>
        <v/>
      </c>
      <c r="BI8054" t="str">
        <f t="shared" si="1015"/>
        <v/>
      </c>
      <c r="BJ8054" t="str">
        <f t="shared" ca="1" si="1016"/>
        <v/>
      </c>
      <c r="BK8054">
        <f t="shared" si="1017"/>
        <v>1900</v>
      </c>
      <c r="BL8054">
        <f t="shared" si="1018"/>
        <v>1900</v>
      </c>
      <c r="BM8054" t="str">
        <f t="shared" si="1019"/>
        <v/>
      </c>
      <c r="BN8054" s="69">
        <f t="shared" si="1020"/>
        <v>138</v>
      </c>
      <c r="BO8054" s="1">
        <v>50422</v>
      </c>
      <c r="BP8054" s="1"/>
    </row>
    <row r="8055" spans="59:68" x14ac:dyDescent="0.25">
      <c r="BG8055" t="str">
        <f t="shared" ca="1" si="1013"/>
        <v/>
      </c>
      <c r="BH8055" t="str">
        <f t="shared" si="1014"/>
        <v/>
      </c>
      <c r="BI8055" t="str">
        <f t="shared" si="1015"/>
        <v/>
      </c>
      <c r="BJ8055" t="str">
        <f t="shared" ca="1" si="1016"/>
        <v/>
      </c>
      <c r="BK8055">
        <f t="shared" si="1017"/>
        <v>1900</v>
      </c>
      <c r="BL8055">
        <f t="shared" si="1018"/>
        <v>1900</v>
      </c>
      <c r="BM8055" t="str">
        <f t="shared" si="1019"/>
        <v/>
      </c>
      <c r="BN8055" s="69">
        <f t="shared" si="1020"/>
        <v>138</v>
      </c>
      <c r="BO8055" s="1">
        <v>50423</v>
      </c>
      <c r="BP8055" s="1"/>
    </row>
    <row r="8056" spans="59:68" x14ac:dyDescent="0.25">
      <c r="BG8056" t="str">
        <f t="shared" ca="1" si="1013"/>
        <v/>
      </c>
      <c r="BH8056" t="str">
        <f t="shared" si="1014"/>
        <v/>
      </c>
      <c r="BI8056" t="str">
        <f t="shared" si="1015"/>
        <v/>
      </c>
      <c r="BJ8056" t="str">
        <f t="shared" ca="1" si="1016"/>
        <v/>
      </c>
      <c r="BK8056">
        <f t="shared" si="1017"/>
        <v>1900</v>
      </c>
      <c r="BL8056">
        <f t="shared" si="1018"/>
        <v>1900</v>
      </c>
      <c r="BM8056" t="str">
        <f t="shared" si="1019"/>
        <v/>
      </c>
      <c r="BN8056" s="69">
        <f t="shared" si="1020"/>
        <v>138</v>
      </c>
      <c r="BO8056" s="1">
        <v>50424</v>
      </c>
      <c r="BP8056" s="1"/>
    </row>
    <row r="8057" spans="59:68" x14ac:dyDescent="0.25">
      <c r="BG8057" t="str">
        <f t="shared" ca="1" si="1013"/>
        <v/>
      </c>
      <c r="BH8057" t="str">
        <f t="shared" si="1014"/>
        <v/>
      </c>
      <c r="BI8057" t="str">
        <f t="shared" si="1015"/>
        <v/>
      </c>
      <c r="BJ8057" t="str">
        <f t="shared" ca="1" si="1016"/>
        <v/>
      </c>
      <c r="BK8057">
        <f t="shared" si="1017"/>
        <v>1900</v>
      </c>
      <c r="BL8057">
        <f t="shared" si="1018"/>
        <v>1900</v>
      </c>
      <c r="BM8057" t="str">
        <f t="shared" si="1019"/>
        <v/>
      </c>
      <c r="BN8057" s="69">
        <f t="shared" si="1020"/>
        <v>138</v>
      </c>
      <c r="BO8057" s="1">
        <v>50425</v>
      </c>
      <c r="BP8057" s="1"/>
    </row>
    <row r="8058" spans="59:68" x14ac:dyDescent="0.25">
      <c r="BG8058" t="str">
        <f t="shared" ca="1" si="1013"/>
        <v/>
      </c>
      <c r="BH8058" t="str">
        <f t="shared" si="1014"/>
        <v/>
      </c>
      <c r="BI8058" t="str">
        <f t="shared" si="1015"/>
        <v/>
      </c>
      <c r="BJ8058" t="str">
        <f t="shared" ca="1" si="1016"/>
        <v/>
      </c>
      <c r="BK8058">
        <f t="shared" si="1017"/>
        <v>1900</v>
      </c>
      <c r="BL8058">
        <f t="shared" si="1018"/>
        <v>1900</v>
      </c>
      <c r="BM8058" t="str">
        <f t="shared" si="1019"/>
        <v/>
      </c>
      <c r="BN8058" s="69">
        <f t="shared" si="1020"/>
        <v>138</v>
      </c>
      <c r="BO8058" s="1">
        <v>50426</v>
      </c>
      <c r="BP8058" s="1"/>
    </row>
    <row r="8059" spans="59:68" x14ac:dyDescent="0.25">
      <c r="BG8059" t="str">
        <f t="shared" ca="1" si="1013"/>
        <v/>
      </c>
      <c r="BH8059" t="str">
        <f t="shared" si="1014"/>
        <v/>
      </c>
      <c r="BI8059" t="str">
        <f t="shared" si="1015"/>
        <v/>
      </c>
      <c r="BJ8059" t="str">
        <f t="shared" ca="1" si="1016"/>
        <v/>
      </c>
      <c r="BK8059">
        <f t="shared" si="1017"/>
        <v>1900</v>
      </c>
      <c r="BL8059">
        <f t="shared" si="1018"/>
        <v>1900</v>
      </c>
      <c r="BM8059" t="str">
        <f t="shared" si="1019"/>
        <v/>
      </c>
      <c r="BN8059" s="69">
        <f t="shared" si="1020"/>
        <v>138</v>
      </c>
      <c r="BO8059" s="1">
        <v>50427</v>
      </c>
      <c r="BP8059" s="1"/>
    </row>
    <row r="8060" spans="59:68" x14ac:dyDescent="0.25">
      <c r="BG8060" t="str">
        <f t="shared" ca="1" si="1013"/>
        <v/>
      </c>
      <c r="BH8060" t="str">
        <f t="shared" si="1014"/>
        <v/>
      </c>
      <c r="BI8060" t="str">
        <f t="shared" si="1015"/>
        <v/>
      </c>
      <c r="BJ8060" t="str">
        <f t="shared" ca="1" si="1016"/>
        <v/>
      </c>
      <c r="BK8060">
        <f t="shared" si="1017"/>
        <v>1900</v>
      </c>
      <c r="BL8060">
        <f t="shared" si="1018"/>
        <v>1900</v>
      </c>
      <c r="BM8060" t="str">
        <f t="shared" si="1019"/>
        <v/>
      </c>
      <c r="BN8060" s="69">
        <f t="shared" si="1020"/>
        <v>138</v>
      </c>
      <c r="BO8060" s="1">
        <v>50428</v>
      </c>
      <c r="BP8060" s="1"/>
    </row>
    <row r="8061" spans="59:68" x14ac:dyDescent="0.25">
      <c r="BG8061" t="str">
        <f t="shared" ca="1" si="1013"/>
        <v/>
      </c>
      <c r="BH8061" t="str">
        <f t="shared" si="1014"/>
        <v/>
      </c>
      <c r="BI8061" t="str">
        <f t="shared" si="1015"/>
        <v/>
      </c>
      <c r="BJ8061" t="str">
        <f t="shared" ca="1" si="1016"/>
        <v/>
      </c>
      <c r="BK8061">
        <f t="shared" si="1017"/>
        <v>1900</v>
      </c>
      <c r="BL8061">
        <f t="shared" si="1018"/>
        <v>1900</v>
      </c>
      <c r="BM8061" t="str">
        <f t="shared" si="1019"/>
        <v/>
      </c>
      <c r="BN8061" s="69">
        <f t="shared" si="1020"/>
        <v>138</v>
      </c>
      <c r="BO8061" s="1">
        <v>50429</v>
      </c>
      <c r="BP8061" s="1"/>
    </row>
    <row r="8062" spans="59:68" x14ac:dyDescent="0.25">
      <c r="BG8062" t="str">
        <f t="shared" ca="1" si="1013"/>
        <v/>
      </c>
      <c r="BH8062" t="str">
        <f t="shared" si="1014"/>
        <v/>
      </c>
      <c r="BI8062" t="str">
        <f t="shared" si="1015"/>
        <v/>
      </c>
      <c r="BJ8062" t="str">
        <f t="shared" ca="1" si="1016"/>
        <v/>
      </c>
      <c r="BK8062">
        <f t="shared" si="1017"/>
        <v>1900</v>
      </c>
      <c r="BL8062">
        <f t="shared" si="1018"/>
        <v>1900</v>
      </c>
      <c r="BM8062" t="str">
        <f t="shared" si="1019"/>
        <v/>
      </c>
      <c r="BN8062" s="69">
        <f t="shared" si="1020"/>
        <v>138</v>
      </c>
      <c r="BO8062" s="1">
        <v>50430</v>
      </c>
      <c r="BP8062" s="1"/>
    </row>
    <row r="8063" spans="59:68" x14ac:dyDescent="0.25">
      <c r="BG8063" t="str">
        <f t="shared" ca="1" si="1013"/>
        <v/>
      </c>
      <c r="BH8063" t="str">
        <f t="shared" si="1014"/>
        <v/>
      </c>
      <c r="BI8063" t="str">
        <f t="shared" si="1015"/>
        <v/>
      </c>
      <c r="BJ8063" t="str">
        <f t="shared" ca="1" si="1016"/>
        <v/>
      </c>
      <c r="BK8063">
        <f t="shared" si="1017"/>
        <v>1900</v>
      </c>
      <c r="BL8063">
        <f t="shared" si="1018"/>
        <v>1900</v>
      </c>
      <c r="BM8063" t="str">
        <f t="shared" si="1019"/>
        <v/>
      </c>
      <c r="BN8063" s="69">
        <f t="shared" si="1020"/>
        <v>138</v>
      </c>
      <c r="BO8063" s="1">
        <v>50431</v>
      </c>
      <c r="BP8063" s="1"/>
    </row>
    <row r="8064" spans="59:68" x14ac:dyDescent="0.25">
      <c r="BG8064" t="str">
        <f t="shared" ca="1" si="1013"/>
        <v/>
      </c>
      <c r="BH8064" t="str">
        <f t="shared" si="1014"/>
        <v/>
      </c>
      <c r="BI8064" t="str">
        <f t="shared" si="1015"/>
        <v/>
      </c>
      <c r="BJ8064" t="str">
        <f t="shared" ca="1" si="1016"/>
        <v/>
      </c>
      <c r="BK8064">
        <f t="shared" si="1017"/>
        <v>1900</v>
      </c>
      <c r="BL8064">
        <f t="shared" si="1018"/>
        <v>1900</v>
      </c>
      <c r="BM8064" t="str">
        <f t="shared" si="1019"/>
        <v/>
      </c>
      <c r="BN8064" s="69">
        <f t="shared" si="1020"/>
        <v>138</v>
      </c>
      <c r="BO8064" s="1">
        <v>50432</v>
      </c>
      <c r="BP8064" s="1"/>
    </row>
    <row r="8065" spans="59:68" x14ac:dyDescent="0.25">
      <c r="BG8065" t="str">
        <f t="shared" ca="1" si="1013"/>
        <v/>
      </c>
      <c r="BH8065" t="str">
        <f t="shared" si="1014"/>
        <v/>
      </c>
      <c r="BI8065" t="str">
        <f t="shared" si="1015"/>
        <v/>
      </c>
      <c r="BJ8065" t="str">
        <f t="shared" ca="1" si="1016"/>
        <v/>
      </c>
      <c r="BK8065">
        <f t="shared" si="1017"/>
        <v>1900</v>
      </c>
      <c r="BL8065">
        <f t="shared" si="1018"/>
        <v>1900</v>
      </c>
      <c r="BM8065" t="str">
        <f t="shared" si="1019"/>
        <v/>
      </c>
      <c r="BN8065" s="69">
        <f t="shared" si="1020"/>
        <v>138</v>
      </c>
      <c r="BO8065" s="1">
        <v>50433</v>
      </c>
      <c r="BP8065" s="1"/>
    </row>
    <row r="8066" spans="59:68" x14ac:dyDescent="0.25">
      <c r="BG8066" t="str">
        <f t="shared" ca="1" si="1013"/>
        <v/>
      </c>
      <c r="BH8066" t="str">
        <f t="shared" si="1014"/>
        <v/>
      </c>
      <c r="BI8066" t="str">
        <f t="shared" si="1015"/>
        <v/>
      </c>
      <c r="BJ8066" t="str">
        <f t="shared" ca="1" si="1016"/>
        <v/>
      </c>
      <c r="BK8066">
        <f t="shared" si="1017"/>
        <v>1900</v>
      </c>
      <c r="BL8066">
        <f t="shared" si="1018"/>
        <v>1900</v>
      </c>
      <c r="BM8066" t="str">
        <f t="shared" si="1019"/>
        <v/>
      </c>
      <c r="BN8066" s="69">
        <f t="shared" si="1020"/>
        <v>138</v>
      </c>
      <c r="BO8066" s="1">
        <v>50434</v>
      </c>
      <c r="BP8066" s="1"/>
    </row>
    <row r="8067" spans="59:68" x14ac:dyDescent="0.25">
      <c r="BG8067" t="str">
        <f t="shared" ref="BG8067:BG8130" ca="1" si="1021">IF(A8067="","",DATEDIF(J8067,TODAY(),"y"))</f>
        <v/>
      </c>
      <c r="BH8067" t="str">
        <f t="shared" ref="BH8067:BH8130" si="1022">IF(A8067="","",IF(BG8067&lt;61,"Moins de 61",IF(BG8067&lt;66,"61 à 65",IF(BG8067&lt;71,"66 à 70",IF(BG8067&lt;76,"71 à 75",IF(BG8067&lt;81,"76 à 80",IF(BG8067&lt;86,"81 à 85",IF(BG8067&lt;91,"86 à 90",IF(BG8067&lt;96,"91 à 95",IF(BG8067&lt;101,"96 à 100",IF(BG8067&gt;=101,"101 et plus","")))))))))))</f>
        <v/>
      </c>
      <c r="BI8067" t="str">
        <f t="shared" ref="BI8067:BI8130" si="1023">IF(B8067="","",IF(BG8067&lt;66,"Moins de 66",IF(BG8067&lt;71,"66 à 70",IF(BG8067&lt;76,"71 à 75",IF(BG8067&lt;81,"76 à 80",IF(BG8067&gt;=81,"plus de 80",""))))))</f>
        <v/>
      </c>
      <c r="BJ8067" t="str">
        <f t="shared" ref="BJ8067:BJ8130" ca="1" si="1024">IF(A8067="","",DATEDIF(L8067,TODAY(),"y"))</f>
        <v/>
      </c>
      <c r="BK8067">
        <f t="shared" ref="BK8067:BK8130" si="1025">YEAR(L8067)</f>
        <v>1900</v>
      </c>
      <c r="BL8067">
        <f t="shared" ref="BL8067:BL8130" si="1026">YEAR(E8067)</f>
        <v>1900</v>
      </c>
      <c r="BM8067" t="str">
        <f t="shared" ref="BM8067:BM8130" si="1027">IF(A8067="","",IF(O8067="Adhérent",BG8067,""))</f>
        <v/>
      </c>
      <c r="BN8067" s="69">
        <f t="shared" ref="BN8067:BN8130" si="1028">YEAR(BO8067)-YEAR(J8067)</f>
        <v>138</v>
      </c>
      <c r="BO8067" s="1">
        <v>50435</v>
      </c>
      <c r="BP8067" s="1"/>
    </row>
    <row r="8068" spans="59:68" x14ac:dyDescent="0.25">
      <c r="BG8068" t="str">
        <f t="shared" ca="1" si="1021"/>
        <v/>
      </c>
      <c r="BH8068" t="str">
        <f t="shared" si="1022"/>
        <v/>
      </c>
      <c r="BI8068" t="str">
        <f t="shared" si="1023"/>
        <v/>
      </c>
      <c r="BJ8068" t="str">
        <f t="shared" ca="1" si="1024"/>
        <v/>
      </c>
      <c r="BK8068">
        <f t="shared" si="1025"/>
        <v>1900</v>
      </c>
      <c r="BL8068">
        <f t="shared" si="1026"/>
        <v>1900</v>
      </c>
      <c r="BM8068" t="str">
        <f t="shared" si="1027"/>
        <v/>
      </c>
      <c r="BN8068" s="69">
        <f t="shared" si="1028"/>
        <v>138</v>
      </c>
      <c r="BO8068" s="1">
        <v>50436</v>
      </c>
      <c r="BP8068" s="1"/>
    </row>
    <row r="8069" spans="59:68" x14ac:dyDescent="0.25">
      <c r="BG8069" t="str">
        <f t="shared" ca="1" si="1021"/>
        <v/>
      </c>
      <c r="BH8069" t="str">
        <f t="shared" si="1022"/>
        <v/>
      </c>
      <c r="BI8069" t="str">
        <f t="shared" si="1023"/>
        <v/>
      </c>
      <c r="BJ8069" t="str">
        <f t="shared" ca="1" si="1024"/>
        <v/>
      </c>
      <c r="BK8069">
        <f t="shared" si="1025"/>
        <v>1900</v>
      </c>
      <c r="BL8069">
        <f t="shared" si="1026"/>
        <v>1900</v>
      </c>
      <c r="BM8069" t="str">
        <f t="shared" si="1027"/>
        <v/>
      </c>
      <c r="BN8069" s="69">
        <f t="shared" si="1028"/>
        <v>138</v>
      </c>
      <c r="BO8069" s="1">
        <v>50437</v>
      </c>
      <c r="BP8069" s="1"/>
    </row>
    <row r="8070" spans="59:68" x14ac:dyDescent="0.25">
      <c r="BG8070" t="str">
        <f t="shared" ca="1" si="1021"/>
        <v/>
      </c>
      <c r="BH8070" t="str">
        <f t="shared" si="1022"/>
        <v/>
      </c>
      <c r="BI8070" t="str">
        <f t="shared" si="1023"/>
        <v/>
      </c>
      <c r="BJ8070" t="str">
        <f t="shared" ca="1" si="1024"/>
        <v/>
      </c>
      <c r="BK8070">
        <f t="shared" si="1025"/>
        <v>1900</v>
      </c>
      <c r="BL8070">
        <f t="shared" si="1026"/>
        <v>1900</v>
      </c>
      <c r="BM8070" t="str">
        <f t="shared" si="1027"/>
        <v/>
      </c>
      <c r="BN8070" s="69">
        <f t="shared" si="1028"/>
        <v>138</v>
      </c>
      <c r="BO8070" s="1">
        <v>50438</v>
      </c>
      <c r="BP8070" s="1"/>
    </row>
    <row r="8071" spans="59:68" x14ac:dyDescent="0.25">
      <c r="BG8071" t="str">
        <f t="shared" ca="1" si="1021"/>
        <v/>
      </c>
      <c r="BH8071" t="str">
        <f t="shared" si="1022"/>
        <v/>
      </c>
      <c r="BI8071" t="str">
        <f t="shared" si="1023"/>
        <v/>
      </c>
      <c r="BJ8071" t="str">
        <f t="shared" ca="1" si="1024"/>
        <v/>
      </c>
      <c r="BK8071">
        <f t="shared" si="1025"/>
        <v>1900</v>
      </c>
      <c r="BL8071">
        <f t="shared" si="1026"/>
        <v>1900</v>
      </c>
      <c r="BM8071" t="str">
        <f t="shared" si="1027"/>
        <v/>
      </c>
      <c r="BN8071" s="69">
        <f t="shared" si="1028"/>
        <v>138</v>
      </c>
      <c r="BO8071" s="1">
        <v>50439</v>
      </c>
      <c r="BP8071" s="1"/>
    </row>
    <row r="8072" spans="59:68" x14ac:dyDescent="0.25">
      <c r="BG8072" t="str">
        <f t="shared" ca="1" si="1021"/>
        <v/>
      </c>
      <c r="BH8072" t="str">
        <f t="shared" si="1022"/>
        <v/>
      </c>
      <c r="BI8072" t="str">
        <f t="shared" si="1023"/>
        <v/>
      </c>
      <c r="BJ8072" t="str">
        <f t="shared" ca="1" si="1024"/>
        <v/>
      </c>
      <c r="BK8072">
        <f t="shared" si="1025"/>
        <v>1900</v>
      </c>
      <c r="BL8072">
        <f t="shared" si="1026"/>
        <v>1900</v>
      </c>
      <c r="BM8072" t="str">
        <f t="shared" si="1027"/>
        <v/>
      </c>
      <c r="BN8072" s="69">
        <f t="shared" si="1028"/>
        <v>138</v>
      </c>
      <c r="BO8072" s="1">
        <v>50440</v>
      </c>
      <c r="BP8072" s="1"/>
    </row>
    <row r="8073" spans="59:68" x14ac:dyDescent="0.25">
      <c r="BG8073" t="str">
        <f t="shared" ca="1" si="1021"/>
        <v/>
      </c>
      <c r="BH8073" t="str">
        <f t="shared" si="1022"/>
        <v/>
      </c>
      <c r="BI8073" t="str">
        <f t="shared" si="1023"/>
        <v/>
      </c>
      <c r="BJ8073" t="str">
        <f t="shared" ca="1" si="1024"/>
        <v/>
      </c>
      <c r="BK8073">
        <f t="shared" si="1025"/>
        <v>1900</v>
      </c>
      <c r="BL8073">
        <f t="shared" si="1026"/>
        <v>1900</v>
      </c>
      <c r="BM8073" t="str">
        <f t="shared" si="1027"/>
        <v/>
      </c>
      <c r="BN8073" s="69">
        <f t="shared" si="1028"/>
        <v>138</v>
      </c>
      <c r="BO8073" s="1">
        <v>50441</v>
      </c>
      <c r="BP8073" s="1"/>
    </row>
    <row r="8074" spans="59:68" x14ac:dyDescent="0.25">
      <c r="BG8074" t="str">
        <f t="shared" ca="1" si="1021"/>
        <v/>
      </c>
      <c r="BH8074" t="str">
        <f t="shared" si="1022"/>
        <v/>
      </c>
      <c r="BI8074" t="str">
        <f t="shared" si="1023"/>
        <v/>
      </c>
      <c r="BJ8074" t="str">
        <f t="shared" ca="1" si="1024"/>
        <v/>
      </c>
      <c r="BK8074">
        <f t="shared" si="1025"/>
        <v>1900</v>
      </c>
      <c r="BL8074">
        <f t="shared" si="1026"/>
        <v>1900</v>
      </c>
      <c r="BM8074" t="str">
        <f t="shared" si="1027"/>
        <v/>
      </c>
      <c r="BN8074" s="69">
        <f t="shared" si="1028"/>
        <v>138</v>
      </c>
      <c r="BO8074" s="1">
        <v>50442</v>
      </c>
      <c r="BP8074" s="1"/>
    </row>
    <row r="8075" spans="59:68" x14ac:dyDescent="0.25">
      <c r="BG8075" t="str">
        <f t="shared" ca="1" si="1021"/>
        <v/>
      </c>
      <c r="BH8075" t="str">
        <f t="shared" si="1022"/>
        <v/>
      </c>
      <c r="BI8075" t="str">
        <f t="shared" si="1023"/>
        <v/>
      </c>
      <c r="BJ8075" t="str">
        <f t="shared" ca="1" si="1024"/>
        <v/>
      </c>
      <c r="BK8075">
        <f t="shared" si="1025"/>
        <v>1900</v>
      </c>
      <c r="BL8075">
        <f t="shared" si="1026"/>
        <v>1900</v>
      </c>
      <c r="BM8075" t="str">
        <f t="shared" si="1027"/>
        <v/>
      </c>
      <c r="BN8075" s="69">
        <f t="shared" si="1028"/>
        <v>138</v>
      </c>
      <c r="BO8075" s="1">
        <v>50443</v>
      </c>
      <c r="BP8075" s="1"/>
    </row>
    <row r="8076" spans="59:68" x14ac:dyDescent="0.25">
      <c r="BG8076" t="str">
        <f t="shared" ca="1" si="1021"/>
        <v/>
      </c>
      <c r="BH8076" t="str">
        <f t="shared" si="1022"/>
        <v/>
      </c>
      <c r="BI8076" t="str">
        <f t="shared" si="1023"/>
        <v/>
      </c>
      <c r="BJ8076" t="str">
        <f t="shared" ca="1" si="1024"/>
        <v/>
      </c>
      <c r="BK8076">
        <f t="shared" si="1025"/>
        <v>1900</v>
      </c>
      <c r="BL8076">
        <f t="shared" si="1026"/>
        <v>1900</v>
      </c>
      <c r="BM8076" t="str">
        <f t="shared" si="1027"/>
        <v/>
      </c>
      <c r="BN8076" s="69">
        <f t="shared" si="1028"/>
        <v>138</v>
      </c>
      <c r="BO8076" s="1">
        <v>50444</v>
      </c>
      <c r="BP8076" s="1"/>
    </row>
    <row r="8077" spans="59:68" x14ac:dyDescent="0.25">
      <c r="BG8077" t="str">
        <f t="shared" ca="1" si="1021"/>
        <v/>
      </c>
      <c r="BH8077" t="str">
        <f t="shared" si="1022"/>
        <v/>
      </c>
      <c r="BI8077" t="str">
        <f t="shared" si="1023"/>
        <v/>
      </c>
      <c r="BJ8077" t="str">
        <f t="shared" ca="1" si="1024"/>
        <v/>
      </c>
      <c r="BK8077">
        <f t="shared" si="1025"/>
        <v>1900</v>
      </c>
      <c r="BL8077">
        <f t="shared" si="1026"/>
        <v>1900</v>
      </c>
      <c r="BM8077" t="str">
        <f t="shared" si="1027"/>
        <v/>
      </c>
      <c r="BN8077" s="69">
        <f t="shared" si="1028"/>
        <v>138</v>
      </c>
      <c r="BO8077" s="1">
        <v>50445</v>
      </c>
      <c r="BP8077" s="1"/>
    </row>
    <row r="8078" spans="59:68" x14ac:dyDescent="0.25">
      <c r="BG8078" t="str">
        <f t="shared" ca="1" si="1021"/>
        <v/>
      </c>
      <c r="BH8078" t="str">
        <f t="shared" si="1022"/>
        <v/>
      </c>
      <c r="BI8078" t="str">
        <f t="shared" si="1023"/>
        <v/>
      </c>
      <c r="BJ8078" t="str">
        <f t="shared" ca="1" si="1024"/>
        <v/>
      </c>
      <c r="BK8078">
        <f t="shared" si="1025"/>
        <v>1900</v>
      </c>
      <c r="BL8078">
        <f t="shared" si="1026"/>
        <v>1900</v>
      </c>
      <c r="BM8078" t="str">
        <f t="shared" si="1027"/>
        <v/>
      </c>
      <c r="BN8078" s="69">
        <f t="shared" si="1028"/>
        <v>138</v>
      </c>
      <c r="BO8078" s="1">
        <v>50446</v>
      </c>
      <c r="BP8078" s="1"/>
    </row>
    <row r="8079" spans="59:68" x14ac:dyDescent="0.25">
      <c r="BG8079" t="str">
        <f t="shared" ca="1" si="1021"/>
        <v/>
      </c>
      <c r="BH8079" t="str">
        <f t="shared" si="1022"/>
        <v/>
      </c>
      <c r="BI8079" t="str">
        <f t="shared" si="1023"/>
        <v/>
      </c>
      <c r="BJ8079" t="str">
        <f t="shared" ca="1" si="1024"/>
        <v/>
      </c>
      <c r="BK8079">
        <f t="shared" si="1025"/>
        <v>1900</v>
      </c>
      <c r="BL8079">
        <f t="shared" si="1026"/>
        <v>1900</v>
      </c>
      <c r="BM8079" t="str">
        <f t="shared" si="1027"/>
        <v/>
      </c>
      <c r="BN8079" s="69">
        <f t="shared" si="1028"/>
        <v>138</v>
      </c>
      <c r="BO8079" s="1">
        <v>50447</v>
      </c>
      <c r="BP8079" s="1"/>
    </row>
    <row r="8080" spans="59:68" x14ac:dyDescent="0.25">
      <c r="BG8080" t="str">
        <f t="shared" ca="1" si="1021"/>
        <v/>
      </c>
      <c r="BH8080" t="str">
        <f t="shared" si="1022"/>
        <v/>
      </c>
      <c r="BI8080" t="str">
        <f t="shared" si="1023"/>
        <v/>
      </c>
      <c r="BJ8080" t="str">
        <f t="shared" ca="1" si="1024"/>
        <v/>
      </c>
      <c r="BK8080">
        <f t="shared" si="1025"/>
        <v>1900</v>
      </c>
      <c r="BL8080">
        <f t="shared" si="1026"/>
        <v>1900</v>
      </c>
      <c r="BM8080" t="str">
        <f t="shared" si="1027"/>
        <v/>
      </c>
      <c r="BN8080" s="69">
        <f t="shared" si="1028"/>
        <v>138</v>
      </c>
      <c r="BO8080" s="1">
        <v>50448</v>
      </c>
      <c r="BP8080" s="1"/>
    </row>
    <row r="8081" spans="59:68" x14ac:dyDescent="0.25">
      <c r="BG8081" t="str">
        <f t="shared" ca="1" si="1021"/>
        <v/>
      </c>
      <c r="BH8081" t="str">
        <f t="shared" si="1022"/>
        <v/>
      </c>
      <c r="BI8081" t="str">
        <f t="shared" si="1023"/>
        <v/>
      </c>
      <c r="BJ8081" t="str">
        <f t="shared" ca="1" si="1024"/>
        <v/>
      </c>
      <c r="BK8081">
        <f t="shared" si="1025"/>
        <v>1900</v>
      </c>
      <c r="BL8081">
        <f t="shared" si="1026"/>
        <v>1900</v>
      </c>
      <c r="BM8081" t="str">
        <f t="shared" si="1027"/>
        <v/>
      </c>
      <c r="BN8081" s="69">
        <f t="shared" si="1028"/>
        <v>138</v>
      </c>
      <c r="BO8081" s="1">
        <v>50449</v>
      </c>
      <c r="BP8081" s="1"/>
    </row>
    <row r="8082" spans="59:68" x14ac:dyDescent="0.25">
      <c r="BG8082" t="str">
        <f t="shared" ca="1" si="1021"/>
        <v/>
      </c>
      <c r="BH8082" t="str">
        <f t="shared" si="1022"/>
        <v/>
      </c>
      <c r="BI8082" t="str">
        <f t="shared" si="1023"/>
        <v/>
      </c>
      <c r="BJ8082" t="str">
        <f t="shared" ca="1" si="1024"/>
        <v/>
      </c>
      <c r="BK8082">
        <f t="shared" si="1025"/>
        <v>1900</v>
      </c>
      <c r="BL8082">
        <f t="shared" si="1026"/>
        <v>1900</v>
      </c>
      <c r="BM8082" t="str">
        <f t="shared" si="1027"/>
        <v/>
      </c>
      <c r="BN8082" s="69">
        <f t="shared" si="1028"/>
        <v>138</v>
      </c>
      <c r="BO8082" s="1">
        <v>50450</v>
      </c>
      <c r="BP8082" s="1"/>
    </row>
    <row r="8083" spans="59:68" x14ac:dyDescent="0.25">
      <c r="BG8083" t="str">
        <f t="shared" ca="1" si="1021"/>
        <v/>
      </c>
      <c r="BH8083" t="str">
        <f t="shared" si="1022"/>
        <v/>
      </c>
      <c r="BI8083" t="str">
        <f t="shared" si="1023"/>
        <v/>
      </c>
      <c r="BJ8083" t="str">
        <f t="shared" ca="1" si="1024"/>
        <v/>
      </c>
      <c r="BK8083">
        <f t="shared" si="1025"/>
        <v>1900</v>
      </c>
      <c r="BL8083">
        <f t="shared" si="1026"/>
        <v>1900</v>
      </c>
      <c r="BM8083" t="str">
        <f t="shared" si="1027"/>
        <v/>
      </c>
      <c r="BN8083" s="69">
        <f t="shared" si="1028"/>
        <v>138</v>
      </c>
      <c r="BO8083" s="1">
        <v>50451</v>
      </c>
      <c r="BP8083" s="1"/>
    </row>
    <row r="8084" spans="59:68" x14ac:dyDescent="0.25">
      <c r="BG8084" t="str">
        <f t="shared" ca="1" si="1021"/>
        <v/>
      </c>
      <c r="BH8084" t="str">
        <f t="shared" si="1022"/>
        <v/>
      </c>
      <c r="BI8084" t="str">
        <f t="shared" si="1023"/>
        <v/>
      </c>
      <c r="BJ8084" t="str">
        <f t="shared" ca="1" si="1024"/>
        <v/>
      </c>
      <c r="BK8084">
        <f t="shared" si="1025"/>
        <v>1900</v>
      </c>
      <c r="BL8084">
        <f t="shared" si="1026"/>
        <v>1900</v>
      </c>
      <c r="BM8084" t="str">
        <f t="shared" si="1027"/>
        <v/>
      </c>
      <c r="BN8084" s="69">
        <f t="shared" si="1028"/>
        <v>138</v>
      </c>
      <c r="BO8084" s="1">
        <v>50452</v>
      </c>
      <c r="BP8084" s="1"/>
    </row>
    <row r="8085" spans="59:68" x14ac:dyDescent="0.25">
      <c r="BG8085" t="str">
        <f t="shared" ca="1" si="1021"/>
        <v/>
      </c>
      <c r="BH8085" t="str">
        <f t="shared" si="1022"/>
        <v/>
      </c>
      <c r="BI8085" t="str">
        <f t="shared" si="1023"/>
        <v/>
      </c>
      <c r="BJ8085" t="str">
        <f t="shared" ca="1" si="1024"/>
        <v/>
      </c>
      <c r="BK8085">
        <f t="shared" si="1025"/>
        <v>1900</v>
      </c>
      <c r="BL8085">
        <f t="shared" si="1026"/>
        <v>1900</v>
      </c>
      <c r="BM8085" t="str">
        <f t="shared" si="1027"/>
        <v/>
      </c>
      <c r="BN8085" s="69">
        <f t="shared" si="1028"/>
        <v>138</v>
      </c>
      <c r="BO8085" s="1">
        <v>50453</v>
      </c>
      <c r="BP8085" s="1"/>
    </row>
    <row r="8086" spans="59:68" x14ac:dyDescent="0.25">
      <c r="BG8086" t="str">
        <f t="shared" ca="1" si="1021"/>
        <v/>
      </c>
      <c r="BH8086" t="str">
        <f t="shared" si="1022"/>
        <v/>
      </c>
      <c r="BI8086" t="str">
        <f t="shared" si="1023"/>
        <v/>
      </c>
      <c r="BJ8086" t="str">
        <f t="shared" ca="1" si="1024"/>
        <v/>
      </c>
      <c r="BK8086">
        <f t="shared" si="1025"/>
        <v>1900</v>
      </c>
      <c r="BL8086">
        <f t="shared" si="1026"/>
        <v>1900</v>
      </c>
      <c r="BM8086" t="str">
        <f t="shared" si="1027"/>
        <v/>
      </c>
      <c r="BN8086" s="69">
        <f t="shared" si="1028"/>
        <v>138</v>
      </c>
      <c r="BO8086" s="1">
        <v>50454</v>
      </c>
      <c r="BP8086" s="1"/>
    </row>
    <row r="8087" spans="59:68" x14ac:dyDescent="0.25">
      <c r="BG8087" t="str">
        <f t="shared" ca="1" si="1021"/>
        <v/>
      </c>
      <c r="BH8087" t="str">
        <f t="shared" si="1022"/>
        <v/>
      </c>
      <c r="BI8087" t="str">
        <f t="shared" si="1023"/>
        <v/>
      </c>
      <c r="BJ8087" t="str">
        <f t="shared" ca="1" si="1024"/>
        <v/>
      </c>
      <c r="BK8087">
        <f t="shared" si="1025"/>
        <v>1900</v>
      </c>
      <c r="BL8087">
        <f t="shared" si="1026"/>
        <v>1900</v>
      </c>
      <c r="BM8087" t="str">
        <f t="shared" si="1027"/>
        <v/>
      </c>
      <c r="BN8087" s="69">
        <f t="shared" si="1028"/>
        <v>138</v>
      </c>
      <c r="BO8087" s="1">
        <v>50455</v>
      </c>
      <c r="BP8087" s="1"/>
    </row>
    <row r="8088" spans="59:68" x14ac:dyDescent="0.25">
      <c r="BG8088" t="str">
        <f t="shared" ca="1" si="1021"/>
        <v/>
      </c>
      <c r="BH8088" t="str">
        <f t="shared" si="1022"/>
        <v/>
      </c>
      <c r="BI8088" t="str">
        <f t="shared" si="1023"/>
        <v/>
      </c>
      <c r="BJ8088" t="str">
        <f t="shared" ca="1" si="1024"/>
        <v/>
      </c>
      <c r="BK8088">
        <f t="shared" si="1025"/>
        <v>1900</v>
      </c>
      <c r="BL8088">
        <f t="shared" si="1026"/>
        <v>1900</v>
      </c>
      <c r="BM8088" t="str">
        <f t="shared" si="1027"/>
        <v/>
      </c>
      <c r="BN8088" s="69">
        <f t="shared" si="1028"/>
        <v>138</v>
      </c>
      <c r="BO8088" s="1">
        <v>50456</v>
      </c>
      <c r="BP8088" s="1"/>
    </row>
    <row r="8089" spans="59:68" x14ac:dyDescent="0.25">
      <c r="BG8089" t="str">
        <f t="shared" ca="1" si="1021"/>
        <v/>
      </c>
      <c r="BH8089" t="str">
        <f t="shared" si="1022"/>
        <v/>
      </c>
      <c r="BI8089" t="str">
        <f t="shared" si="1023"/>
        <v/>
      </c>
      <c r="BJ8089" t="str">
        <f t="shared" ca="1" si="1024"/>
        <v/>
      </c>
      <c r="BK8089">
        <f t="shared" si="1025"/>
        <v>1900</v>
      </c>
      <c r="BL8089">
        <f t="shared" si="1026"/>
        <v>1900</v>
      </c>
      <c r="BM8089" t="str">
        <f t="shared" si="1027"/>
        <v/>
      </c>
      <c r="BN8089" s="69">
        <f t="shared" si="1028"/>
        <v>138</v>
      </c>
      <c r="BO8089" s="1">
        <v>50457</v>
      </c>
      <c r="BP8089" s="1"/>
    </row>
    <row r="8090" spans="59:68" x14ac:dyDescent="0.25">
      <c r="BG8090" t="str">
        <f t="shared" ca="1" si="1021"/>
        <v/>
      </c>
      <c r="BH8090" t="str">
        <f t="shared" si="1022"/>
        <v/>
      </c>
      <c r="BI8090" t="str">
        <f t="shared" si="1023"/>
        <v/>
      </c>
      <c r="BJ8090" t="str">
        <f t="shared" ca="1" si="1024"/>
        <v/>
      </c>
      <c r="BK8090">
        <f t="shared" si="1025"/>
        <v>1900</v>
      </c>
      <c r="BL8090">
        <f t="shared" si="1026"/>
        <v>1900</v>
      </c>
      <c r="BM8090" t="str">
        <f t="shared" si="1027"/>
        <v/>
      </c>
      <c r="BN8090" s="69">
        <f t="shared" si="1028"/>
        <v>138</v>
      </c>
      <c r="BO8090" s="1">
        <v>50458</v>
      </c>
      <c r="BP8090" s="1"/>
    </row>
    <row r="8091" spans="59:68" x14ac:dyDescent="0.25">
      <c r="BG8091" t="str">
        <f t="shared" ca="1" si="1021"/>
        <v/>
      </c>
      <c r="BH8091" t="str">
        <f t="shared" si="1022"/>
        <v/>
      </c>
      <c r="BI8091" t="str">
        <f t="shared" si="1023"/>
        <v/>
      </c>
      <c r="BJ8091" t="str">
        <f t="shared" ca="1" si="1024"/>
        <v/>
      </c>
      <c r="BK8091">
        <f t="shared" si="1025"/>
        <v>1900</v>
      </c>
      <c r="BL8091">
        <f t="shared" si="1026"/>
        <v>1900</v>
      </c>
      <c r="BM8091" t="str">
        <f t="shared" si="1027"/>
        <v/>
      </c>
      <c r="BN8091" s="69">
        <f t="shared" si="1028"/>
        <v>138</v>
      </c>
      <c r="BO8091" s="1">
        <v>50459</v>
      </c>
      <c r="BP8091" s="1"/>
    </row>
    <row r="8092" spans="59:68" x14ac:dyDescent="0.25">
      <c r="BG8092" t="str">
        <f t="shared" ca="1" si="1021"/>
        <v/>
      </c>
      <c r="BH8092" t="str">
        <f t="shared" si="1022"/>
        <v/>
      </c>
      <c r="BI8092" t="str">
        <f t="shared" si="1023"/>
        <v/>
      </c>
      <c r="BJ8092" t="str">
        <f t="shared" ca="1" si="1024"/>
        <v/>
      </c>
      <c r="BK8092">
        <f t="shared" si="1025"/>
        <v>1900</v>
      </c>
      <c r="BL8092">
        <f t="shared" si="1026"/>
        <v>1900</v>
      </c>
      <c r="BM8092" t="str">
        <f t="shared" si="1027"/>
        <v/>
      </c>
      <c r="BN8092" s="69">
        <f t="shared" si="1028"/>
        <v>138</v>
      </c>
      <c r="BO8092" s="1">
        <v>50460</v>
      </c>
      <c r="BP8092" s="1"/>
    </row>
    <row r="8093" spans="59:68" x14ac:dyDescent="0.25">
      <c r="BG8093" t="str">
        <f t="shared" ca="1" si="1021"/>
        <v/>
      </c>
      <c r="BH8093" t="str">
        <f t="shared" si="1022"/>
        <v/>
      </c>
      <c r="BI8093" t="str">
        <f t="shared" si="1023"/>
        <v/>
      </c>
      <c r="BJ8093" t="str">
        <f t="shared" ca="1" si="1024"/>
        <v/>
      </c>
      <c r="BK8093">
        <f t="shared" si="1025"/>
        <v>1900</v>
      </c>
      <c r="BL8093">
        <f t="shared" si="1026"/>
        <v>1900</v>
      </c>
      <c r="BM8093" t="str">
        <f t="shared" si="1027"/>
        <v/>
      </c>
      <c r="BN8093" s="69">
        <f t="shared" si="1028"/>
        <v>138</v>
      </c>
      <c r="BO8093" s="1">
        <v>50461</v>
      </c>
      <c r="BP8093" s="1"/>
    </row>
    <row r="8094" spans="59:68" x14ac:dyDescent="0.25">
      <c r="BG8094" t="str">
        <f t="shared" ca="1" si="1021"/>
        <v/>
      </c>
      <c r="BH8094" t="str">
        <f t="shared" si="1022"/>
        <v/>
      </c>
      <c r="BI8094" t="str">
        <f t="shared" si="1023"/>
        <v/>
      </c>
      <c r="BJ8094" t="str">
        <f t="shared" ca="1" si="1024"/>
        <v/>
      </c>
      <c r="BK8094">
        <f t="shared" si="1025"/>
        <v>1900</v>
      </c>
      <c r="BL8094">
        <f t="shared" si="1026"/>
        <v>1900</v>
      </c>
      <c r="BM8094" t="str">
        <f t="shared" si="1027"/>
        <v/>
      </c>
      <c r="BN8094" s="69">
        <f t="shared" si="1028"/>
        <v>138</v>
      </c>
      <c r="BO8094" s="1">
        <v>50462</v>
      </c>
      <c r="BP8094" s="1"/>
    </row>
    <row r="8095" spans="59:68" x14ac:dyDescent="0.25">
      <c r="BG8095" t="str">
        <f t="shared" ca="1" si="1021"/>
        <v/>
      </c>
      <c r="BH8095" t="str">
        <f t="shared" si="1022"/>
        <v/>
      </c>
      <c r="BI8095" t="str">
        <f t="shared" si="1023"/>
        <v/>
      </c>
      <c r="BJ8095" t="str">
        <f t="shared" ca="1" si="1024"/>
        <v/>
      </c>
      <c r="BK8095">
        <f t="shared" si="1025"/>
        <v>1900</v>
      </c>
      <c r="BL8095">
        <f t="shared" si="1026"/>
        <v>1900</v>
      </c>
      <c r="BM8095" t="str">
        <f t="shared" si="1027"/>
        <v/>
      </c>
      <c r="BN8095" s="69">
        <f t="shared" si="1028"/>
        <v>138</v>
      </c>
      <c r="BO8095" s="1">
        <v>50463</v>
      </c>
      <c r="BP8095" s="1"/>
    </row>
    <row r="8096" spans="59:68" x14ac:dyDescent="0.25">
      <c r="BG8096" t="str">
        <f t="shared" ca="1" si="1021"/>
        <v/>
      </c>
      <c r="BH8096" t="str">
        <f t="shared" si="1022"/>
        <v/>
      </c>
      <c r="BI8096" t="str">
        <f t="shared" si="1023"/>
        <v/>
      </c>
      <c r="BJ8096" t="str">
        <f t="shared" ca="1" si="1024"/>
        <v/>
      </c>
      <c r="BK8096">
        <f t="shared" si="1025"/>
        <v>1900</v>
      </c>
      <c r="BL8096">
        <f t="shared" si="1026"/>
        <v>1900</v>
      </c>
      <c r="BM8096" t="str">
        <f t="shared" si="1027"/>
        <v/>
      </c>
      <c r="BN8096" s="69">
        <f t="shared" si="1028"/>
        <v>138</v>
      </c>
      <c r="BO8096" s="1">
        <v>50464</v>
      </c>
      <c r="BP8096" s="1"/>
    </row>
    <row r="8097" spans="59:68" x14ac:dyDescent="0.25">
      <c r="BG8097" t="str">
        <f t="shared" ca="1" si="1021"/>
        <v/>
      </c>
      <c r="BH8097" t="str">
        <f t="shared" si="1022"/>
        <v/>
      </c>
      <c r="BI8097" t="str">
        <f t="shared" si="1023"/>
        <v/>
      </c>
      <c r="BJ8097" t="str">
        <f t="shared" ca="1" si="1024"/>
        <v/>
      </c>
      <c r="BK8097">
        <f t="shared" si="1025"/>
        <v>1900</v>
      </c>
      <c r="BL8097">
        <f t="shared" si="1026"/>
        <v>1900</v>
      </c>
      <c r="BM8097" t="str">
        <f t="shared" si="1027"/>
        <v/>
      </c>
      <c r="BN8097" s="69">
        <f t="shared" si="1028"/>
        <v>138</v>
      </c>
      <c r="BO8097" s="1">
        <v>50465</v>
      </c>
      <c r="BP8097" s="1"/>
    </row>
    <row r="8098" spans="59:68" x14ac:dyDescent="0.25">
      <c r="BG8098" t="str">
        <f t="shared" ca="1" si="1021"/>
        <v/>
      </c>
      <c r="BH8098" t="str">
        <f t="shared" si="1022"/>
        <v/>
      </c>
      <c r="BI8098" t="str">
        <f t="shared" si="1023"/>
        <v/>
      </c>
      <c r="BJ8098" t="str">
        <f t="shared" ca="1" si="1024"/>
        <v/>
      </c>
      <c r="BK8098">
        <f t="shared" si="1025"/>
        <v>1900</v>
      </c>
      <c r="BL8098">
        <f t="shared" si="1026"/>
        <v>1900</v>
      </c>
      <c r="BM8098" t="str">
        <f t="shared" si="1027"/>
        <v/>
      </c>
      <c r="BN8098" s="69">
        <f t="shared" si="1028"/>
        <v>138</v>
      </c>
      <c r="BO8098" s="1">
        <v>50466</v>
      </c>
      <c r="BP8098" s="1"/>
    </row>
    <row r="8099" spans="59:68" x14ac:dyDescent="0.25">
      <c r="BG8099" t="str">
        <f t="shared" ca="1" si="1021"/>
        <v/>
      </c>
      <c r="BH8099" t="str">
        <f t="shared" si="1022"/>
        <v/>
      </c>
      <c r="BI8099" t="str">
        <f t="shared" si="1023"/>
        <v/>
      </c>
      <c r="BJ8099" t="str">
        <f t="shared" ca="1" si="1024"/>
        <v/>
      </c>
      <c r="BK8099">
        <f t="shared" si="1025"/>
        <v>1900</v>
      </c>
      <c r="BL8099">
        <f t="shared" si="1026"/>
        <v>1900</v>
      </c>
      <c r="BM8099" t="str">
        <f t="shared" si="1027"/>
        <v/>
      </c>
      <c r="BN8099" s="69">
        <f t="shared" si="1028"/>
        <v>138</v>
      </c>
      <c r="BO8099" s="1">
        <v>50467</v>
      </c>
      <c r="BP8099" s="1"/>
    </row>
    <row r="8100" spans="59:68" x14ac:dyDescent="0.25">
      <c r="BG8100" t="str">
        <f t="shared" ca="1" si="1021"/>
        <v/>
      </c>
      <c r="BH8100" t="str">
        <f t="shared" si="1022"/>
        <v/>
      </c>
      <c r="BI8100" t="str">
        <f t="shared" si="1023"/>
        <v/>
      </c>
      <c r="BJ8100" t="str">
        <f t="shared" ca="1" si="1024"/>
        <v/>
      </c>
      <c r="BK8100">
        <f t="shared" si="1025"/>
        <v>1900</v>
      </c>
      <c r="BL8100">
        <f t="shared" si="1026"/>
        <v>1900</v>
      </c>
      <c r="BM8100" t="str">
        <f t="shared" si="1027"/>
        <v/>
      </c>
      <c r="BN8100" s="69">
        <f t="shared" si="1028"/>
        <v>138</v>
      </c>
      <c r="BO8100" s="1">
        <v>50468</v>
      </c>
      <c r="BP8100" s="1"/>
    </row>
    <row r="8101" spans="59:68" x14ac:dyDescent="0.25">
      <c r="BG8101" t="str">
        <f t="shared" ca="1" si="1021"/>
        <v/>
      </c>
      <c r="BH8101" t="str">
        <f t="shared" si="1022"/>
        <v/>
      </c>
      <c r="BI8101" t="str">
        <f t="shared" si="1023"/>
        <v/>
      </c>
      <c r="BJ8101" t="str">
        <f t="shared" ca="1" si="1024"/>
        <v/>
      </c>
      <c r="BK8101">
        <f t="shared" si="1025"/>
        <v>1900</v>
      </c>
      <c r="BL8101">
        <f t="shared" si="1026"/>
        <v>1900</v>
      </c>
      <c r="BM8101" t="str">
        <f t="shared" si="1027"/>
        <v/>
      </c>
      <c r="BN8101" s="69">
        <f t="shared" si="1028"/>
        <v>138</v>
      </c>
      <c r="BO8101" s="1">
        <v>50469</v>
      </c>
      <c r="BP8101" s="1"/>
    </row>
    <row r="8102" spans="59:68" x14ac:dyDescent="0.25">
      <c r="BG8102" t="str">
        <f t="shared" ca="1" si="1021"/>
        <v/>
      </c>
      <c r="BH8102" t="str">
        <f t="shared" si="1022"/>
        <v/>
      </c>
      <c r="BI8102" t="str">
        <f t="shared" si="1023"/>
        <v/>
      </c>
      <c r="BJ8102" t="str">
        <f t="shared" ca="1" si="1024"/>
        <v/>
      </c>
      <c r="BK8102">
        <f t="shared" si="1025"/>
        <v>1900</v>
      </c>
      <c r="BL8102">
        <f t="shared" si="1026"/>
        <v>1900</v>
      </c>
      <c r="BM8102" t="str">
        <f t="shared" si="1027"/>
        <v/>
      </c>
      <c r="BN8102" s="69">
        <f t="shared" si="1028"/>
        <v>138</v>
      </c>
      <c r="BO8102" s="1">
        <v>50470</v>
      </c>
      <c r="BP8102" s="1"/>
    </row>
    <row r="8103" spans="59:68" x14ac:dyDescent="0.25">
      <c r="BG8103" t="str">
        <f t="shared" ca="1" si="1021"/>
        <v/>
      </c>
      <c r="BH8103" t="str">
        <f t="shared" si="1022"/>
        <v/>
      </c>
      <c r="BI8103" t="str">
        <f t="shared" si="1023"/>
        <v/>
      </c>
      <c r="BJ8103" t="str">
        <f t="shared" ca="1" si="1024"/>
        <v/>
      </c>
      <c r="BK8103">
        <f t="shared" si="1025"/>
        <v>1900</v>
      </c>
      <c r="BL8103">
        <f t="shared" si="1026"/>
        <v>1900</v>
      </c>
      <c r="BM8103" t="str">
        <f t="shared" si="1027"/>
        <v/>
      </c>
      <c r="BN8103" s="69">
        <f t="shared" si="1028"/>
        <v>138</v>
      </c>
      <c r="BO8103" s="1">
        <v>50471</v>
      </c>
      <c r="BP8103" s="1"/>
    </row>
    <row r="8104" spans="59:68" x14ac:dyDescent="0.25">
      <c r="BG8104" t="str">
        <f t="shared" ca="1" si="1021"/>
        <v/>
      </c>
      <c r="BH8104" t="str">
        <f t="shared" si="1022"/>
        <v/>
      </c>
      <c r="BI8104" t="str">
        <f t="shared" si="1023"/>
        <v/>
      </c>
      <c r="BJ8104" t="str">
        <f t="shared" ca="1" si="1024"/>
        <v/>
      </c>
      <c r="BK8104">
        <f t="shared" si="1025"/>
        <v>1900</v>
      </c>
      <c r="BL8104">
        <f t="shared" si="1026"/>
        <v>1900</v>
      </c>
      <c r="BM8104" t="str">
        <f t="shared" si="1027"/>
        <v/>
      </c>
      <c r="BN8104" s="69">
        <f t="shared" si="1028"/>
        <v>138</v>
      </c>
      <c r="BO8104" s="1">
        <v>50472</v>
      </c>
      <c r="BP8104" s="1"/>
    </row>
    <row r="8105" spans="59:68" x14ac:dyDescent="0.25">
      <c r="BG8105" t="str">
        <f t="shared" ca="1" si="1021"/>
        <v/>
      </c>
      <c r="BH8105" t="str">
        <f t="shared" si="1022"/>
        <v/>
      </c>
      <c r="BI8105" t="str">
        <f t="shared" si="1023"/>
        <v/>
      </c>
      <c r="BJ8105" t="str">
        <f t="shared" ca="1" si="1024"/>
        <v/>
      </c>
      <c r="BK8105">
        <f t="shared" si="1025"/>
        <v>1900</v>
      </c>
      <c r="BL8105">
        <f t="shared" si="1026"/>
        <v>1900</v>
      </c>
      <c r="BM8105" t="str">
        <f t="shared" si="1027"/>
        <v/>
      </c>
      <c r="BN8105" s="69">
        <f t="shared" si="1028"/>
        <v>138</v>
      </c>
      <c r="BO8105" s="1">
        <v>50473</v>
      </c>
      <c r="BP8105" s="1"/>
    </row>
    <row r="8106" spans="59:68" x14ac:dyDescent="0.25">
      <c r="BG8106" t="str">
        <f t="shared" ca="1" si="1021"/>
        <v/>
      </c>
      <c r="BH8106" t="str">
        <f t="shared" si="1022"/>
        <v/>
      </c>
      <c r="BI8106" t="str">
        <f t="shared" si="1023"/>
        <v/>
      </c>
      <c r="BJ8106" t="str">
        <f t="shared" ca="1" si="1024"/>
        <v/>
      </c>
      <c r="BK8106">
        <f t="shared" si="1025"/>
        <v>1900</v>
      </c>
      <c r="BL8106">
        <f t="shared" si="1026"/>
        <v>1900</v>
      </c>
      <c r="BM8106" t="str">
        <f t="shared" si="1027"/>
        <v/>
      </c>
      <c r="BN8106" s="69">
        <f t="shared" si="1028"/>
        <v>138</v>
      </c>
      <c r="BO8106" s="1">
        <v>50474</v>
      </c>
      <c r="BP8106" s="1"/>
    </row>
    <row r="8107" spans="59:68" x14ac:dyDescent="0.25">
      <c r="BG8107" t="str">
        <f t="shared" ca="1" si="1021"/>
        <v/>
      </c>
      <c r="BH8107" t="str">
        <f t="shared" si="1022"/>
        <v/>
      </c>
      <c r="BI8107" t="str">
        <f t="shared" si="1023"/>
        <v/>
      </c>
      <c r="BJ8107" t="str">
        <f t="shared" ca="1" si="1024"/>
        <v/>
      </c>
      <c r="BK8107">
        <f t="shared" si="1025"/>
        <v>1900</v>
      </c>
      <c r="BL8107">
        <f t="shared" si="1026"/>
        <v>1900</v>
      </c>
      <c r="BM8107" t="str">
        <f t="shared" si="1027"/>
        <v/>
      </c>
      <c r="BN8107" s="69">
        <f t="shared" si="1028"/>
        <v>138</v>
      </c>
      <c r="BO8107" s="1">
        <v>50475</v>
      </c>
      <c r="BP8107" s="1"/>
    </row>
    <row r="8108" spans="59:68" x14ac:dyDescent="0.25">
      <c r="BG8108" t="str">
        <f t="shared" ca="1" si="1021"/>
        <v/>
      </c>
      <c r="BH8108" t="str">
        <f t="shared" si="1022"/>
        <v/>
      </c>
      <c r="BI8108" t="str">
        <f t="shared" si="1023"/>
        <v/>
      </c>
      <c r="BJ8108" t="str">
        <f t="shared" ca="1" si="1024"/>
        <v/>
      </c>
      <c r="BK8108">
        <f t="shared" si="1025"/>
        <v>1900</v>
      </c>
      <c r="BL8108">
        <f t="shared" si="1026"/>
        <v>1900</v>
      </c>
      <c r="BM8108" t="str">
        <f t="shared" si="1027"/>
        <v/>
      </c>
      <c r="BN8108" s="69">
        <f t="shared" si="1028"/>
        <v>138</v>
      </c>
      <c r="BO8108" s="1">
        <v>50476</v>
      </c>
      <c r="BP8108" s="1"/>
    </row>
    <row r="8109" spans="59:68" x14ac:dyDescent="0.25">
      <c r="BG8109" t="str">
        <f t="shared" ca="1" si="1021"/>
        <v/>
      </c>
      <c r="BH8109" t="str">
        <f t="shared" si="1022"/>
        <v/>
      </c>
      <c r="BI8109" t="str">
        <f t="shared" si="1023"/>
        <v/>
      </c>
      <c r="BJ8109" t="str">
        <f t="shared" ca="1" si="1024"/>
        <v/>
      </c>
      <c r="BK8109">
        <f t="shared" si="1025"/>
        <v>1900</v>
      </c>
      <c r="BL8109">
        <f t="shared" si="1026"/>
        <v>1900</v>
      </c>
      <c r="BM8109" t="str">
        <f t="shared" si="1027"/>
        <v/>
      </c>
      <c r="BN8109" s="69">
        <f t="shared" si="1028"/>
        <v>138</v>
      </c>
      <c r="BO8109" s="1">
        <v>50477</v>
      </c>
      <c r="BP8109" s="1"/>
    </row>
    <row r="8110" spans="59:68" x14ac:dyDescent="0.25">
      <c r="BG8110" t="str">
        <f t="shared" ca="1" si="1021"/>
        <v/>
      </c>
      <c r="BH8110" t="str">
        <f t="shared" si="1022"/>
        <v/>
      </c>
      <c r="BI8110" t="str">
        <f t="shared" si="1023"/>
        <v/>
      </c>
      <c r="BJ8110" t="str">
        <f t="shared" ca="1" si="1024"/>
        <v/>
      </c>
      <c r="BK8110">
        <f t="shared" si="1025"/>
        <v>1900</v>
      </c>
      <c r="BL8110">
        <f t="shared" si="1026"/>
        <v>1900</v>
      </c>
      <c r="BM8110" t="str">
        <f t="shared" si="1027"/>
        <v/>
      </c>
      <c r="BN8110" s="69">
        <f t="shared" si="1028"/>
        <v>138</v>
      </c>
      <c r="BO8110" s="1">
        <v>50478</v>
      </c>
      <c r="BP8110" s="1"/>
    </row>
    <row r="8111" spans="59:68" x14ac:dyDescent="0.25">
      <c r="BG8111" t="str">
        <f t="shared" ca="1" si="1021"/>
        <v/>
      </c>
      <c r="BH8111" t="str">
        <f t="shared" si="1022"/>
        <v/>
      </c>
      <c r="BI8111" t="str">
        <f t="shared" si="1023"/>
        <v/>
      </c>
      <c r="BJ8111" t="str">
        <f t="shared" ca="1" si="1024"/>
        <v/>
      </c>
      <c r="BK8111">
        <f t="shared" si="1025"/>
        <v>1900</v>
      </c>
      <c r="BL8111">
        <f t="shared" si="1026"/>
        <v>1900</v>
      </c>
      <c r="BM8111" t="str">
        <f t="shared" si="1027"/>
        <v/>
      </c>
      <c r="BN8111" s="69">
        <f t="shared" si="1028"/>
        <v>138</v>
      </c>
      <c r="BO8111" s="1">
        <v>50479</v>
      </c>
      <c r="BP8111" s="1"/>
    </row>
    <row r="8112" spans="59:68" x14ac:dyDescent="0.25">
      <c r="BG8112" t="str">
        <f t="shared" ca="1" si="1021"/>
        <v/>
      </c>
      <c r="BH8112" t="str">
        <f t="shared" si="1022"/>
        <v/>
      </c>
      <c r="BI8112" t="str">
        <f t="shared" si="1023"/>
        <v/>
      </c>
      <c r="BJ8112" t="str">
        <f t="shared" ca="1" si="1024"/>
        <v/>
      </c>
      <c r="BK8112">
        <f t="shared" si="1025"/>
        <v>1900</v>
      </c>
      <c r="BL8112">
        <f t="shared" si="1026"/>
        <v>1900</v>
      </c>
      <c r="BM8112" t="str">
        <f t="shared" si="1027"/>
        <v/>
      </c>
      <c r="BN8112" s="69">
        <f t="shared" si="1028"/>
        <v>138</v>
      </c>
      <c r="BO8112" s="1">
        <v>50480</v>
      </c>
      <c r="BP8112" s="1"/>
    </row>
    <row r="8113" spans="59:68" x14ac:dyDescent="0.25">
      <c r="BG8113" t="str">
        <f t="shared" ca="1" si="1021"/>
        <v/>
      </c>
      <c r="BH8113" t="str">
        <f t="shared" si="1022"/>
        <v/>
      </c>
      <c r="BI8113" t="str">
        <f t="shared" si="1023"/>
        <v/>
      </c>
      <c r="BJ8113" t="str">
        <f t="shared" ca="1" si="1024"/>
        <v/>
      </c>
      <c r="BK8113">
        <f t="shared" si="1025"/>
        <v>1900</v>
      </c>
      <c r="BL8113">
        <f t="shared" si="1026"/>
        <v>1900</v>
      </c>
      <c r="BM8113" t="str">
        <f t="shared" si="1027"/>
        <v/>
      </c>
      <c r="BN8113" s="69">
        <f t="shared" si="1028"/>
        <v>138</v>
      </c>
      <c r="BO8113" s="1">
        <v>50481</v>
      </c>
      <c r="BP8113" s="1"/>
    </row>
    <row r="8114" spans="59:68" x14ac:dyDescent="0.25">
      <c r="BG8114" t="str">
        <f t="shared" ca="1" si="1021"/>
        <v/>
      </c>
      <c r="BH8114" t="str">
        <f t="shared" si="1022"/>
        <v/>
      </c>
      <c r="BI8114" t="str">
        <f t="shared" si="1023"/>
        <v/>
      </c>
      <c r="BJ8114" t="str">
        <f t="shared" ca="1" si="1024"/>
        <v/>
      </c>
      <c r="BK8114">
        <f t="shared" si="1025"/>
        <v>1900</v>
      </c>
      <c r="BL8114">
        <f t="shared" si="1026"/>
        <v>1900</v>
      </c>
      <c r="BM8114" t="str">
        <f t="shared" si="1027"/>
        <v/>
      </c>
      <c r="BN8114" s="69">
        <f t="shared" si="1028"/>
        <v>138</v>
      </c>
      <c r="BO8114" s="1">
        <v>50482</v>
      </c>
      <c r="BP8114" s="1"/>
    </row>
    <row r="8115" spans="59:68" x14ac:dyDescent="0.25">
      <c r="BG8115" t="str">
        <f t="shared" ca="1" si="1021"/>
        <v/>
      </c>
      <c r="BH8115" t="str">
        <f t="shared" si="1022"/>
        <v/>
      </c>
      <c r="BI8115" t="str">
        <f t="shared" si="1023"/>
        <v/>
      </c>
      <c r="BJ8115" t="str">
        <f t="shared" ca="1" si="1024"/>
        <v/>
      </c>
      <c r="BK8115">
        <f t="shared" si="1025"/>
        <v>1900</v>
      </c>
      <c r="BL8115">
        <f t="shared" si="1026"/>
        <v>1900</v>
      </c>
      <c r="BM8115" t="str">
        <f t="shared" si="1027"/>
        <v/>
      </c>
      <c r="BN8115" s="69">
        <f t="shared" si="1028"/>
        <v>138</v>
      </c>
      <c r="BO8115" s="1">
        <v>50483</v>
      </c>
      <c r="BP8115" s="1"/>
    </row>
    <row r="8116" spans="59:68" x14ac:dyDescent="0.25">
      <c r="BG8116" t="str">
        <f t="shared" ca="1" si="1021"/>
        <v/>
      </c>
      <c r="BH8116" t="str">
        <f t="shared" si="1022"/>
        <v/>
      </c>
      <c r="BI8116" t="str">
        <f t="shared" si="1023"/>
        <v/>
      </c>
      <c r="BJ8116" t="str">
        <f t="shared" ca="1" si="1024"/>
        <v/>
      </c>
      <c r="BK8116">
        <f t="shared" si="1025"/>
        <v>1900</v>
      </c>
      <c r="BL8116">
        <f t="shared" si="1026"/>
        <v>1900</v>
      </c>
      <c r="BM8116" t="str">
        <f t="shared" si="1027"/>
        <v/>
      </c>
      <c r="BN8116" s="69">
        <f t="shared" si="1028"/>
        <v>138</v>
      </c>
      <c r="BO8116" s="1">
        <v>50484</v>
      </c>
      <c r="BP8116" s="1"/>
    </row>
    <row r="8117" spans="59:68" x14ac:dyDescent="0.25">
      <c r="BG8117" t="str">
        <f t="shared" ca="1" si="1021"/>
        <v/>
      </c>
      <c r="BH8117" t="str">
        <f t="shared" si="1022"/>
        <v/>
      </c>
      <c r="BI8117" t="str">
        <f t="shared" si="1023"/>
        <v/>
      </c>
      <c r="BJ8117" t="str">
        <f t="shared" ca="1" si="1024"/>
        <v/>
      </c>
      <c r="BK8117">
        <f t="shared" si="1025"/>
        <v>1900</v>
      </c>
      <c r="BL8117">
        <f t="shared" si="1026"/>
        <v>1900</v>
      </c>
      <c r="BM8117" t="str">
        <f t="shared" si="1027"/>
        <v/>
      </c>
      <c r="BN8117" s="69">
        <f t="shared" si="1028"/>
        <v>138</v>
      </c>
      <c r="BO8117" s="1">
        <v>50485</v>
      </c>
      <c r="BP8117" s="1"/>
    </row>
    <row r="8118" spans="59:68" x14ac:dyDescent="0.25">
      <c r="BG8118" t="str">
        <f t="shared" ca="1" si="1021"/>
        <v/>
      </c>
      <c r="BH8118" t="str">
        <f t="shared" si="1022"/>
        <v/>
      </c>
      <c r="BI8118" t="str">
        <f t="shared" si="1023"/>
        <v/>
      </c>
      <c r="BJ8118" t="str">
        <f t="shared" ca="1" si="1024"/>
        <v/>
      </c>
      <c r="BK8118">
        <f t="shared" si="1025"/>
        <v>1900</v>
      </c>
      <c r="BL8118">
        <f t="shared" si="1026"/>
        <v>1900</v>
      </c>
      <c r="BM8118" t="str">
        <f t="shared" si="1027"/>
        <v/>
      </c>
      <c r="BN8118" s="69">
        <f t="shared" si="1028"/>
        <v>138</v>
      </c>
      <c r="BO8118" s="1">
        <v>50486</v>
      </c>
      <c r="BP8118" s="1"/>
    </row>
    <row r="8119" spans="59:68" x14ac:dyDescent="0.25">
      <c r="BG8119" t="str">
        <f t="shared" ca="1" si="1021"/>
        <v/>
      </c>
      <c r="BH8119" t="str">
        <f t="shared" si="1022"/>
        <v/>
      </c>
      <c r="BI8119" t="str">
        <f t="shared" si="1023"/>
        <v/>
      </c>
      <c r="BJ8119" t="str">
        <f t="shared" ca="1" si="1024"/>
        <v/>
      </c>
      <c r="BK8119">
        <f t="shared" si="1025"/>
        <v>1900</v>
      </c>
      <c r="BL8119">
        <f t="shared" si="1026"/>
        <v>1900</v>
      </c>
      <c r="BM8119" t="str">
        <f t="shared" si="1027"/>
        <v/>
      </c>
      <c r="BN8119" s="69">
        <f t="shared" si="1028"/>
        <v>138</v>
      </c>
      <c r="BO8119" s="1">
        <v>50487</v>
      </c>
      <c r="BP8119" s="1"/>
    </row>
    <row r="8120" spans="59:68" x14ac:dyDescent="0.25">
      <c r="BG8120" t="str">
        <f t="shared" ca="1" si="1021"/>
        <v/>
      </c>
      <c r="BH8120" t="str">
        <f t="shared" si="1022"/>
        <v/>
      </c>
      <c r="BI8120" t="str">
        <f t="shared" si="1023"/>
        <v/>
      </c>
      <c r="BJ8120" t="str">
        <f t="shared" ca="1" si="1024"/>
        <v/>
      </c>
      <c r="BK8120">
        <f t="shared" si="1025"/>
        <v>1900</v>
      </c>
      <c r="BL8120">
        <f t="shared" si="1026"/>
        <v>1900</v>
      </c>
      <c r="BM8120" t="str">
        <f t="shared" si="1027"/>
        <v/>
      </c>
      <c r="BN8120" s="69">
        <f t="shared" si="1028"/>
        <v>138</v>
      </c>
      <c r="BO8120" s="1">
        <v>50488</v>
      </c>
      <c r="BP8120" s="1"/>
    </row>
    <row r="8121" spans="59:68" x14ac:dyDescent="0.25">
      <c r="BG8121" t="str">
        <f t="shared" ca="1" si="1021"/>
        <v/>
      </c>
      <c r="BH8121" t="str">
        <f t="shared" si="1022"/>
        <v/>
      </c>
      <c r="BI8121" t="str">
        <f t="shared" si="1023"/>
        <v/>
      </c>
      <c r="BJ8121" t="str">
        <f t="shared" ca="1" si="1024"/>
        <v/>
      </c>
      <c r="BK8121">
        <f t="shared" si="1025"/>
        <v>1900</v>
      </c>
      <c r="BL8121">
        <f t="shared" si="1026"/>
        <v>1900</v>
      </c>
      <c r="BM8121" t="str">
        <f t="shared" si="1027"/>
        <v/>
      </c>
      <c r="BN8121" s="69">
        <f t="shared" si="1028"/>
        <v>138</v>
      </c>
      <c r="BO8121" s="1">
        <v>50489</v>
      </c>
      <c r="BP8121" s="1"/>
    </row>
    <row r="8122" spans="59:68" x14ac:dyDescent="0.25">
      <c r="BG8122" t="str">
        <f t="shared" ca="1" si="1021"/>
        <v/>
      </c>
      <c r="BH8122" t="str">
        <f t="shared" si="1022"/>
        <v/>
      </c>
      <c r="BI8122" t="str">
        <f t="shared" si="1023"/>
        <v/>
      </c>
      <c r="BJ8122" t="str">
        <f t="shared" ca="1" si="1024"/>
        <v/>
      </c>
      <c r="BK8122">
        <f t="shared" si="1025"/>
        <v>1900</v>
      </c>
      <c r="BL8122">
        <f t="shared" si="1026"/>
        <v>1900</v>
      </c>
      <c r="BM8122" t="str">
        <f t="shared" si="1027"/>
        <v/>
      </c>
      <c r="BN8122" s="69">
        <f t="shared" si="1028"/>
        <v>138</v>
      </c>
      <c r="BO8122" s="1">
        <v>50490</v>
      </c>
      <c r="BP8122" s="1"/>
    </row>
    <row r="8123" spans="59:68" x14ac:dyDescent="0.25">
      <c r="BG8123" t="str">
        <f t="shared" ca="1" si="1021"/>
        <v/>
      </c>
      <c r="BH8123" t="str">
        <f t="shared" si="1022"/>
        <v/>
      </c>
      <c r="BI8123" t="str">
        <f t="shared" si="1023"/>
        <v/>
      </c>
      <c r="BJ8123" t="str">
        <f t="shared" ca="1" si="1024"/>
        <v/>
      </c>
      <c r="BK8123">
        <f t="shared" si="1025"/>
        <v>1900</v>
      </c>
      <c r="BL8123">
        <f t="shared" si="1026"/>
        <v>1900</v>
      </c>
      <c r="BM8123" t="str">
        <f t="shared" si="1027"/>
        <v/>
      </c>
      <c r="BN8123" s="69">
        <f t="shared" si="1028"/>
        <v>138</v>
      </c>
      <c r="BO8123" s="1">
        <v>50491</v>
      </c>
      <c r="BP8123" s="1"/>
    </row>
    <row r="8124" spans="59:68" x14ac:dyDescent="0.25">
      <c r="BG8124" t="str">
        <f t="shared" ca="1" si="1021"/>
        <v/>
      </c>
      <c r="BH8124" t="str">
        <f t="shared" si="1022"/>
        <v/>
      </c>
      <c r="BI8124" t="str">
        <f t="shared" si="1023"/>
        <v/>
      </c>
      <c r="BJ8124" t="str">
        <f t="shared" ca="1" si="1024"/>
        <v/>
      </c>
      <c r="BK8124">
        <f t="shared" si="1025"/>
        <v>1900</v>
      </c>
      <c r="BL8124">
        <f t="shared" si="1026"/>
        <v>1900</v>
      </c>
      <c r="BM8124" t="str">
        <f t="shared" si="1027"/>
        <v/>
      </c>
      <c r="BN8124" s="69">
        <f t="shared" si="1028"/>
        <v>138</v>
      </c>
      <c r="BO8124" s="1">
        <v>50492</v>
      </c>
      <c r="BP8124" s="1"/>
    </row>
    <row r="8125" spans="59:68" x14ac:dyDescent="0.25">
      <c r="BG8125" t="str">
        <f t="shared" ca="1" si="1021"/>
        <v/>
      </c>
      <c r="BH8125" t="str">
        <f t="shared" si="1022"/>
        <v/>
      </c>
      <c r="BI8125" t="str">
        <f t="shared" si="1023"/>
        <v/>
      </c>
      <c r="BJ8125" t="str">
        <f t="shared" ca="1" si="1024"/>
        <v/>
      </c>
      <c r="BK8125">
        <f t="shared" si="1025"/>
        <v>1900</v>
      </c>
      <c r="BL8125">
        <f t="shared" si="1026"/>
        <v>1900</v>
      </c>
      <c r="BM8125" t="str">
        <f t="shared" si="1027"/>
        <v/>
      </c>
      <c r="BN8125" s="69">
        <f t="shared" si="1028"/>
        <v>138</v>
      </c>
      <c r="BO8125" s="1">
        <v>50493</v>
      </c>
      <c r="BP8125" s="1"/>
    </row>
    <row r="8126" spans="59:68" x14ac:dyDescent="0.25">
      <c r="BG8126" t="str">
        <f t="shared" ca="1" si="1021"/>
        <v/>
      </c>
      <c r="BH8126" t="str">
        <f t="shared" si="1022"/>
        <v/>
      </c>
      <c r="BI8126" t="str">
        <f t="shared" si="1023"/>
        <v/>
      </c>
      <c r="BJ8126" t="str">
        <f t="shared" ca="1" si="1024"/>
        <v/>
      </c>
      <c r="BK8126">
        <f t="shared" si="1025"/>
        <v>1900</v>
      </c>
      <c r="BL8126">
        <f t="shared" si="1026"/>
        <v>1900</v>
      </c>
      <c r="BM8126" t="str">
        <f t="shared" si="1027"/>
        <v/>
      </c>
      <c r="BN8126" s="69">
        <f t="shared" si="1028"/>
        <v>138</v>
      </c>
      <c r="BO8126" s="1">
        <v>50494</v>
      </c>
      <c r="BP8126" s="1"/>
    </row>
    <row r="8127" spans="59:68" x14ac:dyDescent="0.25">
      <c r="BG8127" t="str">
        <f t="shared" ca="1" si="1021"/>
        <v/>
      </c>
      <c r="BH8127" t="str">
        <f t="shared" si="1022"/>
        <v/>
      </c>
      <c r="BI8127" t="str">
        <f t="shared" si="1023"/>
        <v/>
      </c>
      <c r="BJ8127" t="str">
        <f t="shared" ca="1" si="1024"/>
        <v/>
      </c>
      <c r="BK8127">
        <f t="shared" si="1025"/>
        <v>1900</v>
      </c>
      <c r="BL8127">
        <f t="shared" si="1026"/>
        <v>1900</v>
      </c>
      <c r="BM8127" t="str">
        <f t="shared" si="1027"/>
        <v/>
      </c>
      <c r="BN8127" s="69">
        <f t="shared" si="1028"/>
        <v>138</v>
      </c>
      <c r="BO8127" s="1">
        <v>50495</v>
      </c>
      <c r="BP8127" s="1"/>
    </row>
    <row r="8128" spans="59:68" x14ac:dyDescent="0.25">
      <c r="BG8128" t="str">
        <f t="shared" ca="1" si="1021"/>
        <v/>
      </c>
      <c r="BH8128" t="str">
        <f t="shared" si="1022"/>
        <v/>
      </c>
      <c r="BI8128" t="str">
        <f t="shared" si="1023"/>
        <v/>
      </c>
      <c r="BJ8128" t="str">
        <f t="shared" ca="1" si="1024"/>
        <v/>
      </c>
      <c r="BK8128">
        <f t="shared" si="1025"/>
        <v>1900</v>
      </c>
      <c r="BL8128">
        <f t="shared" si="1026"/>
        <v>1900</v>
      </c>
      <c r="BM8128" t="str">
        <f t="shared" si="1027"/>
        <v/>
      </c>
      <c r="BN8128" s="69">
        <f t="shared" si="1028"/>
        <v>138</v>
      </c>
      <c r="BO8128" s="1">
        <v>50496</v>
      </c>
      <c r="BP8128" s="1"/>
    </row>
    <row r="8129" spans="59:68" x14ac:dyDescent="0.25">
      <c r="BG8129" t="str">
        <f t="shared" ca="1" si="1021"/>
        <v/>
      </c>
      <c r="BH8129" t="str">
        <f t="shared" si="1022"/>
        <v/>
      </c>
      <c r="BI8129" t="str">
        <f t="shared" si="1023"/>
        <v/>
      </c>
      <c r="BJ8129" t="str">
        <f t="shared" ca="1" si="1024"/>
        <v/>
      </c>
      <c r="BK8129">
        <f t="shared" si="1025"/>
        <v>1900</v>
      </c>
      <c r="BL8129">
        <f t="shared" si="1026"/>
        <v>1900</v>
      </c>
      <c r="BM8129" t="str">
        <f t="shared" si="1027"/>
        <v/>
      </c>
      <c r="BN8129" s="69">
        <f t="shared" si="1028"/>
        <v>138</v>
      </c>
      <c r="BO8129" s="1">
        <v>50497</v>
      </c>
      <c r="BP8129" s="1"/>
    </row>
    <row r="8130" spans="59:68" x14ac:dyDescent="0.25">
      <c r="BG8130" t="str">
        <f t="shared" ca="1" si="1021"/>
        <v/>
      </c>
      <c r="BH8130" t="str">
        <f t="shared" si="1022"/>
        <v/>
      </c>
      <c r="BI8130" t="str">
        <f t="shared" si="1023"/>
        <v/>
      </c>
      <c r="BJ8130" t="str">
        <f t="shared" ca="1" si="1024"/>
        <v/>
      </c>
      <c r="BK8130">
        <f t="shared" si="1025"/>
        <v>1900</v>
      </c>
      <c r="BL8130">
        <f t="shared" si="1026"/>
        <v>1900</v>
      </c>
      <c r="BM8130" t="str">
        <f t="shared" si="1027"/>
        <v/>
      </c>
      <c r="BN8130" s="69">
        <f t="shared" si="1028"/>
        <v>138</v>
      </c>
      <c r="BO8130" s="1">
        <v>50498</v>
      </c>
      <c r="BP8130" s="1"/>
    </row>
    <row r="8131" spans="59:68" x14ac:dyDescent="0.25">
      <c r="BG8131" t="str">
        <f t="shared" ref="BG8131:BG8194" ca="1" si="1029">IF(A8131="","",DATEDIF(J8131,TODAY(),"y"))</f>
        <v/>
      </c>
      <c r="BH8131" t="str">
        <f t="shared" ref="BH8131:BH8194" si="1030">IF(A8131="","",IF(BG8131&lt;61,"Moins de 61",IF(BG8131&lt;66,"61 à 65",IF(BG8131&lt;71,"66 à 70",IF(BG8131&lt;76,"71 à 75",IF(BG8131&lt;81,"76 à 80",IF(BG8131&lt;86,"81 à 85",IF(BG8131&lt;91,"86 à 90",IF(BG8131&lt;96,"91 à 95",IF(BG8131&lt;101,"96 à 100",IF(BG8131&gt;=101,"101 et plus","")))))))))))</f>
        <v/>
      </c>
      <c r="BI8131" t="str">
        <f t="shared" ref="BI8131:BI8194" si="1031">IF(B8131="","",IF(BG8131&lt;66,"Moins de 66",IF(BG8131&lt;71,"66 à 70",IF(BG8131&lt;76,"71 à 75",IF(BG8131&lt;81,"76 à 80",IF(BG8131&gt;=81,"plus de 80",""))))))</f>
        <v/>
      </c>
      <c r="BJ8131" t="str">
        <f t="shared" ref="BJ8131:BJ8194" ca="1" si="1032">IF(A8131="","",DATEDIF(L8131,TODAY(),"y"))</f>
        <v/>
      </c>
      <c r="BK8131">
        <f t="shared" ref="BK8131:BK8194" si="1033">YEAR(L8131)</f>
        <v>1900</v>
      </c>
      <c r="BL8131">
        <f t="shared" ref="BL8131:BL8194" si="1034">YEAR(E8131)</f>
        <v>1900</v>
      </c>
      <c r="BM8131" t="str">
        <f t="shared" ref="BM8131:BM8194" si="1035">IF(A8131="","",IF(O8131="Adhérent",BG8131,""))</f>
        <v/>
      </c>
      <c r="BN8131" s="69">
        <f t="shared" ref="BN8131:BN8194" si="1036">YEAR(BO8131)-YEAR(J8131)</f>
        <v>138</v>
      </c>
      <c r="BO8131" s="1">
        <v>50499</v>
      </c>
      <c r="BP8131" s="1"/>
    </row>
    <row r="8132" spans="59:68" x14ac:dyDescent="0.25">
      <c r="BG8132" t="str">
        <f t="shared" ca="1" si="1029"/>
        <v/>
      </c>
      <c r="BH8132" t="str">
        <f t="shared" si="1030"/>
        <v/>
      </c>
      <c r="BI8132" t="str">
        <f t="shared" si="1031"/>
        <v/>
      </c>
      <c r="BJ8132" t="str">
        <f t="shared" ca="1" si="1032"/>
        <v/>
      </c>
      <c r="BK8132">
        <f t="shared" si="1033"/>
        <v>1900</v>
      </c>
      <c r="BL8132">
        <f t="shared" si="1034"/>
        <v>1900</v>
      </c>
      <c r="BM8132" t="str">
        <f t="shared" si="1035"/>
        <v/>
      </c>
      <c r="BN8132" s="69">
        <f t="shared" si="1036"/>
        <v>138</v>
      </c>
      <c r="BO8132" s="1">
        <v>50500</v>
      </c>
      <c r="BP8132" s="1"/>
    </row>
    <row r="8133" spans="59:68" x14ac:dyDescent="0.25">
      <c r="BG8133" t="str">
        <f t="shared" ca="1" si="1029"/>
        <v/>
      </c>
      <c r="BH8133" t="str">
        <f t="shared" si="1030"/>
        <v/>
      </c>
      <c r="BI8133" t="str">
        <f t="shared" si="1031"/>
        <v/>
      </c>
      <c r="BJ8133" t="str">
        <f t="shared" ca="1" si="1032"/>
        <v/>
      </c>
      <c r="BK8133">
        <f t="shared" si="1033"/>
        <v>1900</v>
      </c>
      <c r="BL8133">
        <f t="shared" si="1034"/>
        <v>1900</v>
      </c>
      <c r="BM8133" t="str">
        <f t="shared" si="1035"/>
        <v/>
      </c>
      <c r="BN8133" s="69">
        <f t="shared" si="1036"/>
        <v>138</v>
      </c>
      <c r="BO8133" s="1">
        <v>50501</v>
      </c>
      <c r="BP8133" s="1"/>
    </row>
    <row r="8134" spans="59:68" x14ac:dyDescent="0.25">
      <c r="BG8134" t="str">
        <f t="shared" ca="1" si="1029"/>
        <v/>
      </c>
      <c r="BH8134" t="str">
        <f t="shared" si="1030"/>
        <v/>
      </c>
      <c r="BI8134" t="str">
        <f t="shared" si="1031"/>
        <v/>
      </c>
      <c r="BJ8134" t="str">
        <f t="shared" ca="1" si="1032"/>
        <v/>
      </c>
      <c r="BK8134">
        <f t="shared" si="1033"/>
        <v>1900</v>
      </c>
      <c r="BL8134">
        <f t="shared" si="1034"/>
        <v>1900</v>
      </c>
      <c r="BM8134" t="str">
        <f t="shared" si="1035"/>
        <v/>
      </c>
      <c r="BN8134" s="69">
        <f t="shared" si="1036"/>
        <v>138</v>
      </c>
      <c r="BO8134" s="1">
        <v>50502</v>
      </c>
      <c r="BP8134" s="1"/>
    </row>
    <row r="8135" spans="59:68" x14ac:dyDescent="0.25">
      <c r="BG8135" t="str">
        <f t="shared" ca="1" si="1029"/>
        <v/>
      </c>
      <c r="BH8135" t="str">
        <f t="shared" si="1030"/>
        <v/>
      </c>
      <c r="BI8135" t="str">
        <f t="shared" si="1031"/>
        <v/>
      </c>
      <c r="BJ8135" t="str">
        <f t="shared" ca="1" si="1032"/>
        <v/>
      </c>
      <c r="BK8135">
        <f t="shared" si="1033"/>
        <v>1900</v>
      </c>
      <c r="BL8135">
        <f t="shared" si="1034"/>
        <v>1900</v>
      </c>
      <c r="BM8135" t="str">
        <f t="shared" si="1035"/>
        <v/>
      </c>
      <c r="BN8135" s="69">
        <f t="shared" si="1036"/>
        <v>138</v>
      </c>
      <c r="BO8135" s="1">
        <v>50503</v>
      </c>
      <c r="BP8135" s="1"/>
    </row>
    <row r="8136" spans="59:68" x14ac:dyDescent="0.25">
      <c r="BG8136" t="str">
        <f t="shared" ca="1" si="1029"/>
        <v/>
      </c>
      <c r="BH8136" t="str">
        <f t="shared" si="1030"/>
        <v/>
      </c>
      <c r="BI8136" t="str">
        <f t="shared" si="1031"/>
        <v/>
      </c>
      <c r="BJ8136" t="str">
        <f t="shared" ca="1" si="1032"/>
        <v/>
      </c>
      <c r="BK8136">
        <f t="shared" si="1033"/>
        <v>1900</v>
      </c>
      <c r="BL8136">
        <f t="shared" si="1034"/>
        <v>1900</v>
      </c>
      <c r="BM8136" t="str">
        <f t="shared" si="1035"/>
        <v/>
      </c>
      <c r="BN8136" s="69">
        <f t="shared" si="1036"/>
        <v>138</v>
      </c>
      <c r="BO8136" s="1">
        <v>50504</v>
      </c>
      <c r="BP8136" s="1"/>
    </row>
    <row r="8137" spans="59:68" x14ac:dyDescent="0.25">
      <c r="BG8137" t="str">
        <f t="shared" ca="1" si="1029"/>
        <v/>
      </c>
      <c r="BH8137" t="str">
        <f t="shared" si="1030"/>
        <v/>
      </c>
      <c r="BI8137" t="str">
        <f t="shared" si="1031"/>
        <v/>
      </c>
      <c r="BJ8137" t="str">
        <f t="shared" ca="1" si="1032"/>
        <v/>
      </c>
      <c r="BK8137">
        <f t="shared" si="1033"/>
        <v>1900</v>
      </c>
      <c r="BL8137">
        <f t="shared" si="1034"/>
        <v>1900</v>
      </c>
      <c r="BM8137" t="str">
        <f t="shared" si="1035"/>
        <v/>
      </c>
      <c r="BN8137" s="69">
        <f t="shared" si="1036"/>
        <v>138</v>
      </c>
      <c r="BO8137" s="1">
        <v>50505</v>
      </c>
      <c r="BP8137" s="1"/>
    </row>
    <row r="8138" spans="59:68" x14ac:dyDescent="0.25">
      <c r="BG8138" t="str">
        <f t="shared" ca="1" si="1029"/>
        <v/>
      </c>
      <c r="BH8138" t="str">
        <f t="shared" si="1030"/>
        <v/>
      </c>
      <c r="BI8138" t="str">
        <f t="shared" si="1031"/>
        <v/>
      </c>
      <c r="BJ8138" t="str">
        <f t="shared" ca="1" si="1032"/>
        <v/>
      </c>
      <c r="BK8138">
        <f t="shared" si="1033"/>
        <v>1900</v>
      </c>
      <c r="BL8138">
        <f t="shared" si="1034"/>
        <v>1900</v>
      </c>
      <c r="BM8138" t="str">
        <f t="shared" si="1035"/>
        <v/>
      </c>
      <c r="BN8138" s="69">
        <f t="shared" si="1036"/>
        <v>138</v>
      </c>
      <c r="BO8138" s="1">
        <v>50506</v>
      </c>
      <c r="BP8138" s="1"/>
    </row>
    <row r="8139" spans="59:68" x14ac:dyDescent="0.25">
      <c r="BG8139" t="str">
        <f t="shared" ca="1" si="1029"/>
        <v/>
      </c>
      <c r="BH8139" t="str">
        <f t="shared" si="1030"/>
        <v/>
      </c>
      <c r="BI8139" t="str">
        <f t="shared" si="1031"/>
        <v/>
      </c>
      <c r="BJ8139" t="str">
        <f t="shared" ca="1" si="1032"/>
        <v/>
      </c>
      <c r="BK8139">
        <f t="shared" si="1033"/>
        <v>1900</v>
      </c>
      <c r="BL8139">
        <f t="shared" si="1034"/>
        <v>1900</v>
      </c>
      <c r="BM8139" t="str">
        <f t="shared" si="1035"/>
        <v/>
      </c>
      <c r="BN8139" s="69">
        <f t="shared" si="1036"/>
        <v>138</v>
      </c>
      <c r="BO8139" s="1">
        <v>50507</v>
      </c>
      <c r="BP8139" s="1"/>
    </row>
    <row r="8140" spans="59:68" x14ac:dyDescent="0.25">
      <c r="BG8140" t="str">
        <f t="shared" ca="1" si="1029"/>
        <v/>
      </c>
      <c r="BH8140" t="str">
        <f t="shared" si="1030"/>
        <v/>
      </c>
      <c r="BI8140" t="str">
        <f t="shared" si="1031"/>
        <v/>
      </c>
      <c r="BJ8140" t="str">
        <f t="shared" ca="1" si="1032"/>
        <v/>
      </c>
      <c r="BK8140">
        <f t="shared" si="1033"/>
        <v>1900</v>
      </c>
      <c r="BL8140">
        <f t="shared" si="1034"/>
        <v>1900</v>
      </c>
      <c r="BM8140" t="str">
        <f t="shared" si="1035"/>
        <v/>
      </c>
      <c r="BN8140" s="69">
        <f t="shared" si="1036"/>
        <v>138</v>
      </c>
      <c r="BO8140" s="1">
        <v>50508</v>
      </c>
      <c r="BP8140" s="1"/>
    </row>
    <row r="8141" spans="59:68" x14ac:dyDescent="0.25">
      <c r="BG8141" t="str">
        <f t="shared" ca="1" si="1029"/>
        <v/>
      </c>
      <c r="BH8141" t="str">
        <f t="shared" si="1030"/>
        <v/>
      </c>
      <c r="BI8141" t="str">
        <f t="shared" si="1031"/>
        <v/>
      </c>
      <c r="BJ8141" t="str">
        <f t="shared" ca="1" si="1032"/>
        <v/>
      </c>
      <c r="BK8141">
        <f t="shared" si="1033"/>
        <v>1900</v>
      </c>
      <c r="BL8141">
        <f t="shared" si="1034"/>
        <v>1900</v>
      </c>
      <c r="BM8141" t="str">
        <f t="shared" si="1035"/>
        <v/>
      </c>
      <c r="BN8141" s="69">
        <f t="shared" si="1036"/>
        <v>138</v>
      </c>
      <c r="BO8141" s="1">
        <v>50509</v>
      </c>
      <c r="BP8141" s="1"/>
    </row>
    <row r="8142" spans="59:68" x14ac:dyDescent="0.25">
      <c r="BG8142" t="str">
        <f t="shared" ca="1" si="1029"/>
        <v/>
      </c>
      <c r="BH8142" t="str">
        <f t="shared" si="1030"/>
        <v/>
      </c>
      <c r="BI8142" t="str">
        <f t="shared" si="1031"/>
        <v/>
      </c>
      <c r="BJ8142" t="str">
        <f t="shared" ca="1" si="1032"/>
        <v/>
      </c>
      <c r="BK8142">
        <f t="shared" si="1033"/>
        <v>1900</v>
      </c>
      <c r="BL8142">
        <f t="shared" si="1034"/>
        <v>1900</v>
      </c>
      <c r="BM8142" t="str">
        <f t="shared" si="1035"/>
        <v/>
      </c>
      <c r="BN8142" s="69">
        <f t="shared" si="1036"/>
        <v>138</v>
      </c>
      <c r="BO8142" s="1">
        <v>50510</v>
      </c>
      <c r="BP8142" s="1"/>
    </row>
    <row r="8143" spans="59:68" x14ac:dyDescent="0.25">
      <c r="BG8143" t="str">
        <f t="shared" ca="1" si="1029"/>
        <v/>
      </c>
      <c r="BH8143" t="str">
        <f t="shared" si="1030"/>
        <v/>
      </c>
      <c r="BI8143" t="str">
        <f t="shared" si="1031"/>
        <v/>
      </c>
      <c r="BJ8143" t="str">
        <f t="shared" ca="1" si="1032"/>
        <v/>
      </c>
      <c r="BK8143">
        <f t="shared" si="1033"/>
        <v>1900</v>
      </c>
      <c r="BL8143">
        <f t="shared" si="1034"/>
        <v>1900</v>
      </c>
      <c r="BM8143" t="str">
        <f t="shared" si="1035"/>
        <v/>
      </c>
      <c r="BN8143" s="69">
        <f t="shared" si="1036"/>
        <v>138</v>
      </c>
      <c r="BO8143" s="1">
        <v>50511</v>
      </c>
      <c r="BP8143" s="1"/>
    </row>
    <row r="8144" spans="59:68" x14ac:dyDescent="0.25">
      <c r="BG8144" t="str">
        <f t="shared" ca="1" si="1029"/>
        <v/>
      </c>
      <c r="BH8144" t="str">
        <f t="shared" si="1030"/>
        <v/>
      </c>
      <c r="BI8144" t="str">
        <f t="shared" si="1031"/>
        <v/>
      </c>
      <c r="BJ8144" t="str">
        <f t="shared" ca="1" si="1032"/>
        <v/>
      </c>
      <c r="BK8144">
        <f t="shared" si="1033"/>
        <v>1900</v>
      </c>
      <c r="BL8144">
        <f t="shared" si="1034"/>
        <v>1900</v>
      </c>
      <c r="BM8144" t="str">
        <f t="shared" si="1035"/>
        <v/>
      </c>
      <c r="BN8144" s="69">
        <f t="shared" si="1036"/>
        <v>138</v>
      </c>
      <c r="BO8144" s="1">
        <v>50512</v>
      </c>
      <c r="BP8144" s="1"/>
    </row>
    <row r="8145" spans="59:68" x14ac:dyDescent="0.25">
      <c r="BG8145" t="str">
        <f t="shared" ca="1" si="1029"/>
        <v/>
      </c>
      <c r="BH8145" t="str">
        <f t="shared" si="1030"/>
        <v/>
      </c>
      <c r="BI8145" t="str">
        <f t="shared" si="1031"/>
        <v/>
      </c>
      <c r="BJ8145" t="str">
        <f t="shared" ca="1" si="1032"/>
        <v/>
      </c>
      <c r="BK8145">
        <f t="shared" si="1033"/>
        <v>1900</v>
      </c>
      <c r="BL8145">
        <f t="shared" si="1034"/>
        <v>1900</v>
      </c>
      <c r="BM8145" t="str">
        <f t="shared" si="1035"/>
        <v/>
      </c>
      <c r="BN8145" s="69">
        <f t="shared" si="1036"/>
        <v>138</v>
      </c>
      <c r="BO8145" s="1">
        <v>50513</v>
      </c>
      <c r="BP8145" s="1"/>
    </row>
    <row r="8146" spans="59:68" x14ac:dyDescent="0.25">
      <c r="BG8146" t="str">
        <f t="shared" ca="1" si="1029"/>
        <v/>
      </c>
      <c r="BH8146" t="str">
        <f t="shared" si="1030"/>
        <v/>
      </c>
      <c r="BI8146" t="str">
        <f t="shared" si="1031"/>
        <v/>
      </c>
      <c r="BJ8146" t="str">
        <f t="shared" ca="1" si="1032"/>
        <v/>
      </c>
      <c r="BK8146">
        <f t="shared" si="1033"/>
        <v>1900</v>
      </c>
      <c r="BL8146">
        <f t="shared" si="1034"/>
        <v>1900</v>
      </c>
      <c r="BM8146" t="str">
        <f t="shared" si="1035"/>
        <v/>
      </c>
      <c r="BN8146" s="69">
        <f t="shared" si="1036"/>
        <v>138</v>
      </c>
      <c r="BO8146" s="1">
        <v>50514</v>
      </c>
      <c r="BP8146" s="1"/>
    </row>
    <row r="8147" spans="59:68" x14ac:dyDescent="0.25">
      <c r="BG8147" t="str">
        <f t="shared" ca="1" si="1029"/>
        <v/>
      </c>
      <c r="BH8147" t="str">
        <f t="shared" si="1030"/>
        <v/>
      </c>
      <c r="BI8147" t="str">
        <f t="shared" si="1031"/>
        <v/>
      </c>
      <c r="BJ8147" t="str">
        <f t="shared" ca="1" si="1032"/>
        <v/>
      </c>
      <c r="BK8147">
        <f t="shared" si="1033"/>
        <v>1900</v>
      </c>
      <c r="BL8147">
        <f t="shared" si="1034"/>
        <v>1900</v>
      </c>
      <c r="BM8147" t="str">
        <f t="shared" si="1035"/>
        <v/>
      </c>
      <c r="BN8147" s="69">
        <f t="shared" si="1036"/>
        <v>138</v>
      </c>
      <c r="BO8147" s="1">
        <v>50515</v>
      </c>
      <c r="BP8147" s="1"/>
    </row>
    <row r="8148" spans="59:68" x14ac:dyDescent="0.25">
      <c r="BG8148" t="str">
        <f t="shared" ca="1" si="1029"/>
        <v/>
      </c>
      <c r="BH8148" t="str">
        <f t="shared" si="1030"/>
        <v/>
      </c>
      <c r="BI8148" t="str">
        <f t="shared" si="1031"/>
        <v/>
      </c>
      <c r="BJ8148" t="str">
        <f t="shared" ca="1" si="1032"/>
        <v/>
      </c>
      <c r="BK8148">
        <f t="shared" si="1033"/>
        <v>1900</v>
      </c>
      <c r="BL8148">
        <f t="shared" si="1034"/>
        <v>1900</v>
      </c>
      <c r="BM8148" t="str">
        <f t="shared" si="1035"/>
        <v/>
      </c>
      <c r="BN8148" s="69">
        <f t="shared" si="1036"/>
        <v>138</v>
      </c>
      <c r="BO8148" s="1">
        <v>50516</v>
      </c>
      <c r="BP8148" s="1"/>
    </row>
    <row r="8149" spans="59:68" x14ac:dyDescent="0.25">
      <c r="BG8149" t="str">
        <f t="shared" ca="1" si="1029"/>
        <v/>
      </c>
      <c r="BH8149" t="str">
        <f t="shared" si="1030"/>
        <v/>
      </c>
      <c r="BI8149" t="str">
        <f t="shared" si="1031"/>
        <v/>
      </c>
      <c r="BJ8149" t="str">
        <f t="shared" ca="1" si="1032"/>
        <v/>
      </c>
      <c r="BK8149">
        <f t="shared" si="1033"/>
        <v>1900</v>
      </c>
      <c r="BL8149">
        <f t="shared" si="1034"/>
        <v>1900</v>
      </c>
      <c r="BM8149" t="str">
        <f t="shared" si="1035"/>
        <v/>
      </c>
      <c r="BN8149" s="69">
        <f t="shared" si="1036"/>
        <v>138</v>
      </c>
      <c r="BO8149" s="1">
        <v>50517</v>
      </c>
      <c r="BP8149" s="1"/>
    </row>
    <row r="8150" spans="59:68" x14ac:dyDescent="0.25">
      <c r="BG8150" t="str">
        <f t="shared" ca="1" si="1029"/>
        <v/>
      </c>
      <c r="BH8150" t="str">
        <f t="shared" si="1030"/>
        <v/>
      </c>
      <c r="BI8150" t="str">
        <f t="shared" si="1031"/>
        <v/>
      </c>
      <c r="BJ8150" t="str">
        <f t="shared" ca="1" si="1032"/>
        <v/>
      </c>
      <c r="BK8150">
        <f t="shared" si="1033"/>
        <v>1900</v>
      </c>
      <c r="BL8150">
        <f t="shared" si="1034"/>
        <v>1900</v>
      </c>
      <c r="BM8150" t="str">
        <f t="shared" si="1035"/>
        <v/>
      </c>
      <c r="BN8150" s="69">
        <f t="shared" si="1036"/>
        <v>138</v>
      </c>
      <c r="BO8150" s="1">
        <v>50518</v>
      </c>
      <c r="BP8150" s="1"/>
    </row>
    <row r="8151" spans="59:68" x14ac:dyDescent="0.25">
      <c r="BG8151" t="str">
        <f t="shared" ca="1" si="1029"/>
        <v/>
      </c>
      <c r="BH8151" t="str">
        <f t="shared" si="1030"/>
        <v/>
      </c>
      <c r="BI8151" t="str">
        <f t="shared" si="1031"/>
        <v/>
      </c>
      <c r="BJ8151" t="str">
        <f t="shared" ca="1" si="1032"/>
        <v/>
      </c>
      <c r="BK8151">
        <f t="shared" si="1033"/>
        <v>1900</v>
      </c>
      <c r="BL8151">
        <f t="shared" si="1034"/>
        <v>1900</v>
      </c>
      <c r="BM8151" t="str">
        <f t="shared" si="1035"/>
        <v/>
      </c>
      <c r="BN8151" s="69">
        <f t="shared" si="1036"/>
        <v>138</v>
      </c>
      <c r="BO8151" s="1">
        <v>50519</v>
      </c>
      <c r="BP8151" s="1"/>
    </row>
    <row r="8152" spans="59:68" x14ac:dyDescent="0.25">
      <c r="BG8152" t="str">
        <f t="shared" ca="1" si="1029"/>
        <v/>
      </c>
      <c r="BH8152" t="str">
        <f t="shared" si="1030"/>
        <v/>
      </c>
      <c r="BI8152" t="str">
        <f t="shared" si="1031"/>
        <v/>
      </c>
      <c r="BJ8152" t="str">
        <f t="shared" ca="1" si="1032"/>
        <v/>
      </c>
      <c r="BK8152">
        <f t="shared" si="1033"/>
        <v>1900</v>
      </c>
      <c r="BL8152">
        <f t="shared" si="1034"/>
        <v>1900</v>
      </c>
      <c r="BM8152" t="str">
        <f t="shared" si="1035"/>
        <v/>
      </c>
      <c r="BN8152" s="69">
        <f t="shared" si="1036"/>
        <v>138</v>
      </c>
      <c r="BO8152" s="1">
        <v>50520</v>
      </c>
      <c r="BP8152" s="1"/>
    </row>
    <row r="8153" spans="59:68" x14ac:dyDescent="0.25">
      <c r="BG8153" t="str">
        <f t="shared" ca="1" si="1029"/>
        <v/>
      </c>
      <c r="BH8153" t="str">
        <f t="shared" si="1030"/>
        <v/>
      </c>
      <c r="BI8153" t="str">
        <f t="shared" si="1031"/>
        <v/>
      </c>
      <c r="BJ8153" t="str">
        <f t="shared" ca="1" si="1032"/>
        <v/>
      </c>
      <c r="BK8153">
        <f t="shared" si="1033"/>
        <v>1900</v>
      </c>
      <c r="BL8153">
        <f t="shared" si="1034"/>
        <v>1900</v>
      </c>
      <c r="BM8153" t="str">
        <f t="shared" si="1035"/>
        <v/>
      </c>
      <c r="BN8153" s="69">
        <f t="shared" si="1036"/>
        <v>138</v>
      </c>
      <c r="BO8153" s="1">
        <v>50521</v>
      </c>
      <c r="BP8153" s="1"/>
    </row>
    <row r="8154" spans="59:68" x14ac:dyDescent="0.25">
      <c r="BG8154" t="str">
        <f t="shared" ca="1" si="1029"/>
        <v/>
      </c>
      <c r="BH8154" t="str">
        <f t="shared" si="1030"/>
        <v/>
      </c>
      <c r="BI8154" t="str">
        <f t="shared" si="1031"/>
        <v/>
      </c>
      <c r="BJ8154" t="str">
        <f t="shared" ca="1" si="1032"/>
        <v/>
      </c>
      <c r="BK8154">
        <f t="shared" si="1033"/>
        <v>1900</v>
      </c>
      <c r="BL8154">
        <f t="shared" si="1034"/>
        <v>1900</v>
      </c>
      <c r="BM8154" t="str">
        <f t="shared" si="1035"/>
        <v/>
      </c>
      <c r="BN8154" s="69">
        <f t="shared" si="1036"/>
        <v>138</v>
      </c>
      <c r="BO8154" s="1">
        <v>50522</v>
      </c>
      <c r="BP8154" s="1"/>
    </row>
    <row r="8155" spans="59:68" x14ac:dyDescent="0.25">
      <c r="BG8155" t="str">
        <f t="shared" ca="1" si="1029"/>
        <v/>
      </c>
      <c r="BH8155" t="str">
        <f t="shared" si="1030"/>
        <v/>
      </c>
      <c r="BI8155" t="str">
        <f t="shared" si="1031"/>
        <v/>
      </c>
      <c r="BJ8155" t="str">
        <f t="shared" ca="1" si="1032"/>
        <v/>
      </c>
      <c r="BK8155">
        <f t="shared" si="1033"/>
        <v>1900</v>
      </c>
      <c r="BL8155">
        <f t="shared" si="1034"/>
        <v>1900</v>
      </c>
      <c r="BM8155" t="str">
        <f t="shared" si="1035"/>
        <v/>
      </c>
      <c r="BN8155" s="69">
        <f t="shared" si="1036"/>
        <v>138</v>
      </c>
      <c r="BO8155" s="1">
        <v>50523</v>
      </c>
      <c r="BP8155" s="1"/>
    </row>
    <row r="8156" spans="59:68" x14ac:dyDescent="0.25">
      <c r="BG8156" t="str">
        <f t="shared" ca="1" si="1029"/>
        <v/>
      </c>
      <c r="BH8156" t="str">
        <f t="shared" si="1030"/>
        <v/>
      </c>
      <c r="BI8156" t="str">
        <f t="shared" si="1031"/>
        <v/>
      </c>
      <c r="BJ8156" t="str">
        <f t="shared" ca="1" si="1032"/>
        <v/>
      </c>
      <c r="BK8156">
        <f t="shared" si="1033"/>
        <v>1900</v>
      </c>
      <c r="BL8156">
        <f t="shared" si="1034"/>
        <v>1900</v>
      </c>
      <c r="BM8156" t="str">
        <f t="shared" si="1035"/>
        <v/>
      </c>
      <c r="BN8156" s="69">
        <f t="shared" si="1036"/>
        <v>138</v>
      </c>
      <c r="BO8156" s="1">
        <v>50524</v>
      </c>
      <c r="BP8156" s="1"/>
    </row>
    <row r="8157" spans="59:68" x14ac:dyDescent="0.25">
      <c r="BG8157" t="str">
        <f t="shared" ca="1" si="1029"/>
        <v/>
      </c>
      <c r="BH8157" t="str">
        <f t="shared" si="1030"/>
        <v/>
      </c>
      <c r="BI8157" t="str">
        <f t="shared" si="1031"/>
        <v/>
      </c>
      <c r="BJ8157" t="str">
        <f t="shared" ca="1" si="1032"/>
        <v/>
      </c>
      <c r="BK8157">
        <f t="shared" si="1033"/>
        <v>1900</v>
      </c>
      <c r="BL8157">
        <f t="shared" si="1034"/>
        <v>1900</v>
      </c>
      <c r="BM8157" t="str">
        <f t="shared" si="1035"/>
        <v/>
      </c>
      <c r="BN8157" s="69">
        <f t="shared" si="1036"/>
        <v>138</v>
      </c>
      <c r="BO8157" s="1">
        <v>50525</v>
      </c>
      <c r="BP8157" s="1"/>
    </row>
    <row r="8158" spans="59:68" x14ac:dyDescent="0.25">
      <c r="BG8158" t="str">
        <f t="shared" ca="1" si="1029"/>
        <v/>
      </c>
      <c r="BH8158" t="str">
        <f t="shared" si="1030"/>
        <v/>
      </c>
      <c r="BI8158" t="str">
        <f t="shared" si="1031"/>
        <v/>
      </c>
      <c r="BJ8158" t="str">
        <f t="shared" ca="1" si="1032"/>
        <v/>
      </c>
      <c r="BK8158">
        <f t="shared" si="1033"/>
        <v>1900</v>
      </c>
      <c r="BL8158">
        <f t="shared" si="1034"/>
        <v>1900</v>
      </c>
      <c r="BM8158" t="str">
        <f t="shared" si="1035"/>
        <v/>
      </c>
      <c r="BN8158" s="69">
        <f t="shared" si="1036"/>
        <v>138</v>
      </c>
      <c r="BO8158" s="1">
        <v>50526</v>
      </c>
      <c r="BP8158" s="1"/>
    </row>
    <row r="8159" spans="59:68" x14ac:dyDescent="0.25">
      <c r="BG8159" t="str">
        <f t="shared" ca="1" si="1029"/>
        <v/>
      </c>
      <c r="BH8159" t="str">
        <f t="shared" si="1030"/>
        <v/>
      </c>
      <c r="BI8159" t="str">
        <f t="shared" si="1031"/>
        <v/>
      </c>
      <c r="BJ8159" t="str">
        <f t="shared" ca="1" si="1032"/>
        <v/>
      </c>
      <c r="BK8159">
        <f t="shared" si="1033"/>
        <v>1900</v>
      </c>
      <c r="BL8159">
        <f t="shared" si="1034"/>
        <v>1900</v>
      </c>
      <c r="BM8159" t="str">
        <f t="shared" si="1035"/>
        <v/>
      </c>
      <c r="BN8159" s="69">
        <f t="shared" si="1036"/>
        <v>138</v>
      </c>
      <c r="BO8159" s="1">
        <v>50527</v>
      </c>
      <c r="BP8159" s="1"/>
    </row>
    <row r="8160" spans="59:68" x14ac:dyDescent="0.25">
      <c r="BG8160" t="str">
        <f t="shared" ca="1" si="1029"/>
        <v/>
      </c>
      <c r="BH8160" t="str">
        <f t="shared" si="1030"/>
        <v/>
      </c>
      <c r="BI8160" t="str">
        <f t="shared" si="1031"/>
        <v/>
      </c>
      <c r="BJ8160" t="str">
        <f t="shared" ca="1" si="1032"/>
        <v/>
      </c>
      <c r="BK8160">
        <f t="shared" si="1033"/>
        <v>1900</v>
      </c>
      <c r="BL8160">
        <f t="shared" si="1034"/>
        <v>1900</v>
      </c>
      <c r="BM8160" t="str">
        <f t="shared" si="1035"/>
        <v/>
      </c>
      <c r="BN8160" s="69">
        <f t="shared" si="1036"/>
        <v>138</v>
      </c>
      <c r="BO8160" s="1">
        <v>50528</v>
      </c>
      <c r="BP8160" s="1"/>
    </row>
    <row r="8161" spans="59:68" x14ac:dyDescent="0.25">
      <c r="BG8161" t="str">
        <f t="shared" ca="1" si="1029"/>
        <v/>
      </c>
      <c r="BH8161" t="str">
        <f t="shared" si="1030"/>
        <v/>
      </c>
      <c r="BI8161" t="str">
        <f t="shared" si="1031"/>
        <v/>
      </c>
      <c r="BJ8161" t="str">
        <f t="shared" ca="1" si="1032"/>
        <v/>
      </c>
      <c r="BK8161">
        <f t="shared" si="1033"/>
        <v>1900</v>
      </c>
      <c r="BL8161">
        <f t="shared" si="1034"/>
        <v>1900</v>
      </c>
      <c r="BM8161" t="str">
        <f t="shared" si="1035"/>
        <v/>
      </c>
      <c r="BN8161" s="69">
        <f t="shared" si="1036"/>
        <v>138</v>
      </c>
      <c r="BO8161" s="1">
        <v>50529</v>
      </c>
      <c r="BP8161" s="1"/>
    </row>
    <row r="8162" spans="59:68" x14ac:dyDescent="0.25">
      <c r="BG8162" t="str">
        <f t="shared" ca="1" si="1029"/>
        <v/>
      </c>
      <c r="BH8162" t="str">
        <f t="shared" si="1030"/>
        <v/>
      </c>
      <c r="BI8162" t="str">
        <f t="shared" si="1031"/>
        <v/>
      </c>
      <c r="BJ8162" t="str">
        <f t="shared" ca="1" si="1032"/>
        <v/>
      </c>
      <c r="BK8162">
        <f t="shared" si="1033"/>
        <v>1900</v>
      </c>
      <c r="BL8162">
        <f t="shared" si="1034"/>
        <v>1900</v>
      </c>
      <c r="BM8162" t="str">
        <f t="shared" si="1035"/>
        <v/>
      </c>
      <c r="BN8162" s="69">
        <f t="shared" si="1036"/>
        <v>138</v>
      </c>
      <c r="BO8162" s="1">
        <v>50530</v>
      </c>
      <c r="BP8162" s="1"/>
    </row>
    <row r="8163" spans="59:68" x14ac:dyDescent="0.25">
      <c r="BG8163" t="str">
        <f t="shared" ca="1" si="1029"/>
        <v/>
      </c>
      <c r="BH8163" t="str">
        <f t="shared" si="1030"/>
        <v/>
      </c>
      <c r="BI8163" t="str">
        <f t="shared" si="1031"/>
        <v/>
      </c>
      <c r="BJ8163" t="str">
        <f t="shared" ca="1" si="1032"/>
        <v/>
      </c>
      <c r="BK8163">
        <f t="shared" si="1033"/>
        <v>1900</v>
      </c>
      <c r="BL8163">
        <f t="shared" si="1034"/>
        <v>1900</v>
      </c>
      <c r="BM8163" t="str">
        <f t="shared" si="1035"/>
        <v/>
      </c>
      <c r="BN8163" s="69">
        <f t="shared" si="1036"/>
        <v>138</v>
      </c>
      <c r="BO8163" s="1">
        <v>50531</v>
      </c>
      <c r="BP8163" s="1"/>
    </row>
    <row r="8164" spans="59:68" x14ac:dyDescent="0.25">
      <c r="BG8164" t="str">
        <f t="shared" ca="1" si="1029"/>
        <v/>
      </c>
      <c r="BH8164" t="str">
        <f t="shared" si="1030"/>
        <v/>
      </c>
      <c r="BI8164" t="str">
        <f t="shared" si="1031"/>
        <v/>
      </c>
      <c r="BJ8164" t="str">
        <f t="shared" ca="1" si="1032"/>
        <v/>
      </c>
      <c r="BK8164">
        <f t="shared" si="1033"/>
        <v>1900</v>
      </c>
      <c r="BL8164">
        <f t="shared" si="1034"/>
        <v>1900</v>
      </c>
      <c r="BM8164" t="str">
        <f t="shared" si="1035"/>
        <v/>
      </c>
      <c r="BN8164" s="69">
        <f t="shared" si="1036"/>
        <v>138</v>
      </c>
      <c r="BO8164" s="1">
        <v>50532</v>
      </c>
      <c r="BP8164" s="1"/>
    </row>
    <row r="8165" spans="59:68" x14ac:dyDescent="0.25">
      <c r="BG8165" t="str">
        <f t="shared" ca="1" si="1029"/>
        <v/>
      </c>
      <c r="BH8165" t="str">
        <f t="shared" si="1030"/>
        <v/>
      </c>
      <c r="BI8165" t="str">
        <f t="shared" si="1031"/>
        <v/>
      </c>
      <c r="BJ8165" t="str">
        <f t="shared" ca="1" si="1032"/>
        <v/>
      </c>
      <c r="BK8165">
        <f t="shared" si="1033"/>
        <v>1900</v>
      </c>
      <c r="BL8165">
        <f t="shared" si="1034"/>
        <v>1900</v>
      </c>
      <c r="BM8165" t="str">
        <f t="shared" si="1035"/>
        <v/>
      </c>
      <c r="BN8165" s="69">
        <f t="shared" si="1036"/>
        <v>138</v>
      </c>
      <c r="BO8165" s="1">
        <v>50533</v>
      </c>
      <c r="BP8165" s="1"/>
    </row>
    <row r="8166" spans="59:68" x14ac:dyDescent="0.25">
      <c r="BG8166" t="str">
        <f t="shared" ca="1" si="1029"/>
        <v/>
      </c>
      <c r="BH8166" t="str">
        <f t="shared" si="1030"/>
        <v/>
      </c>
      <c r="BI8166" t="str">
        <f t="shared" si="1031"/>
        <v/>
      </c>
      <c r="BJ8166" t="str">
        <f t="shared" ca="1" si="1032"/>
        <v/>
      </c>
      <c r="BK8166">
        <f t="shared" si="1033"/>
        <v>1900</v>
      </c>
      <c r="BL8166">
        <f t="shared" si="1034"/>
        <v>1900</v>
      </c>
      <c r="BM8166" t="str">
        <f t="shared" si="1035"/>
        <v/>
      </c>
      <c r="BN8166" s="69">
        <f t="shared" si="1036"/>
        <v>138</v>
      </c>
      <c r="BO8166" s="1">
        <v>50534</v>
      </c>
      <c r="BP8166" s="1"/>
    </row>
    <row r="8167" spans="59:68" x14ac:dyDescent="0.25">
      <c r="BG8167" t="str">
        <f t="shared" ca="1" si="1029"/>
        <v/>
      </c>
      <c r="BH8167" t="str">
        <f t="shared" si="1030"/>
        <v/>
      </c>
      <c r="BI8167" t="str">
        <f t="shared" si="1031"/>
        <v/>
      </c>
      <c r="BJ8167" t="str">
        <f t="shared" ca="1" si="1032"/>
        <v/>
      </c>
      <c r="BK8167">
        <f t="shared" si="1033"/>
        <v>1900</v>
      </c>
      <c r="BL8167">
        <f t="shared" si="1034"/>
        <v>1900</v>
      </c>
      <c r="BM8167" t="str">
        <f t="shared" si="1035"/>
        <v/>
      </c>
      <c r="BN8167" s="69">
        <f t="shared" si="1036"/>
        <v>138</v>
      </c>
      <c r="BO8167" s="1">
        <v>50535</v>
      </c>
      <c r="BP8167" s="1"/>
    </row>
    <row r="8168" spans="59:68" x14ac:dyDescent="0.25">
      <c r="BG8168" t="str">
        <f t="shared" ca="1" si="1029"/>
        <v/>
      </c>
      <c r="BH8168" t="str">
        <f t="shared" si="1030"/>
        <v/>
      </c>
      <c r="BI8168" t="str">
        <f t="shared" si="1031"/>
        <v/>
      </c>
      <c r="BJ8168" t="str">
        <f t="shared" ca="1" si="1032"/>
        <v/>
      </c>
      <c r="BK8168">
        <f t="shared" si="1033"/>
        <v>1900</v>
      </c>
      <c r="BL8168">
        <f t="shared" si="1034"/>
        <v>1900</v>
      </c>
      <c r="BM8168" t="str">
        <f t="shared" si="1035"/>
        <v/>
      </c>
      <c r="BN8168" s="69">
        <f t="shared" si="1036"/>
        <v>138</v>
      </c>
      <c r="BO8168" s="1">
        <v>50536</v>
      </c>
      <c r="BP8168" s="1"/>
    </row>
    <row r="8169" spans="59:68" x14ac:dyDescent="0.25">
      <c r="BG8169" t="str">
        <f t="shared" ca="1" si="1029"/>
        <v/>
      </c>
      <c r="BH8169" t="str">
        <f t="shared" si="1030"/>
        <v/>
      </c>
      <c r="BI8169" t="str">
        <f t="shared" si="1031"/>
        <v/>
      </c>
      <c r="BJ8169" t="str">
        <f t="shared" ca="1" si="1032"/>
        <v/>
      </c>
      <c r="BK8169">
        <f t="shared" si="1033"/>
        <v>1900</v>
      </c>
      <c r="BL8169">
        <f t="shared" si="1034"/>
        <v>1900</v>
      </c>
      <c r="BM8169" t="str">
        <f t="shared" si="1035"/>
        <v/>
      </c>
      <c r="BN8169" s="69">
        <f t="shared" si="1036"/>
        <v>138</v>
      </c>
      <c r="BO8169" s="1">
        <v>50537</v>
      </c>
      <c r="BP8169" s="1"/>
    </row>
    <row r="8170" spans="59:68" x14ac:dyDescent="0.25">
      <c r="BG8170" t="str">
        <f t="shared" ca="1" si="1029"/>
        <v/>
      </c>
      <c r="BH8170" t="str">
        <f t="shared" si="1030"/>
        <v/>
      </c>
      <c r="BI8170" t="str">
        <f t="shared" si="1031"/>
        <v/>
      </c>
      <c r="BJ8170" t="str">
        <f t="shared" ca="1" si="1032"/>
        <v/>
      </c>
      <c r="BK8170">
        <f t="shared" si="1033"/>
        <v>1900</v>
      </c>
      <c r="BL8170">
        <f t="shared" si="1034"/>
        <v>1900</v>
      </c>
      <c r="BM8170" t="str">
        <f t="shared" si="1035"/>
        <v/>
      </c>
      <c r="BN8170" s="69">
        <f t="shared" si="1036"/>
        <v>138</v>
      </c>
      <c r="BO8170" s="1">
        <v>50538</v>
      </c>
      <c r="BP8170" s="1"/>
    </row>
    <row r="8171" spans="59:68" x14ac:dyDescent="0.25">
      <c r="BG8171" t="str">
        <f t="shared" ca="1" si="1029"/>
        <v/>
      </c>
      <c r="BH8171" t="str">
        <f t="shared" si="1030"/>
        <v/>
      </c>
      <c r="BI8171" t="str">
        <f t="shared" si="1031"/>
        <v/>
      </c>
      <c r="BJ8171" t="str">
        <f t="shared" ca="1" si="1032"/>
        <v/>
      </c>
      <c r="BK8171">
        <f t="shared" si="1033"/>
        <v>1900</v>
      </c>
      <c r="BL8171">
        <f t="shared" si="1034"/>
        <v>1900</v>
      </c>
      <c r="BM8171" t="str">
        <f t="shared" si="1035"/>
        <v/>
      </c>
      <c r="BN8171" s="69">
        <f t="shared" si="1036"/>
        <v>138</v>
      </c>
      <c r="BO8171" s="1">
        <v>50539</v>
      </c>
      <c r="BP8171" s="1"/>
    </row>
    <row r="8172" spans="59:68" x14ac:dyDescent="0.25">
      <c r="BG8172" t="str">
        <f t="shared" ca="1" si="1029"/>
        <v/>
      </c>
      <c r="BH8172" t="str">
        <f t="shared" si="1030"/>
        <v/>
      </c>
      <c r="BI8172" t="str">
        <f t="shared" si="1031"/>
        <v/>
      </c>
      <c r="BJ8172" t="str">
        <f t="shared" ca="1" si="1032"/>
        <v/>
      </c>
      <c r="BK8172">
        <f t="shared" si="1033"/>
        <v>1900</v>
      </c>
      <c r="BL8172">
        <f t="shared" si="1034"/>
        <v>1900</v>
      </c>
      <c r="BM8172" t="str">
        <f t="shared" si="1035"/>
        <v/>
      </c>
      <c r="BN8172" s="69">
        <f t="shared" si="1036"/>
        <v>138</v>
      </c>
      <c r="BO8172" s="1">
        <v>50540</v>
      </c>
      <c r="BP8172" s="1"/>
    </row>
    <row r="8173" spans="59:68" x14ac:dyDescent="0.25">
      <c r="BG8173" t="str">
        <f t="shared" ca="1" si="1029"/>
        <v/>
      </c>
      <c r="BH8173" t="str">
        <f t="shared" si="1030"/>
        <v/>
      </c>
      <c r="BI8173" t="str">
        <f t="shared" si="1031"/>
        <v/>
      </c>
      <c r="BJ8173" t="str">
        <f t="shared" ca="1" si="1032"/>
        <v/>
      </c>
      <c r="BK8173">
        <f t="shared" si="1033"/>
        <v>1900</v>
      </c>
      <c r="BL8173">
        <f t="shared" si="1034"/>
        <v>1900</v>
      </c>
      <c r="BM8173" t="str">
        <f t="shared" si="1035"/>
        <v/>
      </c>
      <c r="BN8173" s="69">
        <f t="shared" si="1036"/>
        <v>138</v>
      </c>
      <c r="BO8173" s="1">
        <v>50541</v>
      </c>
      <c r="BP8173" s="1"/>
    </row>
    <row r="8174" spans="59:68" x14ac:dyDescent="0.25">
      <c r="BG8174" t="str">
        <f t="shared" ca="1" si="1029"/>
        <v/>
      </c>
      <c r="BH8174" t="str">
        <f t="shared" si="1030"/>
        <v/>
      </c>
      <c r="BI8174" t="str">
        <f t="shared" si="1031"/>
        <v/>
      </c>
      <c r="BJ8174" t="str">
        <f t="shared" ca="1" si="1032"/>
        <v/>
      </c>
      <c r="BK8174">
        <f t="shared" si="1033"/>
        <v>1900</v>
      </c>
      <c r="BL8174">
        <f t="shared" si="1034"/>
        <v>1900</v>
      </c>
      <c r="BM8174" t="str">
        <f t="shared" si="1035"/>
        <v/>
      </c>
      <c r="BN8174" s="69">
        <f t="shared" si="1036"/>
        <v>138</v>
      </c>
      <c r="BO8174" s="1">
        <v>50542</v>
      </c>
      <c r="BP8174" s="1"/>
    </row>
    <row r="8175" spans="59:68" x14ac:dyDescent="0.25">
      <c r="BG8175" t="str">
        <f t="shared" ca="1" si="1029"/>
        <v/>
      </c>
      <c r="BH8175" t="str">
        <f t="shared" si="1030"/>
        <v/>
      </c>
      <c r="BI8175" t="str">
        <f t="shared" si="1031"/>
        <v/>
      </c>
      <c r="BJ8175" t="str">
        <f t="shared" ca="1" si="1032"/>
        <v/>
      </c>
      <c r="BK8175">
        <f t="shared" si="1033"/>
        <v>1900</v>
      </c>
      <c r="BL8175">
        <f t="shared" si="1034"/>
        <v>1900</v>
      </c>
      <c r="BM8175" t="str">
        <f t="shared" si="1035"/>
        <v/>
      </c>
      <c r="BN8175" s="69">
        <f t="shared" si="1036"/>
        <v>138</v>
      </c>
      <c r="BO8175" s="1">
        <v>50543</v>
      </c>
      <c r="BP8175" s="1"/>
    </row>
    <row r="8176" spans="59:68" x14ac:dyDescent="0.25">
      <c r="BG8176" t="str">
        <f t="shared" ca="1" si="1029"/>
        <v/>
      </c>
      <c r="BH8176" t="str">
        <f t="shared" si="1030"/>
        <v/>
      </c>
      <c r="BI8176" t="str">
        <f t="shared" si="1031"/>
        <v/>
      </c>
      <c r="BJ8176" t="str">
        <f t="shared" ca="1" si="1032"/>
        <v/>
      </c>
      <c r="BK8176">
        <f t="shared" si="1033"/>
        <v>1900</v>
      </c>
      <c r="BL8176">
        <f t="shared" si="1034"/>
        <v>1900</v>
      </c>
      <c r="BM8176" t="str">
        <f t="shared" si="1035"/>
        <v/>
      </c>
      <c r="BN8176" s="69">
        <f t="shared" si="1036"/>
        <v>138</v>
      </c>
      <c r="BO8176" s="1">
        <v>50544</v>
      </c>
      <c r="BP8176" s="1"/>
    </row>
    <row r="8177" spans="59:68" x14ac:dyDescent="0.25">
      <c r="BG8177" t="str">
        <f t="shared" ca="1" si="1029"/>
        <v/>
      </c>
      <c r="BH8177" t="str">
        <f t="shared" si="1030"/>
        <v/>
      </c>
      <c r="BI8177" t="str">
        <f t="shared" si="1031"/>
        <v/>
      </c>
      <c r="BJ8177" t="str">
        <f t="shared" ca="1" si="1032"/>
        <v/>
      </c>
      <c r="BK8177">
        <f t="shared" si="1033"/>
        <v>1900</v>
      </c>
      <c r="BL8177">
        <f t="shared" si="1034"/>
        <v>1900</v>
      </c>
      <c r="BM8177" t="str">
        <f t="shared" si="1035"/>
        <v/>
      </c>
      <c r="BN8177" s="69">
        <f t="shared" si="1036"/>
        <v>138</v>
      </c>
      <c r="BO8177" s="1">
        <v>50545</v>
      </c>
      <c r="BP8177" s="1"/>
    </row>
    <row r="8178" spans="59:68" x14ac:dyDescent="0.25">
      <c r="BG8178" t="str">
        <f t="shared" ca="1" si="1029"/>
        <v/>
      </c>
      <c r="BH8178" t="str">
        <f t="shared" si="1030"/>
        <v/>
      </c>
      <c r="BI8178" t="str">
        <f t="shared" si="1031"/>
        <v/>
      </c>
      <c r="BJ8178" t="str">
        <f t="shared" ca="1" si="1032"/>
        <v/>
      </c>
      <c r="BK8178">
        <f t="shared" si="1033"/>
        <v>1900</v>
      </c>
      <c r="BL8178">
        <f t="shared" si="1034"/>
        <v>1900</v>
      </c>
      <c r="BM8178" t="str">
        <f t="shared" si="1035"/>
        <v/>
      </c>
      <c r="BN8178" s="69">
        <f t="shared" si="1036"/>
        <v>138</v>
      </c>
      <c r="BO8178" s="1">
        <v>50546</v>
      </c>
      <c r="BP8178" s="1"/>
    </row>
    <row r="8179" spans="59:68" x14ac:dyDescent="0.25">
      <c r="BG8179" t="str">
        <f t="shared" ca="1" si="1029"/>
        <v/>
      </c>
      <c r="BH8179" t="str">
        <f t="shared" si="1030"/>
        <v/>
      </c>
      <c r="BI8179" t="str">
        <f t="shared" si="1031"/>
        <v/>
      </c>
      <c r="BJ8179" t="str">
        <f t="shared" ca="1" si="1032"/>
        <v/>
      </c>
      <c r="BK8179">
        <f t="shared" si="1033"/>
        <v>1900</v>
      </c>
      <c r="BL8179">
        <f t="shared" si="1034"/>
        <v>1900</v>
      </c>
      <c r="BM8179" t="str">
        <f t="shared" si="1035"/>
        <v/>
      </c>
      <c r="BN8179" s="69">
        <f t="shared" si="1036"/>
        <v>138</v>
      </c>
      <c r="BO8179" s="1">
        <v>50547</v>
      </c>
      <c r="BP8179" s="1"/>
    </row>
    <row r="8180" spans="59:68" x14ac:dyDescent="0.25">
      <c r="BG8180" t="str">
        <f t="shared" ca="1" si="1029"/>
        <v/>
      </c>
      <c r="BH8180" t="str">
        <f t="shared" si="1030"/>
        <v/>
      </c>
      <c r="BI8180" t="str">
        <f t="shared" si="1031"/>
        <v/>
      </c>
      <c r="BJ8180" t="str">
        <f t="shared" ca="1" si="1032"/>
        <v/>
      </c>
      <c r="BK8180">
        <f t="shared" si="1033"/>
        <v>1900</v>
      </c>
      <c r="BL8180">
        <f t="shared" si="1034"/>
        <v>1900</v>
      </c>
      <c r="BM8180" t="str">
        <f t="shared" si="1035"/>
        <v/>
      </c>
      <c r="BN8180" s="69">
        <f t="shared" si="1036"/>
        <v>138</v>
      </c>
      <c r="BO8180" s="1">
        <v>50548</v>
      </c>
      <c r="BP8180" s="1"/>
    </row>
    <row r="8181" spans="59:68" x14ac:dyDescent="0.25">
      <c r="BG8181" t="str">
        <f t="shared" ca="1" si="1029"/>
        <v/>
      </c>
      <c r="BH8181" t="str">
        <f t="shared" si="1030"/>
        <v/>
      </c>
      <c r="BI8181" t="str">
        <f t="shared" si="1031"/>
        <v/>
      </c>
      <c r="BJ8181" t="str">
        <f t="shared" ca="1" si="1032"/>
        <v/>
      </c>
      <c r="BK8181">
        <f t="shared" si="1033"/>
        <v>1900</v>
      </c>
      <c r="BL8181">
        <f t="shared" si="1034"/>
        <v>1900</v>
      </c>
      <c r="BM8181" t="str">
        <f t="shared" si="1035"/>
        <v/>
      </c>
      <c r="BN8181" s="69">
        <f t="shared" si="1036"/>
        <v>138</v>
      </c>
      <c r="BO8181" s="1">
        <v>50549</v>
      </c>
      <c r="BP8181" s="1"/>
    </row>
    <row r="8182" spans="59:68" x14ac:dyDescent="0.25">
      <c r="BG8182" t="str">
        <f t="shared" ca="1" si="1029"/>
        <v/>
      </c>
      <c r="BH8182" t="str">
        <f t="shared" si="1030"/>
        <v/>
      </c>
      <c r="BI8182" t="str">
        <f t="shared" si="1031"/>
        <v/>
      </c>
      <c r="BJ8182" t="str">
        <f t="shared" ca="1" si="1032"/>
        <v/>
      </c>
      <c r="BK8182">
        <f t="shared" si="1033"/>
        <v>1900</v>
      </c>
      <c r="BL8182">
        <f t="shared" si="1034"/>
        <v>1900</v>
      </c>
      <c r="BM8182" t="str">
        <f t="shared" si="1035"/>
        <v/>
      </c>
      <c r="BN8182" s="69">
        <f t="shared" si="1036"/>
        <v>138</v>
      </c>
      <c r="BO8182" s="1">
        <v>50550</v>
      </c>
      <c r="BP8182" s="1"/>
    </row>
    <row r="8183" spans="59:68" x14ac:dyDescent="0.25">
      <c r="BG8183" t="str">
        <f t="shared" ca="1" si="1029"/>
        <v/>
      </c>
      <c r="BH8183" t="str">
        <f t="shared" si="1030"/>
        <v/>
      </c>
      <c r="BI8183" t="str">
        <f t="shared" si="1031"/>
        <v/>
      </c>
      <c r="BJ8183" t="str">
        <f t="shared" ca="1" si="1032"/>
        <v/>
      </c>
      <c r="BK8183">
        <f t="shared" si="1033"/>
        <v>1900</v>
      </c>
      <c r="BL8183">
        <f t="shared" si="1034"/>
        <v>1900</v>
      </c>
      <c r="BM8183" t="str">
        <f t="shared" si="1035"/>
        <v/>
      </c>
      <c r="BN8183" s="69">
        <f t="shared" si="1036"/>
        <v>138</v>
      </c>
      <c r="BO8183" s="1">
        <v>50551</v>
      </c>
      <c r="BP8183" s="1"/>
    </row>
    <row r="8184" spans="59:68" x14ac:dyDescent="0.25">
      <c r="BG8184" t="str">
        <f t="shared" ca="1" si="1029"/>
        <v/>
      </c>
      <c r="BH8184" t="str">
        <f t="shared" si="1030"/>
        <v/>
      </c>
      <c r="BI8184" t="str">
        <f t="shared" si="1031"/>
        <v/>
      </c>
      <c r="BJ8184" t="str">
        <f t="shared" ca="1" si="1032"/>
        <v/>
      </c>
      <c r="BK8184">
        <f t="shared" si="1033"/>
        <v>1900</v>
      </c>
      <c r="BL8184">
        <f t="shared" si="1034"/>
        <v>1900</v>
      </c>
      <c r="BM8184" t="str">
        <f t="shared" si="1035"/>
        <v/>
      </c>
      <c r="BN8184" s="69">
        <f t="shared" si="1036"/>
        <v>138</v>
      </c>
      <c r="BO8184" s="1">
        <v>50552</v>
      </c>
      <c r="BP8184" s="1"/>
    </row>
    <row r="8185" spans="59:68" x14ac:dyDescent="0.25">
      <c r="BG8185" t="str">
        <f t="shared" ca="1" si="1029"/>
        <v/>
      </c>
      <c r="BH8185" t="str">
        <f t="shared" si="1030"/>
        <v/>
      </c>
      <c r="BI8185" t="str">
        <f t="shared" si="1031"/>
        <v/>
      </c>
      <c r="BJ8185" t="str">
        <f t="shared" ca="1" si="1032"/>
        <v/>
      </c>
      <c r="BK8185">
        <f t="shared" si="1033"/>
        <v>1900</v>
      </c>
      <c r="BL8185">
        <f t="shared" si="1034"/>
        <v>1900</v>
      </c>
      <c r="BM8185" t="str">
        <f t="shared" si="1035"/>
        <v/>
      </c>
      <c r="BN8185" s="69">
        <f t="shared" si="1036"/>
        <v>138</v>
      </c>
      <c r="BO8185" s="1">
        <v>50553</v>
      </c>
      <c r="BP8185" s="1"/>
    </row>
    <row r="8186" spans="59:68" x14ac:dyDescent="0.25">
      <c r="BG8186" t="str">
        <f t="shared" ca="1" si="1029"/>
        <v/>
      </c>
      <c r="BH8186" t="str">
        <f t="shared" si="1030"/>
        <v/>
      </c>
      <c r="BI8186" t="str">
        <f t="shared" si="1031"/>
        <v/>
      </c>
      <c r="BJ8186" t="str">
        <f t="shared" ca="1" si="1032"/>
        <v/>
      </c>
      <c r="BK8186">
        <f t="shared" si="1033"/>
        <v>1900</v>
      </c>
      <c r="BL8186">
        <f t="shared" si="1034"/>
        <v>1900</v>
      </c>
      <c r="BM8186" t="str">
        <f t="shared" si="1035"/>
        <v/>
      </c>
      <c r="BN8186" s="69">
        <f t="shared" si="1036"/>
        <v>138</v>
      </c>
      <c r="BO8186" s="1">
        <v>50554</v>
      </c>
      <c r="BP8186" s="1"/>
    </row>
    <row r="8187" spans="59:68" x14ac:dyDescent="0.25">
      <c r="BG8187" t="str">
        <f t="shared" ca="1" si="1029"/>
        <v/>
      </c>
      <c r="BH8187" t="str">
        <f t="shared" si="1030"/>
        <v/>
      </c>
      <c r="BI8187" t="str">
        <f t="shared" si="1031"/>
        <v/>
      </c>
      <c r="BJ8187" t="str">
        <f t="shared" ca="1" si="1032"/>
        <v/>
      </c>
      <c r="BK8187">
        <f t="shared" si="1033"/>
        <v>1900</v>
      </c>
      <c r="BL8187">
        <f t="shared" si="1034"/>
        <v>1900</v>
      </c>
      <c r="BM8187" t="str">
        <f t="shared" si="1035"/>
        <v/>
      </c>
      <c r="BN8187" s="69">
        <f t="shared" si="1036"/>
        <v>138</v>
      </c>
      <c r="BO8187" s="1">
        <v>50555</v>
      </c>
      <c r="BP8187" s="1"/>
    </row>
    <row r="8188" spans="59:68" x14ac:dyDescent="0.25">
      <c r="BG8188" t="str">
        <f t="shared" ca="1" si="1029"/>
        <v/>
      </c>
      <c r="BH8188" t="str">
        <f t="shared" si="1030"/>
        <v/>
      </c>
      <c r="BI8188" t="str">
        <f t="shared" si="1031"/>
        <v/>
      </c>
      <c r="BJ8188" t="str">
        <f t="shared" ca="1" si="1032"/>
        <v/>
      </c>
      <c r="BK8188">
        <f t="shared" si="1033"/>
        <v>1900</v>
      </c>
      <c r="BL8188">
        <f t="shared" si="1034"/>
        <v>1900</v>
      </c>
      <c r="BM8188" t="str">
        <f t="shared" si="1035"/>
        <v/>
      </c>
      <c r="BN8188" s="69">
        <f t="shared" si="1036"/>
        <v>138</v>
      </c>
      <c r="BO8188" s="1">
        <v>50556</v>
      </c>
      <c r="BP8188" s="1"/>
    </row>
    <row r="8189" spans="59:68" x14ac:dyDescent="0.25">
      <c r="BG8189" t="str">
        <f t="shared" ca="1" si="1029"/>
        <v/>
      </c>
      <c r="BH8189" t="str">
        <f t="shared" si="1030"/>
        <v/>
      </c>
      <c r="BI8189" t="str">
        <f t="shared" si="1031"/>
        <v/>
      </c>
      <c r="BJ8189" t="str">
        <f t="shared" ca="1" si="1032"/>
        <v/>
      </c>
      <c r="BK8189">
        <f t="shared" si="1033"/>
        <v>1900</v>
      </c>
      <c r="BL8189">
        <f t="shared" si="1034"/>
        <v>1900</v>
      </c>
      <c r="BM8189" t="str">
        <f t="shared" si="1035"/>
        <v/>
      </c>
      <c r="BN8189" s="69">
        <f t="shared" si="1036"/>
        <v>138</v>
      </c>
      <c r="BO8189" s="1">
        <v>50557</v>
      </c>
      <c r="BP8189" s="1"/>
    </row>
    <row r="8190" spans="59:68" x14ac:dyDescent="0.25">
      <c r="BG8190" t="str">
        <f t="shared" ca="1" si="1029"/>
        <v/>
      </c>
      <c r="BH8190" t="str">
        <f t="shared" si="1030"/>
        <v/>
      </c>
      <c r="BI8190" t="str">
        <f t="shared" si="1031"/>
        <v/>
      </c>
      <c r="BJ8190" t="str">
        <f t="shared" ca="1" si="1032"/>
        <v/>
      </c>
      <c r="BK8190">
        <f t="shared" si="1033"/>
        <v>1900</v>
      </c>
      <c r="BL8190">
        <f t="shared" si="1034"/>
        <v>1900</v>
      </c>
      <c r="BM8190" t="str">
        <f t="shared" si="1035"/>
        <v/>
      </c>
      <c r="BN8190" s="69">
        <f t="shared" si="1036"/>
        <v>138</v>
      </c>
      <c r="BO8190" s="1">
        <v>50558</v>
      </c>
      <c r="BP8190" s="1"/>
    </row>
    <row r="8191" spans="59:68" x14ac:dyDescent="0.25">
      <c r="BG8191" t="str">
        <f t="shared" ca="1" si="1029"/>
        <v/>
      </c>
      <c r="BH8191" t="str">
        <f t="shared" si="1030"/>
        <v/>
      </c>
      <c r="BI8191" t="str">
        <f t="shared" si="1031"/>
        <v/>
      </c>
      <c r="BJ8191" t="str">
        <f t="shared" ca="1" si="1032"/>
        <v/>
      </c>
      <c r="BK8191">
        <f t="shared" si="1033"/>
        <v>1900</v>
      </c>
      <c r="BL8191">
        <f t="shared" si="1034"/>
        <v>1900</v>
      </c>
      <c r="BM8191" t="str">
        <f t="shared" si="1035"/>
        <v/>
      </c>
      <c r="BN8191" s="69">
        <f t="shared" si="1036"/>
        <v>138</v>
      </c>
      <c r="BO8191" s="1">
        <v>50559</v>
      </c>
      <c r="BP8191" s="1"/>
    </row>
    <row r="8192" spans="59:68" x14ac:dyDescent="0.25">
      <c r="BG8192" t="str">
        <f t="shared" ca="1" si="1029"/>
        <v/>
      </c>
      <c r="BH8192" t="str">
        <f t="shared" si="1030"/>
        <v/>
      </c>
      <c r="BI8192" t="str">
        <f t="shared" si="1031"/>
        <v/>
      </c>
      <c r="BJ8192" t="str">
        <f t="shared" ca="1" si="1032"/>
        <v/>
      </c>
      <c r="BK8192">
        <f t="shared" si="1033"/>
        <v>1900</v>
      </c>
      <c r="BL8192">
        <f t="shared" si="1034"/>
        <v>1900</v>
      </c>
      <c r="BM8192" t="str">
        <f t="shared" si="1035"/>
        <v/>
      </c>
      <c r="BN8192" s="69">
        <f t="shared" si="1036"/>
        <v>138</v>
      </c>
      <c r="BO8192" s="1">
        <v>50560</v>
      </c>
      <c r="BP8192" s="1"/>
    </row>
    <row r="8193" spans="59:68" x14ac:dyDescent="0.25">
      <c r="BG8193" t="str">
        <f t="shared" ca="1" si="1029"/>
        <v/>
      </c>
      <c r="BH8193" t="str">
        <f t="shared" si="1030"/>
        <v/>
      </c>
      <c r="BI8193" t="str">
        <f t="shared" si="1031"/>
        <v/>
      </c>
      <c r="BJ8193" t="str">
        <f t="shared" ca="1" si="1032"/>
        <v/>
      </c>
      <c r="BK8193">
        <f t="shared" si="1033"/>
        <v>1900</v>
      </c>
      <c r="BL8193">
        <f t="shared" si="1034"/>
        <v>1900</v>
      </c>
      <c r="BM8193" t="str">
        <f t="shared" si="1035"/>
        <v/>
      </c>
      <c r="BN8193" s="69">
        <f t="shared" si="1036"/>
        <v>138</v>
      </c>
      <c r="BO8193" s="1">
        <v>50561</v>
      </c>
      <c r="BP8193" s="1"/>
    </row>
    <row r="8194" spans="59:68" x14ac:dyDescent="0.25">
      <c r="BG8194" t="str">
        <f t="shared" ca="1" si="1029"/>
        <v/>
      </c>
      <c r="BH8194" t="str">
        <f t="shared" si="1030"/>
        <v/>
      </c>
      <c r="BI8194" t="str">
        <f t="shared" si="1031"/>
        <v/>
      </c>
      <c r="BJ8194" t="str">
        <f t="shared" ca="1" si="1032"/>
        <v/>
      </c>
      <c r="BK8194">
        <f t="shared" si="1033"/>
        <v>1900</v>
      </c>
      <c r="BL8194">
        <f t="shared" si="1034"/>
        <v>1900</v>
      </c>
      <c r="BM8194" t="str">
        <f t="shared" si="1035"/>
        <v/>
      </c>
      <c r="BN8194" s="69">
        <f t="shared" si="1036"/>
        <v>138</v>
      </c>
      <c r="BO8194" s="1">
        <v>50562</v>
      </c>
      <c r="BP8194" s="1"/>
    </row>
    <row r="8195" spans="59:68" x14ac:dyDescent="0.25">
      <c r="BG8195" t="str">
        <f t="shared" ref="BG8195:BG8258" ca="1" si="1037">IF(A8195="","",DATEDIF(J8195,TODAY(),"y"))</f>
        <v/>
      </c>
      <c r="BH8195" t="str">
        <f t="shared" ref="BH8195:BH8258" si="1038">IF(A8195="","",IF(BG8195&lt;61,"Moins de 61",IF(BG8195&lt;66,"61 à 65",IF(BG8195&lt;71,"66 à 70",IF(BG8195&lt;76,"71 à 75",IF(BG8195&lt;81,"76 à 80",IF(BG8195&lt;86,"81 à 85",IF(BG8195&lt;91,"86 à 90",IF(BG8195&lt;96,"91 à 95",IF(BG8195&lt;101,"96 à 100",IF(BG8195&gt;=101,"101 et plus","")))))))))))</f>
        <v/>
      </c>
      <c r="BI8195" t="str">
        <f t="shared" ref="BI8195:BI8258" si="1039">IF(B8195="","",IF(BG8195&lt;66,"Moins de 66",IF(BG8195&lt;71,"66 à 70",IF(BG8195&lt;76,"71 à 75",IF(BG8195&lt;81,"76 à 80",IF(BG8195&gt;=81,"plus de 80",""))))))</f>
        <v/>
      </c>
      <c r="BJ8195" t="str">
        <f t="shared" ref="BJ8195:BJ8258" ca="1" si="1040">IF(A8195="","",DATEDIF(L8195,TODAY(),"y"))</f>
        <v/>
      </c>
      <c r="BK8195">
        <f t="shared" ref="BK8195:BK8258" si="1041">YEAR(L8195)</f>
        <v>1900</v>
      </c>
      <c r="BL8195">
        <f t="shared" ref="BL8195:BL8258" si="1042">YEAR(E8195)</f>
        <v>1900</v>
      </c>
      <c r="BM8195" t="str">
        <f t="shared" ref="BM8195:BM8258" si="1043">IF(A8195="","",IF(O8195="Adhérent",BG8195,""))</f>
        <v/>
      </c>
      <c r="BN8195" s="69">
        <f t="shared" ref="BN8195:BN8258" si="1044">YEAR(BO8195)-YEAR(J8195)</f>
        <v>138</v>
      </c>
      <c r="BO8195" s="1">
        <v>50563</v>
      </c>
      <c r="BP8195" s="1"/>
    </row>
    <row r="8196" spans="59:68" x14ac:dyDescent="0.25">
      <c r="BG8196" t="str">
        <f t="shared" ca="1" si="1037"/>
        <v/>
      </c>
      <c r="BH8196" t="str">
        <f t="shared" si="1038"/>
        <v/>
      </c>
      <c r="BI8196" t="str">
        <f t="shared" si="1039"/>
        <v/>
      </c>
      <c r="BJ8196" t="str">
        <f t="shared" ca="1" si="1040"/>
        <v/>
      </c>
      <c r="BK8196">
        <f t="shared" si="1041"/>
        <v>1900</v>
      </c>
      <c r="BL8196">
        <f t="shared" si="1042"/>
        <v>1900</v>
      </c>
      <c r="BM8196" t="str">
        <f t="shared" si="1043"/>
        <v/>
      </c>
      <c r="BN8196" s="69">
        <f t="shared" si="1044"/>
        <v>138</v>
      </c>
      <c r="BO8196" s="1">
        <v>50564</v>
      </c>
      <c r="BP8196" s="1"/>
    </row>
    <row r="8197" spans="59:68" x14ac:dyDescent="0.25">
      <c r="BG8197" t="str">
        <f t="shared" ca="1" si="1037"/>
        <v/>
      </c>
      <c r="BH8197" t="str">
        <f t="shared" si="1038"/>
        <v/>
      </c>
      <c r="BI8197" t="str">
        <f t="shared" si="1039"/>
        <v/>
      </c>
      <c r="BJ8197" t="str">
        <f t="shared" ca="1" si="1040"/>
        <v/>
      </c>
      <c r="BK8197">
        <f t="shared" si="1041"/>
        <v>1900</v>
      </c>
      <c r="BL8197">
        <f t="shared" si="1042"/>
        <v>1900</v>
      </c>
      <c r="BM8197" t="str">
        <f t="shared" si="1043"/>
        <v/>
      </c>
      <c r="BN8197" s="69">
        <f t="shared" si="1044"/>
        <v>138</v>
      </c>
      <c r="BO8197" s="1">
        <v>50565</v>
      </c>
      <c r="BP8197" s="1"/>
    </row>
    <row r="8198" spans="59:68" x14ac:dyDescent="0.25">
      <c r="BG8198" t="str">
        <f t="shared" ca="1" si="1037"/>
        <v/>
      </c>
      <c r="BH8198" t="str">
        <f t="shared" si="1038"/>
        <v/>
      </c>
      <c r="BI8198" t="str">
        <f t="shared" si="1039"/>
        <v/>
      </c>
      <c r="BJ8198" t="str">
        <f t="shared" ca="1" si="1040"/>
        <v/>
      </c>
      <c r="BK8198">
        <f t="shared" si="1041"/>
        <v>1900</v>
      </c>
      <c r="BL8198">
        <f t="shared" si="1042"/>
        <v>1900</v>
      </c>
      <c r="BM8198" t="str">
        <f t="shared" si="1043"/>
        <v/>
      </c>
      <c r="BN8198" s="69">
        <f t="shared" si="1044"/>
        <v>138</v>
      </c>
      <c r="BO8198" s="1">
        <v>50566</v>
      </c>
      <c r="BP8198" s="1"/>
    </row>
    <row r="8199" spans="59:68" x14ac:dyDescent="0.25">
      <c r="BG8199" t="str">
        <f t="shared" ca="1" si="1037"/>
        <v/>
      </c>
      <c r="BH8199" t="str">
        <f t="shared" si="1038"/>
        <v/>
      </c>
      <c r="BI8199" t="str">
        <f t="shared" si="1039"/>
        <v/>
      </c>
      <c r="BJ8199" t="str">
        <f t="shared" ca="1" si="1040"/>
        <v/>
      </c>
      <c r="BK8199">
        <f t="shared" si="1041"/>
        <v>1900</v>
      </c>
      <c r="BL8199">
        <f t="shared" si="1042"/>
        <v>1900</v>
      </c>
      <c r="BM8199" t="str">
        <f t="shared" si="1043"/>
        <v/>
      </c>
      <c r="BN8199" s="69">
        <f t="shared" si="1044"/>
        <v>138</v>
      </c>
      <c r="BO8199" s="1">
        <v>50567</v>
      </c>
      <c r="BP8199" s="1"/>
    </row>
    <row r="8200" spans="59:68" x14ac:dyDescent="0.25">
      <c r="BG8200" t="str">
        <f t="shared" ca="1" si="1037"/>
        <v/>
      </c>
      <c r="BH8200" t="str">
        <f t="shared" si="1038"/>
        <v/>
      </c>
      <c r="BI8200" t="str">
        <f t="shared" si="1039"/>
        <v/>
      </c>
      <c r="BJ8200" t="str">
        <f t="shared" ca="1" si="1040"/>
        <v/>
      </c>
      <c r="BK8200">
        <f t="shared" si="1041"/>
        <v>1900</v>
      </c>
      <c r="BL8200">
        <f t="shared" si="1042"/>
        <v>1900</v>
      </c>
      <c r="BM8200" t="str">
        <f t="shared" si="1043"/>
        <v/>
      </c>
      <c r="BN8200" s="69">
        <f t="shared" si="1044"/>
        <v>138</v>
      </c>
      <c r="BO8200" s="1">
        <v>50568</v>
      </c>
      <c r="BP8200" s="1"/>
    </row>
    <row r="8201" spans="59:68" x14ac:dyDescent="0.25">
      <c r="BG8201" t="str">
        <f t="shared" ca="1" si="1037"/>
        <v/>
      </c>
      <c r="BH8201" t="str">
        <f t="shared" si="1038"/>
        <v/>
      </c>
      <c r="BI8201" t="str">
        <f t="shared" si="1039"/>
        <v/>
      </c>
      <c r="BJ8201" t="str">
        <f t="shared" ca="1" si="1040"/>
        <v/>
      </c>
      <c r="BK8201">
        <f t="shared" si="1041"/>
        <v>1900</v>
      </c>
      <c r="BL8201">
        <f t="shared" si="1042"/>
        <v>1900</v>
      </c>
      <c r="BM8201" t="str">
        <f t="shared" si="1043"/>
        <v/>
      </c>
      <c r="BN8201" s="69">
        <f t="shared" si="1044"/>
        <v>138</v>
      </c>
      <c r="BO8201" s="1">
        <v>50569</v>
      </c>
      <c r="BP8201" s="1"/>
    </row>
    <row r="8202" spans="59:68" x14ac:dyDescent="0.25">
      <c r="BG8202" t="str">
        <f t="shared" ca="1" si="1037"/>
        <v/>
      </c>
      <c r="BH8202" t="str">
        <f t="shared" si="1038"/>
        <v/>
      </c>
      <c r="BI8202" t="str">
        <f t="shared" si="1039"/>
        <v/>
      </c>
      <c r="BJ8202" t="str">
        <f t="shared" ca="1" si="1040"/>
        <v/>
      </c>
      <c r="BK8202">
        <f t="shared" si="1041"/>
        <v>1900</v>
      </c>
      <c r="BL8202">
        <f t="shared" si="1042"/>
        <v>1900</v>
      </c>
      <c r="BM8202" t="str">
        <f t="shared" si="1043"/>
        <v/>
      </c>
      <c r="BN8202" s="69">
        <f t="shared" si="1044"/>
        <v>138</v>
      </c>
      <c r="BO8202" s="1">
        <v>50570</v>
      </c>
      <c r="BP8202" s="1"/>
    </row>
    <row r="8203" spans="59:68" x14ac:dyDescent="0.25">
      <c r="BG8203" t="str">
        <f t="shared" ca="1" si="1037"/>
        <v/>
      </c>
      <c r="BH8203" t="str">
        <f t="shared" si="1038"/>
        <v/>
      </c>
      <c r="BI8203" t="str">
        <f t="shared" si="1039"/>
        <v/>
      </c>
      <c r="BJ8203" t="str">
        <f t="shared" ca="1" si="1040"/>
        <v/>
      </c>
      <c r="BK8203">
        <f t="shared" si="1041"/>
        <v>1900</v>
      </c>
      <c r="BL8203">
        <f t="shared" si="1042"/>
        <v>1900</v>
      </c>
      <c r="BM8203" t="str">
        <f t="shared" si="1043"/>
        <v/>
      </c>
      <c r="BN8203" s="69">
        <f t="shared" si="1044"/>
        <v>138</v>
      </c>
      <c r="BO8203" s="1">
        <v>50571</v>
      </c>
      <c r="BP8203" s="1"/>
    </row>
    <row r="8204" spans="59:68" x14ac:dyDescent="0.25">
      <c r="BG8204" t="str">
        <f t="shared" ca="1" si="1037"/>
        <v/>
      </c>
      <c r="BH8204" t="str">
        <f t="shared" si="1038"/>
        <v/>
      </c>
      <c r="BI8204" t="str">
        <f t="shared" si="1039"/>
        <v/>
      </c>
      <c r="BJ8204" t="str">
        <f t="shared" ca="1" si="1040"/>
        <v/>
      </c>
      <c r="BK8204">
        <f t="shared" si="1041"/>
        <v>1900</v>
      </c>
      <c r="BL8204">
        <f t="shared" si="1042"/>
        <v>1900</v>
      </c>
      <c r="BM8204" t="str">
        <f t="shared" si="1043"/>
        <v/>
      </c>
      <c r="BN8204" s="69">
        <f t="shared" si="1044"/>
        <v>138</v>
      </c>
      <c r="BO8204" s="1">
        <v>50572</v>
      </c>
      <c r="BP8204" s="1"/>
    </row>
    <row r="8205" spans="59:68" x14ac:dyDescent="0.25">
      <c r="BG8205" t="str">
        <f t="shared" ca="1" si="1037"/>
        <v/>
      </c>
      <c r="BH8205" t="str">
        <f t="shared" si="1038"/>
        <v/>
      </c>
      <c r="BI8205" t="str">
        <f t="shared" si="1039"/>
        <v/>
      </c>
      <c r="BJ8205" t="str">
        <f t="shared" ca="1" si="1040"/>
        <v/>
      </c>
      <c r="BK8205">
        <f t="shared" si="1041"/>
        <v>1900</v>
      </c>
      <c r="BL8205">
        <f t="shared" si="1042"/>
        <v>1900</v>
      </c>
      <c r="BM8205" t="str">
        <f t="shared" si="1043"/>
        <v/>
      </c>
      <c r="BN8205" s="69">
        <f t="shared" si="1044"/>
        <v>138</v>
      </c>
      <c r="BO8205" s="1">
        <v>50573</v>
      </c>
      <c r="BP8205" s="1"/>
    </row>
    <row r="8206" spans="59:68" x14ac:dyDescent="0.25">
      <c r="BG8206" t="str">
        <f t="shared" ca="1" si="1037"/>
        <v/>
      </c>
      <c r="BH8206" t="str">
        <f t="shared" si="1038"/>
        <v/>
      </c>
      <c r="BI8206" t="str">
        <f t="shared" si="1039"/>
        <v/>
      </c>
      <c r="BJ8206" t="str">
        <f t="shared" ca="1" si="1040"/>
        <v/>
      </c>
      <c r="BK8206">
        <f t="shared" si="1041"/>
        <v>1900</v>
      </c>
      <c r="BL8206">
        <f t="shared" si="1042"/>
        <v>1900</v>
      </c>
      <c r="BM8206" t="str">
        <f t="shared" si="1043"/>
        <v/>
      </c>
      <c r="BN8206" s="69">
        <f t="shared" si="1044"/>
        <v>138</v>
      </c>
      <c r="BO8206" s="1">
        <v>50574</v>
      </c>
      <c r="BP8206" s="1"/>
    </row>
    <row r="8207" spans="59:68" x14ac:dyDescent="0.25">
      <c r="BG8207" t="str">
        <f t="shared" ca="1" si="1037"/>
        <v/>
      </c>
      <c r="BH8207" t="str">
        <f t="shared" si="1038"/>
        <v/>
      </c>
      <c r="BI8207" t="str">
        <f t="shared" si="1039"/>
        <v/>
      </c>
      <c r="BJ8207" t="str">
        <f t="shared" ca="1" si="1040"/>
        <v/>
      </c>
      <c r="BK8207">
        <f t="shared" si="1041"/>
        <v>1900</v>
      </c>
      <c r="BL8207">
        <f t="shared" si="1042"/>
        <v>1900</v>
      </c>
      <c r="BM8207" t="str">
        <f t="shared" si="1043"/>
        <v/>
      </c>
      <c r="BN8207" s="69">
        <f t="shared" si="1044"/>
        <v>138</v>
      </c>
      <c r="BO8207" s="1">
        <v>50575</v>
      </c>
      <c r="BP8207" s="1"/>
    </row>
    <row r="8208" spans="59:68" x14ac:dyDescent="0.25">
      <c r="BG8208" t="str">
        <f t="shared" ca="1" si="1037"/>
        <v/>
      </c>
      <c r="BH8208" t="str">
        <f t="shared" si="1038"/>
        <v/>
      </c>
      <c r="BI8208" t="str">
        <f t="shared" si="1039"/>
        <v/>
      </c>
      <c r="BJ8208" t="str">
        <f t="shared" ca="1" si="1040"/>
        <v/>
      </c>
      <c r="BK8208">
        <f t="shared" si="1041"/>
        <v>1900</v>
      </c>
      <c r="BL8208">
        <f t="shared" si="1042"/>
        <v>1900</v>
      </c>
      <c r="BM8208" t="str">
        <f t="shared" si="1043"/>
        <v/>
      </c>
      <c r="BN8208" s="69">
        <f t="shared" si="1044"/>
        <v>138</v>
      </c>
      <c r="BO8208" s="1">
        <v>50576</v>
      </c>
      <c r="BP8208" s="1"/>
    </row>
    <row r="8209" spans="59:68" x14ac:dyDescent="0.25">
      <c r="BG8209" t="str">
        <f t="shared" ca="1" si="1037"/>
        <v/>
      </c>
      <c r="BH8209" t="str">
        <f t="shared" si="1038"/>
        <v/>
      </c>
      <c r="BI8209" t="str">
        <f t="shared" si="1039"/>
        <v/>
      </c>
      <c r="BJ8209" t="str">
        <f t="shared" ca="1" si="1040"/>
        <v/>
      </c>
      <c r="BK8209">
        <f t="shared" si="1041"/>
        <v>1900</v>
      </c>
      <c r="BL8209">
        <f t="shared" si="1042"/>
        <v>1900</v>
      </c>
      <c r="BM8209" t="str">
        <f t="shared" si="1043"/>
        <v/>
      </c>
      <c r="BN8209" s="69">
        <f t="shared" si="1044"/>
        <v>138</v>
      </c>
      <c r="BO8209" s="1">
        <v>50577</v>
      </c>
      <c r="BP8209" s="1"/>
    </row>
    <row r="8210" spans="59:68" x14ac:dyDescent="0.25">
      <c r="BG8210" t="str">
        <f t="shared" ca="1" si="1037"/>
        <v/>
      </c>
      <c r="BH8210" t="str">
        <f t="shared" si="1038"/>
        <v/>
      </c>
      <c r="BI8210" t="str">
        <f t="shared" si="1039"/>
        <v/>
      </c>
      <c r="BJ8210" t="str">
        <f t="shared" ca="1" si="1040"/>
        <v/>
      </c>
      <c r="BK8210">
        <f t="shared" si="1041"/>
        <v>1900</v>
      </c>
      <c r="BL8210">
        <f t="shared" si="1042"/>
        <v>1900</v>
      </c>
      <c r="BM8210" t="str">
        <f t="shared" si="1043"/>
        <v/>
      </c>
      <c r="BN8210" s="69">
        <f t="shared" si="1044"/>
        <v>138</v>
      </c>
      <c r="BO8210" s="1">
        <v>50578</v>
      </c>
      <c r="BP8210" s="1"/>
    </row>
    <row r="8211" spans="59:68" x14ac:dyDescent="0.25">
      <c r="BG8211" t="str">
        <f t="shared" ca="1" si="1037"/>
        <v/>
      </c>
      <c r="BH8211" t="str">
        <f t="shared" si="1038"/>
        <v/>
      </c>
      <c r="BI8211" t="str">
        <f t="shared" si="1039"/>
        <v/>
      </c>
      <c r="BJ8211" t="str">
        <f t="shared" ca="1" si="1040"/>
        <v/>
      </c>
      <c r="BK8211">
        <f t="shared" si="1041"/>
        <v>1900</v>
      </c>
      <c r="BL8211">
        <f t="shared" si="1042"/>
        <v>1900</v>
      </c>
      <c r="BM8211" t="str">
        <f t="shared" si="1043"/>
        <v/>
      </c>
      <c r="BN8211" s="69">
        <f t="shared" si="1044"/>
        <v>138</v>
      </c>
      <c r="BO8211" s="1">
        <v>50579</v>
      </c>
      <c r="BP8211" s="1"/>
    </row>
    <row r="8212" spans="59:68" x14ac:dyDescent="0.25">
      <c r="BG8212" t="str">
        <f t="shared" ca="1" si="1037"/>
        <v/>
      </c>
      <c r="BH8212" t="str">
        <f t="shared" si="1038"/>
        <v/>
      </c>
      <c r="BI8212" t="str">
        <f t="shared" si="1039"/>
        <v/>
      </c>
      <c r="BJ8212" t="str">
        <f t="shared" ca="1" si="1040"/>
        <v/>
      </c>
      <c r="BK8212">
        <f t="shared" si="1041"/>
        <v>1900</v>
      </c>
      <c r="BL8212">
        <f t="shared" si="1042"/>
        <v>1900</v>
      </c>
      <c r="BM8212" t="str">
        <f t="shared" si="1043"/>
        <v/>
      </c>
      <c r="BN8212" s="69">
        <f t="shared" si="1044"/>
        <v>138</v>
      </c>
      <c r="BO8212" s="1">
        <v>50580</v>
      </c>
      <c r="BP8212" s="1"/>
    </row>
    <row r="8213" spans="59:68" x14ac:dyDescent="0.25">
      <c r="BG8213" t="str">
        <f t="shared" ca="1" si="1037"/>
        <v/>
      </c>
      <c r="BH8213" t="str">
        <f t="shared" si="1038"/>
        <v/>
      </c>
      <c r="BI8213" t="str">
        <f t="shared" si="1039"/>
        <v/>
      </c>
      <c r="BJ8213" t="str">
        <f t="shared" ca="1" si="1040"/>
        <v/>
      </c>
      <c r="BK8213">
        <f t="shared" si="1041"/>
        <v>1900</v>
      </c>
      <c r="BL8213">
        <f t="shared" si="1042"/>
        <v>1900</v>
      </c>
      <c r="BM8213" t="str">
        <f t="shared" si="1043"/>
        <v/>
      </c>
      <c r="BN8213" s="69">
        <f t="shared" si="1044"/>
        <v>138</v>
      </c>
      <c r="BO8213" s="1">
        <v>50581</v>
      </c>
      <c r="BP8213" s="1"/>
    </row>
    <row r="8214" spans="59:68" x14ac:dyDescent="0.25">
      <c r="BG8214" t="str">
        <f t="shared" ca="1" si="1037"/>
        <v/>
      </c>
      <c r="BH8214" t="str">
        <f t="shared" si="1038"/>
        <v/>
      </c>
      <c r="BI8214" t="str">
        <f t="shared" si="1039"/>
        <v/>
      </c>
      <c r="BJ8214" t="str">
        <f t="shared" ca="1" si="1040"/>
        <v/>
      </c>
      <c r="BK8214">
        <f t="shared" si="1041"/>
        <v>1900</v>
      </c>
      <c r="BL8214">
        <f t="shared" si="1042"/>
        <v>1900</v>
      </c>
      <c r="BM8214" t="str">
        <f t="shared" si="1043"/>
        <v/>
      </c>
      <c r="BN8214" s="69">
        <f t="shared" si="1044"/>
        <v>138</v>
      </c>
      <c r="BO8214" s="1">
        <v>50582</v>
      </c>
      <c r="BP8214" s="1"/>
    </row>
    <row r="8215" spans="59:68" x14ac:dyDescent="0.25">
      <c r="BG8215" t="str">
        <f t="shared" ca="1" si="1037"/>
        <v/>
      </c>
      <c r="BH8215" t="str">
        <f t="shared" si="1038"/>
        <v/>
      </c>
      <c r="BI8215" t="str">
        <f t="shared" si="1039"/>
        <v/>
      </c>
      <c r="BJ8215" t="str">
        <f t="shared" ca="1" si="1040"/>
        <v/>
      </c>
      <c r="BK8215">
        <f t="shared" si="1041"/>
        <v>1900</v>
      </c>
      <c r="BL8215">
        <f t="shared" si="1042"/>
        <v>1900</v>
      </c>
      <c r="BM8215" t="str">
        <f t="shared" si="1043"/>
        <v/>
      </c>
      <c r="BN8215" s="69">
        <f t="shared" si="1044"/>
        <v>138</v>
      </c>
      <c r="BO8215" s="1">
        <v>50583</v>
      </c>
      <c r="BP8215" s="1"/>
    </row>
    <row r="8216" spans="59:68" x14ac:dyDescent="0.25">
      <c r="BG8216" t="str">
        <f t="shared" ca="1" si="1037"/>
        <v/>
      </c>
      <c r="BH8216" t="str">
        <f t="shared" si="1038"/>
        <v/>
      </c>
      <c r="BI8216" t="str">
        <f t="shared" si="1039"/>
        <v/>
      </c>
      <c r="BJ8216" t="str">
        <f t="shared" ca="1" si="1040"/>
        <v/>
      </c>
      <c r="BK8216">
        <f t="shared" si="1041"/>
        <v>1900</v>
      </c>
      <c r="BL8216">
        <f t="shared" si="1042"/>
        <v>1900</v>
      </c>
      <c r="BM8216" t="str">
        <f t="shared" si="1043"/>
        <v/>
      </c>
      <c r="BN8216" s="69">
        <f t="shared" si="1044"/>
        <v>138</v>
      </c>
      <c r="BO8216" s="1">
        <v>50584</v>
      </c>
      <c r="BP8216" s="1"/>
    </row>
    <row r="8217" spans="59:68" x14ac:dyDescent="0.25">
      <c r="BG8217" t="str">
        <f t="shared" ca="1" si="1037"/>
        <v/>
      </c>
      <c r="BH8217" t="str">
        <f t="shared" si="1038"/>
        <v/>
      </c>
      <c r="BI8217" t="str">
        <f t="shared" si="1039"/>
        <v/>
      </c>
      <c r="BJ8217" t="str">
        <f t="shared" ca="1" si="1040"/>
        <v/>
      </c>
      <c r="BK8217">
        <f t="shared" si="1041"/>
        <v>1900</v>
      </c>
      <c r="BL8217">
        <f t="shared" si="1042"/>
        <v>1900</v>
      </c>
      <c r="BM8217" t="str">
        <f t="shared" si="1043"/>
        <v/>
      </c>
      <c r="BN8217" s="69">
        <f t="shared" si="1044"/>
        <v>138</v>
      </c>
      <c r="BO8217" s="1">
        <v>50585</v>
      </c>
      <c r="BP8217" s="1"/>
    </row>
    <row r="8218" spans="59:68" x14ac:dyDescent="0.25">
      <c r="BG8218" t="str">
        <f t="shared" ca="1" si="1037"/>
        <v/>
      </c>
      <c r="BH8218" t="str">
        <f t="shared" si="1038"/>
        <v/>
      </c>
      <c r="BI8218" t="str">
        <f t="shared" si="1039"/>
        <v/>
      </c>
      <c r="BJ8218" t="str">
        <f t="shared" ca="1" si="1040"/>
        <v/>
      </c>
      <c r="BK8218">
        <f t="shared" si="1041"/>
        <v>1900</v>
      </c>
      <c r="BL8218">
        <f t="shared" si="1042"/>
        <v>1900</v>
      </c>
      <c r="BM8218" t="str">
        <f t="shared" si="1043"/>
        <v/>
      </c>
      <c r="BN8218" s="69">
        <f t="shared" si="1044"/>
        <v>138</v>
      </c>
      <c r="BO8218" s="1">
        <v>50586</v>
      </c>
      <c r="BP8218" s="1"/>
    </row>
    <row r="8219" spans="59:68" x14ac:dyDescent="0.25">
      <c r="BG8219" t="str">
        <f t="shared" ca="1" si="1037"/>
        <v/>
      </c>
      <c r="BH8219" t="str">
        <f t="shared" si="1038"/>
        <v/>
      </c>
      <c r="BI8219" t="str">
        <f t="shared" si="1039"/>
        <v/>
      </c>
      <c r="BJ8219" t="str">
        <f t="shared" ca="1" si="1040"/>
        <v/>
      </c>
      <c r="BK8219">
        <f t="shared" si="1041"/>
        <v>1900</v>
      </c>
      <c r="BL8219">
        <f t="shared" si="1042"/>
        <v>1900</v>
      </c>
      <c r="BM8219" t="str">
        <f t="shared" si="1043"/>
        <v/>
      </c>
      <c r="BN8219" s="69">
        <f t="shared" si="1044"/>
        <v>138</v>
      </c>
      <c r="BO8219" s="1">
        <v>50587</v>
      </c>
      <c r="BP8219" s="1"/>
    </row>
    <row r="8220" spans="59:68" x14ac:dyDescent="0.25">
      <c r="BG8220" t="str">
        <f t="shared" ca="1" si="1037"/>
        <v/>
      </c>
      <c r="BH8220" t="str">
        <f t="shared" si="1038"/>
        <v/>
      </c>
      <c r="BI8220" t="str">
        <f t="shared" si="1039"/>
        <v/>
      </c>
      <c r="BJ8220" t="str">
        <f t="shared" ca="1" si="1040"/>
        <v/>
      </c>
      <c r="BK8220">
        <f t="shared" si="1041"/>
        <v>1900</v>
      </c>
      <c r="BL8220">
        <f t="shared" si="1042"/>
        <v>1900</v>
      </c>
      <c r="BM8220" t="str">
        <f t="shared" si="1043"/>
        <v/>
      </c>
      <c r="BN8220" s="69">
        <f t="shared" si="1044"/>
        <v>138</v>
      </c>
      <c r="BO8220" s="1">
        <v>50588</v>
      </c>
      <c r="BP8220" s="1"/>
    </row>
    <row r="8221" spans="59:68" x14ac:dyDescent="0.25">
      <c r="BG8221" t="str">
        <f t="shared" ca="1" si="1037"/>
        <v/>
      </c>
      <c r="BH8221" t="str">
        <f t="shared" si="1038"/>
        <v/>
      </c>
      <c r="BI8221" t="str">
        <f t="shared" si="1039"/>
        <v/>
      </c>
      <c r="BJ8221" t="str">
        <f t="shared" ca="1" si="1040"/>
        <v/>
      </c>
      <c r="BK8221">
        <f t="shared" si="1041"/>
        <v>1900</v>
      </c>
      <c r="BL8221">
        <f t="shared" si="1042"/>
        <v>1900</v>
      </c>
      <c r="BM8221" t="str">
        <f t="shared" si="1043"/>
        <v/>
      </c>
      <c r="BN8221" s="69">
        <f t="shared" si="1044"/>
        <v>138</v>
      </c>
      <c r="BO8221" s="1">
        <v>50589</v>
      </c>
      <c r="BP8221" s="1"/>
    </row>
    <row r="8222" spans="59:68" x14ac:dyDescent="0.25">
      <c r="BG8222" t="str">
        <f t="shared" ca="1" si="1037"/>
        <v/>
      </c>
      <c r="BH8222" t="str">
        <f t="shared" si="1038"/>
        <v/>
      </c>
      <c r="BI8222" t="str">
        <f t="shared" si="1039"/>
        <v/>
      </c>
      <c r="BJ8222" t="str">
        <f t="shared" ca="1" si="1040"/>
        <v/>
      </c>
      <c r="BK8222">
        <f t="shared" si="1041"/>
        <v>1900</v>
      </c>
      <c r="BL8222">
        <f t="shared" si="1042"/>
        <v>1900</v>
      </c>
      <c r="BM8222" t="str">
        <f t="shared" si="1043"/>
        <v/>
      </c>
      <c r="BN8222" s="69">
        <f t="shared" si="1044"/>
        <v>138</v>
      </c>
      <c r="BO8222" s="1">
        <v>50590</v>
      </c>
      <c r="BP8222" s="1"/>
    </row>
    <row r="8223" spans="59:68" x14ac:dyDescent="0.25">
      <c r="BG8223" t="str">
        <f t="shared" ca="1" si="1037"/>
        <v/>
      </c>
      <c r="BH8223" t="str">
        <f t="shared" si="1038"/>
        <v/>
      </c>
      <c r="BI8223" t="str">
        <f t="shared" si="1039"/>
        <v/>
      </c>
      <c r="BJ8223" t="str">
        <f t="shared" ca="1" si="1040"/>
        <v/>
      </c>
      <c r="BK8223">
        <f t="shared" si="1041"/>
        <v>1900</v>
      </c>
      <c r="BL8223">
        <f t="shared" si="1042"/>
        <v>1900</v>
      </c>
      <c r="BM8223" t="str">
        <f t="shared" si="1043"/>
        <v/>
      </c>
      <c r="BN8223" s="69">
        <f t="shared" si="1044"/>
        <v>138</v>
      </c>
      <c r="BO8223" s="1">
        <v>50591</v>
      </c>
      <c r="BP8223" s="1"/>
    </row>
    <row r="8224" spans="59:68" x14ac:dyDescent="0.25">
      <c r="BG8224" t="str">
        <f t="shared" ca="1" si="1037"/>
        <v/>
      </c>
      <c r="BH8224" t="str">
        <f t="shared" si="1038"/>
        <v/>
      </c>
      <c r="BI8224" t="str">
        <f t="shared" si="1039"/>
        <v/>
      </c>
      <c r="BJ8224" t="str">
        <f t="shared" ca="1" si="1040"/>
        <v/>
      </c>
      <c r="BK8224">
        <f t="shared" si="1041"/>
        <v>1900</v>
      </c>
      <c r="BL8224">
        <f t="shared" si="1042"/>
        <v>1900</v>
      </c>
      <c r="BM8224" t="str">
        <f t="shared" si="1043"/>
        <v/>
      </c>
      <c r="BN8224" s="69">
        <f t="shared" si="1044"/>
        <v>138</v>
      </c>
      <c r="BO8224" s="1">
        <v>50592</v>
      </c>
      <c r="BP8224" s="1"/>
    </row>
    <row r="8225" spans="59:68" x14ac:dyDescent="0.25">
      <c r="BG8225" t="str">
        <f t="shared" ca="1" si="1037"/>
        <v/>
      </c>
      <c r="BH8225" t="str">
        <f t="shared" si="1038"/>
        <v/>
      </c>
      <c r="BI8225" t="str">
        <f t="shared" si="1039"/>
        <v/>
      </c>
      <c r="BJ8225" t="str">
        <f t="shared" ca="1" si="1040"/>
        <v/>
      </c>
      <c r="BK8225">
        <f t="shared" si="1041"/>
        <v>1900</v>
      </c>
      <c r="BL8225">
        <f t="shared" si="1042"/>
        <v>1900</v>
      </c>
      <c r="BM8225" t="str">
        <f t="shared" si="1043"/>
        <v/>
      </c>
      <c r="BN8225" s="69">
        <f t="shared" si="1044"/>
        <v>138</v>
      </c>
      <c r="BO8225" s="1">
        <v>50593</v>
      </c>
      <c r="BP8225" s="1"/>
    </row>
    <row r="8226" spans="59:68" x14ac:dyDescent="0.25">
      <c r="BG8226" t="str">
        <f t="shared" ca="1" si="1037"/>
        <v/>
      </c>
      <c r="BH8226" t="str">
        <f t="shared" si="1038"/>
        <v/>
      </c>
      <c r="BI8226" t="str">
        <f t="shared" si="1039"/>
        <v/>
      </c>
      <c r="BJ8226" t="str">
        <f t="shared" ca="1" si="1040"/>
        <v/>
      </c>
      <c r="BK8226">
        <f t="shared" si="1041"/>
        <v>1900</v>
      </c>
      <c r="BL8226">
        <f t="shared" si="1042"/>
        <v>1900</v>
      </c>
      <c r="BM8226" t="str">
        <f t="shared" si="1043"/>
        <v/>
      </c>
      <c r="BN8226" s="69">
        <f t="shared" si="1044"/>
        <v>138</v>
      </c>
      <c r="BO8226" s="1">
        <v>50594</v>
      </c>
      <c r="BP8226" s="1"/>
    </row>
    <row r="8227" spans="59:68" x14ac:dyDescent="0.25">
      <c r="BG8227" t="str">
        <f t="shared" ca="1" si="1037"/>
        <v/>
      </c>
      <c r="BH8227" t="str">
        <f t="shared" si="1038"/>
        <v/>
      </c>
      <c r="BI8227" t="str">
        <f t="shared" si="1039"/>
        <v/>
      </c>
      <c r="BJ8227" t="str">
        <f t="shared" ca="1" si="1040"/>
        <v/>
      </c>
      <c r="BK8227">
        <f t="shared" si="1041"/>
        <v>1900</v>
      </c>
      <c r="BL8227">
        <f t="shared" si="1042"/>
        <v>1900</v>
      </c>
      <c r="BM8227" t="str">
        <f t="shared" si="1043"/>
        <v/>
      </c>
      <c r="BN8227" s="69">
        <f t="shared" si="1044"/>
        <v>138</v>
      </c>
      <c r="BO8227" s="1">
        <v>50595</v>
      </c>
      <c r="BP8227" s="1"/>
    </row>
    <row r="8228" spans="59:68" x14ac:dyDescent="0.25">
      <c r="BG8228" t="str">
        <f t="shared" ca="1" si="1037"/>
        <v/>
      </c>
      <c r="BH8228" t="str">
        <f t="shared" si="1038"/>
        <v/>
      </c>
      <c r="BI8228" t="str">
        <f t="shared" si="1039"/>
        <v/>
      </c>
      <c r="BJ8228" t="str">
        <f t="shared" ca="1" si="1040"/>
        <v/>
      </c>
      <c r="BK8228">
        <f t="shared" si="1041"/>
        <v>1900</v>
      </c>
      <c r="BL8228">
        <f t="shared" si="1042"/>
        <v>1900</v>
      </c>
      <c r="BM8228" t="str">
        <f t="shared" si="1043"/>
        <v/>
      </c>
      <c r="BN8228" s="69">
        <f t="shared" si="1044"/>
        <v>138</v>
      </c>
      <c r="BO8228" s="1">
        <v>50596</v>
      </c>
      <c r="BP8228" s="1"/>
    </row>
    <row r="8229" spans="59:68" x14ac:dyDescent="0.25">
      <c r="BG8229" t="str">
        <f t="shared" ca="1" si="1037"/>
        <v/>
      </c>
      <c r="BH8229" t="str">
        <f t="shared" si="1038"/>
        <v/>
      </c>
      <c r="BI8229" t="str">
        <f t="shared" si="1039"/>
        <v/>
      </c>
      <c r="BJ8229" t="str">
        <f t="shared" ca="1" si="1040"/>
        <v/>
      </c>
      <c r="BK8229">
        <f t="shared" si="1041"/>
        <v>1900</v>
      </c>
      <c r="BL8229">
        <f t="shared" si="1042"/>
        <v>1900</v>
      </c>
      <c r="BM8229" t="str">
        <f t="shared" si="1043"/>
        <v/>
      </c>
      <c r="BN8229" s="69">
        <f t="shared" si="1044"/>
        <v>138</v>
      </c>
      <c r="BO8229" s="1">
        <v>50597</v>
      </c>
      <c r="BP8229" s="1"/>
    </row>
    <row r="8230" spans="59:68" x14ac:dyDescent="0.25">
      <c r="BG8230" t="str">
        <f t="shared" ca="1" si="1037"/>
        <v/>
      </c>
      <c r="BH8230" t="str">
        <f t="shared" si="1038"/>
        <v/>
      </c>
      <c r="BI8230" t="str">
        <f t="shared" si="1039"/>
        <v/>
      </c>
      <c r="BJ8230" t="str">
        <f t="shared" ca="1" si="1040"/>
        <v/>
      </c>
      <c r="BK8230">
        <f t="shared" si="1041"/>
        <v>1900</v>
      </c>
      <c r="BL8230">
        <f t="shared" si="1042"/>
        <v>1900</v>
      </c>
      <c r="BM8230" t="str">
        <f t="shared" si="1043"/>
        <v/>
      </c>
      <c r="BN8230" s="69">
        <f t="shared" si="1044"/>
        <v>138</v>
      </c>
      <c r="BO8230" s="1">
        <v>50598</v>
      </c>
      <c r="BP8230" s="1"/>
    </row>
    <row r="8231" spans="59:68" x14ac:dyDescent="0.25">
      <c r="BG8231" t="str">
        <f t="shared" ca="1" si="1037"/>
        <v/>
      </c>
      <c r="BH8231" t="str">
        <f t="shared" si="1038"/>
        <v/>
      </c>
      <c r="BI8231" t="str">
        <f t="shared" si="1039"/>
        <v/>
      </c>
      <c r="BJ8231" t="str">
        <f t="shared" ca="1" si="1040"/>
        <v/>
      </c>
      <c r="BK8231">
        <f t="shared" si="1041"/>
        <v>1900</v>
      </c>
      <c r="BL8231">
        <f t="shared" si="1042"/>
        <v>1900</v>
      </c>
      <c r="BM8231" t="str">
        <f t="shared" si="1043"/>
        <v/>
      </c>
      <c r="BN8231" s="69">
        <f t="shared" si="1044"/>
        <v>138</v>
      </c>
      <c r="BO8231" s="1">
        <v>50599</v>
      </c>
      <c r="BP8231" s="1"/>
    </row>
    <row r="8232" spans="59:68" x14ac:dyDescent="0.25">
      <c r="BG8232" t="str">
        <f t="shared" ca="1" si="1037"/>
        <v/>
      </c>
      <c r="BH8232" t="str">
        <f t="shared" si="1038"/>
        <v/>
      </c>
      <c r="BI8232" t="str">
        <f t="shared" si="1039"/>
        <v/>
      </c>
      <c r="BJ8232" t="str">
        <f t="shared" ca="1" si="1040"/>
        <v/>
      </c>
      <c r="BK8232">
        <f t="shared" si="1041"/>
        <v>1900</v>
      </c>
      <c r="BL8232">
        <f t="shared" si="1042"/>
        <v>1900</v>
      </c>
      <c r="BM8232" t="str">
        <f t="shared" si="1043"/>
        <v/>
      </c>
      <c r="BN8232" s="69">
        <f t="shared" si="1044"/>
        <v>138</v>
      </c>
      <c r="BO8232" s="1">
        <v>50600</v>
      </c>
      <c r="BP8232" s="1"/>
    </row>
    <row r="8233" spans="59:68" x14ac:dyDescent="0.25">
      <c r="BG8233" t="str">
        <f t="shared" ca="1" si="1037"/>
        <v/>
      </c>
      <c r="BH8233" t="str">
        <f t="shared" si="1038"/>
        <v/>
      </c>
      <c r="BI8233" t="str">
        <f t="shared" si="1039"/>
        <v/>
      </c>
      <c r="BJ8233" t="str">
        <f t="shared" ca="1" si="1040"/>
        <v/>
      </c>
      <c r="BK8233">
        <f t="shared" si="1041"/>
        <v>1900</v>
      </c>
      <c r="BL8233">
        <f t="shared" si="1042"/>
        <v>1900</v>
      </c>
      <c r="BM8233" t="str">
        <f t="shared" si="1043"/>
        <v/>
      </c>
      <c r="BN8233" s="69">
        <f t="shared" si="1044"/>
        <v>138</v>
      </c>
      <c r="BO8233" s="1">
        <v>50601</v>
      </c>
      <c r="BP8233" s="1"/>
    </row>
    <row r="8234" spans="59:68" x14ac:dyDescent="0.25">
      <c r="BG8234" t="str">
        <f t="shared" ca="1" si="1037"/>
        <v/>
      </c>
      <c r="BH8234" t="str">
        <f t="shared" si="1038"/>
        <v/>
      </c>
      <c r="BI8234" t="str">
        <f t="shared" si="1039"/>
        <v/>
      </c>
      <c r="BJ8234" t="str">
        <f t="shared" ca="1" si="1040"/>
        <v/>
      </c>
      <c r="BK8234">
        <f t="shared" si="1041"/>
        <v>1900</v>
      </c>
      <c r="BL8234">
        <f t="shared" si="1042"/>
        <v>1900</v>
      </c>
      <c r="BM8234" t="str">
        <f t="shared" si="1043"/>
        <v/>
      </c>
      <c r="BN8234" s="69">
        <f t="shared" si="1044"/>
        <v>138</v>
      </c>
      <c r="BO8234" s="1">
        <v>50602</v>
      </c>
      <c r="BP8234" s="1"/>
    </row>
    <row r="8235" spans="59:68" x14ac:dyDescent="0.25">
      <c r="BG8235" t="str">
        <f t="shared" ca="1" si="1037"/>
        <v/>
      </c>
      <c r="BH8235" t="str">
        <f t="shared" si="1038"/>
        <v/>
      </c>
      <c r="BI8235" t="str">
        <f t="shared" si="1039"/>
        <v/>
      </c>
      <c r="BJ8235" t="str">
        <f t="shared" ca="1" si="1040"/>
        <v/>
      </c>
      <c r="BK8235">
        <f t="shared" si="1041"/>
        <v>1900</v>
      </c>
      <c r="BL8235">
        <f t="shared" si="1042"/>
        <v>1900</v>
      </c>
      <c r="BM8235" t="str">
        <f t="shared" si="1043"/>
        <v/>
      </c>
      <c r="BN8235" s="69">
        <f t="shared" si="1044"/>
        <v>138</v>
      </c>
      <c r="BO8235" s="1">
        <v>50603</v>
      </c>
      <c r="BP8235" s="1"/>
    </row>
    <row r="8236" spans="59:68" x14ac:dyDescent="0.25">
      <c r="BG8236" t="str">
        <f t="shared" ca="1" si="1037"/>
        <v/>
      </c>
      <c r="BH8236" t="str">
        <f t="shared" si="1038"/>
        <v/>
      </c>
      <c r="BI8236" t="str">
        <f t="shared" si="1039"/>
        <v/>
      </c>
      <c r="BJ8236" t="str">
        <f t="shared" ca="1" si="1040"/>
        <v/>
      </c>
      <c r="BK8236">
        <f t="shared" si="1041"/>
        <v>1900</v>
      </c>
      <c r="BL8236">
        <f t="shared" si="1042"/>
        <v>1900</v>
      </c>
      <c r="BM8236" t="str">
        <f t="shared" si="1043"/>
        <v/>
      </c>
      <c r="BN8236" s="69">
        <f t="shared" si="1044"/>
        <v>138</v>
      </c>
      <c r="BO8236" s="1">
        <v>50604</v>
      </c>
      <c r="BP8236" s="1"/>
    </row>
    <row r="8237" spans="59:68" x14ac:dyDescent="0.25">
      <c r="BG8237" t="str">
        <f t="shared" ca="1" si="1037"/>
        <v/>
      </c>
      <c r="BH8237" t="str">
        <f t="shared" si="1038"/>
        <v/>
      </c>
      <c r="BI8237" t="str">
        <f t="shared" si="1039"/>
        <v/>
      </c>
      <c r="BJ8237" t="str">
        <f t="shared" ca="1" si="1040"/>
        <v/>
      </c>
      <c r="BK8237">
        <f t="shared" si="1041"/>
        <v>1900</v>
      </c>
      <c r="BL8237">
        <f t="shared" si="1042"/>
        <v>1900</v>
      </c>
      <c r="BM8237" t="str">
        <f t="shared" si="1043"/>
        <v/>
      </c>
      <c r="BN8237" s="69">
        <f t="shared" si="1044"/>
        <v>138</v>
      </c>
      <c r="BO8237" s="1">
        <v>50605</v>
      </c>
      <c r="BP8237" s="1"/>
    </row>
    <row r="8238" spans="59:68" x14ac:dyDescent="0.25">
      <c r="BG8238" t="str">
        <f t="shared" ca="1" si="1037"/>
        <v/>
      </c>
      <c r="BH8238" t="str">
        <f t="shared" si="1038"/>
        <v/>
      </c>
      <c r="BI8238" t="str">
        <f t="shared" si="1039"/>
        <v/>
      </c>
      <c r="BJ8238" t="str">
        <f t="shared" ca="1" si="1040"/>
        <v/>
      </c>
      <c r="BK8238">
        <f t="shared" si="1041"/>
        <v>1900</v>
      </c>
      <c r="BL8238">
        <f t="shared" si="1042"/>
        <v>1900</v>
      </c>
      <c r="BM8238" t="str">
        <f t="shared" si="1043"/>
        <v/>
      </c>
      <c r="BN8238" s="69">
        <f t="shared" si="1044"/>
        <v>138</v>
      </c>
      <c r="BO8238" s="1">
        <v>50606</v>
      </c>
      <c r="BP8238" s="1"/>
    </row>
    <row r="8239" spans="59:68" x14ac:dyDescent="0.25">
      <c r="BG8239" t="str">
        <f t="shared" ca="1" si="1037"/>
        <v/>
      </c>
      <c r="BH8239" t="str">
        <f t="shared" si="1038"/>
        <v/>
      </c>
      <c r="BI8239" t="str">
        <f t="shared" si="1039"/>
        <v/>
      </c>
      <c r="BJ8239" t="str">
        <f t="shared" ca="1" si="1040"/>
        <v/>
      </c>
      <c r="BK8239">
        <f t="shared" si="1041"/>
        <v>1900</v>
      </c>
      <c r="BL8239">
        <f t="shared" si="1042"/>
        <v>1900</v>
      </c>
      <c r="BM8239" t="str">
        <f t="shared" si="1043"/>
        <v/>
      </c>
      <c r="BN8239" s="69">
        <f t="shared" si="1044"/>
        <v>138</v>
      </c>
      <c r="BO8239" s="1">
        <v>50607</v>
      </c>
      <c r="BP8239" s="1"/>
    </row>
    <row r="8240" spans="59:68" x14ac:dyDescent="0.25">
      <c r="BG8240" t="str">
        <f t="shared" ca="1" si="1037"/>
        <v/>
      </c>
      <c r="BH8240" t="str">
        <f t="shared" si="1038"/>
        <v/>
      </c>
      <c r="BI8240" t="str">
        <f t="shared" si="1039"/>
        <v/>
      </c>
      <c r="BJ8240" t="str">
        <f t="shared" ca="1" si="1040"/>
        <v/>
      </c>
      <c r="BK8240">
        <f t="shared" si="1041"/>
        <v>1900</v>
      </c>
      <c r="BL8240">
        <f t="shared" si="1042"/>
        <v>1900</v>
      </c>
      <c r="BM8240" t="str">
        <f t="shared" si="1043"/>
        <v/>
      </c>
      <c r="BN8240" s="69">
        <f t="shared" si="1044"/>
        <v>138</v>
      </c>
      <c r="BO8240" s="1">
        <v>50608</v>
      </c>
      <c r="BP8240" s="1"/>
    </row>
    <row r="8241" spans="59:68" x14ac:dyDescent="0.25">
      <c r="BG8241" t="str">
        <f t="shared" ca="1" si="1037"/>
        <v/>
      </c>
      <c r="BH8241" t="str">
        <f t="shared" si="1038"/>
        <v/>
      </c>
      <c r="BI8241" t="str">
        <f t="shared" si="1039"/>
        <v/>
      </c>
      <c r="BJ8241" t="str">
        <f t="shared" ca="1" si="1040"/>
        <v/>
      </c>
      <c r="BK8241">
        <f t="shared" si="1041"/>
        <v>1900</v>
      </c>
      <c r="BL8241">
        <f t="shared" si="1042"/>
        <v>1900</v>
      </c>
      <c r="BM8241" t="str">
        <f t="shared" si="1043"/>
        <v/>
      </c>
      <c r="BN8241" s="69">
        <f t="shared" si="1044"/>
        <v>138</v>
      </c>
      <c r="BO8241" s="1">
        <v>50609</v>
      </c>
      <c r="BP8241" s="1"/>
    </row>
    <row r="8242" spans="59:68" x14ac:dyDescent="0.25">
      <c r="BG8242" t="str">
        <f t="shared" ca="1" si="1037"/>
        <v/>
      </c>
      <c r="BH8242" t="str">
        <f t="shared" si="1038"/>
        <v/>
      </c>
      <c r="BI8242" t="str">
        <f t="shared" si="1039"/>
        <v/>
      </c>
      <c r="BJ8242" t="str">
        <f t="shared" ca="1" si="1040"/>
        <v/>
      </c>
      <c r="BK8242">
        <f t="shared" si="1041"/>
        <v>1900</v>
      </c>
      <c r="BL8242">
        <f t="shared" si="1042"/>
        <v>1900</v>
      </c>
      <c r="BM8242" t="str">
        <f t="shared" si="1043"/>
        <v/>
      </c>
      <c r="BN8242" s="69">
        <f t="shared" si="1044"/>
        <v>138</v>
      </c>
      <c r="BO8242" s="1">
        <v>50610</v>
      </c>
      <c r="BP8242" s="1"/>
    </row>
    <row r="8243" spans="59:68" x14ac:dyDescent="0.25">
      <c r="BG8243" t="str">
        <f t="shared" ca="1" si="1037"/>
        <v/>
      </c>
      <c r="BH8243" t="str">
        <f t="shared" si="1038"/>
        <v/>
      </c>
      <c r="BI8243" t="str">
        <f t="shared" si="1039"/>
        <v/>
      </c>
      <c r="BJ8243" t="str">
        <f t="shared" ca="1" si="1040"/>
        <v/>
      </c>
      <c r="BK8243">
        <f t="shared" si="1041"/>
        <v>1900</v>
      </c>
      <c r="BL8243">
        <f t="shared" si="1042"/>
        <v>1900</v>
      </c>
      <c r="BM8243" t="str">
        <f t="shared" si="1043"/>
        <v/>
      </c>
      <c r="BN8243" s="69">
        <f t="shared" si="1044"/>
        <v>138</v>
      </c>
      <c r="BO8243" s="1">
        <v>50611</v>
      </c>
      <c r="BP8243" s="1"/>
    </row>
    <row r="8244" spans="59:68" x14ac:dyDescent="0.25">
      <c r="BG8244" t="str">
        <f t="shared" ca="1" si="1037"/>
        <v/>
      </c>
      <c r="BH8244" t="str">
        <f t="shared" si="1038"/>
        <v/>
      </c>
      <c r="BI8244" t="str">
        <f t="shared" si="1039"/>
        <v/>
      </c>
      <c r="BJ8244" t="str">
        <f t="shared" ca="1" si="1040"/>
        <v/>
      </c>
      <c r="BK8244">
        <f t="shared" si="1041"/>
        <v>1900</v>
      </c>
      <c r="BL8244">
        <f t="shared" si="1042"/>
        <v>1900</v>
      </c>
      <c r="BM8244" t="str">
        <f t="shared" si="1043"/>
        <v/>
      </c>
      <c r="BN8244" s="69">
        <f t="shared" si="1044"/>
        <v>138</v>
      </c>
      <c r="BO8244" s="1">
        <v>50612</v>
      </c>
      <c r="BP8244" s="1"/>
    </row>
    <row r="8245" spans="59:68" x14ac:dyDescent="0.25">
      <c r="BG8245" t="str">
        <f t="shared" ca="1" si="1037"/>
        <v/>
      </c>
      <c r="BH8245" t="str">
        <f t="shared" si="1038"/>
        <v/>
      </c>
      <c r="BI8245" t="str">
        <f t="shared" si="1039"/>
        <v/>
      </c>
      <c r="BJ8245" t="str">
        <f t="shared" ca="1" si="1040"/>
        <v/>
      </c>
      <c r="BK8245">
        <f t="shared" si="1041"/>
        <v>1900</v>
      </c>
      <c r="BL8245">
        <f t="shared" si="1042"/>
        <v>1900</v>
      </c>
      <c r="BM8245" t="str">
        <f t="shared" si="1043"/>
        <v/>
      </c>
      <c r="BN8245" s="69">
        <f t="shared" si="1044"/>
        <v>138</v>
      </c>
      <c r="BO8245" s="1">
        <v>50613</v>
      </c>
      <c r="BP8245" s="1"/>
    </row>
    <row r="8246" spans="59:68" x14ac:dyDescent="0.25">
      <c r="BG8246" t="str">
        <f t="shared" ca="1" si="1037"/>
        <v/>
      </c>
      <c r="BH8246" t="str">
        <f t="shared" si="1038"/>
        <v/>
      </c>
      <c r="BI8246" t="str">
        <f t="shared" si="1039"/>
        <v/>
      </c>
      <c r="BJ8246" t="str">
        <f t="shared" ca="1" si="1040"/>
        <v/>
      </c>
      <c r="BK8246">
        <f t="shared" si="1041"/>
        <v>1900</v>
      </c>
      <c r="BL8246">
        <f t="shared" si="1042"/>
        <v>1900</v>
      </c>
      <c r="BM8246" t="str">
        <f t="shared" si="1043"/>
        <v/>
      </c>
      <c r="BN8246" s="69">
        <f t="shared" si="1044"/>
        <v>138</v>
      </c>
      <c r="BO8246" s="1">
        <v>50614</v>
      </c>
      <c r="BP8246" s="1"/>
    </row>
    <row r="8247" spans="59:68" x14ac:dyDescent="0.25">
      <c r="BG8247" t="str">
        <f t="shared" ca="1" si="1037"/>
        <v/>
      </c>
      <c r="BH8247" t="str">
        <f t="shared" si="1038"/>
        <v/>
      </c>
      <c r="BI8247" t="str">
        <f t="shared" si="1039"/>
        <v/>
      </c>
      <c r="BJ8247" t="str">
        <f t="shared" ca="1" si="1040"/>
        <v/>
      </c>
      <c r="BK8247">
        <f t="shared" si="1041"/>
        <v>1900</v>
      </c>
      <c r="BL8247">
        <f t="shared" si="1042"/>
        <v>1900</v>
      </c>
      <c r="BM8247" t="str">
        <f t="shared" si="1043"/>
        <v/>
      </c>
      <c r="BN8247" s="69">
        <f t="shared" si="1044"/>
        <v>138</v>
      </c>
      <c r="BO8247" s="1">
        <v>50615</v>
      </c>
      <c r="BP8247" s="1"/>
    </row>
    <row r="8248" spans="59:68" x14ac:dyDescent="0.25">
      <c r="BG8248" t="str">
        <f t="shared" ca="1" si="1037"/>
        <v/>
      </c>
      <c r="BH8248" t="str">
        <f t="shared" si="1038"/>
        <v/>
      </c>
      <c r="BI8248" t="str">
        <f t="shared" si="1039"/>
        <v/>
      </c>
      <c r="BJ8248" t="str">
        <f t="shared" ca="1" si="1040"/>
        <v/>
      </c>
      <c r="BK8248">
        <f t="shared" si="1041"/>
        <v>1900</v>
      </c>
      <c r="BL8248">
        <f t="shared" si="1042"/>
        <v>1900</v>
      </c>
      <c r="BM8248" t="str">
        <f t="shared" si="1043"/>
        <v/>
      </c>
      <c r="BN8248" s="69">
        <f t="shared" si="1044"/>
        <v>138</v>
      </c>
      <c r="BO8248" s="1">
        <v>50616</v>
      </c>
      <c r="BP8248" s="1"/>
    </row>
    <row r="8249" spans="59:68" x14ac:dyDescent="0.25">
      <c r="BG8249" t="str">
        <f t="shared" ca="1" si="1037"/>
        <v/>
      </c>
      <c r="BH8249" t="str">
        <f t="shared" si="1038"/>
        <v/>
      </c>
      <c r="BI8249" t="str">
        <f t="shared" si="1039"/>
        <v/>
      </c>
      <c r="BJ8249" t="str">
        <f t="shared" ca="1" si="1040"/>
        <v/>
      </c>
      <c r="BK8249">
        <f t="shared" si="1041"/>
        <v>1900</v>
      </c>
      <c r="BL8249">
        <f t="shared" si="1042"/>
        <v>1900</v>
      </c>
      <c r="BM8249" t="str">
        <f t="shared" si="1043"/>
        <v/>
      </c>
      <c r="BN8249" s="69">
        <f t="shared" si="1044"/>
        <v>138</v>
      </c>
      <c r="BO8249" s="1">
        <v>50617</v>
      </c>
      <c r="BP8249" s="1"/>
    </row>
    <row r="8250" spans="59:68" x14ac:dyDescent="0.25">
      <c r="BG8250" t="str">
        <f t="shared" ca="1" si="1037"/>
        <v/>
      </c>
      <c r="BH8250" t="str">
        <f t="shared" si="1038"/>
        <v/>
      </c>
      <c r="BI8250" t="str">
        <f t="shared" si="1039"/>
        <v/>
      </c>
      <c r="BJ8250" t="str">
        <f t="shared" ca="1" si="1040"/>
        <v/>
      </c>
      <c r="BK8250">
        <f t="shared" si="1041"/>
        <v>1900</v>
      </c>
      <c r="BL8250">
        <f t="shared" si="1042"/>
        <v>1900</v>
      </c>
      <c r="BM8250" t="str">
        <f t="shared" si="1043"/>
        <v/>
      </c>
      <c r="BN8250" s="69">
        <f t="shared" si="1044"/>
        <v>138</v>
      </c>
      <c r="BO8250" s="1">
        <v>50618</v>
      </c>
      <c r="BP8250" s="1"/>
    </row>
    <row r="8251" spans="59:68" x14ac:dyDescent="0.25">
      <c r="BG8251" t="str">
        <f t="shared" ca="1" si="1037"/>
        <v/>
      </c>
      <c r="BH8251" t="str">
        <f t="shared" si="1038"/>
        <v/>
      </c>
      <c r="BI8251" t="str">
        <f t="shared" si="1039"/>
        <v/>
      </c>
      <c r="BJ8251" t="str">
        <f t="shared" ca="1" si="1040"/>
        <v/>
      </c>
      <c r="BK8251">
        <f t="shared" si="1041"/>
        <v>1900</v>
      </c>
      <c r="BL8251">
        <f t="shared" si="1042"/>
        <v>1900</v>
      </c>
      <c r="BM8251" t="str">
        <f t="shared" si="1043"/>
        <v/>
      </c>
      <c r="BN8251" s="69">
        <f t="shared" si="1044"/>
        <v>138</v>
      </c>
      <c r="BO8251" s="1">
        <v>50619</v>
      </c>
      <c r="BP8251" s="1"/>
    </row>
    <row r="8252" spans="59:68" x14ac:dyDescent="0.25">
      <c r="BG8252" t="str">
        <f t="shared" ca="1" si="1037"/>
        <v/>
      </c>
      <c r="BH8252" t="str">
        <f t="shared" si="1038"/>
        <v/>
      </c>
      <c r="BI8252" t="str">
        <f t="shared" si="1039"/>
        <v/>
      </c>
      <c r="BJ8252" t="str">
        <f t="shared" ca="1" si="1040"/>
        <v/>
      </c>
      <c r="BK8252">
        <f t="shared" si="1041"/>
        <v>1900</v>
      </c>
      <c r="BL8252">
        <f t="shared" si="1042"/>
        <v>1900</v>
      </c>
      <c r="BM8252" t="str">
        <f t="shared" si="1043"/>
        <v/>
      </c>
      <c r="BN8252" s="69">
        <f t="shared" si="1044"/>
        <v>138</v>
      </c>
      <c r="BO8252" s="1">
        <v>50620</v>
      </c>
      <c r="BP8252" s="1"/>
    </row>
    <row r="8253" spans="59:68" x14ac:dyDescent="0.25">
      <c r="BG8253" t="str">
        <f t="shared" ca="1" si="1037"/>
        <v/>
      </c>
      <c r="BH8253" t="str">
        <f t="shared" si="1038"/>
        <v/>
      </c>
      <c r="BI8253" t="str">
        <f t="shared" si="1039"/>
        <v/>
      </c>
      <c r="BJ8253" t="str">
        <f t="shared" ca="1" si="1040"/>
        <v/>
      </c>
      <c r="BK8253">
        <f t="shared" si="1041"/>
        <v>1900</v>
      </c>
      <c r="BL8253">
        <f t="shared" si="1042"/>
        <v>1900</v>
      </c>
      <c r="BM8253" t="str">
        <f t="shared" si="1043"/>
        <v/>
      </c>
      <c r="BN8253" s="69">
        <f t="shared" si="1044"/>
        <v>138</v>
      </c>
      <c r="BO8253" s="1">
        <v>50621</v>
      </c>
      <c r="BP8253" s="1"/>
    </row>
    <row r="8254" spans="59:68" x14ac:dyDescent="0.25">
      <c r="BG8254" t="str">
        <f t="shared" ca="1" si="1037"/>
        <v/>
      </c>
      <c r="BH8254" t="str">
        <f t="shared" si="1038"/>
        <v/>
      </c>
      <c r="BI8254" t="str">
        <f t="shared" si="1039"/>
        <v/>
      </c>
      <c r="BJ8254" t="str">
        <f t="shared" ca="1" si="1040"/>
        <v/>
      </c>
      <c r="BK8254">
        <f t="shared" si="1041"/>
        <v>1900</v>
      </c>
      <c r="BL8254">
        <f t="shared" si="1042"/>
        <v>1900</v>
      </c>
      <c r="BM8254" t="str">
        <f t="shared" si="1043"/>
        <v/>
      </c>
      <c r="BN8254" s="69">
        <f t="shared" si="1044"/>
        <v>138</v>
      </c>
      <c r="BO8254" s="1">
        <v>50622</v>
      </c>
      <c r="BP8254" s="1"/>
    </row>
    <row r="8255" spans="59:68" x14ac:dyDescent="0.25">
      <c r="BG8255" t="str">
        <f t="shared" ca="1" si="1037"/>
        <v/>
      </c>
      <c r="BH8255" t="str">
        <f t="shared" si="1038"/>
        <v/>
      </c>
      <c r="BI8255" t="str">
        <f t="shared" si="1039"/>
        <v/>
      </c>
      <c r="BJ8255" t="str">
        <f t="shared" ca="1" si="1040"/>
        <v/>
      </c>
      <c r="BK8255">
        <f t="shared" si="1041"/>
        <v>1900</v>
      </c>
      <c r="BL8255">
        <f t="shared" si="1042"/>
        <v>1900</v>
      </c>
      <c r="BM8255" t="str">
        <f t="shared" si="1043"/>
        <v/>
      </c>
      <c r="BN8255" s="69">
        <f t="shared" si="1044"/>
        <v>138</v>
      </c>
      <c r="BO8255" s="1">
        <v>50623</v>
      </c>
      <c r="BP8255" s="1"/>
    </row>
    <row r="8256" spans="59:68" x14ac:dyDescent="0.25">
      <c r="BG8256" t="str">
        <f t="shared" ca="1" si="1037"/>
        <v/>
      </c>
      <c r="BH8256" t="str">
        <f t="shared" si="1038"/>
        <v/>
      </c>
      <c r="BI8256" t="str">
        <f t="shared" si="1039"/>
        <v/>
      </c>
      <c r="BJ8256" t="str">
        <f t="shared" ca="1" si="1040"/>
        <v/>
      </c>
      <c r="BK8256">
        <f t="shared" si="1041"/>
        <v>1900</v>
      </c>
      <c r="BL8256">
        <f t="shared" si="1042"/>
        <v>1900</v>
      </c>
      <c r="BM8256" t="str">
        <f t="shared" si="1043"/>
        <v/>
      </c>
      <c r="BN8256" s="69">
        <f t="shared" si="1044"/>
        <v>138</v>
      </c>
      <c r="BO8256" s="1">
        <v>50624</v>
      </c>
      <c r="BP8256" s="1"/>
    </row>
    <row r="8257" spans="59:68" x14ac:dyDescent="0.25">
      <c r="BG8257" t="str">
        <f t="shared" ca="1" si="1037"/>
        <v/>
      </c>
      <c r="BH8257" t="str">
        <f t="shared" si="1038"/>
        <v/>
      </c>
      <c r="BI8257" t="str">
        <f t="shared" si="1039"/>
        <v/>
      </c>
      <c r="BJ8257" t="str">
        <f t="shared" ca="1" si="1040"/>
        <v/>
      </c>
      <c r="BK8257">
        <f t="shared" si="1041"/>
        <v>1900</v>
      </c>
      <c r="BL8257">
        <f t="shared" si="1042"/>
        <v>1900</v>
      </c>
      <c r="BM8257" t="str">
        <f t="shared" si="1043"/>
        <v/>
      </c>
      <c r="BN8257" s="69">
        <f t="shared" si="1044"/>
        <v>138</v>
      </c>
      <c r="BO8257" s="1">
        <v>50625</v>
      </c>
      <c r="BP8257" s="1"/>
    </row>
    <row r="8258" spans="59:68" x14ac:dyDescent="0.25">
      <c r="BG8258" t="str">
        <f t="shared" ca="1" si="1037"/>
        <v/>
      </c>
      <c r="BH8258" t="str">
        <f t="shared" si="1038"/>
        <v/>
      </c>
      <c r="BI8258" t="str">
        <f t="shared" si="1039"/>
        <v/>
      </c>
      <c r="BJ8258" t="str">
        <f t="shared" ca="1" si="1040"/>
        <v/>
      </c>
      <c r="BK8258">
        <f t="shared" si="1041"/>
        <v>1900</v>
      </c>
      <c r="BL8258">
        <f t="shared" si="1042"/>
        <v>1900</v>
      </c>
      <c r="BM8258" t="str">
        <f t="shared" si="1043"/>
        <v/>
      </c>
      <c r="BN8258" s="69">
        <f t="shared" si="1044"/>
        <v>138</v>
      </c>
      <c r="BO8258" s="1">
        <v>50626</v>
      </c>
      <c r="BP8258" s="1"/>
    </row>
    <row r="8259" spans="59:68" x14ac:dyDescent="0.25">
      <c r="BG8259" t="str">
        <f t="shared" ref="BG8259:BG8322" ca="1" si="1045">IF(A8259="","",DATEDIF(J8259,TODAY(),"y"))</f>
        <v/>
      </c>
      <c r="BH8259" t="str">
        <f t="shared" ref="BH8259:BH8322" si="1046">IF(A8259="","",IF(BG8259&lt;61,"Moins de 61",IF(BG8259&lt;66,"61 à 65",IF(BG8259&lt;71,"66 à 70",IF(BG8259&lt;76,"71 à 75",IF(BG8259&lt;81,"76 à 80",IF(BG8259&lt;86,"81 à 85",IF(BG8259&lt;91,"86 à 90",IF(BG8259&lt;96,"91 à 95",IF(BG8259&lt;101,"96 à 100",IF(BG8259&gt;=101,"101 et plus","")))))))))))</f>
        <v/>
      </c>
      <c r="BI8259" t="str">
        <f t="shared" ref="BI8259:BI8322" si="1047">IF(B8259="","",IF(BG8259&lt;66,"Moins de 66",IF(BG8259&lt;71,"66 à 70",IF(BG8259&lt;76,"71 à 75",IF(BG8259&lt;81,"76 à 80",IF(BG8259&gt;=81,"plus de 80",""))))))</f>
        <v/>
      </c>
      <c r="BJ8259" t="str">
        <f t="shared" ref="BJ8259:BJ8322" ca="1" si="1048">IF(A8259="","",DATEDIF(L8259,TODAY(),"y"))</f>
        <v/>
      </c>
      <c r="BK8259">
        <f t="shared" ref="BK8259:BK8322" si="1049">YEAR(L8259)</f>
        <v>1900</v>
      </c>
      <c r="BL8259">
        <f t="shared" ref="BL8259:BL8322" si="1050">YEAR(E8259)</f>
        <v>1900</v>
      </c>
      <c r="BM8259" t="str">
        <f t="shared" ref="BM8259:BM8322" si="1051">IF(A8259="","",IF(O8259="Adhérent",BG8259,""))</f>
        <v/>
      </c>
      <c r="BN8259" s="69">
        <f t="shared" ref="BN8259:BN8322" si="1052">YEAR(BO8259)-YEAR(J8259)</f>
        <v>138</v>
      </c>
      <c r="BO8259" s="1">
        <v>50627</v>
      </c>
      <c r="BP8259" s="1"/>
    </row>
    <row r="8260" spans="59:68" x14ac:dyDescent="0.25">
      <c r="BG8260" t="str">
        <f t="shared" ca="1" si="1045"/>
        <v/>
      </c>
      <c r="BH8260" t="str">
        <f t="shared" si="1046"/>
        <v/>
      </c>
      <c r="BI8260" t="str">
        <f t="shared" si="1047"/>
        <v/>
      </c>
      <c r="BJ8260" t="str">
        <f t="shared" ca="1" si="1048"/>
        <v/>
      </c>
      <c r="BK8260">
        <f t="shared" si="1049"/>
        <v>1900</v>
      </c>
      <c r="BL8260">
        <f t="shared" si="1050"/>
        <v>1900</v>
      </c>
      <c r="BM8260" t="str">
        <f t="shared" si="1051"/>
        <v/>
      </c>
      <c r="BN8260" s="69">
        <f t="shared" si="1052"/>
        <v>138</v>
      </c>
      <c r="BO8260" s="1">
        <v>50628</v>
      </c>
      <c r="BP8260" s="1"/>
    </row>
    <row r="8261" spans="59:68" x14ac:dyDescent="0.25">
      <c r="BG8261" t="str">
        <f t="shared" ca="1" si="1045"/>
        <v/>
      </c>
      <c r="BH8261" t="str">
        <f t="shared" si="1046"/>
        <v/>
      </c>
      <c r="BI8261" t="str">
        <f t="shared" si="1047"/>
        <v/>
      </c>
      <c r="BJ8261" t="str">
        <f t="shared" ca="1" si="1048"/>
        <v/>
      </c>
      <c r="BK8261">
        <f t="shared" si="1049"/>
        <v>1900</v>
      </c>
      <c r="BL8261">
        <f t="shared" si="1050"/>
        <v>1900</v>
      </c>
      <c r="BM8261" t="str">
        <f t="shared" si="1051"/>
        <v/>
      </c>
      <c r="BN8261" s="69">
        <f t="shared" si="1052"/>
        <v>138</v>
      </c>
      <c r="BO8261" s="1">
        <v>50629</v>
      </c>
      <c r="BP8261" s="1"/>
    </row>
    <row r="8262" spans="59:68" x14ac:dyDescent="0.25">
      <c r="BG8262" t="str">
        <f t="shared" ca="1" si="1045"/>
        <v/>
      </c>
      <c r="BH8262" t="str">
        <f t="shared" si="1046"/>
        <v/>
      </c>
      <c r="BI8262" t="str">
        <f t="shared" si="1047"/>
        <v/>
      </c>
      <c r="BJ8262" t="str">
        <f t="shared" ca="1" si="1048"/>
        <v/>
      </c>
      <c r="BK8262">
        <f t="shared" si="1049"/>
        <v>1900</v>
      </c>
      <c r="BL8262">
        <f t="shared" si="1050"/>
        <v>1900</v>
      </c>
      <c r="BM8262" t="str">
        <f t="shared" si="1051"/>
        <v/>
      </c>
      <c r="BN8262" s="69">
        <f t="shared" si="1052"/>
        <v>138</v>
      </c>
      <c r="BO8262" s="1">
        <v>50630</v>
      </c>
      <c r="BP8262" s="1"/>
    </row>
    <row r="8263" spans="59:68" x14ac:dyDescent="0.25">
      <c r="BG8263" t="str">
        <f t="shared" ca="1" si="1045"/>
        <v/>
      </c>
      <c r="BH8263" t="str">
        <f t="shared" si="1046"/>
        <v/>
      </c>
      <c r="BI8263" t="str">
        <f t="shared" si="1047"/>
        <v/>
      </c>
      <c r="BJ8263" t="str">
        <f t="shared" ca="1" si="1048"/>
        <v/>
      </c>
      <c r="BK8263">
        <f t="shared" si="1049"/>
        <v>1900</v>
      </c>
      <c r="BL8263">
        <f t="shared" si="1050"/>
        <v>1900</v>
      </c>
      <c r="BM8263" t="str">
        <f t="shared" si="1051"/>
        <v/>
      </c>
      <c r="BN8263" s="69">
        <f t="shared" si="1052"/>
        <v>138</v>
      </c>
      <c r="BO8263" s="1">
        <v>50631</v>
      </c>
      <c r="BP8263" s="1"/>
    </row>
    <row r="8264" spans="59:68" x14ac:dyDescent="0.25">
      <c r="BG8264" t="str">
        <f t="shared" ca="1" si="1045"/>
        <v/>
      </c>
      <c r="BH8264" t="str">
        <f t="shared" si="1046"/>
        <v/>
      </c>
      <c r="BI8264" t="str">
        <f t="shared" si="1047"/>
        <v/>
      </c>
      <c r="BJ8264" t="str">
        <f t="shared" ca="1" si="1048"/>
        <v/>
      </c>
      <c r="BK8264">
        <f t="shared" si="1049"/>
        <v>1900</v>
      </c>
      <c r="BL8264">
        <f t="shared" si="1050"/>
        <v>1900</v>
      </c>
      <c r="BM8264" t="str">
        <f t="shared" si="1051"/>
        <v/>
      </c>
      <c r="BN8264" s="69">
        <f t="shared" si="1052"/>
        <v>138</v>
      </c>
      <c r="BO8264" s="1">
        <v>50632</v>
      </c>
      <c r="BP8264" s="1"/>
    </row>
    <row r="8265" spans="59:68" x14ac:dyDescent="0.25">
      <c r="BG8265" t="str">
        <f t="shared" ca="1" si="1045"/>
        <v/>
      </c>
      <c r="BH8265" t="str">
        <f t="shared" si="1046"/>
        <v/>
      </c>
      <c r="BI8265" t="str">
        <f t="shared" si="1047"/>
        <v/>
      </c>
      <c r="BJ8265" t="str">
        <f t="shared" ca="1" si="1048"/>
        <v/>
      </c>
      <c r="BK8265">
        <f t="shared" si="1049"/>
        <v>1900</v>
      </c>
      <c r="BL8265">
        <f t="shared" si="1050"/>
        <v>1900</v>
      </c>
      <c r="BM8265" t="str">
        <f t="shared" si="1051"/>
        <v/>
      </c>
      <c r="BN8265" s="69">
        <f t="shared" si="1052"/>
        <v>138</v>
      </c>
      <c r="BO8265" s="1">
        <v>50633</v>
      </c>
      <c r="BP8265" s="1"/>
    </row>
    <row r="8266" spans="59:68" x14ac:dyDescent="0.25">
      <c r="BG8266" t="str">
        <f t="shared" ca="1" si="1045"/>
        <v/>
      </c>
      <c r="BH8266" t="str">
        <f t="shared" si="1046"/>
        <v/>
      </c>
      <c r="BI8266" t="str">
        <f t="shared" si="1047"/>
        <v/>
      </c>
      <c r="BJ8266" t="str">
        <f t="shared" ca="1" si="1048"/>
        <v/>
      </c>
      <c r="BK8266">
        <f t="shared" si="1049"/>
        <v>1900</v>
      </c>
      <c r="BL8266">
        <f t="shared" si="1050"/>
        <v>1900</v>
      </c>
      <c r="BM8266" t="str">
        <f t="shared" si="1051"/>
        <v/>
      </c>
      <c r="BN8266" s="69">
        <f t="shared" si="1052"/>
        <v>138</v>
      </c>
      <c r="BO8266" s="1">
        <v>50634</v>
      </c>
      <c r="BP8266" s="1"/>
    </row>
    <row r="8267" spans="59:68" x14ac:dyDescent="0.25">
      <c r="BG8267" t="str">
        <f t="shared" ca="1" si="1045"/>
        <v/>
      </c>
      <c r="BH8267" t="str">
        <f t="shared" si="1046"/>
        <v/>
      </c>
      <c r="BI8267" t="str">
        <f t="shared" si="1047"/>
        <v/>
      </c>
      <c r="BJ8267" t="str">
        <f t="shared" ca="1" si="1048"/>
        <v/>
      </c>
      <c r="BK8267">
        <f t="shared" si="1049"/>
        <v>1900</v>
      </c>
      <c r="BL8267">
        <f t="shared" si="1050"/>
        <v>1900</v>
      </c>
      <c r="BM8267" t="str">
        <f t="shared" si="1051"/>
        <v/>
      </c>
      <c r="BN8267" s="69">
        <f t="shared" si="1052"/>
        <v>138</v>
      </c>
      <c r="BO8267" s="1">
        <v>50635</v>
      </c>
      <c r="BP8267" s="1"/>
    </row>
    <row r="8268" spans="59:68" x14ac:dyDescent="0.25">
      <c r="BG8268" t="str">
        <f t="shared" ca="1" si="1045"/>
        <v/>
      </c>
      <c r="BH8268" t="str">
        <f t="shared" si="1046"/>
        <v/>
      </c>
      <c r="BI8268" t="str">
        <f t="shared" si="1047"/>
        <v/>
      </c>
      <c r="BJ8268" t="str">
        <f t="shared" ca="1" si="1048"/>
        <v/>
      </c>
      <c r="BK8268">
        <f t="shared" si="1049"/>
        <v>1900</v>
      </c>
      <c r="BL8268">
        <f t="shared" si="1050"/>
        <v>1900</v>
      </c>
      <c r="BM8268" t="str">
        <f t="shared" si="1051"/>
        <v/>
      </c>
      <c r="BN8268" s="69">
        <f t="shared" si="1052"/>
        <v>138</v>
      </c>
      <c r="BO8268" s="1">
        <v>50636</v>
      </c>
      <c r="BP8268" s="1"/>
    </row>
    <row r="8269" spans="59:68" x14ac:dyDescent="0.25">
      <c r="BG8269" t="str">
        <f t="shared" ca="1" si="1045"/>
        <v/>
      </c>
      <c r="BH8269" t="str">
        <f t="shared" si="1046"/>
        <v/>
      </c>
      <c r="BI8269" t="str">
        <f t="shared" si="1047"/>
        <v/>
      </c>
      <c r="BJ8269" t="str">
        <f t="shared" ca="1" si="1048"/>
        <v/>
      </c>
      <c r="BK8269">
        <f t="shared" si="1049"/>
        <v>1900</v>
      </c>
      <c r="BL8269">
        <f t="shared" si="1050"/>
        <v>1900</v>
      </c>
      <c r="BM8269" t="str">
        <f t="shared" si="1051"/>
        <v/>
      </c>
      <c r="BN8269" s="69">
        <f t="shared" si="1052"/>
        <v>138</v>
      </c>
      <c r="BO8269" s="1">
        <v>50637</v>
      </c>
      <c r="BP8269" s="1"/>
    </row>
    <row r="8270" spans="59:68" x14ac:dyDescent="0.25">
      <c r="BG8270" t="str">
        <f t="shared" ca="1" si="1045"/>
        <v/>
      </c>
      <c r="BH8270" t="str">
        <f t="shared" si="1046"/>
        <v/>
      </c>
      <c r="BI8270" t="str">
        <f t="shared" si="1047"/>
        <v/>
      </c>
      <c r="BJ8270" t="str">
        <f t="shared" ca="1" si="1048"/>
        <v/>
      </c>
      <c r="BK8270">
        <f t="shared" si="1049"/>
        <v>1900</v>
      </c>
      <c r="BL8270">
        <f t="shared" si="1050"/>
        <v>1900</v>
      </c>
      <c r="BM8270" t="str">
        <f t="shared" si="1051"/>
        <v/>
      </c>
      <c r="BN8270" s="69">
        <f t="shared" si="1052"/>
        <v>138</v>
      </c>
      <c r="BO8270" s="1">
        <v>50638</v>
      </c>
      <c r="BP8270" s="1"/>
    </row>
    <row r="8271" spans="59:68" x14ac:dyDescent="0.25">
      <c r="BG8271" t="str">
        <f t="shared" ca="1" si="1045"/>
        <v/>
      </c>
      <c r="BH8271" t="str">
        <f t="shared" si="1046"/>
        <v/>
      </c>
      <c r="BI8271" t="str">
        <f t="shared" si="1047"/>
        <v/>
      </c>
      <c r="BJ8271" t="str">
        <f t="shared" ca="1" si="1048"/>
        <v/>
      </c>
      <c r="BK8271">
        <f t="shared" si="1049"/>
        <v>1900</v>
      </c>
      <c r="BL8271">
        <f t="shared" si="1050"/>
        <v>1900</v>
      </c>
      <c r="BM8271" t="str">
        <f t="shared" si="1051"/>
        <v/>
      </c>
      <c r="BN8271" s="69">
        <f t="shared" si="1052"/>
        <v>138</v>
      </c>
      <c r="BO8271" s="1">
        <v>50639</v>
      </c>
      <c r="BP8271" s="1"/>
    </row>
    <row r="8272" spans="59:68" x14ac:dyDescent="0.25">
      <c r="BG8272" t="str">
        <f t="shared" ca="1" si="1045"/>
        <v/>
      </c>
      <c r="BH8272" t="str">
        <f t="shared" si="1046"/>
        <v/>
      </c>
      <c r="BI8272" t="str">
        <f t="shared" si="1047"/>
        <v/>
      </c>
      <c r="BJ8272" t="str">
        <f t="shared" ca="1" si="1048"/>
        <v/>
      </c>
      <c r="BK8272">
        <f t="shared" si="1049"/>
        <v>1900</v>
      </c>
      <c r="BL8272">
        <f t="shared" si="1050"/>
        <v>1900</v>
      </c>
      <c r="BM8272" t="str">
        <f t="shared" si="1051"/>
        <v/>
      </c>
      <c r="BN8272" s="69">
        <f t="shared" si="1052"/>
        <v>138</v>
      </c>
      <c r="BO8272" s="1">
        <v>50640</v>
      </c>
      <c r="BP8272" s="1"/>
    </row>
    <row r="8273" spans="59:68" x14ac:dyDescent="0.25">
      <c r="BG8273" t="str">
        <f t="shared" ca="1" si="1045"/>
        <v/>
      </c>
      <c r="BH8273" t="str">
        <f t="shared" si="1046"/>
        <v/>
      </c>
      <c r="BI8273" t="str">
        <f t="shared" si="1047"/>
        <v/>
      </c>
      <c r="BJ8273" t="str">
        <f t="shared" ca="1" si="1048"/>
        <v/>
      </c>
      <c r="BK8273">
        <f t="shared" si="1049"/>
        <v>1900</v>
      </c>
      <c r="BL8273">
        <f t="shared" si="1050"/>
        <v>1900</v>
      </c>
      <c r="BM8273" t="str">
        <f t="shared" si="1051"/>
        <v/>
      </c>
      <c r="BN8273" s="69">
        <f t="shared" si="1052"/>
        <v>138</v>
      </c>
      <c r="BO8273" s="1">
        <v>50641</v>
      </c>
      <c r="BP8273" s="1"/>
    </row>
    <row r="8274" spans="59:68" x14ac:dyDescent="0.25">
      <c r="BG8274" t="str">
        <f t="shared" ca="1" si="1045"/>
        <v/>
      </c>
      <c r="BH8274" t="str">
        <f t="shared" si="1046"/>
        <v/>
      </c>
      <c r="BI8274" t="str">
        <f t="shared" si="1047"/>
        <v/>
      </c>
      <c r="BJ8274" t="str">
        <f t="shared" ca="1" si="1048"/>
        <v/>
      </c>
      <c r="BK8274">
        <f t="shared" si="1049"/>
        <v>1900</v>
      </c>
      <c r="BL8274">
        <f t="shared" si="1050"/>
        <v>1900</v>
      </c>
      <c r="BM8274" t="str">
        <f t="shared" si="1051"/>
        <v/>
      </c>
      <c r="BN8274" s="69">
        <f t="shared" si="1052"/>
        <v>138</v>
      </c>
      <c r="BO8274" s="1">
        <v>50642</v>
      </c>
      <c r="BP8274" s="1"/>
    </row>
    <row r="8275" spans="59:68" x14ac:dyDescent="0.25">
      <c r="BG8275" t="str">
        <f t="shared" ca="1" si="1045"/>
        <v/>
      </c>
      <c r="BH8275" t="str">
        <f t="shared" si="1046"/>
        <v/>
      </c>
      <c r="BI8275" t="str">
        <f t="shared" si="1047"/>
        <v/>
      </c>
      <c r="BJ8275" t="str">
        <f t="shared" ca="1" si="1048"/>
        <v/>
      </c>
      <c r="BK8275">
        <f t="shared" si="1049"/>
        <v>1900</v>
      </c>
      <c r="BL8275">
        <f t="shared" si="1050"/>
        <v>1900</v>
      </c>
      <c r="BM8275" t="str">
        <f t="shared" si="1051"/>
        <v/>
      </c>
      <c r="BN8275" s="69">
        <f t="shared" si="1052"/>
        <v>138</v>
      </c>
      <c r="BO8275" s="1">
        <v>50643</v>
      </c>
      <c r="BP8275" s="1"/>
    </row>
    <row r="8276" spans="59:68" x14ac:dyDescent="0.25">
      <c r="BG8276" t="str">
        <f t="shared" ca="1" si="1045"/>
        <v/>
      </c>
      <c r="BH8276" t="str">
        <f t="shared" si="1046"/>
        <v/>
      </c>
      <c r="BI8276" t="str">
        <f t="shared" si="1047"/>
        <v/>
      </c>
      <c r="BJ8276" t="str">
        <f t="shared" ca="1" si="1048"/>
        <v/>
      </c>
      <c r="BK8276">
        <f t="shared" si="1049"/>
        <v>1900</v>
      </c>
      <c r="BL8276">
        <f t="shared" si="1050"/>
        <v>1900</v>
      </c>
      <c r="BM8276" t="str">
        <f t="shared" si="1051"/>
        <v/>
      </c>
      <c r="BN8276" s="69">
        <f t="shared" si="1052"/>
        <v>138</v>
      </c>
      <c r="BO8276" s="1">
        <v>50644</v>
      </c>
      <c r="BP8276" s="1"/>
    </row>
    <row r="8277" spans="59:68" x14ac:dyDescent="0.25">
      <c r="BG8277" t="str">
        <f t="shared" ca="1" si="1045"/>
        <v/>
      </c>
      <c r="BH8277" t="str">
        <f t="shared" si="1046"/>
        <v/>
      </c>
      <c r="BI8277" t="str">
        <f t="shared" si="1047"/>
        <v/>
      </c>
      <c r="BJ8277" t="str">
        <f t="shared" ca="1" si="1048"/>
        <v/>
      </c>
      <c r="BK8277">
        <f t="shared" si="1049"/>
        <v>1900</v>
      </c>
      <c r="BL8277">
        <f t="shared" si="1050"/>
        <v>1900</v>
      </c>
      <c r="BM8277" t="str">
        <f t="shared" si="1051"/>
        <v/>
      </c>
      <c r="BN8277" s="69">
        <f t="shared" si="1052"/>
        <v>138</v>
      </c>
      <c r="BO8277" s="1">
        <v>50645</v>
      </c>
      <c r="BP8277" s="1"/>
    </row>
    <row r="8278" spans="59:68" x14ac:dyDescent="0.25">
      <c r="BG8278" t="str">
        <f t="shared" ca="1" si="1045"/>
        <v/>
      </c>
      <c r="BH8278" t="str">
        <f t="shared" si="1046"/>
        <v/>
      </c>
      <c r="BI8278" t="str">
        <f t="shared" si="1047"/>
        <v/>
      </c>
      <c r="BJ8278" t="str">
        <f t="shared" ca="1" si="1048"/>
        <v/>
      </c>
      <c r="BK8278">
        <f t="shared" si="1049"/>
        <v>1900</v>
      </c>
      <c r="BL8278">
        <f t="shared" si="1050"/>
        <v>1900</v>
      </c>
      <c r="BM8278" t="str">
        <f t="shared" si="1051"/>
        <v/>
      </c>
      <c r="BN8278" s="69">
        <f t="shared" si="1052"/>
        <v>138</v>
      </c>
      <c r="BO8278" s="1">
        <v>50646</v>
      </c>
      <c r="BP8278" s="1"/>
    </row>
    <row r="8279" spans="59:68" x14ac:dyDescent="0.25">
      <c r="BG8279" t="str">
        <f t="shared" ca="1" si="1045"/>
        <v/>
      </c>
      <c r="BH8279" t="str">
        <f t="shared" si="1046"/>
        <v/>
      </c>
      <c r="BI8279" t="str">
        <f t="shared" si="1047"/>
        <v/>
      </c>
      <c r="BJ8279" t="str">
        <f t="shared" ca="1" si="1048"/>
        <v/>
      </c>
      <c r="BK8279">
        <f t="shared" si="1049"/>
        <v>1900</v>
      </c>
      <c r="BL8279">
        <f t="shared" si="1050"/>
        <v>1900</v>
      </c>
      <c r="BM8279" t="str">
        <f t="shared" si="1051"/>
        <v/>
      </c>
      <c r="BN8279" s="69">
        <f t="shared" si="1052"/>
        <v>138</v>
      </c>
      <c r="BO8279" s="1">
        <v>50647</v>
      </c>
      <c r="BP8279" s="1"/>
    </row>
    <row r="8280" spans="59:68" x14ac:dyDescent="0.25">
      <c r="BG8280" t="str">
        <f t="shared" ca="1" si="1045"/>
        <v/>
      </c>
      <c r="BH8280" t="str">
        <f t="shared" si="1046"/>
        <v/>
      </c>
      <c r="BI8280" t="str">
        <f t="shared" si="1047"/>
        <v/>
      </c>
      <c r="BJ8280" t="str">
        <f t="shared" ca="1" si="1048"/>
        <v/>
      </c>
      <c r="BK8280">
        <f t="shared" si="1049"/>
        <v>1900</v>
      </c>
      <c r="BL8280">
        <f t="shared" si="1050"/>
        <v>1900</v>
      </c>
      <c r="BM8280" t="str">
        <f t="shared" si="1051"/>
        <v/>
      </c>
      <c r="BN8280" s="69">
        <f t="shared" si="1052"/>
        <v>138</v>
      </c>
      <c r="BO8280" s="1">
        <v>50648</v>
      </c>
      <c r="BP8280" s="1"/>
    </row>
    <row r="8281" spans="59:68" x14ac:dyDescent="0.25">
      <c r="BG8281" t="str">
        <f t="shared" ca="1" si="1045"/>
        <v/>
      </c>
      <c r="BH8281" t="str">
        <f t="shared" si="1046"/>
        <v/>
      </c>
      <c r="BI8281" t="str">
        <f t="shared" si="1047"/>
        <v/>
      </c>
      <c r="BJ8281" t="str">
        <f t="shared" ca="1" si="1048"/>
        <v/>
      </c>
      <c r="BK8281">
        <f t="shared" si="1049"/>
        <v>1900</v>
      </c>
      <c r="BL8281">
        <f t="shared" si="1050"/>
        <v>1900</v>
      </c>
      <c r="BM8281" t="str">
        <f t="shared" si="1051"/>
        <v/>
      </c>
      <c r="BN8281" s="69">
        <f t="shared" si="1052"/>
        <v>138</v>
      </c>
      <c r="BO8281" s="1">
        <v>50649</v>
      </c>
      <c r="BP8281" s="1"/>
    </row>
    <row r="8282" spans="59:68" x14ac:dyDescent="0.25">
      <c r="BG8282" t="str">
        <f t="shared" ca="1" si="1045"/>
        <v/>
      </c>
      <c r="BH8282" t="str">
        <f t="shared" si="1046"/>
        <v/>
      </c>
      <c r="BI8282" t="str">
        <f t="shared" si="1047"/>
        <v/>
      </c>
      <c r="BJ8282" t="str">
        <f t="shared" ca="1" si="1048"/>
        <v/>
      </c>
      <c r="BK8282">
        <f t="shared" si="1049"/>
        <v>1900</v>
      </c>
      <c r="BL8282">
        <f t="shared" si="1050"/>
        <v>1900</v>
      </c>
      <c r="BM8282" t="str">
        <f t="shared" si="1051"/>
        <v/>
      </c>
      <c r="BN8282" s="69">
        <f t="shared" si="1052"/>
        <v>138</v>
      </c>
      <c r="BO8282" s="1">
        <v>50650</v>
      </c>
      <c r="BP8282" s="1"/>
    </row>
    <row r="8283" spans="59:68" x14ac:dyDescent="0.25">
      <c r="BG8283" t="str">
        <f t="shared" ca="1" si="1045"/>
        <v/>
      </c>
      <c r="BH8283" t="str">
        <f t="shared" si="1046"/>
        <v/>
      </c>
      <c r="BI8283" t="str">
        <f t="shared" si="1047"/>
        <v/>
      </c>
      <c r="BJ8283" t="str">
        <f t="shared" ca="1" si="1048"/>
        <v/>
      </c>
      <c r="BK8283">
        <f t="shared" si="1049"/>
        <v>1900</v>
      </c>
      <c r="BL8283">
        <f t="shared" si="1050"/>
        <v>1900</v>
      </c>
      <c r="BM8283" t="str">
        <f t="shared" si="1051"/>
        <v/>
      </c>
      <c r="BN8283" s="69">
        <f t="shared" si="1052"/>
        <v>138</v>
      </c>
      <c r="BO8283" s="1">
        <v>50651</v>
      </c>
      <c r="BP8283" s="1"/>
    </row>
    <row r="8284" spans="59:68" x14ac:dyDescent="0.25">
      <c r="BG8284" t="str">
        <f t="shared" ca="1" si="1045"/>
        <v/>
      </c>
      <c r="BH8284" t="str">
        <f t="shared" si="1046"/>
        <v/>
      </c>
      <c r="BI8284" t="str">
        <f t="shared" si="1047"/>
        <v/>
      </c>
      <c r="BJ8284" t="str">
        <f t="shared" ca="1" si="1048"/>
        <v/>
      </c>
      <c r="BK8284">
        <f t="shared" si="1049"/>
        <v>1900</v>
      </c>
      <c r="BL8284">
        <f t="shared" si="1050"/>
        <v>1900</v>
      </c>
      <c r="BM8284" t="str">
        <f t="shared" si="1051"/>
        <v/>
      </c>
      <c r="BN8284" s="69">
        <f t="shared" si="1052"/>
        <v>138</v>
      </c>
      <c r="BO8284" s="1">
        <v>50652</v>
      </c>
      <c r="BP8284" s="1"/>
    </row>
    <row r="8285" spans="59:68" x14ac:dyDescent="0.25">
      <c r="BG8285" t="str">
        <f t="shared" ca="1" si="1045"/>
        <v/>
      </c>
      <c r="BH8285" t="str">
        <f t="shared" si="1046"/>
        <v/>
      </c>
      <c r="BI8285" t="str">
        <f t="shared" si="1047"/>
        <v/>
      </c>
      <c r="BJ8285" t="str">
        <f t="shared" ca="1" si="1048"/>
        <v/>
      </c>
      <c r="BK8285">
        <f t="shared" si="1049"/>
        <v>1900</v>
      </c>
      <c r="BL8285">
        <f t="shared" si="1050"/>
        <v>1900</v>
      </c>
      <c r="BM8285" t="str">
        <f t="shared" si="1051"/>
        <v/>
      </c>
      <c r="BN8285" s="69">
        <f t="shared" si="1052"/>
        <v>138</v>
      </c>
      <c r="BO8285" s="1">
        <v>50653</v>
      </c>
      <c r="BP8285" s="1"/>
    </row>
    <row r="8286" spans="59:68" x14ac:dyDescent="0.25">
      <c r="BG8286" t="str">
        <f t="shared" ca="1" si="1045"/>
        <v/>
      </c>
      <c r="BH8286" t="str">
        <f t="shared" si="1046"/>
        <v/>
      </c>
      <c r="BI8286" t="str">
        <f t="shared" si="1047"/>
        <v/>
      </c>
      <c r="BJ8286" t="str">
        <f t="shared" ca="1" si="1048"/>
        <v/>
      </c>
      <c r="BK8286">
        <f t="shared" si="1049"/>
        <v>1900</v>
      </c>
      <c r="BL8286">
        <f t="shared" si="1050"/>
        <v>1900</v>
      </c>
      <c r="BM8286" t="str">
        <f t="shared" si="1051"/>
        <v/>
      </c>
      <c r="BN8286" s="69">
        <f t="shared" si="1052"/>
        <v>138</v>
      </c>
      <c r="BO8286" s="1">
        <v>50654</v>
      </c>
      <c r="BP8286" s="1"/>
    </row>
    <row r="8287" spans="59:68" x14ac:dyDescent="0.25">
      <c r="BG8287" t="str">
        <f t="shared" ca="1" si="1045"/>
        <v/>
      </c>
      <c r="BH8287" t="str">
        <f t="shared" si="1046"/>
        <v/>
      </c>
      <c r="BI8287" t="str">
        <f t="shared" si="1047"/>
        <v/>
      </c>
      <c r="BJ8287" t="str">
        <f t="shared" ca="1" si="1048"/>
        <v/>
      </c>
      <c r="BK8287">
        <f t="shared" si="1049"/>
        <v>1900</v>
      </c>
      <c r="BL8287">
        <f t="shared" si="1050"/>
        <v>1900</v>
      </c>
      <c r="BM8287" t="str">
        <f t="shared" si="1051"/>
        <v/>
      </c>
      <c r="BN8287" s="69">
        <f t="shared" si="1052"/>
        <v>138</v>
      </c>
      <c r="BO8287" s="1">
        <v>50655</v>
      </c>
      <c r="BP8287" s="1"/>
    </row>
    <row r="8288" spans="59:68" x14ac:dyDescent="0.25">
      <c r="BG8288" t="str">
        <f t="shared" ca="1" si="1045"/>
        <v/>
      </c>
      <c r="BH8288" t="str">
        <f t="shared" si="1046"/>
        <v/>
      </c>
      <c r="BI8288" t="str">
        <f t="shared" si="1047"/>
        <v/>
      </c>
      <c r="BJ8288" t="str">
        <f t="shared" ca="1" si="1048"/>
        <v/>
      </c>
      <c r="BK8288">
        <f t="shared" si="1049"/>
        <v>1900</v>
      </c>
      <c r="BL8288">
        <f t="shared" si="1050"/>
        <v>1900</v>
      </c>
      <c r="BM8288" t="str">
        <f t="shared" si="1051"/>
        <v/>
      </c>
      <c r="BN8288" s="69">
        <f t="shared" si="1052"/>
        <v>138</v>
      </c>
      <c r="BO8288" s="1">
        <v>50656</v>
      </c>
      <c r="BP8288" s="1"/>
    </row>
    <row r="8289" spans="59:68" x14ac:dyDescent="0.25">
      <c r="BG8289" t="str">
        <f t="shared" ca="1" si="1045"/>
        <v/>
      </c>
      <c r="BH8289" t="str">
        <f t="shared" si="1046"/>
        <v/>
      </c>
      <c r="BI8289" t="str">
        <f t="shared" si="1047"/>
        <v/>
      </c>
      <c r="BJ8289" t="str">
        <f t="shared" ca="1" si="1048"/>
        <v/>
      </c>
      <c r="BK8289">
        <f t="shared" si="1049"/>
        <v>1900</v>
      </c>
      <c r="BL8289">
        <f t="shared" si="1050"/>
        <v>1900</v>
      </c>
      <c r="BM8289" t="str">
        <f t="shared" si="1051"/>
        <v/>
      </c>
      <c r="BN8289" s="69">
        <f t="shared" si="1052"/>
        <v>138</v>
      </c>
      <c r="BO8289" s="1">
        <v>50657</v>
      </c>
      <c r="BP8289" s="1"/>
    </row>
    <row r="8290" spans="59:68" x14ac:dyDescent="0.25">
      <c r="BG8290" t="str">
        <f t="shared" ca="1" si="1045"/>
        <v/>
      </c>
      <c r="BH8290" t="str">
        <f t="shared" si="1046"/>
        <v/>
      </c>
      <c r="BI8290" t="str">
        <f t="shared" si="1047"/>
        <v/>
      </c>
      <c r="BJ8290" t="str">
        <f t="shared" ca="1" si="1048"/>
        <v/>
      </c>
      <c r="BK8290">
        <f t="shared" si="1049"/>
        <v>1900</v>
      </c>
      <c r="BL8290">
        <f t="shared" si="1050"/>
        <v>1900</v>
      </c>
      <c r="BM8290" t="str">
        <f t="shared" si="1051"/>
        <v/>
      </c>
      <c r="BN8290" s="69">
        <f t="shared" si="1052"/>
        <v>138</v>
      </c>
      <c r="BO8290" s="1">
        <v>50658</v>
      </c>
      <c r="BP8290" s="1"/>
    </row>
    <row r="8291" spans="59:68" x14ac:dyDescent="0.25">
      <c r="BG8291" t="str">
        <f t="shared" ca="1" si="1045"/>
        <v/>
      </c>
      <c r="BH8291" t="str">
        <f t="shared" si="1046"/>
        <v/>
      </c>
      <c r="BI8291" t="str">
        <f t="shared" si="1047"/>
        <v/>
      </c>
      <c r="BJ8291" t="str">
        <f t="shared" ca="1" si="1048"/>
        <v/>
      </c>
      <c r="BK8291">
        <f t="shared" si="1049"/>
        <v>1900</v>
      </c>
      <c r="BL8291">
        <f t="shared" si="1050"/>
        <v>1900</v>
      </c>
      <c r="BM8291" t="str">
        <f t="shared" si="1051"/>
        <v/>
      </c>
      <c r="BN8291" s="69">
        <f t="shared" si="1052"/>
        <v>138</v>
      </c>
      <c r="BO8291" s="1">
        <v>50659</v>
      </c>
      <c r="BP8291" s="1"/>
    </row>
    <row r="8292" spans="59:68" x14ac:dyDescent="0.25">
      <c r="BG8292" t="str">
        <f t="shared" ca="1" si="1045"/>
        <v/>
      </c>
      <c r="BH8292" t="str">
        <f t="shared" si="1046"/>
        <v/>
      </c>
      <c r="BI8292" t="str">
        <f t="shared" si="1047"/>
        <v/>
      </c>
      <c r="BJ8292" t="str">
        <f t="shared" ca="1" si="1048"/>
        <v/>
      </c>
      <c r="BK8292">
        <f t="shared" si="1049"/>
        <v>1900</v>
      </c>
      <c r="BL8292">
        <f t="shared" si="1050"/>
        <v>1900</v>
      </c>
      <c r="BM8292" t="str">
        <f t="shared" si="1051"/>
        <v/>
      </c>
      <c r="BN8292" s="69">
        <f t="shared" si="1052"/>
        <v>138</v>
      </c>
      <c r="BO8292" s="1">
        <v>50660</v>
      </c>
      <c r="BP8292" s="1"/>
    </row>
    <row r="8293" spans="59:68" x14ac:dyDescent="0.25">
      <c r="BG8293" t="str">
        <f t="shared" ca="1" si="1045"/>
        <v/>
      </c>
      <c r="BH8293" t="str">
        <f t="shared" si="1046"/>
        <v/>
      </c>
      <c r="BI8293" t="str">
        <f t="shared" si="1047"/>
        <v/>
      </c>
      <c r="BJ8293" t="str">
        <f t="shared" ca="1" si="1048"/>
        <v/>
      </c>
      <c r="BK8293">
        <f t="shared" si="1049"/>
        <v>1900</v>
      </c>
      <c r="BL8293">
        <f t="shared" si="1050"/>
        <v>1900</v>
      </c>
      <c r="BM8293" t="str">
        <f t="shared" si="1051"/>
        <v/>
      </c>
      <c r="BN8293" s="69">
        <f t="shared" si="1052"/>
        <v>138</v>
      </c>
      <c r="BO8293" s="1">
        <v>50661</v>
      </c>
      <c r="BP8293" s="1"/>
    </row>
    <row r="8294" spans="59:68" x14ac:dyDescent="0.25">
      <c r="BG8294" t="str">
        <f t="shared" ca="1" si="1045"/>
        <v/>
      </c>
      <c r="BH8294" t="str">
        <f t="shared" si="1046"/>
        <v/>
      </c>
      <c r="BI8294" t="str">
        <f t="shared" si="1047"/>
        <v/>
      </c>
      <c r="BJ8294" t="str">
        <f t="shared" ca="1" si="1048"/>
        <v/>
      </c>
      <c r="BK8294">
        <f t="shared" si="1049"/>
        <v>1900</v>
      </c>
      <c r="BL8294">
        <f t="shared" si="1050"/>
        <v>1900</v>
      </c>
      <c r="BM8294" t="str">
        <f t="shared" si="1051"/>
        <v/>
      </c>
      <c r="BN8294" s="69">
        <f t="shared" si="1052"/>
        <v>138</v>
      </c>
      <c r="BO8294" s="1">
        <v>50662</v>
      </c>
      <c r="BP8294" s="1"/>
    </row>
    <row r="8295" spans="59:68" x14ac:dyDescent="0.25">
      <c r="BG8295" t="str">
        <f t="shared" ca="1" si="1045"/>
        <v/>
      </c>
      <c r="BH8295" t="str">
        <f t="shared" si="1046"/>
        <v/>
      </c>
      <c r="BI8295" t="str">
        <f t="shared" si="1047"/>
        <v/>
      </c>
      <c r="BJ8295" t="str">
        <f t="shared" ca="1" si="1048"/>
        <v/>
      </c>
      <c r="BK8295">
        <f t="shared" si="1049"/>
        <v>1900</v>
      </c>
      <c r="BL8295">
        <f t="shared" si="1050"/>
        <v>1900</v>
      </c>
      <c r="BM8295" t="str">
        <f t="shared" si="1051"/>
        <v/>
      </c>
      <c r="BN8295" s="69">
        <f t="shared" si="1052"/>
        <v>138</v>
      </c>
      <c r="BO8295" s="1">
        <v>50663</v>
      </c>
      <c r="BP8295" s="1"/>
    </row>
    <row r="8296" spans="59:68" x14ac:dyDescent="0.25">
      <c r="BG8296" t="str">
        <f t="shared" ca="1" si="1045"/>
        <v/>
      </c>
      <c r="BH8296" t="str">
        <f t="shared" si="1046"/>
        <v/>
      </c>
      <c r="BI8296" t="str">
        <f t="shared" si="1047"/>
        <v/>
      </c>
      <c r="BJ8296" t="str">
        <f t="shared" ca="1" si="1048"/>
        <v/>
      </c>
      <c r="BK8296">
        <f t="shared" si="1049"/>
        <v>1900</v>
      </c>
      <c r="BL8296">
        <f t="shared" si="1050"/>
        <v>1900</v>
      </c>
      <c r="BM8296" t="str">
        <f t="shared" si="1051"/>
        <v/>
      </c>
      <c r="BN8296" s="69">
        <f t="shared" si="1052"/>
        <v>138</v>
      </c>
      <c r="BO8296" s="1">
        <v>50664</v>
      </c>
      <c r="BP8296" s="1"/>
    </row>
    <row r="8297" spans="59:68" x14ac:dyDescent="0.25">
      <c r="BG8297" t="str">
        <f t="shared" ca="1" si="1045"/>
        <v/>
      </c>
      <c r="BH8297" t="str">
        <f t="shared" si="1046"/>
        <v/>
      </c>
      <c r="BI8297" t="str">
        <f t="shared" si="1047"/>
        <v/>
      </c>
      <c r="BJ8297" t="str">
        <f t="shared" ca="1" si="1048"/>
        <v/>
      </c>
      <c r="BK8297">
        <f t="shared" si="1049"/>
        <v>1900</v>
      </c>
      <c r="BL8297">
        <f t="shared" si="1050"/>
        <v>1900</v>
      </c>
      <c r="BM8297" t="str">
        <f t="shared" si="1051"/>
        <v/>
      </c>
      <c r="BN8297" s="69">
        <f t="shared" si="1052"/>
        <v>138</v>
      </c>
      <c r="BO8297" s="1">
        <v>50665</v>
      </c>
      <c r="BP8297" s="1"/>
    </row>
    <row r="8298" spans="59:68" x14ac:dyDescent="0.25">
      <c r="BG8298" t="str">
        <f t="shared" ca="1" si="1045"/>
        <v/>
      </c>
      <c r="BH8298" t="str">
        <f t="shared" si="1046"/>
        <v/>
      </c>
      <c r="BI8298" t="str">
        <f t="shared" si="1047"/>
        <v/>
      </c>
      <c r="BJ8298" t="str">
        <f t="shared" ca="1" si="1048"/>
        <v/>
      </c>
      <c r="BK8298">
        <f t="shared" si="1049"/>
        <v>1900</v>
      </c>
      <c r="BL8298">
        <f t="shared" si="1050"/>
        <v>1900</v>
      </c>
      <c r="BM8298" t="str">
        <f t="shared" si="1051"/>
        <v/>
      </c>
      <c r="BN8298" s="69">
        <f t="shared" si="1052"/>
        <v>138</v>
      </c>
      <c r="BO8298" s="1">
        <v>50666</v>
      </c>
      <c r="BP8298" s="1"/>
    </row>
    <row r="8299" spans="59:68" x14ac:dyDescent="0.25">
      <c r="BG8299" t="str">
        <f t="shared" ca="1" si="1045"/>
        <v/>
      </c>
      <c r="BH8299" t="str">
        <f t="shared" si="1046"/>
        <v/>
      </c>
      <c r="BI8299" t="str">
        <f t="shared" si="1047"/>
        <v/>
      </c>
      <c r="BJ8299" t="str">
        <f t="shared" ca="1" si="1048"/>
        <v/>
      </c>
      <c r="BK8299">
        <f t="shared" si="1049"/>
        <v>1900</v>
      </c>
      <c r="BL8299">
        <f t="shared" si="1050"/>
        <v>1900</v>
      </c>
      <c r="BM8299" t="str">
        <f t="shared" si="1051"/>
        <v/>
      </c>
      <c r="BN8299" s="69">
        <f t="shared" si="1052"/>
        <v>138</v>
      </c>
      <c r="BO8299" s="1">
        <v>50667</v>
      </c>
      <c r="BP8299" s="1"/>
    </row>
    <row r="8300" spans="59:68" x14ac:dyDescent="0.25">
      <c r="BG8300" t="str">
        <f t="shared" ca="1" si="1045"/>
        <v/>
      </c>
      <c r="BH8300" t="str">
        <f t="shared" si="1046"/>
        <v/>
      </c>
      <c r="BI8300" t="str">
        <f t="shared" si="1047"/>
        <v/>
      </c>
      <c r="BJ8300" t="str">
        <f t="shared" ca="1" si="1048"/>
        <v/>
      </c>
      <c r="BK8300">
        <f t="shared" si="1049"/>
        <v>1900</v>
      </c>
      <c r="BL8300">
        <f t="shared" si="1050"/>
        <v>1900</v>
      </c>
      <c r="BM8300" t="str">
        <f t="shared" si="1051"/>
        <v/>
      </c>
      <c r="BN8300" s="69">
        <f t="shared" si="1052"/>
        <v>138</v>
      </c>
      <c r="BO8300" s="1">
        <v>50668</v>
      </c>
      <c r="BP8300" s="1"/>
    </row>
    <row r="8301" spans="59:68" x14ac:dyDescent="0.25">
      <c r="BG8301" t="str">
        <f t="shared" ca="1" si="1045"/>
        <v/>
      </c>
      <c r="BH8301" t="str">
        <f t="shared" si="1046"/>
        <v/>
      </c>
      <c r="BI8301" t="str">
        <f t="shared" si="1047"/>
        <v/>
      </c>
      <c r="BJ8301" t="str">
        <f t="shared" ca="1" si="1048"/>
        <v/>
      </c>
      <c r="BK8301">
        <f t="shared" si="1049"/>
        <v>1900</v>
      </c>
      <c r="BL8301">
        <f t="shared" si="1050"/>
        <v>1900</v>
      </c>
      <c r="BM8301" t="str">
        <f t="shared" si="1051"/>
        <v/>
      </c>
      <c r="BN8301" s="69">
        <f t="shared" si="1052"/>
        <v>138</v>
      </c>
      <c r="BO8301" s="1">
        <v>50669</v>
      </c>
      <c r="BP8301" s="1"/>
    </row>
    <row r="8302" spans="59:68" x14ac:dyDescent="0.25">
      <c r="BG8302" t="str">
        <f t="shared" ca="1" si="1045"/>
        <v/>
      </c>
      <c r="BH8302" t="str">
        <f t="shared" si="1046"/>
        <v/>
      </c>
      <c r="BI8302" t="str">
        <f t="shared" si="1047"/>
        <v/>
      </c>
      <c r="BJ8302" t="str">
        <f t="shared" ca="1" si="1048"/>
        <v/>
      </c>
      <c r="BK8302">
        <f t="shared" si="1049"/>
        <v>1900</v>
      </c>
      <c r="BL8302">
        <f t="shared" si="1050"/>
        <v>1900</v>
      </c>
      <c r="BM8302" t="str">
        <f t="shared" si="1051"/>
        <v/>
      </c>
      <c r="BN8302" s="69">
        <f t="shared" si="1052"/>
        <v>138</v>
      </c>
      <c r="BO8302" s="1">
        <v>50670</v>
      </c>
      <c r="BP8302" s="1"/>
    </row>
    <row r="8303" spans="59:68" x14ac:dyDescent="0.25">
      <c r="BG8303" t="str">
        <f t="shared" ca="1" si="1045"/>
        <v/>
      </c>
      <c r="BH8303" t="str">
        <f t="shared" si="1046"/>
        <v/>
      </c>
      <c r="BI8303" t="str">
        <f t="shared" si="1047"/>
        <v/>
      </c>
      <c r="BJ8303" t="str">
        <f t="shared" ca="1" si="1048"/>
        <v/>
      </c>
      <c r="BK8303">
        <f t="shared" si="1049"/>
        <v>1900</v>
      </c>
      <c r="BL8303">
        <f t="shared" si="1050"/>
        <v>1900</v>
      </c>
      <c r="BM8303" t="str">
        <f t="shared" si="1051"/>
        <v/>
      </c>
      <c r="BN8303" s="69">
        <f t="shared" si="1052"/>
        <v>138</v>
      </c>
      <c r="BO8303" s="1">
        <v>50671</v>
      </c>
      <c r="BP8303" s="1"/>
    </row>
    <row r="8304" spans="59:68" x14ac:dyDescent="0.25">
      <c r="BG8304" t="str">
        <f t="shared" ca="1" si="1045"/>
        <v/>
      </c>
      <c r="BH8304" t="str">
        <f t="shared" si="1046"/>
        <v/>
      </c>
      <c r="BI8304" t="str">
        <f t="shared" si="1047"/>
        <v/>
      </c>
      <c r="BJ8304" t="str">
        <f t="shared" ca="1" si="1048"/>
        <v/>
      </c>
      <c r="BK8304">
        <f t="shared" si="1049"/>
        <v>1900</v>
      </c>
      <c r="BL8304">
        <f t="shared" si="1050"/>
        <v>1900</v>
      </c>
      <c r="BM8304" t="str">
        <f t="shared" si="1051"/>
        <v/>
      </c>
      <c r="BN8304" s="69">
        <f t="shared" si="1052"/>
        <v>138</v>
      </c>
      <c r="BO8304" s="1">
        <v>50672</v>
      </c>
      <c r="BP8304" s="1"/>
    </row>
    <row r="8305" spans="59:68" x14ac:dyDescent="0.25">
      <c r="BG8305" t="str">
        <f t="shared" ca="1" si="1045"/>
        <v/>
      </c>
      <c r="BH8305" t="str">
        <f t="shared" si="1046"/>
        <v/>
      </c>
      <c r="BI8305" t="str">
        <f t="shared" si="1047"/>
        <v/>
      </c>
      <c r="BJ8305" t="str">
        <f t="shared" ca="1" si="1048"/>
        <v/>
      </c>
      <c r="BK8305">
        <f t="shared" si="1049"/>
        <v>1900</v>
      </c>
      <c r="BL8305">
        <f t="shared" si="1050"/>
        <v>1900</v>
      </c>
      <c r="BM8305" t="str">
        <f t="shared" si="1051"/>
        <v/>
      </c>
      <c r="BN8305" s="69">
        <f t="shared" si="1052"/>
        <v>138</v>
      </c>
      <c r="BO8305" s="1">
        <v>50673</v>
      </c>
      <c r="BP8305" s="1"/>
    </row>
    <row r="8306" spans="59:68" x14ac:dyDescent="0.25">
      <c r="BG8306" t="str">
        <f t="shared" ca="1" si="1045"/>
        <v/>
      </c>
      <c r="BH8306" t="str">
        <f t="shared" si="1046"/>
        <v/>
      </c>
      <c r="BI8306" t="str">
        <f t="shared" si="1047"/>
        <v/>
      </c>
      <c r="BJ8306" t="str">
        <f t="shared" ca="1" si="1048"/>
        <v/>
      </c>
      <c r="BK8306">
        <f t="shared" si="1049"/>
        <v>1900</v>
      </c>
      <c r="BL8306">
        <f t="shared" si="1050"/>
        <v>1900</v>
      </c>
      <c r="BM8306" t="str">
        <f t="shared" si="1051"/>
        <v/>
      </c>
      <c r="BN8306" s="69">
        <f t="shared" si="1052"/>
        <v>138</v>
      </c>
      <c r="BO8306" s="1">
        <v>50674</v>
      </c>
      <c r="BP8306" s="1"/>
    </row>
    <row r="8307" spans="59:68" x14ac:dyDescent="0.25">
      <c r="BG8307" t="str">
        <f t="shared" ca="1" si="1045"/>
        <v/>
      </c>
      <c r="BH8307" t="str">
        <f t="shared" si="1046"/>
        <v/>
      </c>
      <c r="BI8307" t="str">
        <f t="shared" si="1047"/>
        <v/>
      </c>
      <c r="BJ8307" t="str">
        <f t="shared" ca="1" si="1048"/>
        <v/>
      </c>
      <c r="BK8307">
        <f t="shared" si="1049"/>
        <v>1900</v>
      </c>
      <c r="BL8307">
        <f t="shared" si="1050"/>
        <v>1900</v>
      </c>
      <c r="BM8307" t="str">
        <f t="shared" si="1051"/>
        <v/>
      </c>
      <c r="BN8307" s="69">
        <f t="shared" si="1052"/>
        <v>138</v>
      </c>
      <c r="BO8307" s="1">
        <v>50675</v>
      </c>
      <c r="BP8307" s="1"/>
    </row>
    <row r="8308" spans="59:68" x14ac:dyDescent="0.25">
      <c r="BG8308" t="str">
        <f t="shared" ca="1" si="1045"/>
        <v/>
      </c>
      <c r="BH8308" t="str">
        <f t="shared" si="1046"/>
        <v/>
      </c>
      <c r="BI8308" t="str">
        <f t="shared" si="1047"/>
        <v/>
      </c>
      <c r="BJ8308" t="str">
        <f t="shared" ca="1" si="1048"/>
        <v/>
      </c>
      <c r="BK8308">
        <f t="shared" si="1049"/>
        <v>1900</v>
      </c>
      <c r="BL8308">
        <f t="shared" si="1050"/>
        <v>1900</v>
      </c>
      <c r="BM8308" t="str">
        <f t="shared" si="1051"/>
        <v/>
      </c>
      <c r="BN8308" s="69">
        <f t="shared" si="1052"/>
        <v>138</v>
      </c>
      <c r="BO8308" s="1">
        <v>50676</v>
      </c>
      <c r="BP8308" s="1"/>
    </row>
    <row r="8309" spans="59:68" x14ac:dyDescent="0.25">
      <c r="BG8309" t="str">
        <f t="shared" ca="1" si="1045"/>
        <v/>
      </c>
      <c r="BH8309" t="str">
        <f t="shared" si="1046"/>
        <v/>
      </c>
      <c r="BI8309" t="str">
        <f t="shared" si="1047"/>
        <v/>
      </c>
      <c r="BJ8309" t="str">
        <f t="shared" ca="1" si="1048"/>
        <v/>
      </c>
      <c r="BK8309">
        <f t="shared" si="1049"/>
        <v>1900</v>
      </c>
      <c r="BL8309">
        <f t="shared" si="1050"/>
        <v>1900</v>
      </c>
      <c r="BM8309" t="str">
        <f t="shared" si="1051"/>
        <v/>
      </c>
      <c r="BN8309" s="69">
        <f t="shared" si="1052"/>
        <v>138</v>
      </c>
      <c r="BO8309" s="1">
        <v>50677</v>
      </c>
      <c r="BP8309" s="1"/>
    </row>
    <row r="8310" spans="59:68" x14ac:dyDescent="0.25">
      <c r="BG8310" t="str">
        <f t="shared" ca="1" si="1045"/>
        <v/>
      </c>
      <c r="BH8310" t="str">
        <f t="shared" si="1046"/>
        <v/>
      </c>
      <c r="BI8310" t="str">
        <f t="shared" si="1047"/>
        <v/>
      </c>
      <c r="BJ8310" t="str">
        <f t="shared" ca="1" si="1048"/>
        <v/>
      </c>
      <c r="BK8310">
        <f t="shared" si="1049"/>
        <v>1900</v>
      </c>
      <c r="BL8310">
        <f t="shared" si="1050"/>
        <v>1900</v>
      </c>
      <c r="BM8310" t="str">
        <f t="shared" si="1051"/>
        <v/>
      </c>
      <c r="BN8310" s="69">
        <f t="shared" si="1052"/>
        <v>138</v>
      </c>
      <c r="BO8310" s="1">
        <v>50678</v>
      </c>
      <c r="BP8310" s="1"/>
    </row>
    <row r="8311" spans="59:68" x14ac:dyDescent="0.25">
      <c r="BG8311" t="str">
        <f t="shared" ca="1" si="1045"/>
        <v/>
      </c>
      <c r="BH8311" t="str">
        <f t="shared" si="1046"/>
        <v/>
      </c>
      <c r="BI8311" t="str">
        <f t="shared" si="1047"/>
        <v/>
      </c>
      <c r="BJ8311" t="str">
        <f t="shared" ca="1" si="1048"/>
        <v/>
      </c>
      <c r="BK8311">
        <f t="shared" si="1049"/>
        <v>1900</v>
      </c>
      <c r="BL8311">
        <f t="shared" si="1050"/>
        <v>1900</v>
      </c>
      <c r="BM8311" t="str">
        <f t="shared" si="1051"/>
        <v/>
      </c>
      <c r="BN8311" s="69">
        <f t="shared" si="1052"/>
        <v>138</v>
      </c>
      <c r="BO8311" s="1">
        <v>50679</v>
      </c>
      <c r="BP8311" s="1"/>
    </row>
    <row r="8312" spans="59:68" x14ac:dyDescent="0.25">
      <c r="BG8312" t="str">
        <f t="shared" ca="1" si="1045"/>
        <v/>
      </c>
      <c r="BH8312" t="str">
        <f t="shared" si="1046"/>
        <v/>
      </c>
      <c r="BI8312" t="str">
        <f t="shared" si="1047"/>
        <v/>
      </c>
      <c r="BJ8312" t="str">
        <f t="shared" ca="1" si="1048"/>
        <v/>
      </c>
      <c r="BK8312">
        <f t="shared" si="1049"/>
        <v>1900</v>
      </c>
      <c r="BL8312">
        <f t="shared" si="1050"/>
        <v>1900</v>
      </c>
      <c r="BM8312" t="str">
        <f t="shared" si="1051"/>
        <v/>
      </c>
      <c r="BN8312" s="69">
        <f t="shared" si="1052"/>
        <v>138</v>
      </c>
      <c r="BO8312" s="1">
        <v>50680</v>
      </c>
      <c r="BP8312" s="1"/>
    </row>
    <row r="8313" spans="59:68" x14ac:dyDescent="0.25">
      <c r="BG8313" t="str">
        <f t="shared" ca="1" si="1045"/>
        <v/>
      </c>
      <c r="BH8313" t="str">
        <f t="shared" si="1046"/>
        <v/>
      </c>
      <c r="BI8313" t="str">
        <f t="shared" si="1047"/>
        <v/>
      </c>
      <c r="BJ8313" t="str">
        <f t="shared" ca="1" si="1048"/>
        <v/>
      </c>
      <c r="BK8313">
        <f t="shared" si="1049"/>
        <v>1900</v>
      </c>
      <c r="BL8313">
        <f t="shared" si="1050"/>
        <v>1900</v>
      </c>
      <c r="BM8313" t="str">
        <f t="shared" si="1051"/>
        <v/>
      </c>
      <c r="BN8313" s="69">
        <f t="shared" si="1052"/>
        <v>138</v>
      </c>
      <c r="BO8313" s="1">
        <v>50681</v>
      </c>
      <c r="BP8313" s="1"/>
    </row>
    <row r="8314" spans="59:68" x14ac:dyDescent="0.25">
      <c r="BG8314" t="str">
        <f t="shared" ca="1" si="1045"/>
        <v/>
      </c>
      <c r="BH8314" t="str">
        <f t="shared" si="1046"/>
        <v/>
      </c>
      <c r="BI8314" t="str">
        <f t="shared" si="1047"/>
        <v/>
      </c>
      <c r="BJ8314" t="str">
        <f t="shared" ca="1" si="1048"/>
        <v/>
      </c>
      <c r="BK8314">
        <f t="shared" si="1049"/>
        <v>1900</v>
      </c>
      <c r="BL8314">
        <f t="shared" si="1050"/>
        <v>1900</v>
      </c>
      <c r="BM8314" t="str">
        <f t="shared" si="1051"/>
        <v/>
      </c>
      <c r="BN8314" s="69">
        <f t="shared" si="1052"/>
        <v>138</v>
      </c>
      <c r="BO8314" s="1">
        <v>50682</v>
      </c>
      <c r="BP8314" s="1"/>
    </row>
    <row r="8315" spans="59:68" x14ac:dyDescent="0.25">
      <c r="BG8315" t="str">
        <f t="shared" ca="1" si="1045"/>
        <v/>
      </c>
      <c r="BH8315" t="str">
        <f t="shared" si="1046"/>
        <v/>
      </c>
      <c r="BI8315" t="str">
        <f t="shared" si="1047"/>
        <v/>
      </c>
      <c r="BJ8315" t="str">
        <f t="shared" ca="1" si="1048"/>
        <v/>
      </c>
      <c r="BK8315">
        <f t="shared" si="1049"/>
        <v>1900</v>
      </c>
      <c r="BL8315">
        <f t="shared" si="1050"/>
        <v>1900</v>
      </c>
      <c r="BM8315" t="str">
        <f t="shared" si="1051"/>
        <v/>
      </c>
      <c r="BN8315" s="69">
        <f t="shared" si="1052"/>
        <v>138</v>
      </c>
      <c r="BO8315" s="1">
        <v>50683</v>
      </c>
      <c r="BP8315" s="1"/>
    </row>
    <row r="8316" spans="59:68" x14ac:dyDescent="0.25">
      <c r="BG8316" t="str">
        <f t="shared" ca="1" si="1045"/>
        <v/>
      </c>
      <c r="BH8316" t="str">
        <f t="shared" si="1046"/>
        <v/>
      </c>
      <c r="BI8316" t="str">
        <f t="shared" si="1047"/>
        <v/>
      </c>
      <c r="BJ8316" t="str">
        <f t="shared" ca="1" si="1048"/>
        <v/>
      </c>
      <c r="BK8316">
        <f t="shared" si="1049"/>
        <v>1900</v>
      </c>
      <c r="BL8316">
        <f t="shared" si="1050"/>
        <v>1900</v>
      </c>
      <c r="BM8316" t="str">
        <f t="shared" si="1051"/>
        <v/>
      </c>
      <c r="BN8316" s="69">
        <f t="shared" si="1052"/>
        <v>138</v>
      </c>
      <c r="BO8316" s="1">
        <v>50684</v>
      </c>
      <c r="BP8316" s="1"/>
    </row>
    <row r="8317" spans="59:68" x14ac:dyDescent="0.25">
      <c r="BG8317" t="str">
        <f t="shared" ca="1" si="1045"/>
        <v/>
      </c>
      <c r="BH8317" t="str">
        <f t="shared" si="1046"/>
        <v/>
      </c>
      <c r="BI8317" t="str">
        <f t="shared" si="1047"/>
        <v/>
      </c>
      <c r="BJ8317" t="str">
        <f t="shared" ca="1" si="1048"/>
        <v/>
      </c>
      <c r="BK8317">
        <f t="shared" si="1049"/>
        <v>1900</v>
      </c>
      <c r="BL8317">
        <f t="shared" si="1050"/>
        <v>1900</v>
      </c>
      <c r="BM8317" t="str">
        <f t="shared" si="1051"/>
        <v/>
      </c>
      <c r="BN8317" s="69">
        <f t="shared" si="1052"/>
        <v>138</v>
      </c>
      <c r="BO8317" s="1">
        <v>50685</v>
      </c>
      <c r="BP8317" s="1"/>
    </row>
    <row r="8318" spans="59:68" x14ac:dyDescent="0.25">
      <c r="BG8318" t="str">
        <f t="shared" ca="1" si="1045"/>
        <v/>
      </c>
      <c r="BH8318" t="str">
        <f t="shared" si="1046"/>
        <v/>
      </c>
      <c r="BI8318" t="str">
        <f t="shared" si="1047"/>
        <v/>
      </c>
      <c r="BJ8318" t="str">
        <f t="shared" ca="1" si="1048"/>
        <v/>
      </c>
      <c r="BK8318">
        <f t="shared" si="1049"/>
        <v>1900</v>
      </c>
      <c r="BL8318">
        <f t="shared" si="1050"/>
        <v>1900</v>
      </c>
      <c r="BM8318" t="str">
        <f t="shared" si="1051"/>
        <v/>
      </c>
      <c r="BN8318" s="69">
        <f t="shared" si="1052"/>
        <v>138</v>
      </c>
      <c r="BO8318" s="1">
        <v>50686</v>
      </c>
      <c r="BP8318" s="1"/>
    </row>
    <row r="8319" spans="59:68" x14ac:dyDescent="0.25">
      <c r="BG8319" t="str">
        <f t="shared" ca="1" si="1045"/>
        <v/>
      </c>
      <c r="BH8319" t="str">
        <f t="shared" si="1046"/>
        <v/>
      </c>
      <c r="BI8319" t="str">
        <f t="shared" si="1047"/>
        <v/>
      </c>
      <c r="BJ8319" t="str">
        <f t="shared" ca="1" si="1048"/>
        <v/>
      </c>
      <c r="BK8319">
        <f t="shared" si="1049"/>
        <v>1900</v>
      </c>
      <c r="BL8319">
        <f t="shared" si="1050"/>
        <v>1900</v>
      </c>
      <c r="BM8319" t="str">
        <f t="shared" si="1051"/>
        <v/>
      </c>
      <c r="BN8319" s="69">
        <f t="shared" si="1052"/>
        <v>138</v>
      </c>
      <c r="BO8319" s="1">
        <v>50687</v>
      </c>
      <c r="BP8319" s="1"/>
    </row>
    <row r="8320" spans="59:68" x14ac:dyDescent="0.25">
      <c r="BG8320" t="str">
        <f t="shared" ca="1" si="1045"/>
        <v/>
      </c>
      <c r="BH8320" t="str">
        <f t="shared" si="1046"/>
        <v/>
      </c>
      <c r="BI8320" t="str">
        <f t="shared" si="1047"/>
        <v/>
      </c>
      <c r="BJ8320" t="str">
        <f t="shared" ca="1" si="1048"/>
        <v/>
      </c>
      <c r="BK8320">
        <f t="shared" si="1049"/>
        <v>1900</v>
      </c>
      <c r="BL8320">
        <f t="shared" si="1050"/>
        <v>1900</v>
      </c>
      <c r="BM8320" t="str">
        <f t="shared" si="1051"/>
        <v/>
      </c>
      <c r="BN8320" s="69">
        <f t="shared" si="1052"/>
        <v>138</v>
      </c>
      <c r="BO8320" s="1">
        <v>50688</v>
      </c>
      <c r="BP8320" s="1"/>
    </row>
    <row r="8321" spans="59:68" x14ac:dyDescent="0.25">
      <c r="BG8321" t="str">
        <f t="shared" ca="1" si="1045"/>
        <v/>
      </c>
      <c r="BH8321" t="str">
        <f t="shared" si="1046"/>
        <v/>
      </c>
      <c r="BI8321" t="str">
        <f t="shared" si="1047"/>
        <v/>
      </c>
      <c r="BJ8321" t="str">
        <f t="shared" ca="1" si="1048"/>
        <v/>
      </c>
      <c r="BK8321">
        <f t="shared" si="1049"/>
        <v>1900</v>
      </c>
      <c r="BL8321">
        <f t="shared" si="1050"/>
        <v>1900</v>
      </c>
      <c r="BM8321" t="str">
        <f t="shared" si="1051"/>
        <v/>
      </c>
      <c r="BN8321" s="69">
        <f t="shared" si="1052"/>
        <v>138</v>
      </c>
      <c r="BO8321" s="1">
        <v>50689</v>
      </c>
      <c r="BP8321" s="1"/>
    </row>
    <row r="8322" spans="59:68" x14ac:dyDescent="0.25">
      <c r="BG8322" t="str">
        <f t="shared" ca="1" si="1045"/>
        <v/>
      </c>
      <c r="BH8322" t="str">
        <f t="shared" si="1046"/>
        <v/>
      </c>
      <c r="BI8322" t="str">
        <f t="shared" si="1047"/>
        <v/>
      </c>
      <c r="BJ8322" t="str">
        <f t="shared" ca="1" si="1048"/>
        <v/>
      </c>
      <c r="BK8322">
        <f t="shared" si="1049"/>
        <v>1900</v>
      </c>
      <c r="BL8322">
        <f t="shared" si="1050"/>
        <v>1900</v>
      </c>
      <c r="BM8322" t="str">
        <f t="shared" si="1051"/>
        <v/>
      </c>
      <c r="BN8322" s="69">
        <f t="shared" si="1052"/>
        <v>138</v>
      </c>
      <c r="BO8322" s="1">
        <v>50690</v>
      </c>
      <c r="BP8322" s="1"/>
    </row>
    <row r="8323" spans="59:68" x14ac:dyDescent="0.25">
      <c r="BG8323" t="str">
        <f t="shared" ref="BG8323:BG8386" ca="1" si="1053">IF(A8323="","",DATEDIF(J8323,TODAY(),"y"))</f>
        <v/>
      </c>
      <c r="BH8323" t="str">
        <f t="shared" ref="BH8323:BH8386" si="1054">IF(A8323="","",IF(BG8323&lt;61,"Moins de 61",IF(BG8323&lt;66,"61 à 65",IF(BG8323&lt;71,"66 à 70",IF(BG8323&lt;76,"71 à 75",IF(BG8323&lt;81,"76 à 80",IF(BG8323&lt;86,"81 à 85",IF(BG8323&lt;91,"86 à 90",IF(BG8323&lt;96,"91 à 95",IF(BG8323&lt;101,"96 à 100",IF(BG8323&gt;=101,"101 et plus","")))))))))))</f>
        <v/>
      </c>
      <c r="BI8323" t="str">
        <f t="shared" ref="BI8323:BI8386" si="1055">IF(B8323="","",IF(BG8323&lt;66,"Moins de 66",IF(BG8323&lt;71,"66 à 70",IF(BG8323&lt;76,"71 à 75",IF(BG8323&lt;81,"76 à 80",IF(BG8323&gt;=81,"plus de 80",""))))))</f>
        <v/>
      </c>
      <c r="BJ8323" t="str">
        <f t="shared" ref="BJ8323:BJ8386" ca="1" si="1056">IF(A8323="","",DATEDIF(L8323,TODAY(),"y"))</f>
        <v/>
      </c>
      <c r="BK8323">
        <f t="shared" ref="BK8323:BK8386" si="1057">YEAR(L8323)</f>
        <v>1900</v>
      </c>
      <c r="BL8323">
        <f t="shared" ref="BL8323:BL8386" si="1058">YEAR(E8323)</f>
        <v>1900</v>
      </c>
      <c r="BM8323" t="str">
        <f t="shared" ref="BM8323:BM8386" si="1059">IF(A8323="","",IF(O8323="Adhérent",BG8323,""))</f>
        <v/>
      </c>
      <c r="BN8323" s="69">
        <f t="shared" ref="BN8323:BN8386" si="1060">YEAR(BO8323)-YEAR(J8323)</f>
        <v>138</v>
      </c>
      <c r="BO8323" s="1">
        <v>50691</v>
      </c>
      <c r="BP8323" s="1"/>
    </row>
    <row r="8324" spans="59:68" x14ac:dyDescent="0.25">
      <c r="BG8324" t="str">
        <f t="shared" ca="1" si="1053"/>
        <v/>
      </c>
      <c r="BH8324" t="str">
        <f t="shared" si="1054"/>
        <v/>
      </c>
      <c r="BI8324" t="str">
        <f t="shared" si="1055"/>
        <v/>
      </c>
      <c r="BJ8324" t="str">
        <f t="shared" ca="1" si="1056"/>
        <v/>
      </c>
      <c r="BK8324">
        <f t="shared" si="1057"/>
        <v>1900</v>
      </c>
      <c r="BL8324">
        <f t="shared" si="1058"/>
        <v>1900</v>
      </c>
      <c r="BM8324" t="str">
        <f t="shared" si="1059"/>
        <v/>
      </c>
      <c r="BN8324" s="69">
        <f t="shared" si="1060"/>
        <v>138</v>
      </c>
      <c r="BO8324" s="1">
        <v>50692</v>
      </c>
      <c r="BP8324" s="1"/>
    </row>
    <row r="8325" spans="59:68" x14ac:dyDescent="0.25">
      <c r="BG8325" t="str">
        <f t="shared" ca="1" si="1053"/>
        <v/>
      </c>
      <c r="BH8325" t="str">
        <f t="shared" si="1054"/>
        <v/>
      </c>
      <c r="BI8325" t="str">
        <f t="shared" si="1055"/>
        <v/>
      </c>
      <c r="BJ8325" t="str">
        <f t="shared" ca="1" si="1056"/>
        <v/>
      </c>
      <c r="BK8325">
        <f t="shared" si="1057"/>
        <v>1900</v>
      </c>
      <c r="BL8325">
        <f t="shared" si="1058"/>
        <v>1900</v>
      </c>
      <c r="BM8325" t="str">
        <f t="shared" si="1059"/>
        <v/>
      </c>
      <c r="BN8325" s="69">
        <f t="shared" si="1060"/>
        <v>138</v>
      </c>
      <c r="BO8325" s="1">
        <v>50693</v>
      </c>
      <c r="BP8325" s="1"/>
    </row>
    <row r="8326" spans="59:68" x14ac:dyDescent="0.25">
      <c r="BG8326" t="str">
        <f t="shared" ca="1" si="1053"/>
        <v/>
      </c>
      <c r="BH8326" t="str">
        <f t="shared" si="1054"/>
        <v/>
      </c>
      <c r="BI8326" t="str">
        <f t="shared" si="1055"/>
        <v/>
      </c>
      <c r="BJ8326" t="str">
        <f t="shared" ca="1" si="1056"/>
        <v/>
      </c>
      <c r="BK8326">
        <f t="shared" si="1057"/>
        <v>1900</v>
      </c>
      <c r="BL8326">
        <f t="shared" si="1058"/>
        <v>1900</v>
      </c>
      <c r="BM8326" t="str">
        <f t="shared" si="1059"/>
        <v/>
      </c>
      <c r="BN8326" s="69">
        <f t="shared" si="1060"/>
        <v>138</v>
      </c>
      <c r="BO8326" s="1">
        <v>50694</v>
      </c>
      <c r="BP8326" s="1"/>
    </row>
    <row r="8327" spans="59:68" x14ac:dyDescent="0.25">
      <c r="BG8327" t="str">
        <f t="shared" ca="1" si="1053"/>
        <v/>
      </c>
      <c r="BH8327" t="str">
        <f t="shared" si="1054"/>
        <v/>
      </c>
      <c r="BI8327" t="str">
        <f t="shared" si="1055"/>
        <v/>
      </c>
      <c r="BJ8327" t="str">
        <f t="shared" ca="1" si="1056"/>
        <v/>
      </c>
      <c r="BK8327">
        <f t="shared" si="1057"/>
        <v>1900</v>
      </c>
      <c r="BL8327">
        <f t="shared" si="1058"/>
        <v>1900</v>
      </c>
      <c r="BM8327" t="str">
        <f t="shared" si="1059"/>
        <v/>
      </c>
      <c r="BN8327" s="69">
        <f t="shared" si="1060"/>
        <v>138</v>
      </c>
      <c r="BO8327" s="1">
        <v>50695</v>
      </c>
      <c r="BP8327" s="1"/>
    </row>
    <row r="8328" spans="59:68" x14ac:dyDescent="0.25">
      <c r="BG8328" t="str">
        <f t="shared" ca="1" si="1053"/>
        <v/>
      </c>
      <c r="BH8328" t="str">
        <f t="shared" si="1054"/>
        <v/>
      </c>
      <c r="BI8328" t="str">
        <f t="shared" si="1055"/>
        <v/>
      </c>
      <c r="BJ8328" t="str">
        <f t="shared" ca="1" si="1056"/>
        <v/>
      </c>
      <c r="BK8328">
        <f t="shared" si="1057"/>
        <v>1900</v>
      </c>
      <c r="BL8328">
        <f t="shared" si="1058"/>
        <v>1900</v>
      </c>
      <c r="BM8328" t="str">
        <f t="shared" si="1059"/>
        <v/>
      </c>
      <c r="BN8328" s="69">
        <f t="shared" si="1060"/>
        <v>138</v>
      </c>
      <c r="BO8328" s="1">
        <v>50696</v>
      </c>
      <c r="BP8328" s="1"/>
    </row>
    <row r="8329" spans="59:68" x14ac:dyDescent="0.25">
      <c r="BG8329" t="str">
        <f t="shared" ca="1" si="1053"/>
        <v/>
      </c>
      <c r="BH8329" t="str">
        <f t="shared" si="1054"/>
        <v/>
      </c>
      <c r="BI8329" t="str">
        <f t="shared" si="1055"/>
        <v/>
      </c>
      <c r="BJ8329" t="str">
        <f t="shared" ca="1" si="1056"/>
        <v/>
      </c>
      <c r="BK8329">
        <f t="shared" si="1057"/>
        <v>1900</v>
      </c>
      <c r="BL8329">
        <f t="shared" si="1058"/>
        <v>1900</v>
      </c>
      <c r="BM8329" t="str">
        <f t="shared" si="1059"/>
        <v/>
      </c>
      <c r="BN8329" s="69">
        <f t="shared" si="1060"/>
        <v>138</v>
      </c>
      <c r="BO8329" s="1">
        <v>50697</v>
      </c>
      <c r="BP8329" s="1"/>
    </row>
    <row r="8330" spans="59:68" x14ac:dyDescent="0.25">
      <c r="BG8330" t="str">
        <f t="shared" ca="1" si="1053"/>
        <v/>
      </c>
      <c r="BH8330" t="str">
        <f t="shared" si="1054"/>
        <v/>
      </c>
      <c r="BI8330" t="str">
        <f t="shared" si="1055"/>
        <v/>
      </c>
      <c r="BJ8330" t="str">
        <f t="shared" ca="1" si="1056"/>
        <v/>
      </c>
      <c r="BK8330">
        <f t="shared" si="1057"/>
        <v>1900</v>
      </c>
      <c r="BL8330">
        <f t="shared" si="1058"/>
        <v>1900</v>
      </c>
      <c r="BM8330" t="str">
        <f t="shared" si="1059"/>
        <v/>
      </c>
      <c r="BN8330" s="69">
        <f t="shared" si="1060"/>
        <v>138</v>
      </c>
      <c r="BO8330" s="1">
        <v>50698</v>
      </c>
      <c r="BP8330" s="1"/>
    </row>
    <row r="8331" spans="59:68" x14ac:dyDescent="0.25">
      <c r="BG8331" t="str">
        <f t="shared" ca="1" si="1053"/>
        <v/>
      </c>
      <c r="BH8331" t="str">
        <f t="shared" si="1054"/>
        <v/>
      </c>
      <c r="BI8331" t="str">
        <f t="shared" si="1055"/>
        <v/>
      </c>
      <c r="BJ8331" t="str">
        <f t="shared" ca="1" si="1056"/>
        <v/>
      </c>
      <c r="BK8331">
        <f t="shared" si="1057"/>
        <v>1900</v>
      </c>
      <c r="BL8331">
        <f t="shared" si="1058"/>
        <v>1900</v>
      </c>
      <c r="BM8331" t="str">
        <f t="shared" si="1059"/>
        <v/>
      </c>
      <c r="BN8331" s="69">
        <f t="shared" si="1060"/>
        <v>138</v>
      </c>
      <c r="BO8331" s="1">
        <v>50699</v>
      </c>
      <c r="BP8331" s="1"/>
    </row>
    <row r="8332" spans="59:68" x14ac:dyDescent="0.25">
      <c r="BG8332" t="str">
        <f t="shared" ca="1" si="1053"/>
        <v/>
      </c>
      <c r="BH8332" t="str">
        <f t="shared" si="1054"/>
        <v/>
      </c>
      <c r="BI8332" t="str">
        <f t="shared" si="1055"/>
        <v/>
      </c>
      <c r="BJ8332" t="str">
        <f t="shared" ca="1" si="1056"/>
        <v/>
      </c>
      <c r="BK8332">
        <f t="shared" si="1057"/>
        <v>1900</v>
      </c>
      <c r="BL8332">
        <f t="shared" si="1058"/>
        <v>1900</v>
      </c>
      <c r="BM8332" t="str">
        <f t="shared" si="1059"/>
        <v/>
      </c>
      <c r="BN8332" s="69">
        <f t="shared" si="1060"/>
        <v>138</v>
      </c>
      <c r="BO8332" s="1">
        <v>50700</v>
      </c>
      <c r="BP8332" s="1"/>
    </row>
    <row r="8333" spans="59:68" x14ac:dyDescent="0.25">
      <c r="BG8333" t="str">
        <f t="shared" ca="1" si="1053"/>
        <v/>
      </c>
      <c r="BH8333" t="str">
        <f t="shared" si="1054"/>
        <v/>
      </c>
      <c r="BI8333" t="str">
        <f t="shared" si="1055"/>
        <v/>
      </c>
      <c r="BJ8333" t="str">
        <f t="shared" ca="1" si="1056"/>
        <v/>
      </c>
      <c r="BK8333">
        <f t="shared" si="1057"/>
        <v>1900</v>
      </c>
      <c r="BL8333">
        <f t="shared" si="1058"/>
        <v>1900</v>
      </c>
      <c r="BM8333" t="str">
        <f t="shared" si="1059"/>
        <v/>
      </c>
      <c r="BN8333" s="69">
        <f t="shared" si="1060"/>
        <v>138</v>
      </c>
      <c r="BO8333" s="1">
        <v>50701</v>
      </c>
      <c r="BP8333" s="1"/>
    </row>
    <row r="8334" spans="59:68" x14ac:dyDescent="0.25">
      <c r="BG8334" t="str">
        <f t="shared" ca="1" si="1053"/>
        <v/>
      </c>
      <c r="BH8334" t="str">
        <f t="shared" si="1054"/>
        <v/>
      </c>
      <c r="BI8334" t="str">
        <f t="shared" si="1055"/>
        <v/>
      </c>
      <c r="BJ8334" t="str">
        <f t="shared" ca="1" si="1056"/>
        <v/>
      </c>
      <c r="BK8334">
        <f t="shared" si="1057"/>
        <v>1900</v>
      </c>
      <c r="BL8334">
        <f t="shared" si="1058"/>
        <v>1900</v>
      </c>
      <c r="BM8334" t="str">
        <f t="shared" si="1059"/>
        <v/>
      </c>
      <c r="BN8334" s="69">
        <f t="shared" si="1060"/>
        <v>138</v>
      </c>
      <c r="BO8334" s="1">
        <v>50702</v>
      </c>
      <c r="BP8334" s="1"/>
    </row>
    <row r="8335" spans="59:68" x14ac:dyDescent="0.25">
      <c r="BG8335" t="str">
        <f t="shared" ca="1" si="1053"/>
        <v/>
      </c>
      <c r="BH8335" t="str">
        <f t="shared" si="1054"/>
        <v/>
      </c>
      <c r="BI8335" t="str">
        <f t="shared" si="1055"/>
        <v/>
      </c>
      <c r="BJ8335" t="str">
        <f t="shared" ca="1" si="1056"/>
        <v/>
      </c>
      <c r="BK8335">
        <f t="shared" si="1057"/>
        <v>1900</v>
      </c>
      <c r="BL8335">
        <f t="shared" si="1058"/>
        <v>1900</v>
      </c>
      <c r="BM8335" t="str">
        <f t="shared" si="1059"/>
        <v/>
      </c>
      <c r="BN8335" s="69">
        <f t="shared" si="1060"/>
        <v>138</v>
      </c>
      <c r="BO8335" s="1">
        <v>50703</v>
      </c>
      <c r="BP8335" s="1"/>
    </row>
    <row r="8336" spans="59:68" x14ac:dyDescent="0.25">
      <c r="BG8336" t="str">
        <f t="shared" ca="1" si="1053"/>
        <v/>
      </c>
      <c r="BH8336" t="str">
        <f t="shared" si="1054"/>
        <v/>
      </c>
      <c r="BI8336" t="str">
        <f t="shared" si="1055"/>
        <v/>
      </c>
      <c r="BJ8336" t="str">
        <f t="shared" ca="1" si="1056"/>
        <v/>
      </c>
      <c r="BK8336">
        <f t="shared" si="1057"/>
        <v>1900</v>
      </c>
      <c r="BL8336">
        <f t="shared" si="1058"/>
        <v>1900</v>
      </c>
      <c r="BM8336" t="str">
        <f t="shared" si="1059"/>
        <v/>
      </c>
      <c r="BN8336" s="69">
        <f t="shared" si="1060"/>
        <v>138</v>
      </c>
      <c r="BO8336" s="1">
        <v>50704</v>
      </c>
      <c r="BP8336" s="1"/>
    </row>
    <row r="8337" spans="59:68" x14ac:dyDescent="0.25">
      <c r="BG8337" t="str">
        <f t="shared" ca="1" si="1053"/>
        <v/>
      </c>
      <c r="BH8337" t="str">
        <f t="shared" si="1054"/>
        <v/>
      </c>
      <c r="BI8337" t="str">
        <f t="shared" si="1055"/>
        <v/>
      </c>
      <c r="BJ8337" t="str">
        <f t="shared" ca="1" si="1056"/>
        <v/>
      </c>
      <c r="BK8337">
        <f t="shared" si="1057"/>
        <v>1900</v>
      </c>
      <c r="BL8337">
        <f t="shared" si="1058"/>
        <v>1900</v>
      </c>
      <c r="BM8337" t="str">
        <f t="shared" si="1059"/>
        <v/>
      </c>
      <c r="BN8337" s="69">
        <f t="shared" si="1060"/>
        <v>138</v>
      </c>
      <c r="BO8337" s="1">
        <v>50705</v>
      </c>
      <c r="BP8337" s="1"/>
    </row>
    <row r="8338" spans="59:68" x14ac:dyDescent="0.25">
      <c r="BG8338" t="str">
        <f t="shared" ca="1" si="1053"/>
        <v/>
      </c>
      <c r="BH8338" t="str">
        <f t="shared" si="1054"/>
        <v/>
      </c>
      <c r="BI8338" t="str">
        <f t="shared" si="1055"/>
        <v/>
      </c>
      <c r="BJ8338" t="str">
        <f t="shared" ca="1" si="1056"/>
        <v/>
      </c>
      <c r="BK8338">
        <f t="shared" si="1057"/>
        <v>1900</v>
      </c>
      <c r="BL8338">
        <f t="shared" si="1058"/>
        <v>1900</v>
      </c>
      <c r="BM8338" t="str">
        <f t="shared" si="1059"/>
        <v/>
      </c>
      <c r="BN8338" s="69">
        <f t="shared" si="1060"/>
        <v>138</v>
      </c>
      <c r="BO8338" s="1">
        <v>50706</v>
      </c>
      <c r="BP8338" s="1"/>
    </row>
    <row r="8339" spans="59:68" x14ac:dyDescent="0.25">
      <c r="BG8339" t="str">
        <f t="shared" ca="1" si="1053"/>
        <v/>
      </c>
      <c r="BH8339" t="str">
        <f t="shared" si="1054"/>
        <v/>
      </c>
      <c r="BI8339" t="str">
        <f t="shared" si="1055"/>
        <v/>
      </c>
      <c r="BJ8339" t="str">
        <f t="shared" ca="1" si="1056"/>
        <v/>
      </c>
      <c r="BK8339">
        <f t="shared" si="1057"/>
        <v>1900</v>
      </c>
      <c r="BL8339">
        <f t="shared" si="1058"/>
        <v>1900</v>
      </c>
      <c r="BM8339" t="str">
        <f t="shared" si="1059"/>
        <v/>
      </c>
      <c r="BN8339" s="69">
        <f t="shared" si="1060"/>
        <v>138</v>
      </c>
      <c r="BO8339" s="1">
        <v>50707</v>
      </c>
      <c r="BP8339" s="1"/>
    </row>
    <row r="8340" spans="59:68" x14ac:dyDescent="0.25">
      <c r="BG8340" t="str">
        <f t="shared" ca="1" si="1053"/>
        <v/>
      </c>
      <c r="BH8340" t="str">
        <f t="shared" si="1054"/>
        <v/>
      </c>
      <c r="BI8340" t="str">
        <f t="shared" si="1055"/>
        <v/>
      </c>
      <c r="BJ8340" t="str">
        <f t="shared" ca="1" si="1056"/>
        <v/>
      </c>
      <c r="BK8340">
        <f t="shared" si="1057"/>
        <v>1900</v>
      </c>
      <c r="BL8340">
        <f t="shared" si="1058"/>
        <v>1900</v>
      </c>
      <c r="BM8340" t="str">
        <f t="shared" si="1059"/>
        <v/>
      </c>
      <c r="BN8340" s="69">
        <f t="shared" si="1060"/>
        <v>138</v>
      </c>
      <c r="BO8340" s="1">
        <v>50708</v>
      </c>
      <c r="BP8340" s="1"/>
    </row>
    <row r="8341" spans="59:68" x14ac:dyDescent="0.25">
      <c r="BG8341" t="str">
        <f t="shared" ca="1" si="1053"/>
        <v/>
      </c>
      <c r="BH8341" t="str">
        <f t="shared" si="1054"/>
        <v/>
      </c>
      <c r="BI8341" t="str">
        <f t="shared" si="1055"/>
        <v/>
      </c>
      <c r="BJ8341" t="str">
        <f t="shared" ca="1" si="1056"/>
        <v/>
      </c>
      <c r="BK8341">
        <f t="shared" si="1057"/>
        <v>1900</v>
      </c>
      <c r="BL8341">
        <f t="shared" si="1058"/>
        <v>1900</v>
      </c>
      <c r="BM8341" t="str">
        <f t="shared" si="1059"/>
        <v/>
      </c>
      <c r="BN8341" s="69">
        <f t="shared" si="1060"/>
        <v>138</v>
      </c>
      <c r="BO8341" s="1">
        <v>50709</v>
      </c>
      <c r="BP8341" s="1"/>
    </row>
    <row r="8342" spans="59:68" x14ac:dyDescent="0.25">
      <c r="BG8342" t="str">
        <f t="shared" ca="1" si="1053"/>
        <v/>
      </c>
      <c r="BH8342" t="str">
        <f t="shared" si="1054"/>
        <v/>
      </c>
      <c r="BI8342" t="str">
        <f t="shared" si="1055"/>
        <v/>
      </c>
      <c r="BJ8342" t="str">
        <f t="shared" ca="1" si="1056"/>
        <v/>
      </c>
      <c r="BK8342">
        <f t="shared" si="1057"/>
        <v>1900</v>
      </c>
      <c r="BL8342">
        <f t="shared" si="1058"/>
        <v>1900</v>
      </c>
      <c r="BM8342" t="str">
        <f t="shared" si="1059"/>
        <v/>
      </c>
      <c r="BN8342" s="69">
        <f t="shared" si="1060"/>
        <v>138</v>
      </c>
      <c r="BO8342" s="1">
        <v>50710</v>
      </c>
      <c r="BP8342" s="1"/>
    </row>
    <row r="8343" spans="59:68" x14ac:dyDescent="0.25">
      <c r="BG8343" t="str">
        <f t="shared" ca="1" si="1053"/>
        <v/>
      </c>
      <c r="BH8343" t="str">
        <f t="shared" si="1054"/>
        <v/>
      </c>
      <c r="BI8343" t="str">
        <f t="shared" si="1055"/>
        <v/>
      </c>
      <c r="BJ8343" t="str">
        <f t="shared" ca="1" si="1056"/>
        <v/>
      </c>
      <c r="BK8343">
        <f t="shared" si="1057"/>
        <v>1900</v>
      </c>
      <c r="BL8343">
        <f t="shared" si="1058"/>
        <v>1900</v>
      </c>
      <c r="BM8343" t="str">
        <f t="shared" si="1059"/>
        <v/>
      </c>
      <c r="BN8343" s="69">
        <f t="shared" si="1060"/>
        <v>138</v>
      </c>
      <c r="BO8343" s="1">
        <v>50711</v>
      </c>
      <c r="BP8343" s="1"/>
    </row>
    <row r="8344" spans="59:68" x14ac:dyDescent="0.25">
      <c r="BG8344" t="str">
        <f t="shared" ca="1" si="1053"/>
        <v/>
      </c>
      <c r="BH8344" t="str">
        <f t="shared" si="1054"/>
        <v/>
      </c>
      <c r="BI8344" t="str">
        <f t="shared" si="1055"/>
        <v/>
      </c>
      <c r="BJ8344" t="str">
        <f t="shared" ca="1" si="1056"/>
        <v/>
      </c>
      <c r="BK8344">
        <f t="shared" si="1057"/>
        <v>1900</v>
      </c>
      <c r="BL8344">
        <f t="shared" si="1058"/>
        <v>1900</v>
      </c>
      <c r="BM8344" t="str">
        <f t="shared" si="1059"/>
        <v/>
      </c>
      <c r="BN8344" s="69">
        <f t="shared" si="1060"/>
        <v>138</v>
      </c>
      <c r="BO8344" s="1">
        <v>50712</v>
      </c>
      <c r="BP8344" s="1"/>
    </row>
    <row r="8345" spans="59:68" x14ac:dyDescent="0.25">
      <c r="BG8345" t="str">
        <f t="shared" ca="1" si="1053"/>
        <v/>
      </c>
      <c r="BH8345" t="str">
        <f t="shared" si="1054"/>
        <v/>
      </c>
      <c r="BI8345" t="str">
        <f t="shared" si="1055"/>
        <v/>
      </c>
      <c r="BJ8345" t="str">
        <f t="shared" ca="1" si="1056"/>
        <v/>
      </c>
      <c r="BK8345">
        <f t="shared" si="1057"/>
        <v>1900</v>
      </c>
      <c r="BL8345">
        <f t="shared" si="1058"/>
        <v>1900</v>
      </c>
      <c r="BM8345" t="str">
        <f t="shared" si="1059"/>
        <v/>
      </c>
      <c r="BN8345" s="69">
        <f t="shared" si="1060"/>
        <v>138</v>
      </c>
      <c r="BO8345" s="1">
        <v>50713</v>
      </c>
      <c r="BP8345" s="1"/>
    </row>
    <row r="8346" spans="59:68" x14ac:dyDescent="0.25">
      <c r="BG8346" t="str">
        <f t="shared" ca="1" si="1053"/>
        <v/>
      </c>
      <c r="BH8346" t="str">
        <f t="shared" si="1054"/>
        <v/>
      </c>
      <c r="BI8346" t="str">
        <f t="shared" si="1055"/>
        <v/>
      </c>
      <c r="BJ8346" t="str">
        <f t="shared" ca="1" si="1056"/>
        <v/>
      </c>
      <c r="BK8346">
        <f t="shared" si="1057"/>
        <v>1900</v>
      </c>
      <c r="BL8346">
        <f t="shared" si="1058"/>
        <v>1900</v>
      </c>
      <c r="BM8346" t="str">
        <f t="shared" si="1059"/>
        <v/>
      </c>
      <c r="BN8346" s="69">
        <f t="shared" si="1060"/>
        <v>138</v>
      </c>
      <c r="BO8346" s="1">
        <v>50714</v>
      </c>
      <c r="BP8346" s="1"/>
    </row>
    <row r="8347" spans="59:68" x14ac:dyDescent="0.25">
      <c r="BG8347" t="str">
        <f t="shared" ca="1" si="1053"/>
        <v/>
      </c>
      <c r="BH8347" t="str">
        <f t="shared" si="1054"/>
        <v/>
      </c>
      <c r="BI8347" t="str">
        <f t="shared" si="1055"/>
        <v/>
      </c>
      <c r="BJ8347" t="str">
        <f t="shared" ca="1" si="1056"/>
        <v/>
      </c>
      <c r="BK8347">
        <f t="shared" si="1057"/>
        <v>1900</v>
      </c>
      <c r="BL8347">
        <f t="shared" si="1058"/>
        <v>1900</v>
      </c>
      <c r="BM8347" t="str">
        <f t="shared" si="1059"/>
        <v/>
      </c>
      <c r="BN8347" s="69">
        <f t="shared" si="1060"/>
        <v>138</v>
      </c>
      <c r="BO8347" s="1">
        <v>50715</v>
      </c>
      <c r="BP8347" s="1"/>
    </row>
    <row r="8348" spans="59:68" x14ac:dyDescent="0.25">
      <c r="BG8348" t="str">
        <f t="shared" ca="1" si="1053"/>
        <v/>
      </c>
      <c r="BH8348" t="str">
        <f t="shared" si="1054"/>
        <v/>
      </c>
      <c r="BI8348" t="str">
        <f t="shared" si="1055"/>
        <v/>
      </c>
      <c r="BJ8348" t="str">
        <f t="shared" ca="1" si="1056"/>
        <v/>
      </c>
      <c r="BK8348">
        <f t="shared" si="1057"/>
        <v>1900</v>
      </c>
      <c r="BL8348">
        <f t="shared" si="1058"/>
        <v>1900</v>
      </c>
      <c r="BM8348" t="str">
        <f t="shared" si="1059"/>
        <v/>
      </c>
      <c r="BN8348" s="69">
        <f t="shared" si="1060"/>
        <v>138</v>
      </c>
      <c r="BO8348" s="1">
        <v>50716</v>
      </c>
      <c r="BP8348" s="1"/>
    </row>
    <row r="8349" spans="59:68" x14ac:dyDescent="0.25">
      <c r="BG8349" t="str">
        <f t="shared" ca="1" si="1053"/>
        <v/>
      </c>
      <c r="BH8349" t="str">
        <f t="shared" si="1054"/>
        <v/>
      </c>
      <c r="BI8349" t="str">
        <f t="shared" si="1055"/>
        <v/>
      </c>
      <c r="BJ8349" t="str">
        <f t="shared" ca="1" si="1056"/>
        <v/>
      </c>
      <c r="BK8349">
        <f t="shared" si="1057"/>
        <v>1900</v>
      </c>
      <c r="BL8349">
        <f t="shared" si="1058"/>
        <v>1900</v>
      </c>
      <c r="BM8349" t="str">
        <f t="shared" si="1059"/>
        <v/>
      </c>
      <c r="BN8349" s="69">
        <f t="shared" si="1060"/>
        <v>138</v>
      </c>
      <c r="BO8349" s="1">
        <v>50717</v>
      </c>
      <c r="BP8349" s="1"/>
    </row>
    <row r="8350" spans="59:68" x14ac:dyDescent="0.25">
      <c r="BG8350" t="str">
        <f t="shared" ca="1" si="1053"/>
        <v/>
      </c>
      <c r="BH8350" t="str">
        <f t="shared" si="1054"/>
        <v/>
      </c>
      <c r="BI8350" t="str">
        <f t="shared" si="1055"/>
        <v/>
      </c>
      <c r="BJ8350" t="str">
        <f t="shared" ca="1" si="1056"/>
        <v/>
      </c>
      <c r="BK8350">
        <f t="shared" si="1057"/>
        <v>1900</v>
      </c>
      <c r="BL8350">
        <f t="shared" si="1058"/>
        <v>1900</v>
      </c>
      <c r="BM8350" t="str">
        <f t="shared" si="1059"/>
        <v/>
      </c>
      <c r="BN8350" s="69">
        <f t="shared" si="1060"/>
        <v>138</v>
      </c>
      <c r="BO8350" s="1">
        <v>50718</v>
      </c>
      <c r="BP8350" s="1"/>
    </row>
    <row r="8351" spans="59:68" x14ac:dyDescent="0.25">
      <c r="BG8351" t="str">
        <f t="shared" ca="1" si="1053"/>
        <v/>
      </c>
      <c r="BH8351" t="str">
        <f t="shared" si="1054"/>
        <v/>
      </c>
      <c r="BI8351" t="str">
        <f t="shared" si="1055"/>
        <v/>
      </c>
      <c r="BJ8351" t="str">
        <f t="shared" ca="1" si="1056"/>
        <v/>
      </c>
      <c r="BK8351">
        <f t="shared" si="1057"/>
        <v>1900</v>
      </c>
      <c r="BL8351">
        <f t="shared" si="1058"/>
        <v>1900</v>
      </c>
      <c r="BM8351" t="str">
        <f t="shared" si="1059"/>
        <v/>
      </c>
      <c r="BN8351" s="69">
        <f t="shared" si="1060"/>
        <v>138</v>
      </c>
      <c r="BO8351" s="1">
        <v>50719</v>
      </c>
      <c r="BP8351" s="1"/>
    </row>
    <row r="8352" spans="59:68" x14ac:dyDescent="0.25">
      <c r="BG8352" t="str">
        <f t="shared" ca="1" si="1053"/>
        <v/>
      </c>
      <c r="BH8352" t="str">
        <f t="shared" si="1054"/>
        <v/>
      </c>
      <c r="BI8352" t="str">
        <f t="shared" si="1055"/>
        <v/>
      </c>
      <c r="BJ8352" t="str">
        <f t="shared" ca="1" si="1056"/>
        <v/>
      </c>
      <c r="BK8352">
        <f t="shared" si="1057"/>
        <v>1900</v>
      </c>
      <c r="BL8352">
        <f t="shared" si="1058"/>
        <v>1900</v>
      </c>
      <c r="BM8352" t="str">
        <f t="shared" si="1059"/>
        <v/>
      </c>
      <c r="BN8352" s="69">
        <f t="shared" si="1060"/>
        <v>138</v>
      </c>
      <c r="BO8352" s="1">
        <v>50720</v>
      </c>
      <c r="BP8352" s="1"/>
    </row>
    <row r="8353" spans="59:68" x14ac:dyDescent="0.25">
      <c r="BG8353" t="str">
        <f t="shared" ca="1" si="1053"/>
        <v/>
      </c>
      <c r="BH8353" t="str">
        <f t="shared" si="1054"/>
        <v/>
      </c>
      <c r="BI8353" t="str">
        <f t="shared" si="1055"/>
        <v/>
      </c>
      <c r="BJ8353" t="str">
        <f t="shared" ca="1" si="1056"/>
        <v/>
      </c>
      <c r="BK8353">
        <f t="shared" si="1057"/>
        <v>1900</v>
      </c>
      <c r="BL8353">
        <f t="shared" si="1058"/>
        <v>1900</v>
      </c>
      <c r="BM8353" t="str">
        <f t="shared" si="1059"/>
        <v/>
      </c>
      <c r="BN8353" s="69">
        <f t="shared" si="1060"/>
        <v>138</v>
      </c>
      <c r="BO8353" s="1">
        <v>50721</v>
      </c>
      <c r="BP8353" s="1"/>
    </row>
    <row r="8354" spans="59:68" x14ac:dyDescent="0.25">
      <c r="BG8354" t="str">
        <f t="shared" ca="1" si="1053"/>
        <v/>
      </c>
      <c r="BH8354" t="str">
        <f t="shared" si="1054"/>
        <v/>
      </c>
      <c r="BI8354" t="str">
        <f t="shared" si="1055"/>
        <v/>
      </c>
      <c r="BJ8354" t="str">
        <f t="shared" ca="1" si="1056"/>
        <v/>
      </c>
      <c r="BK8354">
        <f t="shared" si="1057"/>
        <v>1900</v>
      </c>
      <c r="BL8354">
        <f t="shared" si="1058"/>
        <v>1900</v>
      </c>
      <c r="BM8354" t="str">
        <f t="shared" si="1059"/>
        <v/>
      </c>
      <c r="BN8354" s="69">
        <f t="shared" si="1060"/>
        <v>138</v>
      </c>
      <c r="BO8354" s="1">
        <v>50722</v>
      </c>
      <c r="BP8354" s="1"/>
    </row>
    <row r="8355" spans="59:68" x14ac:dyDescent="0.25">
      <c r="BG8355" t="str">
        <f t="shared" ca="1" si="1053"/>
        <v/>
      </c>
      <c r="BH8355" t="str">
        <f t="shared" si="1054"/>
        <v/>
      </c>
      <c r="BI8355" t="str">
        <f t="shared" si="1055"/>
        <v/>
      </c>
      <c r="BJ8355" t="str">
        <f t="shared" ca="1" si="1056"/>
        <v/>
      </c>
      <c r="BK8355">
        <f t="shared" si="1057"/>
        <v>1900</v>
      </c>
      <c r="BL8355">
        <f t="shared" si="1058"/>
        <v>1900</v>
      </c>
      <c r="BM8355" t="str">
        <f t="shared" si="1059"/>
        <v/>
      </c>
      <c r="BN8355" s="69">
        <f t="shared" si="1060"/>
        <v>138</v>
      </c>
      <c r="BO8355" s="1">
        <v>50723</v>
      </c>
      <c r="BP8355" s="1"/>
    </row>
    <row r="8356" spans="59:68" x14ac:dyDescent="0.25">
      <c r="BG8356" t="str">
        <f t="shared" ca="1" si="1053"/>
        <v/>
      </c>
      <c r="BH8356" t="str">
        <f t="shared" si="1054"/>
        <v/>
      </c>
      <c r="BI8356" t="str">
        <f t="shared" si="1055"/>
        <v/>
      </c>
      <c r="BJ8356" t="str">
        <f t="shared" ca="1" si="1056"/>
        <v/>
      </c>
      <c r="BK8356">
        <f t="shared" si="1057"/>
        <v>1900</v>
      </c>
      <c r="BL8356">
        <f t="shared" si="1058"/>
        <v>1900</v>
      </c>
      <c r="BM8356" t="str">
        <f t="shared" si="1059"/>
        <v/>
      </c>
      <c r="BN8356" s="69">
        <f t="shared" si="1060"/>
        <v>138</v>
      </c>
      <c r="BO8356" s="1">
        <v>50724</v>
      </c>
      <c r="BP8356" s="1"/>
    </row>
    <row r="8357" spans="59:68" x14ac:dyDescent="0.25">
      <c r="BG8357" t="str">
        <f t="shared" ca="1" si="1053"/>
        <v/>
      </c>
      <c r="BH8357" t="str">
        <f t="shared" si="1054"/>
        <v/>
      </c>
      <c r="BI8357" t="str">
        <f t="shared" si="1055"/>
        <v/>
      </c>
      <c r="BJ8357" t="str">
        <f t="shared" ca="1" si="1056"/>
        <v/>
      </c>
      <c r="BK8357">
        <f t="shared" si="1057"/>
        <v>1900</v>
      </c>
      <c r="BL8357">
        <f t="shared" si="1058"/>
        <v>1900</v>
      </c>
      <c r="BM8357" t="str">
        <f t="shared" si="1059"/>
        <v/>
      </c>
      <c r="BN8357" s="69">
        <f t="shared" si="1060"/>
        <v>138</v>
      </c>
      <c r="BO8357" s="1">
        <v>50725</v>
      </c>
      <c r="BP8357" s="1"/>
    </row>
    <row r="8358" spans="59:68" x14ac:dyDescent="0.25">
      <c r="BG8358" t="str">
        <f t="shared" ca="1" si="1053"/>
        <v/>
      </c>
      <c r="BH8358" t="str">
        <f t="shared" si="1054"/>
        <v/>
      </c>
      <c r="BI8358" t="str">
        <f t="shared" si="1055"/>
        <v/>
      </c>
      <c r="BJ8358" t="str">
        <f t="shared" ca="1" si="1056"/>
        <v/>
      </c>
      <c r="BK8358">
        <f t="shared" si="1057"/>
        <v>1900</v>
      </c>
      <c r="BL8358">
        <f t="shared" si="1058"/>
        <v>1900</v>
      </c>
      <c r="BM8358" t="str">
        <f t="shared" si="1059"/>
        <v/>
      </c>
      <c r="BN8358" s="69">
        <f t="shared" si="1060"/>
        <v>138</v>
      </c>
      <c r="BO8358" s="1">
        <v>50726</v>
      </c>
      <c r="BP8358" s="1"/>
    </row>
    <row r="8359" spans="59:68" x14ac:dyDescent="0.25">
      <c r="BG8359" t="str">
        <f t="shared" ca="1" si="1053"/>
        <v/>
      </c>
      <c r="BH8359" t="str">
        <f t="shared" si="1054"/>
        <v/>
      </c>
      <c r="BI8359" t="str">
        <f t="shared" si="1055"/>
        <v/>
      </c>
      <c r="BJ8359" t="str">
        <f t="shared" ca="1" si="1056"/>
        <v/>
      </c>
      <c r="BK8359">
        <f t="shared" si="1057"/>
        <v>1900</v>
      </c>
      <c r="BL8359">
        <f t="shared" si="1058"/>
        <v>1900</v>
      </c>
      <c r="BM8359" t="str">
        <f t="shared" si="1059"/>
        <v/>
      </c>
      <c r="BN8359" s="69">
        <f t="shared" si="1060"/>
        <v>138</v>
      </c>
      <c r="BO8359" s="1">
        <v>50727</v>
      </c>
      <c r="BP8359" s="1"/>
    </row>
    <row r="8360" spans="59:68" x14ac:dyDescent="0.25">
      <c r="BG8360" t="str">
        <f t="shared" ca="1" si="1053"/>
        <v/>
      </c>
      <c r="BH8360" t="str">
        <f t="shared" si="1054"/>
        <v/>
      </c>
      <c r="BI8360" t="str">
        <f t="shared" si="1055"/>
        <v/>
      </c>
      <c r="BJ8360" t="str">
        <f t="shared" ca="1" si="1056"/>
        <v/>
      </c>
      <c r="BK8360">
        <f t="shared" si="1057"/>
        <v>1900</v>
      </c>
      <c r="BL8360">
        <f t="shared" si="1058"/>
        <v>1900</v>
      </c>
      <c r="BM8360" t="str">
        <f t="shared" si="1059"/>
        <v/>
      </c>
      <c r="BN8360" s="69">
        <f t="shared" si="1060"/>
        <v>138</v>
      </c>
      <c r="BO8360" s="1">
        <v>50728</v>
      </c>
      <c r="BP8360" s="1"/>
    </row>
    <row r="8361" spans="59:68" x14ac:dyDescent="0.25">
      <c r="BG8361" t="str">
        <f t="shared" ca="1" si="1053"/>
        <v/>
      </c>
      <c r="BH8361" t="str">
        <f t="shared" si="1054"/>
        <v/>
      </c>
      <c r="BI8361" t="str">
        <f t="shared" si="1055"/>
        <v/>
      </c>
      <c r="BJ8361" t="str">
        <f t="shared" ca="1" si="1056"/>
        <v/>
      </c>
      <c r="BK8361">
        <f t="shared" si="1057"/>
        <v>1900</v>
      </c>
      <c r="BL8361">
        <f t="shared" si="1058"/>
        <v>1900</v>
      </c>
      <c r="BM8361" t="str">
        <f t="shared" si="1059"/>
        <v/>
      </c>
      <c r="BN8361" s="69">
        <f t="shared" si="1060"/>
        <v>138</v>
      </c>
      <c r="BO8361" s="1">
        <v>50729</v>
      </c>
      <c r="BP8361" s="1"/>
    </row>
    <row r="8362" spans="59:68" x14ac:dyDescent="0.25">
      <c r="BG8362" t="str">
        <f t="shared" ca="1" si="1053"/>
        <v/>
      </c>
      <c r="BH8362" t="str">
        <f t="shared" si="1054"/>
        <v/>
      </c>
      <c r="BI8362" t="str">
        <f t="shared" si="1055"/>
        <v/>
      </c>
      <c r="BJ8362" t="str">
        <f t="shared" ca="1" si="1056"/>
        <v/>
      </c>
      <c r="BK8362">
        <f t="shared" si="1057"/>
        <v>1900</v>
      </c>
      <c r="BL8362">
        <f t="shared" si="1058"/>
        <v>1900</v>
      </c>
      <c r="BM8362" t="str">
        <f t="shared" si="1059"/>
        <v/>
      </c>
      <c r="BN8362" s="69">
        <f t="shared" si="1060"/>
        <v>138</v>
      </c>
      <c r="BO8362" s="1">
        <v>50730</v>
      </c>
      <c r="BP8362" s="1"/>
    </row>
    <row r="8363" spans="59:68" x14ac:dyDescent="0.25">
      <c r="BG8363" t="str">
        <f t="shared" ca="1" si="1053"/>
        <v/>
      </c>
      <c r="BH8363" t="str">
        <f t="shared" si="1054"/>
        <v/>
      </c>
      <c r="BI8363" t="str">
        <f t="shared" si="1055"/>
        <v/>
      </c>
      <c r="BJ8363" t="str">
        <f t="shared" ca="1" si="1056"/>
        <v/>
      </c>
      <c r="BK8363">
        <f t="shared" si="1057"/>
        <v>1900</v>
      </c>
      <c r="BL8363">
        <f t="shared" si="1058"/>
        <v>1900</v>
      </c>
      <c r="BM8363" t="str">
        <f t="shared" si="1059"/>
        <v/>
      </c>
      <c r="BN8363" s="69">
        <f t="shared" si="1060"/>
        <v>138</v>
      </c>
      <c r="BO8363" s="1">
        <v>50731</v>
      </c>
      <c r="BP8363" s="1"/>
    </row>
    <row r="8364" spans="59:68" x14ac:dyDescent="0.25">
      <c r="BG8364" t="str">
        <f t="shared" ca="1" si="1053"/>
        <v/>
      </c>
      <c r="BH8364" t="str">
        <f t="shared" si="1054"/>
        <v/>
      </c>
      <c r="BI8364" t="str">
        <f t="shared" si="1055"/>
        <v/>
      </c>
      <c r="BJ8364" t="str">
        <f t="shared" ca="1" si="1056"/>
        <v/>
      </c>
      <c r="BK8364">
        <f t="shared" si="1057"/>
        <v>1900</v>
      </c>
      <c r="BL8364">
        <f t="shared" si="1058"/>
        <v>1900</v>
      </c>
      <c r="BM8364" t="str">
        <f t="shared" si="1059"/>
        <v/>
      </c>
      <c r="BN8364" s="69">
        <f t="shared" si="1060"/>
        <v>138</v>
      </c>
      <c r="BO8364" s="1">
        <v>50732</v>
      </c>
      <c r="BP8364" s="1"/>
    </row>
    <row r="8365" spans="59:68" x14ac:dyDescent="0.25">
      <c r="BG8365" t="str">
        <f t="shared" ca="1" si="1053"/>
        <v/>
      </c>
      <c r="BH8365" t="str">
        <f t="shared" si="1054"/>
        <v/>
      </c>
      <c r="BI8365" t="str">
        <f t="shared" si="1055"/>
        <v/>
      </c>
      <c r="BJ8365" t="str">
        <f t="shared" ca="1" si="1056"/>
        <v/>
      </c>
      <c r="BK8365">
        <f t="shared" si="1057"/>
        <v>1900</v>
      </c>
      <c r="BL8365">
        <f t="shared" si="1058"/>
        <v>1900</v>
      </c>
      <c r="BM8365" t="str">
        <f t="shared" si="1059"/>
        <v/>
      </c>
      <c r="BN8365" s="69">
        <f t="shared" si="1060"/>
        <v>138</v>
      </c>
      <c r="BO8365" s="1">
        <v>50733</v>
      </c>
      <c r="BP8365" s="1"/>
    </row>
    <row r="8366" spans="59:68" x14ac:dyDescent="0.25">
      <c r="BG8366" t="str">
        <f t="shared" ca="1" si="1053"/>
        <v/>
      </c>
      <c r="BH8366" t="str">
        <f t="shared" si="1054"/>
        <v/>
      </c>
      <c r="BI8366" t="str">
        <f t="shared" si="1055"/>
        <v/>
      </c>
      <c r="BJ8366" t="str">
        <f t="shared" ca="1" si="1056"/>
        <v/>
      </c>
      <c r="BK8366">
        <f t="shared" si="1057"/>
        <v>1900</v>
      </c>
      <c r="BL8366">
        <f t="shared" si="1058"/>
        <v>1900</v>
      </c>
      <c r="BM8366" t="str">
        <f t="shared" si="1059"/>
        <v/>
      </c>
      <c r="BN8366" s="69">
        <f t="shared" si="1060"/>
        <v>138</v>
      </c>
      <c r="BO8366" s="1">
        <v>50734</v>
      </c>
      <c r="BP8366" s="1"/>
    </row>
    <row r="8367" spans="59:68" x14ac:dyDescent="0.25">
      <c r="BG8367" t="str">
        <f t="shared" ca="1" si="1053"/>
        <v/>
      </c>
      <c r="BH8367" t="str">
        <f t="shared" si="1054"/>
        <v/>
      </c>
      <c r="BI8367" t="str">
        <f t="shared" si="1055"/>
        <v/>
      </c>
      <c r="BJ8367" t="str">
        <f t="shared" ca="1" si="1056"/>
        <v/>
      </c>
      <c r="BK8367">
        <f t="shared" si="1057"/>
        <v>1900</v>
      </c>
      <c r="BL8367">
        <f t="shared" si="1058"/>
        <v>1900</v>
      </c>
      <c r="BM8367" t="str">
        <f t="shared" si="1059"/>
        <v/>
      </c>
      <c r="BN8367" s="69">
        <f t="shared" si="1060"/>
        <v>138</v>
      </c>
      <c r="BO8367" s="1">
        <v>50735</v>
      </c>
      <c r="BP8367" s="1"/>
    </row>
    <row r="8368" spans="59:68" x14ac:dyDescent="0.25">
      <c r="BG8368" t="str">
        <f t="shared" ca="1" si="1053"/>
        <v/>
      </c>
      <c r="BH8368" t="str">
        <f t="shared" si="1054"/>
        <v/>
      </c>
      <c r="BI8368" t="str">
        <f t="shared" si="1055"/>
        <v/>
      </c>
      <c r="BJ8368" t="str">
        <f t="shared" ca="1" si="1056"/>
        <v/>
      </c>
      <c r="BK8368">
        <f t="shared" si="1057"/>
        <v>1900</v>
      </c>
      <c r="BL8368">
        <f t="shared" si="1058"/>
        <v>1900</v>
      </c>
      <c r="BM8368" t="str">
        <f t="shared" si="1059"/>
        <v/>
      </c>
      <c r="BN8368" s="69">
        <f t="shared" si="1060"/>
        <v>138</v>
      </c>
      <c r="BO8368" s="1">
        <v>50736</v>
      </c>
      <c r="BP8368" s="1"/>
    </row>
    <row r="8369" spans="59:68" x14ac:dyDescent="0.25">
      <c r="BG8369" t="str">
        <f t="shared" ca="1" si="1053"/>
        <v/>
      </c>
      <c r="BH8369" t="str">
        <f t="shared" si="1054"/>
        <v/>
      </c>
      <c r="BI8369" t="str">
        <f t="shared" si="1055"/>
        <v/>
      </c>
      <c r="BJ8369" t="str">
        <f t="shared" ca="1" si="1056"/>
        <v/>
      </c>
      <c r="BK8369">
        <f t="shared" si="1057"/>
        <v>1900</v>
      </c>
      <c r="BL8369">
        <f t="shared" si="1058"/>
        <v>1900</v>
      </c>
      <c r="BM8369" t="str">
        <f t="shared" si="1059"/>
        <v/>
      </c>
      <c r="BN8369" s="69">
        <f t="shared" si="1060"/>
        <v>138</v>
      </c>
      <c r="BO8369" s="1">
        <v>50737</v>
      </c>
      <c r="BP8369" s="1"/>
    </row>
    <row r="8370" spans="59:68" x14ac:dyDescent="0.25">
      <c r="BG8370" t="str">
        <f t="shared" ca="1" si="1053"/>
        <v/>
      </c>
      <c r="BH8370" t="str">
        <f t="shared" si="1054"/>
        <v/>
      </c>
      <c r="BI8370" t="str">
        <f t="shared" si="1055"/>
        <v/>
      </c>
      <c r="BJ8370" t="str">
        <f t="shared" ca="1" si="1056"/>
        <v/>
      </c>
      <c r="BK8370">
        <f t="shared" si="1057"/>
        <v>1900</v>
      </c>
      <c r="BL8370">
        <f t="shared" si="1058"/>
        <v>1900</v>
      </c>
      <c r="BM8370" t="str">
        <f t="shared" si="1059"/>
        <v/>
      </c>
      <c r="BN8370" s="69">
        <f t="shared" si="1060"/>
        <v>138</v>
      </c>
      <c r="BO8370" s="1">
        <v>50738</v>
      </c>
      <c r="BP8370" s="1"/>
    </row>
    <row r="8371" spans="59:68" x14ac:dyDescent="0.25">
      <c r="BG8371" t="str">
        <f t="shared" ca="1" si="1053"/>
        <v/>
      </c>
      <c r="BH8371" t="str">
        <f t="shared" si="1054"/>
        <v/>
      </c>
      <c r="BI8371" t="str">
        <f t="shared" si="1055"/>
        <v/>
      </c>
      <c r="BJ8371" t="str">
        <f t="shared" ca="1" si="1056"/>
        <v/>
      </c>
      <c r="BK8371">
        <f t="shared" si="1057"/>
        <v>1900</v>
      </c>
      <c r="BL8371">
        <f t="shared" si="1058"/>
        <v>1900</v>
      </c>
      <c r="BM8371" t="str">
        <f t="shared" si="1059"/>
        <v/>
      </c>
      <c r="BN8371" s="69">
        <f t="shared" si="1060"/>
        <v>138</v>
      </c>
      <c r="BO8371" s="1">
        <v>50739</v>
      </c>
      <c r="BP8371" s="1"/>
    </row>
    <row r="8372" spans="59:68" x14ac:dyDescent="0.25">
      <c r="BG8372" t="str">
        <f t="shared" ca="1" si="1053"/>
        <v/>
      </c>
      <c r="BH8372" t="str">
        <f t="shared" si="1054"/>
        <v/>
      </c>
      <c r="BI8372" t="str">
        <f t="shared" si="1055"/>
        <v/>
      </c>
      <c r="BJ8372" t="str">
        <f t="shared" ca="1" si="1056"/>
        <v/>
      </c>
      <c r="BK8372">
        <f t="shared" si="1057"/>
        <v>1900</v>
      </c>
      <c r="BL8372">
        <f t="shared" si="1058"/>
        <v>1900</v>
      </c>
      <c r="BM8372" t="str">
        <f t="shared" si="1059"/>
        <v/>
      </c>
      <c r="BN8372" s="69">
        <f t="shared" si="1060"/>
        <v>138</v>
      </c>
      <c r="BO8372" s="1">
        <v>50740</v>
      </c>
      <c r="BP8372" s="1"/>
    </row>
    <row r="8373" spans="59:68" x14ac:dyDescent="0.25">
      <c r="BG8373" t="str">
        <f t="shared" ca="1" si="1053"/>
        <v/>
      </c>
      <c r="BH8373" t="str">
        <f t="shared" si="1054"/>
        <v/>
      </c>
      <c r="BI8373" t="str">
        <f t="shared" si="1055"/>
        <v/>
      </c>
      <c r="BJ8373" t="str">
        <f t="shared" ca="1" si="1056"/>
        <v/>
      </c>
      <c r="BK8373">
        <f t="shared" si="1057"/>
        <v>1900</v>
      </c>
      <c r="BL8373">
        <f t="shared" si="1058"/>
        <v>1900</v>
      </c>
      <c r="BM8373" t="str">
        <f t="shared" si="1059"/>
        <v/>
      </c>
      <c r="BN8373" s="69">
        <f t="shared" si="1060"/>
        <v>138</v>
      </c>
      <c r="BO8373" s="1">
        <v>50741</v>
      </c>
      <c r="BP8373" s="1"/>
    </row>
    <row r="8374" spans="59:68" x14ac:dyDescent="0.25">
      <c r="BG8374" t="str">
        <f t="shared" ca="1" si="1053"/>
        <v/>
      </c>
      <c r="BH8374" t="str">
        <f t="shared" si="1054"/>
        <v/>
      </c>
      <c r="BI8374" t="str">
        <f t="shared" si="1055"/>
        <v/>
      </c>
      <c r="BJ8374" t="str">
        <f t="shared" ca="1" si="1056"/>
        <v/>
      </c>
      <c r="BK8374">
        <f t="shared" si="1057"/>
        <v>1900</v>
      </c>
      <c r="BL8374">
        <f t="shared" si="1058"/>
        <v>1900</v>
      </c>
      <c r="BM8374" t="str">
        <f t="shared" si="1059"/>
        <v/>
      </c>
      <c r="BN8374" s="69">
        <f t="shared" si="1060"/>
        <v>138</v>
      </c>
      <c r="BO8374" s="1">
        <v>50742</v>
      </c>
      <c r="BP8374" s="1"/>
    </row>
    <row r="8375" spans="59:68" x14ac:dyDescent="0.25">
      <c r="BG8375" t="str">
        <f t="shared" ca="1" si="1053"/>
        <v/>
      </c>
      <c r="BH8375" t="str">
        <f t="shared" si="1054"/>
        <v/>
      </c>
      <c r="BI8375" t="str">
        <f t="shared" si="1055"/>
        <v/>
      </c>
      <c r="BJ8375" t="str">
        <f t="shared" ca="1" si="1056"/>
        <v/>
      </c>
      <c r="BK8375">
        <f t="shared" si="1057"/>
        <v>1900</v>
      </c>
      <c r="BL8375">
        <f t="shared" si="1058"/>
        <v>1900</v>
      </c>
      <c r="BM8375" t="str">
        <f t="shared" si="1059"/>
        <v/>
      </c>
      <c r="BN8375" s="69">
        <f t="shared" si="1060"/>
        <v>138</v>
      </c>
      <c r="BO8375" s="1">
        <v>50743</v>
      </c>
      <c r="BP8375" s="1"/>
    </row>
    <row r="8376" spans="59:68" x14ac:dyDescent="0.25">
      <c r="BG8376" t="str">
        <f t="shared" ca="1" si="1053"/>
        <v/>
      </c>
      <c r="BH8376" t="str">
        <f t="shared" si="1054"/>
        <v/>
      </c>
      <c r="BI8376" t="str">
        <f t="shared" si="1055"/>
        <v/>
      </c>
      <c r="BJ8376" t="str">
        <f t="shared" ca="1" si="1056"/>
        <v/>
      </c>
      <c r="BK8376">
        <f t="shared" si="1057"/>
        <v>1900</v>
      </c>
      <c r="BL8376">
        <f t="shared" si="1058"/>
        <v>1900</v>
      </c>
      <c r="BM8376" t="str">
        <f t="shared" si="1059"/>
        <v/>
      </c>
      <c r="BN8376" s="69">
        <f t="shared" si="1060"/>
        <v>138</v>
      </c>
      <c r="BO8376" s="1">
        <v>50744</v>
      </c>
      <c r="BP8376" s="1"/>
    </row>
    <row r="8377" spans="59:68" x14ac:dyDescent="0.25">
      <c r="BG8377" t="str">
        <f t="shared" ca="1" si="1053"/>
        <v/>
      </c>
      <c r="BH8377" t="str">
        <f t="shared" si="1054"/>
        <v/>
      </c>
      <c r="BI8377" t="str">
        <f t="shared" si="1055"/>
        <v/>
      </c>
      <c r="BJ8377" t="str">
        <f t="shared" ca="1" si="1056"/>
        <v/>
      </c>
      <c r="BK8377">
        <f t="shared" si="1057"/>
        <v>1900</v>
      </c>
      <c r="BL8377">
        <f t="shared" si="1058"/>
        <v>1900</v>
      </c>
      <c r="BM8377" t="str">
        <f t="shared" si="1059"/>
        <v/>
      </c>
      <c r="BN8377" s="69">
        <f t="shared" si="1060"/>
        <v>138</v>
      </c>
      <c r="BO8377" s="1">
        <v>50745</v>
      </c>
      <c r="BP8377" s="1"/>
    </row>
    <row r="8378" spans="59:68" x14ac:dyDescent="0.25">
      <c r="BG8378" t="str">
        <f t="shared" ca="1" si="1053"/>
        <v/>
      </c>
      <c r="BH8378" t="str">
        <f t="shared" si="1054"/>
        <v/>
      </c>
      <c r="BI8378" t="str">
        <f t="shared" si="1055"/>
        <v/>
      </c>
      <c r="BJ8378" t="str">
        <f t="shared" ca="1" si="1056"/>
        <v/>
      </c>
      <c r="BK8378">
        <f t="shared" si="1057"/>
        <v>1900</v>
      </c>
      <c r="BL8378">
        <f t="shared" si="1058"/>
        <v>1900</v>
      </c>
      <c r="BM8378" t="str">
        <f t="shared" si="1059"/>
        <v/>
      </c>
      <c r="BN8378" s="69">
        <f t="shared" si="1060"/>
        <v>138</v>
      </c>
      <c r="BO8378" s="1">
        <v>50746</v>
      </c>
      <c r="BP8378" s="1"/>
    </row>
    <row r="8379" spans="59:68" x14ac:dyDescent="0.25">
      <c r="BG8379" t="str">
        <f t="shared" ca="1" si="1053"/>
        <v/>
      </c>
      <c r="BH8379" t="str">
        <f t="shared" si="1054"/>
        <v/>
      </c>
      <c r="BI8379" t="str">
        <f t="shared" si="1055"/>
        <v/>
      </c>
      <c r="BJ8379" t="str">
        <f t="shared" ca="1" si="1056"/>
        <v/>
      </c>
      <c r="BK8379">
        <f t="shared" si="1057"/>
        <v>1900</v>
      </c>
      <c r="BL8379">
        <f t="shared" si="1058"/>
        <v>1900</v>
      </c>
      <c r="BM8379" t="str">
        <f t="shared" si="1059"/>
        <v/>
      </c>
      <c r="BN8379" s="69">
        <f t="shared" si="1060"/>
        <v>138</v>
      </c>
      <c r="BO8379" s="1">
        <v>50747</v>
      </c>
      <c r="BP8379" s="1"/>
    </row>
    <row r="8380" spans="59:68" x14ac:dyDescent="0.25">
      <c r="BG8380" t="str">
        <f t="shared" ca="1" si="1053"/>
        <v/>
      </c>
      <c r="BH8380" t="str">
        <f t="shared" si="1054"/>
        <v/>
      </c>
      <c r="BI8380" t="str">
        <f t="shared" si="1055"/>
        <v/>
      </c>
      <c r="BJ8380" t="str">
        <f t="shared" ca="1" si="1056"/>
        <v/>
      </c>
      <c r="BK8380">
        <f t="shared" si="1057"/>
        <v>1900</v>
      </c>
      <c r="BL8380">
        <f t="shared" si="1058"/>
        <v>1900</v>
      </c>
      <c r="BM8380" t="str">
        <f t="shared" si="1059"/>
        <v/>
      </c>
      <c r="BN8380" s="69">
        <f t="shared" si="1060"/>
        <v>138</v>
      </c>
      <c r="BO8380" s="1">
        <v>50748</v>
      </c>
      <c r="BP8380" s="1"/>
    </row>
    <row r="8381" spans="59:68" x14ac:dyDescent="0.25">
      <c r="BG8381" t="str">
        <f t="shared" ca="1" si="1053"/>
        <v/>
      </c>
      <c r="BH8381" t="str">
        <f t="shared" si="1054"/>
        <v/>
      </c>
      <c r="BI8381" t="str">
        <f t="shared" si="1055"/>
        <v/>
      </c>
      <c r="BJ8381" t="str">
        <f t="shared" ca="1" si="1056"/>
        <v/>
      </c>
      <c r="BK8381">
        <f t="shared" si="1057"/>
        <v>1900</v>
      </c>
      <c r="BL8381">
        <f t="shared" si="1058"/>
        <v>1900</v>
      </c>
      <c r="BM8381" t="str">
        <f t="shared" si="1059"/>
        <v/>
      </c>
      <c r="BN8381" s="69">
        <f t="shared" si="1060"/>
        <v>138</v>
      </c>
      <c r="BO8381" s="1">
        <v>50749</v>
      </c>
      <c r="BP8381" s="1"/>
    </row>
    <row r="8382" spans="59:68" x14ac:dyDescent="0.25">
      <c r="BG8382" t="str">
        <f t="shared" ca="1" si="1053"/>
        <v/>
      </c>
      <c r="BH8382" t="str">
        <f t="shared" si="1054"/>
        <v/>
      </c>
      <c r="BI8382" t="str">
        <f t="shared" si="1055"/>
        <v/>
      </c>
      <c r="BJ8382" t="str">
        <f t="shared" ca="1" si="1056"/>
        <v/>
      </c>
      <c r="BK8382">
        <f t="shared" si="1057"/>
        <v>1900</v>
      </c>
      <c r="BL8382">
        <f t="shared" si="1058"/>
        <v>1900</v>
      </c>
      <c r="BM8382" t="str">
        <f t="shared" si="1059"/>
        <v/>
      </c>
      <c r="BN8382" s="69">
        <f t="shared" si="1060"/>
        <v>138</v>
      </c>
      <c r="BO8382" s="1">
        <v>50750</v>
      </c>
      <c r="BP8382" s="1"/>
    </row>
    <row r="8383" spans="59:68" x14ac:dyDescent="0.25">
      <c r="BG8383" t="str">
        <f t="shared" ca="1" si="1053"/>
        <v/>
      </c>
      <c r="BH8383" t="str">
        <f t="shared" si="1054"/>
        <v/>
      </c>
      <c r="BI8383" t="str">
        <f t="shared" si="1055"/>
        <v/>
      </c>
      <c r="BJ8383" t="str">
        <f t="shared" ca="1" si="1056"/>
        <v/>
      </c>
      <c r="BK8383">
        <f t="shared" si="1057"/>
        <v>1900</v>
      </c>
      <c r="BL8383">
        <f t="shared" si="1058"/>
        <v>1900</v>
      </c>
      <c r="BM8383" t="str">
        <f t="shared" si="1059"/>
        <v/>
      </c>
      <c r="BN8383" s="69">
        <f t="shared" si="1060"/>
        <v>138</v>
      </c>
      <c r="BO8383" s="1">
        <v>50751</v>
      </c>
      <c r="BP8383" s="1"/>
    </row>
    <row r="8384" spans="59:68" x14ac:dyDescent="0.25">
      <c r="BG8384" t="str">
        <f t="shared" ca="1" si="1053"/>
        <v/>
      </c>
      <c r="BH8384" t="str">
        <f t="shared" si="1054"/>
        <v/>
      </c>
      <c r="BI8384" t="str">
        <f t="shared" si="1055"/>
        <v/>
      </c>
      <c r="BJ8384" t="str">
        <f t="shared" ca="1" si="1056"/>
        <v/>
      </c>
      <c r="BK8384">
        <f t="shared" si="1057"/>
        <v>1900</v>
      </c>
      <c r="BL8384">
        <f t="shared" si="1058"/>
        <v>1900</v>
      </c>
      <c r="BM8384" t="str">
        <f t="shared" si="1059"/>
        <v/>
      </c>
      <c r="BN8384" s="69">
        <f t="shared" si="1060"/>
        <v>138</v>
      </c>
      <c r="BO8384" s="1">
        <v>50752</v>
      </c>
      <c r="BP8384" s="1"/>
    </row>
    <row r="8385" spans="59:68" x14ac:dyDescent="0.25">
      <c r="BG8385" t="str">
        <f t="shared" ca="1" si="1053"/>
        <v/>
      </c>
      <c r="BH8385" t="str">
        <f t="shared" si="1054"/>
        <v/>
      </c>
      <c r="BI8385" t="str">
        <f t="shared" si="1055"/>
        <v/>
      </c>
      <c r="BJ8385" t="str">
        <f t="shared" ca="1" si="1056"/>
        <v/>
      </c>
      <c r="BK8385">
        <f t="shared" si="1057"/>
        <v>1900</v>
      </c>
      <c r="BL8385">
        <f t="shared" si="1058"/>
        <v>1900</v>
      </c>
      <c r="BM8385" t="str">
        <f t="shared" si="1059"/>
        <v/>
      </c>
      <c r="BN8385" s="69">
        <f t="shared" si="1060"/>
        <v>138</v>
      </c>
      <c r="BO8385" s="1">
        <v>50753</v>
      </c>
      <c r="BP8385" s="1"/>
    </row>
    <row r="8386" spans="59:68" x14ac:dyDescent="0.25">
      <c r="BG8386" t="str">
        <f t="shared" ca="1" si="1053"/>
        <v/>
      </c>
      <c r="BH8386" t="str">
        <f t="shared" si="1054"/>
        <v/>
      </c>
      <c r="BI8386" t="str">
        <f t="shared" si="1055"/>
        <v/>
      </c>
      <c r="BJ8386" t="str">
        <f t="shared" ca="1" si="1056"/>
        <v/>
      </c>
      <c r="BK8386">
        <f t="shared" si="1057"/>
        <v>1900</v>
      </c>
      <c r="BL8386">
        <f t="shared" si="1058"/>
        <v>1900</v>
      </c>
      <c r="BM8386" t="str">
        <f t="shared" si="1059"/>
        <v/>
      </c>
      <c r="BN8386" s="69">
        <f t="shared" si="1060"/>
        <v>138</v>
      </c>
      <c r="BO8386" s="1">
        <v>50754</v>
      </c>
      <c r="BP8386" s="1"/>
    </row>
    <row r="8387" spans="59:68" x14ac:dyDescent="0.25">
      <c r="BG8387" t="str">
        <f t="shared" ref="BG8387:BG8450" ca="1" si="1061">IF(A8387="","",DATEDIF(J8387,TODAY(),"y"))</f>
        <v/>
      </c>
      <c r="BH8387" t="str">
        <f t="shared" ref="BH8387:BH8450" si="1062">IF(A8387="","",IF(BG8387&lt;61,"Moins de 61",IF(BG8387&lt;66,"61 à 65",IF(BG8387&lt;71,"66 à 70",IF(BG8387&lt;76,"71 à 75",IF(BG8387&lt;81,"76 à 80",IF(BG8387&lt;86,"81 à 85",IF(BG8387&lt;91,"86 à 90",IF(BG8387&lt;96,"91 à 95",IF(BG8387&lt;101,"96 à 100",IF(BG8387&gt;=101,"101 et plus","")))))))))))</f>
        <v/>
      </c>
      <c r="BI8387" t="str">
        <f t="shared" ref="BI8387:BI8450" si="1063">IF(B8387="","",IF(BG8387&lt;66,"Moins de 66",IF(BG8387&lt;71,"66 à 70",IF(BG8387&lt;76,"71 à 75",IF(BG8387&lt;81,"76 à 80",IF(BG8387&gt;=81,"plus de 80",""))))))</f>
        <v/>
      </c>
      <c r="BJ8387" t="str">
        <f t="shared" ref="BJ8387:BJ8450" ca="1" si="1064">IF(A8387="","",DATEDIF(L8387,TODAY(),"y"))</f>
        <v/>
      </c>
      <c r="BK8387">
        <f t="shared" ref="BK8387:BK8450" si="1065">YEAR(L8387)</f>
        <v>1900</v>
      </c>
      <c r="BL8387">
        <f t="shared" ref="BL8387:BL8450" si="1066">YEAR(E8387)</f>
        <v>1900</v>
      </c>
      <c r="BM8387" t="str">
        <f t="shared" ref="BM8387:BM8450" si="1067">IF(A8387="","",IF(O8387="Adhérent",BG8387,""))</f>
        <v/>
      </c>
      <c r="BN8387" s="69">
        <f t="shared" ref="BN8387:BN8450" si="1068">YEAR(BO8387)-YEAR(J8387)</f>
        <v>138</v>
      </c>
      <c r="BO8387" s="1">
        <v>50755</v>
      </c>
      <c r="BP8387" s="1"/>
    </row>
    <row r="8388" spans="59:68" x14ac:dyDescent="0.25">
      <c r="BG8388" t="str">
        <f t="shared" ca="1" si="1061"/>
        <v/>
      </c>
      <c r="BH8388" t="str">
        <f t="shared" si="1062"/>
        <v/>
      </c>
      <c r="BI8388" t="str">
        <f t="shared" si="1063"/>
        <v/>
      </c>
      <c r="BJ8388" t="str">
        <f t="shared" ca="1" si="1064"/>
        <v/>
      </c>
      <c r="BK8388">
        <f t="shared" si="1065"/>
        <v>1900</v>
      </c>
      <c r="BL8388">
        <f t="shared" si="1066"/>
        <v>1900</v>
      </c>
      <c r="BM8388" t="str">
        <f t="shared" si="1067"/>
        <v/>
      </c>
      <c r="BN8388" s="69">
        <f t="shared" si="1068"/>
        <v>138</v>
      </c>
      <c r="BO8388" s="1">
        <v>50756</v>
      </c>
      <c r="BP8388" s="1"/>
    </row>
    <row r="8389" spans="59:68" x14ac:dyDescent="0.25">
      <c r="BG8389" t="str">
        <f t="shared" ca="1" si="1061"/>
        <v/>
      </c>
      <c r="BH8389" t="str">
        <f t="shared" si="1062"/>
        <v/>
      </c>
      <c r="BI8389" t="str">
        <f t="shared" si="1063"/>
        <v/>
      </c>
      <c r="BJ8389" t="str">
        <f t="shared" ca="1" si="1064"/>
        <v/>
      </c>
      <c r="BK8389">
        <f t="shared" si="1065"/>
        <v>1900</v>
      </c>
      <c r="BL8389">
        <f t="shared" si="1066"/>
        <v>1900</v>
      </c>
      <c r="BM8389" t="str">
        <f t="shared" si="1067"/>
        <v/>
      </c>
      <c r="BN8389" s="69">
        <f t="shared" si="1068"/>
        <v>138</v>
      </c>
      <c r="BO8389" s="1">
        <v>50757</v>
      </c>
      <c r="BP8389" s="1"/>
    </row>
    <row r="8390" spans="59:68" x14ac:dyDescent="0.25">
      <c r="BG8390" t="str">
        <f t="shared" ca="1" si="1061"/>
        <v/>
      </c>
      <c r="BH8390" t="str">
        <f t="shared" si="1062"/>
        <v/>
      </c>
      <c r="BI8390" t="str">
        <f t="shared" si="1063"/>
        <v/>
      </c>
      <c r="BJ8390" t="str">
        <f t="shared" ca="1" si="1064"/>
        <v/>
      </c>
      <c r="BK8390">
        <f t="shared" si="1065"/>
        <v>1900</v>
      </c>
      <c r="BL8390">
        <f t="shared" si="1066"/>
        <v>1900</v>
      </c>
      <c r="BM8390" t="str">
        <f t="shared" si="1067"/>
        <v/>
      </c>
      <c r="BN8390" s="69">
        <f t="shared" si="1068"/>
        <v>138</v>
      </c>
      <c r="BO8390" s="1">
        <v>50758</v>
      </c>
      <c r="BP8390" s="1"/>
    </row>
    <row r="8391" spans="59:68" x14ac:dyDescent="0.25">
      <c r="BG8391" t="str">
        <f t="shared" ca="1" si="1061"/>
        <v/>
      </c>
      <c r="BH8391" t="str">
        <f t="shared" si="1062"/>
        <v/>
      </c>
      <c r="BI8391" t="str">
        <f t="shared" si="1063"/>
        <v/>
      </c>
      <c r="BJ8391" t="str">
        <f t="shared" ca="1" si="1064"/>
        <v/>
      </c>
      <c r="BK8391">
        <f t="shared" si="1065"/>
        <v>1900</v>
      </c>
      <c r="BL8391">
        <f t="shared" si="1066"/>
        <v>1900</v>
      </c>
      <c r="BM8391" t="str">
        <f t="shared" si="1067"/>
        <v/>
      </c>
      <c r="BN8391" s="69">
        <f t="shared" si="1068"/>
        <v>138</v>
      </c>
      <c r="BO8391" s="1">
        <v>50759</v>
      </c>
      <c r="BP8391" s="1"/>
    </row>
    <row r="8392" spans="59:68" x14ac:dyDescent="0.25">
      <c r="BG8392" t="str">
        <f t="shared" ca="1" si="1061"/>
        <v/>
      </c>
      <c r="BH8392" t="str">
        <f t="shared" si="1062"/>
        <v/>
      </c>
      <c r="BI8392" t="str">
        <f t="shared" si="1063"/>
        <v/>
      </c>
      <c r="BJ8392" t="str">
        <f t="shared" ca="1" si="1064"/>
        <v/>
      </c>
      <c r="BK8392">
        <f t="shared" si="1065"/>
        <v>1900</v>
      </c>
      <c r="BL8392">
        <f t="shared" si="1066"/>
        <v>1900</v>
      </c>
      <c r="BM8392" t="str">
        <f t="shared" si="1067"/>
        <v/>
      </c>
      <c r="BN8392" s="69">
        <f t="shared" si="1068"/>
        <v>138</v>
      </c>
      <c r="BO8392" s="1">
        <v>50760</v>
      </c>
      <c r="BP8392" s="1"/>
    </row>
    <row r="8393" spans="59:68" x14ac:dyDescent="0.25">
      <c r="BG8393" t="str">
        <f t="shared" ca="1" si="1061"/>
        <v/>
      </c>
      <c r="BH8393" t="str">
        <f t="shared" si="1062"/>
        <v/>
      </c>
      <c r="BI8393" t="str">
        <f t="shared" si="1063"/>
        <v/>
      </c>
      <c r="BJ8393" t="str">
        <f t="shared" ca="1" si="1064"/>
        <v/>
      </c>
      <c r="BK8393">
        <f t="shared" si="1065"/>
        <v>1900</v>
      </c>
      <c r="BL8393">
        <f t="shared" si="1066"/>
        <v>1900</v>
      </c>
      <c r="BM8393" t="str">
        <f t="shared" si="1067"/>
        <v/>
      </c>
      <c r="BN8393" s="69">
        <f t="shared" si="1068"/>
        <v>138</v>
      </c>
      <c r="BO8393" s="1">
        <v>50761</v>
      </c>
      <c r="BP8393" s="1"/>
    </row>
    <row r="8394" spans="59:68" x14ac:dyDescent="0.25">
      <c r="BG8394" t="str">
        <f t="shared" ca="1" si="1061"/>
        <v/>
      </c>
      <c r="BH8394" t="str">
        <f t="shared" si="1062"/>
        <v/>
      </c>
      <c r="BI8394" t="str">
        <f t="shared" si="1063"/>
        <v/>
      </c>
      <c r="BJ8394" t="str">
        <f t="shared" ca="1" si="1064"/>
        <v/>
      </c>
      <c r="BK8394">
        <f t="shared" si="1065"/>
        <v>1900</v>
      </c>
      <c r="BL8394">
        <f t="shared" si="1066"/>
        <v>1900</v>
      </c>
      <c r="BM8394" t="str">
        <f t="shared" si="1067"/>
        <v/>
      </c>
      <c r="BN8394" s="69">
        <f t="shared" si="1068"/>
        <v>138</v>
      </c>
      <c r="BO8394" s="1">
        <v>50762</v>
      </c>
      <c r="BP8394" s="1"/>
    </row>
    <row r="8395" spans="59:68" x14ac:dyDescent="0.25">
      <c r="BG8395" t="str">
        <f t="shared" ca="1" si="1061"/>
        <v/>
      </c>
      <c r="BH8395" t="str">
        <f t="shared" si="1062"/>
        <v/>
      </c>
      <c r="BI8395" t="str">
        <f t="shared" si="1063"/>
        <v/>
      </c>
      <c r="BJ8395" t="str">
        <f t="shared" ca="1" si="1064"/>
        <v/>
      </c>
      <c r="BK8395">
        <f t="shared" si="1065"/>
        <v>1900</v>
      </c>
      <c r="BL8395">
        <f t="shared" si="1066"/>
        <v>1900</v>
      </c>
      <c r="BM8395" t="str">
        <f t="shared" si="1067"/>
        <v/>
      </c>
      <c r="BN8395" s="69">
        <f t="shared" si="1068"/>
        <v>138</v>
      </c>
      <c r="BO8395" s="1">
        <v>50763</v>
      </c>
      <c r="BP8395" s="1"/>
    </row>
    <row r="8396" spans="59:68" x14ac:dyDescent="0.25">
      <c r="BG8396" t="str">
        <f t="shared" ca="1" si="1061"/>
        <v/>
      </c>
      <c r="BH8396" t="str">
        <f t="shared" si="1062"/>
        <v/>
      </c>
      <c r="BI8396" t="str">
        <f t="shared" si="1063"/>
        <v/>
      </c>
      <c r="BJ8396" t="str">
        <f t="shared" ca="1" si="1064"/>
        <v/>
      </c>
      <c r="BK8396">
        <f t="shared" si="1065"/>
        <v>1900</v>
      </c>
      <c r="BL8396">
        <f t="shared" si="1066"/>
        <v>1900</v>
      </c>
      <c r="BM8396" t="str">
        <f t="shared" si="1067"/>
        <v/>
      </c>
      <c r="BN8396" s="69">
        <f t="shared" si="1068"/>
        <v>138</v>
      </c>
      <c r="BO8396" s="1">
        <v>50764</v>
      </c>
      <c r="BP8396" s="1"/>
    </row>
    <row r="8397" spans="59:68" x14ac:dyDescent="0.25">
      <c r="BG8397" t="str">
        <f t="shared" ca="1" si="1061"/>
        <v/>
      </c>
      <c r="BH8397" t="str">
        <f t="shared" si="1062"/>
        <v/>
      </c>
      <c r="BI8397" t="str">
        <f t="shared" si="1063"/>
        <v/>
      </c>
      <c r="BJ8397" t="str">
        <f t="shared" ca="1" si="1064"/>
        <v/>
      </c>
      <c r="BK8397">
        <f t="shared" si="1065"/>
        <v>1900</v>
      </c>
      <c r="BL8397">
        <f t="shared" si="1066"/>
        <v>1900</v>
      </c>
      <c r="BM8397" t="str">
        <f t="shared" si="1067"/>
        <v/>
      </c>
      <c r="BN8397" s="69">
        <f t="shared" si="1068"/>
        <v>138</v>
      </c>
      <c r="BO8397" s="1">
        <v>50765</v>
      </c>
      <c r="BP8397" s="1"/>
    </row>
    <row r="8398" spans="59:68" x14ac:dyDescent="0.25">
      <c r="BG8398" t="str">
        <f t="shared" ca="1" si="1061"/>
        <v/>
      </c>
      <c r="BH8398" t="str">
        <f t="shared" si="1062"/>
        <v/>
      </c>
      <c r="BI8398" t="str">
        <f t="shared" si="1063"/>
        <v/>
      </c>
      <c r="BJ8398" t="str">
        <f t="shared" ca="1" si="1064"/>
        <v/>
      </c>
      <c r="BK8398">
        <f t="shared" si="1065"/>
        <v>1900</v>
      </c>
      <c r="BL8398">
        <f t="shared" si="1066"/>
        <v>1900</v>
      </c>
      <c r="BM8398" t="str">
        <f t="shared" si="1067"/>
        <v/>
      </c>
      <c r="BN8398" s="69">
        <f t="shared" si="1068"/>
        <v>138</v>
      </c>
      <c r="BO8398" s="1">
        <v>50766</v>
      </c>
      <c r="BP8398" s="1"/>
    </row>
    <row r="8399" spans="59:68" x14ac:dyDescent="0.25">
      <c r="BG8399" t="str">
        <f t="shared" ca="1" si="1061"/>
        <v/>
      </c>
      <c r="BH8399" t="str">
        <f t="shared" si="1062"/>
        <v/>
      </c>
      <c r="BI8399" t="str">
        <f t="shared" si="1063"/>
        <v/>
      </c>
      <c r="BJ8399" t="str">
        <f t="shared" ca="1" si="1064"/>
        <v/>
      </c>
      <c r="BK8399">
        <f t="shared" si="1065"/>
        <v>1900</v>
      </c>
      <c r="BL8399">
        <f t="shared" si="1066"/>
        <v>1900</v>
      </c>
      <c r="BM8399" t="str">
        <f t="shared" si="1067"/>
        <v/>
      </c>
      <c r="BN8399" s="69">
        <f t="shared" si="1068"/>
        <v>138</v>
      </c>
      <c r="BO8399" s="1">
        <v>50767</v>
      </c>
      <c r="BP8399" s="1"/>
    </row>
    <row r="8400" spans="59:68" x14ac:dyDescent="0.25">
      <c r="BG8400" t="str">
        <f t="shared" ca="1" si="1061"/>
        <v/>
      </c>
      <c r="BH8400" t="str">
        <f t="shared" si="1062"/>
        <v/>
      </c>
      <c r="BI8400" t="str">
        <f t="shared" si="1063"/>
        <v/>
      </c>
      <c r="BJ8400" t="str">
        <f t="shared" ca="1" si="1064"/>
        <v/>
      </c>
      <c r="BK8400">
        <f t="shared" si="1065"/>
        <v>1900</v>
      </c>
      <c r="BL8400">
        <f t="shared" si="1066"/>
        <v>1900</v>
      </c>
      <c r="BM8400" t="str">
        <f t="shared" si="1067"/>
        <v/>
      </c>
      <c r="BN8400" s="69">
        <f t="shared" si="1068"/>
        <v>138</v>
      </c>
      <c r="BO8400" s="1">
        <v>50768</v>
      </c>
      <c r="BP8400" s="1"/>
    </row>
    <row r="8401" spans="59:68" x14ac:dyDescent="0.25">
      <c r="BG8401" t="str">
        <f t="shared" ca="1" si="1061"/>
        <v/>
      </c>
      <c r="BH8401" t="str">
        <f t="shared" si="1062"/>
        <v/>
      </c>
      <c r="BI8401" t="str">
        <f t="shared" si="1063"/>
        <v/>
      </c>
      <c r="BJ8401" t="str">
        <f t="shared" ca="1" si="1064"/>
        <v/>
      </c>
      <c r="BK8401">
        <f t="shared" si="1065"/>
        <v>1900</v>
      </c>
      <c r="BL8401">
        <f t="shared" si="1066"/>
        <v>1900</v>
      </c>
      <c r="BM8401" t="str">
        <f t="shared" si="1067"/>
        <v/>
      </c>
      <c r="BN8401" s="69">
        <f t="shared" si="1068"/>
        <v>138</v>
      </c>
      <c r="BO8401" s="1">
        <v>50769</v>
      </c>
      <c r="BP8401" s="1"/>
    </row>
    <row r="8402" spans="59:68" x14ac:dyDescent="0.25">
      <c r="BG8402" t="str">
        <f t="shared" ca="1" si="1061"/>
        <v/>
      </c>
      <c r="BH8402" t="str">
        <f t="shared" si="1062"/>
        <v/>
      </c>
      <c r="BI8402" t="str">
        <f t="shared" si="1063"/>
        <v/>
      </c>
      <c r="BJ8402" t="str">
        <f t="shared" ca="1" si="1064"/>
        <v/>
      </c>
      <c r="BK8402">
        <f t="shared" si="1065"/>
        <v>1900</v>
      </c>
      <c r="BL8402">
        <f t="shared" si="1066"/>
        <v>1900</v>
      </c>
      <c r="BM8402" t="str">
        <f t="shared" si="1067"/>
        <v/>
      </c>
      <c r="BN8402" s="69">
        <f t="shared" si="1068"/>
        <v>138</v>
      </c>
      <c r="BO8402" s="1">
        <v>50770</v>
      </c>
      <c r="BP8402" s="1"/>
    </row>
    <row r="8403" spans="59:68" x14ac:dyDescent="0.25">
      <c r="BG8403" t="str">
        <f t="shared" ca="1" si="1061"/>
        <v/>
      </c>
      <c r="BH8403" t="str">
        <f t="shared" si="1062"/>
        <v/>
      </c>
      <c r="BI8403" t="str">
        <f t="shared" si="1063"/>
        <v/>
      </c>
      <c r="BJ8403" t="str">
        <f t="shared" ca="1" si="1064"/>
        <v/>
      </c>
      <c r="BK8403">
        <f t="shared" si="1065"/>
        <v>1900</v>
      </c>
      <c r="BL8403">
        <f t="shared" si="1066"/>
        <v>1900</v>
      </c>
      <c r="BM8403" t="str">
        <f t="shared" si="1067"/>
        <v/>
      </c>
      <c r="BN8403" s="69">
        <f t="shared" si="1068"/>
        <v>139</v>
      </c>
      <c r="BO8403" s="1">
        <v>50771</v>
      </c>
      <c r="BP8403" s="1"/>
    </row>
    <row r="8404" spans="59:68" x14ac:dyDescent="0.25">
      <c r="BG8404" t="str">
        <f t="shared" ca="1" si="1061"/>
        <v/>
      </c>
      <c r="BH8404" t="str">
        <f t="shared" si="1062"/>
        <v/>
      </c>
      <c r="BI8404" t="str">
        <f t="shared" si="1063"/>
        <v/>
      </c>
      <c r="BJ8404" t="str">
        <f t="shared" ca="1" si="1064"/>
        <v/>
      </c>
      <c r="BK8404">
        <f t="shared" si="1065"/>
        <v>1900</v>
      </c>
      <c r="BL8404">
        <f t="shared" si="1066"/>
        <v>1900</v>
      </c>
      <c r="BM8404" t="str">
        <f t="shared" si="1067"/>
        <v/>
      </c>
      <c r="BN8404" s="69">
        <f t="shared" si="1068"/>
        <v>139</v>
      </c>
      <c r="BO8404" s="1">
        <v>50772</v>
      </c>
      <c r="BP8404" s="1"/>
    </row>
    <row r="8405" spans="59:68" x14ac:dyDescent="0.25">
      <c r="BG8405" t="str">
        <f t="shared" ca="1" si="1061"/>
        <v/>
      </c>
      <c r="BH8405" t="str">
        <f t="shared" si="1062"/>
        <v/>
      </c>
      <c r="BI8405" t="str">
        <f t="shared" si="1063"/>
        <v/>
      </c>
      <c r="BJ8405" t="str">
        <f t="shared" ca="1" si="1064"/>
        <v/>
      </c>
      <c r="BK8405">
        <f t="shared" si="1065"/>
        <v>1900</v>
      </c>
      <c r="BL8405">
        <f t="shared" si="1066"/>
        <v>1900</v>
      </c>
      <c r="BM8405" t="str">
        <f t="shared" si="1067"/>
        <v/>
      </c>
      <c r="BN8405" s="69">
        <f t="shared" si="1068"/>
        <v>139</v>
      </c>
      <c r="BO8405" s="1">
        <v>50773</v>
      </c>
      <c r="BP8405" s="1"/>
    </row>
    <row r="8406" spans="59:68" x14ac:dyDescent="0.25">
      <c r="BG8406" t="str">
        <f t="shared" ca="1" si="1061"/>
        <v/>
      </c>
      <c r="BH8406" t="str">
        <f t="shared" si="1062"/>
        <v/>
      </c>
      <c r="BI8406" t="str">
        <f t="shared" si="1063"/>
        <v/>
      </c>
      <c r="BJ8406" t="str">
        <f t="shared" ca="1" si="1064"/>
        <v/>
      </c>
      <c r="BK8406">
        <f t="shared" si="1065"/>
        <v>1900</v>
      </c>
      <c r="BL8406">
        <f t="shared" si="1066"/>
        <v>1900</v>
      </c>
      <c r="BM8406" t="str">
        <f t="shared" si="1067"/>
        <v/>
      </c>
      <c r="BN8406" s="69">
        <f t="shared" si="1068"/>
        <v>139</v>
      </c>
      <c r="BO8406" s="1">
        <v>50774</v>
      </c>
      <c r="BP8406" s="1"/>
    </row>
    <row r="8407" spans="59:68" x14ac:dyDescent="0.25">
      <c r="BG8407" t="str">
        <f t="shared" ca="1" si="1061"/>
        <v/>
      </c>
      <c r="BH8407" t="str">
        <f t="shared" si="1062"/>
        <v/>
      </c>
      <c r="BI8407" t="str">
        <f t="shared" si="1063"/>
        <v/>
      </c>
      <c r="BJ8407" t="str">
        <f t="shared" ca="1" si="1064"/>
        <v/>
      </c>
      <c r="BK8407">
        <f t="shared" si="1065"/>
        <v>1900</v>
      </c>
      <c r="BL8407">
        <f t="shared" si="1066"/>
        <v>1900</v>
      </c>
      <c r="BM8407" t="str">
        <f t="shared" si="1067"/>
        <v/>
      </c>
      <c r="BN8407" s="69">
        <f t="shared" si="1068"/>
        <v>139</v>
      </c>
      <c r="BO8407" s="1">
        <v>50775</v>
      </c>
      <c r="BP8407" s="1"/>
    </row>
    <row r="8408" spans="59:68" x14ac:dyDescent="0.25">
      <c r="BG8408" t="str">
        <f t="shared" ca="1" si="1061"/>
        <v/>
      </c>
      <c r="BH8408" t="str">
        <f t="shared" si="1062"/>
        <v/>
      </c>
      <c r="BI8408" t="str">
        <f t="shared" si="1063"/>
        <v/>
      </c>
      <c r="BJ8408" t="str">
        <f t="shared" ca="1" si="1064"/>
        <v/>
      </c>
      <c r="BK8408">
        <f t="shared" si="1065"/>
        <v>1900</v>
      </c>
      <c r="BL8408">
        <f t="shared" si="1066"/>
        <v>1900</v>
      </c>
      <c r="BM8408" t="str">
        <f t="shared" si="1067"/>
        <v/>
      </c>
      <c r="BN8408" s="69">
        <f t="shared" si="1068"/>
        <v>139</v>
      </c>
      <c r="BO8408" s="1">
        <v>50776</v>
      </c>
      <c r="BP8408" s="1"/>
    </row>
    <row r="8409" spans="59:68" x14ac:dyDescent="0.25">
      <c r="BG8409" t="str">
        <f t="shared" ca="1" si="1061"/>
        <v/>
      </c>
      <c r="BH8409" t="str">
        <f t="shared" si="1062"/>
        <v/>
      </c>
      <c r="BI8409" t="str">
        <f t="shared" si="1063"/>
        <v/>
      </c>
      <c r="BJ8409" t="str">
        <f t="shared" ca="1" si="1064"/>
        <v/>
      </c>
      <c r="BK8409">
        <f t="shared" si="1065"/>
        <v>1900</v>
      </c>
      <c r="BL8409">
        <f t="shared" si="1066"/>
        <v>1900</v>
      </c>
      <c r="BM8409" t="str">
        <f t="shared" si="1067"/>
        <v/>
      </c>
      <c r="BN8409" s="69">
        <f t="shared" si="1068"/>
        <v>139</v>
      </c>
      <c r="BO8409" s="1">
        <v>50777</v>
      </c>
      <c r="BP8409" s="1"/>
    </row>
    <row r="8410" spans="59:68" x14ac:dyDescent="0.25">
      <c r="BG8410" t="str">
        <f t="shared" ca="1" si="1061"/>
        <v/>
      </c>
      <c r="BH8410" t="str">
        <f t="shared" si="1062"/>
        <v/>
      </c>
      <c r="BI8410" t="str">
        <f t="shared" si="1063"/>
        <v/>
      </c>
      <c r="BJ8410" t="str">
        <f t="shared" ca="1" si="1064"/>
        <v/>
      </c>
      <c r="BK8410">
        <f t="shared" si="1065"/>
        <v>1900</v>
      </c>
      <c r="BL8410">
        <f t="shared" si="1066"/>
        <v>1900</v>
      </c>
      <c r="BM8410" t="str">
        <f t="shared" si="1067"/>
        <v/>
      </c>
      <c r="BN8410" s="69">
        <f t="shared" si="1068"/>
        <v>139</v>
      </c>
      <c r="BO8410" s="1">
        <v>50778</v>
      </c>
      <c r="BP8410" s="1"/>
    </row>
    <row r="8411" spans="59:68" x14ac:dyDescent="0.25">
      <c r="BG8411" t="str">
        <f t="shared" ca="1" si="1061"/>
        <v/>
      </c>
      <c r="BH8411" t="str">
        <f t="shared" si="1062"/>
        <v/>
      </c>
      <c r="BI8411" t="str">
        <f t="shared" si="1063"/>
        <v/>
      </c>
      <c r="BJ8411" t="str">
        <f t="shared" ca="1" si="1064"/>
        <v/>
      </c>
      <c r="BK8411">
        <f t="shared" si="1065"/>
        <v>1900</v>
      </c>
      <c r="BL8411">
        <f t="shared" si="1066"/>
        <v>1900</v>
      </c>
      <c r="BM8411" t="str">
        <f t="shared" si="1067"/>
        <v/>
      </c>
      <c r="BN8411" s="69">
        <f t="shared" si="1068"/>
        <v>139</v>
      </c>
      <c r="BO8411" s="1">
        <v>50779</v>
      </c>
      <c r="BP8411" s="1"/>
    </row>
    <row r="8412" spans="59:68" x14ac:dyDescent="0.25">
      <c r="BG8412" t="str">
        <f t="shared" ca="1" si="1061"/>
        <v/>
      </c>
      <c r="BH8412" t="str">
        <f t="shared" si="1062"/>
        <v/>
      </c>
      <c r="BI8412" t="str">
        <f t="shared" si="1063"/>
        <v/>
      </c>
      <c r="BJ8412" t="str">
        <f t="shared" ca="1" si="1064"/>
        <v/>
      </c>
      <c r="BK8412">
        <f t="shared" si="1065"/>
        <v>1900</v>
      </c>
      <c r="BL8412">
        <f t="shared" si="1066"/>
        <v>1900</v>
      </c>
      <c r="BM8412" t="str">
        <f t="shared" si="1067"/>
        <v/>
      </c>
      <c r="BN8412" s="69">
        <f t="shared" si="1068"/>
        <v>139</v>
      </c>
      <c r="BO8412" s="1">
        <v>50780</v>
      </c>
      <c r="BP8412" s="1"/>
    </row>
    <row r="8413" spans="59:68" x14ac:dyDescent="0.25">
      <c r="BG8413" t="str">
        <f t="shared" ca="1" si="1061"/>
        <v/>
      </c>
      <c r="BH8413" t="str">
        <f t="shared" si="1062"/>
        <v/>
      </c>
      <c r="BI8413" t="str">
        <f t="shared" si="1063"/>
        <v/>
      </c>
      <c r="BJ8413" t="str">
        <f t="shared" ca="1" si="1064"/>
        <v/>
      </c>
      <c r="BK8413">
        <f t="shared" si="1065"/>
        <v>1900</v>
      </c>
      <c r="BL8413">
        <f t="shared" si="1066"/>
        <v>1900</v>
      </c>
      <c r="BM8413" t="str">
        <f t="shared" si="1067"/>
        <v/>
      </c>
      <c r="BN8413" s="69">
        <f t="shared" si="1068"/>
        <v>139</v>
      </c>
      <c r="BO8413" s="1">
        <v>50781</v>
      </c>
      <c r="BP8413" s="1"/>
    </row>
    <row r="8414" spans="59:68" x14ac:dyDescent="0.25">
      <c r="BG8414" t="str">
        <f t="shared" ca="1" si="1061"/>
        <v/>
      </c>
      <c r="BH8414" t="str">
        <f t="shared" si="1062"/>
        <v/>
      </c>
      <c r="BI8414" t="str">
        <f t="shared" si="1063"/>
        <v/>
      </c>
      <c r="BJ8414" t="str">
        <f t="shared" ca="1" si="1064"/>
        <v/>
      </c>
      <c r="BK8414">
        <f t="shared" si="1065"/>
        <v>1900</v>
      </c>
      <c r="BL8414">
        <f t="shared" si="1066"/>
        <v>1900</v>
      </c>
      <c r="BM8414" t="str">
        <f t="shared" si="1067"/>
        <v/>
      </c>
      <c r="BN8414" s="69">
        <f t="shared" si="1068"/>
        <v>139</v>
      </c>
      <c r="BO8414" s="1">
        <v>50782</v>
      </c>
      <c r="BP8414" s="1"/>
    </row>
    <row r="8415" spans="59:68" x14ac:dyDescent="0.25">
      <c r="BG8415" t="str">
        <f t="shared" ca="1" si="1061"/>
        <v/>
      </c>
      <c r="BH8415" t="str">
        <f t="shared" si="1062"/>
        <v/>
      </c>
      <c r="BI8415" t="str">
        <f t="shared" si="1063"/>
        <v/>
      </c>
      <c r="BJ8415" t="str">
        <f t="shared" ca="1" si="1064"/>
        <v/>
      </c>
      <c r="BK8415">
        <f t="shared" si="1065"/>
        <v>1900</v>
      </c>
      <c r="BL8415">
        <f t="shared" si="1066"/>
        <v>1900</v>
      </c>
      <c r="BM8415" t="str">
        <f t="shared" si="1067"/>
        <v/>
      </c>
      <c r="BN8415" s="69">
        <f t="shared" si="1068"/>
        <v>139</v>
      </c>
      <c r="BO8415" s="1">
        <v>50783</v>
      </c>
      <c r="BP8415" s="1"/>
    </row>
    <row r="8416" spans="59:68" x14ac:dyDescent="0.25">
      <c r="BG8416" t="str">
        <f t="shared" ca="1" si="1061"/>
        <v/>
      </c>
      <c r="BH8416" t="str">
        <f t="shared" si="1062"/>
        <v/>
      </c>
      <c r="BI8416" t="str">
        <f t="shared" si="1063"/>
        <v/>
      </c>
      <c r="BJ8416" t="str">
        <f t="shared" ca="1" si="1064"/>
        <v/>
      </c>
      <c r="BK8416">
        <f t="shared" si="1065"/>
        <v>1900</v>
      </c>
      <c r="BL8416">
        <f t="shared" si="1066"/>
        <v>1900</v>
      </c>
      <c r="BM8416" t="str">
        <f t="shared" si="1067"/>
        <v/>
      </c>
      <c r="BN8416" s="69">
        <f t="shared" si="1068"/>
        <v>139</v>
      </c>
      <c r="BO8416" s="1">
        <v>50784</v>
      </c>
      <c r="BP8416" s="1"/>
    </row>
    <row r="8417" spans="59:68" x14ac:dyDescent="0.25">
      <c r="BG8417" t="str">
        <f t="shared" ca="1" si="1061"/>
        <v/>
      </c>
      <c r="BH8417" t="str">
        <f t="shared" si="1062"/>
        <v/>
      </c>
      <c r="BI8417" t="str">
        <f t="shared" si="1063"/>
        <v/>
      </c>
      <c r="BJ8417" t="str">
        <f t="shared" ca="1" si="1064"/>
        <v/>
      </c>
      <c r="BK8417">
        <f t="shared" si="1065"/>
        <v>1900</v>
      </c>
      <c r="BL8417">
        <f t="shared" si="1066"/>
        <v>1900</v>
      </c>
      <c r="BM8417" t="str">
        <f t="shared" si="1067"/>
        <v/>
      </c>
      <c r="BN8417" s="69">
        <f t="shared" si="1068"/>
        <v>139</v>
      </c>
      <c r="BO8417" s="1">
        <v>50785</v>
      </c>
      <c r="BP8417" s="1"/>
    </row>
    <row r="8418" spans="59:68" x14ac:dyDescent="0.25">
      <c r="BG8418" t="str">
        <f t="shared" ca="1" si="1061"/>
        <v/>
      </c>
      <c r="BH8418" t="str">
        <f t="shared" si="1062"/>
        <v/>
      </c>
      <c r="BI8418" t="str">
        <f t="shared" si="1063"/>
        <v/>
      </c>
      <c r="BJ8418" t="str">
        <f t="shared" ca="1" si="1064"/>
        <v/>
      </c>
      <c r="BK8418">
        <f t="shared" si="1065"/>
        <v>1900</v>
      </c>
      <c r="BL8418">
        <f t="shared" si="1066"/>
        <v>1900</v>
      </c>
      <c r="BM8418" t="str">
        <f t="shared" si="1067"/>
        <v/>
      </c>
      <c r="BN8418" s="69">
        <f t="shared" si="1068"/>
        <v>139</v>
      </c>
      <c r="BO8418" s="1">
        <v>50786</v>
      </c>
      <c r="BP8418" s="1"/>
    </row>
    <row r="8419" spans="59:68" x14ac:dyDescent="0.25">
      <c r="BG8419" t="str">
        <f t="shared" ca="1" si="1061"/>
        <v/>
      </c>
      <c r="BH8419" t="str">
        <f t="shared" si="1062"/>
        <v/>
      </c>
      <c r="BI8419" t="str">
        <f t="shared" si="1063"/>
        <v/>
      </c>
      <c r="BJ8419" t="str">
        <f t="shared" ca="1" si="1064"/>
        <v/>
      </c>
      <c r="BK8419">
        <f t="shared" si="1065"/>
        <v>1900</v>
      </c>
      <c r="BL8419">
        <f t="shared" si="1066"/>
        <v>1900</v>
      </c>
      <c r="BM8419" t="str">
        <f t="shared" si="1067"/>
        <v/>
      </c>
      <c r="BN8419" s="69">
        <f t="shared" si="1068"/>
        <v>139</v>
      </c>
      <c r="BO8419" s="1">
        <v>50787</v>
      </c>
      <c r="BP8419" s="1"/>
    </row>
    <row r="8420" spans="59:68" x14ac:dyDescent="0.25">
      <c r="BG8420" t="str">
        <f t="shared" ca="1" si="1061"/>
        <v/>
      </c>
      <c r="BH8420" t="str">
        <f t="shared" si="1062"/>
        <v/>
      </c>
      <c r="BI8420" t="str">
        <f t="shared" si="1063"/>
        <v/>
      </c>
      <c r="BJ8420" t="str">
        <f t="shared" ca="1" si="1064"/>
        <v/>
      </c>
      <c r="BK8420">
        <f t="shared" si="1065"/>
        <v>1900</v>
      </c>
      <c r="BL8420">
        <f t="shared" si="1066"/>
        <v>1900</v>
      </c>
      <c r="BM8420" t="str">
        <f t="shared" si="1067"/>
        <v/>
      </c>
      <c r="BN8420" s="69">
        <f t="shared" si="1068"/>
        <v>139</v>
      </c>
      <c r="BO8420" s="1">
        <v>50788</v>
      </c>
      <c r="BP8420" s="1"/>
    </row>
    <row r="8421" spans="59:68" x14ac:dyDescent="0.25">
      <c r="BG8421" t="str">
        <f t="shared" ca="1" si="1061"/>
        <v/>
      </c>
      <c r="BH8421" t="str">
        <f t="shared" si="1062"/>
        <v/>
      </c>
      <c r="BI8421" t="str">
        <f t="shared" si="1063"/>
        <v/>
      </c>
      <c r="BJ8421" t="str">
        <f t="shared" ca="1" si="1064"/>
        <v/>
      </c>
      <c r="BK8421">
        <f t="shared" si="1065"/>
        <v>1900</v>
      </c>
      <c r="BL8421">
        <f t="shared" si="1066"/>
        <v>1900</v>
      </c>
      <c r="BM8421" t="str">
        <f t="shared" si="1067"/>
        <v/>
      </c>
      <c r="BN8421" s="69">
        <f t="shared" si="1068"/>
        <v>139</v>
      </c>
      <c r="BO8421" s="1">
        <v>50789</v>
      </c>
      <c r="BP8421" s="1"/>
    </row>
    <row r="8422" spans="59:68" x14ac:dyDescent="0.25">
      <c r="BG8422" t="str">
        <f t="shared" ca="1" si="1061"/>
        <v/>
      </c>
      <c r="BH8422" t="str">
        <f t="shared" si="1062"/>
        <v/>
      </c>
      <c r="BI8422" t="str">
        <f t="shared" si="1063"/>
        <v/>
      </c>
      <c r="BJ8422" t="str">
        <f t="shared" ca="1" si="1064"/>
        <v/>
      </c>
      <c r="BK8422">
        <f t="shared" si="1065"/>
        <v>1900</v>
      </c>
      <c r="BL8422">
        <f t="shared" si="1066"/>
        <v>1900</v>
      </c>
      <c r="BM8422" t="str">
        <f t="shared" si="1067"/>
        <v/>
      </c>
      <c r="BN8422" s="69">
        <f t="shared" si="1068"/>
        <v>139</v>
      </c>
      <c r="BO8422" s="1">
        <v>50790</v>
      </c>
      <c r="BP8422" s="1"/>
    </row>
    <row r="8423" spans="59:68" x14ac:dyDescent="0.25">
      <c r="BG8423" t="str">
        <f t="shared" ca="1" si="1061"/>
        <v/>
      </c>
      <c r="BH8423" t="str">
        <f t="shared" si="1062"/>
        <v/>
      </c>
      <c r="BI8423" t="str">
        <f t="shared" si="1063"/>
        <v/>
      </c>
      <c r="BJ8423" t="str">
        <f t="shared" ca="1" si="1064"/>
        <v/>
      </c>
      <c r="BK8423">
        <f t="shared" si="1065"/>
        <v>1900</v>
      </c>
      <c r="BL8423">
        <f t="shared" si="1066"/>
        <v>1900</v>
      </c>
      <c r="BM8423" t="str">
        <f t="shared" si="1067"/>
        <v/>
      </c>
      <c r="BN8423" s="69">
        <f t="shared" si="1068"/>
        <v>139</v>
      </c>
      <c r="BO8423" s="1">
        <v>50791</v>
      </c>
      <c r="BP8423" s="1"/>
    </row>
    <row r="8424" spans="59:68" x14ac:dyDescent="0.25">
      <c r="BG8424" t="str">
        <f t="shared" ca="1" si="1061"/>
        <v/>
      </c>
      <c r="BH8424" t="str">
        <f t="shared" si="1062"/>
        <v/>
      </c>
      <c r="BI8424" t="str">
        <f t="shared" si="1063"/>
        <v/>
      </c>
      <c r="BJ8424" t="str">
        <f t="shared" ca="1" si="1064"/>
        <v/>
      </c>
      <c r="BK8424">
        <f t="shared" si="1065"/>
        <v>1900</v>
      </c>
      <c r="BL8424">
        <f t="shared" si="1066"/>
        <v>1900</v>
      </c>
      <c r="BM8424" t="str">
        <f t="shared" si="1067"/>
        <v/>
      </c>
      <c r="BN8424" s="69">
        <f t="shared" si="1068"/>
        <v>139</v>
      </c>
      <c r="BO8424" s="1">
        <v>50792</v>
      </c>
      <c r="BP8424" s="1"/>
    </row>
    <row r="8425" spans="59:68" x14ac:dyDescent="0.25">
      <c r="BG8425" t="str">
        <f t="shared" ca="1" si="1061"/>
        <v/>
      </c>
      <c r="BH8425" t="str">
        <f t="shared" si="1062"/>
        <v/>
      </c>
      <c r="BI8425" t="str">
        <f t="shared" si="1063"/>
        <v/>
      </c>
      <c r="BJ8425" t="str">
        <f t="shared" ca="1" si="1064"/>
        <v/>
      </c>
      <c r="BK8425">
        <f t="shared" si="1065"/>
        <v>1900</v>
      </c>
      <c r="BL8425">
        <f t="shared" si="1066"/>
        <v>1900</v>
      </c>
      <c r="BM8425" t="str">
        <f t="shared" si="1067"/>
        <v/>
      </c>
      <c r="BN8425" s="69">
        <f t="shared" si="1068"/>
        <v>139</v>
      </c>
      <c r="BO8425" s="1">
        <v>50793</v>
      </c>
      <c r="BP8425" s="1"/>
    </row>
    <row r="8426" spans="59:68" x14ac:dyDescent="0.25">
      <c r="BG8426" t="str">
        <f t="shared" ca="1" si="1061"/>
        <v/>
      </c>
      <c r="BH8426" t="str">
        <f t="shared" si="1062"/>
        <v/>
      </c>
      <c r="BI8426" t="str">
        <f t="shared" si="1063"/>
        <v/>
      </c>
      <c r="BJ8426" t="str">
        <f t="shared" ca="1" si="1064"/>
        <v/>
      </c>
      <c r="BK8426">
        <f t="shared" si="1065"/>
        <v>1900</v>
      </c>
      <c r="BL8426">
        <f t="shared" si="1066"/>
        <v>1900</v>
      </c>
      <c r="BM8426" t="str">
        <f t="shared" si="1067"/>
        <v/>
      </c>
      <c r="BN8426" s="69">
        <f t="shared" si="1068"/>
        <v>139</v>
      </c>
      <c r="BO8426" s="1">
        <v>50794</v>
      </c>
      <c r="BP8426" s="1"/>
    </row>
    <row r="8427" spans="59:68" x14ac:dyDescent="0.25">
      <c r="BG8427" t="str">
        <f t="shared" ca="1" si="1061"/>
        <v/>
      </c>
      <c r="BH8427" t="str">
        <f t="shared" si="1062"/>
        <v/>
      </c>
      <c r="BI8427" t="str">
        <f t="shared" si="1063"/>
        <v/>
      </c>
      <c r="BJ8427" t="str">
        <f t="shared" ca="1" si="1064"/>
        <v/>
      </c>
      <c r="BK8427">
        <f t="shared" si="1065"/>
        <v>1900</v>
      </c>
      <c r="BL8427">
        <f t="shared" si="1066"/>
        <v>1900</v>
      </c>
      <c r="BM8427" t="str">
        <f t="shared" si="1067"/>
        <v/>
      </c>
      <c r="BN8427" s="69">
        <f t="shared" si="1068"/>
        <v>139</v>
      </c>
      <c r="BO8427" s="1">
        <v>50795</v>
      </c>
      <c r="BP8427" s="1"/>
    </row>
    <row r="8428" spans="59:68" x14ac:dyDescent="0.25">
      <c r="BG8428" t="str">
        <f t="shared" ca="1" si="1061"/>
        <v/>
      </c>
      <c r="BH8428" t="str">
        <f t="shared" si="1062"/>
        <v/>
      </c>
      <c r="BI8428" t="str">
        <f t="shared" si="1063"/>
        <v/>
      </c>
      <c r="BJ8428" t="str">
        <f t="shared" ca="1" si="1064"/>
        <v/>
      </c>
      <c r="BK8428">
        <f t="shared" si="1065"/>
        <v>1900</v>
      </c>
      <c r="BL8428">
        <f t="shared" si="1066"/>
        <v>1900</v>
      </c>
      <c r="BM8428" t="str">
        <f t="shared" si="1067"/>
        <v/>
      </c>
      <c r="BN8428" s="69">
        <f t="shared" si="1068"/>
        <v>139</v>
      </c>
      <c r="BO8428" s="1">
        <v>50796</v>
      </c>
      <c r="BP8428" s="1"/>
    </row>
    <row r="8429" spans="59:68" x14ac:dyDescent="0.25">
      <c r="BG8429" t="str">
        <f t="shared" ca="1" si="1061"/>
        <v/>
      </c>
      <c r="BH8429" t="str">
        <f t="shared" si="1062"/>
        <v/>
      </c>
      <c r="BI8429" t="str">
        <f t="shared" si="1063"/>
        <v/>
      </c>
      <c r="BJ8429" t="str">
        <f t="shared" ca="1" si="1064"/>
        <v/>
      </c>
      <c r="BK8429">
        <f t="shared" si="1065"/>
        <v>1900</v>
      </c>
      <c r="BL8429">
        <f t="shared" si="1066"/>
        <v>1900</v>
      </c>
      <c r="BM8429" t="str">
        <f t="shared" si="1067"/>
        <v/>
      </c>
      <c r="BN8429" s="69">
        <f t="shared" si="1068"/>
        <v>139</v>
      </c>
      <c r="BO8429" s="1">
        <v>50797</v>
      </c>
      <c r="BP8429" s="1"/>
    </row>
    <row r="8430" spans="59:68" x14ac:dyDescent="0.25">
      <c r="BG8430" t="str">
        <f t="shared" ca="1" si="1061"/>
        <v/>
      </c>
      <c r="BH8430" t="str">
        <f t="shared" si="1062"/>
        <v/>
      </c>
      <c r="BI8430" t="str">
        <f t="shared" si="1063"/>
        <v/>
      </c>
      <c r="BJ8430" t="str">
        <f t="shared" ca="1" si="1064"/>
        <v/>
      </c>
      <c r="BK8430">
        <f t="shared" si="1065"/>
        <v>1900</v>
      </c>
      <c r="BL8430">
        <f t="shared" si="1066"/>
        <v>1900</v>
      </c>
      <c r="BM8430" t="str">
        <f t="shared" si="1067"/>
        <v/>
      </c>
      <c r="BN8430" s="69">
        <f t="shared" si="1068"/>
        <v>139</v>
      </c>
      <c r="BO8430" s="1">
        <v>50798</v>
      </c>
      <c r="BP8430" s="1"/>
    </row>
    <row r="8431" spans="59:68" x14ac:dyDescent="0.25">
      <c r="BG8431" t="str">
        <f t="shared" ca="1" si="1061"/>
        <v/>
      </c>
      <c r="BH8431" t="str">
        <f t="shared" si="1062"/>
        <v/>
      </c>
      <c r="BI8431" t="str">
        <f t="shared" si="1063"/>
        <v/>
      </c>
      <c r="BJ8431" t="str">
        <f t="shared" ca="1" si="1064"/>
        <v/>
      </c>
      <c r="BK8431">
        <f t="shared" si="1065"/>
        <v>1900</v>
      </c>
      <c r="BL8431">
        <f t="shared" si="1066"/>
        <v>1900</v>
      </c>
      <c r="BM8431" t="str">
        <f t="shared" si="1067"/>
        <v/>
      </c>
      <c r="BN8431" s="69">
        <f t="shared" si="1068"/>
        <v>139</v>
      </c>
      <c r="BO8431" s="1">
        <v>50799</v>
      </c>
      <c r="BP8431" s="1"/>
    </row>
    <row r="8432" spans="59:68" x14ac:dyDescent="0.25">
      <c r="BG8432" t="str">
        <f t="shared" ca="1" si="1061"/>
        <v/>
      </c>
      <c r="BH8432" t="str">
        <f t="shared" si="1062"/>
        <v/>
      </c>
      <c r="BI8432" t="str">
        <f t="shared" si="1063"/>
        <v/>
      </c>
      <c r="BJ8432" t="str">
        <f t="shared" ca="1" si="1064"/>
        <v/>
      </c>
      <c r="BK8432">
        <f t="shared" si="1065"/>
        <v>1900</v>
      </c>
      <c r="BL8432">
        <f t="shared" si="1066"/>
        <v>1900</v>
      </c>
      <c r="BM8432" t="str">
        <f t="shared" si="1067"/>
        <v/>
      </c>
      <c r="BN8432" s="69">
        <f t="shared" si="1068"/>
        <v>139</v>
      </c>
      <c r="BO8432" s="1">
        <v>50800</v>
      </c>
      <c r="BP8432" s="1"/>
    </row>
    <row r="8433" spans="59:68" x14ac:dyDescent="0.25">
      <c r="BG8433" t="str">
        <f t="shared" ca="1" si="1061"/>
        <v/>
      </c>
      <c r="BH8433" t="str">
        <f t="shared" si="1062"/>
        <v/>
      </c>
      <c r="BI8433" t="str">
        <f t="shared" si="1063"/>
        <v/>
      </c>
      <c r="BJ8433" t="str">
        <f t="shared" ca="1" si="1064"/>
        <v/>
      </c>
      <c r="BK8433">
        <f t="shared" si="1065"/>
        <v>1900</v>
      </c>
      <c r="BL8433">
        <f t="shared" si="1066"/>
        <v>1900</v>
      </c>
      <c r="BM8433" t="str">
        <f t="shared" si="1067"/>
        <v/>
      </c>
      <c r="BN8433" s="69">
        <f t="shared" si="1068"/>
        <v>139</v>
      </c>
      <c r="BO8433" s="1">
        <v>50801</v>
      </c>
      <c r="BP8433" s="1"/>
    </row>
    <row r="8434" spans="59:68" x14ac:dyDescent="0.25">
      <c r="BG8434" t="str">
        <f t="shared" ca="1" si="1061"/>
        <v/>
      </c>
      <c r="BH8434" t="str">
        <f t="shared" si="1062"/>
        <v/>
      </c>
      <c r="BI8434" t="str">
        <f t="shared" si="1063"/>
        <v/>
      </c>
      <c r="BJ8434" t="str">
        <f t="shared" ca="1" si="1064"/>
        <v/>
      </c>
      <c r="BK8434">
        <f t="shared" si="1065"/>
        <v>1900</v>
      </c>
      <c r="BL8434">
        <f t="shared" si="1066"/>
        <v>1900</v>
      </c>
      <c r="BM8434" t="str">
        <f t="shared" si="1067"/>
        <v/>
      </c>
      <c r="BN8434" s="69">
        <f t="shared" si="1068"/>
        <v>139</v>
      </c>
      <c r="BO8434" s="1">
        <v>50802</v>
      </c>
      <c r="BP8434" s="1"/>
    </row>
    <row r="8435" spans="59:68" x14ac:dyDescent="0.25">
      <c r="BG8435" t="str">
        <f t="shared" ca="1" si="1061"/>
        <v/>
      </c>
      <c r="BH8435" t="str">
        <f t="shared" si="1062"/>
        <v/>
      </c>
      <c r="BI8435" t="str">
        <f t="shared" si="1063"/>
        <v/>
      </c>
      <c r="BJ8435" t="str">
        <f t="shared" ca="1" si="1064"/>
        <v/>
      </c>
      <c r="BK8435">
        <f t="shared" si="1065"/>
        <v>1900</v>
      </c>
      <c r="BL8435">
        <f t="shared" si="1066"/>
        <v>1900</v>
      </c>
      <c r="BM8435" t="str">
        <f t="shared" si="1067"/>
        <v/>
      </c>
      <c r="BN8435" s="69">
        <f t="shared" si="1068"/>
        <v>139</v>
      </c>
      <c r="BO8435" s="1">
        <v>50803</v>
      </c>
      <c r="BP8435" s="1"/>
    </row>
    <row r="8436" spans="59:68" x14ac:dyDescent="0.25">
      <c r="BG8436" t="str">
        <f t="shared" ca="1" si="1061"/>
        <v/>
      </c>
      <c r="BH8436" t="str">
        <f t="shared" si="1062"/>
        <v/>
      </c>
      <c r="BI8436" t="str">
        <f t="shared" si="1063"/>
        <v/>
      </c>
      <c r="BJ8436" t="str">
        <f t="shared" ca="1" si="1064"/>
        <v/>
      </c>
      <c r="BK8436">
        <f t="shared" si="1065"/>
        <v>1900</v>
      </c>
      <c r="BL8436">
        <f t="shared" si="1066"/>
        <v>1900</v>
      </c>
      <c r="BM8436" t="str">
        <f t="shared" si="1067"/>
        <v/>
      </c>
      <c r="BN8436" s="69">
        <f t="shared" si="1068"/>
        <v>139</v>
      </c>
      <c r="BO8436" s="1">
        <v>50804</v>
      </c>
      <c r="BP8436" s="1"/>
    </row>
    <row r="8437" spans="59:68" x14ac:dyDescent="0.25">
      <c r="BG8437" t="str">
        <f t="shared" ca="1" si="1061"/>
        <v/>
      </c>
      <c r="BH8437" t="str">
        <f t="shared" si="1062"/>
        <v/>
      </c>
      <c r="BI8437" t="str">
        <f t="shared" si="1063"/>
        <v/>
      </c>
      <c r="BJ8437" t="str">
        <f t="shared" ca="1" si="1064"/>
        <v/>
      </c>
      <c r="BK8437">
        <f t="shared" si="1065"/>
        <v>1900</v>
      </c>
      <c r="BL8437">
        <f t="shared" si="1066"/>
        <v>1900</v>
      </c>
      <c r="BM8437" t="str">
        <f t="shared" si="1067"/>
        <v/>
      </c>
      <c r="BN8437" s="69">
        <f t="shared" si="1068"/>
        <v>139</v>
      </c>
      <c r="BO8437" s="1">
        <v>50805</v>
      </c>
      <c r="BP8437" s="1"/>
    </row>
    <row r="8438" spans="59:68" x14ac:dyDescent="0.25">
      <c r="BG8438" t="str">
        <f t="shared" ca="1" si="1061"/>
        <v/>
      </c>
      <c r="BH8438" t="str">
        <f t="shared" si="1062"/>
        <v/>
      </c>
      <c r="BI8438" t="str">
        <f t="shared" si="1063"/>
        <v/>
      </c>
      <c r="BJ8438" t="str">
        <f t="shared" ca="1" si="1064"/>
        <v/>
      </c>
      <c r="BK8438">
        <f t="shared" si="1065"/>
        <v>1900</v>
      </c>
      <c r="BL8438">
        <f t="shared" si="1066"/>
        <v>1900</v>
      </c>
      <c r="BM8438" t="str">
        <f t="shared" si="1067"/>
        <v/>
      </c>
      <c r="BN8438" s="69">
        <f t="shared" si="1068"/>
        <v>139</v>
      </c>
      <c r="BO8438" s="1">
        <v>50806</v>
      </c>
      <c r="BP8438" s="1"/>
    </row>
    <row r="8439" spans="59:68" x14ac:dyDescent="0.25">
      <c r="BG8439" t="str">
        <f t="shared" ca="1" si="1061"/>
        <v/>
      </c>
      <c r="BH8439" t="str">
        <f t="shared" si="1062"/>
        <v/>
      </c>
      <c r="BI8439" t="str">
        <f t="shared" si="1063"/>
        <v/>
      </c>
      <c r="BJ8439" t="str">
        <f t="shared" ca="1" si="1064"/>
        <v/>
      </c>
      <c r="BK8439">
        <f t="shared" si="1065"/>
        <v>1900</v>
      </c>
      <c r="BL8439">
        <f t="shared" si="1066"/>
        <v>1900</v>
      </c>
      <c r="BM8439" t="str">
        <f t="shared" si="1067"/>
        <v/>
      </c>
      <c r="BN8439" s="69">
        <f t="shared" si="1068"/>
        <v>139</v>
      </c>
      <c r="BO8439" s="1">
        <v>50807</v>
      </c>
      <c r="BP8439" s="1"/>
    </row>
    <row r="8440" spans="59:68" x14ac:dyDescent="0.25">
      <c r="BG8440" t="str">
        <f t="shared" ca="1" si="1061"/>
        <v/>
      </c>
      <c r="BH8440" t="str">
        <f t="shared" si="1062"/>
        <v/>
      </c>
      <c r="BI8440" t="str">
        <f t="shared" si="1063"/>
        <v/>
      </c>
      <c r="BJ8440" t="str">
        <f t="shared" ca="1" si="1064"/>
        <v/>
      </c>
      <c r="BK8440">
        <f t="shared" si="1065"/>
        <v>1900</v>
      </c>
      <c r="BL8440">
        <f t="shared" si="1066"/>
        <v>1900</v>
      </c>
      <c r="BM8440" t="str">
        <f t="shared" si="1067"/>
        <v/>
      </c>
      <c r="BN8440" s="69">
        <f t="shared" si="1068"/>
        <v>139</v>
      </c>
      <c r="BO8440" s="1">
        <v>50808</v>
      </c>
      <c r="BP8440" s="1"/>
    </row>
    <row r="8441" spans="59:68" x14ac:dyDescent="0.25">
      <c r="BG8441" t="str">
        <f t="shared" ca="1" si="1061"/>
        <v/>
      </c>
      <c r="BH8441" t="str">
        <f t="shared" si="1062"/>
        <v/>
      </c>
      <c r="BI8441" t="str">
        <f t="shared" si="1063"/>
        <v/>
      </c>
      <c r="BJ8441" t="str">
        <f t="shared" ca="1" si="1064"/>
        <v/>
      </c>
      <c r="BK8441">
        <f t="shared" si="1065"/>
        <v>1900</v>
      </c>
      <c r="BL8441">
        <f t="shared" si="1066"/>
        <v>1900</v>
      </c>
      <c r="BM8441" t="str">
        <f t="shared" si="1067"/>
        <v/>
      </c>
      <c r="BN8441" s="69">
        <f t="shared" si="1068"/>
        <v>139</v>
      </c>
      <c r="BO8441" s="1">
        <v>50809</v>
      </c>
      <c r="BP8441" s="1"/>
    </row>
    <row r="8442" spans="59:68" x14ac:dyDescent="0.25">
      <c r="BG8442" t="str">
        <f t="shared" ca="1" si="1061"/>
        <v/>
      </c>
      <c r="BH8442" t="str">
        <f t="shared" si="1062"/>
        <v/>
      </c>
      <c r="BI8442" t="str">
        <f t="shared" si="1063"/>
        <v/>
      </c>
      <c r="BJ8442" t="str">
        <f t="shared" ca="1" si="1064"/>
        <v/>
      </c>
      <c r="BK8442">
        <f t="shared" si="1065"/>
        <v>1900</v>
      </c>
      <c r="BL8442">
        <f t="shared" si="1066"/>
        <v>1900</v>
      </c>
      <c r="BM8442" t="str">
        <f t="shared" si="1067"/>
        <v/>
      </c>
      <c r="BN8442" s="69">
        <f t="shared" si="1068"/>
        <v>139</v>
      </c>
      <c r="BO8442" s="1">
        <v>50810</v>
      </c>
      <c r="BP8442" s="1"/>
    </row>
    <row r="8443" spans="59:68" x14ac:dyDescent="0.25">
      <c r="BG8443" t="str">
        <f t="shared" ca="1" si="1061"/>
        <v/>
      </c>
      <c r="BH8443" t="str">
        <f t="shared" si="1062"/>
        <v/>
      </c>
      <c r="BI8443" t="str">
        <f t="shared" si="1063"/>
        <v/>
      </c>
      <c r="BJ8443" t="str">
        <f t="shared" ca="1" si="1064"/>
        <v/>
      </c>
      <c r="BK8443">
        <f t="shared" si="1065"/>
        <v>1900</v>
      </c>
      <c r="BL8443">
        <f t="shared" si="1066"/>
        <v>1900</v>
      </c>
      <c r="BM8443" t="str">
        <f t="shared" si="1067"/>
        <v/>
      </c>
      <c r="BN8443" s="69">
        <f t="shared" si="1068"/>
        <v>139</v>
      </c>
      <c r="BO8443" s="1">
        <v>50811</v>
      </c>
      <c r="BP8443" s="1"/>
    </row>
    <row r="8444" spans="59:68" x14ac:dyDescent="0.25">
      <c r="BG8444" t="str">
        <f t="shared" ca="1" si="1061"/>
        <v/>
      </c>
      <c r="BH8444" t="str">
        <f t="shared" si="1062"/>
        <v/>
      </c>
      <c r="BI8444" t="str">
        <f t="shared" si="1063"/>
        <v/>
      </c>
      <c r="BJ8444" t="str">
        <f t="shared" ca="1" si="1064"/>
        <v/>
      </c>
      <c r="BK8444">
        <f t="shared" si="1065"/>
        <v>1900</v>
      </c>
      <c r="BL8444">
        <f t="shared" si="1066"/>
        <v>1900</v>
      </c>
      <c r="BM8444" t="str">
        <f t="shared" si="1067"/>
        <v/>
      </c>
      <c r="BN8444" s="69">
        <f t="shared" si="1068"/>
        <v>139</v>
      </c>
      <c r="BO8444" s="1">
        <v>50812</v>
      </c>
      <c r="BP8444" s="1"/>
    </row>
    <row r="8445" spans="59:68" x14ac:dyDescent="0.25">
      <c r="BG8445" t="str">
        <f t="shared" ca="1" si="1061"/>
        <v/>
      </c>
      <c r="BH8445" t="str">
        <f t="shared" si="1062"/>
        <v/>
      </c>
      <c r="BI8445" t="str">
        <f t="shared" si="1063"/>
        <v/>
      </c>
      <c r="BJ8445" t="str">
        <f t="shared" ca="1" si="1064"/>
        <v/>
      </c>
      <c r="BK8445">
        <f t="shared" si="1065"/>
        <v>1900</v>
      </c>
      <c r="BL8445">
        <f t="shared" si="1066"/>
        <v>1900</v>
      </c>
      <c r="BM8445" t="str">
        <f t="shared" si="1067"/>
        <v/>
      </c>
      <c r="BN8445" s="69">
        <f t="shared" si="1068"/>
        <v>139</v>
      </c>
      <c r="BO8445" s="1">
        <v>50813</v>
      </c>
      <c r="BP8445" s="1"/>
    </row>
    <row r="8446" spans="59:68" x14ac:dyDescent="0.25">
      <c r="BG8446" t="str">
        <f t="shared" ca="1" si="1061"/>
        <v/>
      </c>
      <c r="BH8446" t="str">
        <f t="shared" si="1062"/>
        <v/>
      </c>
      <c r="BI8446" t="str">
        <f t="shared" si="1063"/>
        <v/>
      </c>
      <c r="BJ8446" t="str">
        <f t="shared" ca="1" si="1064"/>
        <v/>
      </c>
      <c r="BK8446">
        <f t="shared" si="1065"/>
        <v>1900</v>
      </c>
      <c r="BL8446">
        <f t="shared" si="1066"/>
        <v>1900</v>
      </c>
      <c r="BM8446" t="str">
        <f t="shared" si="1067"/>
        <v/>
      </c>
      <c r="BN8446" s="69">
        <f t="shared" si="1068"/>
        <v>139</v>
      </c>
      <c r="BO8446" s="1">
        <v>50814</v>
      </c>
      <c r="BP8446" s="1"/>
    </row>
    <row r="8447" spans="59:68" x14ac:dyDescent="0.25">
      <c r="BG8447" t="str">
        <f t="shared" ca="1" si="1061"/>
        <v/>
      </c>
      <c r="BH8447" t="str">
        <f t="shared" si="1062"/>
        <v/>
      </c>
      <c r="BI8447" t="str">
        <f t="shared" si="1063"/>
        <v/>
      </c>
      <c r="BJ8447" t="str">
        <f t="shared" ca="1" si="1064"/>
        <v/>
      </c>
      <c r="BK8447">
        <f t="shared" si="1065"/>
        <v>1900</v>
      </c>
      <c r="BL8447">
        <f t="shared" si="1066"/>
        <v>1900</v>
      </c>
      <c r="BM8447" t="str">
        <f t="shared" si="1067"/>
        <v/>
      </c>
      <c r="BN8447" s="69">
        <f t="shared" si="1068"/>
        <v>139</v>
      </c>
      <c r="BO8447" s="1">
        <v>50815</v>
      </c>
      <c r="BP8447" s="1"/>
    </row>
    <row r="8448" spans="59:68" x14ac:dyDescent="0.25">
      <c r="BG8448" t="str">
        <f t="shared" ca="1" si="1061"/>
        <v/>
      </c>
      <c r="BH8448" t="str">
        <f t="shared" si="1062"/>
        <v/>
      </c>
      <c r="BI8448" t="str">
        <f t="shared" si="1063"/>
        <v/>
      </c>
      <c r="BJ8448" t="str">
        <f t="shared" ca="1" si="1064"/>
        <v/>
      </c>
      <c r="BK8448">
        <f t="shared" si="1065"/>
        <v>1900</v>
      </c>
      <c r="BL8448">
        <f t="shared" si="1066"/>
        <v>1900</v>
      </c>
      <c r="BM8448" t="str">
        <f t="shared" si="1067"/>
        <v/>
      </c>
      <c r="BN8448" s="69">
        <f t="shared" si="1068"/>
        <v>139</v>
      </c>
      <c r="BO8448" s="1">
        <v>50816</v>
      </c>
      <c r="BP8448" s="1"/>
    </row>
    <row r="8449" spans="59:68" x14ac:dyDescent="0.25">
      <c r="BG8449" t="str">
        <f t="shared" ca="1" si="1061"/>
        <v/>
      </c>
      <c r="BH8449" t="str">
        <f t="shared" si="1062"/>
        <v/>
      </c>
      <c r="BI8449" t="str">
        <f t="shared" si="1063"/>
        <v/>
      </c>
      <c r="BJ8449" t="str">
        <f t="shared" ca="1" si="1064"/>
        <v/>
      </c>
      <c r="BK8449">
        <f t="shared" si="1065"/>
        <v>1900</v>
      </c>
      <c r="BL8449">
        <f t="shared" si="1066"/>
        <v>1900</v>
      </c>
      <c r="BM8449" t="str">
        <f t="shared" si="1067"/>
        <v/>
      </c>
      <c r="BN8449" s="69">
        <f t="shared" si="1068"/>
        <v>139</v>
      </c>
      <c r="BO8449" s="1">
        <v>50817</v>
      </c>
      <c r="BP8449" s="1"/>
    </row>
    <row r="8450" spans="59:68" x14ac:dyDescent="0.25">
      <c r="BG8450" t="str">
        <f t="shared" ca="1" si="1061"/>
        <v/>
      </c>
      <c r="BH8450" t="str">
        <f t="shared" si="1062"/>
        <v/>
      </c>
      <c r="BI8450" t="str">
        <f t="shared" si="1063"/>
        <v/>
      </c>
      <c r="BJ8450" t="str">
        <f t="shared" ca="1" si="1064"/>
        <v/>
      </c>
      <c r="BK8450">
        <f t="shared" si="1065"/>
        <v>1900</v>
      </c>
      <c r="BL8450">
        <f t="shared" si="1066"/>
        <v>1900</v>
      </c>
      <c r="BM8450" t="str">
        <f t="shared" si="1067"/>
        <v/>
      </c>
      <c r="BN8450" s="69">
        <f t="shared" si="1068"/>
        <v>139</v>
      </c>
      <c r="BO8450" s="1">
        <v>50818</v>
      </c>
      <c r="BP8450" s="1"/>
    </row>
    <row r="8451" spans="59:68" x14ac:dyDescent="0.25">
      <c r="BG8451" t="str">
        <f t="shared" ref="BG8451:BG8514" ca="1" si="1069">IF(A8451="","",DATEDIF(J8451,TODAY(),"y"))</f>
        <v/>
      </c>
      <c r="BH8451" t="str">
        <f t="shared" ref="BH8451:BH8514" si="1070">IF(A8451="","",IF(BG8451&lt;61,"Moins de 61",IF(BG8451&lt;66,"61 à 65",IF(BG8451&lt;71,"66 à 70",IF(BG8451&lt;76,"71 à 75",IF(BG8451&lt;81,"76 à 80",IF(BG8451&lt;86,"81 à 85",IF(BG8451&lt;91,"86 à 90",IF(BG8451&lt;96,"91 à 95",IF(BG8451&lt;101,"96 à 100",IF(BG8451&gt;=101,"101 et plus","")))))))))))</f>
        <v/>
      </c>
      <c r="BI8451" t="str">
        <f t="shared" ref="BI8451:BI8514" si="1071">IF(B8451="","",IF(BG8451&lt;66,"Moins de 66",IF(BG8451&lt;71,"66 à 70",IF(BG8451&lt;76,"71 à 75",IF(BG8451&lt;81,"76 à 80",IF(BG8451&gt;=81,"plus de 80",""))))))</f>
        <v/>
      </c>
      <c r="BJ8451" t="str">
        <f t="shared" ref="BJ8451:BJ8514" ca="1" si="1072">IF(A8451="","",DATEDIF(L8451,TODAY(),"y"))</f>
        <v/>
      </c>
      <c r="BK8451">
        <f t="shared" ref="BK8451:BK8514" si="1073">YEAR(L8451)</f>
        <v>1900</v>
      </c>
      <c r="BL8451">
        <f t="shared" ref="BL8451:BL8514" si="1074">YEAR(E8451)</f>
        <v>1900</v>
      </c>
      <c r="BM8451" t="str">
        <f t="shared" ref="BM8451:BM8514" si="1075">IF(A8451="","",IF(O8451="Adhérent",BG8451,""))</f>
        <v/>
      </c>
      <c r="BN8451" s="69">
        <f t="shared" ref="BN8451:BN8514" si="1076">YEAR(BO8451)-YEAR(J8451)</f>
        <v>139</v>
      </c>
      <c r="BO8451" s="1">
        <v>50819</v>
      </c>
      <c r="BP8451" s="1"/>
    </row>
    <row r="8452" spans="59:68" x14ac:dyDescent="0.25">
      <c r="BG8452" t="str">
        <f t="shared" ca="1" si="1069"/>
        <v/>
      </c>
      <c r="BH8452" t="str">
        <f t="shared" si="1070"/>
        <v/>
      </c>
      <c r="BI8452" t="str">
        <f t="shared" si="1071"/>
        <v/>
      </c>
      <c r="BJ8452" t="str">
        <f t="shared" ca="1" si="1072"/>
        <v/>
      </c>
      <c r="BK8452">
        <f t="shared" si="1073"/>
        <v>1900</v>
      </c>
      <c r="BL8452">
        <f t="shared" si="1074"/>
        <v>1900</v>
      </c>
      <c r="BM8452" t="str">
        <f t="shared" si="1075"/>
        <v/>
      </c>
      <c r="BN8452" s="69">
        <f t="shared" si="1076"/>
        <v>139</v>
      </c>
      <c r="BO8452" s="1">
        <v>50820</v>
      </c>
      <c r="BP8452" s="1"/>
    </row>
    <row r="8453" spans="59:68" x14ac:dyDescent="0.25">
      <c r="BG8453" t="str">
        <f t="shared" ca="1" si="1069"/>
        <v/>
      </c>
      <c r="BH8453" t="str">
        <f t="shared" si="1070"/>
        <v/>
      </c>
      <c r="BI8453" t="str">
        <f t="shared" si="1071"/>
        <v/>
      </c>
      <c r="BJ8453" t="str">
        <f t="shared" ca="1" si="1072"/>
        <v/>
      </c>
      <c r="BK8453">
        <f t="shared" si="1073"/>
        <v>1900</v>
      </c>
      <c r="BL8453">
        <f t="shared" si="1074"/>
        <v>1900</v>
      </c>
      <c r="BM8453" t="str">
        <f t="shared" si="1075"/>
        <v/>
      </c>
      <c r="BN8453" s="69">
        <f t="shared" si="1076"/>
        <v>139</v>
      </c>
      <c r="BO8453" s="1">
        <v>50821</v>
      </c>
      <c r="BP8453" s="1"/>
    </row>
    <row r="8454" spans="59:68" x14ac:dyDescent="0.25">
      <c r="BG8454" t="str">
        <f t="shared" ca="1" si="1069"/>
        <v/>
      </c>
      <c r="BH8454" t="str">
        <f t="shared" si="1070"/>
        <v/>
      </c>
      <c r="BI8454" t="str">
        <f t="shared" si="1071"/>
        <v/>
      </c>
      <c r="BJ8454" t="str">
        <f t="shared" ca="1" si="1072"/>
        <v/>
      </c>
      <c r="BK8454">
        <f t="shared" si="1073"/>
        <v>1900</v>
      </c>
      <c r="BL8454">
        <f t="shared" si="1074"/>
        <v>1900</v>
      </c>
      <c r="BM8454" t="str">
        <f t="shared" si="1075"/>
        <v/>
      </c>
      <c r="BN8454" s="69">
        <f t="shared" si="1076"/>
        <v>139</v>
      </c>
      <c r="BO8454" s="1">
        <v>50822</v>
      </c>
      <c r="BP8454" s="1"/>
    </row>
    <row r="8455" spans="59:68" x14ac:dyDescent="0.25">
      <c r="BG8455" t="str">
        <f t="shared" ca="1" si="1069"/>
        <v/>
      </c>
      <c r="BH8455" t="str">
        <f t="shared" si="1070"/>
        <v/>
      </c>
      <c r="BI8455" t="str">
        <f t="shared" si="1071"/>
        <v/>
      </c>
      <c r="BJ8455" t="str">
        <f t="shared" ca="1" si="1072"/>
        <v/>
      </c>
      <c r="BK8455">
        <f t="shared" si="1073"/>
        <v>1900</v>
      </c>
      <c r="BL8455">
        <f t="shared" si="1074"/>
        <v>1900</v>
      </c>
      <c r="BM8455" t="str">
        <f t="shared" si="1075"/>
        <v/>
      </c>
      <c r="BN8455" s="69">
        <f t="shared" si="1076"/>
        <v>139</v>
      </c>
      <c r="BO8455" s="1">
        <v>50823</v>
      </c>
      <c r="BP8455" s="1"/>
    </row>
    <row r="8456" spans="59:68" x14ac:dyDescent="0.25">
      <c r="BG8456" t="str">
        <f t="shared" ca="1" si="1069"/>
        <v/>
      </c>
      <c r="BH8456" t="str">
        <f t="shared" si="1070"/>
        <v/>
      </c>
      <c r="BI8456" t="str">
        <f t="shared" si="1071"/>
        <v/>
      </c>
      <c r="BJ8456" t="str">
        <f t="shared" ca="1" si="1072"/>
        <v/>
      </c>
      <c r="BK8456">
        <f t="shared" si="1073"/>
        <v>1900</v>
      </c>
      <c r="BL8456">
        <f t="shared" si="1074"/>
        <v>1900</v>
      </c>
      <c r="BM8456" t="str">
        <f t="shared" si="1075"/>
        <v/>
      </c>
      <c r="BN8456" s="69">
        <f t="shared" si="1076"/>
        <v>139</v>
      </c>
      <c r="BO8456" s="1">
        <v>50824</v>
      </c>
      <c r="BP8456" s="1"/>
    </row>
    <row r="8457" spans="59:68" x14ac:dyDescent="0.25">
      <c r="BG8457" t="str">
        <f t="shared" ca="1" si="1069"/>
        <v/>
      </c>
      <c r="BH8457" t="str">
        <f t="shared" si="1070"/>
        <v/>
      </c>
      <c r="BI8457" t="str">
        <f t="shared" si="1071"/>
        <v/>
      </c>
      <c r="BJ8457" t="str">
        <f t="shared" ca="1" si="1072"/>
        <v/>
      </c>
      <c r="BK8457">
        <f t="shared" si="1073"/>
        <v>1900</v>
      </c>
      <c r="BL8457">
        <f t="shared" si="1074"/>
        <v>1900</v>
      </c>
      <c r="BM8457" t="str">
        <f t="shared" si="1075"/>
        <v/>
      </c>
      <c r="BN8457" s="69">
        <f t="shared" si="1076"/>
        <v>139</v>
      </c>
      <c r="BO8457" s="1">
        <v>50825</v>
      </c>
      <c r="BP8457" s="1"/>
    </row>
    <row r="8458" spans="59:68" x14ac:dyDescent="0.25">
      <c r="BG8458" t="str">
        <f t="shared" ca="1" si="1069"/>
        <v/>
      </c>
      <c r="BH8458" t="str">
        <f t="shared" si="1070"/>
        <v/>
      </c>
      <c r="BI8458" t="str">
        <f t="shared" si="1071"/>
        <v/>
      </c>
      <c r="BJ8458" t="str">
        <f t="shared" ca="1" si="1072"/>
        <v/>
      </c>
      <c r="BK8458">
        <f t="shared" si="1073"/>
        <v>1900</v>
      </c>
      <c r="BL8458">
        <f t="shared" si="1074"/>
        <v>1900</v>
      </c>
      <c r="BM8458" t="str">
        <f t="shared" si="1075"/>
        <v/>
      </c>
      <c r="BN8458" s="69">
        <f t="shared" si="1076"/>
        <v>139</v>
      </c>
      <c r="BO8458" s="1">
        <v>50826</v>
      </c>
      <c r="BP8458" s="1"/>
    </row>
    <row r="8459" spans="59:68" x14ac:dyDescent="0.25">
      <c r="BG8459" t="str">
        <f t="shared" ca="1" si="1069"/>
        <v/>
      </c>
      <c r="BH8459" t="str">
        <f t="shared" si="1070"/>
        <v/>
      </c>
      <c r="BI8459" t="str">
        <f t="shared" si="1071"/>
        <v/>
      </c>
      <c r="BJ8459" t="str">
        <f t="shared" ca="1" si="1072"/>
        <v/>
      </c>
      <c r="BK8459">
        <f t="shared" si="1073"/>
        <v>1900</v>
      </c>
      <c r="BL8459">
        <f t="shared" si="1074"/>
        <v>1900</v>
      </c>
      <c r="BM8459" t="str">
        <f t="shared" si="1075"/>
        <v/>
      </c>
      <c r="BN8459" s="69">
        <f t="shared" si="1076"/>
        <v>139</v>
      </c>
      <c r="BO8459" s="1">
        <v>50827</v>
      </c>
      <c r="BP8459" s="1"/>
    </row>
    <row r="8460" spans="59:68" x14ac:dyDescent="0.25">
      <c r="BG8460" t="str">
        <f t="shared" ca="1" si="1069"/>
        <v/>
      </c>
      <c r="BH8460" t="str">
        <f t="shared" si="1070"/>
        <v/>
      </c>
      <c r="BI8460" t="str">
        <f t="shared" si="1071"/>
        <v/>
      </c>
      <c r="BJ8460" t="str">
        <f t="shared" ca="1" si="1072"/>
        <v/>
      </c>
      <c r="BK8460">
        <f t="shared" si="1073"/>
        <v>1900</v>
      </c>
      <c r="BL8460">
        <f t="shared" si="1074"/>
        <v>1900</v>
      </c>
      <c r="BM8460" t="str">
        <f t="shared" si="1075"/>
        <v/>
      </c>
      <c r="BN8460" s="69">
        <f t="shared" si="1076"/>
        <v>139</v>
      </c>
      <c r="BO8460" s="1">
        <v>50828</v>
      </c>
      <c r="BP8460" s="1"/>
    </row>
    <row r="8461" spans="59:68" x14ac:dyDescent="0.25">
      <c r="BG8461" t="str">
        <f t="shared" ca="1" si="1069"/>
        <v/>
      </c>
      <c r="BH8461" t="str">
        <f t="shared" si="1070"/>
        <v/>
      </c>
      <c r="BI8461" t="str">
        <f t="shared" si="1071"/>
        <v/>
      </c>
      <c r="BJ8461" t="str">
        <f t="shared" ca="1" si="1072"/>
        <v/>
      </c>
      <c r="BK8461">
        <f t="shared" si="1073"/>
        <v>1900</v>
      </c>
      <c r="BL8461">
        <f t="shared" si="1074"/>
        <v>1900</v>
      </c>
      <c r="BM8461" t="str">
        <f t="shared" si="1075"/>
        <v/>
      </c>
      <c r="BN8461" s="69">
        <f t="shared" si="1076"/>
        <v>139</v>
      </c>
      <c r="BO8461" s="1">
        <v>50829</v>
      </c>
      <c r="BP8461" s="1"/>
    </row>
    <row r="8462" spans="59:68" x14ac:dyDescent="0.25">
      <c r="BG8462" t="str">
        <f t="shared" ca="1" si="1069"/>
        <v/>
      </c>
      <c r="BH8462" t="str">
        <f t="shared" si="1070"/>
        <v/>
      </c>
      <c r="BI8462" t="str">
        <f t="shared" si="1071"/>
        <v/>
      </c>
      <c r="BJ8462" t="str">
        <f t="shared" ca="1" si="1072"/>
        <v/>
      </c>
      <c r="BK8462">
        <f t="shared" si="1073"/>
        <v>1900</v>
      </c>
      <c r="BL8462">
        <f t="shared" si="1074"/>
        <v>1900</v>
      </c>
      <c r="BM8462" t="str">
        <f t="shared" si="1075"/>
        <v/>
      </c>
      <c r="BN8462" s="69">
        <f t="shared" si="1076"/>
        <v>139</v>
      </c>
      <c r="BO8462" s="1">
        <v>50830</v>
      </c>
      <c r="BP8462" s="1"/>
    </row>
    <row r="8463" spans="59:68" x14ac:dyDescent="0.25">
      <c r="BG8463" t="str">
        <f t="shared" ca="1" si="1069"/>
        <v/>
      </c>
      <c r="BH8463" t="str">
        <f t="shared" si="1070"/>
        <v/>
      </c>
      <c r="BI8463" t="str">
        <f t="shared" si="1071"/>
        <v/>
      </c>
      <c r="BJ8463" t="str">
        <f t="shared" ca="1" si="1072"/>
        <v/>
      </c>
      <c r="BK8463">
        <f t="shared" si="1073"/>
        <v>1900</v>
      </c>
      <c r="BL8463">
        <f t="shared" si="1074"/>
        <v>1900</v>
      </c>
      <c r="BM8463" t="str">
        <f t="shared" si="1075"/>
        <v/>
      </c>
      <c r="BN8463" s="69">
        <f t="shared" si="1076"/>
        <v>139</v>
      </c>
      <c r="BO8463" s="1">
        <v>50831</v>
      </c>
      <c r="BP8463" s="1"/>
    </row>
    <row r="8464" spans="59:68" x14ac:dyDescent="0.25">
      <c r="BG8464" t="str">
        <f t="shared" ca="1" si="1069"/>
        <v/>
      </c>
      <c r="BH8464" t="str">
        <f t="shared" si="1070"/>
        <v/>
      </c>
      <c r="BI8464" t="str">
        <f t="shared" si="1071"/>
        <v/>
      </c>
      <c r="BJ8464" t="str">
        <f t="shared" ca="1" si="1072"/>
        <v/>
      </c>
      <c r="BK8464">
        <f t="shared" si="1073"/>
        <v>1900</v>
      </c>
      <c r="BL8464">
        <f t="shared" si="1074"/>
        <v>1900</v>
      </c>
      <c r="BM8464" t="str">
        <f t="shared" si="1075"/>
        <v/>
      </c>
      <c r="BN8464" s="69">
        <f t="shared" si="1076"/>
        <v>139</v>
      </c>
      <c r="BO8464" s="1">
        <v>50832</v>
      </c>
      <c r="BP8464" s="1"/>
    </row>
    <row r="8465" spans="59:68" x14ac:dyDescent="0.25">
      <c r="BG8465" t="str">
        <f t="shared" ca="1" si="1069"/>
        <v/>
      </c>
      <c r="BH8465" t="str">
        <f t="shared" si="1070"/>
        <v/>
      </c>
      <c r="BI8465" t="str">
        <f t="shared" si="1071"/>
        <v/>
      </c>
      <c r="BJ8465" t="str">
        <f t="shared" ca="1" si="1072"/>
        <v/>
      </c>
      <c r="BK8465">
        <f t="shared" si="1073"/>
        <v>1900</v>
      </c>
      <c r="BL8465">
        <f t="shared" si="1074"/>
        <v>1900</v>
      </c>
      <c r="BM8465" t="str">
        <f t="shared" si="1075"/>
        <v/>
      </c>
      <c r="BN8465" s="69">
        <f t="shared" si="1076"/>
        <v>139</v>
      </c>
      <c r="BO8465" s="1">
        <v>50833</v>
      </c>
      <c r="BP8465" s="1"/>
    </row>
    <row r="8466" spans="59:68" x14ac:dyDescent="0.25">
      <c r="BG8466" t="str">
        <f t="shared" ca="1" si="1069"/>
        <v/>
      </c>
      <c r="BH8466" t="str">
        <f t="shared" si="1070"/>
        <v/>
      </c>
      <c r="BI8466" t="str">
        <f t="shared" si="1071"/>
        <v/>
      </c>
      <c r="BJ8466" t="str">
        <f t="shared" ca="1" si="1072"/>
        <v/>
      </c>
      <c r="BK8466">
        <f t="shared" si="1073"/>
        <v>1900</v>
      </c>
      <c r="BL8466">
        <f t="shared" si="1074"/>
        <v>1900</v>
      </c>
      <c r="BM8466" t="str">
        <f t="shared" si="1075"/>
        <v/>
      </c>
      <c r="BN8466" s="69">
        <f t="shared" si="1076"/>
        <v>139</v>
      </c>
      <c r="BO8466" s="1">
        <v>50834</v>
      </c>
      <c r="BP8466" s="1"/>
    </row>
    <row r="8467" spans="59:68" x14ac:dyDescent="0.25">
      <c r="BG8467" t="str">
        <f t="shared" ca="1" si="1069"/>
        <v/>
      </c>
      <c r="BH8467" t="str">
        <f t="shared" si="1070"/>
        <v/>
      </c>
      <c r="BI8467" t="str">
        <f t="shared" si="1071"/>
        <v/>
      </c>
      <c r="BJ8467" t="str">
        <f t="shared" ca="1" si="1072"/>
        <v/>
      </c>
      <c r="BK8467">
        <f t="shared" si="1073"/>
        <v>1900</v>
      </c>
      <c r="BL8467">
        <f t="shared" si="1074"/>
        <v>1900</v>
      </c>
      <c r="BM8467" t="str">
        <f t="shared" si="1075"/>
        <v/>
      </c>
      <c r="BN8467" s="69">
        <f t="shared" si="1076"/>
        <v>139</v>
      </c>
      <c r="BO8467" s="1">
        <v>50835</v>
      </c>
      <c r="BP8467" s="1"/>
    </row>
    <row r="8468" spans="59:68" x14ac:dyDescent="0.25">
      <c r="BG8468" t="str">
        <f t="shared" ca="1" si="1069"/>
        <v/>
      </c>
      <c r="BH8468" t="str">
        <f t="shared" si="1070"/>
        <v/>
      </c>
      <c r="BI8468" t="str">
        <f t="shared" si="1071"/>
        <v/>
      </c>
      <c r="BJ8468" t="str">
        <f t="shared" ca="1" si="1072"/>
        <v/>
      </c>
      <c r="BK8468">
        <f t="shared" si="1073"/>
        <v>1900</v>
      </c>
      <c r="BL8468">
        <f t="shared" si="1074"/>
        <v>1900</v>
      </c>
      <c r="BM8468" t="str">
        <f t="shared" si="1075"/>
        <v/>
      </c>
      <c r="BN8468" s="69">
        <f t="shared" si="1076"/>
        <v>139</v>
      </c>
      <c r="BO8468" s="1">
        <v>50836</v>
      </c>
      <c r="BP8468" s="1"/>
    </row>
    <row r="8469" spans="59:68" x14ac:dyDescent="0.25">
      <c r="BG8469" t="str">
        <f t="shared" ca="1" si="1069"/>
        <v/>
      </c>
      <c r="BH8469" t="str">
        <f t="shared" si="1070"/>
        <v/>
      </c>
      <c r="BI8469" t="str">
        <f t="shared" si="1071"/>
        <v/>
      </c>
      <c r="BJ8469" t="str">
        <f t="shared" ca="1" si="1072"/>
        <v/>
      </c>
      <c r="BK8469">
        <f t="shared" si="1073"/>
        <v>1900</v>
      </c>
      <c r="BL8469">
        <f t="shared" si="1074"/>
        <v>1900</v>
      </c>
      <c r="BM8469" t="str">
        <f t="shared" si="1075"/>
        <v/>
      </c>
      <c r="BN8469" s="69">
        <f t="shared" si="1076"/>
        <v>139</v>
      </c>
      <c r="BO8469" s="1">
        <v>50837</v>
      </c>
      <c r="BP8469" s="1"/>
    </row>
    <row r="8470" spans="59:68" x14ac:dyDescent="0.25">
      <c r="BG8470" t="str">
        <f t="shared" ca="1" si="1069"/>
        <v/>
      </c>
      <c r="BH8470" t="str">
        <f t="shared" si="1070"/>
        <v/>
      </c>
      <c r="BI8470" t="str">
        <f t="shared" si="1071"/>
        <v/>
      </c>
      <c r="BJ8470" t="str">
        <f t="shared" ca="1" si="1072"/>
        <v/>
      </c>
      <c r="BK8470">
        <f t="shared" si="1073"/>
        <v>1900</v>
      </c>
      <c r="BL8470">
        <f t="shared" si="1074"/>
        <v>1900</v>
      </c>
      <c r="BM8470" t="str">
        <f t="shared" si="1075"/>
        <v/>
      </c>
      <c r="BN8470" s="69">
        <f t="shared" si="1076"/>
        <v>139</v>
      </c>
      <c r="BO8470" s="1">
        <v>50838</v>
      </c>
      <c r="BP8470" s="1"/>
    </row>
    <row r="8471" spans="59:68" x14ac:dyDescent="0.25">
      <c r="BG8471" t="str">
        <f t="shared" ca="1" si="1069"/>
        <v/>
      </c>
      <c r="BH8471" t="str">
        <f t="shared" si="1070"/>
        <v/>
      </c>
      <c r="BI8471" t="str">
        <f t="shared" si="1071"/>
        <v/>
      </c>
      <c r="BJ8471" t="str">
        <f t="shared" ca="1" si="1072"/>
        <v/>
      </c>
      <c r="BK8471">
        <f t="shared" si="1073"/>
        <v>1900</v>
      </c>
      <c r="BL8471">
        <f t="shared" si="1074"/>
        <v>1900</v>
      </c>
      <c r="BM8471" t="str">
        <f t="shared" si="1075"/>
        <v/>
      </c>
      <c r="BN8471" s="69">
        <f t="shared" si="1076"/>
        <v>139</v>
      </c>
      <c r="BO8471" s="1">
        <v>50839</v>
      </c>
      <c r="BP8471" s="1"/>
    </row>
    <row r="8472" spans="59:68" x14ac:dyDescent="0.25">
      <c r="BG8472" t="str">
        <f t="shared" ca="1" si="1069"/>
        <v/>
      </c>
      <c r="BH8472" t="str">
        <f t="shared" si="1070"/>
        <v/>
      </c>
      <c r="BI8472" t="str">
        <f t="shared" si="1071"/>
        <v/>
      </c>
      <c r="BJ8472" t="str">
        <f t="shared" ca="1" si="1072"/>
        <v/>
      </c>
      <c r="BK8472">
        <f t="shared" si="1073"/>
        <v>1900</v>
      </c>
      <c r="BL8472">
        <f t="shared" si="1074"/>
        <v>1900</v>
      </c>
      <c r="BM8472" t="str">
        <f t="shared" si="1075"/>
        <v/>
      </c>
      <c r="BN8472" s="69">
        <f t="shared" si="1076"/>
        <v>139</v>
      </c>
      <c r="BO8472" s="1">
        <v>50840</v>
      </c>
      <c r="BP8472" s="1"/>
    </row>
    <row r="8473" spans="59:68" x14ac:dyDescent="0.25">
      <c r="BG8473" t="str">
        <f t="shared" ca="1" si="1069"/>
        <v/>
      </c>
      <c r="BH8473" t="str">
        <f t="shared" si="1070"/>
        <v/>
      </c>
      <c r="BI8473" t="str">
        <f t="shared" si="1071"/>
        <v/>
      </c>
      <c r="BJ8473" t="str">
        <f t="shared" ca="1" si="1072"/>
        <v/>
      </c>
      <c r="BK8473">
        <f t="shared" si="1073"/>
        <v>1900</v>
      </c>
      <c r="BL8473">
        <f t="shared" si="1074"/>
        <v>1900</v>
      </c>
      <c r="BM8473" t="str">
        <f t="shared" si="1075"/>
        <v/>
      </c>
      <c r="BN8473" s="69">
        <f t="shared" si="1076"/>
        <v>139</v>
      </c>
      <c r="BO8473" s="1">
        <v>50841</v>
      </c>
      <c r="BP8473" s="1"/>
    </row>
    <row r="8474" spans="59:68" x14ac:dyDescent="0.25">
      <c r="BG8474" t="str">
        <f t="shared" ca="1" si="1069"/>
        <v/>
      </c>
      <c r="BH8474" t="str">
        <f t="shared" si="1070"/>
        <v/>
      </c>
      <c r="BI8474" t="str">
        <f t="shared" si="1071"/>
        <v/>
      </c>
      <c r="BJ8474" t="str">
        <f t="shared" ca="1" si="1072"/>
        <v/>
      </c>
      <c r="BK8474">
        <f t="shared" si="1073"/>
        <v>1900</v>
      </c>
      <c r="BL8474">
        <f t="shared" si="1074"/>
        <v>1900</v>
      </c>
      <c r="BM8474" t="str">
        <f t="shared" si="1075"/>
        <v/>
      </c>
      <c r="BN8474" s="69">
        <f t="shared" si="1076"/>
        <v>139</v>
      </c>
      <c r="BO8474" s="1">
        <v>50842</v>
      </c>
      <c r="BP8474" s="1"/>
    </row>
    <row r="8475" spans="59:68" x14ac:dyDescent="0.25">
      <c r="BG8475" t="str">
        <f t="shared" ca="1" si="1069"/>
        <v/>
      </c>
      <c r="BH8475" t="str">
        <f t="shared" si="1070"/>
        <v/>
      </c>
      <c r="BI8475" t="str">
        <f t="shared" si="1071"/>
        <v/>
      </c>
      <c r="BJ8475" t="str">
        <f t="shared" ca="1" si="1072"/>
        <v/>
      </c>
      <c r="BK8475">
        <f t="shared" si="1073"/>
        <v>1900</v>
      </c>
      <c r="BL8475">
        <f t="shared" si="1074"/>
        <v>1900</v>
      </c>
      <c r="BM8475" t="str">
        <f t="shared" si="1075"/>
        <v/>
      </c>
      <c r="BN8475" s="69">
        <f t="shared" si="1076"/>
        <v>139</v>
      </c>
      <c r="BO8475" s="1">
        <v>50843</v>
      </c>
      <c r="BP8475" s="1"/>
    </row>
    <row r="8476" spans="59:68" x14ac:dyDescent="0.25">
      <c r="BG8476" t="str">
        <f t="shared" ca="1" si="1069"/>
        <v/>
      </c>
      <c r="BH8476" t="str">
        <f t="shared" si="1070"/>
        <v/>
      </c>
      <c r="BI8476" t="str">
        <f t="shared" si="1071"/>
        <v/>
      </c>
      <c r="BJ8476" t="str">
        <f t="shared" ca="1" si="1072"/>
        <v/>
      </c>
      <c r="BK8476">
        <f t="shared" si="1073"/>
        <v>1900</v>
      </c>
      <c r="BL8476">
        <f t="shared" si="1074"/>
        <v>1900</v>
      </c>
      <c r="BM8476" t="str">
        <f t="shared" si="1075"/>
        <v/>
      </c>
      <c r="BN8476" s="69">
        <f t="shared" si="1076"/>
        <v>139</v>
      </c>
      <c r="BO8476" s="1">
        <v>50844</v>
      </c>
      <c r="BP8476" s="1"/>
    </row>
    <row r="8477" spans="59:68" x14ac:dyDescent="0.25">
      <c r="BG8477" t="str">
        <f t="shared" ca="1" si="1069"/>
        <v/>
      </c>
      <c r="BH8477" t="str">
        <f t="shared" si="1070"/>
        <v/>
      </c>
      <c r="BI8477" t="str">
        <f t="shared" si="1071"/>
        <v/>
      </c>
      <c r="BJ8477" t="str">
        <f t="shared" ca="1" si="1072"/>
        <v/>
      </c>
      <c r="BK8477">
        <f t="shared" si="1073"/>
        <v>1900</v>
      </c>
      <c r="BL8477">
        <f t="shared" si="1074"/>
        <v>1900</v>
      </c>
      <c r="BM8477" t="str">
        <f t="shared" si="1075"/>
        <v/>
      </c>
      <c r="BN8477" s="69">
        <f t="shared" si="1076"/>
        <v>139</v>
      </c>
      <c r="BO8477" s="1">
        <v>50845</v>
      </c>
      <c r="BP8477" s="1"/>
    </row>
    <row r="8478" spans="59:68" x14ac:dyDescent="0.25">
      <c r="BG8478" t="str">
        <f t="shared" ca="1" si="1069"/>
        <v/>
      </c>
      <c r="BH8478" t="str">
        <f t="shared" si="1070"/>
        <v/>
      </c>
      <c r="BI8478" t="str">
        <f t="shared" si="1071"/>
        <v/>
      </c>
      <c r="BJ8478" t="str">
        <f t="shared" ca="1" si="1072"/>
        <v/>
      </c>
      <c r="BK8478">
        <f t="shared" si="1073"/>
        <v>1900</v>
      </c>
      <c r="BL8478">
        <f t="shared" si="1074"/>
        <v>1900</v>
      </c>
      <c r="BM8478" t="str">
        <f t="shared" si="1075"/>
        <v/>
      </c>
      <c r="BN8478" s="69">
        <f t="shared" si="1076"/>
        <v>139</v>
      </c>
      <c r="BO8478" s="1">
        <v>50846</v>
      </c>
      <c r="BP8478" s="1"/>
    </row>
    <row r="8479" spans="59:68" x14ac:dyDescent="0.25">
      <c r="BG8479" t="str">
        <f t="shared" ca="1" si="1069"/>
        <v/>
      </c>
      <c r="BH8479" t="str">
        <f t="shared" si="1070"/>
        <v/>
      </c>
      <c r="BI8479" t="str">
        <f t="shared" si="1071"/>
        <v/>
      </c>
      <c r="BJ8479" t="str">
        <f t="shared" ca="1" si="1072"/>
        <v/>
      </c>
      <c r="BK8479">
        <f t="shared" si="1073"/>
        <v>1900</v>
      </c>
      <c r="BL8479">
        <f t="shared" si="1074"/>
        <v>1900</v>
      </c>
      <c r="BM8479" t="str">
        <f t="shared" si="1075"/>
        <v/>
      </c>
      <c r="BN8479" s="69">
        <f t="shared" si="1076"/>
        <v>139</v>
      </c>
      <c r="BO8479" s="1">
        <v>50847</v>
      </c>
      <c r="BP8479" s="1"/>
    </row>
    <row r="8480" spans="59:68" x14ac:dyDescent="0.25">
      <c r="BG8480" t="str">
        <f t="shared" ca="1" si="1069"/>
        <v/>
      </c>
      <c r="BH8480" t="str">
        <f t="shared" si="1070"/>
        <v/>
      </c>
      <c r="BI8480" t="str">
        <f t="shared" si="1071"/>
        <v/>
      </c>
      <c r="BJ8480" t="str">
        <f t="shared" ca="1" si="1072"/>
        <v/>
      </c>
      <c r="BK8480">
        <f t="shared" si="1073"/>
        <v>1900</v>
      </c>
      <c r="BL8480">
        <f t="shared" si="1074"/>
        <v>1900</v>
      </c>
      <c r="BM8480" t="str">
        <f t="shared" si="1075"/>
        <v/>
      </c>
      <c r="BN8480" s="69">
        <f t="shared" si="1076"/>
        <v>139</v>
      </c>
      <c r="BO8480" s="1">
        <v>50848</v>
      </c>
      <c r="BP8480" s="1"/>
    </row>
    <row r="8481" spans="59:68" x14ac:dyDescent="0.25">
      <c r="BG8481" t="str">
        <f t="shared" ca="1" si="1069"/>
        <v/>
      </c>
      <c r="BH8481" t="str">
        <f t="shared" si="1070"/>
        <v/>
      </c>
      <c r="BI8481" t="str">
        <f t="shared" si="1071"/>
        <v/>
      </c>
      <c r="BJ8481" t="str">
        <f t="shared" ca="1" si="1072"/>
        <v/>
      </c>
      <c r="BK8481">
        <f t="shared" si="1073"/>
        <v>1900</v>
      </c>
      <c r="BL8481">
        <f t="shared" si="1074"/>
        <v>1900</v>
      </c>
      <c r="BM8481" t="str">
        <f t="shared" si="1075"/>
        <v/>
      </c>
      <c r="BN8481" s="69">
        <f t="shared" si="1076"/>
        <v>139</v>
      </c>
      <c r="BO8481" s="1">
        <v>50849</v>
      </c>
      <c r="BP8481" s="1"/>
    </row>
    <row r="8482" spans="59:68" x14ac:dyDescent="0.25">
      <c r="BG8482" t="str">
        <f t="shared" ca="1" si="1069"/>
        <v/>
      </c>
      <c r="BH8482" t="str">
        <f t="shared" si="1070"/>
        <v/>
      </c>
      <c r="BI8482" t="str">
        <f t="shared" si="1071"/>
        <v/>
      </c>
      <c r="BJ8482" t="str">
        <f t="shared" ca="1" si="1072"/>
        <v/>
      </c>
      <c r="BK8482">
        <f t="shared" si="1073"/>
        <v>1900</v>
      </c>
      <c r="BL8482">
        <f t="shared" si="1074"/>
        <v>1900</v>
      </c>
      <c r="BM8482" t="str">
        <f t="shared" si="1075"/>
        <v/>
      </c>
      <c r="BN8482" s="69">
        <f t="shared" si="1076"/>
        <v>139</v>
      </c>
      <c r="BO8482" s="1">
        <v>50850</v>
      </c>
      <c r="BP8482" s="1"/>
    </row>
    <row r="8483" spans="59:68" x14ac:dyDescent="0.25">
      <c r="BG8483" t="str">
        <f t="shared" ca="1" si="1069"/>
        <v/>
      </c>
      <c r="BH8483" t="str">
        <f t="shared" si="1070"/>
        <v/>
      </c>
      <c r="BI8483" t="str">
        <f t="shared" si="1071"/>
        <v/>
      </c>
      <c r="BJ8483" t="str">
        <f t="shared" ca="1" si="1072"/>
        <v/>
      </c>
      <c r="BK8483">
        <f t="shared" si="1073"/>
        <v>1900</v>
      </c>
      <c r="BL8483">
        <f t="shared" si="1074"/>
        <v>1900</v>
      </c>
      <c r="BM8483" t="str">
        <f t="shared" si="1075"/>
        <v/>
      </c>
      <c r="BN8483" s="69">
        <f t="shared" si="1076"/>
        <v>139</v>
      </c>
      <c r="BO8483" s="1">
        <v>50851</v>
      </c>
      <c r="BP8483" s="1"/>
    </row>
    <row r="8484" spans="59:68" x14ac:dyDescent="0.25">
      <c r="BG8484" t="str">
        <f t="shared" ca="1" si="1069"/>
        <v/>
      </c>
      <c r="BH8484" t="str">
        <f t="shared" si="1070"/>
        <v/>
      </c>
      <c r="BI8484" t="str">
        <f t="shared" si="1071"/>
        <v/>
      </c>
      <c r="BJ8484" t="str">
        <f t="shared" ca="1" si="1072"/>
        <v/>
      </c>
      <c r="BK8484">
        <f t="shared" si="1073"/>
        <v>1900</v>
      </c>
      <c r="BL8484">
        <f t="shared" si="1074"/>
        <v>1900</v>
      </c>
      <c r="BM8484" t="str">
        <f t="shared" si="1075"/>
        <v/>
      </c>
      <c r="BN8484" s="69">
        <f t="shared" si="1076"/>
        <v>139</v>
      </c>
      <c r="BO8484" s="1">
        <v>50852</v>
      </c>
      <c r="BP8484" s="1"/>
    </row>
    <row r="8485" spans="59:68" x14ac:dyDescent="0.25">
      <c r="BG8485" t="str">
        <f t="shared" ca="1" si="1069"/>
        <v/>
      </c>
      <c r="BH8485" t="str">
        <f t="shared" si="1070"/>
        <v/>
      </c>
      <c r="BI8485" t="str">
        <f t="shared" si="1071"/>
        <v/>
      </c>
      <c r="BJ8485" t="str">
        <f t="shared" ca="1" si="1072"/>
        <v/>
      </c>
      <c r="BK8485">
        <f t="shared" si="1073"/>
        <v>1900</v>
      </c>
      <c r="BL8485">
        <f t="shared" si="1074"/>
        <v>1900</v>
      </c>
      <c r="BM8485" t="str">
        <f t="shared" si="1075"/>
        <v/>
      </c>
      <c r="BN8485" s="69">
        <f t="shared" si="1076"/>
        <v>139</v>
      </c>
      <c r="BO8485" s="1">
        <v>50853</v>
      </c>
      <c r="BP8485" s="1"/>
    </row>
    <row r="8486" spans="59:68" x14ac:dyDescent="0.25">
      <c r="BG8486" t="str">
        <f t="shared" ca="1" si="1069"/>
        <v/>
      </c>
      <c r="BH8486" t="str">
        <f t="shared" si="1070"/>
        <v/>
      </c>
      <c r="BI8486" t="str">
        <f t="shared" si="1071"/>
        <v/>
      </c>
      <c r="BJ8486" t="str">
        <f t="shared" ca="1" si="1072"/>
        <v/>
      </c>
      <c r="BK8486">
        <f t="shared" si="1073"/>
        <v>1900</v>
      </c>
      <c r="BL8486">
        <f t="shared" si="1074"/>
        <v>1900</v>
      </c>
      <c r="BM8486" t="str">
        <f t="shared" si="1075"/>
        <v/>
      </c>
      <c r="BN8486" s="69">
        <f t="shared" si="1076"/>
        <v>139</v>
      </c>
      <c r="BO8486" s="1">
        <v>50854</v>
      </c>
      <c r="BP8486" s="1"/>
    </row>
    <row r="8487" spans="59:68" x14ac:dyDescent="0.25">
      <c r="BG8487" t="str">
        <f t="shared" ca="1" si="1069"/>
        <v/>
      </c>
      <c r="BH8487" t="str">
        <f t="shared" si="1070"/>
        <v/>
      </c>
      <c r="BI8487" t="str">
        <f t="shared" si="1071"/>
        <v/>
      </c>
      <c r="BJ8487" t="str">
        <f t="shared" ca="1" si="1072"/>
        <v/>
      </c>
      <c r="BK8487">
        <f t="shared" si="1073"/>
        <v>1900</v>
      </c>
      <c r="BL8487">
        <f t="shared" si="1074"/>
        <v>1900</v>
      </c>
      <c r="BM8487" t="str">
        <f t="shared" si="1075"/>
        <v/>
      </c>
      <c r="BN8487" s="69">
        <f t="shared" si="1076"/>
        <v>139</v>
      </c>
      <c r="BO8487" s="1">
        <v>50855</v>
      </c>
      <c r="BP8487" s="1"/>
    </row>
    <row r="8488" spans="59:68" x14ac:dyDescent="0.25">
      <c r="BG8488" t="str">
        <f t="shared" ca="1" si="1069"/>
        <v/>
      </c>
      <c r="BH8488" t="str">
        <f t="shared" si="1070"/>
        <v/>
      </c>
      <c r="BI8488" t="str">
        <f t="shared" si="1071"/>
        <v/>
      </c>
      <c r="BJ8488" t="str">
        <f t="shared" ca="1" si="1072"/>
        <v/>
      </c>
      <c r="BK8488">
        <f t="shared" si="1073"/>
        <v>1900</v>
      </c>
      <c r="BL8488">
        <f t="shared" si="1074"/>
        <v>1900</v>
      </c>
      <c r="BM8488" t="str">
        <f t="shared" si="1075"/>
        <v/>
      </c>
      <c r="BN8488" s="69">
        <f t="shared" si="1076"/>
        <v>139</v>
      </c>
      <c r="BO8488" s="1">
        <v>50856</v>
      </c>
      <c r="BP8488" s="1"/>
    </row>
    <row r="8489" spans="59:68" x14ac:dyDescent="0.25">
      <c r="BG8489" t="str">
        <f t="shared" ca="1" si="1069"/>
        <v/>
      </c>
      <c r="BH8489" t="str">
        <f t="shared" si="1070"/>
        <v/>
      </c>
      <c r="BI8489" t="str">
        <f t="shared" si="1071"/>
        <v/>
      </c>
      <c r="BJ8489" t="str">
        <f t="shared" ca="1" si="1072"/>
        <v/>
      </c>
      <c r="BK8489">
        <f t="shared" si="1073"/>
        <v>1900</v>
      </c>
      <c r="BL8489">
        <f t="shared" si="1074"/>
        <v>1900</v>
      </c>
      <c r="BM8489" t="str">
        <f t="shared" si="1075"/>
        <v/>
      </c>
      <c r="BN8489" s="69">
        <f t="shared" si="1076"/>
        <v>139</v>
      </c>
      <c r="BO8489" s="1">
        <v>50857</v>
      </c>
      <c r="BP8489" s="1"/>
    </row>
    <row r="8490" spans="59:68" x14ac:dyDescent="0.25">
      <c r="BG8490" t="str">
        <f t="shared" ca="1" si="1069"/>
        <v/>
      </c>
      <c r="BH8490" t="str">
        <f t="shared" si="1070"/>
        <v/>
      </c>
      <c r="BI8490" t="str">
        <f t="shared" si="1071"/>
        <v/>
      </c>
      <c r="BJ8490" t="str">
        <f t="shared" ca="1" si="1072"/>
        <v/>
      </c>
      <c r="BK8490">
        <f t="shared" si="1073"/>
        <v>1900</v>
      </c>
      <c r="BL8490">
        <f t="shared" si="1074"/>
        <v>1900</v>
      </c>
      <c r="BM8490" t="str">
        <f t="shared" si="1075"/>
        <v/>
      </c>
      <c r="BN8490" s="69">
        <f t="shared" si="1076"/>
        <v>139</v>
      </c>
      <c r="BO8490" s="1">
        <v>50858</v>
      </c>
      <c r="BP8490" s="1"/>
    </row>
    <row r="8491" spans="59:68" x14ac:dyDescent="0.25">
      <c r="BG8491" t="str">
        <f t="shared" ca="1" si="1069"/>
        <v/>
      </c>
      <c r="BH8491" t="str">
        <f t="shared" si="1070"/>
        <v/>
      </c>
      <c r="BI8491" t="str">
        <f t="shared" si="1071"/>
        <v/>
      </c>
      <c r="BJ8491" t="str">
        <f t="shared" ca="1" si="1072"/>
        <v/>
      </c>
      <c r="BK8491">
        <f t="shared" si="1073"/>
        <v>1900</v>
      </c>
      <c r="BL8491">
        <f t="shared" si="1074"/>
        <v>1900</v>
      </c>
      <c r="BM8491" t="str">
        <f t="shared" si="1075"/>
        <v/>
      </c>
      <c r="BN8491" s="69">
        <f t="shared" si="1076"/>
        <v>139</v>
      </c>
      <c r="BO8491" s="1">
        <v>50859</v>
      </c>
      <c r="BP8491" s="1"/>
    </row>
    <row r="8492" spans="59:68" x14ac:dyDescent="0.25">
      <c r="BG8492" t="str">
        <f t="shared" ca="1" si="1069"/>
        <v/>
      </c>
      <c r="BH8492" t="str">
        <f t="shared" si="1070"/>
        <v/>
      </c>
      <c r="BI8492" t="str">
        <f t="shared" si="1071"/>
        <v/>
      </c>
      <c r="BJ8492" t="str">
        <f t="shared" ca="1" si="1072"/>
        <v/>
      </c>
      <c r="BK8492">
        <f t="shared" si="1073"/>
        <v>1900</v>
      </c>
      <c r="BL8492">
        <f t="shared" si="1074"/>
        <v>1900</v>
      </c>
      <c r="BM8492" t="str">
        <f t="shared" si="1075"/>
        <v/>
      </c>
      <c r="BN8492" s="69">
        <f t="shared" si="1076"/>
        <v>139</v>
      </c>
      <c r="BO8492" s="1">
        <v>50860</v>
      </c>
      <c r="BP8492" s="1"/>
    </row>
    <row r="8493" spans="59:68" x14ac:dyDescent="0.25">
      <c r="BG8493" t="str">
        <f t="shared" ca="1" si="1069"/>
        <v/>
      </c>
      <c r="BH8493" t="str">
        <f t="shared" si="1070"/>
        <v/>
      </c>
      <c r="BI8493" t="str">
        <f t="shared" si="1071"/>
        <v/>
      </c>
      <c r="BJ8493" t="str">
        <f t="shared" ca="1" si="1072"/>
        <v/>
      </c>
      <c r="BK8493">
        <f t="shared" si="1073"/>
        <v>1900</v>
      </c>
      <c r="BL8493">
        <f t="shared" si="1074"/>
        <v>1900</v>
      </c>
      <c r="BM8493" t="str">
        <f t="shared" si="1075"/>
        <v/>
      </c>
      <c r="BN8493" s="69">
        <f t="shared" si="1076"/>
        <v>139</v>
      </c>
      <c r="BO8493" s="1">
        <v>50861</v>
      </c>
      <c r="BP8493" s="1"/>
    </row>
    <row r="8494" spans="59:68" x14ac:dyDescent="0.25">
      <c r="BG8494" t="str">
        <f t="shared" ca="1" si="1069"/>
        <v/>
      </c>
      <c r="BH8494" t="str">
        <f t="shared" si="1070"/>
        <v/>
      </c>
      <c r="BI8494" t="str">
        <f t="shared" si="1071"/>
        <v/>
      </c>
      <c r="BJ8494" t="str">
        <f t="shared" ca="1" si="1072"/>
        <v/>
      </c>
      <c r="BK8494">
        <f t="shared" si="1073"/>
        <v>1900</v>
      </c>
      <c r="BL8494">
        <f t="shared" si="1074"/>
        <v>1900</v>
      </c>
      <c r="BM8494" t="str">
        <f t="shared" si="1075"/>
        <v/>
      </c>
      <c r="BN8494" s="69">
        <f t="shared" si="1076"/>
        <v>139</v>
      </c>
      <c r="BO8494" s="1">
        <v>50862</v>
      </c>
      <c r="BP8494" s="1"/>
    </row>
    <row r="8495" spans="59:68" x14ac:dyDescent="0.25">
      <c r="BG8495" t="str">
        <f t="shared" ca="1" si="1069"/>
        <v/>
      </c>
      <c r="BH8495" t="str">
        <f t="shared" si="1070"/>
        <v/>
      </c>
      <c r="BI8495" t="str">
        <f t="shared" si="1071"/>
        <v/>
      </c>
      <c r="BJ8495" t="str">
        <f t="shared" ca="1" si="1072"/>
        <v/>
      </c>
      <c r="BK8495">
        <f t="shared" si="1073"/>
        <v>1900</v>
      </c>
      <c r="BL8495">
        <f t="shared" si="1074"/>
        <v>1900</v>
      </c>
      <c r="BM8495" t="str">
        <f t="shared" si="1075"/>
        <v/>
      </c>
      <c r="BN8495" s="69">
        <f t="shared" si="1076"/>
        <v>139</v>
      </c>
      <c r="BO8495" s="1">
        <v>50863</v>
      </c>
      <c r="BP8495" s="1"/>
    </row>
    <row r="8496" spans="59:68" x14ac:dyDescent="0.25">
      <c r="BG8496" t="str">
        <f t="shared" ca="1" si="1069"/>
        <v/>
      </c>
      <c r="BH8496" t="str">
        <f t="shared" si="1070"/>
        <v/>
      </c>
      <c r="BI8496" t="str">
        <f t="shared" si="1071"/>
        <v/>
      </c>
      <c r="BJ8496" t="str">
        <f t="shared" ca="1" si="1072"/>
        <v/>
      </c>
      <c r="BK8496">
        <f t="shared" si="1073"/>
        <v>1900</v>
      </c>
      <c r="BL8496">
        <f t="shared" si="1074"/>
        <v>1900</v>
      </c>
      <c r="BM8496" t="str">
        <f t="shared" si="1075"/>
        <v/>
      </c>
      <c r="BN8496" s="69">
        <f t="shared" si="1076"/>
        <v>139</v>
      </c>
      <c r="BO8496" s="1">
        <v>50864</v>
      </c>
      <c r="BP8496" s="1"/>
    </row>
    <row r="8497" spans="59:68" x14ac:dyDescent="0.25">
      <c r="BG8497" t="str">
        <f t="shared" ca="1" si="1069"/>
        <v/>
      </c>
      <c r="BH8497" t="str">
        <f t="shared" si="1070"/>
        <v/>
      </c>
      <c r="BI8497" t="str">
        <f t="shared" si="1071"/>
        <v/>
      </c>
      <c r="BJ8497" t="str">
        <f t="shared" ca="1" si="1072"/>
        <v/>
      </c>
      <c r="BK8497">
        <f t="shared" si="1073"/>
        <v>1900</v>
      </c>
      <c r="BL8497">
        <f t="shared" si="1074"/>
        <v>1900</v>
      </c>
      <c r="BM8497" t="str">
        <f t="shared" si="1075"/>
        <v/>
      </c>
      <c r="BN8497" s="69">
        <f t="shared" si="1076"/>
        <v>139</v>
      </c>
      <c r="BO8497" s="1">
        <v>50865</v>
      </c>
      <c r="BP8497" s="1"/>
    </row>
    <row r="8498" spans="59:68" x14ac:dyDescent="0.25">
      <c r="BG8498" t="str">
        <f t="shared" ca="1" si="1069"/>
        <v/>
      </c>
      <c r="BH8498" t="str">
        <f t="shared" si="1070"/>
        <v/>
      </c>
      <c r="BI8498" t="str">
        <f t="shared" si="1071"/>
        <v/>
      </c>
      <c r="BJ8498" t="str">
        <f t="shared" ca="1" si="1072"/>
        <v/>
      </c>
      <c r="BK8498">
        <f t="shared" si="1073"/>
        <v>1900</v>
      </c>
      <c r="BL8498">
        <f t="shared" si="1074"/>
        <v>1900</v>
      </c>
      <c r="BM8498" t="str">
        <f t="shared" si="1075"/>
        <v/>
      </c>
      <c r="BN8498" s="69">
        <f t="shared" si="1076"/>
        <v>139</v>
      </c>
      <c r="BO8498" s="1">
        <v>50866</v>
      </c>
      <c r="BP8498" s="1"/>
    </row>
    <row r="8499" spans="59:68" x14ac:dyDescent="0.25">
      <c r="BG8499" t="str">
        <f t="shared" ca="1" si="1069"/>
        <v/>
      </c>
      <c r="BH8499" t="str">
        <f t="shared" si="1070"/>
        <v/>
      </c>
      <c r="BI8499" t="str">
        <f t="shared" si="1071"/>
        <v/>
      </c>
      <c r="BJ8499" t="str">
        <f t="shared" ca="1" si="1072"/>
        <v/>
      </c>
      <c r="BK8499">
        <f t="shared" si="1073"/>
        <v>1900</v>
      </c>
      <c r="BL8499">
        <f t="shared" si="1074"/>
        <v>1900</v>
      </c>
      <c r="BM8499" t="str">
        <f t="shared" si="1075"/>
        <v/>
      </c>
      <c r="BN8499" s="69">
        <f t="shared" si="1076"/>
        <v>139</v>
      </c>
      <c r="BO8499" s="1">
        <v>50867</v>
      </c>
      <c r="BP8499" s="1"/>
    </row>
    <row r="8500" spans="59:68" x14ac:dyDescent="0.25">
      <c r="BG8500" t="str">
        <f t="shared" ca="1" si="1069"/>
        <v/>
      </c>
      <c r="BH8500" t="str">
        <f t="shared" si="1070"/>
        <v/>
      </c>
      <c r="BI8500" t="str">
        <f t="shared" si="1071"/>
        <v/>
      </c>
      <c r="BJ8500" t="str">
        <f t="shared" ca="1" si="1072"/>
        <v/>
      </c>
      <c r="BK8500">
        <f t="shared" si="1073"/>
        <v>1900</v>
      </c>
      <c r="BL8500">
        <f t="shared" si="1074"/>
        <v>1900</v>
      </c>
      <c r="BM8500" t="str">
        <f t="shared" si="1075"/>
        <v/>
      </c>
      <c r="BN8500" s="69">
        <f t="shared" si="1076"/>
        <v>139</v>
      </c>
      <c r="BO8500" s="1">
        <v>50868</v>
      </c>
      <c r="BP8500" s="1"/>
    </row>
    <row r="8501" spans="59:68" x14ac:dyDescent="0.25">
      <c r="BG8501" t="str">
        <f t="shared" ca="1" si="1069"/>
        <v/>
      </c>
      <c r="BH8501" t="str">
        <f t="shared" si="1070"/>
        <v/>
      </c>
      <c r="BI8501" t="str">
        <f t="shared" si="1071"/>
        <v/>
      </c>
      <c r="BJ8501" t="str">
        <f t="shared" ca="1" si="1072"/>
        <v/>
      </c>
      <c r="BK8501">
        <f t="shared" si="1073"/>
        <v>1900</v>
      </c>
      <c r="BL8501">
        <f t="shared" si="1074"/>
        <v>1900</v>
      </c>
      <c r="BM8501" t="str">
        <f t="shared" si="1075"/>
        <v/>
      </c>
      <c r="BN8501" s="69">
        <f t="shared" si="1076"/>
        <v>139</v>
      </c>
      <c r="BO8501" s="1">
        <v>50869</v>
      </c>
      <c r="BP8501" s="1"/>
    </row>
    <row r="8502" spans="59:68" x14ac:dyDescent="0.25">
      <c r="BG8502" t="str">
        <f t="shared" ca="1" si="1069"/>
        <v/>
      </c>
      <c r="BH8502" t="str">
        <f t="shared" si="1070"/>
        <v/>
      </c>
      <c r="BI8502" t="str">
        <f t="shared" si="1071"/>
        <v/>
      </c>
      <c r="BJ8502" t="str">
        <f t="shared" ca="1" si="1072"/>
        <v/>
      </c>
      <c r="BK8502">
        <f t="shared" si="1073"/>
        <v>1900</v>
      </c>
      <c r="BL8502">
        <f t="shared" si="1074"/>
        <v>1900</v>
      </c>
      <c r="BM8502" t="str">
        <f t="shared" si="1075"/>
        <v/>
      </c>
      <c r="BN8502" s="69">
        <f t="shared" si="1076"/>
        <v>139</v>
      </c>
      <c r="BO8502" s="1">
        <v>50870</v>
      </c>
      <c r="BP8502" s="1"/>
    </row>
    <row r="8503" spans="59:68" x14ac:dyDescent="0.25">
      <c r="BG8503" t="str">
        <f t="shared" ca="1" si="1069"/>
        <v/>
      </c>
      <c r="BH8503" t="str">
        <f t="shared" si="1070"/>
        <v/>
      </c>
      <c r="BI8503" t="str">
        <f t="shared" si="1071"/>
        <v/>
      </c>
      <c r="BJ8503" t="str">
        <f t="shared" ca="1" si="1072"/>
        <v/>
      </c>
      <c r="BK8503">
        <f t="shared" si="1073"/>
        <v>1900</v>
      </c>
      <c r="BL8503">
        <f t="shared" si="1074"/>
        <v>1900</v>
      </c>
      <c r="BM8503" t="str">
        <f t="shared" si="1075"/>
        <v/>
      </c>
      <c r="BN8503" s="69">
        <f t="shared" si="1076"/>
        <v>139</v>
      </c>
      <c r="BO8503" s="1">
        <v>50871</v>
      </c>
      <c r="BP8503" s="1"/>
    </row>
    <row r="8504" spans="59:68" x14ac:dyDescent="0.25">
      <c r="BG8504" t="str">
        <f t="shared" ca="1" si="1069"/>
        <v/>
      </c>
      <c r="BH8504" t="str">
        <f t="shared" si="1070"/>
        <v/>
      </c>
      <c r="BI8504" t="str">
        <f t="shared" si="1071"/>
        <v/>
      </c>
      <c r="BJ8504" t="str">
        <f t="shared" ca="1" si="1072"/>
        <v/>
      </c>
      <c r="BK8504">
        <f t="shared" si="1073"/>
        <v>1900</v>
      </c>
      <c r="BL8504">
        <f t="shared" si="1074"/>
        <v>1900</v>
      </c>
      <c r="BM8504" t="str">
        <f t="shared" si="1075"/>
        <v/>
      </c>
      <c r="BN8504" s="69">
        <f t="shared" si="1076"/>
        <v>139</v>
      </c>
      <c r="BO8504" s="1">
        <v>50872</v>
      </c>
      <c r="BP8504" s="1"/>
    </row>
    <row r="8505" spans="59:68" x14ac:dyDescent="0.25">
      <c r="BG8505" t="str">
        <f t="shared" ca="1" si="1069"/>
        <v/>
      </c>
      <c r="BH8505" t="str">
        <f t="shared" si="1070"/>
        <v/>
      </c>
      <c r="BI8505" t="str">
        <f t="shared" si="1071"/>
        <v/>
      </c>
      <c r="BJ8505" t="str">
        <f t="shared" ca="1" si="1072"/>
        <v/>
      </c>
      <c r="BK8505">
        <f t="shared" si="1073"/>
        <v>1900</v>
      </c>
      <c r="BL8505">
        <f t="shared" si="1074"/>
        <v>1900</v>
      </c>
      <c r="BM8505" t="str">
        <f t="shared" si="1075"/>
        <v/>
      </c>
      <c r="BN8505" s="69">
        <f t="shared" si="1076"/>
        <v>139</v>
      </c>
      <c r="BO8505" s="1">
        <v>50873</v>
      </c>
      <c r="BP8505" s="1"/>
    </row>
    <row r="8506" spans="59:68" x14ac:dyDescent="0.25">
      <c r="BG8506" t="str">
        <f t="shared" ca="1" si="1069"/>
        <v/>
      </c>
      <c r="BH8506" t="str">
        <f t="shared" si="1070"/>
        <v/>
      </c>
      <c r="BI8506" t="str">
        <f t="shared" si="1071"/>
        <v/>
      </c>
      <c r="BJ8506" t="str">
        <f t="shared" ca="1" si="1072"/>
        <v/>
      </c>
      <c r="BK8506">
        <f t="shared" si="1073"/>
        <v>1900</v>
      </c>
      <c r="BL8506">
        <f t="shared" si="1074"/>
        <v>1900</v>
      </c>
      <c r="BM8506" t="str">
        <f t="shared" si="1075"/>
        <v/>
      </c>
      <c r="BN8506" s="69">
        <f t="shared" si="1076"/>
        <v>139</v>
      </c>
      <c r="BO8506" s="1">
        <v>50874</v>
      </c>
      <c r="BP8506" s="1"/>
    </row>
    <row r="8507" spans="59:68" x14ac:dyDescent="0.25">
      <c r="BG8507" t="str">
        <f t="shared" ca="1" si="1069"/>
        <v/>
      </c>
      <c r="BH8507" t="str">
        <f t="shared" si="1070"/>
        <v/>
      </c>
      <c r="BI8507" t="str">
        <f t="shared" si="1071"/>
        <v/>
      </c>
      <c r="BJ8507" t="str">
        <f t="shared" ca="1" si="1072"/>
        <v/>
      </c>
      <c r="BK8507">
        <f t="shared" si="1073"/>
        <v>1900</v>
      </c>
      <c r="BL8507">
        <f t="shared" si="1074"/>
        <v>1900</v>
      </c>
      <c r="BM8507" t="str">
        <f t="shared" si="1075"/>
        <v/>
      </c>
      <c r="BN8507" s="69">
        <f t="shared" si="1076"/>
        <v>139</v>
      </c>
      <c r="BO8507" s="1">
        <v>50875</v>
      </c>
      <c r="BP8507" s="1"/>
    </row>
    <row r="8508" spans="59:68" x14ac:dyDescent="0.25">
      <c r="BG8508" t="str">
        <f t="shared" ca="1" si="1069"/>
        <v/>
      </c>
      <c r="BH8508" t="str">
        <f t="shared" si="1070"/>
        <v/>
      </c>
      <c r="BI8508" t="str">
        <f t="shared" si="1071"/>
        <v/>
      </c>
      <c r="BJ8508" t="str">
        <f t="shared" ca="1" si="1072"/>
        <v/>
      </c>
      <c r="BK8508">
        <f t="shared" si="1073"/>
        <v>1900</v>
      </c>
      <c r="BL8508">
        <f t="shared" si="1074"/>
        <v>1900</v>
      </c>
      <c r="BM8508" t="str">
        <f t="shared" si="1075"/>
        <v/>
      </c>
      <c r="BN8508" s="69">
        <f t="shared" si="1076"/>
        <v>139</v>
      </c>
      <c r="BO8508" s="1">
        <v>50876</v>
      </c>
      <c r="BP8508" s="1"/>
    </row>
    <row r="8509" spans="59:68" x14ac:dyDescent="0.25">
      <c r="BG8509" t="str">
        <f t="shared" ca="1" si="1069"/>
        <v/>
      </c>
      <c r="BH8509" t="str">
        <f t="shared" si="1070"/>
        <v/>
      </c>
      <c r="BI8509" t="str">
        <f t="shared" si="1071"/>
        <v/>
      </c>
      <c r="BJ8509" t="str">
        <f t="shared" ca="1" si="1072"/>
        <v/>
      </c>
      <c r="BK8509">
        <f t="shared" si="1073"/>
        <v>1900</v>
      </c>
      <c r="BL8509">
        <f t="shared" si="1074"/>
        <v>1900</v>
      </c>
      <c r="BM8509" t="str">
        <f t="shared" si="1075"/>
        <v/>
      </c>
      <c r="BN8509" s="69">
        <f t="shared" si="1076"/>
        <v>139</v>
      </c>
      <c r="BO8509" s="1">
        <v>50877</v>
      </c>
      <c r="BP8509" s="1"/>
    </row>
    <row r="8510" spans="59:68" x14ac:dyDescent="0.25">
      <c r="BG8510" t="str">
        <f t="shared" ca="1" si="1069"/>
        <v/>
      </c>
      <c r="BH8510" t="str">
        <f t="shared" si="1070"/>
        <v/>
      </c>
      <c r="BI8510" t="str">
        <f t="shared" si="1071"/>
        <v/>
      </c>
      <c r="BJ8510" t="str">
        <f t="shared" ca="1" si="1072"/>
        <v/>
      </c>
      <c r="BK8510">
        <f t="shared" si="1073"/>
        <v>1900</v>
      </c>
      <c r="BL8510">
        <f t="shared" si="1074"/>
        <v>1900</v>
      </c>
      <c r="BM8510" t="str">
        <f t="shared" si="1075"/>
        <v/>
      </c>
      <c r="BN8510" s="69">
        <f t="shared" si="1076"/>
        <v>139</v>
      </c>
      <c r="BO8510" s="1">
        <v>50878</v>
      </c>
      <c r="BP8510" s="1"/>
    </row>
    <row r="8511" spans="59:68" x14ac:dyDescent="0.25">
      <c r="BG8511" t="str">
        <f t="shared" ca="1" si="1069"/>
        <v/>
      </c>
      <c r="BH8511" t="str">
        <f t="shared" si="1070"/>
        <v/>
      </c>
      <c r="BI8511" t="str">
        <f t="shared" si="1071"/>
        <v/>
      </c>
      <c r="BJ8511" t="str">
        <f t="shared" ca="1" si="1072"/>
        <v/>
      </c>
      <c r="BK8511">
        <f t="shared" si="1073"/>
        <v>1900</v>
      </c>
      <c r="BL8511">
        <f t="shared" si="1074"/>
        <v>1900</v>
      </c>
      <c r="BM8511" t="str">
        <f t="shared" si="1075"/>
        <v/>
      </c>
      <c r="BN8511" s="69">
        <f t="shared" si="1076"/>
        <v>139</v>
      </c>
      <c r="BO8511" s="1">
        <v>50879</v>
      </c>
      <c r="BP8511" s="1"/>
    </row>
    <row r="8512" spans="59:68" x14ac:dyDescent="0.25">
      <c r="BG8512" t="str">
        <f t="shared" ca="1" si="1069"/>
        <v/>
      </c>
      <c r="BH8512" t="str">
        <f t="shared" si="1070"/>
        <v/>
      </c>
      <c r="BI8512" t="str">
        <f t="shared" si="1071"/>
        <v/>
      </c>
      <c r="BJ8512" t="str">
        <f t="shared" ca="1" si="1072"/>
        <v/>
      </c>
      <c r="BK8512">
        <f t="shared" si="1073"/>
        <v>1900</v>
      </c>
      <c r="BL8512">
        <f t="shared" si="1074"/>
        <v>1900</v>
      </c>
      <c r="BM8512" t="str">
        <f t="shared" si="1075"/>
        <v/>
      </c>
      <c r="BN8512" s="69">
        <f t="shared" si="1076"/>
        <v>139</v>
      </c>
      <c r="BO8512" s="1">
        <v>50880</v>
      </c>
      <c r="BP8512" s="1"/>
    </row>
    <row r="8513" spans="59:68" x14ac:dyDescent="0.25">
      <c r="BG8513" t="str">
        <f t="shared" ca="1" si="1069"/>
        <v/>
      </c>
      <c r="BH8513" t="str">
        <f t="shared" si="1070"/>
        <v/>
      </c>
      <c r="BI8513" t="str">
        <f t="shared" si="1071"/>
        <v/>
      </c>
      <c r="BJ8513" t="str">
        <f t="shared" ca="1" si="1072"/>
        <v/>
      </c>
      <c r="BK8513">
        <f t="shared" si="1073"/>
        <v>1900</v>
      </c>
      <c r="BL8513">
        <f t="shared" si="1074"/>
        <v>1900</v>
      </c>
      <c r="BM8513" t="str">
        <f t="shared" si="1075"/>
        <v/>
      </c>
      <c r="BN8513" s="69">
        <f t="shared" si="1076"/>
        <v>139</v>
      </c>
      <c r="BO8513" s="1">
        <v>50881</v>
      </c>
      <c r="BP8513" s="1"/>
    </row>
    <row r="8514" spans="59:68" x14ac:dyDescent="0.25">
      <c r="BG8514" t="str">
        <f t="shared" ca="1" si="1069"/>
        <v/>
      </c>
      <c r="BH8514" t="str">
        <f t="shared" si="1070"/>
        <v/>
      </c>
      <c r="BI8514" t="str">
        <f t="shared" si="1071"/>
        <v/>
      </c>
      <c r="BJ8514" t="str">
        <f t="shared" ca="1" si="1072"/>
        <v/>
      </c>
      <c r="BK8514">
        <f t="shared" si="1073"/>
        <v>1900</v>
      </c>
      <c r="BL8514">
        <f t="shared" si="1074"/>
        <v>1900</v>
      </c>
      <c r="BM8514" t="str">
        <f t="shared" si="1075"/>
        <v/>
      </c>
      <c r="BN8514" s="69">
        <f t="shared" si="1076"/>
        <v>139</v>
      </c>
      <c r="BO8514" s="1">
        <v>50882</v>
      </c>
      <c r="BP8514" s="1"/>
    </row>
    <row r="8515" spans="59:68" x14ac:dyDescent="0.25">
      <c r="BG8515" t="str">
        <f t="shared" ref="BG8515:BG8578" ca="1" si="1077">IF(A8515="","",DATEDIF(J8515,TODAY(),"y"))</f>
        <v/>
      </c>
      <c r="BH8515" t="str">
        <f t="shared" ref="BH8515:BH8578" si="1078">IF(A8515="","",IF(BG8515&lt;61,"Moins de 61",IF(BG8515&lt;66,"61 à 65",IF(BG8515&lt;71,"66 à 70",IF(BG8515&lt;76,"71 à 75",IF(BG8515&lt;81,"76 à 80",IF(BG8515&lt;86,"81 à 85",IF(BG8515&lt;91,"86 à 90",IF(BG8515&lt;96,"91 à 95",IF(BG8515&lt;101,"96 à 100",IF(BG8515&gt;=101,"101 et plus","")))))))))))</f>
        <v/>
      </c>
      <c r="BI8515" t="str">
        <f t="shared" ref="BI8515:BI8578" si="1079">IF(B8515="","",IF(BG8515&lt;66,"Moins de 66",IF(BG8515&lt;71,"66 à 70",IF(BG8515&lt;76,"71 à 75",IF(BG8515&lt;81,"76 à 80",IF(BG8515&gt;=81,"plus de 80",""))))))</f>
        <v/>
      </c>
      <c r="BJ8515" t="str">
        <f t="shared" ref="BJ8515:BJ8578" ca="1" si="1080">IF(A8515="","",DATEDIF(L8515,TODAY(),"y"))</f>
        <v/>
      </c>
      <c r="BK8515">
        <f t="shared" ref="BK8515:BK8578" si="1081">YEAR(L8515)</f>
        <v>1900</v>
      </c>
      <c r="BL8515">
        <f t="shared" ref="BL8515:BL8578" si="1082">YEAR(E8515)</f>
        <v>1900</v>
      </c>
      <c r="BM8515" t="str">
        <f t="shared" ref="BM8515:BM8578" si="1083">IF(A8515="","",IF(O8515="Adhérent",BG8515,""))</f>
        <v/>
      </c>
      <c r="BN8515" s="69">
        <f t="shared" ref="BN8515:BN8578" si="1084">YEAR(BO8515)-YEAR(J8515)</f>
        <v>139</v>
      </c>
      <c r="BO8515" s="1">
        <v>50883</v>
      </c>
      <c r="BP8515" s="1"/>
    </row>
    <row r="8516" spans="59:68" x14ac:dyDescent="0.25">
      <c r="BG8516" t="str">
        <f t="shared" ca="1" si="1077"/>
        <v/>
      </c>
      <c r="BH8516" t="str">
        <f t="shared" si="1078"/>
        <v/>
      </c>
      <c r="BI8516" t="str">
        <f t="shared" si="1079"/>
        <v/>
      </c>
      <c r="BJ8516" t="str">
        <f t="shared" ca="1" si="1080"/>
        <v/>
      </c>
      <c r="BK8516">
        <f t="shared" si="1081"/>
        <v>1900</v>
      </c>
      <c r="BL8516">
        <f t="shared" si="1082"/>
        <v>1900</v>
      </c>
      <c r="BM8516" t="str">
        <f t="shared" si="1083"/>
        <v/>
      </c>
      <c r="BN8516" s="69">
        <f t="shared" si="1084"/>
        <v>139</v>
      </c>
      <c r="BO8516" s="1">
        <v>50884</v>
      </c>
      <c r="BP8516" s="1"/>
    </row>
    <row r="8517" spans="59:68" x14ac:dyDescent="0.25">
      <c r="BG8517" t="str">
        <f t="shared" ca="1" si="1077"/>
        <v/>
      </c>
      <c r="BH8517" t="str">
        <f t="shared" si="1078"/>
        <v/>
      </c>
      <c r="BI8517" t="str">
        <f t="shared" si="1079"/>
        <v/>
      </c>
      <c r="BJ8517" t="str">
        <f t="shared" ca="1" si="1080"/>
        <v/>
      </c>
      <c r="BK8517">
        <f t="shared" si="1081"/>
        <v>1900</v>
      </c>
      <c r="BL8517">
        <f t="shared" si="1082"/>
        <v>1900</v>
      </c>
      <c r="BM8517" t="str">
        <f t="shared" si="1083"/>
        <v/>
      </c>
      <c r="BN8517" s="69">
        <f t="shared" si="1084"/>
        <v>139</v>
      </c>
      <c r="BO8517" s="1">
        <v>50885</v>
      </c>
      <c r="BP8517" s="1"/>
    </row>
    <row r="8518" spans="59:68" x14ac:dyDescent="0.25">
      <c r="BG8518" t="str">
        <f t="shared" ca="1" si="1077"/>
        <v/>
      </c>
      <c r="BH8518" t="str">
        <f t="shared" si="1078"/>
        <v/>
      </c>
      <c r="BI8518" t="str">
        <f t="shared" si="1079"/>
        <v/>
      </c>
      <c r="BJ8518" t="str">
        <f t="shared" ca="1" si="1080"/>
        <v/>
      </c>
      <c r="BK8518">
        <f t="shared" si="1081"/>
        <v>1900</v>
      </c>
      <c r="BL8518">
        <f t="shared" si="1082"/>
        <v>1900</v>
      </c>
      <c r="BM8518" t="str">
        <f t="shared" si="1083"/>
        <v/>
      </c>
      <c r="BN8518" s="69">
        <f t="shared" si="1084"/>
        <v>139</v>
      </c>
      <c r="BO8518" s="1">
        <v>50886</v>
      </c>
      <c r="BP8518" s="1"/>
    </row>
    <row r="8519" spans="59:68" x14ac:dyDescent="0.25">
      <c r="BG8519" t="str">
        <f t="shared" ca="1" si="1077"/>
        <v/>
      </c>
      <c r="BH8519" t="str">
        <f t="shared" si="1078"/>
        <v/>
      </c>
      <c r="BI8519" t="str">
        <f t="shared" si="1079"/>
        <v/>
      </c>
      <c r="BJ8519" t="str">
        <f t="shared" ca="1" si="1080"/>
        <v/>
      </c>
      <c r="BK8519">
        <f t="shared" si="1081"/>
        <v>1900</v>
      </c>
      <c r="BL8519">
        <f t="shared" si="1082"/>
        <v>1900</v>
      </c>
      <c r="BM8519" t="str">
        <f t="shared" si="1083"/>
        <v/>
      </c>
      <c r="BN8519" s="69">
        <f t="shared" si="1084"/>
        <v>139</v>
      </c>
      <c r="BO8519" s="1">
        <v>50887</v>
      </c>
      <c r="BP8519" s="1"/>
    </row>
    <row r="8520" spans="59:68" x14ac:dyDescent="0.25">
      <c r="BG8520" t="str">
        <f t="shared" ca="1" si="1077"/>
        <v/>
      </c>
      <c r="BH8520" t="str">
        <f t="shared" si="1078"/>
        <v/>
      </c>
      <c r="BI8520" t="str">
        <f t="shared" si="1079"/>
        <v/>
      </c>
      <c r="BJ8520" t="str">
        <f t="shared" ca="1" si="1080"/>
        <v/>
      </c>
      <c r="BK8520">
        <f t="shared" si="1081"/>
        <v>1900</v>
      </c>
      <c r="BL8520">
        <f t="shared" si="1082"/>
        <v>1900</v>
      </c>
      <c r="BM8520" t="str">
        <f t="shared" si="1083"/>
        <v/>
      </c>
      <c r="BN8520" s="69">
        <f t="shared" si="1084"/>
        <v>139</v>
      </c>
      <c r="BO8520" s="1">
        <v>50888</v>
      </c>
      <c r="BP8520" s="1"/>
    </row>
    <row r="8521" spans="59:68" x14ac:dyDescent="0.25">
      <c r="BG8521" t="str">
        <f t="shared" ca="1" si="1077"/>
        <v/>
      </c>
      <c r="BH8521" t="str">
        <f t="shared" si="1078"/>
        <v/>
      </c>
      <c r="BI8521" t="str">
        <f t="shared" si="1079"/>
        <v/>
      </c>
      <c r="BJ8521" t="str">
        <f t="shared" ca="1" si="1080"/>
        <v/>
      </c>
      <c r="BK8521">
        <f t="shared" si="1081"/>
        <v>1900</v>
      </c>
      <c r="BL8521">
        <f t="shared" si="1082"/>
        <v>1900</v>
      </c>
      <c r="BM8521" t="str">
        <f t="shared" si="1083"/>
        <v/>
      </c>
      <c r="BN8521" s="69">
        <f t="shared" si="1084"/>
        <v>139</v>
      </c>
      <c r="BO8521" s="1">
        <v>50889</v>
      </c>
      <c r="BP8521" s="1"/>
    </row>
    <row r="8522" spans="59:68" x14ac:dyDescent="0.25">
      <c r="BG8522" t="str">
        <f t="shared" ca="1" si="1077"/>
        <v/>
      </c>
      <c r="BH8522" t="str">
        <f t="shared" si="1078"/>
        <v/>
      </c>
      <c r="BI8522" t="str">
        <f t="shared" si="1079"/>
        <v/>
      </c>
      <c r="BJ8522" t="str">
        <f t="shared" ca="1" si="1080"/>
        <v/>
      </c>
      <c r="BK8522">
        <f t="shared" si="1081"/>
        <v>1900</v>
      </c>
      <c r="BL8522">
        <f t="shared" si="1082"/>
        <v>1900</v>
      </c>
      <c r="BM8522" t="str">
        <f t="shared" si="1083"/>
        <v/>
      </c>
      <c r="BN8522" s="69">
        <f t="shared" si="1084"/>
        <v>139</v>
      </c>
      <c r="BO8522" s="1">
        <v>50890</v>
      </c>
      <c r="BP8522" s="1"/>
    </row>
    <row r="8523" spans="59:68" x14ac:dyDescent="0.25">
      <c r="BG8523" t="str">
        <f t="shared" ca="1" si="1077"/>
        <v/>
      </c>
      <c r="BH8523" t="str">
        <f t="shared" si="1078"/>
        <v/>
      </c>
      <c r="BI8523" t="str">
        <f t="shared" si="1079"/>
        <v/>
      </c>
      <c r="BJ8523" t="str">
        <f t="shared" ca="1" si="1080"/>
        <v/>
      </c>
      <c r="BK8523">
        <f t="shared" si="1081"/>
        <v>1900</v>
      </c>
      <c r="BL8523">
        <f t="shared" si="1082"/>
        <v>1900</v>
      </c>
      <c r="BM8523" t="str">
        <f t="shared" si="1083"/>
        <v/>
      </c>
      <c r="BN8523" s="69">
        <f t="shared" si="1084"/>
        <v>139</v>
      </c>
      <c r="BO8523" s="1">
        <v>50891</v>
      </c>
      <c r="BP8523" s="1"/>
    </row>
    <row r="8524" spans="59:68" x14ac:dyDescent="0.25">
      <c r="BG8524" t="str">
        <f t="shared" ca="1" si="1077"/>
        <v/>
      </c>
      <c r="BH8524" t="str">
        <f t="shared" si="1078"/>
        <v/>
      </c>
      <c r="BI8524" t="str">
        <f t="shared" si="1079"/>
        <v/>
      </c>
      <c r="BJ8524" t="str">
        <f t="shared" ca="1" si="1080"/>
        <v/>
      </c>
      <c r="BK8524">
        <f t="shared" si="1081"/>
        <v>1900</v>
      </c>
      <c r="BL8524">
        <f t="shared" si="1082"/>
        <v>1900</v>
      </c>
      <c r="BM8524" t="str">
        <f t="shared" si="1083"/>
        <v/>
      </c>
      <c r="BN8524" s="69">
        <f t="shared" si="1084"/>
        <v>139</v>
      </c>
      <c r="BO8524" s="1">
        <v>50892</v>
      </c>
      <c r="BP8524" s="1"/>
    </row>
    <row r="8525" spans="59:68" x14ac:dyDescent="0.25">
      <c r="BG8525" t="str">
        <f t="shared" ca="1" si="1077"/>
        <v/>
      </c>
      <c r="BH8525" t="str">
        <f t="shared" si="1078"/>
        <v/>
      </c>
      <c r="BI8525" t="str">
        <f t="shared" si="1079"/>
        <v/>
      </c>
      <c r="BJ8525" t="str">
        <f t="shared" ca="1" si="1080"/>
        <v/>
      </c>
      <c r="BK8525">
        <f t="shared" si="1081"/>
        <v>1900</v>
      </c>
      <c r="BL8525">
        <f t="shared" si="1082"/>
        <v>1900</v>
      </c>
      <c r="BM8525" t="str">
        <f t="shared" si="1083"/>
        <v/>
      </c>
      <c r="BN8525" s="69">
        <f t="shared" si="1084"/>
        <v>139</v>
      </c>
      <c r="BO8525" s="1">
        <v>50893</v>
      </c>
      <c r="BP8525" s="1"/>
    </row>
    <row r="8526" spans="59:68" x14ac:dyDescent="0.25">
      <c r="BG8526" t="str">
        <f t="shared" ca="1" si="1077"/>
        <v/>
      </c>
      <c r="BH8526" t="str">
        <f t="shared" si="1078"/>
        <v/>
      </c>
      <c r="BI8526" t="str">
        <f t="shared" si="1079"/>
        <v/>
      </c>
      <c r="BJ8526" t="str">
        <f t="shared" ca="1" si="1080"/>
        <v/>
      </c>
      <c r="BK8526">
        <f t="shared" si="1081"/>
        <v>1900</v>
      </c>
      <c r="BL8526">
        <f t="shared" si="1082"/>
        <v>1900</v>
      </c>
      <c r="BM8526" t="str">
        <f t="shared" si="1083"/>
        <v/>
      </c>
      <c r="BN8526" s="69">
        <f t="shared" si="1084"/>
        <v>139</v>
      </c>
      <c r="BO8526" s="1">
        <v>50894</v>
      </c>
      <c r="BP8526" s="1"/>
    </row>
    <row r="8527" spans="59:68" x14ac:dyDescent="0.25">
      <c r="BG8527" t="str">
        <f t="shared" ca="1" si="1077"/>
        <v/>
      </c>
      <c r="BH8527" t="str">
        <f t="shared" si="1078"/>
        <v/>
      </c>
      <c r="BI8527" t="str">
        <f t="shared" si="1079"/>
        <v/>
      </c>
      <c r="BJ8527" t="str">
        <f t="shared" ca="1" si="1080"/>
        <v/>
      </c>
      <c r="BK8527">
        <f t="shared" si="1081"/>
        <v>1900</v>
      </c>
      <c r="BL8527">
        <f t="shared" si="1082"/>
        <v>1900</v>
      </c>
      <c r="BM8527" t="str">
        <f t="shared" si="1083"/>
        <v/>
      </c>
      <c r="BN8527" s="69">
        <f t="shared" si="1084"/>
        <v>139</v>
      </c>
      <c r="BO8527" s="1">
        <v>50895</v>
      </c>
      <c r="BP8527" s="1"/>
    </row>
    <row r="8528" spans="59:68" x14ac:dyDescent="0.25">
      <c r="BG8528" t="str">
        <f t="shared" ca="1" si="1077"/>
        <v/>
      </c>
      <c r="BH8528" t="str">
        <f t="shared" si="1078"/>
        <v/>
      </c>
      <c r="BI8528" t="str">
        <f t="shared" si="1079"/>
        <v/>
      </c>
      <c r="BJ8528" t="str">
        <f t="shared" ca="1" si="1080"/>
        <v/>
      </c>
      <c r="BK8528">
        <f t="shared" si="1081"/>
        <v>1900</v>
      </c>
      <c r="BL8528">
        <f t="shared" si="1082"/>
        <v>1900</v>
      </c>
      <c r="BM8528" t="str">
        <f t="shared" si="1083"/>
        <v/>
      </c>
      <c r="BN8528" s="69">
        <f t="shared" si="1084"/>
        <v>139</v>
      </c>
      <c r="BO8528" s="1">
        <v>50896</v>
      </c>
      <c r="BP8528" s="1"/>
    </row>
    <row r="8529" spans="59:68" x14ac:dyDescent="0.25">
      <c r="BG8529" t="str">
        <f t="shared" ca="1" si="1077"/>
        <v/>
      </c>
      <c r="BH8529" t="str">
        <f t="shared" si="1078"/>
        <v/>
      </c>
      <c r="BI8529" t="str">
        <f t="shared" si="1079"/>
        <v/>
      </c>
      <c r="BJ8529" t="str">
        <f t="shared" ca="1" si="1080"/>
        <v/>
      </c>
      <c r="BK8529">
        <f t="shared" si="1081"/>
        <v>1900</v>
      </c>
      <c r="BL8529">
        <f t="shared" si="1082"/>
        <v>1900</v>
      </c>
      <c r="BM8529" t="str">
        <f t="shared" si="1083"/>
        <v/>
      </c>
      <c r="BN8529" s="69">
        <f t="shared" si="1084"/>
        <v>139</v>
      </c>
      <c r="BO8529" s="1">
        <v>50897</v>
      </c>
      <c r="BP8529" s="1"/>
    </row>
    <row r="8530" spans="59:68" x14ac:dyDescent="0.25">
      <c r="BG8530" t="str">
        <f t="shared" ca="1" si="1077"/>
        <v/>
      </c>
      <c r="BH8530" t="str">
        <f t="shared" si="1078"/>
        <v/>
      </c>
      <c r="BI8530" t="str">
        <f t="shared" si="1079"/>
        <v/>
      </c>
      <c r="BJ8530" t="str">
        <f t="shared" ca="1" si="1080"/>
        <v/>
      </c>
      <c r="BK8530">
        <f t="shared" si="1081"/>
        <v>1900</v>
      </c>
      <c r="BL8530">
        <f t="shared" si="1082"/>
        <v>1900</v>
      </c>
      <c r="BM8530" t="str">
        <f t="shared" si="1083"/>
        <v/>
      </c>
      <c r="BN8530" s="69">
        <f t="shared" si="1084"/>
        <v>139</v>
      </c>
      <c r="BO8530" s="1">
        <v>50898</v>
      </c>
      <c r="BP8530" s="1"/>
    </row>
    <row r="8531" spans="59:68" x14ac:dyDescent="0.25">
      <c r="BG8531" t="str">
        <f t="shared" ca="1" si="1077"/>
        <v/>
      </c>
      <c r="BH8531" t="str">
        <f t="shared" si="1078"/>
        <v/>
      </c>
      <c r="BI8531" t="str">
        <f t="shared" si="1079"/>
        <v/>
      </c>
      <c r="BJ8531" t="str">
        <f t="shared" ca="1" si="1080"/>
        <v/>
      </c>
      <c r="BK8531">
        <f t="shared" si="1081"/>
        <v>1900</v>
      </c>
      <c r="BL8531">
        <f t="shared" si="1082"/>
        <v>1900</v>
      </c>
      <c r="BM8531" t="str">
        <f t="shared" si="1083"/>
        <v/>
      </c>
      <c r="BN8531" s="69">
        <f t="shared" si="1084"/>
        <v>139</v>
      </c>
      <c r="BO8531" s="1">
        <v>50899</v>
      </c>
      <c r="BP8531" s="1"/>
    </row>
    <row r="8532" spans="59:68" x14ac:dyDescent="0.25">
      <c r="BG8532" t="str">
        <f t="shared" ca="1" si="1077"/>
        <v/>
      </c>
      <c r="BH8532" t="str">
        <f t="shared" si="1078"/>
        <v/>
      </c>
      <c r="BI8532" t="str">
        <f t="shared" si="1079"/>
        <v/>
      </c>
      <c r="BJ8532" t="str">
        <f t="shared" ca="1" si="1080"/>
        <v/>
      </c>
      <c r="BK8532">
        <f t="shared" si="1081"/>
        <v>1900</v>
      </c>
      <c r="BL8532">
        <f t="shared" si="1082"/>
        <v>1900</v>
      </c>
      <c r="BM8532" t="str">
        <f t="shared" si="1083"/>
        <v/>
      </c>
      <c r="BN8532" s="69">
        <f t="shared" si="1084"/>
        <v>139</v>
      </c>
      <c r="BO8532" s="1">
        <v>50900</v>
      </c>
      <c r="BP8532" s="1"/>
    </row>
    <row r="8533" spans="59:68" x14ac:dyDescent="0.25">
      <c r="BG8533" t="str">
        <f t="shared" ca="1" si="1077"/>
        <v/>
      </c>
      <c r="BH8533" t="str">
        <f t="shared" si="1078"/>
        <v/>
      </c>
      <c r="BI8533" t="str">
        <f t="shared" si="1079"/>
        <v/>
      </c>
      <c r="BJ8533" t="str">
        <f t="shared" ca="1" si="1080"/>
        <v/>
      </c>
      <c r="BK8533">
        <f t="shared" si="1081"/>
        <v>1900</v>
      </c>
      <c r="BL8533">
        <f t="shared" si="1082"/>
        <v>1900</v>
      </c>
      <c r="BM8533" t="str">
        <f t="shared" si="1083"/>
        <v/>
      </c>
      <c r="BN8533" s="69">
        <f t="shared" si="1084"/>
        <v>139</v>
      </c>
      <c r="BO8533" s="1">
        <v>50901</v>
      </c>
      <c r="BP8533" s="1"/>
    </row>
    <row r="8534" spans="59:68" x14ac:dyDescent="0.25">
      <c r="BG8534" t="str">
        <f t="shared" ca="1" si="1077"/>
        <v/>
      </c>
      <c r="BH8534" t="str">
        <f t="shared" si="1078"/>
        <v/>
      </c>
      <c r="BI8534" t="str">
        <f t="shared" si="1079"/>
        <v/>
      </c>
      <c r="BJ8534" t="str">
        <f t="shared" ca="1" si="1080"/>
        <v/>
      </c>
      <c r="BK8534">
        <f t="shared" si="1081"/>
        <v>1900</v>
      </c>
      <c r="BL8534">
        <f t="shared" si="1082"/>
        <v>1900</v>
      </c>
      <c r="BM8534" t="str">
        <f t="shared" si="1083"/>
        <v/>
      </c>
      <c r="BN8534" s="69">
        <f t="shared" si="1084"/>
        <v>139</v>
      </c>
      <c r="BO8534" s="1">
        <v>50902</v>
      </c>
      <c r="BP8534" s="1"/>
    </row>
    <row r="8535" spans="59:68" x14ac:dyDescent="0.25">
      <c r="BG8535" t="str">
        <f t="shared" ca="1" si="1077"/>
        <v/>
      </c>
      <c r="BH8535" t="str">
        <f t="shared" si="1078"/>
        <v/>
      </c>
      <c r="BI8535" t="str">
        <f t="shared" si="1079"/>
        <v/>
      </c>
      <c r="BJ8535" t="str">
        <f t="shared" ca="1" si="1080"/>
        <v/>
      </c>
      <c r="BK8535">
        <f t="shared" si="1081"/>
        <v>1900</v>
      </c>
      <c r="BL8535">
        <f t="shared" si="1082"/>
        <v>1900</v>
      </c>
      <c r="BM8535" t="str">
        <f t="shared" si="1083"/>
        <v/>
      </c>
      <c r="BN8535" s="69">
        <f t="shared" si="1084"/>
        <v>139</v>
      </c>
      <c r="BO8535" s="1">
        <v>50903</v>
      </c>
      <c r="BP8535" s="1"/>
    </row>
    <row r="8536" spans="59:68" x14ac:dyDescent="0.25">
      <c r="BG8536" t="str">
        <f t="shared" ca="1" si="1077"/>
        <v/>
      </c>
      <c r="BH8536" t="str">
        <f t="shared" si="1078"/>
        <v/>
      </c>
      <c r="BI8536" t="str">
        <f t="shared" si="1079"/>
        <v/>
      </c>
      <c r="BJ8536" t="str">
        <f t="shared" ca="1" si="1080"/>
        <v/>
      </c>
      <c r="BK8536">
        <f t="shared" si="1081"/>
        <v>1900</v>
      </c>
      <c r="BL8536">
        <f t="shared" si="1082"/>
        <v>1900</v>
      </c>
      <c r="BM8536" t="str">
        <f t="shared" si="1083"/>
        <v/>
      </c>
      <c r="BN8536" s="69">
        <f t="shared" si="1084"/>
        <v>139</v>
      </c>
      <c r="BO8536" s="1">
        <v>50904</v>
      </c>
      <c r="BP8536" s="1"/>
    </row>
    <row r="8537" spans="59:68" x14ac:dyDescent="0.25">
      <c r="BG8537" t="str">
        <f t="shared" ca="1" si="1077"/>
        <v/>
      </c>
      <c r="BH8537" t="str">
        <f t="shared" si="1078"/>
        <v/>
      </c>
      <c r="BI8537" t="str">
        <f t="shared" si="1079"/>
        <v/>
      </c>
      <c r="BJ8537" t="str">
        <f t="shared" ca="1" si="1080"/>
        <v/>
      </c>
      <c r="BK8537">
        <f t="shared" si="1081"/>
        <v>1900</v>
      </c>
      <c r="BL8537">
        <f t="shared" si="1082"/>
        <v>1900</v>
      </c>
      <c r="BM8537" t="str">
        <f t="shared" si="1083"/>
        <v/>
      </c>
      <c r="BN8537" s="69">
        <f t="shared" si="1084"/>
        <v>139</v>
      </c>
      <c r="BO8537" s="1">
        <v>50905</v>
      </c>
      <c r="BP8537" s="1"/>
    </row>
    <row r="8538" spans="59:68" x14ac:dyDescent="0.25">
      <c r="BG8538" t="str">
        <f t="shared" ca="1" si="1077"/>
        <v/>
      </c>
      <c r="BH8538" t="str">
        <f t="shared" si="1078"/>
        <v/>
      </c>
      <c r="BI8538" t="str">
        <f t="shared" si="1079"/>
        <v/>
      </c>
      <c r="BJ8538" t="str">
        <f t="shared" ca="1" si="1080"/>
        <v/>
      </c>
      <c r="BK8538">
        <f t="shared" si="1081"/>
        <v>1900</v>
      </c>
      <c r="BL8538">
        <f t="shared" si="1082"/>
        <v>1900</v>
      </c>
      <c r="BM8538" t="str">
        <f t="shared" si="1083"/>
        <v/>
      </c>
      <c r="BN8538" s="69">
        <f t="shared" si="1084"/>
        <v>139</v>
      </c>
      <c r="BO8538" s="1">
        <v>50906</v>
      </c>
      <c r="BP8538" s="1"/>
    </row>
    <row r="8539" spans="59:68" x14ac:dyDescent="0.25">
      <c r="BG8539" t="str">
        <f t="shared" ca="1" si="1077"/>
        <v/>
      </c>
      <c r="BH8539" t="str">
        <f t="shared" si="1078"/>
        <v/>
      </c>
      <c r="BI8539" t="str">
        <f t="shared" si="1079"/>
        <v/>
      </c>
      <c r="BJ8539" t="str">
        <f t="shared" ca="1" si="1080"/>
        <v/>
      </c>
      <c r="BK8539">
        <f t="shared" si="1081"/>
        <v>1900</v>
      </c>
      <c r="BL8539">
        <f t="shared" si="1082"/>
        <v>1900</v>
      </c>
      <c r="BM8539" t="str">
        <f t="shared" si="1083"/>
        <v/>
      </c>
      <c r="BN8539" s="69">
        <f t="shared" si="1084"/>
        <v>139</v>
      </c>
      <c r="BO8539" s="1">
        <v>50907</v>
      </c>
      <c r="BP8539" s="1"/>
    </row>
    <row r="8540" spans="59:68" x14ac:dyDescent="0.25">
      <c r="BG8540" t="str">
        <f t="shared" ca="1" si="1077"/>
        <v/>
      </c>
      <c r="BH8540" t="str">
        <f t="shared" si="1078"/>
        <v/>
      </c>
      <c r="BI8540" t="str">
        <f t="shared" si="1079"/>
        <v/>
      </c>
      <c r="BJ8540" t="str">
        <f t="shared" ca="1" si="1080"/>
        <v/>
      </c>
      <c r="BK8540">
        <f t="shared" si="1081"/>
        <v>1900</v>
      </c>
      <c r="BL8540">
        <f t="shared" si="1082"/>
        <v>1900</v>
      </c>
      <c r="BM8540" t="str">
        <f t="shared" si="1083"/>
        <v/>
      </c>
      <c r="BN8540" s="69">
        <f t="shared" si="1084"/>
        <v>139</v>
      </c>
      <c r="BO8540" s="1">
        <v>50908</v>
      </c>
      <c r="BP8540" s="1"/>
    </row>
    <row r="8541" spans="59:68" x14ac:dyDescent="0.25">
      <c r="BG8541" t="str">
        <f t="shared" ca="1" si="1077"/>
        <v/>
      </c>
      <c r="BH8541" t="str">
        <f t="shared" si="1078"/>
        <v/>
      </c>
      <c r="BI8541" t="str">
        <f t="shared" si="1079"/>
        <v/>
      </c>
      <c r="BJ8541" t="str">
        <f t="shared" ca="1" si="1080"/>
        <v/>
      </c>
      <c r="BK8541">
        <f t="shared" si="1081"/>
        <v>1900</v>
      </c>
      <c r="BL8541">
        <f t="shared" si="1082"/>
        <v>1900</v>
      </c>
      <c r="BM8541" t="str">
        <f t="shared" si="1083"/>
        <v/>
      </c>
      <c r="BN8541" s="69">
        <f t="shared" si="1084"/>
        <v>139</v>
      </c>
      <c r="BO8541" s="1">
        <v>50909</v>
      </c>
      <c r="BP8541" s="1"/>
    </row>
    <row r="8542" spans="59:68" x14ac:dyDescent="0.25">
      <c r="BG8542" t="str">
        <f t="shared" ca="1" si="1077"/>
        <v/>
      </c>
      <c r="BH8542" t="str">
        <f t="shared" si="1078"/>
        <v/>
      </c>
      <c r="BI8542" t="str">
        <f t="shared" si="1079"/>
        <v/>
      </c>
      <c r="BJ8542" t="str">
        <f t="shared" ca="1" si="1080"/>
        <v/>
      </c>
      <c r="BK8542">
        <f t="shared" si="1081"/>
        <v>1900</v>
      </c>
      <c r="BL8542">
        <f t="shared" si="1082"/>
        <v>1900</v>
      </c>
      <c r="BM8542" t="str">
        <f t="shared" si="1083"/>
        <v/>
      </c>
      <c r="BN8542" s="69">
        <f t="shared" si="1084"/>
        <v>139</v>
      </c>
      <c r="BO8542" s="1">
        <v>50910</v>
      </c>
      <c r="BP8542" s="1"/>
    </row>
    <row r="8543" spans="59:68" x14ac:dyDescent="0.25">
      <c r="BG8543" t="str">
        <f t="shared" ca="1" si="1077"/>
        <v/>
      </c>
      <c r="BH8543" t="str">
        <f t="shared" si="1078"/>
        <v/>
      </c>
      <c r="BI8543" t="str">
        <f t="shared" si="1079"/>
        <v/>
      </c>
      <c r="BJ8543" t="str">
        <f t="shared" ca="1" si="1080"/>
        <v/>
      </c>
      <c r="BK8543">
        <f t="shared" si="1081"/>
        <v>1900</v>
      </c>
      <c r="BL8543">
        <f t="shared" si="1082"/>
        <v>1900</v>
      </c>
      <c r="BM8543" t="str">
        <f t="shared" si="1083"/>
        <v/>
      </c>
      <c r="BN8543" s="69">
        <f t="shared" si="1084"/>
        <v>139</v>
      </c>
      <c r="BO8543" s="1">
        <v>50911</v>
      </c>
      <c r="BP8543" s="1"/>
    </row>
    <row r="8544" spans="59:68" x14ac:dyDescent="0.25">
      <c r="BG8544" t="str">
        <f t="shared" ca="1" si="1077"/>
        <v/>
      </c>
      <c r="BH8544" t="str">
        <f t="shared" si="1078"/>
        <v/>
      </c>
      <c r="BI8544" t="str">
        <f t="shared" si="1079"/>
        <v/>
      </c>
      <c r="BJ8544" t="str">
        <f t="shared" ca="1" si="1080"/>
        <v/>
      </c>
      <c r="BK8544">
        <f t="shared" si="1081"/>
        <v>1900</v>
      </c>
      <c r="BL8544">
        <f t="shared" si="1082"/>
        <v>1900</v>
      </c>
      <c r="BM8544" t="str">
        <f t="shared" si="1083"/>
        <v/>
      </c>
      <c r="BN8544" s="69">
        <f t="shared" si="1084"/>
        <v>139</v>
      </c>
      <c r="BO8544" s="1">
        <v>50912</v>
      </c>
      <c r="BP8544" s="1"/>
    </row>
    <row r="8545" spans="59:68" x14ac:dyDescent="0.25">
      <c r="BG8545" t="str">
        <f t="shared" ca="1" si="1077"/>
        <v/>
      </c>
      <c r="BH8545" t="str">
        <f t="shared" si="1078"/>
        <v/>
      </c>
      <c r="BI8545" t="str">
        <f t="shared" si="1079"/>
        <v/>
      </c>
      <c r="BJ8545" t="str">
        <f t="shared" ca="1" si="1080"/>
        <v/>
      </c>
      <c r="BK8545">
        <f t="shared" si="1081"/>
        <v>1900</v>
      </c>
      <c r="BL8545">
        <f t="shared" si="1082"/>
        <v>1900</v>
      </c>
      <c r="BM8545" t="str">
        <f t="shared" si="1083"/>
        <v/>
      </c>
      <c r="BN8545" s="69">
        <f t="shared" si="1084"/>
        <v>139</v>
      </c>
      <c r="BO8545" s="1">
        <v>50913</v>
      </c>
      <c r="BP8545" s="1"/>
    </row>
    <row r="8546" spans="59:68" x14ac:dyDescent="0.25">
      <c r="BG8546" t="str">
        <f t="shared" ca="1" si="1077"/>
        <v/>
      </c>
      <c r="BH8546" t="str">
        <f t="shared" si="1078"/>
        <v/>
      </c>
      <c r="BI8546" t="str">
        <f t="shared" si="1079"/>
        <v/>
      </c>
      <c r="BJ8546" t="str">
        <f t="shared" ca="1" si="1080"/>
        <v/>
      </c>
      <c r="BK8546">
        <f t="shared" si="1081"/>
        <v>1900</v>
      </c>
      <c r="BL8546">
        <f t="shared" si="1082"/>
        <v>1900</v>
      </c>
      <c r="BM8546" t="str">
        <f t="shared" si="1083"/>
        <v/>
      </c>
      <c r="BN8546" s="69">
        <f t="shared" si="1084"/>
        <v>139</v>
      </c>
      <c r="BO8546" s="1">
        <v>50914</v>
      </c>
      <c r="BP8546" s="1"/>
    </row>
    <row r="8547" spans="59:68" x14ac:dyDescent="0.25">
      <c r="BG8547" t="str">
        <f t="shared" ca="1" si="1077"/>
        <v/>
      </c>
      <c r="BH8547" t="str">
        <f t="shared" si="1078"/>
        <v/>
      </c>
      <c r="BI8547" t="str">
        <f t="shared" si="1079"/>
        <v/>
      </c>
      <c r="BJ8547" t="str">
        <f t="shared" ca="1" si="1080"/>
        <v/>
      </c>
      <c r="BK8547">
        <f t="shared" si="1081"/>
        <v>1900</v>
      </c>
      <c r="BL8547">
        <f t="shared" si="1082"/>
        <v>1900</v>
      </c>
      <c r="BM8547" t="str">
        <f t="shared" si="1083"/>
        <v/>
      </c>
      <c r="BN8547" s="69">
        <f t="shared" si="1084"/>
        <v>139</v>
      </c>
      <c r="BO8547" s="1">
        <v>50915</v>
      </c>
      <c r="BP8547" s="1"/>
    </row>
    <row r="8548" spans="59:68" x14ac:dyDescent="0.25">
      <c r="BG8548" t="str">
        <f t="shared" ca="1" si="1077"/>
        <v/>
      </c>
      <c r="BH8548" t="str">
        <f t="shared" si="1078"/>
        <v/>
      </c>
      <c r="BI8548" t="str">
        <f t="shared" si="1079"/>
        <v/>
      </c>
      <c r="BJ8548" t="str">
        <f t="shared" ca="1" si="1080"/>
        <v/>
      </c>
      <c r="BK8548">
        <f t="shared" si="1081"/>
        <v>1900</v>
      </c>
      <c r="BL8548">
        <f t="shared" si="1082"/>
        <v>1900</v>
      </c>
      <c r="BM8548" t="str">
        <f t="shared" si="1083"/>
        <v/>
      </c>
      <c r="BN8548" s="69">
        <f t="shared" si="1084"/>
        <v>139</v>
      </c>
      <c r="BO8548" s="1">
        <v>50916</v>
      </c>
      <c r="BP8548" s="1"/>
    </row>
    <row r="8549" spans="59:68" x14ac:dyDescent="0.25">
      <c r="BG8549" t="str">
        <f t="shared" ca="1" si="1077"/>
        <v/>
      </c>
      <c r="BH8549" t="str">
        <f t="shared" si="1078"/>
        <v/>
      </c>
      <c r="BI8549" t="str">
        <f t="shared" si="1079"/>
        <v/>
      </c>
      <c r="BJ8549" t="str">
        <f t="shared" ca="1" si="1080"/>
        <v/>
      </c>
      <c r="BK8549">
        <f t="shared" si="1081"/>
        <v>1900</v>
      </c>
      <c r="BL8549">
        <f t="shared" si="1082"/>
        <v>1900</v>
      </c>
      <c r="BM8549" t="str">
        <f t="shared" si="1083"/>
        <v/>
      </c>
      <c r="BN8549" s="69">
        <f t="shared" si="1084"/>
        <v>139</v>
      </c>
      <c r="BO8549" s="1">
        <v>50917</v>
      </c>
      <c r="BP8549" s="1"/>
    </row>
    <row r="8550" spans="59:68" x14ac:dyDescent="0.25">
      <c r="BG8550" t="str">
        <f t="shared" ca="1" si="1077"/>
        <v/>
      </c>
      <c r="BH8550" t="str">
        <f t="shared" si="1078"/>
        <v/>
      </c>
      <c r="BI8550" t="str">
        <f t="shared" si="1079"/>
        <v/>
      </c>
      <c r="BJ8550" t="str">
        <f t="shared" ca="1" si="1080"/>
        <v/>
      </c>
      <c r="BK8550">
        <f t="shared" si="1081"/>
        <v>1900</v>
      </c>
      <c r="BL8550">
        <f t="shared" si="1082"/>
        <v>1900</v>
      </c>
      <c r="BM8550" t="str">
        <f t="shared" si="1083"/>
        <v/>
      </c>
      <c r="BN8550" s="69">
        <f t="shared" si="1084"/>
        <v>139</v>
      </c>
      <c r="BO8550" s="1">
        <v>50918</v>
      </c>
      <c r="BP8550" s="1"/>
    </row>
    <row r="8551" spans="59:68" x14ac:dyDescent="0.25">
      <c r="BG8551" t="str">
        <f t="shared" ca="1" si="1077"/>
        <v/>
      </c>
      <c r="BH8551" t="str">
        <f t="shared" si="1078"/>
        <v/>
      </c>
      <c r="BI8551" t="str">
        <f t="shared" si="1079"/>
        <v/>
      </c>
      <c r="BJ8551" t="str">
        <f t="shared" ca="1" si="1080"/>
        <v/>
      </c>
      <c r="BK8551">
        <f t="shared" si="1081"/>
        <v>1900</v>
      </c>
      <c r="BL8551">
        <f t="shared" si="1082"/>
        <v>1900</v>
      </c>
      <c r="BM8551" t="str">
        <f t="shared" si="1083"/>
        <v/>
      </c>
      <c r="BN8551" s="69">
        <f t="shared" si="1084"/>
        <v>139</v>
      </c>
      <c r="BO8551" s="1">
        <v>50919</v>
      </c>
      <c r="BP8551" s="1"/>
    </row>
    <row r="8552" spans="59:68" x14ac:dyDescent="0.25">
      <c r="BG8552" t="str">
        <f t="shared" ca="1" si="1077"/>
        <v/>
      </c>
      <c r="BH8552" t="str">
        <f t="shared" si="1078"/>
        <v/>
      </c>
      <c r="BI8552" t="str">
        <f t="shared" si="1079"/>
        <v/>
      </c>
      <c r="BJ8552" t="str">
        <f t="shared" ca="1" si="1080"/>
        <v/>
      </c>
      <c r="BK8552">
        <f t="shared" si="1081"/>
        <v>1900</v>
      </c>
      <c r="BL8552">
        <f t="shared" si="1082"/>
        <v>1900</v>
      </c>
      <c r="BM8552" t="str">
        <f t="shared" si="1083"/>
        <v/>
      </c>
      <c r="BN8552" s="69">
        <f t="shared" si="1084"/>
        <v>139</v>
      </c>
      <c r="BO8552" s="1">
        <v>50920</v>
      </c>
      <c r="BP8552" s="1"/>
    </row>
    <row r="8553" spans="59:68" x14ac:dyDescent="0.25">
      <c r="BG8553" t="str">
        <f t="shared" ca="1" si="1077"/>
        <v/>
      </c>
      <c r="BH8553" t="str">
        <f t="shared" si="1078"/>
        <v/>
      </c>
      <c r="BI8553" t="str">
        <f t="shared" si="1079"/>
        <v/>
      </c>
      <c r="BJ8553" t="str">
        <f t="shared" ca="1" si="1080"/>
        <v/>
      </c>
      <c r="BK8553">
        <f t="shared" si="1081"/>
        <v>1900</v>
      </c>
      <c r="BL8553">
        <f t="shared" si="1082"/>
        <v>1900</v>
      </c>
      <c r="BM8553" t="str">
        <f t="shared" si="1083"/>
        <v/>
      </c>
      <c r="BN8553" s="69">
        <f t="shared" si="1084"/>
        <v>139</v>
      </c>
      <c r="BO8553" s="1">
        <v>50921</v>
      </c>
      <c r="BP8553" s="1"/>
    </row>
    <row r="8554" spans="59:68" x14ac:dyDescent="0.25">
      <c r="BG8554" t="str">
        <f t="shared" ca="1" si="1077"/>
        <v/>
      </c>
      <c r="BH8554" t="str">
        <f t="shared" si="1078"/>
        <v/>
      </c>
      <c r="BI8554" t="str">
        <f t="shared" si="1079"/>
        <v/>
      </c>
      <c r="BJ8554" t="str">
        <f t="shared" ca="1" si="1080"/>
        <v/>
      </c>
      <c r="BK8554">
        <f t="shared" si="1081"/>
        <v>1900</v>
      </c>
      <c r="BL8554">
        <f t="shared" si="1082"/>
        <v>1900</v>
      </c>
      <c r="BM8554" t="str">
        <f t="shared" si="1083"/>
        <v/>
      </c>
      <c r="BN8554" s="69">
        <f t="shared" si="1084"/>
        <v>139</v>
      </c>
      <c r="BO8554" s="1">
        <v>50922</v>
      </c>
      <c r="BP8554" s="1"/>
    </row>
    <row r="8555" spans="59:68" x14ac:dyDescent="0.25">
      <c r="BG8555" t="str">
        <f t="shared" ca="1" si="1077"/>
        <v/>
      </c>
      <c r="BH8555" t="str">
        <f t="shared" si="1078"/>
        <v/>
      </c>
      <c r="BI8555" t="str">
        <f t="shared" si="1079"/>
        <v/>
      </c>
      <c r="BJ8555" t="str">
        <f t="shared" ca="1" si="1080"/>
        <v/>
      </c>
      <c r="BK8555">
        <f t="shared" si="1081"/>
        <v>1900</v>
      </c>
      <c r="BL8555">
        <f t="shared" si="1082"/>
        <v>1900</v>
      </c>
      <c r="BM8555" t="str">
        <f t="shared" si="1083"/>
        <v/>
      </c>
      <c r="BN8555" s="69">
        <f t="shared" si="1084"/>
        <v>139</v>
      </c>
      <c r="BO8555" s="1">
        <v>50923</v>
      </c>
      <c r="BP8555" s="1"/>
    </row>
    <row r="8556" spans="59:68" x14ac:dyDescent="0.25">
      <c r="BG8556" t="str">
        <f t="shared" ca="1" si="1077"/>
        <v/>
      </c>
      <c r="BH8556" t="str">
        <f t="shared" si="1078"/>
        <v/>
      </c>
      <c r="BI8556" t="str">
        <f t="shared" si="1079"/>
        <v/>
      </c>
      <c r="BJ8556" t="str">
        <f t="shared" ca="1" si="1080"/>
        <v/>
      </c>
      <c r="BK8556">
        <f t="shared" si="1081"/>
        <v>1900</v>
      </c>
      <c r="BL8556">
        <f t="shared" si="1082"/>
        <v>1900</v>
      </c>
      <c r="BM8556" t="str">
        <f t="shared" si="1083"/>
        <v/>
      </c>
      <c r="BN8556" s="69">
        <f t="shared" si="1084"/>
        <v>139</v>
      </c>
      <c r="BO8556" s="1">
        <v>50924</v>
      </c>
      <c r="BP8556" s="1"/>
    </row>
    <row r="8557" spans="59:68" x14ac:dyDescent="0.25">
      <c r="BG8557" t="str">
        <f t="shared" ca="1" si="1077"/>
        <v/>
      </c>
      <c r="BH8557" t="str">
        <f t="shared" si="1078"/>
        <v/>
      </c>
      <c r="BI8557" t="str">
        <f t="shared" si="1079"/>
        <v/>
      </c>
      <c r="BJ8557" t="str">
        <f t="shared" ca="1" si="1080"/>
        <v/>
      </c>
      <c r="BK8557">
        <f t="shared" si="1081"/>
        <v>1900</v>
      </c>
      <c r="BL8557">
        <f t="shared" si="1082"/>
        <v>1900</v>
      </c>
      <c r="BM8557" t="str">
        <f t="shared" si="1083"/>
        <v/>
      </c>
      <c r="BN8557" s="69">
        <f t="shared" si="1084"/>
        <v>139</v>
      </c>
      <c r="BO8557" s="1">
        <v>50925</v>
      </c>
      <c r="BP8557" s="1"/>
    </row>
    <row r="8558" spans="59:68" x14ac:dyDescent="0.25">
      <c r="BG8558" t="str">
        <f t="shared" ca="1" si="1077"/>
        <v/>
      </c>
      <c r="BH8558" t="str">
        <f t="shared" si="1078"/>
        <v/>
      </c>
      <c r="BI8558" t="str">
        <f t="shared" si="1079"/>
        <v/>
      </c>
      <c r="BJ8558" t="str">
        <f t="shared" ca="1" si="1080"/>
        <v/>
      </c>
      <c r="BK8558">
        <f t="shared" si="1081"/>
        <v>1900</v>
      </c>
      <c r="BL8558">
        <f t="shared" si="1082"/>
        <v>1900</v>
      </c>
      <c r="BM8558" t="str">
        <f t="shared" si="1083"/>
        <v/>
      </c>
      <c r="BN8558" s="69">
        <f t="shared" si="1084"/>
        <v>139</v>
      </c>
      <c r="BO8558" s="1">
        <v>50926</v>
      </c>
      <c r="BP8558" s="1"/>
    </row>
    <row r="8559" spans="59:68" x14ac:dyDescent="0.25">
      <c r="BG8559" t="str">
        <f t="shared" ca="1" si="1077"/>
        <v/>
      </c>
      <c r="BH8559" t="str">
        <f t="shared" si="1078"/>
        <v/>
      </c>
      <c r="BI8559" t="str">
        <f t="shared" si="1079"/>
        <v/>
      </c>
      <c r="BJ8559" t="str">
        <f t="shared" ca="1" si="1080"/>
        <v/>
      </c>
      <c r="BK8559">
        <f t="shared" si="1081"/>
        <v>1900</v>
      </c>
      <c r="BL8559">
        <f t="shared" si="1082"/>
        <v>1900</v>
      </c>
      <c r="BM8559" t="str">
        <f t="shared" si="1083"/>
        <v/>
      </c>
      <c r="BN8559" s="69">
        <f t="shared" si="1084"/>
        <v>139</v>
      </c>
      <c r="BO8559" s="1">
        <v>50927</v>
      </c>
      <c r="BP8559" s="1"/>
    </row>
    <row r="8560" spans="59:68" x14ac:dyDescent="0.25">
      <c r="BG8560" t="str">
        <f t="shared" ca="1" si="1077"/>
        <v/>
      </c>
      <c r="BH8560" t="str">
        <f t="shared" si="1078"/>
        <v/>
      </c>
      <c r="BI8560" t="str">
        <f t="shared" si="1079"/>
        <v/>
      </c>
      <c r="BJ8560" t="str">
        <f t="shared" ca="1" si="1080"/>
        <v/>
      </c>
      <c r="BK8560">
        <f t="shared" si="1081"/>
        <v>1900</v>
      </c>
      <c r="BL8560">
        <f t="shared" si="1082"/>
        <v>1900</v>
      </c>
      <c r="BM8560" t="str">
        <f t="shared" si="1083"/>
        <v/>
      </c>
      <c r="BN8560" s="69">
        <f t="shared" si="1084"/>
        <v>139</v>
      </c>
      <c r="BO8560" s="1">
        <v>50928</v>
      </c>
      <c r="BP8560" s="1"/>
    </row>
    <row r="8561" spans="59:68" x14ac:dyDescent="0.25">
      <c r="BG8561" t="str">
        <f t="shared" ca="1" si="1077"/>
        <v/>
      </c>
      <c r="BH8561" t="str">
        <f t="shared" si="1078"/>
        <v/>
      </c>
      <c r="BI8561" t="str">
        <f t="shared" si="1079"/>
        <v/>
      </c>
      <c r="BJ8561" t="str">
        <f t="shared" ca="1" si="1080"/>
        <v/>
      </c>
      <c r="BK8561">
        <f t="shared" si="1081"/>
        <v>1900</v>
      </c>
      <c r="BL8561">
        <f t="shared" si="1082"/>
        <v>1900</v>
      </c>
      <c r="BM8561" t="str">
        <f t="shared" si="1083"/>
        <v/>
      </c>
      <c r="BN8561" s="69">
        <f t="shared" si="1084"/>
        <v>139</v>
      </c>
      <c r="BO8561" s="1">
        <v>50929</v>
      </c>
      <c r="BP8561" s="1"/>
    </row>
    <row r="8562" spans="59:68" x14ac:dyDescent="0.25">
      <c r="BG8562" t="str">
        <f t="shared" ca="1" si="1077"/>
        <v/>
      </c>
      <c r="BH8562" t="str">
        <f t="shared" si="1078"/>
        <v/>
      </c>
      <c r="BI8562" t="str">
        <f t="shared" si="1079"/>
        <v/>
      </c>
      <c r="BJ8562" t="str">
        <f t="shared" ca="1" si="1080"/>
        <v/>
      </c>
      <c r="BK8562">
        <f t="shared" si="1081"/>
        <v>1900</v>
      </c>
      <c r="BL8562">
        <f t="shared" si="1082"/>
        <v>1900</v>
      </c>
      <c r="BM8562" t="str">
        <f t="shared" si="1083"/>
        <v/>
      </c>
      <c r="BN8562" s="69">
        <f t="shared" si="1084"/>
        <v>139</v>
      </c>
      <c r="BO8562" s="1">
        <v>50930</v>
      </c>
      <c r="BP8562" s="1"/>
    </row>
    <row r="8563" spans="59:68" x14ac:dyDescent="0.25">
      <c r="BG8563" t="str">
        <f t="shared" ca="1" si="1077"/>
        <v/>
      </c>
      <c r="BH8563" t="str">
        <f t="shared" si="1078"/>
        <v/>
      </c>
      <c r="BI8563" t="str">
        <f t="shared" si="1079"/>
        <v/>
      </c>
      <c r="BJ8563" t="str">
        <f t="shared" ca="1" si="1080"/>
        <v/>
      </c>
      <c r="BK8563">
        <f t="shared" si="1081"/>
        <v>1900</v>
      </c>
      <c r="BL8563">
        <f t="shared" si="1082"/>
        <v>1900</v>
      </c>
      <c r="BM8563" t="str">
        <f t="shared" si="1083"/>
        <v/>
      </c>
      <c r="BN8563" s="69">
        <f t="shared" si="1084"/>
        <v>139</v>
      </c>
      <c r="BO8563" s="1">
        <v>50931</v>
      </c>
      <c r="BP8563" s="1"/>
    </row>
    <row r="8564" spans="59:68" x14ac:dyDescent="0.25">
      <c r="BG8564" t="str">
        <f t="shared" ca="1" si="1077"/>
        <v/>
      </c>
      <c r="BH8564" t="str">
        <f t="shared" si="1078"/>
        <v/>
      </c>
      <c r="BI8564" t="str">
        <f t="shared" si="1079"/>
        <v/>
      </c>
      <c r="BJ8564" t="str">
        <f t="shared" ca="1" si="1080"/>
        <v/>
      </c>
      <c r="BK8564">
        <f t="shared" si="1081"/>
        <v>1900</v>
      </c>
      <c r="BL8564">
        <f t="shared" si="1082"/>
        <v>1900</v>
      </c>
      <c r="BM8564" t="str">
        <f t="shared" si="1083"/>
        <v/>
      </c>
      <c r="BN8564" s="69">
        <f t="shared" si="1084"/>
        <v>139</v>
      </c>
      <c r="BO8564" s="1">
        <v>50932</v>
      </c>
      <c r="BP8564" s="1"/>
    </row>
    <row r="8565" spans="59:68" x14ac:dyDescent="0.25">
      <c r="BG8565" t="str">
        <f t="shared" ca="1" si="1077"/>
        <v/>
      </c>
      <c r="BH8565" t="str">
        <f t="shared" si="1078"/>
        <v/>
      </c>
      <c r="BI8565" t="str">
        <f t="shared" si="1079"/>
        <v/>
      </c>
      <c r="BJ8565" t="str">
        <f t="shared" ca="1" si="1080"/>
        <v/>
      </c>
      <c r="BK8565">
        <f t="shared" si="1081"/>
        <v>1900</v>
      </c>
      <c r="BL8565">
        <f t="shared" si="1082"/>
        <v>1900</v>
      </c>
      <c r="BM8565" t="str">
        <f t="shared" si="1083"/>
        <v/>
      </c>
      <c r="BN8565" s="69">
        <f t="shared" si="1084"/>
        <v>139</v>
      </c>
      <c r="BO8565" s="1">
        <v>50933</v>
      </c>
      <c r="BP8565" s="1"/>
    </row>
    <row r="8566" spans="59:68" x14ac:dyDescent="0.25">
      <c r="BG8566" t="str">
        <f t="shared" ca="1" si="1077"/>
        <v/>
      </c>
      <c r="BH8566" t="str">
        <f t="shared" si="1078"/>
        <v/>
      </c>
      <c r="BI8566" t="str">
        <f t="shared" si="1079"/>
        <v/>
      </c>
      <c r="BJ8566" t="str">
        <f t="shared" ca="1" si="1080"/>
        <v/>
      </c>
      <c r="BK8566">
        <f t="shared" si="1081"/>
        <v>1900</v>
      </c>
      <c r="BL8566">
        <f t="shared" si="1082"/>
        <v>1900</v>
      </c>
      <c r="BM8566" t="str">
        <f t="shared" si="1083"/>
        <v/>
      </c>
      <c r="BN8566" s="69">
        <f t="shared" si="1084"/>
        <v>139</v>
      </c>
      <c r="BO8566" s="1">
        <v>50934</v>
      </c>
      <c r="BP8566" s="1"/>
    </row>
    <row r="8567" spans="59:68" x14ac:dyDescent="0.25">
      <c r="BG8567" t="str">
        <f t="shared" ca="1" si="1077"/>
        <v/>
      </c>
      <c r="BH8567" t="str">
        <f t="shared" si="1078"/>
        <v/>
      </c>
      <c r="BI8567" t="str">
        <f t="shared" si="1079"/>
        <v/>
      </c>
      <c r="BJ8567" t="str">
        <f t="shared" ca="1" si="1080"/>
        <v/>
      </c>
      <c r="BK8567">
        <f t="shared" si="1081"/>
        <v>1900</v>
      </c>
      <c r="BL8567">
        <f t="shared" si="1082"/>
        <v>1900</v>
      </c>
      <c r="BM8567" t="str">
        <f t="shared" si="1083"/>
        <v/>
      </c>
      <c r="BN8567" s="69">
        <f t="shared" si="1084"/>
        <v>139</v>
      </c>
      <c r="BO8567" s="1">
        <v>50935</v>
      </c>
      <c r="BP8567" s="1"/>
    </row>
    <row r="8568" spans="59:68" x14ac:dyDescent="0.25">
      <c r="BG8568" t="str">
        <f t="shared" ca="1" si="1077"/>
        <v/>
      </c>
      <c r="BH8568" t="str">
        <f t="shared" si="1078"/>
        <v/>
      </c>
      <c r="BI8568" t="str">
        <f t="shared" si="1079"/>
        <v/>
      </c>
      <c r="BJ8568" t="str">
        <f t="shared" ca="1" si="1080"/>
        <v/>
      </c>
      <c r="BK8568">
        <f t="shared" si="1081"/>
        <v>1900</v>
      </c>
      <c r="BL8568">
        <f t="shared" si="1082"/>
        <v>1900</v>
      </c>
      <c r="BM8568" t="str">
        <f t="shared" si="1083"/>
        <v/>
      </c>
      <c r="BN8568" s="69">
        <f t="shared" si="1084"/>
        <v>139</v>
      </c>
      <c r="BO8568" s="1">
        <v>50936</v>
      </c>
      <c r="BP8568" s="1"/>
    </row>
    <row r="8569" spans="59:68" x14ac:dyDescent="0.25">
      <c r="BG8569" t="str">
        <f t="shared" ca="1" si="1077"/>
        <v/>
      </c>
      <c r="BH8569" t="str">
        <f t="shared" si="1078"/>
        <v/>
      </c>
      <c r="BI8569" t="str">
        <f t="shared" si="1079"/>
        <v/>
      </c>
      <c r="BJ8569" t="str">
        <f t="shared" ca="1" si="1080"/>
        <v/>
      </c>
      <c r="BK8569">
        <f t="shared" si="1081"/>
        <v>1900</v>
      </c>
      <c r="BL8569">
        <f t="shared" si="1082"/>
        <v>1900</v>
      </c>
      <c r="BM8569" t="str">
        <f t="shared" si="1083"/>
        <v/>
      </c>
      <c r="BN8569" s="69">
        <f t="shared" si="1084"/>
        <v>139</v>
      </c>
      <c r="BO8569" s="1">
        <v>50937</v>
      </c>
      <c r="BP8569" s="1"/>
    </row>
    <row r="8570" spans="59:68" x14ac:dyDescent="0.25">
      <c r="BG8570" t="str">
        <f t="shared" ca="1" si="1077"/>
        <v/>
      </c>
      <c r="BH8570" t="str">
        <f t="shared" si="1078"/>
        <v/>
      </c>
      <c r="BI8570" t="str">
        <f t="shared" si="1079"/>
        <v/>
      </c>
      <c r="BJ8570" t="str">
        <f t="shared" ca="1" si="1080"/>
        <v/>
      </c>
      <c r="BK8570">
        <f t="shared" si="1081"/>
        <v>1900</v>
      </c>
      <c r="BL8570">
        <f t="shared" si="1082"/>
        <v>1900</v>
      </c>
      <c r="BM8570" t="str">
        <f t="shared" si="1083"/>
        <v/>
      </c>
      <c r="BN8570" s="69">
        <f t="shared" si="1084"/>
        <v>139</v>
      </c>
      <c r="BO8570" s="1">
        <v>50938</v>
      </c>
      <c r="BP8570" s="1"/>
    </row>
    <row r="8571" spans="59:68" x14ac:dyDescent="0.25">
      <c r="BG8571" t="str">
        <f t="shared" ca="1" si="1077"/>
        <v/>
      </c>
      <c r="BH8571" t="str">
        <f t="shared" si="1078"/>
        <v/>
      </c>
      <c r="BI8571" t="str">
        <f t="shared" si="1079"/>
        <v/>
      </c>
      <c r="BJ8571" t="str">
        <f t="shared" ca="1" si="1080"/>
        <v/>
      </c>
      <c r="BK8571">
        <f t="shared" si="1081"/>
        <v>1900</v>
      </c>
      <c r="BL8571">
        <f t="shared" si="1082"/>
        <v>1900</v>
      </c>
      <c r="BM8571" t="str">
        <f t="shared" si="1083"/>
        <v/>
      </c>
      <c r="BN8571" s="69">
        <f t="shared" si="1084"/>
        <v>139</v>
      </c>
      <c r="BO8571" s="1">
        <v>50939</v>
      </c>
      <c r="BP8571" s="1"/>
    </row>
    <row r="8572" spans="59:68" x14ac:dyDescent="0.25">
      <c r="BG8572" t="str">
        <f t="shared" ca="1" si="1077"/>
        <v/>
      </c>
      <c r="BH8572" t="str">
        <f t="shared" si="1078"/>
        <v/>
      </c>
      <c r="BI8572" t="str">
        <f t="shared" si="1079"/>
        <v/>
      </c>
      <c r="BJ8572" t="str">
        <f t="shared" ca="1" si="1080"/>
        <v/>
      </c>
      <c r="BK8572">
        <f t="shared" si="1081"/>
        <v>1900</v>
      </c>
      <c r="BL8572">
        <f t="shared" si="1082"/>
        <v>1900</v>
      </c>
      <c r="BM8572" t="str">
        <f t="shared" si="1083"/>
        <v/>
      </c>
      <c r="BN8572" s="69">
        <f t="shared" si="1084"/>
        <v>139</v>
      </c>
      <c r="BO8572" s="1">
        <v>50940</v>
      </c>
      <c r="BP8572" s="1"/>
    </row>
    <row r="8573" spans="59:68" x14ac:dyDescent="0.25">
      <c r="BG8573" t="str">
        <f t="shared" ca="1" si="1077"/>
        <v/>
      </c>
      <c r="BH8573" t="str">
        <f t="shared" si="1078"/>
        <v/>
      </c>
      <c r="BI8573" t="str">
        <f t="shared" si="1079"/>
        <v/>
      </c>
      <c r="BJ8573" t="str">
        <f t="shared" ca="1" si="1080"/>
        <v/>
      </c>
      <c r="BK8573">
        <f t="shared" si="1081"/>
        <v>1900</v>
      </c>
      <c r="BL8573">
        <f t="shared" si="1082"/>
        <v>1900</v>
      </c>
      <c r="BM8573" t="str">
        <f t="shared" si="1083"/>
        <v/>
      </c>
      <c r="BN8573" s="69">
        <f t="shared" si="1084"/>
        <v>139</v>
      </c>
      <c r="BO8573" s="1">
        <v>50941</v>
      </c>
      <c r="BP8573" s="1"/>
    </row>
    <row r="8574" spans="59:68" x14ac:dyDescent="0.25">
      <c r="BG8574" t="str">
        <f t="shared" ca="1" si="1077"/>
        <v/>
      </c>
      <c r="BH8574" t="str">
        <f t="shared" si="1078"/>
        <v/>
      </c>
      <c r="BI8574" t="str">
        <f t="shared" si="1079"/>
        <v/>
      </c>
      <c r="BJ8574" t="str">
        <f t="shared" ca="1" si="1080"/>
        <v/>
      </c>
      <c r="BK8574">
        <f t="shared" si="1081"/>
        <v>1900</v>
      </c>
      <c r="BL8574">
        <f t="shared" si="1082"/>
        <v>1900</v>
      </c>
      <c r="BM8574" t="str">
        <f t="shared" si="1083"/>
        <v/>
      </c>
      <c r="BN8574" s="69">
        <f t="shared" si="1084"/>
        <v>139</v>
      </c>
      <c r="BO8574" s="1">
        <v>50942</v>
      </c>
      <c r="BP8574" s="1"/>
    </row>
    <row r="8575" spans="59:68" x14ac:dyDescent="0.25">
      <c r="BG8575" t="str">
        <f t="shared" ca="1" si="1077"/>
        <v/>
      </c>
      <c r="BH8575" t="str">
        <f t="shared" si="1078"/>
        <v/>
      </c>
      <c r="BI8575" t="str">
        <f t="shared" si="1079"/>
        <v/>
      </c>
      <c r="BJ8575" t="str">
        <f t="shared" ca="1" si="1080"/>
        <v/>
      </c>
      <c r="BK8575">
        <f t="shared" si="1081"/>
        <v>1900</v>
      </c>
      <c r="BL8575">
        <f t="shared" si="1082"/>
        <v>1900</v>
      </c>
      <c r="BM8575" t="str">
        <f t="shared" si="1083"/>
        <v/>
      </c>
      <c r="BN8575" s="69">
        <f t="shared" si="1084"/>
        <v>139</v>
      </c>
      <c r="BO8575" s="1">
        <v>50943</v>
      </c>
      <c r="BP8575" s="1"/>
    </row>
    <row r="8576" spans="59:68" x14ac:dyDescent="0.25">
      <c r="BG8576" t="str">
        <f t="shared" ca="1" si="1077"/>
        <v/>
      </c>
      <c r="BH8576" t="str">
        <f t="shared" si="1078"/>
        <v/>
      </c>
      <c r="BI8576" t="str">
        <f t="shared" si="1079"/>
        <v/>
      </c>
      <c r="BJ8576" t="str">
        <f t="shared" ca="1" si="1080"/>
        <v/>
      </c>
      <c r="BK8576">
        <f t="shared" si="1081"/>
        <v>1900</v>
      </c>
      <c r="BL8576">
        <f t="shared" si="1082"/>
        <v>1900</v>
      </c>
      <c r="BM8576" t="str">
        <f t="shared" si="1083"/>
        <v/>
      </c>
      <c r="BN8576" s="69">
        <f t="shared" si="1084"/>
        <v>139</v>
      </c>
      <c r="BO8576" s="1">
        <v>50944</v>
      </c>
      <c r="BP8576" s="1"/>
    </row>
    <row r="8577" spans="59:68" x14ac:dyDescent="0.25">
      <c r="BG8577" t="str">
        <f t="shared" ca="1" si="1077"/>
        <v/>
      </c>
      <c r="BH8577" t="str">
        <f t="shared" si="1078"/>
        <v/>
      </c>
      <c r="BI8577" t="str">
        <f t="shared" si="1079"/>
        <v/>
      </c>
      <c r="BJ8577" t="str">
        <f t="shared" ca="1" si="1080"/>
        <v/>
      </c>
      <c r="BK8577">
        <f t="shared" si="1081"/>
        <v>1900</v>
      </c>
      <c r="BL8577">
        <f t="shared" si="1082"/>
        <v>1900</v>
      </c>
      <c r="BM8577" t="str">
        <f t="shared" si="1083"/>
        <v/>
      </c>
      <c r="BN8577" s="69">
        <f t="shared" si="1084"/>
        <v>139</v>
      </c>
      <c r="BO8577" s="1">
        <v>50945</v>
      </c>
      <c r="BP8577" s="1"/>
    </row>
    <row r="8578" spans="59:68" x14ac:dyDescent="0.25">
      <c r="BG8578" t="str">
        <f t="shared" ca="1" si="1077"/>
        <v/>
      </c>
      <c r="BH8578" t="str">
        <f t="shared" si="1078"/>
        <v/>
      </c>
      <c r="BI8578" t="str">
        <f t="shared" si="1079"/>
        <v/>
      </c>
      <c r="BJ8578" t="str">
        <f t="shared" ca="1" si="1080"/>
        <v/>
      </c>
      <c r="BK8578">
        <f t="shared" si="1081"/>
        <v>1900</v>
      </c>
      <c r="BL8578">
        <f t="shared" si="1082"/>
        <v>1900</v>
      </c>
      <c r="BM8578" t="str">
        <f t="shared" si="1083"/>
        <v/>
      </c>
      <c r="BN8578" s="69">
        <f t="shared" si="1084"/>
        <v>139</v>
      </c>
      <c r="BO8578" s="1">
        <v>50946</v>
      </c>
      <c r="BP8578" s="1"/>
    </row>
    <row r="8579" spans="59:68" x14ac:dyDescent="0.25">
      <c r="BG8579" t="str">
        <f t="shared" ref="BG8579:BG8642" ca="1" si="1085">IF(A8579="","",DATEDIF(J8579,TODAY(),"y"))</f>
        <v/>
      </c>
      <c r="BH8579" t="str">
        <f t="shared" ref="BH8579:BH8642" si="1086">IF(A8579="","",IF(BG8579&lt;61,"Moins de 61",IF(BG8579&lt;66,"61 à 65",IF(BG8579&lt;71,"66 à 70",IF(BG8579&lt;76,"71 à 75",IF(BG8579&lt;81,"76 à 80",IF(BG8579&lt;86,"81 à 85",IF(BG8579&lt;91,"86 à 90",IF(BG8579&lt;96,"91 à 95",IF(BG8579&lt;101,"96 à 100",IF(BG8579&gt;=101,"101 et plus","")))))))))))</f>
        <v/>
      </c>
      <c r="BI8579" t="str">
        <f t="shared" ref="BI8579:BI8642" si="1087">IF(B8579="","",IF(BG8579&lt;66,"Moins de 66",IF(BG8579&lt;71,"66 à 70",IF(BG8579&lt;76,"71 à 75",IF(BG8579&lt;81,"76 à 80",IF(BG8579&gt;=81,"plus de 80",""))))))</f>
        <v/>
      </c>
      <c r="BJ8579" t="str">
        <f t="shared" ref="BJ8579:BJ8642" ca="1" si="1088">IF(A8579="","",DATEDIF(L8579,TODAY(),"y"))</f>
        <v/>
      </c>
      <c r="BK8579">
        <f t="shared" ref="BK8579:BK8642" si="1089">YEAR(L8579)</f>
        <v>1900</v>
      </c>
      <c r="BL8579">
        <f t="shared" ref="BL8579:BL8642" si="1090">YEAR(E8579)</f>
        <v>1900</v>
      </c>
      <c r="BM8579" t="str">
        <f t="shared" ref="BM8579:BM8642" si="1091">IF(A8579="","",IF(O8579="Adhérent",BG8579,""))</f>
        <v/>
      </c>
      <c r="BN8579" s="69">
        <f t="shared" ref="BN8579:BN8642" si="1092">YEAR(BO8579)-YEAR(J8579)</f>
        <v>139</v>
      </c>
      <c r="BO8579" s="1">
        <v>50947</v>
      </c>
      <c r="BP8579" s="1"/>
    </row>
    <row r="8580" spans="59:68" x14ac:dyDescent="0.25">
      <c r="BG8580" t="str">
        <f t="shared" ca="1" si="1085"/>
        <v/>
      </c>
      <c r="BH8580" t="str">
        <f t="shared" si="1086"/>
        <v/>
      </c>
      <c r="BI8580" t="str">
        <f t="shared" si="1087"/>
        <v/>
      </c>
      <c r="BJ8580" t="str">
        <f t="shared" ca="1" si="1088"/>
        <v/>
      </c>
      <c r="BK8580">
        <f t="shared" si="1089"/>
        <v>1900</v>
      </c>
      <c r="BL8580">
        <f t="shared" si="1090"/>
        <v>1900</v>
      </c>
      <c r="BM8580" t="str">
        <f t="shared" si="1091"/>
        <v/>
      </c>
      <c r="BN8580" s="69">
        <f t="shared" si="1092"/>
        <v>139</v>
      </c>
      <c r="BO8580" s="1">
        <v>50948</v>
      </c>
      <c r="BP8580" s="1"/>
    </row>
    <row r="8581" spans="59:68" x14ac:dyDescent="0.25">
      <c r="BG8581" t="str">
        <f t="shared" ca="1" si="1085"/>
        <v/>
      </c>
      <c r="BH8581" t="str">
        <f t="shared" si="1086"/>
        <v/>
      </c>
      <c r="BI8581" t="str">
        <f t="shared" si="1087"/>
        <v/>
      </c>
      <c r="BJ8581" t="str">
        <f t="shared" ca="1" si="1088"/>
        <v/>
      </c>
      <c r="BK8581">
        <f t="shared" si="1089"/>
        <v>1900</v>
      </c>
      <c r="BL8581">
        <f t="shared" si="1090"/>
        <v>1900</v>
      </c>
      <c r="BM8581" t="str">
        <f t="shared" si="1091"/>
        <v/>
      </c>
      <c r="BN8581" s="69">
        <f t="shared" si="1092"/>
        <v>139</v>
      </c>
      <c r="BO8581" s="1">
        <v>50949</v>
      </c>
      <c r="BP8581" s="1"/>
    </row>
    <row r="8582" spans="59:68" x14ac:dyDescent="0.25">
      <c r="BG8582" t="str">
        <f t="shared" ca="1" si="1085"/>
        <v/>
      </c>
      <c r="BH8582" t="str">
        <f t="shared" si="1086"/>
        <v/>
      </c>
      <c r="BI8582" t="str">
        <f t="shared" si="1087"/>
        <v/>
      </c>
      <c r="BJ8582" t="str">
        <f t="shared" ca="1" si="1088"/>
        <v/>
      </c>
      <c r="BK8582">
        <f t="shared" si="1089"/>
        <v>1900</v>
      </c>
      <c r="BL8582">
        <f t="shared" si="1090"/>
        <v>1900</v>
      </c>
      <c r="BM8582" t="str">
        <f t="shared" si="1091"/>
        <v/>
      </c>
      <c r="BN8582" s="69">
        <f t="shared" si="1092"/>
        <v>139</v>
      </c>
      <c r="BO8582" s="1">
        <v>50950</v>
      </c>
      <c r="BP8582" s="1"/>
    </row>
    <row r="8583" spans="59:68" x14ac:dyDescent="0.25">
      <c r="BG8583" t="str">
        <f t="shared" ca="1" si="1085"/>
        <v/>
      </c>
      <c r="BH8583" t="str">
        <f t="shared" si="1086"/>
        <v/>
      </c>
      <c r="BI8583" t="str">
        <f t="shared" si="1087"/>
        <v/>
      </c>
      <c r="BJ8583" t="str">
        <f t="shared" ca="1" si="1088"/>
        <v/>
      </c>
      <c r="BK8583">
        <f t="shared" si="1089"/>
        <v>1900</v>
      </c>
      <c r="BL8583">
        <f t="shared" si="1090"/>
        <v>1900</v>
      </c>
      <c r="BM8583" t="str">
        <f t="shared" si="1091"/>
        <v/>
      </c>
      <c r="BN8583" s="69">
        <f t="shared" si="1092"/>
        <v>139</v>
      </c>
      <c r="BO8583" s="1">
        <v>50951</v>
      </c>
      <c r="BP8583" s="1"/>
    </row>
    <row r="8584" spans="59:68" x14ac:dyDescent="0.25">
      <c r="BG8584" t="str">
        <f t="shared" ca="1" si="1085"/>
        <v/>
      </c>
      <c r="BH8584" t="str">
        <f t="shared" si="1086"/>
        <v/>
      </c>
      <c r="BI8584" t="str">
        <f t="shared" si="1087"/>
        <v/>
      </c>
      <c r="BJ8584" t="str">
        <f t="shared" ca="1" si="1088"/>
        <v/>
      </c>
      <c r="BK8584">
        <f t="shared" si="1089"/>
        <v>1900</v>
      </c>
      <c r="BL8584">
        <f t="shared" si="1090"/>
        <v>1900</v>
      </c>
      <c r="BM8584" t="str">
        <f t="shared" si="1091"/>
        <v/>
      </c>
      <c r="BN8584" s="69">
        <f t="shared" si="1092"/>
        <v>139</v>
      </c>
      <c r="BO8584" s="1">
        <v>50952</v>
      </c>
      <c r="BP8584" s="1"/>
    </row>
    <row r="8585" spans="59:68" x14ac:dyDescent="0.25">
      <c r="BG8585" t="str">
        <f t="shared" ca="1" si="1085"/>
        <v/>
      </c>
      <c r="BH8585" t="str">
        <f t="shared" si="1086"/>
        <v/>
      </c>
      <c r="BI8585" t="str">
        <f t="shared" si="1087"/>
        <v/>
      </c>
      <c r="BJ8585" t="str">
        <f t="shared" ca="1" si="1088"/>
        <v/>
      </c>
      <c r="BK8585">
        <f t="shared" si="1089"/>
        <v>1900</v>
      </c>
      <c r="BL8585">
        <f t="shared" si="1090"/>
        <v>1900</v>
      </c>
      <c r="BM8585" t="str">
        <f t="shared" si="1091"/>
        <v/>
      </c>
      <c r="BN8585" s="69">
        <f t="shared" si="1092"/>
        <v>139</v>
      </c>
      <c r="BO8585" s="1">
        <v>50953</v>
      </c>
      <c r="BP8585" s="1"/>
    </row>
    <row r="8586" spans="59:68" x14ac:dyDescent="0.25">
      <c r="BG8586" t="str">
        <f t="shared" ca="1" si="1085"/>
        <v/>
      </c>
      <c r="BH8586" t="str">
        <f t="shared" si="1086"/>
        <v/>
      </c>
      <c r="BI8586" t="str">
        <f t="shared" si="1087"/>
        <v/>
      </c>
      <c r="BJ8586" t="str">
        <f t="shared" ca="1" si="1088"/>
        <v/>
      </c>
      <c r="BK8586">
        <f t="shared" si="1089"/>
        <v>1900</v>
      </c>
      <c r="BL8586">
        <f t="shared" si="1090"/>
        <v>1900</v>
      </c>
      <c r="BM8586" t="str">
        <f t="shared" si="1091"/>
        <v/>
      </c>
      <c r="BN8586" s="69">
        <f t="shared" si="1092"/>
        <v>139</v>
      </c>
      <c r="BO8586" s="1">
        <v>50954</v>
      </c>
      <c r="BP8586" s="1"/>
    </row>
    <row r="8587" spans="59:68" x14ac:dyDescent="0.25">
      <c r="BG8587" t="str">
        <f t="shared" ca="1" si="1085"/>
        <v/>
      </c>
      <c r="BH8587" t="str">
        <f t="shared" si="1086"/>
        <v/>
      </c>
      <c r="BI8587" t="str">
        <f t="shared" si="1087"/>
        <v/>
      </c>
      <c r="BJ8587" t="str">
        <f t="shared" ca="1" si="1088"/>
        <v/>
      </c>
      <c r="BK8587">
        <f t="shared" si="1089"/>
        <v>1900</v>
      </c>
      <c r="BL8587">
        <f t="shared" si="1090"/>
        <v>1900</v>
      </c>
      <c r="BM8587" t="str">
        <f t="shared" si="1091"/>
        <v/>
      </c>
      <c r="BN8587" s="69">
        <f t="shared" si="1092"/>
        <v>139</v>
      </c>
      <c r="BO8587" s="1">
        <v>50955</v>
      </c>
      <c r="BP8587" s="1"/>
    </row>
    <row r="8588" spans="59:68" x14ac:dyDescent="0.25">
      <c r="BG8588" t="str">
        <f t="shared" ca="1" si="1085"/>
        <v/>
      </c>
      <c r="BH8588" t="str">
        <f t="shared" si="1086"/>
        <v/>
      </c>
      <c r="BI8588" t="str">
        <f t="shared" si="1087"/>
        <v/>
      </c>
      <c r="BJ8588" t="str">
        <f t="shared" ca="1" si="1088"/>
        <v/>
      </c>
      <c r="BK8588">
        <f t="shared" si="1089"/>
        <v>1900</v>
      </c>
      <c r="BL8588">
        <f t="shared" si="1090"/>
        <v>1900</v>
      </c>
      <c r="BM8588" t="str">
        <f t="shared" si="1091"/>
        <v/>
      </c>
      <c r="BN8588" s="69">
        <f t="shared" si="1092"/>
        <v>139</v>
      </c>
      <c r="BO8588" s="1">
        <v>50956</v>
      </c>
      <c r="BP8588" s="1"/>
    </row>
    <row r="8589" spans="59:68" x14ac:dyDescent="0.25">
      <c r="BG8589" t="str">
        <f t="shared" ca="1" si="1085"/>
        <v/>
      </c>
      <c r="BH8589" t="str">
        <f t="shared" si="1086"/>
        <v/>
      </c>
      <c r="BI8589" t="str">
        <f t="shared" si="1087"/>
        <v/>
      </c>
      <c r="BJ8589" t="str">
        <f t="shared" ca="1" si="1088"/>
        <v/>
      </c>
      <c r="BK8589">
        <f t="shared" si="1089"/>
        <v>1900</v>
      </c>
      <c r="BL8589">
        <f t="shared" si="1090"/>
        <v>1900</v>
      </c>
      <c r="BM8589" t="str">
        <f t="shared" si="1091"/>
        <v/>
      </c>
      <c r="BN8589" s="69">
        <f t="shared" si="1092"/>
        <v>139</v>
      </c>
      <c r="BO8589" s="1">
        <v>50957</v>
      </c>
      <c r="BP8589" s="1"/>
    </row>
    <row r="8590" spans="59:68" x14ac:dyDescent="0.25">
      <c r="BG8590" t="str">
        <f t="shared" ca="1" si="1085"/>
        <v/>
      </c>
      <c r="BH8590" t="str">
        <f t="shared" si="1086"/>
        <v/>
      </c>
      <c r="BI8590" t="str">
        <f t="shared" si="1087"/>
        <v/>
      </c>
      <c r="BJ8590" t="str">
        <f t="shared" ca="1" si="1088"/>
        <v/>
      </c>
      <c r="BK8590">
        <f t="shared" si="1089"/>
        <v>1900</v>
      </c>
      <c r="BL8590">
        <f t="shared" si="1090"/>
        <v>1900</v>
      </c>
      <c r="BM8590" t="str">
        <f t="shared" si="1091"/>
        <v/>
      </c>
      <c r="BN8590" s="69">
        <f t="shared" si="1092"/>
        <v>139</v>
      </c>
      <c r="BO8590" s="1">
        <v>50958</v>
      </c>
      <c r="BP8590" s="1"/>
    </row>
    <row r="8591" spans="59:68" x14ac:dyDescent="0.25">
      <c r="BG8591" t="str">
        <f t="shared" ca="1" si="1085"/>
        <v/>
      </c>
      <c r="BH8591" t="str">
        <f t="shared" si="1086"/>
        <v/>
      </c>
      <c r="BI8591" t="str">
        <f t="shared" si="1087"/>
        <v/>
      </c>
      <c r="BJ8591" t="str">
        <f t="shared" ca="1" si="1088"/>
        <v/>
      </c>
      <c r="BK8591">
        <f t="shared" si="1089"/>
        <v>1900</v>
      </c>
      <c r="BL8591">
        <f t="shared" si="1090"/>
        <v>1900</v>
      </c>
      <c r="BM8591" t="str">
        <f t="shared" si="1091"/>
        <v/>
      </c>
      <c r="BN8591" s="69">
        <f t="shared" si="1092"/>
        <v>139</v>
      </c>
      <c r="BO8591" s="1">
        <v>50959</v>
      </c>
      <c r="BP8591" s="1"/>
    </row>
    <row r="8592" spans="59:68" x14ac:dyDescent="0.25">
      <c r="BG8592" t="str">
        <f t="shared" ca="1" si="1085"/>
        <v/>
      </c>
      <c r="BH8592" t="str">
        <f t="shared" si="1086"/>
        <v/>
      </c>
      <c r="BI8592" t="str">
        <f t="shared" si="1087"/>
        <v/>
      </c>
      <c r="BJ8592" t="str">
        <f t="shared" ca="1" si="1088"/>
        <v/>
      </c>
      <c r="BK8592">
        <f t="shared" si="1089"/>
        <v>1900</v>
      </c>
      <c r="BL8592">
        <f t="shared" si="1090"/>
        <v>1900</v>
      </c>
      <c r="BM8592" t="str">
        <f t="shared" si="1091"/>
        <v/>
      </c>
      <c r="BN8592" s="69">
        <f t="shared" si="1092"/>
        <v>139</v>
      </c>
      <c r="BO8592" s="1">
        <v>50960</v>
      </c>
      <c r="BP8592" s="1"/>
    </row>
    <row r="8593" spans="59:68" x14ac:dyDescent="0.25">
      <c r="BG8593" t="str">
        <f t="shared" ca="1" si="1085"/>
        <v/>
      </c>
      <c r="BH8593" t="str">
        <f t="shared" si="1086"/>
        <v/>
      </c>
      <c r="BI8593" t="str">
        <f t="shared" si="1087"/>
        <v/>
      </c>
      <c r="BJ8593" t="str">
        <f t="shared" ca="1" si="1088"/>
        <v/>
      </c>
      <c r="BK8593">
        <f t="shared" si="1089"/>
        <v>1900</v>
      </c>
      <c r="BL8593">
        <f t="shared" si="1090"/>
        <v>1900</v>
      </c>
      <c r="BM8593" t="str">
        <f t="shared" si="1091"/>
        <v/>
      </c>
      <c r="BN8593" s="69">
        <f t="shared" si="1092"/>
        <v>139</v>
      </c>
      <c r="BO8593" s="1">
        <v>50961</v>
      </c>
      <c r="BP8593" s="1"/>
    </row>
    <row r="8594" spans="59:68" x14ac:dyDescent="0.25">
      <c r="BG8594" t="str">
        <f t="shared" ca="1" si="1085"/>
        <v/>
      </c>
      <c r="BH8594" t="str">
        <f t="shared" si="1086"/>
        <v/>
      </c>
      <c r="BI8594" t="str">
        <f t="shared" si="1087"/>
        <v/>
      </c>
      <c r="BJ8594" t="str">
        <f t="shared" ca="1" si="1088"/>
        <v/>
      </c>
      <c r="BK8594">
        <f t="shared" si="1089"/>
        <v>1900</v>
      </c>
      <c r="BL8594">
        <f t="shared" si="1090"/>
        <v>1900</v>
      </c>
      <c r="BM8594" t="str">
        <f t="shared" si="1091"/>
        <v/>
      </c>
      <c r="BN8594" s="69">
        <f t="shared" si="1092"/>
        <v>139</v>
      </c>
      <c r="BO8594" s="1">
        <v>50962</v>
      </c>
      <c r="BP8594" s="1"/>
    </row>
    <row r="8595" spans="59:68" x14ac:dyDescent="0.25">
      <c r="BG8595" t="str">
        <f t="shared" ca="1" si="1085"/>
        <v/>
      </c>
      <c r="BH8595" t="str">
        <f t="shared" si="1086"/>
        <v/>
      </c>
      <c r="BI8595" t="str">
        <f t="shared" si="1087"/>
        <v/>
      </c>
      <c r="BJ8595" t="str">
        <f t="shared" ca="1" si="1088"/>
        <v/>
      </c>
      <c r="BK8595">
        <f t="shared" si="1089"/>
        <v>1900</v>
      </c>
      <c r="BL8595">
        <f t="shared" si="1090"/>
        <v>1900</v>
      </c>
      <c r="BM8595" t="str">
        <f t="shared" si="1091"/>
        <v/>
      </c>
      <c r="BN8595" s="69">
        <f t="shared" si="1092"/>
        <v>139</v>
      </c>
      <c r="BO8595" s="1">
        <v>50963</v>
      </c>
      <c r="BP8595" s="1"/>
    </row>
    <row r="8596" spans="59:68" x14ac:dyDescent="0.25">
      <c r="BG8596" t="str">
        <f t="shared" ca="1" si="1085"/>
        <v/>
      </c>
      <c r="BH8596" t="str">
        <f t="shared" si="1086"/>
        <v/>
      </c>
      <c r="BI8596" t="str">
        <f t="shared" si="1087"/>
        <v/>
      </c>
      <c r="BJ8596" t="str">
        <f t="shared" ca="1" si="1088"/>
        <v/>
      </c>
      <c r="BK8596">
        <f t="shared" si="1089"/>
        <v>1900</v>
      </c>
      <c r="BL8596">
        <f t="shared" si="1090"/>
        <v>1900</v>
      </c>
      <c r="BM8596" t="str">
        <f t="shared" si="1091"/>
        <v/>
      </c>
      <c r="BN8596" s="69">
        <f t="shared" si="1092"/>
        <v>139</v>
      </c>
      <c r="BO8596" s="1">
        <v>50964</v>
      </c>
      <c r="BP8596" s="1"/>
    </row>
    <row r="8597" spans="59:68" x14ac:dyDescent="0.25">
      <c r="BG8597" t="str">
        <f t="shared" ca="1" si="1085"/>
        <v/>
      </c>
      <c r="BH8597" t="str">
        <f t="shared" si="1086"/>
        <v/>
      </c>
      <c r="BI8597" t="str">
        <f t="shared" si="1087"/>
        <v/>
      </c>
      <c r="BJ8597" t="str">
        <f t="shared" ca="1" si="1088"/>
        <v/>
      </c>
      <c r="BK8597">
        <f t="shared" si="1089"/>
        <v>1900</v>
      </c>
      <c r="BL8597">
        <f t="shared" si="1090"/>
        <v>1900</v>
      </c>
      <c r="BM8597" t="str">
        <f t="shared" si="1091"/>
        <v/>
      </c>
      <c r="BN8597" s="69">
        <f t="shared" si="1092"/>
        <v>139</v>
      </c>
      <c r="BO8597" s="1">
        <v>50965</v>
      </c>
      <c r="BP8597" s="1"/>
    </row>
    <row r="8598" spans="59:68" x14ac:dyDescent="0.25">
      <c r="BG8598" t="str">
        <f t="shared" ca="1" si="1085"/>
        <v/>
      </c>
      <c r="BH8598" t="str">
        <f t="shared" si="1086"/>
        <v/>
      </c>
      <c r="BI8598" t="str">
        <f t="shared" si="1087"/>
        <v/>
      </c>
      <c r="BJ8598" t="str">
        <f t="shared" ca="1" si="1088"/>
        <v/>
      </c>
      <c r="BK8598">
        <f t="shared" si="1089"/>
        <v>1900</v>
      </c>
      <c r="BL8598">
        <f t="shared" si="1090"/>
        <v>1900</v>
      </c>
      <c r="BM8598" t="str">
        <f t="shared" si="1091"/>
        <v/>
      </c>
      <c r="BN8598" s="69">
        <f t="shared" si="1092"/>
        <v>139</v>
      </c>
      <c r="BO8598" s="1">
        <v>50966</v>
      </c>
      <c r="BP8598" s="1"/>
    </row>
    <row r="8599" spans="59:68" x14ac:dyDescent="0.25">
      <c r="BG8599" t="str">
        <f t="shared" ca="1" si="1085"/>
        <v/>
      </c>
      <c r="BH8599" t="str">
        <f t="shared" si="1086"/>
        <v/>
      </c>
      <c r="BI8599" t="str">
        <f t="shared" si="1087"/>
        <v/>
      </c>
      <c r="BJ8599" t="str">
        <f t="shared" ca="1" si="1088"/>
        <v/>
      </c>
      <c r="BK8599">
        <f t="shared" si="1089"/>
        <v>1900</v>
      </c>
      <c r="BL8599">
        <f t="shared" si="1090"/>
        <v>1900</v>
      </c>
      <c r="BM8599" t="str">
        <f t="shared" si="1091"/>
        <v/>
      </c>
      <c r="BN8599" s="69">
        <f t="shared" si="1092"/>
        <v>139</v>
      </c>
      <c r="BO8599" s="1">
        <v>50967</v>
      </c>
      <c r="BP8599" s="1"/>
    </row>
    <row r="8600" spans="59:68" x14ac:dyDescent="0.25">
      <c r="BG8600" t="str">
        <f t="shared" ca="1" si="1085"/>
        <v/>
      </c>
      <c r="BH8600" t="str">
        <f t="shared" si="1086"/>
        <v/>
      </c>
      <c r="BI8600" t="str">
        <f t="shared" si="1087"/>
        <v/>
      </c>
      <c r="BJ8600" t="str">
        <f t="shared" ca="1" si="1088"/>
        <v/>
      </c>
      <c r="BK8600">
        <f t="shared" si="1089"/>
        <v>1900</v>
      </c>
      <c r="BL8600">
        <f t="shared" si="1090"/>
        <v>1900</v>
      </c>
      <c r="BM8600" t="str">
        <f t="shared" si="1091"/>
        <v/>
      </c>
      <c r="BN8600" s="69">
        <f t="shared" si="1092"/>
        <v>139</v>
      </c>
      <c r="BO8600" s="1">
        <v>50968</v>
      </c>
      <c r="BP8600" s="1"/>
    </row>
    <row r="8601" spans="59:68" x14ac:dyDescent="0.25">
      <c r="BG8601" t="str">
        <f t="shared" ca="1" si="1085"/>
        <v/>
      </c>
      <c r="BH8601" t="str">
        <f t="shared" si="1086"/>
        <v/>
      </c>
      <c r="BI8601" t="str">
        <f t="shared" si="1087"/>
        <v/>
      </c>
      <c r="BJ8601" t="str">
        <f t="shared" ca="1" si="1088"/>
        <v/>
      </c>
      <c r="BK8601">
        <f t="shared" si="1089"/>
        <v>1900</v>
      </c>
      <c r="BL8601">
        <f t="shared" si="1090"/>
        <v>1900</v>
      </c>
      <c r="BM8601" t="str">
        <f t="shared" si="1091"/>
        <v/>
      </c>
      <c r="BN8601" s="69">
        <f t="shared" si="1092"/>
        <v>139</v>
      </c>
      <c r="BO8601" s="1">
        <v>50969</v>
      </c>
      <c r="BP8601" s="1"/>
    </row>
    <row r="8602" spans="59:68" x14ac:dyDescent="0.25">
      <c r="BG8602" t="str">
        <f t="shared" ca="1" si="1085"/>
        <v/>
      </c>
      <c r="BH8602" t="str">
        <f t="shared" si="1086"/>
        <v/>
      </c>
      <c r="BI8602" t="str">
        <f t="shared" si="1087"/>
        <v/>
      </c>
      <c r="BJ8602" t="str">
        <f t="shared" ca="1" si="1088"/>
        <v/>
      </c>
      <c r="BK8602">
        <f t="shared" si="1089"/>
        <v>1900</v>
      </c>
      <c r="BL8602">
        <f t="shared" si="1090"/>
        <v>1900</v>
      </c>
      <c r="BM8602" t="str">
        <f t="shared" si="1091"/>
        <v/>
      </c>
      <c r="BN8602" s="69">
        <f t="shared" si="1092"/>
        <v>139</v>
      </c>
      <c r="BO8602" s="1">
        <v>50970</v>
      </c>
      <c r="BP8602" s="1"/>
    </row>
    <row r="8603" spans="59:68" x14ac:dyDescent="0.25">
      <c r="BG8603" t="str">
        <f t="shared" ca="1" si="1085"/>
        <v/>
      </c>
      <c r="BH8603" t="str">
        <f t="shared" si="1086"/>
        <v/>
      </c>
      <c r="BI8603" t="str">
        <f t="shared" si="1087"/>
        <v/>
      </c>
      <c r="BJ8603" t="str">
        <f t="shared" ca="1" si="1088"/>
        <v/>
      </c>
      <c r="BK8603">
        <f t="shared" si="1089"/>
        <v>1900</v>
      </c>
      <c r="BL8603">
        <f t="shared" si="1090"/>
        <v>1900</v>
      </c>
      <c r="BM8603" t="str">
        <f t="shared" si="1091"/>
        <v/>
      </c>
      <c r="BN8603" s="69">
        <f t="shared" si="1092"/>
        <v>139</v>
      </c>
      <c r="BO8603" s="1">
        <v>50971</v>
      </c>
      <c r="BP8603" s="1"/>
    </row>
    <row r="8604" spans="59:68" x14ac:dyDescent="0.25">
      <c r="BG8604" t="str">
        <f t="shared" ca="1" si="1085"/>
        <v/>
      </c>
      <c r="BH8604" t="str">
        <f t="shared" si="1086"/>
        <v/>
      </c>
      <c r="BI8604" t="str">
        <f t="shared" si="1087"/>
        <v/>
      </c>
      <c r="BJ8604" t="str">
        <f t="shared" ca="1" si="1088"/>
        <v/>
      </c>
      <c r="BK8604">
        <f t="shared" si="1089"/>
        <v>1900</v>
      </c>
      <c r="BL8604">
        <f t="shared" si="1090"/>
        <v>1900</v>
      </c>
      <c r="BM8604" t="str">
        <f t="shared" si="1091"/>
        <v/>
      </c>
      <c r="BN8604" s="69">
        <f t="shared" si="1092"/>
        <v>139</v>
      </c>
      <c r="BO8604" s="1">
        <v>50972</v>
      </c>
      <c r="BP8604" s="1"/>
    </row>
    <row r="8605" spans="59:68" x14ac:dyDescent="0.25">
      <c r="BG8605" t="str">
        <f t="shared" ca="1" si="1085"/>
        <v/>
      </c>
      <c r="BH8605" t="str">
        <f t="shared" si="1086"/>
        <v/>
      </c>
      <c r="BI8605" t="str">
        <f t="shared" si="1087"/>
        <v/>
      </c>
      <c r="BJ8605" t="str">
        <f t="shared" ca="1" si="1088"/>
        <v/>
      </c>
      <c r="BK8605">
        <f t="shared" si="1089"/>
        <v>1900</v>
      </c>
      <c r="BL8605">
        <f t="shared" si="1090"/>
        <v>1900</v>
      </c>
      <c r="BM8605" t="str">
        <f t="shared" si="1091"/>
        <v/>
      </c>
      <c r="BN8605" s="69">
        <f t="shared" si="1092"/>
        <v>139</v>
      </c>
      <c r="BO8605" s="1">
        <v>50973</v>
      </c>
      <c r="BP8605" s="1"/>
    </row>
    <row r="8606" spans="59:68" x14ac:dyDescent="0.25">
      <c r="BG8606" t="str">
        <f t="shared" ca="1" si="1085"/>
        <v/>
      </c>
      <c r="BH8606" t="str">
        <f t="shared" si="1086"/>
        <v/>
      </c>
      <c r="BI8606" t="str">
        <f t="shared" si="1087"/>
        <v/>
      </c>
      <c r="BJ8606" t="str">
        <f t="shared" ca="1" si="1088"/>
        <v/>
      </c>
      <c r="BK8606">
        <f t="shared" si="1089"/>
        <v>1900</v>
      </c>
      <c r="BL8606">
        <f t="shared" si="1090"/>
        <v>1900</v>
      </c>
      <c r="BM8606" t="str">
        <f t="shared" si="1091"/>
        <v/>
      </c>
      <c r="BN8606" s="69">
        <f t="shared" si="1092"/>
        <v>139</v>
      </c>
      <c r="BO8606" s="1">
        <v>50974</v>
      </c>
      <c r="BP8606" s="1"/>
    </row>
    <row r="8607" spans="59:68" x14ac:dyDescent="0.25">
      <c r="BG8607" t="str">
        <f t="shared" ca="1" si="1085"/>
        <v/>
      </c>
      <c r="BH8607" t="str">
        <f t="shared" si="1086"/>
        <v/>
      </c>
      <c r="BI8607" t="str">
        <f t="shared" si="1087"/>
        <v/>
      </c>
      <c r="BJ8607" t="str">
        <f t="shared" ca="1" si="1088"/>
        <v/>
      </c>
      <c r="BK8607">
        <f t="shared" si="1089"/>
        <v>1900</v>
      </c>
      <c r="BL8607">
        <f t="shared" si="1090"/>
        <v>1900</v>
      </c>
      <c r="BM8607" t="str">
        <f t="shared" si="1091"/>
        <v/>
      </c>
      <c r="BN8607" s="69">
        <f t="shared" si="1092"/>
        <v>139</v>
      </c>
      <c r="BO8607" s="1">
        <v>50975</v>
      </c>
      <c r="BP8607" s="1"/>
    </row>
    <row r="8608" spans="59:68" x14ac:dyDescent="0.25">
      <c r="BG8608" t="str">
        <f t="shared" ca="1" si="1085"/>
        <v/>
      </c>
      <c r="BH8608" t="str">
        <f t="shared" si="1086"/>
        <v/>
      </c>
      <c r="BI8608" t="str">
        <f t="shared" si="1087"/>
        <v/>
      </c>
      <c r="BJ8608" t="str">
        <f t="shared" ca="1" si="1088"/>
        <v/>
      </c>
      <c r="BK8608">
        <f t="shared" si="1089"/>
        <v>1900</v>
      </c>
      <c r="BL8608">
        <f t="shared" si="1090"/>
        <v>1900</v>
      </c>
      <c r="BM8608" t="str">
        <f t="shared" si="1091"/>
        <v/>
      </c>
      <c r="BN8608" s="69">
        <f t="shared" si="1092"/>
        <v>139</v>
      </c>
      <c r="BO8608" s="1">
        <v>50976</v>
      </c>
      <c r="BP8608" s="1"/>
    </row>
    <row r="8609" spans="59:68" x14ac:dyDescent="0.25">
      <c r="BG8609" t="str">
        <f t="shared" ca="1" si="1085"/>
        <v/>
      </c>
      <c r="BH8609" t="str">
        <f t="shared" si="1086"/>
        <v/>
      </c>
      <c r="BI8609" t="str">
        <f t="shared" si="1087"/>
        <v/>
      </c>
      <c r="BJ8609" t="str">
        <f t="shared" ca="1" si="1088"/>
        <v/>
      </c>
      <c r="BK8609">
        <f t="shared" si="1089"/>
        <v>1900</v>
      </c>
      <c r="BL8609">
        <f t="shared" si="1090"/>
        <v>1900</v>
      </c>
      <c r="BM8609" t="str">
        <f t="shared" si="1091"/>
        <v/>
      </c>
      <c r="BN8609" s="69">
        <f t="shared" si="1092"/>
        <v>139</v>
      </c>
      <c r="BO8609" s="1">
        <v>50977</v>
      </c>
      <c r="BP8609" s="1"/>
    </row>
    <row r="8610" spans="59:68" x14ac:dyDescent="0.25">
      <c r="BG8610" t="str">
        <f t="shared" ca="1" si="1085"/>
        <v/>
      </c>
      <c r="BH8610" t="str">
        <f t="shared" si="1086"/>
        <v/>
      </c>
      <c r="BI8610" t="str">
        <f t="shared" si="1087"/>
        <v/>
      </c>
      <c r="BJ8610" t="str">
        <f t="shared" ca="1" si="1088"/>
        <v/>
      </c>
      <c r="BK8610">
        <f t="shared" si="1089"/>
        <v>1900</v>
      </c>
      <c r="BL8610">
        <f t="shared" si="1090"/>
        <v>1900</v>
      </c>
      <c r="BM8610" t="str">
        <f t="shared" si="1091"/>
        <v/>
      </c>
      <c r="BN8610" s="69">
        <f t="shared" si="1092"/>
        <v>139</v>
      </c>
      <c r="BO8610" s="1">
        <v>50978</v>
      </c>
      <c r="BP8610" s="1"/>
    </row>
    <row r="8611" spans="59:68" x14ac:dyDescent="0.25">
      <c r="BG8611" t="str">
        <f t="shared" ca="1" si="1085"/>
        <v/>
      </c>
      <c r="BH8611" t="str">
        <f t="shared" si="1086"/>
        <v/>
      </c>
      <c r="BI8611" t="str">
        <f t="shared" si="1087"/>
        <v/>
      </c>
      <c r="BJ8611" t="str">
        <f t="shared" ca="1" si="1088"/>
        <v/>
      </c>
      <c r="BK8611">
        <f t="shared" si="1089"/>
        <v>1900</v>
      </c>
      <c r="BL8611">
        <f t="shared" si="1090"/>
        <v>1900</v>
      </c>
      <c r="BM8611" t="str">
        <f t="shared" si="1091"/>
        <v/>
      </c>
      <c r="BN8611" s="69">
        <f t="shared" si="1092"/>
        <v>139</v>
      </c>
      <c r="BO8611" s="1">
        <v>50979</v>
      </c>
      <c r="BP8611" s="1"/>
    </row>
    <row r="8612" spans="59:68" x14ac:dyDescent="0.25">
      <c r="BG8612" t="str">
        <f t="shared" ca="1" si="1085"/>
        <v/>
      </c>
      <c r="BH8612" t="str">
        <f t="shared" si="1086"/>
        <v/>
      </c>
      <c r="BI8612" t="str">
        <f t="shared" si="1087"/>
        <v/>
      </c>
      <c r="BJ8612" t="str">
        <f t="shared" ca="1" si="1088"/>
        <v/>
      </c>
      <c r="BK8612">
        <f t="shared" si="1089"/>
        <v>1900</v>
      </c>
      <c r="BL8612">
        <f t="shared" si="1090"/>
        <v>1900</v>
      </c>
      <c r="BM8612" t="str">
        <f t="shared" si="1091"/>
        <v/>
      </c>
      <c r="BN8612" s="69">
        <f t="shared" si="1092"/>
        <v>139</v>
      </c>
      <c r="BO8612" s="1">
        <v>50980</v>
      </c>
      <c r="BP8612" s="1"/>
    </row>
    <row r="8613" spans="59:68" x14ac:dyDescent="0.25">
      <c r="BG8613" t="str">
        <f t="shared" ca="1" si="1085"/>
        <v/>
      </c>
      <c r="BH8613" t="str">
        <f t="shared" si="1086"/>
        <v/>
      </c>
      <c r="BI8613" t="str">
        <f t="shared" si="1087"/>
        <v/>
      </c>
      <c r="BJ8613" t="str">
        <f t="shared" ca="1" si="1088"/>
        <v/>
      </c>
      <c r="BK8613">
        <f t="shared" si="1089"/>
        <v>1900</v>
      </c>
      <c r="BL8613">
        <f t="shared" si="1090"/>
        <v>1900</v>
      </c>
      <c r="BM8613" t="str">
        <f t="shared" si="1091"/>
        <v/>
      </c>
      <c r="BN8613" s="69">
        <f t="shared" si="1092"/>
        <v>139</v>
      </c>
      <c r="BO8613" s="1">
        <v>50981</v>
      </c>
      <c r="BP8613" s="1"/>
    </row>
    <row r="8614" spans="59:68" x14ac:dyDescent="0.25">
      <c r="BG8614" t="str">
        <f t="shared" ca="1" si="1085"/>
        <v/>
      </c>
      <c r="BH8614" t="str">
        <f t="shared" si="1086"/>
        <v/>
      </c>
      <c r="BI8614" t="str">
        <f t="shared" si="1087"/>
        <v/>
      </c>
      <c r="BJ8614" t="str">
        <f t="shared" ca="1" si="1088"/>
        <v/>
      </c>
      <c r="BK8614">
        <f t="shared" si="1089"/>
        <v>1900</v>
      </c>
      <c r="BL8614">
        <f t="shared" si="1090"/>
        <v>1900</v>
      </c>
      <c r="BM8614" t="str">
        <f t="shared" si="1091"/>
        <v/>
      </c>
      <c r="BN8614" s="69">
        <f t="shared" si="1092"/>
        <v>139</v>
      </c>
      <c r="BO8614" s="1">
        <v>50982</v>
      </c>
      <c r="BP8614" s="1"/>
    </row>
    <row r="8615" spans="59:68" x14ac:dyDescent="0.25">
      <c r="BG8615" t="str">
        <f t="shared" ca="1" si="1085"/>
        <v/>
      </c>
      <c r="BH8615" t="str">
        <f t="shared" si="1086"/>
        <v/>
      </c>
      <c r="BI8615" t="str">
        <f t="shared" si="1087"/>
        <v/>
      </c>
      <c r="BJ8615" t="str">
        <f t="shared" ca="1" si="1088"/>
        <v/>
      </c>
      <c r="BK8615">
        <f t="shared" si="1089"/>
        <v>1900</v>
      </c>
      <c r="BL8615">
        <f t="shared" si="1090"/>
        <v>1900</v>
      </c>
      <c r="BM8615" t="str">
        <f t="shared" si="1091"/>
        <v/>
      </c>
      <c r="BN8615" s="69">
        <f t="shared" si="1092"/>
        <v>139</v>
      </c>
      <c r="BO8615" s="1">
        <v>50983</v>
      </c>
      <c r="BP8615" s="1"/>
    </row>
    <row r="8616" spans="59:68" x14ac:dyDescent="0.25">
      <c r="BG8616" t="str">
        <f t="shared" ca="1" si="1085"/>
        <v/>
      </c>
      <c r="BH8616" t="str">
        <f t="shared" si="1086"/>
        <v/>
      </c>
      <c r="BI8616" t="str">
        <f t="shared" si="1087"/>
        <v/>
      </c>
      <c r="BJ8616" t="str">
        <f t="shared" ca="1" si="1088"/>
        <v/>
      </c>
      <c r="BK8616">
        <f t="shared" si="1089"/>
        <v>1900</v>
      </c>
      <c r="BL8616">
        <f t="shared" si="1090"/>
        <v>1900</v>
      </c>
      <c r="BM8616" t="str">
        <f t="shared" si="1091"/>
        <v/>
      </c>
      <c r="BN8616" s="69">
        <f t="shared" si="1092"/>
        <v>139</v>
      </c>
      <c r="BO8616" s="1">
        <v>50984</v>
      </c>
      <c r="BP8616" s="1"/>
    </row>
    <row r="8617" spans="59:68" x14ac:dyDescent="0.25">
      <c r="BG8617" t="str">
        <f t="shared" ca="1" si="1085"/>
        <v/>
      </c>
      <c r="BH8617" t="str">
        <f t="shared" si="1086"/>
        <v/>
      </c>
      <c r="BI8617" t="str">
        <f t="shared" si="1087"/>
        <v/>
      </c>
      <c r="BJ8617" t="str">
        <f t="shared" ca="1" si="1088"/>
        <v/>
      </c>
      <c r="BK8617">
        <f t="shared" si="1089"/>
        <v>1900</v>
      </c>
      <c r="BL8617">
        <f t="shared" si="1090"/>
        <v>1900</v>
      </c>
      <c r="BM8617" t="str">
        <f t="shared" si="1091"/>
        <v/>
      </c>
      <c r="BN8617" s="69">
        <f t="shared" si="1092"/>
        <v>139</v>
      </c>
      <c r="BO8617" s="1">
        <v>50985</v>
      </c>
      <c r="BP8617" s="1"/>
    </row>
    <row r="8618" spans="59:68" x14ac:dyDescent="0.25">
      <c r="BG8618" t="str">
        <f t="shared" ca="1" si="1085"/>
        <v/>
      </c>
      <c r="BH8618" t="str">
        <f t="shared" si="1086"/>
        <v/>
      </c>
      <c r="BI8618" t="str">
        <f t="shared" si="1087"/>
        <v/>
      </c>
      <c r="BJ8618" t="str">
        <f t="shared" ca="1" si="1088"/>
        <v/>
      </c>
      <c r="BK8618">
        <f t="shared" si="1089"/>
        <v>1900</v>
      </c>
      <c r="BL8618">
        <f t="shared" si="1090"/>
        <v>1900</v>
      </c>
      <c r="BM8618" t="str">
        <f t="shared" si="1091"/>
        <v/>
      </c>
      <c r="BN8618" s="69">
        <f t="shared" si="1092"/>
        <v>139</v>
      </c>
      <c r="BO8618" s="1">
        <v>50986</v>
      </c>
      <c r="BP8618" s="1"/>
    </row>
    <row r="8619" spans="59:68" x14ac:dyDescent="0.25">
      <c r="BG8619" t="str">
        <f t="shared" ca="1" si="1085"/>
        <v/>
      </c>
      <c r="BH8619" t="str">
        <f t="shared" si="1086"/>
        <v/>
      </c>
      <c r="BI8619" t="str">
        <f t="shared" si="1087"/>
        <v/>
      </c>
      <c r="BJ8619" t="str">
        <f t="shared" ca="1" si="1088"/>
        <v/>
      </c>
      <c r="BK8619">
        <f t="shared" si="1089"/>
        <v>1900</v>
      </c>
      <c r="BL8619">
        <f t="shared" si="1090"/>
        <v>1900</v>
      </c>
      <c r="BM8619" t="str">
        <f t="shared" si="1091"/>
        <v/>
      </c>
      <c r="BN8619" s="69">
        <f t="shared" si="1092"/>
        <v>139</v>
      </c>
      <c r="BO8619" s="1">
        <v>50987</v>
      </c>
      <c r="BP8619" s="1"/>
    </row>
    <row r="8620" spans="59:68" x14ac:dyDescent="0.25">
      <c r="BG8620" t="str">
        <f t="shared" ca="1" si="1085"/>
        <v/>
      </c>
      <c r="BH8620" t="str">
        <f t="shared" si="1086"/>
        <v/>
      </c>
      <c r="BI8620" t="str">
        <f t="shared" si="1087"/>
        <v/>
      </c>
      <c r="BJ8620" t="str">
        <f t="shared" ca="1" si="1088"/>
        <v/>
      </c>
      <c r="BK8620">
        <f t="shared" si="1089"/>
        <v>1900</v>
      </c>
      <c r="BL8620">
        <f t="shared" si="1090"/>
        <v>1900</v>
      </c>
      <c r="BM8620" t="str">
        <f t="shared" si="1091"/>
        <v/>
      </c>
      <c r="BN8620" s="69">
        <f t="shared" si="1092"/>
        <v>139</v>
      </c>
      <c r="BO8620" s="1">
        <v>50988</v>
      </c>
      <c r="BP8620" s="1"/>
    </row>
    <row r="8621" spans="59:68" x14ac:dyDescent="0.25">
      <c r="BG8621" t="str">
        <f t="shared" ca="1" si="1085"/>
        <v/>
      </c>
      <c r="BH8621" t="str">
        <f t="shared" si="1086"/>
        <v/>
      </c>
      <c r="BI8621" t="str">
        <f t="shared" si="1087"/>
        <v/>
      </c>
      <c r="BJ8621" t="str">
        <f t="shared" ca="1" si="1088"/>
        <v/>
      </c>
      <c r="BK8621">
        <f t="shared" si="1089"/>
        <v>1900</v>
      </c>
      <c r="BL8621">
        <f t="shared" si="1090"/>
        <v>1900</v>
      </c>
      <c r="BM8621" t="str">
        <f t="shared" si="1091"/>
        <v/>
      </c>
      <c r="BN8621" s="69">
        <f t="shared" si="1092"/>
        <v>139</v>
      </c>
      <c r="BO8621" s="1">
        <v>50989</v>
      </c>
      <c r="BP8621" s="1"/>
    </row>
    <row r="8622" spans="59:68" x14ac:dyDescent="0.25">
      <c r="BG8622" t="str">
        <f t="shared" ca="1" si="1085"/>
        <v/>
      </c>
      <c r="BH8622" t="str">
        <f t="shared" si="1086"/>
        <v/>
      </c>
      <c r="BI8622" t="str">
        <f t="shared" si="1087"/>
        <v/>
      </c>
      <c r="BJ8622" t="str">
        <f t="shared" ca="1" si="1088"/>
        <v/>
      </c>
      <c r="BK8622">
        <f t="shared" si="1089"/>
        <v>1900</v>
      </c>
      <c r="BL8622">
        <f t="shared" si="1090"/>
        <v>1900</v>
      </c>
      <c r="BM8622" t="str">
        <f t="shared" si="1091"/>
        <v/>
      </c>
      <c r="BN8622" s="69">
        <f t="shared" si="1092"/>
        <v>139</v>
      </c>
      <c r="BO8622" s="1">
        <v>50990</v>
      </c>
      <c r="BP8622" s="1"/>
    </row>
    <row r="8623" spans="59:68" x14ac:dyDescent="0.25">
      <c r="BG8623" t="str">
        <f t="shared" ca="1" si="1085"/>
        <v/>
      </c>
      <c r="BH8623" t="str">
        <f t="shared" si="1086"/>
        <v/>
      </c>
      <c r="BI8623" t="str">
        <f t="shared" si="1087"/>
        <v/>
      </c>
      <c r="BJ8623" t="str">
        <f t="shared" ca="1" si="1088"/>
        <v/>
      </c>
      <c r="BK8623">
        <f t="shared" si="1089"/>
        <v>1900</v>
      </c>
      <c r="BL8623">
        <f t="shared" si="1090"/>
        <v>1900</v>
      </c>
      <c r="BM8623" t="str">
        <f t="shared" si="1091"/>
        <v/>
      </c>
      <c r="BN8623" s="69">
        <f t="shared" si="1092"/>
        <v>139</v>
      </c>
      <c r="BO8623" s="1">
        <v>50991</v>
      </c>
      <c r="BP8623" s="1"/>
    </row>
    <row r="8624" spans="59:68" x14ac:dyDescent="0.25">
      <c r="BG8624" t="str">
        <f t="shared" ca="1" si="1085"/>
        <v/>
      </c>
      <c r="BH8624" t="str">
        <f t="shared" si="1086"/>
        <v/>
      </c>
      <c r="BI8624" t="str">
        <f t="shared" si="1087"/>
        <v/>
      </c>
      <c r="BJ8624" t="str">
        <f t="shared" ca="1" si="1088"/>
        <v/>
      </c>
      <c r="BK8624">
        <f t="shared" si="1089"/>
        <v>1900</v>
      </c>
      <c r="BL8624">
        <f t="shared" si="1090"/>
        <v>1900</v>
      </c>
      <c r="BM8624" t="str">
        <f t="shared" si="1091"/>
        <v/>
      </c>
      <c r="BN8624" s="69">
        <f t="shared" si="1092"/>
        <v>139</v>
      </c>
      <c r="BO8624" s="1">
        <v>50992</v>
      </c>
      <c r="BP8624" s="1"/>
    </row>
    <row r="8625" spans="59:68" x14ac:dyDescent="0.25">
      <c r="BG8625" t="str">
        <f t="shared" ca="1" si="1085"/>
        <v/>
      </c>
      <c r="BH8625" t="str">
        <f t="shared" si="1086"/>
        <v/>
      </c>
      <c r="BI8625" t="str">
        <f t="shared" si="1087"/>
        <v/>
      </c>
      <c r="BJ8625" t="str">
        <f t="shared" ca="1" si="1088"/>
        <v/>
      </c>
      <c r="BK8625">
        <f t="shared" si="1089"/>
        <v>1900</v>
      </c>
      <c r="BL8625">
        <f t="shared" si="1090"/>
        <v>1900</v>
      </c>
      <c r="BM8625" t="str">
        <f t="shared" si="1091"/>
        <v/>
      </c>
      <c r="BN8625" s="69">
        <f t="shared" si="1092"/>
        <v>139</v>
      </c>
      <c r="BO8625" s="1">
        <v>50993</v>
      </c>
      <c r="BP8625" s="1"/>
    </row>
    <row r="8626" spans="59:68" x14ac:dyDescent="0.25">
      <c r="BG8626" t="str">
        <f t="shared" ca="1" si="1085"/>
        <v/>
      </c>
      <c r="BH8626" t="str">
        <f t="shared" si="1086"/>
        <v/>
      </c>
      <c r="BI8626" t="str">
        <f t="shared" si="1087"/>
        <v/>
      </c>
      <c r="BJ8626" t="str">
        <f t="shared" ca="1" si="1088"/>
        <v/>
      </c>
      <c r="BK8626">
        <f t="shared" si="1089"/>
        <v>1900</v>
      </c>
      <c r="BL8626">
        <f t="shared" si="1090"/>
        <v>1900</v>
      </c>
      <c r="BM8626" t="str">
        <f t="shared" si="1091"/>
        <v/>
      </c>
      <c r="BN8626" s="69">
        <f t="shared" si="1092"/>
        <v>139</v>
      </c>
      <c r="BO8626" s="1">
        <v>50994</v>
      </c>
      <c r="BP8626" s="1"/>
    </row>
    <row r="8627" spans="59:68" x14ac:dyDescent="0.25">
      <c r="BG8627" t="str">
        <f t="shared" ca="1" si="1085"/>
        <v/>
      </c>
      <c r="BH8627" t="str">
        <f t="shared" si="1086"/>
        <v/>
      </c>
      <c r="BI8627" t="str">
        <f t="shared" si="1087"/>
        <v/>
      </c>
      <c r="BJ8627" t="str">
        <f t="shared" ca="1" si="1088"/>
        <v/>
      </c>
      <c r="BK8627">
        <f t="shared" si="1089"/>
        <v>1900</v>
      </c>
      <c r="BL8627">
        <f t="shared" si="1090"/>
        <v>1900</v>
      </c>
      <c r="BM8627" t="str">
        <f t="shared" si="1091"/>
        <v/>
      </c>
      <c r="BN8627" s="69">
        <f t="shared" si="1092"/>
        <v>139</v>
      </c>
      <c r="BO8627" s="1">
        <v>50995</v>
      </c>
      <c r="BP8627" s="1"/>
    </row>
    <row r="8628" spans="59:68" x14ac:dyDescent="0.25">
      <c r="BG8628" t="str">
        <f t="shared" ca="1" si="1085"/>
        <v/>
      </c>
      <c r="BH8628" t="str">
        <f t="shared" si="1086"/>
        <v/>
      </c>
      <c r="BI8628" t="str">
        <f t="shared" si="1087"/>
        <v/>
      </c>
      <c r="BJ8628" t="str">
        <f t="shared" ca="1" si="1088"/>
        <v/>
      </c>
      <c r="BK8628">
        <f t="shared" si="1089"/>
        <v>1900</v>
      </c>
      <c r="BL8628">
        <f t="shared" si="1090"/>
        <v>1900</v>
      </c>
      <c r="BM8628" t="str">
        <f t="shared" si="1091"/>
        <v/>
      </c>
      <c r="BN8628" s="69">
        <f t="shared" si="1092"/>
        <v>139</v>
      </c>
      <c r="BO8628" s="1">
        <v>50996</v>
      </c>
      <c r="BP8628" s="1"/>
    </row>
    <row r="8629" spans="59:68" x14ac:dyDescent="0.25">
      <c r="BG8629" t="str">
        <f t="shared" ca="1" si="1085"/>
        <v/>
      </c>
      <c r="BH8629" t="str">
        <f t="shared" si="1086"/>
        <v/>
      </c>
      <c r="BI8629" t="str">
        <f t="shared" si="1087"/>
        <v/>
      </c>
      <c r="BJ8629" t="str">
        <f t="shared" ca="1" si="1088"/>
        <v/>
      </c>
      <c r="BK8629">
        <f t="shared" si="1089"/>
        <v>1900</v>
      </c>
      <c r="BL8629">
        <f t="shared" si="1090"/>
        <v>1900</v>
      </c>
      <c r="BM8629" t="str">
        <f t="shared" si="1091"/>
        <v/>
      </c>
      <c r="BN8629" s="69">
        <f t="shared" si="1092"/>
        <v>139</v>
      </c>
      <c r="BO8629" s="1">
        <v>50997</v>
      </c>
      <c r="BP8629" s="1"/>
    </row>
    <row r="8630" spans="59:68" x14ac:dyDescent="0.25">
      <c r="BG8630" t="str">
        <f t="shared" ca="1" si="1085"/>
        <v/>
      </c>
      <c r="BH8630" t="str">
        <f t="shared" si="1086"/>
        <v/>
      </c>
      <c r="BI8630" t="str">
        <f t="shared" si="1087"/>
        <v/>
      </c>
      <c r="BJ8630" t="str">
        <f t="shared" ca="1" si="1088"/>
        <v/>
      </c>
      <c r="BK8630">
        <f t="shared" si="1089"/>
        <v>1900</v>
      </c>
      <c r="BL8630">
        <f t="shared" si="1090"/>
        <v>1900</v>
      </c>
      <c r="BM8630" t="str">
        <f t="shared" si="1091"/>
        <v/>
      </c>
      <c r="BN8630" s="69">
        <f t="shared" si="1092"/>
        <v>139</v>
      </c>
      <c r="BO8630" s="1">
        <v>50998</v>
      </c>
      <c r="BP8630" s="1"/>
    </row>
    <row r="8631" spans="59:68" x14ac:dyDescent="0.25">
      <c r="BG8631" t="str">
        <f t="shared" ca="1" si="1085"/>
        <v/>
      </c>
      <c r="BH8631" t="str">
        <f t="shared" si="1086"/>
        <v/>
      </c>
      <c r="BI8631" t="str">
        <f t="shared" si="1087"/>
        <v/>
      </c>
      <c r="BJ8631" t="str">
        <f t="shared" ca="1" si="1088"/>
        <v/>
      </c>
      <c r="BK8631">
        <f t="shared" si="1089"/>
        <v>1900</v>
      </c>
      <c r="BL8631">
        <f t="shared" si="1090"/>
        <v>1900</v>
      </c>
      <c r="BM8631" t="str">
        <f t="shared" si="1091"/>
        <v/>
      </c>
      <c r="BN8631" s="69">
        <f t="shared" si="1092"/>
        <v>139</v>
      </c>
      <c r="BO8631" s="1">
        <v>50999</v>
      </c>
      <c r="BP8631" s="1"/>
    </row>
    <row r="8632" spans="59:68" x14ac:dyDescent="0.25">
      <c r="BG8632" t="str">
        <f t="shared" ca="1" si="1085"/>
        <v/>
      </c>
      <c r="BH8632" t="str">
        <f t="shared" si="1086"/>
        <v/>
      </c>
      <c r="BI8632" t="str">
        <f t="shared" si="1087"/>
        <v/>
      </c>
      <c r="BJ8632" t="str">
        <f t="shared" ca="1" si="1088"/>
        <v/>
      </c>
      <c r="BK8632">
        <f t="shared" si="1089"/>
        <v>1900</v>
      </c>
      <c r="BL8632">
        <f t="shared" si="1090"/>
        <v>1900</v>
      </c>
      <c r="BM8632" t="str">
        <f t="shared" si="1091"/>
        <v/>
      </c>
      <c r="BN8632" s="69">
        <f t="shared" si="1092"/>
        <v>139</v>
      </c>
      <c r="BO8632" s="1">
        <v>51000</v>
      </c>
      <c r="BP8632" s="1"/>
    </row>
    <row r="8633" spans="59:68" x14ac:dyDescent="0.25">
      <c r="BG8633" t="str">
        <f t="shared" ca="1" si="1085"/>
        <v/>
      </c>
      <c r="BH8633" t="str">
        <f t="shared" si="1086"/>
        <v/>
      </c>
      <c r="BI8633" t="str">
        <f t="shared" si="1087"/>
        <v/>
      </c>
      <c r="BJ8633" t="str">
        <f t="shared" ca="1" si="1088"/>
        <v/>
      </c>
      <c r="BK8633">
        <f t="shared" si="1089"/>
        <v>1900</v>
      </c>
      <c r="BL8633">
        <f t="shared" si="1090"/>
        <v>1900</v>
      </c>
      <c r="BM8633" t="str">
        <f t="shared" si="1091"/>
        <v/>
      </c>
      <c r="BN8633" s="69">
        <f t="shared" si="1092"/>
        <v>139</v>
      </c>
      <c r="BO8633" s="1">
        <v>51001</v>
      </c>
      <c r="BP8633" s="1"/>
    </row>
    <row r="8634" spans="59:68" x14ac:dyDescent="0.25">
      <c r="BG8634" t="str">
        <f t="shared" ca="1" si="1085"/>
        <v/>
      </c>
      <c r="BH8634" t="str">
        <f t="shared" si="1086"/>
        <v/>
      </c>
      <c r="BI8634" t="str">
        <f t="shared" si="1087"/>
        <v/>
      </c>
      <c r="BJ8634" t="str">
        <f t="shared" ca="1" si="1088"/>
        <v/>
      </c>
      <c r="BK8634">
        <f t="shared" si="1089"/>
        <v>1900</v>
      </c>
      <c r="BL8634">
        <f t="shared" si="1090"/>
        <v>1900</v>
      </c>
      <c r="BM8634" t="str">
        <f t="shared" si="1091"/>
        <v/>
      </c>
      <c r="BN8634" s="69">
        <f t="shared" si="1092"/>
        <v>139</v>
      </c>
      <c r="BO8634" s="1">
        <v>51002</v>
      </c>
      <c r="BP8634" s="1"/>
    </row>
    <row r="8635" spans="59:68" x14ac:dyDescent="0.25">
      <c r="BG8635" t="str">
        <f t="shared" ca="1" si="1085"/>
        <v/>
      </c>
      <c r="BH8635" t="str">
        <f t="shared" si="1086"/>
        <v/>
      </c>
      <c r="BI8635" t="str">
        <f t="shared" si="1087"/>
        <v/>
      </c>
      <c r="BJ8635" t="str">
        <f t="shared" ca="1" si="1088"/>
        <v/>
      </c>
      <c r="BK8635">
        <f t="shared" si="1089"/>
        <v>1900</v>
      </c>
      <c r="BL8635">
        <f t="shared" si="1090"/>
        <v>1900</v>
      </c>
      <c r="BM8635" t="str">
        <f t="shared" si="1091"/>
        <v/>
      </c>
      <c r="BN8635" s="69">
        <f t="shared" si="1092"/>
        <v>139</v>
      </c>
      <c r="BO8635" s="1">
        <v>51003</v>
      </c>
      <c r="BP8635" s="1"/>
    </row>
    <row r="8636" spans="59:68" x14ac:dyDescent="0.25">
      <c r="BG8636" t="str">
        <f t="shared" ca="1" si="1085"/>
        <v/>
      </c>
      <c r="BH8636" t="str">
        <f t="shared" si="1086"/>
        <v/>
      </c>
      <c r="BI8636" t="str">
        <f t="shared" si="1087"/>
        <v/>
      </c>
      <c r="BJ8636" t="str">
        <f t="shared" ca="1" si="1088"/>
        <v/>
      </c>
      <c r="BK8636">
        <f t="shared" si="1089"/>
        <v>1900</v>
      </c>
      <c r="BL8636">
        <f t="shared" si="1090"/>
        <v>1900</v>
      </c>
      <c r="BM8636" t="str">
        <f t="shared" si="1091"/>
        <v/>
      </c>
      <c r="BN8636" s="69">
        <f t="shared" si="1092"/>
        <v>139</v>
      </c>
      <c r="BO8636" s="1">
        <v>51004</v>
      </c>
      <c r="BP8636" s="1"/>
    </row>
    <row r="8637" spans="59:68" x14ac:dyDescent="0.25">
      <c r="BG8637" t="str">
        <f t="shared" ca="1" si="1085"/>
        <v/>
      </c>
      <c r="BH8637" t="str">
        <f t="shared" si="1086"/>
        <v/>
      </c>
      <c r="BI8637" t="str">
        <f t="shared" si="1087"/>
        <v/>
      </c>
      <c r="BJ8637" t="str">
        <f t="shared" ca="1" si="1088"/>
        <v/>
      </c>
      <c r="BK8637">
        <f t="shared" si="1089"/>
        <v>1900</v>
      </c>
      <c r="BL8637">
        <f t="shared" si="1090"/>
        <v>1900</v>
      </c>
      <c r="BM8637" t="str">
        <f t="shared" si="1091"/>
        <v/>
      </c>
      <c r="BN8637" s="69">
        <f t="shared" si="1092"/>
        <v>139</v>
      </c>
      <c r="BO8637" s="1">
        <v>51005</v>
      </c>
      <c r="BP8637" s="1"/>
    </row>
    <row r="8638" spans="59:68" x14ac:dyDescent="0.25">
      <c r="BG8638" t="str">
        <f t="shared" ca="1" si="1085"/>
        <v/>
      </c>
      <c r="BH8638" t="str">
        <f t="shared" si="1086"/>
        <v/>
      </c>
      <c r="BI8638" t="str">
        <f t="shared" si="1087"/>
        <v/>
      </c>
      <c r="BJ8638" t="str">
        <f t="shared" ca="1" si="1088"/>
        <v/>
      </c>
      <c r="BK8638">
        <f t="shared" si="1089"/>
        <v>1900</v>
      </c>
      <c r="BL8638">
        <f t="shared" si="1090"/>
        <v>1900</v>
      </c>
      <c r="BM8638" t="str">
        <f t="shared" si="1091"/>
        <v/>
      </c>
      <c r="BN8638" s="69">
        <f t="shared" si="1092"/>
        <v>139</v>
      </c>
      <c r="BO8638" s="1">
        <v>51006</v>
      </c>
      <c r="BP8638" s="1"/>
    </row>
    <row r="8639" spans="59:68" x14ac:dyDescent="0.25">
      <c r="BG8639" t="str">
        <f t="shared" ca="1" si="1085"/>
        <v/>
      </c>
      <c r="BH8639" t="str">
        <f t="shared" si="1086"/>
        <v/>
      </c>
      <c r="BI8639" t="str">
        <f t="shared" si="1087"/>
        <v/>
      </c>
      <c r="BJ8639" t="str">
        <f t="shared" ca="1" si="1088"/>
        <v/>
      </c>
      <c r="BK8639">
        <f t="shared" si="1089"/>
        <v>1900</v>
      </c>
      <c r="BL8639">
        <f t="shared" si="1090"/>
        <v>1900</v>
      </c>
      <c r="BM8639" t="str">
        <f t="shared" si="1091"/>
        <v/>
      </c>
      <c r="BN8639" s="69">
        <f t="shared" si="1092"/>
        <v>139</v>
      </c>
      <c r="BO8639" s="1">
        <v>51007</v>
      </c>
      <c r="BP8639" s="1"/>
    </row>
    <row r="8640" spans="59:68" x14ac:dyDescent="0.25">
      <c r="BG8640" t="str">
        <f t="shared" ca="1" si="1085"/>
        <v/>
      </c>
      <c r="BH8640" t="str">
        <f t="shared" si="1086"/>
        <v/>
      </c>
      <c r="BI8640" t="str">
        <f t="shared" si="1087"/>
        <v/>
      </c>
      <c r="BJ8640" t="str">
        <f t="shared" ca="1" si="1088"/>
        <v/>
      </c>
      <c r="BK8640">
        <f t="shared" si="1089"/>
        <v>1900</v>
      </c>
      <c r="BL8640">
        <f t="shared" si="1090"/>
        <v>1900</v>
      </c>
      <c r="BM8640" t="str">
        <f t="shared" si="1091"/>
        <v/>
      </c>
      <c r="BN8640" s="69">
        <f t="shared" si="1092"/>
        <v>139</v>
      </c>
      <c r="BO8640" s="1">
        <v>51008</v>
      </c>
      <c r="BP8640" s="1"/>
    </row>
    <row r="8641" spans="59:68" x14ac:dyDescent="0.25">
      <c r="BG8641" t="str">
        <f t="shared" ca="1" si="1085"/>
        <v/>
      </c>
      <c r="BH8641" t="str">
        <f t="shared" si="1086"/>
        <v/>
      </c>
      <c r="BI8641" t="str">
        <f t="shared" si="1087"/>
        <v/>
      </c>
      <c r="BJ8641" t="str">
        <f t="shared" ca="1" si="1088"/>
        <v/>
      </c>
      <c r="BK8641">
        <f t="shared" si="1089"/>
        <v>1900</v>
      </c>
      <c r="BL8641">
        <f t="shared" si="1090"/>
        <v>1900</v>
      </c>
      <c r="BM8641" t="str">
        <f t="shared" si="1091"/>
        <v/>
      </c>
      <c r="BN8641" s="69">
        <f t="shared" si="1092"/>
        <v>139</v>
      </c>
      <c r="BO8641" s="1">
        <v>51009</v>
      </c>
      <c r="BP8641" s="1"/>
    </row>
    <row r="8642" spans="59:68" x14ac:dyDescent="0.25">
      <c r="BG8642" t="str">
        <f t="shared" ca="1" si="1085"/>
        <v/>
      </c>
      <c r="BH8642" t="str">
        <f t="shared" si="1086"/>
        <v/>
      </c>
      <c r="BI8642" t="str">
        <f t="shared" si="1087"/>
        <v/>
      </c>
      <c r="BJ8642" t="str">
        <f t="shared" ca="1" si="1088"/>
        <v/>
      </c>
      <c r="BK8642">
        <f t="shared" si="1089"/>
        <v>1900</v>
      </c>
      <c r="BL8642">
        <f t="shared" si="1090"/>
        <v>1900</v>
      </c>
      <c r="BM8642" t="str">
        <f t="shared" si="1091"/>
        <v/>
      </c>
      <c r="BN8642" s="69">
        <f t="shared" si="1092"/>
        <v>139</v>
      </c>
      <c r="BO8642" s="1">
        <v>51010</v>
      </c>
      <c r="BP8642" s="1"/>
    </row>
    <row r="8643" spans="59:68" x14ac:dyDescent="0.25">
      <c r="BG8643" t="str">
        <f t="shared" ref="BG8643:BG8706" ca="1" si="1093">IF(A8643="","",DATEDIF(J8643,TODAY(),"y"))</f>
        <v/>
      </c>
      <c r="BH8643" t="str">
        <f t="shared" ref="BH8643:BH8706" si="1094">IF(A8643="","",IF(BG8643&lt;61,"Moins de 61",IF(BG8643&lt;66,"61 à 65",IF(BG8643&lt;71,"66 à 70",IF(BG8643&lt;76,"71 à 75",IF(BG8643&lt;81,"76 à 80",IF(BG8643&lt;86,"81 à 85",IF(BG8643&lt;91,"86 à 90",IF(BG8643&lt;96,"91 à 95",IF(BG8643&lt;101,"96 à 100",IF(BG8643&gt;=101,"101 et plus","")))))))))))</f>
        <v/>
      </c>
      <c r="BI8643" t="str">
        <f t="shared" ref="BI8643:BI8706" si="1095">IF(B8643="","",IF(BG8643&lt;66,"Moins de 66",IF(BG8643&lt;71,"66 à 70",IF(BG8643&lt;76,"71 à 75",IF(BG8643&lt;81,"76 à 80",IF(BG8643&gt;=81,"plus de 80",""))))))</f>
        <v/>
      </c>
      <c r="BJ8643" t="str">
        <f t="shared" ref="BJ8643:BJ8706" ca="1" si="1096">IF(A8643="","",DATEDIF(L8643,TODAY(),"y"))</f>
        <v/>
      </c>
      <c r="BK8643">
        <f t="shared" ref="BK8643:BK8706" si="1097">YEAR(L8643)</f>
        <v>1900</v>
      </c>
      <c r="BL8643">
        <f t="shared" ref="BL8643:BL8706" si="1098">YEAR(E8643)</f>
        <v>1900</v>
      </c>
      <c r="BM8643" t="str">
        <f t="shared" ref="BM8643:BM8706" si="1099">IF(A8643="","",IF(O8643="Adhérent",BG8643,""))</f>
        <v/>
      </c>
      <c r="BN8643" s="69">
        <f t="shared" ref="BN8643:BN8706" si="1100">YEAR(BO8643)-YEAR(J8643)</f>
        <v>139</v>
      </c>
      <c r="BO8643" s="1">
        <v>51011</v>
      </c>
      <c r="BP8643" s="1"/>
    </row>
    <row r="8644" spans="59:68" x14ac:dyDescent="0.25">
      <c r="BG8644" t="str">
        <f t="shared" ca="1" si="1093"/>
        <v/>
      </c>
      <c r="BH8644" t="str">
        <f t="shared" si="1094"/>
        <v/>
      </c>
      <c r="BI8644" t="str">
        <f t="shared" si="1095"/>
        <v/>
      </c>
      <c r="BJ8644" t="str">
        <f t="shared" ca="1" si="1096"/>
        <v/>
      </c>
      <c r="BK8644">
        <f t="shared" si="1097"/>
        <v>1900</v>
      </c>
      <c r="BL8644">
        <f t="shared" si="1098"/>
        <v>1900</v>
      </c>
      <c r="BM8644" t="str">
        <f t="shared" si="1099"/>
        <v/>
      </c>
      <c r="BN8644" s="69">
        <f t="shared" si="1100"/>
        <v>139</v>
      </c>
      <c r="BO8644" s="1">
        <v>51012</v>
      </c>
      <c r="BP8644" s="1"/>
    </row>
    <row r="8645" spans="59:68" x14ac:dyDescent="0.25">
      <c r="BG8645" t="str">
        <f t="shared" ca="1" si="1093"/>
        <v/>
      </c>
      <c r="BH8645" t="str">
        <f t="shared" si="1094"/>
        <v/>
      </c>
      <c r="BI8645" t="str">
        <f t="shared" si="1095"/>
        <v/>
      </c>
      <c r="BJ8645" t="str">
        <f t="shared" ca="1" si="1096"/>
        <v/>
      </c>
      <c r="BK8645">
        <f t="shared" si="1097"/>
        <v>1900</v>
      </c>
      <c r="BL8645">
        <f t="shared" si="1098"/>
        <v>1900</v>
      </c>
      <c r="BM8645" t="str">
        <f t="shared" si="1099"/>
        <v/>
      </c>
      <c r="BN8645" s="69">
        <f t="shared" si="1100"/>
        <v>139</v>
      </c>
      <c r="BO8645" s="1">
        <v>51013</v>
      </c>
      <c r="BP8645" s="1"/>
    </row>
    <row r="8646" spans="59:68" x14ac:dyDescent="0.25">
      <c r="BG8646" t="str">
        <f t="shared" ca="1" si="1093"/>
        <v/>
      </c>
      <c r="BH8646" t="str">
        <f t="shared" si="1094"/>
        <v/>
      </c>
      <c r="BI8646" t="str">
        <f t="shared" si="1095"/>
        <v/>
      </c>
      <c r="BJ8646" t="str">
        <f t="shared" ca="1" si="1096"/>
        <v/>
      </c>
      <c r="BK8646">
        <f t="shared" si="1097"/>
        <v>1900</v>
      </c>
      <c r="BL8646">
        <f t="shared" si="1098"/>
        <v>1900</v>
      </c>
      <c r="BM8646" t="str">
        <f t="shared" si="1099"/>
        <v/>
      </c>
      <c r="BN8646" s="69">
        <f t="shared" si="1100"/>
        <v>139</v>
      </c>
      <c r="BO8646" s="1">
        <v>51014</v>
      </c>
      <c r="BP8646" s="1"/>
    </row>
    <row r="8647" spans="59:68" x14ac:dyDescent="0.25">
      <c r="BG8647" t="str">
        <f t="shared" ca="1" si="1093"/>
        <v/>
      </c>
      <c r="BH8647" t="str">
        <f t="shared" si="1094"/>
        <v/>
      </c>
      <c r="BI8647" t="str">
        <f t="shared" si="1095"/>
        <v/>
      </c>
      <c r="BJ8647" t="str">
        <f t="shared" ca="1" si="1096"/>
        <v/>
      </c>
      <c r="BK8647">
        <f t="shared" si="1097"/>
        <v>1900</v>
      </c>
      <c r="BL8647">
        <f t="shared" si="1098"/>
        <v>1900</v>
      </c>
      <c r="BM8647" t="str">
        <f t="shared" si="1099"/>
        <v/>
      </c>
      <c r="BN8647" s="69">
        <f t="shared" si="1100"/>
        <v>139</v>
      </c>
      <c r="BO8647" s="1">
        <v>51015</v>
      </c>
      <c r="BP8647" s="1"/>
    </row>
    <row r="8648" spans="59:68" x14ac:dyDescent="0.25">
      <c r="BG8648" t="str">
        <f t="shared" ca="1" si="1093"/>
        <v/>
      </c>
      <c r="BH8648" t="str">
        <f t="shared" si="1094"/>
        <v/>
      </c>
      <c r="BI8648" t="str">
        <f t="shared" si="1095"/>
        <v/>
      </c>
      <c r="BJ8648" t="str">
        <f t="shared" ca="1" si="1096"/>
        <v/>
      </c>
      <c r="BK8648">
        <f t="shared" si="1097"/>
        <v>1900</v>
      </c>
      <c r="BL8648">
        <f t="shared" si="1098"/>
        <v>1900</v>
      </c>
      <c r="BM8648" t="str">
        <f t="shared" si="1099"/>
        <v/>
      </c>
      <c r="BN8648" s="69">
        <f t="shared" si="1100"/>
        <v>139</v>
      </c>
      <c r="BO8648" s="1">
        <v>51016</v>
      </c>
      <c r="BP8648" s="1"/>
    </row>
    <row r="8649" spans="59:68" x14ac:dyDescent="0.25">
      <c r="BG8649" t="str">
        <f t="shared" ca="1" si="1093"/>
        <v/>
      </c>
      <c r="BH8649" t="str">
        <f t="shared" si="1094"/>
        <v/>
      </c>
      <c r="BI8649" t="str">
        <f t="shared" si="1095"/>
        <v/>
      </c>
      <c r="BJ8649" t="str">
        <f t="shared" ca="1" si="1096"/>
        <v/>
      </c>
      <c r="BK8649">
        <f t="shared" si="1097"/>
        <v>1900</v>
      </c>
      <c r="BL8649">
        <f t="shared" si="1098"/>
        <v>1900</v>
      </c>
      <c r="BM8649" t="str">
        <f t="shared" si="1099"/>
        <v/>
      </c>
      <c r="BN8649" s="69">
        <f t="shared" si="1100"/>
        <v>139</v>
      </c>
      <c r="BO8649" s="1">
        <v>51017</v>
      </c>
      <c r="BP8649" s="1"/>
    </row>
    <row r="8650" spans="59:68" x14ac:dyDescent="0.25">
      <c r="BG8650" t="str">
        <f t="shared" ca="1" si="1093"/>
        <v/>
      </c>
      <c r="BH8650" t="str">
        <f t="shared" si="1094"/>
        <v/>
      </c>
      <c r="BI8650" t="str">
        <f t="shared" si="1095"/>
        <v/>
      </c>
      <c r="BJ8650" t="str">
        <f t="shared" ca="1" si="1096"/>
        <v/>
      </c>
      <c r="BK8650">
        <f t="shared" si="1097"/>
        <v>1900</v>
      </c>
      <c r="BL8650">
        <f t="shared" si="1098"/>
        <v>1900</v>
      </c>
      <c r="BM8650" t="str">
        <f t="shared" si="1099"/>
        <v/>
      </c>
      <c r="BN8650" s="69">
        <f t="shared" si="1100"/>
        <v>139</v>
      </c>
      <c r="BO8650" s="1">
        <v>51018</v>
      </c>
      <c r="BP8650" s="1"/>
    </row>
    <row r="8651" spans="59:68" x14ac:dyDescent="0.25">
      <c r="BG8651" t="str">
        <f t="shared" ca="1" si="1093"/>
        <v/>
      </c>
      <c r="BH8651" t="str">
        <f t="shared" si="1094"/>
        <v/>
      </c>
      <c r="BI8651" t="str">
        <f t="shared" si="1095"/>
        <v/>
      </c>
      <c r="BJ8651" t="str">
        <f t="shared" ca="1" si="1096"/>
        <v/>
      </c>
      <c r="BK8651">
        <f t="shared" si="1097"/>
        <v>1900</v>
      </c>
      <c r="BL8651">
        <f t="shared" si="1098"/>
        <v>1900</v>
      </c>
      <c r="BM8651" t="str">
        <f t="shared" si="1099"/>
        <v/>
      </c>
      <c r="BN8651" s="69">
        <f t="shared" si="1100"/>
        <v>139</v>
      </c>
      <c r="BO8651" s="1">
        <v>51019</v>
      </c>
      <c r="BP8651" s="1"/>
    </row>
    <row r="8652" spans="59:68" x14ac:dyDescent="0.25">
      <c r="BG8652" t="str">
        <f t="shared" ca="1" si="1093"/>
        <v/>
      </c>
      <c r="BH8652" t="str">
        <f t="shared" si="1094"/>
        <v/>
      </c>
      <c r="BI8652" t="str">
        <f t="shared" si="1095"/>
        <v/>
      </c>
      <c r="BJ8652" t="str">
        <f t="shared" ca="1" si="1096"/>
        <v/>
      </c>
      <c r="BK8652">
        <f t="shared" si="1097"/>
        <v>1900</v>
      </c>
      <c r="BL8652">
        <f t="shared" si="1098"/>
        <v>1900</v>
      </c>
      <c r="BM8652" t="str">
        <f t="shared" si="1099"/>
        <v/>
      </c>
      <c r="BN8652" s="69">
        <f t="shared" si="1100"/>
        <v>139</v>
      </c>
      <c r="BO8652" s="1">
        <v>51020</v>
      </c>
      <c r="BP8652" s="1"/>
    </row>
    <row r="8653" spans="59:68" x14ac:dyDescent="0.25">
      <c r="BG8653" t="str">
        <f t="shared" ca="1" si="1093"/>
        <v/>
      </c>
      <c r="BH8653" t="str">
        <f t="shared" si="1094"/>
        <v/>
      </c>
      <c r="BI8653" t="str">
        <f t="shared" si="1095"/>
        <v/>
      </c>
      <c r="BJ8653" t="str">
        <f t="shared" ca="1" si="1096"/>
        <v/>
      </c>
      <c r="BK8653">
        <f t="shared" si="1097"/>
        <v>1900</v>
      </c>
      <c r="BL8653">
        <f t="shared" si="1098"/>
        <v>1900</v>
      </c>
      <c r="BM8653" t="str">
        <f t="shared" si="1099"/>
        <v/>
      </c>
      <c r="BN8653" s="69">
        <f t="shared" si="1100"/>
        <v>139</v>
      </c>
      <c r="BO8653" s="1">
        <v>51021</v>
      </c>
      <c r="BP8653" s="1"/>
    </row>
    <row r="8654" spans="59:68" x14ac:dyDescent="0.25">
      <c r="BG8654" t="str">
        <f t="shared" ca="1" si="1093"/>
        <v/>
      </c>
      <c r="BH8654" t="str">
        <f t="shared" si="1094"/>
        <v/>
      </c>
      <c r="BI8654" t="str">
        <f t="shared" si="1095"/>
        <v/>
      </c>
      <c r="BJ8654" t="str">
        <f t="shared" ca="1" si="1096"/>
        <v/>
      </c>
      <c r="BK8654">
        <f t="shared" si="1097"/>
        <v>1900</v>
      </c>
      <c r="BL8654">
        <f t="shared" si="1098"/>
        <v>1900</v>
      </c>
      <c r="BM8654" t="str">
        <f t="shared" si="1099"/>
        <v/>
      </c>
      <c r="BN8654" s="69">
        <f t="shared" si="1100"/>
        <v>139</v>
      </c>
      <c r="BO8654" s="1">
        <v>51022</v>
      </c>
      <c r="BP8654" s="1"/>
    </row>
    <row r="8655" spans="59:68" x14ac:dyDescent="0.25">
      <c r="BG8655" t="str">
        <f t="shared" ca="1" si="1093"/>
        <v/>
      </c>
      <c r="BH8655" t="str">
        <f t="shared" si="1094"/>
        <v/>
      </c>
      <c r="BI8655" t="str">
        <f t="shared" si="1095"/>
        <v/>
      </c>
      <c r="BJ8655" t="str">
        <f t="shared" ca="1" si="1096"/>
        <v/>
      </c>
      <c r="BK8655">
        <f t="shared" si="1097"/>
        <v>1900</v>
      </c>
      <c r="BL8655">
        <f t="shared" si="1098"/>
        <v>1900</v>
      </c>
      <c r="BM8655" t="str">
        <f t="shared" si="1099"/>
        <v/>
      </c>
      <c r="BN8655" s="69">
        <f t="shared" si="1100"/>
        <v>139</v>
      </c>
      <c r="BO8655" s="1">
        <v>51023</v>
      </c>
      <c r="BP8655" s="1"/>
    </row>
    <row r="8656" spans="59:68" x14ac:dyDescent="0.25">
      <c r="BG8656" t="str">
        <f t="shared" ca="1" si="1093"/>
        <v/>
      </c>
      <c r="BH8656" t="str">
        <f t="shared" si="1094"/>
        <v/>
      </c>
      <c r="BI8656" t="str">
        <f t="shared" si="1095"/>
        <v/>
      </c>
      <c r="BJ8656" t="str">
        <f t="shared" ca="1" si="1096"/>
        <v/>
      </c>
      <c r="BK8656">
        <f t="shared" si="1097"/>
        <v>1900</v>
      </c>
      <c r="BL8656">
        <f t="shared" si="1098"/>
        <v>1900</v>
      </c>
      <c r="BM8656" t="str">
        <f t="shared" si="1099"/>
        <v/>
      </c>
      <c r="BN8656" s="69">
        <f t="shared" si="1100"/>
        <v>139</v>
      </c>
      <c r="BO8656" s="1">
        <v>51024</v>
      </c>
      <c r="BP8656" s="1"/>
    </row>
    <row r="8657" spans="59:68" x14ac:dyDescent="0.25">
      <c r="BG8657" t="str">
        <f t="shared" ca="1" si="1093"/>
        <v/>
      </c>
      <c r="BH8657" t="str">
        <f t="shared" si="1094"/>
        <v/>
      </c>
      <c r="BI8657" t="str">
        <f t="shared" si="1095"/>
        <v/>
      </c>
      <c r="BJ8657" t="str">
        <f t="shared" ca="1" si="1096"/>
        <v/>
      </c>
      <c r="BK8657">
        <f t="shared" si="1097"/>
        <v>1900</v>
      </c>
      <c r="BL8657">
        <f t="shared" si="1098"/>
        <v>1900</v>
      </c>
      <c r="BM8657" t="str">
        <f t="shared" si="1099"/>
        <v/>
      </c>
      <c r="BN8657" s="69">
        <f t="shared" si="1100"/>
        <v>139</v>
      </c>
      <c r="BO8657" s="1">
        <v>51025</v>
      </c>
      <c r="BP8657" s="1"/>
    </row>
    <row r="8658" spans="59:68" x14ac:dyDescent="0.25">
      <c r="BG8658" t="str">
        <f t="shared" ca="1" si="1093"/>
        <v/>
      </c>
      <c r="BH8658" t="str">
        <f t="shared" si="1094"/>
        <v/>
      </c>
      <c r="BI8658" t="str">
        <f t="shared" si="1095"/>
        <v/>
      </c>
      <c r="BJ8658" t="str">
        <f t="shared" ca="1" si="1096"/>
        <v/>
      </c>
      <c r="BK8658">
        <f t="shared" si="1097"/>
        <v>1900</v>
      </c>
      <c r="BL8658">
        <f t="shared" si="1098"/>
        <v>1900</v>
      </c>
      <c r="BM8658" t="str">
        <f t="shared" si="1099"/>
        <v/>
      </c>
      <c r="BN8658" s="69">
        <f t="shared" si="1100"/>
        <v>139</v>
      </c>
      <c r="BO8658" s="1">
        <v>51026</v>
      </c>
      <c r="BP8658" s="1"/>
    </row>
    <row r="8659" spans="59:68" x14ac:dyDescent="0.25">
      <c r="BG8659" t="str">
        <f t="shared" ca="1" si="1093"/>
        <v/>
      </c>
      <c r="BH8659" t="str">
        <f t="shared" si="1094"/>
        <v/>
      </c>
      <c r="BI8659" t="str">
        <f t="shared" si="1095"/>
        <v/>
      </c>
      <c r="BJ8659" t="str">
        <f t="shared" ca="1" si="1096"/>
        <v/>
      </c>
      <c r="BK8659">
        <f t="shared" si="1097"/>
        <v>1900</v>
      </c>
      <c r="BL8659">
        <f t="shared" si="1098"/>
        <v>1900</v>
      </c>
      <c r="BM8659" t="str">
        <f t="shared" si="1099"/>
        <v/>
      </c>
      <c r="BN8659" s="69">
        <f t="shared" si="1100"/>
        <v>139</v>
      </c>
      <c r="BO8659" s="1">
        <v>51027</v>
      </c>
      <c r="BP8659" s="1"/>
    </row>
    <row r="8660" spans="59:68" x14ac:dyDescent="0.25">
      <c r="BG8660" t="str">
        <f t="shared" ca="1" si="1093"/>
        <v/>
      </c>
      <c r="BH8660" t="str">
        <f t="shared" si="1094"/>
        <v/>
      </c>
      <c r="BI8660" t="str">
        <f t="shared" si="1095"/>
        <v/>
      </c>
      <c r="BJ8660" t="str">
        <f t="shared" ca="1" si="1096"/>
        <v/>
      </c>
      <c r="BK8660">
        <f t="shared" si="1097"/>
        <v>1900</v>
      </c>
      <c r="BL8660">
        <f t="shared" si="1098"/>
        <v>1900</v>
      </c>
      <c r="BM8660" t="str">
        <f t="shared" si="1099"/>
        <v/>
      </c>
      <c r="BN8660" s="69">
        <f t="shared" si="1100"/>
        <v>139</v>
      </c>
      <c r="BO8660" s="1">
        <v>51028</v>
      </c>
      <c r="BP8660" s="1"/>
    </row>
    <row r="8661" spans="59:68" x14ac:dyDescent="0.25">
      <c r="BG8661" t="str">
        <f t="shared" ca="1" si="1093"/>
        <v/>
      </c>
      <c r="BH8661" t="str">
        <f t="shared" si="1094"/>
        <v/>
      </c>
      <c r="BI8661" t="str">
        <f t="shared" si="1095"/>
        <v/>
      </c>
      <c r="BJ8661" t="str">
        <f t="shared" ca="1" si="1096"/>
        <v/>
      </c>
      <c r="BK8661">
        <f t="shared" si="1097"/>
        <v>1900</v>
      </c>
      <c r="BL8661">
        <f t="shared" si="1098"/>
        <v>1900</v>
      </c>
      <c r="BM8661" t="str">
        <f t="shared" si="1099"/>
        <v/>
      </c>
      <c r="BN8661" s="69">
        <f t="shared" si="1100"/>
        <v>139</v>
      </c>
      <c r="BO8661" s="1">
        <v>51029</v>
      </c>
      <c r="BP8661" s="1"/>
    </row>
    <row r="8662" spans="59:68" x14ac:dyDescent="0.25">
      <c r="BG8662" t="str">
        <f t="shared" ca="1" si="1093"/>
        <v/>
      </c>
      <c r="BH8662" t="str">
        <f t="shared" si="1094"/>
        <v/>
      </c>
      <c r="BI8662" t="str">
        <f t="shared" si="1095"/>
        <v/>
      </c>
      <c r="BJ8662" t="str">
        <f t="shared" ca="1" si="1096"/>
        <v/>
      </c>
      <c r="BK8662">
        <f t="shared" si="1097"/>
        <v>1900</v>
      </c>
      <c r="BL8662">
        <f t="shared" si="1098"/>
        <v>1900</v>
      </c>
      <c r="BM8662" t="str">
        <f t="shared" si="1099"/>
        <v/>
      </c>
      <c r="BN8662" s="69">
        <f t="shared" si="1100"/>
        <v>139</v>
      </c>
      <c r="BO8662" s="1">
        <v>51030</v>
      </c>
      <c r="BP8662" s="1"/>
    </row>
    <row r="8663" spans="59:68" x14ac:dyDescent="0.25">
      <c r="BG8663" t="str">
        <f t="shared" ca="1" si="1093"/>
        <v/>
      </c>
      <c r="BH8663" t="str">
        <f t="shared" si="1094"/>
        <v/>
      </c>
      <c r="BI8663" t="str">
        <f t="shared" si="1095"/>
        <v/>
      </c>
      <c r="BJ8663" t="str">
        <f t="shared" ca="1" si="1096"/>
        <v/>
      </c>
      <c r="BK8663">
        <f t="shared" si="1097"/>
        <v>1900</v>
      </c>
      <c r="BL8663">
        <f t="shared" si="1098"/>
        <v>1900</v>
      </c>
      <c r="BM8663" t="str">
        <f t="shared" si="1099"/>
        <v/>
      </c>
      <c r="BN8663" s="69">
        <f t="shared" si="1100"/>
        <v>139</v>
      </c>
      <c r="BO8663" s="1">
        <v>51031</v>
      </c>
      <c r="BP8663" s="1"/>
    </row>
    <row r="8664" spans="59:68" x14ac:dyDescent="0.25">
      <c r="BG8664" t="str">
        <f t="shared" ca="1" si="1093"/>
        <v/>
      </c>
      <c r="BH8664" t="str">
        <f t="shared" si="1094"/>
        <v/>
      </c>
      <c r="BI8664" t="str">
        <f t="shared" si="1095"/>
        <v/>
      </c>
      <c r="BJ8664" t="str">
        <f t="shared" ca="1" si="1096"/>
        <v/>
      </c>
      <c r="BK8664">
        <f t="shared" si="1097"/>
        <v>1900</v>
      </c>
      <c r="BL8664">
        <f t="shared" si="1098"/>
        <v>1900</v>
      </c>
      <c r="BM8664" t="str">
        <f t="shared" si="1099"/>
        <v/>
      </c>
      <c r="BN8664" s="69">
        <f t="shared" si="1100"/>
        <v>139</v>
      </c>
      <c r="BO8664" s="1">
        <v>51032</v>
      </c>
      <c r="BP8664" s="1"/>
    </row>
    <row r="8665" spans="59:68" x14ac:dyDescent="0.25">
      <c r="BG8665" t="str">
        <f t="shared" ca="1" si="1093"/>
        <v/>
      </c>
      <c r="BH8665" t="str">
        <f t="shared" si="1094"/>
        <v/>
      </c>
      <c r="BI8665" t="str">
        <f t="shared" si="1095"/>
        <v/>
      </c>
      <c r="BJ8665" t="str">
        <f t="shared" ca="1" si="1096"/>
        <v/>
      </c>
      <c r="BK8665">
        <f t="shared" si="1097"/>
        <v>1900</v>
      </c>
      <c r="BL8665">
        <f t="shared" si="1098"/>
        <v>1900</v>
      </c>
      <c r="BM8665" t="str">
        <f t="shared" si="1099"/>
        <v/>
      </c>
      <c r="BN8665" s="69">
        <f t="shared" si="1100"/>
        <v>139</v>
      </c>
      <c r="BO8665" s="1">
        <v>51033</v>
      </c>
      <c r="BP8665" s="1"/>
    </row>
    <row r="8666" spans="59:68" x14ac:dyDescent="0.25">
      <c r="BG8666" t="str">
        <f t="shared" ca="1" si="1093"/>
        <v/>
      </c>
      <c r="BH8666" t="str">
        <f t="shared" si="1094"/>
        <v/>
      </c>
      <c r="BI8666" t="str">
        <f t="shared" si="1095"/>
        <v/>
      </c>
      <c r="BJ8666" t="str">
        <f t="shared" ca="1" si="1096"/>
        <v/>
      </c>
      <c r="BK8666">
        <f t="shared" si="1097"/>
        <v>1900</v>
      </c>
      <c r="BL8666">
        <f t="shared" si="1098"/>
        <v>1900</v>
      </c>
      <c r="BM8666" t="str">
        <f t="shared" si="1099"/>
        <v/>
      </c>
      <c r="BN8666" s="69">
        <f t="shared" si="1100"/>
        <v>139</v>
      </c>
      <c r="BO8666" s="1">
        <v>51034</v>
      </c>
      <c r="BP8666" s="1"/>
    </row>
    <row r="8667" spans="59:68" x14ac:dyDescent="0.25">
      <c r="BG8667" t="str">
        <f t="shared" ca="1" si="1093"/>
        <v/>
      </c>
      <c r="BH8667" t="str">
        <f t="shared" si="1094"/>
        <v/>
      </c>
      <c r="BI8667" t="str">
        <f t="shared" si="1095"/>
        <v/>
      </c>
      <c r="BJ8667" t="str">
        <f t="shared" ca="1" si="1096"/>
        <v/>
      </c>
      <c r="BK8667">
        <f t="shared" si="1097"/>
        <v>1900</v>
      </c>
      <c r="BL8667">
        <f t="shared" si="1098"/>
        <v>1900</v>
      </c>
      <c r="BM8667" t="str">
        <f t="shared" si="1099"/>
        <v/>
      </c>
      <c r="BN8667" s="69">
        <f t="shared" si="1100"/>
        <v>139</v>
      </c>
      <c r="BO8667" s="1">
        <v>51035</v>
      </c>
      <c r="BP8667" s="1"/>
    </row>
    <row r="8668" spans="59:68" x14ac:dyDescent="0.25">
      <c r="BG8668" t="str">
        <f t="shared" ca="1" si="1093"/>
        <v/>
      </c>
      <c r="BH8668" t="str">
        <f t="shared" si="1094"/>
        <v/>
      </c>
      <c r="BI8668" t="str">
        <f t="shared" si="1095"/>
        <v/>
      </c>
      <c r="BJ8668" t="str">
        <f t="shared" ca="1" si="1096"/>
        <v/>
      </c>
      <c r="BK8668">
        <f t="shared" si="1097"/>
        <v>1900</v>
      </c>
      <c r="BL8668">
        <f t="shared" si="1098"/>
        <v>1900</v>
      </c>
      <c r="BM8668" t="str">
        <f t="shared" si="1099"/>
        <v/>
      </c>
      <c r="BN8668" s="69">
        <f t="shared" si="1100"/>
        <v>139</v>
      </c>
      <c r="BO8668" s="1">
        <v>51036</v>
      </c>
      <c r="BP8668" s="1"/>
    </row>
    <row r="8669" spans="59:68" x14ac:dyDescent="0.25">
      <c r="BG8669" t="str">
        <f t="shared" ca="1" si="1093"/>
        <v/>
      </c>
      <c r="BH8669" t="str">
        <f t="shared" si="1094"/>
        <v/>
      </c>
      <c r="BI8669" t="str">
        <f t="shared" si="1095"/>
        <v/>
      </c>
      <c r="BJ8669" t="str">
        <f t="shared" ca="1" si="1096"/>
        <v/>
      </c>
      <c r="BK8669">
        <f t="shared" si="1097"/>
        <v>1900</v>
      </c>
      <c r="BL8669">
        <f t="shared" si="1098"/>
        <v>1900</v>
      </c>
      <c r="BM8669" t="str">
        <f t="shared" si="1099"/>
        <v/>
      </c>
      <c r="BN8669" s="69">
        <f t="shared" si="1100"/>
        <v>139</v>
      </c>
      <c r="BO8669" s="1">
        <v>51037</v>
      </c>
      <c r="BP8669" s="1"/>
    </row>
    <row r="8670" spans="59:68" x14ac:dyDescent="0.25">
      <c r="BG8670" t="str">
        <f t="shared" ca="1" si="1093"/>
        <v/>
      </c>
      <c r="BH8670" t="str">
        <f t="shared" si="1094"/>
        <v/>
      </c>
      <c r="BI8670" t="str">
        <f t="shared" si="1095"/>
        <v/>
      </c>
      <c r="BJ8670" t="str">
        <f t="shared" ca="1" si="1096"/>
        <v/>
      </c>
      <c r="BK8670">
        <f t="shared" si="1097"/>
        <v>1900</v>
      </c>
      <c r="BL8670">
        <f t="shared" si="1098"/>
        <v>1900</v>
      </c>
      <c r="BM8670" t="str">
        <f t="shared" si="1099"/>
        <v/>
      </c>
      <c r="BN8670" s="69">
        <f t="shared" si="1100"/>
        <v>139</v>
      </c>
      <c r="BO8670" s="1">
        <v>51038</v>
      </c>
      <c r="BP8670" s="1"/>
    </row>
    <row r="8671" spans="59:68" x14ac:dyDescent="0.25">
      <c r="BG8671" t="str">
        <f t="shared" ca="1" si="1093"/>
        <v/>
      </c>
      <c r="BH8671" t="str">
        <f t="shared" si="1094"/>
        <v/>
      </c>
      <c r="BI8671" t="str">
        <f t="shared" si="1095"/>
        <v/>
      </c>
      <c r="BJ8671" t="str">
        <f t="shared" ca="1" si="1096"/>
        <v/>
      </c>
      <c r="BK8671">
        <f t="shared" si="1097"/>
        <v>1900</v>
      </c>
      <c r="BL8671">
        <f t="shared" si="1098"/>
        <v>1900</v>
      </c>
      <c r="BM8671" t="str">
        <f t="shared" si="1099"/>
        <v/>
      </c>
      <c r="BN8671" s="69">
        <f t="shared" si="1100"/>
        <v>139</v>
      </c>
      <c r="BO8671" s="1">
        <v>51039</v>
      </c>
      <c r="BP8671" s="1"/>
    </row>
    <row r="8672" spans="59:68" x14ac:dyDescent="0.25">
      <c r="BG8672" t="str">
        <f t="shared" ca="1" si="1093"/>
        <v/>
      </c>
      <c r="BH8672" t="str">
        <f t="shared" si="1094"/>
        <v/>
      </c>
      <c r="BI8672" t="str">
        <f t="shared" si="1095"/>
        <v/>
      </c>
      <c r="BJ8672" t="str">
        <f t="shared" ca="1" si="1096"/>
        <v/>
      </c>
      <c r="BK8672">
        <f t="shared" si="1097"/>
        <v>1900</v>
      </c>
      <c r="BL8672">
        <f t="shared" si="1098"/>
        <v>1900</v>
      </c>
      <c r="BM8672" t="str">
        <f t="shared" si="1099"/>
        <v/>
      </c>
      <c r="BN8672" s="69">
        <f t="shared" si="1100"/>
        <v>139</v>
      </c>
      <c r="BO8672" s="1">
        <v>51040</v>
      </c>
      <c r="BP8672" s="1"/>
    </row>
    <row r="8673" spans="59:68" x14ac:dyDescent="0.25">
      <c r="BG8673" t="str">
        <f t="shared" ca="1" si="1093"/>
        <v/>
      </c>
      <c r="BH8673" t="str">
        <f t="shared" si="1094"/>
        <v/>
      </c>
      <c r="BI8673" t="str">
        <f t="shared" si="1095"/>
        <v/>
      </c>
      <c r="BJ8673" t="str">
        <f t="shared" ca="1" si="1096"/>
        <v/>
      </c>
      <c r="BK8673">
        <f t="shared" si="1097"/>
        <v>1900</v>
      </c>
      <c r="BL8673">
        <f t="shared" si="1098"/>
        <v>1900</v>
      </c>
      <c r="BM8673" t="str">
        <f t="shared" si="1099"/>
        <v/>
      </c>
      <c r="BN8673" s="69">
        <f t="shared" si="1100"/>
        <v>139</v>
      </c>
      <c r="BO8673" s="1">
        <v>51041</v>
      </c>
      <c r="BP8673" s="1"/>
    </row>
    <row r="8674" spans="59:68" x14ac:dyDescent="0.25">
      <c r="BG8674" t="str">
        <f t="shared" ca="1" si="1093"/>
        <v/>
      </c>
      <c r="BH8674" t="str">
        <f t="shared" si="1094"/>
        <v/>
      </c>
      <c r="BI8674" t="str">
        <f t="shared" si="1095"/>
        <v/>
      </c>
      <c r="BJ8674" t="str">
        <f t="shared" ca="1" si="1096"/>
        <v/>
      </c>
      <c r="BK8674">
        <f t="shared" si="1097"/>
        <v>1900</v>
      </c>
      <c r="BL8674">
        <f t="shared" si="1098"/>
        <v>1900</v>
      </c>
      <c r="BM8674" t="str">
        <f t="shared" si="1099"/>
        <v/>
      </c>
      <c r="BN8674" s="69">
        <f t="shared" si="1100"/>
        <v>139</v>
      </c>
      <c r="BO8674" s="1">
        <v>51042</v>
      </c>
      <c r="BP8674" s="1"/>
    </row>
    <row r="8675" spans="59:68" x14ac:dyDescent="0.25">
      <c r="BG8675" t="str">
        <f t="shared" ca="1" si="1093"/>
        <v/>
      </c>
      <c r="BH8675" t="str">
        <f t="shared" si="1094"/>
        <v/>
      </c>
      <c r="BI8675" t="str">
        <f t="shared" si="1095"/>
        <v/>
      </c>
      <c r="BJ8675" t="str">
        <f t="shared" ca="1" si="1096"/>
        <v/>
      </c>
      <c r="BK8675">
        <f t="shared" si="1097"/>
        <v>1900</v>
      </c>
      <c r="BL8675">
        <f t="shared" si="1098"/>
        <v>1900</v>
      </c>
      <c r="BM8675" t="str">
        <f t="shared" si="1099"/>
        <v/>
      </c>
      <c r="BN8675" s="69">
        <f t="shared" si="1100"/>
        <v>139</v>
      </c>
      <c r="BO8675" s="1">
        <v>51043</v>
      </c>
      <c r="BP8675" s="1"/>
    </row>
    <row r="8676" spans="59:68" x14ac:dyDescent="0.25">
      <c r="BG8676" t="str">
        <f t="shared" ca="1" si="1093"/>
        <v/>
      </c>
      <c r="BH8676" t="str">
        <f t="shared" si="1094"/>
        <v/>
      </c>
      <c r="BI8676" t="str">
        <f t="shared" si="1095"/>
        <v/>
      </c>
      <c r="BJ8676" t="str">
        <f t="shared" ca="1" si="1096"/>
        <v/>
      </c>
      <c r="BK8676">
        <f t="shared" si="1097"/>
        <v>1900</v>
      </c>
      <c r="BL8676">
        <f t="shared" si="1098"/>
        <v>1900</v>
      </c>
      <c r="BM8676" t="str">
        <f t="shared" si="1099"/>
        <v/>
      </c>
      <c r="BN8676" s="69">
        <f t="shared" si="1100"/>
        <v>139</v>
      </c>
      <c r="BO8676" s="1">
        <v>51044</v>
      </c>
      <c r="BP8676" s="1"/>
    </row>
    <row r="8677" spans="59:68" x14ac:dyDescent="0.25">
      <c r="BG8677" t="str">
        <f t="shared" ca="1" si="1093"/>
        <v/>
      </c>
      <c r="BH8677" t="str">
        <f t="shared" si="1094"/>
        <v/>
      </c>
      <c r="BI8677" t="str">
        <f t="shared" si="1095"/>
        <v/>
      </c>
      <c r="BJ8677" t="str">
        <f t="shared" ca="1" si="1096"/>
        <v/>
      </c>
      <c r="BK8677">
        <f t="shared" si="1097"/>
        <v>1900</v>
      </c>
      <c r="BL8677">
        <f t="shared" si="1098"/>
        <v>1900</v>
      </c>
      <c r="BM8677" t="str">
        <f t="shared" si="1099"/>
        <v/>
      </c>
      <c r="BN8677" s="69">
        <f t="shared" si="1100"/>
        <v>139</v>
      </c>
      <c r="BO8677" s="1">
        <v>51045</v>
      </c>
      <c r="BP8677" s="1"/>
    </row>
    <row r="8678" spans="59:68" x14ac:dyDescent="0.25">
      <c r="BG8678" t="str">
        <f t="shared" ca="1" si="1093"/>
        <v/>
      </c>
      <c r="BH8678" t="str">
        <f t="shared" si="1094"/>
        <v/>
      </c>
      <c r="BI8678" t="str">
        <f t="shared" si="1095"/>
        <v/>
      </c>
      <c r="BJ8678" t="str">
        <f t="shared" ca="1" si="1096"/>
        <v/>
      </c>
      <c r="BK8678">
        <f t="shared" si="1097"/>
        <v>1900</v>
      </c>
      <c r="BL8678">
        <f t="shared" si="1098"/>
        <v>1900</v>
      </c>
      <c r="BM8678" t="str">
        <f t="shared" si="1099"/>
        <v/>
      </c>
      <c r="BN8678" s="69">
        <f t="shared" si="1100"/>
        <v>139</v>
      </c>
      <c r="BO8678" s="1">
        <v>51046</v>
      </c>
      <c r="BP8678" s="1"/>
    </row>
    <row r="8679" spans="59:68" x14ac:dyDescent="0.25">
      <c r="BG8679" t="str">
        <f t="shared" ca="1" si="1093"/>
        <v/>
      </c>
      <c r="BH8679" t="str">
        <f t="shared" si="1094"/>
        <v/>
      </c>
      <c r="BI8679" t="str">
        <f t="shared" si="1095"/>
        <v/>
      </c>
      <c r="BJ8679" t="str">
        <f t="shared" ca="1" si="1096"/>
        <v/>
      </c>
      <c r="BK8679">
        <f t="shared" si="1097"/>
        <v>1900</v>
      </c>
      <c r="BL8679">
        <f t="shared" si="1098"/>
        <v>1900</v>
      </c>
      <c r="BM8679" t="str">
        <f t="shared" si="1099"/>
        <v/>
      </c>
      <c r="BN8679" s="69">
        <f t="shared" si="1100"/>
        <v>139</v>
      </c>
      <c r="BO8679" s="1">
        <v>51047</v>
      </c>
      <c r="BP8679" s="1"/>
    </row>
    <row r="8680" spans="59:68" x14ac:dyDescent="0.25">
      <c r="BG8680" t="str">
        <f t="shared" ca="1" si="1093"/>
        <v/>
      </c>
      <c r="BH8680" t="str">
        <f t="shared" si="1094"/>
        <v/>
      </c>
      <c r="BI8680" t="str">
        <f t="shared" si="1095"/>
        <v/>
      </c>
      <c r="BJ8680" t="str">
        <f t="shared" ca="1" si="1096"/>
        <v/>
      </c>
      <c r="BK8680">
        <f t="shared" si="1097"/>
        <v>1900</v>
      </c>
      <c r="BL8680">
        <f t="shared" si="1098"/>
        <v>1900</v>
      </c>
      <c r="BM8680" t="str">
        <f t="shared" si="1099"/>
        <v/>
      </c>
      <c r="BN8680" s="69">
        <f t="shared" si="1100"/>
        <v>139</v>
      </c>
      <c r="BO8680" s="1">
        <v>51048</v>
      </c>
      <c r="BP8680" s="1"/>
    </row>
    <row r="8681" spans="59:68" x14ac:dyDescent="0.25">
      <c r="BG8681" t="str">
        <f t="shared" ca="1" si="1093"/>
        <v/>
      </c>
      <c r="BH8681" t="str">
        <f t="shared" si="1094"/>
        <v/>
      </c>
      <c r="BI8681" t="str">
        <f t="shared" si="1095"/>
        <v/>
      </c>
      <c r="BJ8681" t="str">
        <f t="shared" ca="1" si="1096"/>
        <v/>
      </c>
      <c r="BK8681">
        <f t="shared" si="1097"/>
        <v>1900</v>
      </c>
      <c r="BL8681">
        <f t="shared" si="1098"/>
        <v>1900</v>
      </c>
      <c r="BM8681" t="str">
        <f t="shared" si="1099"/>
        <v/>
      </c>
      <c r="BN8681" s="69">
        <f t="shared" si="1100"/>
        <v>139</v>
      </c>
      <c r="BO8681" s="1">
        <v>51049</v>
      </c>
      <c r="BP8681" s="1"/>
    </row>
    <row r="8682" spans="59:68" x14ac:dyDescent="0.25">
      <c r="BG8682" t="str">
        <f t="shared" ca="1" si="1093"/>
        <v/>
      </c>
      <c r="BH8682" t="str">
        <f t="shared" si="1094"/>
        <v/>
      </c>
      <c r="BI8682" t="str">
        <f t="shared" si="1095"/>
        <v/>
      </c>
      <c r="BJ8682" t="str">
        <f t="shared" ca="1" si="1096"/>
        <v/>
      </c>
      <c r="BK8682">
        <f t="shared" si="1097"/>
        <v>1900</v>
      </c>
      <c r="BL8682">
        <f t="shared" si="1098"/>
        <v>1900</v>
      </c>
      <c r="BM8682" t="str">
        <f t="shared" si="1099"/>
        <v/>
      </c>
      <c r="BN8682" s="69">
        <f t="shared" si="1100"/>
        <v>139</v>
      </c>
      <c r="BO8682" s="1">
        <v>51050</v>
      </c>
      <c r="BP8682" s="1"/>
    </row>
    <row r="8683" spans="59:68" x14ac:dyDescent="0.25">
      <c r="BG8683" t="str">
        <f t="shared" ca="1" si="1093"/>
        <v/>
      </c>
      <c r="BH8683" t="str">
        <f t="shared" si="1094"/>
        <v/>
      </c>
      <c r="BI8683" t="str">
        <f t="shared" si="1095"/>
        <v/>
      </c>
      <c r="BJ8683" t="str">
        <f t="shared" ca="1" si="1096"/>
        <v/>
      </c>
      <c r="BK8683">
        <f t="shared" si="1097"/>
        <v>1900</v>
      </c>
      <c r="BL8683">
        <f t="shared" si="1098"/>
        <v>1900</v>
      </c>
      <c r="BM8683" t="str">
        <f t="shared" si="1099"/>
        <v/>
      </c>
      <c r="BN8683" s="69">
        <f t="shared" si="1100"/>
        <v>139</v>
      </c>
      <c r="BO8683" s="1">
        <v>51051</v>
      </c>
      <c r="BP8683" s="1"/>
    </row>
    <row r="8684" spans="59:68" x14ac:dyDescent="0.25">
      <c r="BG8684" t="str">
        <f t="shared" ca="1" si="1093"/>
        <v/>
      </c>
      <c r="BH8684" t="str">
        <f t="shared" si="1094"/>
        <v/>
      </c>
      <c r="BI8684" t="str">
        <f t="shared" si="1095"/>
        <v/>
      </c>
      <c r="BJ8684" t="str">
        <f t="shared" ca="1" si="1096"/>
        <v/>
      </c>
      <c r="BK8684">
        <f t="shared" si="1097"/>
        <v>1900</v>
      </c>
      <c r="BL8684">
        <f t="shared" si="1098"/>
        <v>1900</v>
      </c>
      <c r="BM8684" t="str">
        <f t="shared" si="1099"/>
        <v/>
      </c>
      <c r="BN8684" s="69">
        <f t="shared" si="1100"/>
        <v>139</v>
      </c>
      <c r="BO8684" s="1">
        <v>51052</v>
      </c>
      <c r="BP8684" s="1"/>
    </row>
    <row r="8685" spans="59:68" x14ac:dyDescent="0.25">
      <c r="BG8685" t="str">
        <f t="shared" ca="1" si="1093"/>
        <v/>
      </c>
      <c r="BH8685" t="str">
        <f t="shared" si="1094"/>
        <v/>
      </c>
      <c r="BI8685" t="str">
        <f t="shared" si="1095"/>
        <v/>
      </c>
      <c r="BJ8685" t="str">
        <f t="shared" ca="1" si="1096"/>
        <v/>
      </c>
      <c r="BK8685">
        <f t="shared" si="1097"/>
        <v>1900</v>
      </c>
      <c r="BL8685">
        <f t="shared" si="1098"/>
        <v>1900</v>
      </c>
      <c r="BM8685" t="str">
        <f t="shared" si="1099"/>
        <v/>
      </c>
      <c r="BN8685" s="69">
        <f t="shared" si="1100"/>
        <v>139</v>
      </c>
      <c r="BO8685" s="1">
        <v>51053</v>
      </c>
      <c r="BP8685" s="1"/>
    </row>
    <row r="8686" spans="59:68" x14ac:dyDescent="0.25">
      <c r="BG8686" t="str">
        <f t="shared" ca="1" si="1093"/>
        <v/>
      </c>
      <c r="BH8686" t="str">
        <f t="shared" si="1094"/>
        <v/>
      </c>
      <c r="BI8686" t="str">
        <f t="shared" si="1095"/>
        <v/>
      </c>
      <c r="BJ8686" t="str">
        <f t="shared" ca="1" si="1096"/>
        <v/>
      </c>
      <c r="BK8686">
        <f t="shared" si="1097"/>
        <v>1900</v>
      </c>
      <c r="BL8686">
        <f t="shared" si="1098"/>
        <v>1900</v>
      </c>
      <c r="BM8686" t="str">
        <f t="shared" si="1099"/>
        <v/>
      </c>
      <c r="BN8686" s="69">
        <f t="shared" si="1100"/>
        <v>139</v>
      </c>
      <c r="BO8686" s="1">
        <v>51054</v>
      </c>
      <c r="BP8686" s="1"/>
    </row>
    <row r="8687" spans="59:68" x14ac:dyDescent="0.25">
      <c r="BG8687" t="str">
        <f t="shared" ca="1" si="1093"/>
        <v/>
      </c>
      <c r="BH8687" t="str">
        <f t="shared" si="1094"/>
        <v/>
      </c>
      <c r="BI8687" t="str">
        <f t="shared" si="1095"/>
        <v/>
      </c>
      <c r="BJ8687" t="str">
        <f t="shared" ca="1" si="1096"/>
        <v/>
      </c>
      <c r="BK8687">
        <f t="shared" si="1097"/>
        <v>1900</v>
      </c>
      <c r="BL8687">
        <f t="shared" si="1098"/>
        <v>1900</v>
      </c>
      <c r="BM8687" t="str">
        <f t="shared" si="1099"/>
        <v/>
      </c>
      <c r="BN8687" s="69">
        <f t="shared" si="1100"/>
        <v>139</v>
      </c>
      <c r="BO8687" s="1">
        <v>51055</v>
      </c>
      <c r="BP8687" s="1"/>
    </row>
    <row r="8688" spans="59:68" x14ac:dyDescent="0.25">
      <c r="BG8688" t="str">
        <f t="shared" ca="1" si="1093"/>
        <v/>
      </c>
      <c r="BH8688" t="str">
        <f t="shared" si="1094"/>
        <v/>
      </c>
      <c r="BI8688" t="str">
        <f t="shared" si="1095"/>
        <v/>
      </c>
      <c r="BJ8688" t="str">
        <f t="shared" ca="1" si="1096"/>
        <v/>
      </c>
      <c r="BK8688">
        <f t="shared" si="1097"/>
        <v>1900</v>
      </c>
      <c r="BL8688">
        <f t="shared" si="1098"/>
        <v>1900</v>
      </c>
      <c r="BM8688" t="str">
        <f t="shared" si="1099"/>
        <v/>
      </c>
      <c r="BN8688" s="69">
        <f t="shared" si="1100"/>
        <v>139</v>
      </c>
      <c r="BO8688" s="1">
        <v>51056</v>
      </c>
      <c r="BP8688" s="1"/>
    </row>
    <row r="8689" spans="59:68" x14ac:dyDescent="0.25">
      <c r="BG8689" t="str">
        <f t="shared" ca="1" si="1093"/>
        <v/>
      </c>
      <c r="BH8689" t="str">
        <f t="shared" si="1094"/>
        <v/>
      </c>
      <c r="BI8689" t="str">
        <f t="shared" si="1095"/>
        <v/>
      </c>
      <c r="BJ8689" t="str">
        <f t="shared" ca="1" si="1096"/>
        <v/>
      </c>
      <c r="BK8689">
        <f t="shared" si="1097"/>
        <v>1900</v>
      </c>
      <c r="BL8689">
        <f t="shared" si="1098"/>
        <v>1900</v>
      </c>
      <c r="BM8689" t="str">
        <f t="shared" si="1099"/>
        <v/>
      </c>
      <c r="BN8689" s="69">
        <f t="shared" si="1100"/>
        <v>139</v>
      </c>
      <c r="BO8689" s="1">
        <v>51057</v>
      </c>
      <c r="BP8689" s="1"/>
    </row>
    <row r="8690" spans="59:68" x14ac:dyDescent="0.25">
      <c r="BG8690" t="str">
        <f t="shared" ca="1" si="1093"/>
        <v/>
      </c>
      <c r="BH8690" t="str">
        <f t="shared" si="1094"/>
        <v/>
      </c>
      <c r="BI8690" t="str">
        <f t="shared" si="1095"/>
        <v/>
      </c>
      <c r="BJ8690" t="str">
        <f t="shared" ca="1" si="1096"/>
        <v/>
      </c>
      <c r="BK8690">
        <f t="shared" si="1097"/>
        <v>1900</v>
      </c>
      <c r="BL8690">
        <f t="shared" si="1098"/>
        <v>1900</v>
      </c>
      <c r="BM8690" t="str">
        <f t="shared" si="1099"/>
        <v/>
      </c>
      <c r="BN8690" s="69">
        <f t="shared" si="1100"/>
        <v>139</v>
      </c>
      <c r="BO8690" s="1">
        <v>51058</v>
      </c>
      <c r="BP8690" s="1"/>
    </row>
    <row r="8691" spans="59:68" x14ac:dyDescent="0.25">
      <c r="BG8691" t="str">
        <f t="shared" ca="1" si="1093"/>
        <v/>
      </c>
      <c r="BH8691" t="str">
        <f t="shared" si="1094"/>
        <v/>
      </c>
      <c r="BI8691" t="str">
        <f t="shared" si="1095"/>
        <v/>
      </c>
      <c r="BJ8691" t="str">
        <f t="shared" ca="1" si="1096"/>
        <v/>
      </c>
      <c r="BK8691">
        <f t="shared" si="1097"/>
        <v>1900</v>
      </c>
      <c r="BL8691">
        <f t="shared" si="1098"/>
        <v>1900</v>
      </c>
      <c r="BM8691" t="str">
        <f t="shared" si="1099"/>
        <v/>
      </c>
      <c r="BN8691" s="69">
        <f t="shared" si="1100"/>
        <v>139</v>
      </c>
      <c r="BO8691" s="1">
        <v>51059</v>
      </c>
      <c r="BP8691" s="1"/>
    </row>
    <row r="8692" spans="59:68" x14ac:dyDescent="0.25">
      <c r="BG8692" t="str">
        <f t="shared" ca="1" si="1093"/>
        <v/>
      </c>
      <c r="BH8692" t="str">
        <f t="shared" si="1094"/>
        <v/>
      </c>
      <c r="BI8692" t="str">
        <f t="shared" si="1095"/>
        <v/>
      </c>
      <c r="BJ8692" t="str">
        <f t="shared" ca="1" si="1096"/>
        <v/>
      </c>
      <c r="BK8692">
        <f t="shared" si="1097"/>
        <v>1900</v>
      </c>
      <c r="BL8692">
        <f t="shared" si="1098"/>
        <v>1900</v>
      </c>
      <c r="BM8692" t="str">
        <f t="shared" si="1099"/>
        <v/>
      </c>
      <c r="BN8692" s="69">
        <f t="shared" si="1100"/>
        <v>139</v>
      </c>
      <c r="BO8692" s="1">
        <v>51060</v>
      </c>
      <c r="BP8692" s="1"/>
    </row>
    <row r="8693" spans="59:68" x14ac:dyDescent="0.25">
      <c r="BG8693" t="str">
        <f t="shared" ca="1" si="1093"/>
        <v/>
      </c>
      <c r="BH8693" t="str">
        <f t="shared" si="1094"/>
        <v/>
      </c>
      <c r="BI8693" t="str">
        <f t="shared" si="1095"/>
        <v/>
      </c>
      <c r="BJ8693" t="str">
        <f t="shared" ca="1" si="1096"/>
        <v/>
      </c>
      <c r="BK8693">
        <f t="shared" si="1097"/>
        <v>1900</v>
      </c>
      <c r="BL8693">
        <f t="shared" si="1098"/>
        <v>1900</v>
      </c>
      <c r="BM8693" t="str">
        <f t="shared" si="1099"/>
        <v/>
      </c>
      <c r="BN8693" s="69">
        <f t="shared" si="1100"/>
        <v>139</v>
      </c>
      <c r="BO8693" s="1">
        <v>51061</v>
      </c>
      <c r="BP8693" s="1"/>
    </row>
    <row r="8694" spans="59:68" x14ac:dyDescent="0.25">
      <c r="BG8694" t="str">
        <f t="shared" ca="1" si="1093"/>
        <v/>
      </c>
      <c r="BH8694" t="str">
        <f t="shared" si="1094"/>
        <v/>
      </c>
      <c r="BI8694" t="str">
        <f t="shared" si="1095"/>
        <v/>
      </c>
      <c r="BJ8694" t="str">
        <f t="shared" ca="1" si="1096"/>
        <v/>
      </c>
      <c r="BK8694">
        <f t="shared" si="1097"/>
        <v>1900</v>
      </c>
      <c r="BL8694">
        <f t="shared" si="1098"/>
        <v>1900</v>
      </c>
      <c r="BM8694" t="str">
        <f t="shared" si="1099"/>
        <v/>
      </c>
      <c r="BN8694" s="69">
        <f t="shared" si="1100"/>
        <v>139</v>
      </c>
      <c r="BO8694" s="1">
        <v>51062</v>
      </c>
      <c r="BP8694" s="1"/>
    </row>
    <row r="8695" spans="59:68" x14ac:dyDescent="0.25">
      <c r="BG8695" t="str">
        <f t="shared" ca="1" si="1093"/>
        <v/>
      </c>
      <c r="BH8695" t="str">
        <f t="shared" si="1094"/>
        <v/>
      </c>
      <c r="BI8695" t="str">
        <f t="shared" si="1095"/>
        <v/>
      </c>
      <c r="BJ8695" t="str">
        <f t="shared" ca="1" si="1096"/>
        <v/>
      </c>
      <c r="BK8695">
        <f t="shared" si="1097"/>
        <v>1900</v>
      </c>
      <c r="BL8695">
        <f t="shared" si="1098"/>
        <v>1900</v>
      </c>
      <c r="BM8695" t="str">
        <f t="shared" si="1099"/>
        <v/>
      </c>
      <c r="BN8695" s="69">
        <f t="shared" si="1100"/>
        <v>139</v>
      </c>
      <c r="BO8695" s="1">
        <v>51063</v>
      </c>
      <c r="BP8695" s="1"/>
    </row>
    <row r="8696" spans="59:68" x14ac:dyDescent="0.25">
      <c r="BG8696" t="str">
        <f t="shared" ca="1" si="1093"/>
        <v/>
      </c>
      <c r="BH8696" t="str">
        <f t="shared" si="1094"/>
        <v/>
      </c>
      <c r="BI8696" t="str">
        <f t="shared" si="1095"/>
        <v/>
      </c>
      <c r="BJ8696" t="str">
        <f t="shared" ca="1" si="1096"/>
        <v/>
      </c>
      <c r="BK8696">
        <f t="shared" si="1097"/>
        <v>1900</v>
      </c>
      <c r="BL8696">
        <f t="shared" si="1098"/>
        <v>1900</v>
      </c>
      <c r="BM8696" t="str">
        <f t="shared" si="1099"/>
        <v/>
      </c>
      <c r="BN8696" s="69">
        <f t="shared" si="1100"/>
        <v>139</v>
      </c>
      <c r="BO8696" s="1">
        <v>51064</v>
      </c>
      <c r="BP8696" s="1"/>
    </row>
    <row r="8697" spans="59:68" x14ac:dyDescent="0.25">
      <c r="BG8697" t="str">
        <f t="shared" ca="1" si="1093"/>
        <v/>
      </c>
      <c r="BH8697" t="str">
        <f t="shared" si="1094"/>
        <v/>
      </c>
      <c r="BI8697" t="str">
        <f t="shared" si="1095"/>
        <v/>
      </c>
      <c r="BJ8697" t="str">
        <f t="shared" ca="1" si="1096"/>
        <v/>
      </c>
      <c r="BK8697">
        <f t="shared" si="1097"/>
        <v>1900</v>
      </c>
      <c r="BL8697">
        <f t="shared" si="1098"/>
        <v>1900</v>
      </c>
      <c r="BM8697" t="str">
        <f t="shared" si="1099"/>
        <v/>
      </c>
      <c r="BN8697" s="69">
        <f t="shared" si="1100"/>
        <v>139</v>
      </c>
      <c r="BO8697" s="1">
        <v>51065</v>
      </c>
      <c r="BP8697" s="1"/>
    </row>
    <row r="8698" spans="59:68" x14ac:dyDescent="0.25">
      <c r="BG8698" t="str">
        <f t="shared" ca="1" si="1093"/>
        <v/>
      </c>
      <c r="BH8698" t="str">
        <f t="shared" si="1094"/>
        <v/>
      </c>
      <c r="BI8698" t="str">
        <f t="shared" si="1095"/>
        <v/>
      </c>
      <c r="BJ8698" t="str">
        <f t="shared" ca="1" si="1096"/>
        <v/>
      </c>
      <c r="BK8698">
        <f t="shared" si="1097"/>
        <v>1900</v>
      </c>
      <c r="BL8698">
        <f t="shared" si="1098"/>
        <v>1900</v>
      </c>
      <c r="BM8698" t="str">
        <f t="shared" si="1099"/>
        <v/>
      </c>
      <c r="BN8698" s="69">
        <f t="shared" si="1100"/>
        <v>139</v>
      </c>
      <c r="BO8698" s="1">
        <v>51066</v>
      </c>
      <c r="BP8698" s="1"/>
    </row>
    <row r="8699" spans="59:68" x14ac:dyDescent="0.25">
      <c r="BG8699" t="str">
        <f t="shared" ca="1" si="1093"/>
        <v/>
      </c>
      <c r="BH8699" t="str">
        <f t="shared" si="1094"/>
        <v/>
      </c>
      <c r="BI8699" t="str">
        <f t="shared" si="1095"/>
        <v/>
      </c>
      <c r="BJ8699" t="str">
        <f t="shared" ca="1" si="1096"/>
        <v/>
      </c>
      <c r="BK8699">
        <f t="shared" si="1097"/>
        <v>1900</v>
      </c>
      <c r="BL8699">
        <f t="shared" si="1098"/>
        <v>1900</v>
      </c>
      <c r="BM8699" t="str">
        <f t="shared" si="1099"/>
        <v/>
      </c>
      <c r="BN8699" s="69">
        <f t="shared" si="1100"/>
        <v>139</v>
      </c>
      <c r="BO8699" s="1">
        <v>51067</v>
      </c>
      <c r="BP8699" s="1"/>
    </row>
    <row r="8700" spans="59:68" x14ac:dyDescent="0.25">
      <c r="BG8700" t="str">
        <f t="shared" ca="1" si="1093"/>
        <v/>
      </c>
      <c r="BH8700" t="str">
        <f t="shared" si="1094"/>
        <v/>
      </c>
      <c r="BI8700" t="str">
        <f t="shared" si="1095"/>
        <v/>
      </c>
      <c r="BJ8700" t="str">
        <f t="shared" ca="1" si="1096"/>
        <v/>
      </c>
      <c r="BK8700">
        <f t="shared" si="1097"/>
        <v>1900</v>
      </c>
      <c r="BL8700">
        <f t="shared" si="1098"/>
        <v>1900</v>
      </c>
      <c r="BM8700" t="str">
        <f t="shared" si="1099"/>
        <v/>
      </c>
      <c r="BN8700" s="69">
        <f t="shared" si="1100"/>
        <v>139</v>
      </c>
      <c r="BO8700" s="1">
        <v>51068</v>
      </c>
      <c r="BP8700" s="1"/>
    </row>
    <row r="8701" spans="59:68" x14ac:dyDescent="0.25">
      <c r="BG8701" t="str">
        <f t="shared" ca="1" si="1093"/>
        <v/>
      </c>
      <c r="BH8701" t="str">
        <f t="shared" si="1094"/>
        <v/>
      </c>
      <c r="BI8701" t="str">
        <f t="shared" si="1095"/>
        <v/>
      </c>
      <c r="BJ8701" t="str">
        <f t="shared" ca="1" si="1096"/>
        <v/>
      </c>
      <c r="BK8701">
        <f t="shared" si="1097"/>
        <v>1900</v>
      </c>
      <c r="BL8701">
        <f t="shared" si="1098"/>
        <v>1900</v>
      </c>
      <c r="BM8701" t="str">
        <f t="shared" si="1099"/>
        <v/>
      </c>
      <c r="BN8701" s="69">
        <f t="shared" si="1100"/>
        <v>139</v>
      </c>
      <c r="BO8701" s="1">
        <v>51069</v>
      </c>
      <c r="BP8701" s="1"/>
    </row>
    <row r="8702" spans="59:68" x14ac:dyDescent="0.25">
      <c r="BG8702" t="str">
        <f t="shared" ca="1" si="1093"/>
        <v/>
      </c>
      <c r="BH8702" t="str">
        <f t="shared" si="1094"/>
        <v/>
      </c>
      <c r="BI8702" t="str">
        <f t="shared" si="1095"/>
        <v/>
      </c>
      <c r="BJ8702" t="str">
        <f t="shared" ca="1" si="1096"/>
        <v/>
      </c>
      <c r="BK8702">
        <f t="shared" si="1097"/>
        <v>1900</v>
      </c>
      <c r="BL8702">
        <f t="shared" si="1098"/>
        <v>1900</v>
      </c>
      <c r="BM8702" t="str">
        <f t="shared" si="1099"/>
        <v/>
      </c>
      <c r="BN8702" s="69">
        <f t="shared" si="1100"/>
        <v>139</v>
      </c>
      <c r="BO8702" s="1">
        <v>51070</v>
      </c>
      <c r="BP8702" s="1"/>
    </row>
    <row r="8703" spans="59:68" x14ac:dyDescent="0.25">
      <c r="BG8703" t="str">
        <f t="shared" ca="1" si="1093"/>
        <v/>
      </c>
      <c r="BH8703" t="str">
        <f t="shared" si="1094"/>
        <v/>
      </c>
      <c r="BI8703" t="str">
        <f t="shared" si="1095"/>
        <v/>
      </c>
      <c r="BJ8703" t="str">
        <f t="shared" ca="1" si="1096"/>
        <v/>
      </c>
      <c r="BK8703">
        <f t="shared" si="1097"/>
        <v>1900</v>
      </c>
      <c r="BL8703">
        <f t="shared" si="1098"/>
        <v>1900</v>
      </c>
      <c r="BM8703" t="str">
        <f t="shared" si="1099"/>
        <v/>
      </c>
      <c r="BN8703" s="69">
        <f t="shared" si="1100"/>
        <v>139</v>
      </c>
      <c r="BO8703" s="1">
        <v>51071</v>
      </c>
      <c r="BP8703" s="1"/>
    </row>
    <row r="8704" spans="59:68" x14ac:dyDescent="0.25">
      <c r="BG8704" t="str">
        <f t="shared" ca="1" si="1093"/>
        <v/>
      </c>
      <c r="BH8704" t="str">
        <f t="shared" si="1094"/>
        <v/>
      </c>
      <c r="BI8704" t="str">
        <f t="shared" si="1095"/>
        <v/>
      </c>
      <c r="BJ8704" t="str">
        <f t="shared" ca="1" si="1096"/>
        <v/>
      </c>
      <c r="BK8704">
        <f t="shared" si="1097"/>
        <v>1900</v>
      </c>
      <c r="BL8704">
        <f t="shared" si="1098"/>
        <v>1900</v>
      </c>
      <c r="BM8704" t="str">
        <f t="shared" si="1099"/>
        <v/>
      </c>
      <c r="BN8704" s="69">
        <f t="shared" si="1100"/>
        <v>139</v>
      </c>
      <c r="BO8704" s="1">
        <v>51072</v>
      </c>
      <c r="BP8704" s="1"/>
    </row>
    <row r="8705" spans="59:68" x14ac:dyDescent="0.25">
      <c r="BG8705" t="str">
        <f t="shared" ca="1" si="1093"/>
        <v/>
      </c>
      <c r="BH8705" t="str">
        <f t="shared" si="1094"/>
        <v/>
      </c>
      <c r="BI8705" t="str">
        <f t="shared" si="1095"/>
        <v/>
      </c>
      <c r="BJ8705" t="str">
        <f t="shared" ca="1" si="1096"/>
        <v/>
      </c>
      <c r="BK8705">
        <f t="shared" si="1097"/>
        <v>1900</v>
      </c>
      <c r="BL8705">
        <f t="shared" si="1098"/>
        <v>1900</v>
      </c>
      <c r="BM8705" t="str">
        <f t="shared" si="1099"/>
        <v/>
      </c>
      <c r="BN8705" s="69">
        <f t="shared" si="1100"/>
        <v>139</v>
      </c>
      <c r="BO8705" s="1">
        <v>51073</v>
      </c>
      <c r="BP8705" s="1"/>
    </row>
    <row r="8706" spans="59:68" x14ac:dyDescent="0.25">
      <c r="BG8706" t="str">
        <f t="shared" ca="1" si="1093"/>
        <v/>
      </c>
      <c r="BH8706" t="str">
        <f t="shared" si="1094"/>
        <v/>
      </c>
      <c r="BI8706" t="str">
        <f t="shared" si="1095"/>
        <v/>
      </c>
      <c r="BJ8706" t="str">
        <f t="shared" ca="1" si="1096"/>
        <v/>
      </c>
      <c r="BK8706">
        <f t="shared" si="1097"/>
        <v>1900</v>
      </c>
      <c r="BL8706">
        <f t="shared" si="1098"/>
        <v>1900</v>
      </c>
      <c r="BM8706" t="str">
        <f t="shared" si="1099"/>
        <v/>
      </c>
      <c r="BN8706" s="69">
        <f t="shared" si="1100"/>
        <v>139</v>
      </c>
      <c r="BO8706" s="1">
        <v>51074</v>
      </c>
      <c r="BP8706" s="1"/>
    </row>
    <row r="8707" spans="59:68" x14ac:dyDescent="0.25">
      <c r="BG8707" t="str">
        <f t="shared" ref="BG8707:BG8770" ca="1" si="1101">IF(A8707="","",DATEDIF(J8707,TODAY(),"y"))</f>
        <v/>
      </c>
      <c r="BH8707" t="str">
        <f t="shared" ref="BH8707:BH8770" si="1102">IF(A8707="","",IF(BG8707&lt;61,"Moins de 61",IF(BG8707&lt;66,"61 à 65",IF(BG8707&lt;71,"66 à 70",IF(BG8707&lt;76,"71 à 75",IF(BG8707&lt;81,"76 à 80",IF(BG8707&lt;86,"81 à 85",IF(BG8707&lt;91,"86 à 90",IF(BG8707&lt;96,"91 à 95",IF(BG8707&lt;101,"96 à 100",IF(BG8707&gt;=101,"101 et plus","")))))))))))</f>
        <v/>
      </c>
      <c r="BI8707" t="str">
        <f t="shared" ref="BI8707:BI8770" si="1103">IF(B8707="","",IF(BG8707&lt;66,"Moins de 66",IF(BG8707&lt;71,"66 à 70",IF(BG8707&lt;76,"71 à 75",IF(BG8707&lt;81,"76 à 80",IF(BG8707&gt;=81,"plus de 80",""))))))</f>
        <v/>
      </c>
      <c r="BJ8707" t="str">
        <f t="shared" ref="BJ8707:BJ8770" ca="1" si="1104">IF(A8707="","",DATEDIF(L8707,TODAY(),"y"))</f>
        <v/>
      </c>
      <c r="BK8707">
        <f t="shared" ref="BK8707:BK8770" si="1105">YEAR(L8707)</f>
        <v>1900</v>
      </c>
      <c r="BL8707">
        <f t="shared" ref="BL8707:BL8770" si="1106">YEAR(E8707)</f>
        <v>1900</v>
      </c>
      <c r="BM8707" t="str">
        <f t="shared" ref="BM8707:BM8770" si="1107">IF(A8707="","",IF(O8707="Adhérent",BG8707,""))</f>
        <v/>
      </c>
      <c r="BN8707" s="69">
        <f t="shared" ref="BN8707:BN8770" si="1108">YEAR(BO8707)-YEAR(J8707)</f>
        <v>139</v>
      </c>
      <c r="BO8707" s="1">
        <v>51075</v>
      </c>
      <c r="BP8707" s="1"/>
    </row>
    <row r="8708" spans="59:68" x14ac:dyDescent="0.25">
      <c r="BG8708" t="str">
        <f t="shared" ca="1" si="1101"/>
        <v/>
      </c>
      <c r="BH8708" t="str">
        <f t="shared" si="1102"/>
        <v/>
      </c>
      <c r="BI8708" t="str">
        <f t="shared" si="1103"/>
        <v/>
      </c>
      <c r="BJ8708" t="str">
        <f t="shared" ca="1" si="1104"/>
        <v/>
      </c>
      <c r="BK8708">
        <f t="shared" si="1105"/>
        <v>1900</v>
      </c>
      <c r="BL8708">
        <f t="shared" si="1106"/>
        <v>1900</v>
      </c>
      <c r="BM8708" t="str">
        <f t="shared" si="1107"/>
        <v/>
      </c>
      <c r="BN8708" s="69">
        <f t="shared" si="1108"/>
        <v>139</v>
      </c>
      <c r="BO8708" s="1">
        <v>51076</v>
      </c>
      <c r="BP8708" s="1"/>
    </row>
    <row r="8709" spans="59:68" x14ac:dyDescent="0.25">
      <c r="BG8709" t="str">
        <f t="shared" ca="1" si="1101"/>
        <v/>
      </c>
      <c r="BH8709" t="str">
        <f t="shared" si="1102"/>
        <v/>
      </c>
      <c r="BI8709" t="str">
        <f t="shared" si="1103"/>
        <v/>
      </c>
      <c r="BJ8709" t="str">
        <f t="shared" ca="1" si="1104"/>
        <v/>
      </c>
      <c r="BK8709">
        <f t="shared" si="1105"/>
        <v>1900</v>
      </c>
      <c r="BL8709">
        <f t="shared" si="1106"/>
        <v>1900</v>
      </c>
      <c r="BM8709" t="str">
        <f t="shared" si="1107"/>
        <v/>
      </c>
      <c r="BN8709" s="69">
        <f t="shared" si="1108"/>
        <v>139</v>
      </c>
      <c r="BO8709" s="1">
        <v>51077</v>
      </c>
      <c r="BP8709" s="1"/>
    </row>
    <row r="8710" spans="59:68" x14ac:dyDescent="0.25">
      <c r="BG8710" t="str">
        <f t="shared" ca="1" si="1101"/>
        <v/>
      </c>
      <c r="BH8710" t="str">
        <f t="shared" si="1102"/>
        <v/>
      </c>
      <c r="BI8710" t="str">
        <f t="shared" si="1103"/>
        <v/>
      </c>
      <c r="BJ8710" t="str">
        <f t="shared" ca="1" si="1104"/>
        <v/>
      </c>
      <c r="BK8710">
        <f t="shared" si="1105"/>
        <v>1900</v>
      </c>
      <c r="BL8710">
        <f t="shared" si="1106"/>
        <v>1900</v>
      </c>
      <c r="BM8710" t="str">
        <f t="shared" si="1107"/>
        <v/>
      </c>
      <c r="BN8710" s="69">
        <f t="shared" si="1108"/>
        <v>139</v>
      </c>
      <c r="BO8710" s="1">
        <v>51078</v>
      </c>
      <c r="BP8710" s="1"/>
    </row>
    <row r="8711" spans="59:68" x14ac:dyDescent="0.25">
      <c r="BG8711" t="str">
        <f t="shared" ca="1" si="1101"/>
        <v/>
      </c>
      <c r="BH8711" t="str">
        <f t="shared" si="1102"/>
        <v/>
      </c>
      <c r="BI8711" t="str">
        <f t="shared" si="1103"/>
        <v/>
      </c>
      <c r="BJ8711" t="str">
        <f t="shared" ca="1" si="1104"/>
        <v/>
      </c>
      <c r="BK8711">
        <f t="shared" si="1105"/>
        <v>1900</v>
      </c>
      <c r="BL8711">
        <f t="shared" si="1106"/>
        <v>1900</v>
      </c>
      <c r="BM8711" t="str">
        <f t="shared" si="1107"/>
        <v/>
      </c>
      <c r="BN8711" s="69">
        <f t="shared" si="1108"/>
        <v>139</v>
      </c>
      <c r="BO8711" s="1">
        <v>51079</v>
      </c>
      <c r="BP8711" s="1"/>
    </row>
    <row r="8712" spans="59:68" x14ac:dyDescent="0.25">
      <c r="BG8712" t="str">
        <f t="shared" ca="1" si="1101"/>
        <v/>
      </c>
      <c r="BH8712" t="str">
        <f t="shared" si="1102"/>
        <v/>
      </c>
      <c r="BI8712" t="str">
        <f t="shared" si="1103"/>
        <v/>
      </c>
      <c r="BJ8712" t="str">
        <f t="shared" ca="1" si="1104"/>
        <v/>
      </c>
      <c r="BK8712">
        <f t="shared" si="1105"/>
        <v>1900</v>
      </c>
      <c r="BL8712">
        <f t="shared" si="1106"/>
        <v>1900</v>
      </c>
      <c r="BM8712" t="str">
        <f t="shared" si="1107"/>
        <v/>
      </c>
      <c r="BN8712" s="69">
        <f t="shared" si="1108"/>
        <v>139</v>
      </c>
      <c r="BO8712" s="1">
        <v>51080</v>
      </c>
      <c r="BP8712" s="1"/>
    </row>
    <row r="8713" spans="59:68" x14ac:dyDescent="0.25">
      <c r="BG8713" t="str">
        <f t="shared" ca="1" si="1101"/>
        <v/>
      </c>
      <c r="BH8713" t="str">
        <f t="shared" si="1102"/>
        <v/>
      </c>
      <c r="BI8713" t="str">
        <f t="shared" si="1103"/>
        <v/>
      </c>
      <c r="BJ8713" t="str">
        <f t="shared" ca="1" si="1104"/>
        <v/>
      </c>
      <c r="BK8713">
        <f t="shared" si="1105"/>
        <v>1900</v>
      </c>
      <c r="BL8713">
        <f t="shared" si="1106"/>
        <v>1900</v>
      </c>
      <c r="BM8713" t="str">
        <f t="shared" si="1107"/>
        <v/>
      </c>
      <c r="BN8713" s="69">
        <f t="shared" si="1108"/>
        <v>139</v>
      </c>
      <c r="BO8713" s="1">
        <v>51081</v>
      </c>
      <c r="BP8713" s="1"/>
    </row>
    <row r="8714" spans="59:68" x14ac:dyDescent="0.25">
      <c r="BG8714" t="str">
        <f t="shared" ca="1" si="1101"/>
        <v/>
      </c>
      <c r="BH8714" t="str">
        <f t="shared" si="1102"/>
        <v/>
      </c>
      <c r="BI8714" t="str">
        <f t="shared" si="1103"/>
        <v/>
      </c>
      <c r="BJ8714" t="str">
        <f t="shared" ca="1" si="1104"/>
        <v/>
      </c>
      <c r="BK8714">
        <f t="shared" si="1105"/>
        <v>1900</v>
      </c>
      <c r="BL8714">
        <f t="shared" si="1106"/>
        <v>1900</v>
      </c>
      <c r="BM8714" t="str">
        <f t="shared" si="1107"/>
        <v/>
      </c>
      <c r="BN8714" s="69">
        <f t="shared" si="1108"/>
        <v>139</v>
      </c>
      <c r="BO8714" s="1">
        <v>51082</v>
      </c>
      <c r="BP8714" s="1"/>
    </row>
    <row r="8715" spans="59:68" x14ac:dyDescent="0.25">
      <c r="BG8715" t="str">
        <f t="shared" ca="1" si="1101"/>
        <v/>
      </c>
      <c r="BH8715" t="str">
        <f t="shared" si="1102"/>
        <v/>
      </c>
      <c r="BI8715" t="str">
        <f t="shared" si="1103"/>
        <v/>
      </c>
      <c r="BJ8715" t="str">
        <f t="shared" ca="1" si="1104"/>
        <v/>
      </c>
      <c r="BK8715">
        <f t="shared" si="1105"/>
        <v>1900</v>
      </c>
      <c r="BL8715">
        <f t="shared" si="1106"/>
        <v>1900</v>
      </c>
      <c r="BM8715" t="str">
        <f t="shared" si="1107"/>
        <v/>
      </c>
      <c r="BN8715" s="69">
        <f t="shared" si="1108"/>
        <v>139</v>
      </c>
      <c r="BO8715" s="1">
        <v>51083</v>
      </c>
      <c r="BP8715" s="1"/>
    </row>
    <row r="8716" spans="59:68" x14ac:dyDescent="0.25">
      <c r="BG8716" t="str">
        <f t="shared" ca="1" si="1101"/>
        <v/>
      </c>
      <c r="BH8716" t="str">
        <f t="shared" si="1102"/>
        <v/>
      </c>
      <c r="BI8716" t="str">
        <f t="shared" si="1103"/>
        <v/>
      </c>
      <c r="BJ8716" t="str">
        <f t="shared" ca="1" si="1104"/>
        <v/>
      </c>
      <c r="BK8716">
        <f t="shared" si="1105"/>
        <v>1900</v>
      </c>
      <c r="BL8716">
        <f t="shared" si="1106"/>
        <v>1900</v>
      </c>
      <c r="BM8716" t="str">
        <f t="shared" si="1107"/>
        <v/>
      </c>
      <c r="BN8716" s="69">
        <f t="shared" si="1108"/>
        <v>139</v>
      </c>
      <c r="BO8716" s="1">
        <v>51084</v>
      </c>
      <c r="BP8716" s="1"/>
    </row>
    <row r="8717" spans="59:68" x14ac:dyDescent="0.25">
      <c r="BG8717" t="str">
        <f t="shared" ca="1" si="1101"/>
        <v/>
      </c>
      <c r="BH8717" t="str">
        <f t="shared" si="1102"/>
        <v/>
      </c>
      <c r="BI8717" t="str">
        <f t="shared" si="1103"/>
        <v/>
      </c>
      <c r="BJ8717" t="str">
        <f t="shared" ca="1" si="1104"/>
        <v/>
      </c>
      <c r="BK8717">
        <f t="shared" si="1105"/>
        <v>1900</v>
      </c>
      <c r="BL8717">
        <f t="shared" si="1106"/>
        <v>1900</v>
      </c>
      <c r="BM8717" t="str">
        <f t="shared" si="1107"/>
        <v/>
      </c>
      <c r="BN8717" s="69">
        <f t="shared" si="1108"/>
        <v>139</v>
      </c>
      <c r="BO8717" s="1">
        <v>51085</v>
      </c>
      <c r="BP8717" s="1"/>
    </row>
    <row r="8718" spans="59:68" x14ac:dyDescent="0.25">
      <c r="BG8718" t="str">
        <f t="shared" ca="1" si="1101"/>
        <v/>
      </c>
      <c r="BH8718" t="str">
        <f t="shared" si="1102"/>
        <v/>
      </c>
      <c r="BI8718" t="str">
        <f t="shared" si="1103"/>
        <v/>
      </c>
      <c r="BJ8718" t="str">
        <f t="shared" ca="1" si="1104"/>
        <v/>
      </c>
      <c r="BK8718">
        <f t="shared" si="1105"/>
        <v>1900</v>
      </c>
      <c r="BL8718">
        <f t="shared" si="1106"/>
        <v>1900</v>
      </c>
      <c r="BM8718" t="str">
        <f t="shared" si="1107"/>
        <v/>
      </c>
      <c r="BN8718" s="69">
        <f t="shared" si="1108"/>
        <v>139</v>
      </c>
      <c r="BO8718" s="1">
        <v>51086</v>
      </c>
      <c r="BP8718" s="1"/>
    </row>
    <row r="8719" spans="59:68" x14ac:dyDescent="0.25">
      <c r="BG8719" t="str">
        <f t="shared" ca="1" si="1101"/>
        <v/>
      </c>
      <c r="BH8719" t="str">
        <f t="shared" si="1102"/>
        <v/>
      </c>
      <c r="BI8719" t="str">
        <f t="shared" si="1103"/>
        <v/>
      </c>
      <c r="BJ8719" t="str">
        <f t="shared" ca="1" si="1104"/>
        <v/>
      </c>
      <c r="BK8719">
        <f t="shared" si="1105"/>
        <v>1900</v>
      </c>
      <c r="BL8719">
        <f t="shared" si="1106"/>
        <v>1900</v>
      </c>
      <c r="BM8719" t="str">
        <f t="shared" si="1107"/>
        <v/>
      </c>
      <c r="BN8719" s="69">
        <f t="shared" si="1108"/>
        <v>139</v>
      </c>
      <c r="BO8719" s="1">
        <v>51087</v>
      </c>
      <c r="BP8719" s="1"/>
    </row>
    <row r="8720" spans="59:68" x14ac:dyDescent="0.25">
      <c r="BG8720" t="str">
        <f t="shared" ca="1" si="1101"/>
        <v/>
      </c>
      <c r="BH8720" t="str">
        <f t="shared" si="1102"/>
        <v/>
      </c>
      <c r="BI8720" t="str">
        <f t="shared" si="1103"/>
        <v/>
      </c>
      <c r="BJ8720" t="str">
        <f t="shared" ca="1" si="1104"/>
        <v/>
      </c>
      <c r="BK8720">
        <f t="shared" si="1105"/>
        <v>1900</v>
      </c>
      <c r="BL8720">
        <f t="shared" si="1106"/>
        <v>1900</v>
      </c>
      <c r="BM8720" t="str">
        <f t="shared" si="1107"/>
        <v/>
      </c>
      <c r="BN8720" s="69">
        <f t="shared" si="1108"/>
        <v>139</v>
      </c>
      <c r="BO8720" s="1">
        <v>51088</v>
      </c>
      <c r="BP8720" s="1"/>
    </row>
    <row r="8721" spans="59:68" x14ac:dyDescent="0.25">
      <c r="BG8721" t="str">
        <f t="shared" ca="1" si="1101"/>
        <v/>
      </c>
      <c r="BH8721" t="str">
        <f t="shared" si="1102"/>
        <v/>
      </c>
      <c r="BI8721" t="str">
        <f t="shared" si="1103"/>
        <v/>
      </c>
      <c r="BJ8721" t="str">
        <f t="shared" ca="1" si="1104"/>
        <v/>
      </c>
      <c r="BK8721">
        <f t="shared" si="1105"/>
        <v>1900</v>
      </c>
      <c r="BL8721">
        <f t="shared" si="1106"/>
        <v>1900</v>
      </c>
      <c r="BM8721" t="str">
        <f t="shared" si="1107"/>
        <v/>
      </c>
      <c r="BN8721" s="69">
        <f t="shared" si="1108"/>
        <v>139</v>
      </c>
      <c r="BO8721" s="1">
        <v>51089</v>
      </c>
      <c r="BP8721" s="1"/>
    </row>
    <row r="8722" spans="59:68" x14ac:dyDescent="0.25">
      <c r="BG8722" t="str">
        <f t="shared" ca="1" si="1101"/>
        <v/>
      </c>
      <c r="BH8722" t="str">
        <f t="shared" si="1102"/>
        <v/>
      </c>
      <c r="BI8722" t="str">
        <f t="shared" si="1103"/>
        <v/>
      </c>
      <c r="BJ8722" t="str">
        <f t="shared" ca="1" si="1104"/>
        <v/>
      </c>
      <c r="BK8722">
        <f t="shared" si="1105"/>
        <v>1900</v>
      </c>
      <c r="BL8722">
        <f t="shared" si="1106"/>
        <v>1900</v>
      </c>
      <c r="BM8722" t="str">
        <f t="shared" si="1107"/>
        <v/>
      </c>
      <c r="BN8722" s="69">
        <f t="shared" si="1108"/>
        <v>139</v>
      </c>
      <c r="BO8722" s="1">
        <v>51090</v>
      </c>
      <c r="BP8722" s="1"/>
    </row>
    <row r="8723" spans="59:68" x14ac:dyDescent="0.25">
      <c r="BG8723" t="str">
        <f t="shared" ca="1" si="1101"/>
        <v/>
      </c>
      <c r="BH8723" t="str">
        <f t="shared" si="1102"/>
        <v/>
      </c>
      <c r="BI8723" t="str">
        <f t="shared" si="1103"/>
        <v/>
      </c>
      <c r="BJ8723" t="str">
        <f t="shared" ca="1" si="1104"/>
        <v/>
      </c>
      <c r="BK8723">
        <f t="shared" si="1105"/>
        <v>1900</v>
      </c>
      <c r="BL8723">
        <f t="shared" si="1106"/>
        <v>1900</v>
      </c>
      <c r="BM8723" t="str">
        <f t="shared" si="1107"/>
        <v/>
      </c>
      <c r="BN8723" s="69">
        <f t="shared" si="1108"/>
        <v>139</v>
      </c>
      <c r="BO8723" s="1">
        <v>51091</v>
      </c>
      <c r="BP8723" s="1"/>
    </row>
    <row r="8724" spans="59:68" x14ac:dyDescent="0.25">
      <c r="BG8724" t="str">
        <f t="shared" ca="1" si="1101"/>
        <v/>
      </c>
      <c r="BH8724" t="str">
        <f t="shared" si="1102"/>
        <v/>
      </c>
      <c r="BI8724" t="str">
        <f t="shared" si="1103"/>
        <v/>
      </c>
      <c r="BJ8724" t="str">
        <f t="shared" ca="1" si="1104"/>
        <v/>
      </c>
      <c r="BK8724">
        <f t="shared" si="1105"/>
        <v>1900</v>
      </c>
      <c r="BL8724">
        <f t="shared" si="1106"/>
        <v>1900</v>
      </c>
      <c r="BM8724" t="str">
        <f t="shared" si="1107"/>
        <v/>
      </c>
      <c r="BN8724" s="69">
        <f t="shared" si="1108"/>
        <v>139</v>
      </c>
      <c r="BO8724" s="1">
        <v>51092</v>
      </c>
      <c r="BP8724" s="1"/>
    </row>
    <row r="8725" spans="59:68" x14ac:dyDescent="0.25">
      <c r="BG8725" t="str">
        <f t="shared" ca="1" si="1101"/>
        <v/>
      </c>
      <c r="BH8725" t="str">
        <f t="shared" si="1102"/>
        <v/>
      </c>
      <c r="BI8725" t="str">
        <f t="shared" si="1103"/>
        <v/>
      </c>
      <c r="BJ8725" t="str">
        <f t="shared" ca="1" si="1104"/>
        <v/>
      </c>
      <c r="BK8725">
        <f t="shared" si="1105"/>
        <v>1900</v>
      </c>
      <c r="BL8725">
        <f t="shared" si="1106"/>
        <v>1900</v>
      </c>
      <c r="BM8725" t="str">
        <f t="shared" si="1107"/>
        <v/>
      </c>
      <c r="BN8725" s="69">
        <f t="shared" si="1108"/>
        <v>139</v>
      </c>
      <c r="BO8725" s="1">
        <v>51093</v>
      </c>
      <c r="BP8725" s="1"/>
    </row>
    <row r="8726" spans="59:68" x14ac:dyDescent="0.25">
      <c r="BG8726" t="str">
        <f t="shared" ca="1" si="1101"/>
        <v/>
      </c>
      <c r="BH8726" t="str">
        <f t="shared" si="1102"/>
        <v/>
      </c>
      <c r="BI8726" t="str">
        <f t="shared" si="1103"/>
        <v/>
      </c>
      <c r="BJ8726" t="str">
        <f t="shared" ca="1" si="1104"/>
        <v/>
      </c>
      <c r="BK8726">
        <f t="shared" si="1105"/>
        <v>1900</v>
      </c>
      <c r="BL8726">
        <f t="shared" si="1106"/>
        <v>1900</v>
      </c>
      <c r="BM8726" t="str">
        <f t="shared" si="1107"/>
        <v/>
      </c>
      <c r="BN8726" s="69">
        <f t="shared" si="1108"/>
        <v>139</v>
      </c>
      <c r="BO8726" s="1">
        <v>51094</v>
      </c>
      <c r="BP8726" s="1"/>
    </row>
    <row r="8727" spans="59:68" x14ac:dyDescent="0.25">
      <c r="BG8727" t="str">
        <f t="shared" ca="1" si="1101"/>
        <v/>
      </c>
      <c r="BH8727" t="str">
        <f t="shared" si="1102"/>
        <v/>
      </c>
      <c r="BI8727" t="str">
        <f t="shared" si="1103"/>
        <v/>
      </c>
      <c r="BJ8727" t="str">
        <f t="shared" ca="1" si="1104"/>
        <v/>
      </c>
      <c r="BK8727">
        <f t="shared" si="1105"/>
        <v>1900</v>
      </c>
      <c r="BL8727">
        <f t="shared" si="1106"/>
        <v>1900</v>
      </c>
      <c r="BM8727" t="str">
        <f t="shared" si="1107"/>
        <v/>
      </c>
      <c r="BN8727" s="69">
        <f t="shared" si="1108"/>
        <v>139</v>
      </c>
      <c r="BO8727" s="1">
        <v>51095</v>
      </c>
      <c r="BP8727" s="1"/>
    </row>
    <row r="8728" spans="59:68" x14ac:dyDescent="0.25">
      <c r="BG8728" t="str">
        <f t="shared" ca="1" si="1101"/>
        <v/>
      </c>
      <c r="BH8728" t="str">
        <f t="shared" si="1102"/>
        <v/>
      </c>
      <c r="BI8728" t="str">
        <f t="shared" si="1103"/>
        <v/>
      </c>
      <c r="BJ8728" t="str">
        <f t="shared" ca="1" si="1104"/>
        <v/>
      </c>
      <c r="BK8728">
        <f t="shared" si="1105"/>
        <v>1900</v>
      </c>
      <c r="BL8728">
        <f t="shared" si="1106"/>
        <v>1900</v>
      </c>
      <c r="BM8728" t="str">
        <f t="shared" si="1107"/>
        <v/>
      </c>
      <c r="BN8728" s="69">
        <f t="shared" si="1108"/>
        <v>139</v>
      </c>
      <c r="BO8728" s="1">
        <v>51096</v>
      </c>
      <c r="BP8728" s="1"/>
    </row>
    <row r="8729" spans="59:68" x14ac:dyDescent="0.25">
      <c r="BG8729" t="str">
        <f t="shared" ca="1" si="1101"/>
        <v/>
      </c>
      <c r="BH8729" t="str">
        <f t="shared" si="1102"/>
        <v/>
      </c>
      <c r="BI8729" t="str">
        <f t="shared" si="1103"/>
        <v/>
      </c>
      <c r="BJ8729" t="str">
        <f t="shared" ca="1" si="1104"/>
        <v/>
      </c>
      <c r="BK8729">
        <f t="shared" si="1105"/>
        <v>1900</v>
      </c>
      <c r="BL8729">
        <f t="shared" si="1106"/>
        <v>1900</v>
      </c>
      <c r="BM8729" t="str">
        <f t="shared" si="1107"/>
        <v/>
      </c>
      <c r="BN8729" s="69">
        <f t="shared" si="1108"/>
        <v>139</v>
      </c>
      <c r="BO8729" s="1">
        <v>51097</v>
      </c>
      <c r="BP8729" s="1"/>
    </row>
    <row r="8730" spans="59:68" x14ac:dyDescent="0.25">
      <c r="BG8730" t="str">
        <f t="shared" ca="1" si="1101"/>
        <v/>
      </c>
      <c r="BH8730" t="str">
        <f t="shared" si="1102"/>
        <v/>
      </c>
      <c r="BI8730" t="str">
        <f t="shared" si="1103"/>
        <v/>
      </c>
      <c r="BJ8730" t="str">
        <f t="shared" ca="1" si="1104"/>
        <v/>
      </c>
      <c r="BK8730">
        <f t="shared" si="1105"/>
        <v>1900</v>
      </c>
      <c r="BL8730">
        <f t="shared" si="1106"/>
        <v>1900</v>
      </c>
      <c r="BM8730" t="str">
        <f t="shared" si="1107"/>
        <v/>
      </c>
      <c r="BN8730" s="69">
        <f t="shared" si="1108"/>
        <v>139</v>
      </c>
      <c r="BO8730" s="1">
        <v>51098</v>
      </c>
      <c r="BP8730" s="1"/>
    </row>
    <row r="8731" spans="59:68" x14ac:dyDescent="0.25">
      <c r="BG8731" t="str">
        <f t="shared" ca="1" si="1101"/>
        <v/>
      </c>
      <c r="BH8731" t="str">
        <f t="shared" si="1102"/>
        <v/>
      </c>
      <c r="BI8731" t="str">
        <f t="shared" si="1103"/>
        <v/>
      </c>
      <c r="BJ8731" t="str">
        <f t="shared" ca="1" si="1104"/>
        <v/>
      </c>
      <c r="BK8731">
        <f t="shared" si="1105"/>
        <v>1900</v>
      </c>
      <c r="BL8731">
        <f t="shared" si="1106"/>
        <v>1900</v>
      </c>
      <c r="BM8731" t="str">
        <f t="shared" si="1107"/>
        <v/>
      </c>
      <c r="BN8731" s="69">
        <f t="shared" si="1108"/>
        <v>139</v>
      </c>
      <c r="BO8731" s="1">
        <v>51099</v>
      </c>
      <c r="BP8731" s="1"/>
    </row>
    <row r="8732" spans="59:68" x14ac:dyDescent="0.25">
      <c r="BG8732" t="str">
        <f t="shared" ca="1" si="1101"/>
        <v/>
      </c>
      <c r="BH8732" t="str">
        <f t="shared" si="1102"/>
        <v/>
      </c>
      <c r="BI8732" t="str">
        <f t="shared" si="1103"/>
        <v/>
      </c>
      <c r="BJ8732" t="str">
        <f t="shared" ca="1" si="1104"/>
        <v/>
      </c>
      <c r="BK8732">
        <f t="shared" si="1105"/>
        <v>1900</v>
      </c>
      <c r="BL8732">
        <f t="shared" si="1106"/>
        <v>1900</v>
      </c>
      <c r="BM8732" t="str">
        <f t="shared" si="1107"/>
        <v/>
      </c>
      <c r="BN8732" s="69">
        <f t="shared" si="1108"/>
        <v>139</v>
      </c>
      <c r="BO8732" s="1">
        <v>51100</v>
      </c>
      <c r="BP8732" s="1"/>
    </row>
    <row r="8733" spans="59:68" x14ac:dyDescent="0.25">
      <c r="BG8733" t="str">
        <f t="shared" ca="1" si="1101"/>
        <v/>
      </c>
      <c r="BH8733" t="str">
        <f t="shared" si="1102"/>
        <v/>
      </c>
      <c r="BI8733" t="str">
        <f t="shared" si="1103"/>
        <v/>
      </c>
      <c r="BJ8733" t="str">
        <f t="shared" ca="1" si="1104"/>
        <v/>
      </c>
      <c r="BK8733">
        <f t="shared" si="1105"/>
        <v>1900</v>
      </c>
      <c r="BL8733">
        <f t="shared" si="1106"/>
        <v>1900</v>
      </c>
      <c r="BM8733" t="str">
        <f t="shared" si="1107"/>
        <v/>
      </c>
      <c r="BN8733" s="69">
        <f t="shared" si="1108"/>
        <v>139</v>
      </c>
      <c r="BO8733" s="1">
        <v>51101</v>
      </c>
      <c r="BP8733" s="1"/>
    </row>
    <row r="8734" spans="59:68" x14ac:dyDescent="0.25">
      <c r="BG8734" t="str">
        <f t="shared" ca="1" si="1101"/>
        <v/>
      </c>
      <c r="BH8734" t="str">
        <f t="shared" si="1102"/>
        <v/>
      </c>
      <c r="BI8734" t="str">
        <f t="shared" si="1103"/>
        <v/>
      </c>
      <c r="BJ8734" t="str">
        <f t="shared" ca="1" si="1104"/>
        <v/>
      </c>
      <c r="BK8734">
        <f t="shared" si="1105"/>
        <v>1900</v>
      </c>
      <c r="BL8734">
        <f t="shared" si="1106"/>
        <v>1900</v>
      </c>
      <c r="BM8734" t="str">
        <f t="shared" si="1107"/>
        <v/>
      </c>
      <c r="BN8734" s="69">
        <f t="shared" si="1108"/>
        <v>139</v>
      </c>
      <c r="BO8734" s="1">
        <v>51102</v>
      </c>
      <c r="BP8734" s="1"/>
    </row>
    <row r="8735" spans="59:68" x14ac:dyDescent="0.25">
      <c r="BG8735" t="str">
        <f t="shared" ca="1" si="1101"/>
        <v/>
      </c>
      <c r="BH8735" t="str">
        <f t="shared" si="1102"/>
        <v/>
      </c>
      <c r="BI8735" t="str">
        <f t="shared" si="1103"/>
        <v/>
      </c>
      <c r="BJ8735" t="str">
        <f t="shared" ca="1" si="1104"/>
        <v/>
      </c>
      <c r="BK8735">
        <f t="shared" si="1105"/>
        <v>1900</v>
      </c>
      <c r="BL8735">
        <f t="shared" si="1106"/>
        <v>1900</v>
      </c>
      <c r="BM8735" t="str">
        <f t="shared" si="1107"/>
        <v/>
      </c>
      <c r="BN8735" s="69">
        <f t="shared" si="1108"/>
        <v>139</v>
      </c>
      <c r="BO8735" s="1">
        <v>51103</v>
      </c>
      <c r="BP8735" s="1"/>
    </row>
    <row r="8736" spans="59:68" x14ac:dyDescent="0.25">
      <c r="BG8736" t="str">
        <f t="shared" ca="1" si="1101"/>
        <v/>
      </c>
      <c r="BH8736" t="str">
        <f t="shared" si="1102"/>
        <v/>
      </c>
      <c r="BI8736" t="str">
        <f t="shared" si="1103"/>
        <v/>
      </c>
      <c r="BJ8736" t="str">
        <f t="shared" ca="1" si="1104"/>
        <v/>
      </c>
      <c r="BK8736">
        <f t="shared" si="1105"/>
        <v>1900</v>
      </c>
      <c r="BL8736">
        <f t="shared" si="1106"/>
        <v>1900</v>
      </c>
      <c r="BM8736" t="str">
        <f t="shared" si="1107"/>
        <v/>
      </c>
      <c r="BN8736" s="69">
        <f t="shared" si="1108"/>
        <v>139</v>
      </c>
      <c r="BO8736" s="1">
        <v>51104</v>
      </c>
      <c r="BP8736" s="1"/>
    </row>
    <row r="8737" spans="59:68" x14ac:dyDescent="0.25">
      <c r="BG8737" t="str">
        <f t="shared" ca="1" si="1101"/>
        <v/>
      </c>
      <c r="BH8737" t="str">
        <f t="shared" si="1102"/>
        <v/>
      </c>
      <c r="BI8737" t="str">
        <f t="shared" si="1103"/>
        <v/>
      </c>
      <c r="BJ8737" t="str">
        <f t="shared" ca="1" si="1104"/>
        <v/>
      </c>
      <c r="BK8737">
        <f t="shared" si="1105"/>
        <v>1900</v>
      </c>
      <c r="BL8737">
        <f t="shared" si="1106"/>
        <v>1900</v>
      </c>
      <c r="BM8737" t="str">
        <f t="shared" si="1107"/>
        <v/>
      </c>
      <c r="BN8737" s="69">
        <f t="shared" si="1108"/>
        <v>139</v>
      </c>
      <c r="BO8737" s="1">
        <v>51105</v>
      </c>
      <c r="BP8737" s="1"/>
    </row>
    <row r="8738" spans="59:68" x14ac:dyDescent="0.25">
      <c r="BG8738" t="str">
        <f t="shared" ca="1" si="1101"/>
        <v/>
      </c>
      <c r="BH8738" t="str">
        <f t="shared" si="1102"/>
        <v/>
      </c>
      <c r="BI8738" t="str">
        <f t="shared" si="1103"/>
        <v/>
      </c>
      <c r="BJ8738" t="str">
        <f t="shared" ca="1" si="1104"/>
        <v/>
      </c>
      <c r="BK8738">
        <f t="shared" si="1105"/>
        <v>1900</v>
      </c>
      <c r="BL8738">
        <f t="shared" si="1106"/>
        <v>1900</v>
      </c>
      <c r="BM8738" t="str">
        <f t="shared" si="1107"/>
        <v/>
      </c>
      <c r="BN8738" s="69">
        <f t="shared" si="1108"/>
        <v>139</v>
      </c>
      <c r="BO8738" s="1">
        <v>51106</v>
      </c>
      <c r="BP8738" s="1"/>
    </row>
    <row r="8739" spans="59:68" x14ac:dyDescent="0.25">
      <c r="BG8739" t="str">
        <f t="shared" ca="1" si="1101"/>
        <v/>
      </c>
      <c r="BH8739" t="str">
        <f t="shared" si="1102"/>
        <v/>
      </c>
      <c r="BI8739" t="str">
        <f t="shared" si="1103"/>
        <v/>
      </c>
      <c r="BJ8739" t="str">
        <f t="shared" ca="1" si="1104"/>
        <v/>
      </c>
      <c r="BK8739">
        <f t="shared" si="1105"/>
        <v>1900</v>
      </c>
      <c r="BL8739">
        <f t="shared" si="1106"/>
        <v>1900</v>
      </c>
      <c r="BM8739" t="str">
        <f t="shared" si="1107"/>
        <v/>
      </c>
      <c r="BN8739" s="69">
        <f t="shared" si="1108"/>
        <v>139</v>
      </c>
      <c r="BO8739" s="1">
        <v>51107</v>
      </c>
      <c r="BP8739" s="1"/>
    </row>
    <row r="8740" spans="59:68" x14ac:dyDescent="0.25">
      <c r="BG8740" t="str">
        <f t="shared" ca="1" si="1101"/>
        <v/>
      </c>
      <c r="BH8740" t="str">
        <f t="shared" si="1102"/>
        <v/>
      </c>
      <c r="BI8740" t="str">
        <f t="shared" si="1103"/>
        <v/>
      </c>
      <c r="BJ8740" t="str">
        <f t="shared" ca="1" si="1104"/>
        <v/>
      </c>
      <c r="BK8740">
        <f t="shared" si="1105"/>
        <v>1900</v>
      </c>
      <c r="BL8740">
        <f t="shared" si="1106"/>
        <v>1900</v>
      </c>
      <c r="BM8740" t="str">
        <f t="shared" si="1107"/>
        <v/>
      </c>
      <c r="BN8740" s="69">
        <f t="shared" si="1108"/>
        <v>139</v>
      </c>
      <c r="BO8740" s="1">
        <v>51108</v>
      </c>
      <c r="BP8740" s="1"/>
    </row>
    <row r="8741" spans="59:68" x14ac:dyDescent="0.25">
      <c r="BG8741" t="str">
        <f t="shared" ca="1" si="1101"/>
        <v/>
      </c>
      <c r="BH8741" t="str">
        <f t="shared" si="1102"/>
        <v/>
      </c>
      <c r="BI8741" t="str">
        <f t="shared" si="1103"/>
        <v/>
      </c>
      <c r="BJ8741" t="str">
        <f t="shared" ca="1" si="1104"/>
        <v/>
      </c>
      <c r="BK8741">
        <f t="shared" si="1105"/>
        <v>1900</v>
      </c>
      <c r="BL8741">
        <f t="shared" si="1106"/>
        <v>1900</v>
      </c>
      <c r="BM8741" t="str">
        <f t="shared" si="1107"/>
        <v/>
      </c>
      <c r="BN8741" s="69">
        <f t="shared" si="1108"/>
        <v>139</v>
      </c>
      <c r="BO8741" s="1">
        <v>51109</v>
      </c>
      <c r="BP8741" s="1"/>
    </row>
    <row r="8742" spans="59:68" x14ac:dyDescent="0.25">
      <c r="BG8742" t="str">
        <f t="shared" ca="1" si="1101"/>
        <v/>
      </c>
      <c r="BH8742" t="str">
        <f t="shared" si="1102"/>
        <v/>
      </c>
      <c r="BI8742" t="str">
        <f t="shared" si="1103"/>
        <v/>
      </c>
      <c r="BJ8742" t="str">
        <f t="shared" ca="1" si="1104"/>
        <v/>
      </c>
      <c r="BK8742">
        <f t="shared" si="1105"/>
        <v>1900</v>
      </c>
      <c r="BL8742">
        <f t="shared" si="1106"/>
        <v>1900</v>
      </c>
      <c r="BM8742" t="str">
        <f t="shared" si="1107"/>
        <v/>
      </c>
      <c r="BN8742" s="69">
        <f t="shared" si="1108"/>
        <v>139</v>
      </c>
      <c r="BO8742" s="1">
        <v>51110</v>
      </c>
      <c r="BP8742" s="1"/>
    </row>
    <row r="8743" spans="59:68" x14ac:dyDescent="0.25">
      <c r="BG8743" t="str">
        <f t="shared" ca="1" si="1101"/>
        <v/>
      </c>
      <c r="BH8743" t="str">
        <f t="shared" si="1102"/>
        <v/>
      </c>
      <c r="BI8743" t="str">
        <f t="shared" si="1103"/>
        <v/>
      </c>
      <c r="BJ8743" t="str">
        <f t="shared" ca="1" si="1104"/>
        <v/>
      </c>
      <c r="BK8743">
        <f t="shared" si="1105"/>
        <v>1900</v>
      </c>
      <c r="BL8743">
        <f t="shared" si="1106"/>
        <v>1900</v>
      </c>
      <c r="BM8743" t="str">
        <f t="shared" si="1107"/>
        <v/>
      </c>
      <c r="BN8743" s="69">
        <f t="shared" si="1108"/>
        <v>139</v>
      </c>
      <c r="BO8743" s="1">
        <v>51111</v>
      </c>
      <c r="BP8743" s="1"/>
    </row>
    <row r="8744" spans="59:68" x14ac:dyDescent="0.25">
      <c r="BG8744" t="str">
        <f t="shared" ca="1" si="1101"/>
        <v/>
      </c>
      <c r="BH8744" t="str">
        <f t="shared" si="1102"/>
        <v/>
      </c>
      <c r="BI8744" t="str">
        <f t="shared" si="1103"/>
        <v/>
      </c>
      <c r="BJ8744" t="str">
        <f t="shared" ca="1" si="1104"/>
        <v/>
      </c>
      <c r="BK8744">
        <f t="shared" si="1105"/>
        <v>1900</v>
      </c>
      <c r="BL8744">
        <f t="shared" si="1106"/>
        <v>1900</v>
      </c>
      <c r="BM8744" t="str">
        <f t="shared" si="1107"/>
        <v/>
      </c>
      <c r="BN8744" s="69">
        <f t="shared" si="1108"/>
        <v>139</v>
      </c>
      <c r="BO8744" s="1">
        <v>51112</v>
      </c>
      <c r="BP8744" s="1"/>
    </row>
    <row r="8745" spans="59:68" x14ac:dyDescent="0.25">
      <c r="BG8745" t="str">
        <f t="shared" ca="1" si="1101"/>
        <v/>
      </c>
      <c r="BH8745" t="str">
        <f t="shared" si="1102"/>
        <v/>
      </c>
      <c r="BI8745" t="str">
        <f t="shared" si="1103"/>
        <v/>
      </c>
      <c r="BJ8745" t="str">
        <f t="shared" ca="1" si="1104"/>
        <v/>
      </c>
      <c r="BK8745">
        <f t="shared" si="1105"/>
        <v>1900</v>
      </c>
      <c r="BL8745">
        <f t="shared" si="1106"/>
        <v>1900</v>
      </c>
      <c r="BM8745" t="str">
        <f t="shared" si="1107"/>
        <v/>
      </c>
      <c r="BN8745" s="69">
        <f t="shared" si="1108"/>
        <v>139</v>
      </c>
      <c r="BO8745" s="1">
        <v>51113</v>
      </c>
      <c r="BP8745" s="1"/>
    </row>
    <row r="8746" spans="59:68" x14ac:dyDescent="0.25">
      <c r="BG8746" t="str">
        <f t="shared" ca="1" si="1101"/>
        <v/>
      </c>
      <c r="BH8746" t="str">
        <f t="shared" si="1102"/>
        <v/>
      </c>
      <c r="BI8746" t="str">
        <f t="shared" si="1103"/>
        <v/>
      </c>
      <c r="BJ8746" t="str">
        <f t="shared" ca="1" si="1104"/>
        <v/>
      </c>
      <c r="BK8746">
        <f t="shared" si="1105"/>
        <v>1900</v>
      </c>
      <c r="BL8746">
        <f t="shared" si="1106"/>
        <v>1900</v>
      </c>
      <c r="BM8746" t="str">
        <f t="shared" si="1107"/>
        <v/>
      </c>
      <c r="BN8746" s="69">
        <f t="shared" si="1108"/>
        <v>139</v>
      </c>
      <c r="BO8746" s="1">
        <v>51114</v>
      </c>
      <c r="BP8746" s="1"/>
    </row>
    <row r="8747" spans="59:68" x14ac:dyDescent="0.25">
      <c r="BG8747" t="str">
        <f t="shared" ca="1" si="1101"/>
        <v/>
      </c>
      <c r="BH8747" t="str">
        <f t="shared" si="1102"/>
        <v/>
      </c>
      <c r="BI8747" t="str">
        <f t="shared" si="1103"/>
        <v/>
      </c>
      <c r="BJ8747" t="str">
        <f t="shared" ca="1" si="1104"/>
        <v/>
      </c>
      <c r="BK8747">
        <f t="shared" si="1105"/>
        <v>1900</v>
      </c>
      <c r="BL8747">
        <f t="shared" si="1106"/>
        <v>1900</v>
      </c>
      <c r="BM8747" t="str">
        <f t="shared" si="1107"/>
        <v/>
      </c>
      <c r="BN8747" s="69">
        <f t="shared" si="1108"/>
        <v>139</v>
      </c>
      <c r="BO8747" s="1">
        <v>51115</v>
      </c>
      <c r="BP8747" s="1"/>
    </row>
    <row r="8748" spans="59:68" x14ac:dyDescent="0.25">
      <c r="BG8748" t="str">
        <f t="shared" ca="1" si="1101"/>
        <v/>
      </c>
      <c r="BH8748" t="str">
        <f t="shared" si="1102"/>
        <v/>
      </c>
      <c r="BI8748" t="str">
        <f t="shared" si="1103"/>
        <v/>
      </c>
      <c r="BJ8748" t="str">
        <f t="shared" ca="1" si="1104"/>
        <v/>
      </c>
      <c r="BK8748">
        <f t="shared" si="1105"/>
        <v>1900</v>
      </c>
      <c r="BL8748">
        <f t="shared" si="1106"/>
        <v>1900</v>
      </c>
      <c r="BM8748" t="str">
        <f t="shared" si="1107"/>
        <v/>
      </c>
      <c r="BN8748" s="69">
        <f t="shared" si="1108"/>
        <v>139</v>
      </c>
      <c r="BO8748" s="1">
        <v>51116</v>
      </c>
      <c r="BP8748" s="1"/>
    </row>
    <row r="8749" spans="59:68" x14ac:dyDescent="0.25">
      <c r="BG8749" t="str">
        <f t="shared" ca="1" si="1101"/>
        <v/>
      </c>
      <c r="BH8749" t="str">
        <f t="shared" si="1102"/>
        <v/>
      </c>
      <c r="BI8749" t="str">
        <f t="shared" si="1103"/>
        <v/>
      </c>
      <c r="BJ8749" t="str">
        <f t="shared" ca="1" si="1104"/>
        <v/>
      </c>
      <c r="BK8749">
        <f t="shared" si="1105"/>
        <v>1900</v>
      </c>
      <c r="BL8749">
        <f t="shared" si="1106"/>
        <v>1900</v>
      </c>
      <c r="BM8749" t="str">
        <f t="shared" si="1107"/>
        <v/>
      </c>
      <c r="BN8749" s="69">
        <f t="shared" si="1108"/>
        <v>139</v>
      </c>
      <c r="BO8749" s="1">
        <v>51117</v>
      </c>
      <c r="BP8749" s="1"/>
    </row>
    <row r="8750" spans="59:68" x14ac:dyDescent="0.25">
      <c r="BG8750" t="str">
        <f t="shared" ca="1" si="1101"/>
        <v/>
      </c>
      <c r="BH8750" t="str">
        <f t="shared" si="1102"/>
        <v/>
      </c>
      <c r="BI8750" t="str">
        <f t="shared" si="1103"/>
        <v/>
      </c>
      <c r="BJ8750" t="str">
        <f t="shared" ca="1" si="1104"/>
        <v/>
      </c>
      <c r="BK8750">
        <f t="shared" si="1105"/>
        <v>1900</v>
      </c>
      <c r="BL8750">
        <f t="shared" si="1106"/>
        <v>1900</v>
      </c>
      <c r="BM8750" t="str">
        <f t="shared" si="1107"/>
        <v/>
      </c>
      <c r="BN8750" s="69">
        <f t="shared" si="1108"/>
        <v>139</v>
      </c>
      <c r="BO8750" s="1">
        <v>51118</v>
      </c>
      <c r="BP8750" s="1"/>
    </row>
    <row r="8751" spans="59:68" x14ac:dyDescent="0.25">
      <c r="BG8751" t="str">
        <f t="shared" ca="1" si="1101"/>
        <v/>
      </c>
      <c r="BH8751" t="str">
        <f t="shared" si="1102"/>
        <v/>
      </c>
      <c r="BI8751" t="str">
        <f t="shared" si="1103"/>
        <v/>
      </c>
      <c r="BJ8751" t="str">
        <f t="shared" ca="1" si="1104"/>
        <v/>
      </c>
      <c r="BK8751">
        <f t="shared" si="1105"/>
        <v>1900</v>
      </c>
      <c r="BL8751">
        <f t="shared" si="1106"/>
        <v>1900</v>
      </c>
      <c r="BM8751" t="str">
        <f t="shared" si="1107"/>
        <v/>
      </c>
      <c r="BN8751" s="69">
        <f t="shared" si="1108"/>
        <v>139</v>
      </c>
      <c r="BO8751" s="1">
        <v>51119</v>
      </c>
      <c r="BP8751" s="1"/>
    </row>
    <row r="8752" spans="59:68" x14ac:dyDescent="0.25">
      <c r="BG8752" t="str">
        <f t="shared" ca="1" si="1101"/>
        <v/>
      </c>
      <c r="BH8752" t="str">
        <f t="shared" si="1102"/>
        <v/>
      </c>
      <c r="BI8752" t="str">
        <f t="shared" si="1103"/>
        <v/>
      </c>
      <c r="BJ8752" t="str">
        <f t="shared" ca="1" si="1104"/>
        <v/>
      </c>
      <c r="BK8752">
        <f t="shared" si="1105"/>
        <v>1900</v>
      </c>
      <c r="BL8752">
        <f t="shared" si="1106"/>
        <v>1900</v>
      </c>
      <c r="BM8752" t="str">
        <f t="shared" si="1107"/>
        <v/>
      </c>
      <c r="BN8752" s="69">
        <f t="shared" si="1108"/>
        <v>139</v>
      </c>
      <c r="BO8752" s="1">
        <v>51120</v>
      </c>
      <c r="BP8752" s="1"/>
    </row>
    <row r="8753" spans="59:68" x14ac:dyDescent="0.25">
      <c r="BG8753" t="str">
        <f t="shared" ca="1" si="1101"/>
        <v/>
      </c>
      <c r="BH8753" t="str">
        <f t="shared" si="1102"/>
        <v/>
      </c>
      <c r="BI8753" t="str">
        <f t="shared" si="1103"/>
        <v/>
      </c>
      <c r="BJ8753" t="str">
        <f t="shared" ca="1" si="1104"/>
        <v/>
      </c>
      <c r="BK8753">
        <f t="shared" si="1105"/>
        <v>1900</v>
      </c>
      <c r="BL8753">
        <f t="shared" si="1106"/>
        <v>1900</v>
      </c>
      <c r="BM8753" t="str">
        <f t="shared" si="1107"/>
        <v/>
      </c>
      <c r="BN8753" s="69">
        <f t="shared" si="1108"/>
        <v>139</v>
      </c>
      <c r="BO8753" s="1">
        <v>51121</v>
      </c>
      <c r="BP8753" s="1"/>
    </row>
    <row r="8754" spans="59:68" x14ac:dyDescent="0.25">
      <c r="BG8754" t="str">
        <f t="shared" ca="1" si="1101"/>
        <v/>
      </c>
      <c r="BH8754" t="str">
        <f t="shared" si="1102"/>
        <v/>
      </c>
      <c r="BI8754" t="str">
        <f t="shared" si="1103"/>
        <v/>
      </c>
      <c r="BJ8754" t="str">
        <f t="shared" ca="1" si="1104"/>
        <v/>
      </c>
      <c r="BK8754">
        <f t="shared" si="1105"/>
        <v>1900</v>
      </c>
      <c r="BL8754">
        <f t="shared" si="1106"/>
        <v>1900</v>
      </c>
      <c r="BM8754" t="str">
        <f t="shared" si="1107"/>
        <v/>
      </c>
      <c r="BN8754" s="69">
        <f t="shared" si="1108"/>
        <v>139</v>
      </c>
      <c r="BO8754" s="1">
        <v>51122</v>
      </c>
      <c r="BP8754" s="1"/>
    </row>
    <row r="8755" spans="59:68" x14ac:dyDescent="0.25">
      <c r="BG8755" t="str">
        <f t="shared" ca="1" si="1101"/>
        <v/>
      </c>
      <c r="BH8755" t="str">
        <f t="shared" si="1102"/>
        <v/>
      </c>
      <c r="BI8755" t="str">
        <f t="shared" si="1103"/>
        <v/>
      </c>
      <c r="BJ8755" t="str">
        <f t="shared" ca="1" si="1104"/>
        <v/>
      </c>
      <c r="BK8755">
        <f t="shared" si="1105"/>
        <v>1900</v>
      </c>
      <c r="BL8755">
        <f t="shared" si="1106"/>
        <v>1900</v>
      </c>
      <c r="BM8755" t="str">
        <f t="shared" si="1107"/>
        <v/>
      </c>
      <c r="BN8755" s="69">
        <f t="shared" si="1108"/>
        <v>139</v>
      </c>
      <c r="BO8755" s="1">
        <v>51123</v>
      </c>
      <c r="BP8755" s="1"/>
    </row>
    <row r="8756" spans="59:68" x14ac:dyDescent="0.25">
      <c r="BG8756" t="str">
        <f t="shared" ca="1" si="1101"/>
        <v/>
      </c>
      <c r="BH8756" t="str">
        <f t="shared" si="1102"/>
        <v/>
      </c>
      <c r="BI8756" t="str">
        <f t="shared" si="1103"/>
        <v/>
      </c>
      <c r="BJ8756" t="str">
        <f t="shared" ca="1" si="1104"/>
        <v/>
      </c>
      <c r="BK8756">
        <f t="shared" si="1105"/>
        <v>1900</v>
      </c>
      <c r="BL8756">
        <f t="shared" si="1106"/>
        <v>1900</v>
      </c>
      <c r="BM8756" t="str">
        <f t="shared" si="1107"/>
        <v/>
      </c>
      <c r="BN8756" s="69">
        <f t="shared" si="1108"/>
        <v>139</v>
      </c>
      <c r="BO8756" s="1">
        <v>51124</v>
      </c>
      <c r="BP8756" s="1"/>
    </row>
    <row r="8757" spans="59:68" x14ac:dyDescent="0.25">
      <c r="BG8757" t="str">
        <f t="shared" ca="1" si="1101"/>
        <v/>
      </c>
      <c r="BH8757" t="str">
        <f t="shared" si="1102"/>
        <v/>
      </c>
      <c r="BI8757" t="str">
        <f t="shared" si="1103"/>
        <v/>
      </c>
      <c r="BJ8757" t="str">
        <f t="shared" ca="1" si="1104"/>
        <v/>
      </c>
      <c r="BK8757">
        <f t="shared" si="1105"/>
        <v>1900</v>
      </c>
      <c r="BL8757">
        <f t="shared" si="1106"/>
        <v>1900</v>
      </c>
      <c r="BM8757" t="str">
        <f t="shared" si="1107"/>
        <v/>
      </c>
      <c r="BN8757" s="69">
        <f t="shared" si="1108"/>
        <v>139</v>
      </c>
      <c r="BO8757" s="1">
        <v>51125</v>
      </c>
      <c r="BP8757" s="1"/>
    </row>
    <row r="8758" spans="59:68" x14ac:dyDescent="0.25">
      <c r="BG8758" t="str">
        <f t="shared" ca="1" si="1101"/>
        <v/>
      </c>
      <c r="BH8758" t="str">
        <f t="shared" si="1102"/>
        <v/>
      </c>
      <c r="BI8758" t="str">
        <f t="shared" si="1103"/>
        <v/>
      </c>
      <c r="BJ8758" t="str">
        <f t="shared" ca="1" si="1104"/>
        <v/>
      </c>
      <c r="BK8758">
        <f t="shared" si="1105"/>
        <v>1900</v>
      </c>
      <c r="BL8758">
        <f t="shared" si="1106"/>
        <v>1900</v>
      </c>
      <c r="BM8758" t="str">
        <f t="shared" si="1107"/>
        <v/>
      </c>
      <c r="BN8758" s="69">
        <f t="shared" si="1108"/>
        <v>139</v>
      </c>
      <c r="BO8758" s="1">
        <v>51126</v>
      </c>
      <c r="BP8758" s="1"/>
    </row>
    <row r="8759" spans="59:68" x14ac:dyDescent="0.25">
      <c r="BG8759" t="str">
        <f t="shared" ca="1" si="1101"/>
        <v/>
      </c>
      <c r="BH8759" t="str">
        <f t="shared" si="1102"/>
        <v/>
      </c>
      <c r="BI8759" t="str">
        <f t="shared" si="1103"/>
        <v/>
      </c>
      <c r="BJ8759" t="str">
        <f t="shared" ca="1" si="1104"/>
        <v/>
      </c>
      <c r="BK8759">
        <f t="shared" si="1105"/>
        <v>1900</v>
      </c>
      <c r="BL8759">
        <f t="shared" si="1106"/>
        <v>1900</v>
      </c>
      <c r="BM8759" t="str">
        <f t="shared" si="1107"/>
        <v/>
      </c>
      <c r="BN8759" s="69">
        <f t="shared" si="1108"/>
        <v>139</v>
      </c>
      <c r="BO8759" s="1">
        <v>51127</v>
      </c>
      <c r="BP8759" s="1"/>
    </row>
    <row r="8760" spans="59:68" x14ac:dyDescent="0.25">
      <c r="BG8760" t="str">
        <f t="shared" ca="1" si="1101"/>
        <v/>
      </c>
      <c r="BH8760" t="str">
        <f t="shared" si="1102"/>
        <v/>
      </c>
      <c r="BI8760" t="str">
        <f t="shared" si="1103"/>
        <v/>
      </c>
      <c r="BJ8760" t="str">
        <f t="shared" ca="1" si="1104"/>
        <v/>
      </c>
      <c r="BK8760">
        <f t="shared" si="1105"/>
        <v>1900</v>
      </c>
      <c r="BL8760">
        <f t="shared" si="1106"/>
        <v>1900</v>
      </c>
      <c r="BM8760" t="str">
        <f t="shared" si="1107"/>
        <v/>
      </c>
      <c r="BN8760" s="69">
        <f t="shared" si="1108"/>
        <v>139</v>
      </c>
      <c r="BO8760" s="1">
        <v>51128</v>
      </c>
      <c r="BP8760" s="1"/>
    </row>
    <row r="8761" spans="59:68" x14ac:dyDescent="0.25">
      <c r="BG8761" t="str">
        <f t="shared" ca="1" si="1101"/>
        <v/>
      </c>
      <c r="BH8761" t="str">
        <f t="shared" si="1102"/>
        <v/>
      </c>
      <c r="BI8761" t="str">
        <f t="shared" si="1103"/>
        <v/>
      </c>
      <c r="BJ8761" t="str">
        <f t="shared" ca="1" si="1104"/>
        <v/>
      </c>
      <c r="BK8761">
        <f t="shared" si="1105"/>
        <v>1900</v>
      </c>
      <c r="BL8761">
        <f t="shared" si="1106"/>
        <v>1900</v>
      </c>
      <c r="BM8761" t="str">
        <f t="shared" si="1107"/>
        <v/>
      </c>
      <c r="BN8761" s="69">
        <f t="shared" si="1108"/>
        <v>139</v>
      </c>
      <c r="BO8761" s="1">
        <v>51129</v>
      </c>
      <c r="BP8761" s="1"/>
    </row>
    <row r="8762" spans="59:68" x14ac:dyDescent="0.25">
      <c r="BG8762" t="str">
        <f t="shared" ca="1" si="1101"/>
        <v/>
      </c>
      <c r="BH8762" t="str">
        <f t="shared" si="1102"/>
        <v/>
      </c>
      <c r="BI8762" t="str">
        <f t="shared" si="1103"/>
        <v/>
      </c>
      <c r="BJ8762" t="str">
        <f t="shared" ca="1" si="1104"/>
        <v/>
      </c>
      <c r="BK8762">
        <f t="shared" si="1105"/>
        <v>1900</v>
      </c>
      <c r="BL8762">
        <f t="shared" si="1106"/>
        <v>1900</v>
      </c>
      <c r="BM8762" t="str">
        <f t="shared" si="1107"/>
        <v/>
      </c>
      <c r="BN8762" s="69">
        <f t="shared" si="1108"/>
        <v>139</v>
      </c>
      <c r="BO8762" s="1">
        <v>51130</v>
      </c>
      <c r="BP8762" s="1"/>
    </row>
    <row r="8763" spans="59:68" x14ac:dyDescent="0.25">
      <c r="BG8763" t="str">
        <f t="shared" ca="1" si="1101"/>
        <v/>
      </c>
      <c r="BH8763" t="str">
        <f t="shared" si="1102"/>
        <v/>
      </c>
      <c r="BI8763" t="str">
        <f t="shared" si="1103"/>
        <v/>
      </c>
      <c r="BJ8763" t="str">
        <f t="shared" ca="1" si="1104"/>
        <v/>
      </c>
      <c r="BK8763">
        <f t="shared" si="1105"/>
        <v>1900</v>
      </c>
      <c r="BL8763">
        <f t="shared" si="1106"/>
        <v>1900</v>
      </c>
      <c r="BM8763" t="str">
        <f t="shared" si="1107"/>
        <v/>
      </c>
      <c r="BN8763" s="69">
        <f t="shared" si="1108"/>
        <v>139</v>
      </c>
      <c r="BO8763" s="1">
        <v>51131</v>
      </c>
      <c r="BP8763" s="1"/>
    </row>
    <row r="8764" spans="59:68" x14ac:dyDescent="0.25">
      <c r="BG8764" t="str">
        <f t="shared" ca="1" si="1101"/>
        <v/>
      </c>
      <c r="BH8764" t="str">
        <f t="shared" si="1102"/>
        <v/>
      </c>
      <c r="BI8764" t="str">
        <f t="shared" si="1103"/>
        <v/>
      </c>
      <c r="BJ8764" t="str">
        <f t="shared" ca="1" si="1104"/>
        <v/>
      </c>
      <c r="BK8764">
        <f t="shared" si="1105"/>
        <v>1900</v>
      </c>
      <c r="BL8764">
        <f t="shared" si="1106"/>
        <v>1900</v>
      </c>
      <c r="BM8764" t="str">
        <f t="shared" si="1107"/>
        <v/>
      </c>
      <c r="BN8764" s="69">
        <f t="shared" si="1108"/>
        <v>139</v>
      </c>
      <c r="BO8764" s="1">
        <v>51132</v>
      </c>
      <c r="BP8764" s="1"/>
    </row>
    <row r="8765" spans="59:68" x14ac:dyDescent="0.25">
      <c r="BG8765" t="str">
        <f t="shared" ca="1" si="1101"/>
        <v/>
      </c>
      <c r="BH8765" t="str">
        <f t="shared" si="1102"/>
        <v/>
      </c>
      <c r="BI8765" t="str">
        <f t="shared" si="1103"/>
        <v/>
      </c>
      <c r="BJ8765" t="str">
        <f t="shared" ca="1" si="1104"/>
        <v/>
      </c>
      <c r="BK8765">
        <f t="shared" si="1105"/>
        <v>1900</v>
      </c>
      <c r="BL8765">
        <f t="shared" si="1106"/>
        <v>1900</v>
      </c>
      <c r="BM8765" t="str">
        <f t="shared" si="1107"/>
        <v/>
      </c>
      <c r="BN8765" s="69">
        <f t="shared" si="1108"/>
        <v>139</v>
      </c>
      <c r="BO8765" s="1">
        <v>51133</v>
      </c>
      <c r="BP8765" s="1"/>
    </row>
    <row r="8766" spans="59:68" x14ac:dyDescent="0.25">
      <c r="BG8766" t="str">
        <f t="shared" ca="1" si="1101"/>
        <v/>
      </c>
      <c r="BH8766" t="str">
        <f t="shared" si="1102"/>
        <v/>
      </c>
      <c r="BI8766" t="str">
        <f t="shared" si="1103"/>
        <v/>
      </c>
      <c r="BJ8766" t="str">
        <f t="shared" ca="1" si="1104"/>
        <v/>
      </c>
      <c r="BK8766">
        <f t="shared" si="1105"/>
        <v>1900</v>
      </c>
      <c r="BL8766">
        <f t="shared" si="1106"/>
        <v>1900</v>
      </c>
      <c r="BM8766" t="str">
        <f t="shared" si="1107"/>
        <v/>
      </c>
      <c r="BN8766" s="69">
        <f t="shared" si="1108"/>
        <v>139</v>
      </c>
      <c r="BO8766" s="1">
        <v>51134</v>
      </c>
      <c r="BP8766" s="1"/>
    </row>
    <row r="8767" spans="59:68" x14ac:dyDescent="0.25">
      <c r="BG8767" t="str">
        <f t="shared" ca="1" si="1101"/>
        <v/>
      </c>
      <c r="BH8767" t="str">
        <f t="shared" si="1102"/>
        <v/>
      </c>
      <c r="BI8767" t="str">
        <f t="shared" si="1103"/>
        <v/>
      </c>
      <c r="BJ8767" t="str">
        <f t="shared" ca="1" si="1104"/>
        <v/>
      </c>
      <c r="BK8767">
        <f t="shared" si="1105"/>
        <v>1900</v>
      </c>
      <c r="BL8767">
        <f t="shared" si="1106"/>
        <v>1900</v>
      </c>
      <c r="BM8767" t="str">
        <f t="shared" si="1107"/>
        <v/>
      </c>
      <c r="BN8767" s="69">
        <f t="shared" si="1108"/>
        <v>139</v>
      </c>
      <c r="BO8767" s="1">
        <v>51135</v>
      </c>
      <c r="BP8767" s="1"/>
    </row>
    <row r="8768" spans="59:68" x14ac:dyDescent="0.25">
      <c r="BG8768" t="str">
        <f t="shared" ca="1" si="1101"/>
        <v/>
      </c>
      <c r="BH8768" t="str">
        <f t="shared" si="1102"/>
        <v/>
      </c>
      <c r="BI8768" t="str">
        <f t="shared" si="1103"/>
        <v/>
      </c>
      <c r="BJ8768" t="str">
        <f t="shared" ca="1" si="1104"/>
        <v/>
      </c>
      <c r="BK8768">
        <f t="shared" si="1105"/>
        <v>1900</v>
      </c>
      <c r="BL8768">
        <f t="shared" si="1106"/>
        <v>1900</v>
      </c>
      <c r="BM8768" t="str">
        <f t="shared" si="1107"/>
        <v/>
      </c>
      <c r="BN8768" s="69">
        <f t="shared" si="1108"/>
        <v>140</v>
      </c>
      <c r="BO8768" s="1">
        <v>51136</v>
      </c>
      <c r="BP8768" s="1"/>
    </row>
    <row r="8769" spans="59:68" x14ac:dyDescent="0.25">
      <c r="BG8769" t="str">
        <f t="shared" ca="1" si="1101"/>
        <v/>
      </c>
      <c r="BH8769" t="str">
        <f t="shared" si="1102"/>
        <v/>
      </c>
      <c r="BI8769" t="str">
        <f t="shared" si="1103"/>
        <v/>
      </c>
      <c r="BJ8769" t="str">
        <f t="shared" ca="1" si="1104"/>
        <v/>
      </c>
      <c r="BK8769">
        <f t="shared" si="1105"/>
        <v>1900</v>
      </c>
      <c r="BL8769">
        <f t="shared" si="1106"/>
        <v>1900</v>
      </c>
      <c r="BM8769" t="str">
        <f t="shared" si="1107"/>
        <v/>
      </c>
      <c r="BN8769" s="69">
        <f t="shared" si="1108"/>
        <v>140</v>
      </c>
      <c r="BO8769" s="1">
        <v>51137</v>
      </c>
      <c r="BP8769" s="1"/>
    </row>
    <row r="8770" spans="59:68" x14ac:dyDescent="0.25">
      <c r="BG8770" t="str">
        <f t="shared" ca="1" si="1101"/>
        <v/>
      </c>
      <c r="BH8770" t="str">
        <f t="shared" si="1102"/>
        <v/>
      </c>
      <c r="BI8770" t="str">
        <f t="shared" si="1103"/>
        <v/>
      </c>
      <c r="BJ8770" t="str">
        <f t="shared" ca="1" si="1104"/>
        <v/>
      </c>
      <c r="BK8770">
        <f t="shared" si="1105"/>
        <v>1900</v>
      </c>
      <c r="BL8770">
        <f t="shared" si="1106"/>
        <v>1900</v>
      </c>
      <c r="BM8770" t="str">
        <f t="shared" si="1107"/>
        <v/>
      </c>
      <c r="BN8770" s="69">
        <f t="shared" si="1108"/>
        <v>140</v>
      </c>
      <c r="BO8770" s="1">
        <v>51138</v>
      </c>
      <c r="BP8770" s="1"/>
    </row>
    <row r="8771" spans="59:68" x14ac:dyDescent="0.25">
      <c r="BG8771" t="str">
        <f t="shared" ref="BG8771:BG8834" ca="1" si="1109">IF(A8771="","",DATEDIF(J8771,TODAY(),"y"))</f>
        <v/>
      </c>
      <c r="BH8771" t="str">
        <f t="shared" ref="BH8771:BH8834" si="1110">IF(A8771="","",IF(BG8771&lt;61,"Moins de 61",IF(BG8771&lt;66,"61 à 65",IF(BG8771&lt;71,"66 à 70",IF(BG8771&lt;76,"71 à 75",IF(BG8771&lt;81,"76 à 80",IF(BG8771&lt;86,"81 à 85",IF(BG8771&lt;91,"86 à 90",IF(BG8771&lt;96,"91 à 95",IF(BG8771&lt;101,"96 à 100",IF(BG8771&gt;=101,"101 et plus","")))))))))))</f>
        <v/>
      </c>
      <c r="BI8771" t="str">
        <f t="shared" ref="BI8771:BI8834" si="1111">IF(B8771="","",IF(BG8771&lt;66,"Moins de 66",IF(BG8771&lt;71,"66 à 70",IF(BG8771&lt;76,"71 à 75",IF(BG8771&lt;81,"76 à 80",IF(BG8771&gt;=81,"plus de 80",""))))))</f>
        <v/>
      </c>
      <c r="BJ8771" t="str">
        <f t="shared" ref="BJ8771:BJ8834" ca="1" si="1112">IF(A8771="","",DATEDIF(L8771,TODAY(),"y"))</f>
        <v/>
      </c>
      <c r="BK8771">
        <f t="shared" ref="BK8771:BK8834" si="1113">YEAR(L8771)</f>
        <v>1900</v>
      </c>
      <c r="BL8771">
        <f t="shared" ref="BL8771:BL8834" si="1114">YEAR(E8771)</f>
        <v>1900</v>
      </c>
      <c r="BM8771" t="str">
        <f t="shared" ref="BM8771:BM8834" si="1115">IF(A8771="","",IF(O8771="Adhérent",BG8771,""))</f>
        <v/>
      </c>
      <c r="BN8771" s="69">
        <f t="shared" ref="BN8771:BN8834" si="1116">YEAR(BO8771)-YEAR(J8771)</f>
        <v>140</v>
      </c>
      <c r="BO8771" s="1">
        <v>51139</v>
      </c>
      <c r="BP8771" s="1"/>
    </row>
    <row r="8772" spans="59:68" x14ac:dyDescent="0.25">
      <c r="BG8772" t="str">
        <f t="shared" ca="1" si="1109"/>
        <v/>
      </c>
      <c r="BH8772" t="str">
        <f t="shared" si="1110"/>
        <v/>
      </c>
      <c r="BI8772" t="str">
        <f t="shared" si="1111"/>
        <v/>
      </c>
      <c r="BJ8772" t="str">
        <f t="shared" ca="1" si="1112"/>
        <v/>
      </c>
      <c r="BK8772">
        <f t="shared" si="1113"/>
        <v>1900</v>
      </c>
      <c r="BL8772">
        <f t="shared" si="1114"/>
        <v>1900</v>
      </c>
      <c r="BM8772" t="str">
        <f t="shared" si="1115"/>
        <v/>
      </c>
      <c r="BN8772" s="69">
        <f t="shared" si="1116"/>
        <v>140</v>
      </c>
      <c r="BO8772" s="1">
        <v>51140</v>
      </c>
      <c r="BP8772" s="1"/>
    </row>
    <row r="8773" spans="59:68" x14ac:dyDescent="0.25">
      <c r="BG8773" t="str">
        <f t="shared" ca="1" si="1109"/>
        <v/>
      </c>
      <c r="BH8773" t="str">
        <f t="shared" si="1110"/>
        <v/>
      </c>
      <c r="BI8773" t="str">
        <f t="shared" si="1111"/>
        <v/>
      </c>
      <c r="BJ8773" t="str">
        <f t="shared" ca="1" si="1112"/>
        <v/>
      </c>
      <c r="BK8773">
        <f t="shared" si="1113"/>
        <v>1900</v>
      </c>
      <c r="BL8773">
        <f t="shared" si="1114"/>
        <v>1900</v>
      </c>
      <c r="BM8773" t="str">
        <f t="shared" si="1115"/>
        <v/>
      </c>
      <c r="BN8773" s="69">
        <f t="shared" si="1116"/>
        <v>140</v>
      </c>
      <c r="BO8773" s="1">
        <v>51141</v>
      </c>
      <c r="BP8773" s="1"/>
    </row>
    <row r="8774" spans="59:68" x14ac:dyDescent="0.25">
      <c r="BG8774" t="str">
        <f t="shared" ca="1" si="1109"/>
        <v/>
      </c>
      <c r="BH8774" t="str">
        <f t="shared" si="1110"/>
        <v/>
      </c>
      <c r="BI8774" t="str">
        <f t="shared" si="1111"/>
        <v/>
      </c>
      <c r="BJ8774" t="str">
        <f t="shared" ca="1" si="1112"/>
        <v/>
      </c>
      <c r="BK8774">
        <f t="shared" si="1113"/>
        <v>1900</v>
      </c>
      <c r="BL8774">
        <f t="shared" si="1114"/>
        <v>1900</v>
      </c>
      <c r="BM8774" t="str">
        <f t="shared" si="1115"/>
        <v/>
      </c>
      <c r="BN8774" s="69">
        <f t="shared" si="1116"/>
        <v>140</v>
      </c>
      <c r="BO8774" s="1">
        <v>51142</v>
      </c>
      <c r="BP8774" s="1"/>
    </row>
    <row r="8775" spans="59:68" x14ac:dyDescent="0.25">
      <c r="BG8775" t="str">
        <f t="shared" ca="1" si="1109"/>
        <v/>
      </c>
      <c r="BH8775" t="str">
        <f t="shared" si="1110"/>
        <v/>
      </c>
      <c r="BI8775" t="str">
        <f t="shared" si="1111"/>
        <v/>
      </c>
      <c r="BJ8775" t="str">
        <f t="shared" ca="1" si="1112"/>
        <v/>
      </c>
      <c r="BK8775">
        <f t="shared" si="1113"/>
        <v>1900</v>
      </c>
      <c r="BL8775">
        <f t="shared" si="1114"/>
        <v>1900</v>
      </c>
      <c r="BM8775" t="str">
        <f t="shared" si="1115"/>
        <v/>
      </c>
      <c r="BN8775" s="69">
        <f t="shared" si="1116"/>
        <v>140</v>
      </c>
      <c r="BO8775" s="1">
        <v>51143</v>
      </c>
      <c r="BP8775" s="1"/>
    </row>
    <row r="8776" spans="59:68" x14ac:dyDescent="0.25">
      <c r="BG8776" t="str">
        <f t="shared" ca="1" si="1109"/>
        <v/>
      </c>
      <c r="BH8776" t="str">
        <f t="shared" si="1110"/>
        <v/>
      </c>
      <c r="BI8776" t="str">
        <f t="shared" si="1111"/>
        <v/>
      </c>
      <c r="BJ8776" t="str">
        <f t="shared" ca="1" si="1112"/>
        <v/>
      </c>
      <c r="BK8776">
        <f t="shared" si="1113"/>
        <v>1900</v>
      </c>
      <c r="BL8776">
        <f t="shared" si="1114"/>
        <v>1900</v>
      </c>
      <c r="BM8776" t="str">
        <f t="shared" si="1115"/>
        <v/>
      </c>
      <c r="BN8776" s="69">
        <f t="shared" si="1116"/>
        <v>140</v>
      </c>
      <c r="BO8776" s="1">
        <v>51144</v>
      </c>
      <c r="BP8776" s="1"/>
    </row>
    <row r="8777" spans="59:68" x14ac:dyDescent="0.25">
      <c r="BG8777" t="str">
        <f t="shared" ca="1" si="1109"/>
        <v/>
      </c>
      <c r="BH8777" t="str">
        <f t="shared" si="1110"/>
        <v/>
      </c>
      <c r="BI8777" t="str">
        <f t="shared" si="1111"/>
        <v/>
      </c>
      <c r="BJ8777" t="str">
        <f t="shared" ca="1" si="1112"/>
        <v/>
      </c>
      <c r="BK8777">
        <f t="shared" si="1113"/>
        <v>1900</v>
      </c>
      <c r="BL8777">
        <f t="shared" si="1114"/>
        <v>1900</v>
      </c>
      <c r="BM8777" t="str">
        <f t="shared" si="1115"/>
        <v/>
      </c>
      <c r="BN8777" s="69">
        <f t="shared" si="1116"/>
        <v>140</v>
      </c>
      <c r="BO8777" s="1">
        <v>51145</v>
      </c>
      <c r="BP8777" s="1"/>
    </row>
    <row r="8778" spans="59:68" x14ac:dyDescent="0.25">
      <c r="BG8778" t="str">
        <f t="shared" ca="1" si="1109"/>
        <v/>
      </c>
      <c r="BH8778" t="str">
        <f t="shared" si="1110"/>
        <v/>
      </c>
      <c r="BI8778" t="str">
        <f t="shared" si="1111"/>
        <v/>
      </c>
      <c r="BJ8778" t="str">
        <f t="shared" ca="1" si="1112"/>
        <v/>
      </c>
      <c r="BK8778">
        <f t="shared" si="1113"/>
        <v>1900</v>
      </c>
      <c r="BL8778">
        <f t="shared" si="1114"/>
        <v>1900</v>
      </c>
      <c r="BM8778" t="str">
        <f t="shared" si="1115"/>
        <v/>
      </c>
      <c r="BN8778" s="69">
        <f t="shared" si="1116"/>
        <v>140</v>
      </c>
      <c r="BO8778" s="1">
        <v>51146</v>
      </c>
      <c r="BP8778" s="1"/>
    </row>
    <row r="8779" spans="59:68" x14ac:dyDescent="0.25">
      <c r="BG8779" t="str">
        <f t="shared" ca="1" si="1109"/>
        <v/>
      </c>
      <c r="BH8779" t="str">
        <f t="shared" si="1110"/>
        <v/>
      </c>
      <c r="BI8779" t="str">
        <f t="shared" si="1111"/>
        <v/>
      </c>
      <c r="BJ8779" t="str">
        <f t="shared" ca="1" si="1112"/>
        <v/>
      </c>
      <c r="BK8779">
        <f t="shared" si="1113"/>
        <v>1900</v>
      </c>
      <c r="BL8779">
        <f t="shared" si="1114"/>
        <v>1900</v>
      </c>
      <c r="BM8779" t="str">
        <f t="shared" si="1115"/>
        <v/>
      </c>
      <c r="BN8779" s="69">
        <f t="shared" si="1116"/>
        <v>140</v>
      </c>
      <c r="BO8779" s="1">
        <v>51147</v>
      </c>
      <c r="BP8779" s="1"/>
    </row>
    <row r="8780" spans="59:68" x14ac:dyDescent="0.25">
      <c r="BG8780" t="str">
        <f t="shared" ca="1" si="1109"/>
        <v/>
      </c>
      <c r="BH8780" t="str">
        <f t="shared" si="1110"/>
        <v/>
      </c>
      <c r="BI8780" t="str">
        <f t="shared" si="1111"/>
        <v/>
      </c>
      <c r="BJ8780" t="str">
        <f t="shared" ca="1" si="1112"/>
        <v/>
      </c>
      <c r="BK8780">
        <f t="shared" si="1113"/>
        <v>1900</v>
      </c>
      <c r="BL8780">
        <f t="shared" si="1114"/>
        <v>1900</v>
      </c>
      <c r="BM8780" t="str">
        <f t="shared" si="1115"/>
        <v/>
      </c>
      <c r="BN8780" s="69">
        <f t="shared" si="1116"/>
        <v>140</v>
      </c>
      <c r="BO8780" s="1">
        <v>51148</v>
      </c>
      <c r="BP8780" s="1"/>
    </row>
    <row r="8781" spans="59:68" x14ac:dyDescent="0.25">
      <c r="BG8781" t="str">
        <f t="shared" ca="1" si="1109"/>
        <v/>
      </c>
      <c r="BH8781" t="str">
        <f t="shared" si="1110"/>
        <v/>
      </c>
      <c r="BI8781" t="str">
        <f t="shared" si="1111"/>
        <v/>
      </c>
      <c r="BJ8781" t="str">
        <f t="shared" ca="1" si="1112"/>
        <v/>
      </c>
      <c r="BK8781">
        <f t="shared" si="1113"/>
        <v>1900</v>
      </c>
      <c r="BL8781">
        <f t="shared" si="1114"/>
        <v>1900</v>
      </c>
      <c r="BM8781" t="str">
        <f t="shared" si="1115"/>
        <v/>
      </c>
      <c r="BN8781" s="69">
        <f t="shared" si="1116"/>
        <v>140</v>
      </c>
      <c r="BO8781" s="1">
        <v>51149</v>
      </c>
      <c r="BP8781" s="1"/>
    </row>
    <row r="8782" spans="59:68" x14ac:dyDescent="0.25">
      <c r="BG8782" t="str">
        <f t="shared" ca="1" si="1109"/>
        <v/>
      </c>
      <c r="BH8782" t="str">
        <f t="shared" si="1110"/>
        <v/>
      </c>
      <c r="BI8782" t="str">
        <f t="shared" si="1111"/>
        <v/>
      </c>
      <c r="BJ8782" t="str">
        <f t="shared" ca="1" si="1112"/>
        <v/>
      </c>
      <c r="BK8782">
        <f t="shared" si="1113"/>
        <v>1900</v>
      </c>
      <c r="BL8782">
        <f t="shared" si="1114"/>
        <v>1900</v>
      </c>
      <c r="BM8782" t="str">
        <f t="shared" si="1115"/>
        <v/>
      </c>
      <c r="BN8782" s="69">
        <f t="shared" si="1116"/>
        <v>140</v>
      </c>
      <c r="BO8782" s="1">
        <v>51150</v>
      </c>
      <c r="BP8782" s="1"/>
    </row>
    <row r="8783" spans="59:68" x14ac:dyDescent="0.25">
      <c r="BG8783" t="str">
        <f t="shared" ca="1" si="1109"/>
        <v/>
      </c>
      <c r="BH8783" t="str">
        <f t="shared" si="1110"/>
        <v/>
      </c>
      <c r="BI8783" t="str">
        <f t="shared" si="1111"/>
        <v/>
      </c>
      <c r="BJ8783" t="str">
        <f t="shared" ca="1" si="1112"/>
        <v/>
      </c>
      <c r="BK8783">
        <f t="shared" si="1113"/>
        <v>1900</v>
      </c>
      <c r="BL8783">
        <f t="shared" si="1114"/>
        <v>1900</v>
      </c>
      <c r="BM8783" t="str">
        <f t="shared" si="1115"/>
        <v/>
      </c>
      <c r="BN8783" s="69">
        <f t="shared" si="1116"/>
        <v>140</v>
      </c>
      <c r="BO8783" s="1">
        <v>51151</v>
      </c>
      <c r="BP8783" s="1"/>
    </row>
    <row r="8784" spans="59:68" x14ac:dyDescent="0.25">
      <c r="BG8784" t="str">
        <f t="shared" ca="1" si="1109"/>
        <v/>
      </c>
      <c r="BH8784" t="str">
        <f t="shared" si="1110"/>
        <v/>
      </c>
      <c r="BI8784" t="str">
        <f t="shared" si="1111"/>
        <v/>
      </c>
      <c r="BJ8784" t="str">
        <f t="shared" ca="1" si="1112"/>
        <v/>
      </c>
      <c r="BK8784">
        <f t="shared" si="1113"/>
        <v>1900</v>
      </c>
      <c r="BL8784">
        <f t="shared" si="1114"/>
        <v>1900</v>
      </c>
      <c r="BM8784" t="str">
        <f t="shared" si="1115"/>
        <v/>
      </c>
      <c r="BN8784" s="69">
        <f t="shared" si="1116"/>
        <v>140</v>
      </c>
      <c r="BO8784" s="1">
        <v>51152</v>
      </c>
      <c r="BP8784" s="1"/>
    </row>
    <row r="8785" spans="59:68" x14ac:dyDescent="0.25">
      <c r="BG8785" t="str">
        <f t="shared" ca="1" si="1109"/>
        <v/>
      </c>
      <c r="BH8785" t="str">
        <f t="shared" si="1110"/>
        <v/>
      </c>
      <c r="BI8785" t="str">
        <f t="shared" si="1111"/>
        <v/>
      </c>
      <c r="BJ8785" t="str">
        <f t="shared" ca="1" si="1112"/>
        <v/>
      </c>
      <c r="BK8785">
        <f t="shared" si="1113"/>
        <v>1900</v>
      </c>
      <c r="BL8785">
        <f t="shared" si="1114"/>
        <v>1900</v>
      </c>
      <c r="BM8785" t="str">
        <f t="shared" si="1115"/>
        <v/>
      </c>
      <c r="BN8785" s="69">
        <f t="shared" si="1116"/>
        <v>140</v>
      </c>
      <c r="BO8785" s="1">
        <v>51153</v>
      </c>
      <c r="BP8785" s="1"/>
    </row>
    <row r="8786" spans="59:68" x14ac:dyDescent="0.25">
      <c r="BG8786" t="str">
        <f t="shared" ca="1" si="1109"/>
        <v/>
      </c>
      <c r="BH8786" t="str">
        <f t="shared" si="1110"/>
        <v/>
      </c>
      <c r="BI8786" t="str">
        <f t="shared" si="1111"/>
        <v/>
      </c>
      <c r="BJ8786" t="str">
        <f t="shared" ca="1" si="1112"/>
        <v/>
      </c>
      <c r="BK8786">
        <f t="shared" si="1113"/>
        <v>1900</v>
      </c>
      <c r="BL8786">
        <f t="shared" si="1114"/>
        <v>1900</v>
      </c>
      <c r="BM8786" t="str">
        <f t="shared" si="1115"/>
        <v/>
      </c>
      <c r="BN8786" s="69">
        <f t="shared" si="1116"/>
        <v>140</v>
      </c>
      <c r="BO8786" s="1">
        <v>51154</v>
      </c>
      <c r="BP8786" s="1"/>
    </row>
    <row r="8787" spans="59:68" x14ac:dyDescent="0.25">
      <c r="BG8787" t="str">
        <f t="shared" ca="1" si="1109"/>
        <v/>
      </c>
      <c r="BH8787" t="str">
        <f t="shared" si="1110"/>
        <v/>
      </c>
      <c r="BI8787" t="str">
        <f t="shared" si="1111"/>
        <v/>
      </c>
      <c r="BJ8787" t="str">
        <f t="shared" ca="1" si="1112"/>
        <v/>
      </c>
      <c r="BK8787">
        <f t="shared" si="1113"/>
        <v>1900</v>
      </c>
      <c r="BL8787">
        <f t="shared" si="1114"/>
        <v>1900</v>
      </c>
      <c r="BM8787" t="str">
        <f t="shared" si="1115"/>
        <v/>
      </c>
      <c r="BN8787" s="69">
        <f t="shared" si="1116"/>
        <v>140</v>
      </c>
      <c r="BO8787" s="1">
        <v>51155</v>
      </c>
      <c r="BP8787" s="1"/>
    </row>
    <row r="8788" spans="59:68" x14ac:dyDescent="0.25">
      <c r="BG8788" t="str">
        <f t="shared" ca="1" si="1109"/>
        <v/>
      </c>
      <c r="BH8788" t="str">
        <f t="shared" si="1110"/>
        <v/>
      </c>
      <c r="BI8788" t="str">
        <f t="shared" si="1111"/>
        <v/>
      </c>
      <c r="BJ8788" t="str">
        <f t="shared" ca="1" si="1112"/>
        <v/>
      </c>
      <c r="BK8788">
        <f t="shared" si="1113"/>
        <v>1900</v>
      </c>
      <c r="BL8788">
        <f t="shared" si="1114"/>
        <v>1900</v>
      </c>
      <c r="BM8788" t="str">
        <f t="shared" si="1115"/>
        <v/>
      </c>
      <c r="BN8788" s="69">
        <f t="shared" si="1116"/>
        <v>140</v>
      </c>
      <c r="BO8788" s="1">
        <v>51156</v>
      </c>
      <c r="BP8788" s="1"/>
    </row>
    <row r="8789" spans="59:68" x14ac:dyDescent="0.25">
      <c r="BG8789" t="str">
        <f t="shared" ca="1" si="1109"/>
        <v/>
      </c>
      <c r="BH8789" t="str">
        <f t="shared" si="1110"/>
        <v/>
      </c>
      <c r="BI8789" t="str">
        <f t="shared" si="1111"/>
        <v/>
      </c>
      <c r="BJ8789" t="str">
        <f t="shared" ca="1" si="1112"/>
        <v/>
      </c>
      <c r="BK8789">
        <f t="shared" si="1113"/>
        <v>1900</v>
      </c>
      <c r="BL8789">
        <f t="shared" si="1114"/>
        <v>1900</v>
      </c>
      <c r="BM8789" t="str">
        <f t="shared" si="1115"/>
        <v/>
      </c>
      <c r="BN8789" s="69">
        <f t="shared" si="1116"/>
        <v>140</v>
      </c>
      <c r="BO8789" s="1">
        <v>51157</v>
      </c>
      <c r="BP8789" s="1"/>
    </row>
    <row r="8790" spans="59:68" x14ac:dyDescent="0.25">
      <c r="BG8790" t="str">
        <f t="shared" ca="1" si="1109"/>
        <v/>
      </c>
      <c r="BH8790" t="str">
        <f t="shared" si="1110"/>
        <v/>
      </c>
      <c r="BI8790" t="str">
        <f t="shared" si="1111"/>
        <v/>
      </c>
      <c r="BJ8790" t="str">
        <f t="shared" ca="1" si="1112"/>
        <v/>
      </c>
      <c r="BK8790">
        <f t="shared" si="1113"/>
        <v>1900</v>
      </c>
      <c r="BL8790">
        <f t="shared" si="1114"/>
        <v>1900</v>
      </c>
      <c r="BM8790" t="str">
        <f t="shared" si="1115"/>
        <v/>
      </c>
      <c r="BN8790" s="69">
        <f t="shared" si="1116"/>
        <v>140</v>
      </c>
      <c r="BO8790" s="1">
        <v>51158</v>
      </c>
      <c r="BP8790" s="1"/>
    </row>
    <row r="8791" spans="59:68" x14ac:dyDescent="0.25">
      <c r="BG8791" t="str">
        <f t="shared" ca="1" si="1109"/>
        <v/>
      </c>
      <c r="BH8791" t="str">
        <f t="shared" si="1110"/>
        <v/>
      </c>
      <c r="BI8791" t="str">
        <f t="shared" si="1111"/>
        <v/>
      </c>
      <c r="BJ8791" t="str">
        <f t="shared" ca="1" si="1112"/>
        <v/>
      </c>
      <c r="BK8791">
        <f t="shared" si="1113"/>
        <v>1900</v>
      </c>
      <c r="BL8791">
        <f t="shared" si="1114"/>
        <v>1900</v>
      </c>
      <c r="BM8791" t="str">
        <f t="shared" si="1115"/>
        <v/>
      </c>
      <c r="BN8791" s="69">
        <f t="shared" si="1116"/>
        <v>140</v>
      </c>
      <c r="BO8791" s="1">
        <v>51159</v>
      </c>
      <c r="BP8791" s="1"/>
    </row>
    <row r="8792" spans="59:68" x14ac:dyDescent="0.25">
      <c r="BG8792" t="str">
        <f t="shared" ca="1" si="1109"/>
        <v/>
      </c>
      <c r="BH8792" t="str">
        <f t="shared" si="1110"/>
        <v/>
      </c>
      <c r="BI8792" t="str">
        <f t="shared" si="1111"/>
        <v/>
      </c>
      <c r="BJ8792" t="str">
        <f t="shared" ca="1" si="1112"/>
        <v/>
      </c>
      <c r="BK8792">
        <f t="shared" si="1113"/>
        <v>1900</v>
      </c>
      <c r="BL8792">
        <f t="shared" si="1114"/>
        <v>1900</v>
      </c>
      <c r="BM8792" t="str">
        <f t="shared" si="1115"/>
        <v/>
      </c>
      <c r="BN8792" s="69">
        <f t="shared" si="1116"/>
        <v>140</v>
      </c>
      <c r="BO8792" s="1">
        <v>51160</v>
      </c>
      <c r="BP8792" s="1"/>
    </row>
    <row r="8793" spans="59:68" x14ac:dyDescent="0.25">
      <c r="BG8793" t="str">
        <f t="shared" ca="1" si="1109"/>
        <v/>
      </c>
      <c r="BH8793" t="str">
        <f t="shared" si="1110"/>
        <v/>
      </c>
      <c r="BI8793" t="str">
        <f t="shared" si="1111"/>
        <v/>
      </c>
      <c r="BJ8793" t="str">
        <f t="shared" ca="1" si="1112"/>
        <v/>
      </c>
      <c r="BK8793">
        <f t="shared" si="1113"/>
        <v>1900</v>
      </c>
      <c r="BL8793">
        <f t="shared" si="1114"/>
        <v>1900</v>
      </c>
      <c r="BM8793" t="str">
        <f t="shared" si="1115"/>
        <v/>
      </c>
      <c r="BN8793" s="69">
        <f t="shared" si="1116"/>
        <v>140</v>
      </c>
      <c r="BO8793" s="1">
        <v>51161</v>
      </c>
      <c r="BP8793" s="1"/>
    </row>
    <row r="8794" spans="59:68" x14ac:dyDescent="0.25">
      <c r="BG8794" t="str">
        <f t="shared" ca="1" si="1109"/>
        <v/>
      </c>
      <c r="BH8794" t="str">
        <f t="shared" si="1110"/>
        <v/>
      </c>
      <c r="BI8794" t="str">
        <f t="shared" si="1111"/>
        <v/>
      </c>
      <c r="BJ8794" t="str">
        <f t="shared" ca="1" si="1112"/>
        <v/>
      </c>
      <c r="BK8794">
        <f t="shared" si="1113"/>
        <v>1900</v>
      </c>
      <c r="BL8794">
        <f t="shared" si="1114"/>
        <v>1900</v>
      </c>
      <c r="BM8794" t="str">
        <f t="shared" si="1115"/>
        <v/>
      </c>
      <c r="BN8794" s="69">
        <f t="shared" si="1116"/>
        <v>140</v>
      </c>
      <c r="BO8794" s="1">
        <v>51162</v>
      </c>
      <c r="BP8794" s="1"/>
    </row>
    <row r="8795" spans="59:68" x14ac:dyDescent="0.25">
      <c r="BG8795" t="str">
        <f t="shared" ca="1" si="1109"/>
        <v/>
      </c>
      <c r="BH8795" t="str">
        <f t="shared" si="1110"/>
        <v/>
      </c>
      <c r="BI8795" t="str">
        <f t="shared" si="1111"/>
        <v/>
      </c>
      <c r="BJ8795" t="str">
        <f t="shared" ca="1" si="1112"/>
        <v/>
      </c>
      <c r="BK8795">
        <f t="shared" si="1113"/>
        <v>1900</v>
      </c>
      <c r="BL8795">
        <f t="shared" si="1114"/>
        <v>1900</v>
      </c>
      <c r="BM8795" t="str">
        <f t="shared" si="1115"/>
        <v/>
      </c>
      <c r="BN8795" s="69">
        <f t="shared" si="1116"/>
        <v>140</v>
      </c>
      <c r="BO8795" s="1">
        <v>51163</v>
      </c>
      <c r="BP8795" s="1"/>
    </row>
    <row r="8796" spans="59:68" x14ac:dyDescent="0.25">
      <c r="BG8796" t="str">
        <f t="shared" ca="1" si="1109"/>
        <v/>
      </c>
      <c r="BH8796" t="str">
        <f t="shared" si="1110"/>
        <v/>
      </c>
      <c r="BI8796" t="str">
        <f t="shared" si="1111"/>
        <v/>
      </c>
      <c r="BJ8796" t="str">
        <f t="shared" ca="1" si="1112"/>
        <v/>
      </c>
      <c r="BK8796">
        <f t="shared" si="1113"/>
        <v>1900</v>
      </c>
      <c r="BL8796">
        <f t="shared" si="1114"/>
        <v>1900</v>
      </c>
      <c r="BM8796" t="str">
        <f t="shared" si="1115"/>
        <v/>
      </c>
      <c r="BN8796" s="69">
        <f t="shared" si="1116"/>
        <v>140</v>
      </c>
      <c r="BO8796" s="1">
        <v>51164</v>
      </c>
      <c r="BP8796" s="1"/>
    </row>
    <row r="8797" spans="59:68" x14ac:dyDescent="0.25">
      <c r="BG8797" t="str">
        <f t="shared" ca="1" si="1109"/>
        <v/>
      </c>
      <c r="BH8797" t="str">
        <f t="shared" si="1110"/>
        <v/>
      </c>
      <c r="BI8797" t="str">
        <f t="shared" si="1111"/>
        <v/>
      </c>
      <c r="BJ8797" t="str">
        <f t="shared" ca="1" si="1112"/>
        <v/>
      </c>
      <c r="BK8797">
        <f t="shared" si="1113"/>
        <v>1900</v>
      </c>
      <c r="BL8797">
        <f t="shared" si="1114"/>
        <v>1900</v>
      </c>
      <c r="BM8797" t="str">
        <f t="shared" si="1115"/>
        <v/>
      </c>
      <c r="BN8797" s="69">
        <f t="shared" si="1116"/>
        <v>140</v>
      </c>
      <c r="BO8797" s="1">
        <v>51165</v>
      </c>
      <c r="BP8797" s="1"/>
    </row>
    <row r="8798" spans="59:68" x14ac:dyDescent="0.25">
      <c r="BG8798" t="str">
        <f t="shared" ca="1" si="1109"/>
        <v/>
      </c>
      <c r="BH8798" t="str">
        <f t="shared" si="1110"/>
        <v/>
      </c>
      <c r="BI8798" t="str">
        <f t="shared" si="1111"/>
        <v/>
      </c>
      <c r="BJ8798" t="str">
        <f t="shared" ca="1" si="1112"/>
        <v/>
      </c>
      <c r="BK8798">
        <f t="shared" si="1113"/>
        <v>1900</v>
      </c>
      <c r="BL8798">
        <f t="shared" si="1114"/>
        <v>1900</v>
      </c>
      <c r="BM8798" t="str">
        <f t="shared" si="1115"/>
        <v/>
      </c>
      <c r="BN8798" s="69">
        <f t="shared" si="1116"/>
        <v>140</v>
      </c>
      <c r="BO8798" s="1">
        <v>51166</v>
      </c>
      <c r="BP8798" s="1"/>
    </row>
    <row r="8799" spans="59:68" x14ac:dyDescent="0.25">
      <c r="BG8799" t="str">
        <f t="shared" ca="1" si="1109"/>
        <v/>
      </c>
      <c r="BH8799" t="str">
        <f t="shared" si="1110"/>
        <v/>
      </c>
      <c r="BI8799" t="str">
        <f t="shared" si="1111"/>
        <v/>
      </c>
      <c r="BJ8799" t="str">
        <f t="shared" ca="1" si="1112"/>
        <v/>
      </c>
      <c r="BK8799">
        <f t="shared" si="1113"/>
        <v>1900</v>
      </c>
      <c r="BL8799">
        <f t="shared" si="1114"/>
        <v>1900</v>
      </c>
      <c r="BM8799" t="str">
        <f t="shared" si="1115"/>
        <v/>
      </c>
      <c r="BN8799" s="69">
        <f t="shared" si="1116"/>
        <v>140</v>
      </c>
      <c r="BO8799" s="1">
        <v>51167</v>
      </c>
      <c r="BP8799" s="1"/>
    </row>
    <row r="8800" spans="59:68" x14ac:dyDescent="0.25">
      <c r="BG8800" t="str">
        <f t="shared" ca="1" si="1109"/>
        <v/>
      </c>
      <c r="BH8800" t="str">
        <f t="shared" si="1110"/>
        <v/>
      </c>
      <c r="BI8800" t="str">
        <f t="shared" si="1111"/>
        <v/>
      </c>
      <c r="BJ8800" t="str">
        <f t="shared" ca="1" si="1112"/>
        <v/>
      </c>
      <c r="BK8800">
        <f t="shared" si="1113"/>
        <v>1900</v>
      </c>
      <c r="BL8800">
        <f t="shared" si="1114"/>
        <v>1900</v>
      </c>
      <c r="BM8800" t="str">
        <f t="shared" si="1115"/>
        <v/>
      </c>
      <c r="BN8800" s="69">
        <f t="shared" si="1116"/>
        <v>140</v>
      </c>
      <c r="BO8800" s="1">
        <v>51168</v>
      </c>
      <c r="BP8800" s="1"/>
    </row>
    <row r="8801" spans="59:68" x14ac:dyDescent="0.25">
      <c r="BG8801" t="str">
        <f t="shared" ca="1" si="1109"/>
        <v/>
      </c>
      <c r="BH8801" t="str">
        <f t="shared" si="1110"/>
        <v/>
      </c>
      <c r="BI8801" t="str">
        <f t="shared" si="1111"/>
        <v/>
      </c>
      <c r="BJ8801" t="str">
        <f t="shared" ca="1" si="1112"/>
        <v/>
      </c>
      <c r="BK8801">
        <f t="shared" si="1113"/>
        <v>1900</v>
      </c>
      <c r="BL8801">
        <f t="shared" si="1114"/>
        <v>1900</v>
      </c>
      <c r="BM8801" t="str">
        <f t="shared" si="1115"/>
        <v/>
      </c>
      <c r="BN8801" s="69">
        <f t="shared" si="1116"/>
        <v>140</v>
      </c>
      <c r="BO8801" s="1">
        <v>51169</v>
      </c>
      <c r="BP8801" s="1"/>
    </row>
    <row r="8802" spans="59:68" x14ac:dyDescent="0.25">
      <c r="BG8802" t="str">
        <f t="shared" ca="1" si="1109"/>
        <v/>
      </c>
      <c r="BH8802" t="str">
        <f t="shared" si="1110"/>
        <v/>
      </c>
      <c r="BI8802" t="str">
        <f t="shared" si="1111"/>
        <v/>
      </c>
      <c r="BJ8802" t="str">
        <f t="shared" ca="1" si="1112"/>
        <v/>
      </c>
      <c r="BK8802">
        <f t="shared" si="1113"/>
        <v>1900</v>
      </c>
      <c r="BL8802">
        <f t="shared" si="1114"/>
        <v>1900</v>
      </c>
      <c r="BM8802" t="str">
        <f t="shared" si="1115"/>
        <v/>
      </c>
      <c r="BN8802" s="69">
        <f t="shared" si="1116"/>
        <v>140</v>
      </c>
      <c r="BO8802" s="1">
        <v>51170</v>
      </c>
      <c r="BP8802" s="1"/>
    </row>
    <row r="8803" spans="59:68" x14ac:dyDescent="0.25">
      <c r="BG8803" t="str">
        <f t="shared" ca="1" si="1109"/>
        <v/>
      </c>
      <c r="BH8803" t="str">
        <f t="shared" si="1110"/>
        <v/>
      </c>
      <c r="BI8803" t="str">
        <f t="shared" si="1111"/>
        <v/>
      </c>
      <c r="BJ8803" t="str">
        <f t="shared" ca="1" si="1112"/>
        <v/>
      </c>
      <c r="BK8803">
        <f t="shared" si="1113"/>
        <v>1900</v>
      </c>
      <c r="BL8803">
        <f t="shared" si="1114"/>
        <v>1900</v>
      </c>
      <c r="BM8803" t="str">
        <f t="shared" si="1115"/>
        <v/>
      </c>
      <c r="BN8803" s="69">
        <f t="shared" si="1116"/>
        <v>140</v>
      </c>
      <c r="BO8803" s="1">
        <v>51171</v>
      </c>
      <c r="BP8803" s="1"/>
    </row>
    <row r="8804" spans="59:68" x14ac:dyDescent="0.25">
      <c r="BG8804" t="str">
        <f t="shared" ca="1" si="1109"/>
        <v/>
      </c>
      <c r="BH8804" t="str">
        <f t="shared" si="1110"/>
        <v/>
      </c>
      <c r="BI8804" t="str">
        <f t="shared" si="1111"/>
        <v/>
      </c>
      <c r="BJ8804" t="str">
        <f t="shared" ca="1" si="1112"/>
        <v/>
      </c>
      <c r="BK8804">
        <f t="shared" si="1113"/>
        <v>1900</v>
      </c>
      <c r="BL8804">
        <f t="shared" si="1114"/>
        <v>1900</v>
      </c>
      <c r="BM8804" t="str">
        <f t="shared" si="1115"/>
        <v/>
      </c>
      <c r="BN8804" s="69">
        <f t="shared" si="1116"/>
        <v>140</v>
      </c>
      <c r="BO8804" s="1">
        <v>51172</v>
      </c>
      <c r="BP8804" s="1"/>
    </row>
    <row r="8805" spans="59:68" x14ac:dyDescent="0.25">
      <c r="BG8805" t="str">
        <f t="shared" ca="1" si="1109"/>
        <v/>
      </c>
      <c r="BH8805" t="str">
        <f t="shared" si="1110"/>
        <v/>
      </c>
      <c r="BI8805" t="str">
        <f t="shared" si="1111"/>
        <v/>
      </c>
      <c r="BJ8805" t="str">
        <f t="shared" ca="1" si="1112"/>
        <v/>
      </c>
      <c r="BK8805">
        <f t="shared" si="1113"/>
        <v>1900</v>
      </c>
      <c r="BL8805">
        <f t="shared" si="1114"/>
        <v>1900</v>
      </c>
      <c r="BM8805" t="str">
        <f t="shared" si="1115"/>
        <v/>
      </c>
      <c r="BN8805" s="69">
        <f t="shared" si="1116"/>
        <v>140</v>
      </c>
      <c r="BO8805" s="1">
        <v>51173</v>
      </c>
      <c r="BP8805" s="1"/>
    </row>
    <row r="8806" spans="59:68" x14ac:dyDescent="0.25">
      <c r="BG8806" t="str">
        <f t="shared" ca="1" si="1109"/>
        <v/>
      </c>
      <c r="BH8806" t="str">
        <f t="shared" si="1110"/>
        <v/>
      </c>
      <c r="BI8806" t="str">
        <f t="shared" si="1111"/>
        <v/>
      </c>
      <c r="BJ8806" t="str">
        <f t="shared" ca="1" si="1112"/>
        <v/>
      </c>
      <c r="BK8806">
        <f t="shared" si="1113"/>
        <v>1900</v>
      </c>
      <c r="BL8806">
        <f t="shared" si="1114"/>
        <v>1900</v>
      </c>
      <c r="BM8806" t="str">
        <f t="shared" si="1115"/>
        <v/>
      </c>
      <c r="BN8806" s="69">
        <f t="shared" si="1116"/>
        <v>140</v>
      </c>
      <c r="BO8806" s="1">
        <v>51174</v>
      </c>
      <c r="BP8806" s="1"/>
    </row>
    <row r="8807" spans="59:68" x14ac:dyDescent="0.25">
      <c r="BG8807" t="str">
        <f t="shared" ca="1" si="1109"/>
        <v/>
      </c>
      <c r="BH8807" t="str">
        <f t="shared" si="1110"/>
        <v/>
      </c>
      <c r="BI8807" t="str">
        <f t="shared" si="1111"/>
        <v/>
      </c>
      <c r="BJ8807" t="str">
        <f t="shared" ca="1" si="1112"/>
        <v/>
      </c>
      <c r="BK8807">
        <f t="shared" si="1113"/>
        <v>1900</v>
      </c>
      <c r="BL8807">
        <f t="shared" si="1114"/>
        <v>1900</v>
      </c>
      <c r="BM8807" t="str">
        <f t="shared" si="1115"/>
        <v/>
      </c>
      <c r="BN8807" s="69">
        <f t="shared" si="1116"/>
        <v>140</v>
      </c>
      <c r="BO8807" s="1">
        <v>51175</v>
      </c>
      <c r="BP8807" s="1"/>
    </row>
    <row r="8808" spans="59:68" x14ac:dyDescent="0.25">
      <c r="BG8808" t="str">
        <f t="shared" ca="1" si="1109"/>
        <v/>
      </c>
      <c r="BH8808" t="str">
        <f t="shared" si="1110"/>
        <v/>
      </c>
      <c r="BI8808" t="str">
        <f t="shared" si="1111"/>
        <v/>
      </c>
      <c r="BJ8808" t="str">
        <f t="shared" ca="1" si="1112"/>
        <v/>
      </c>
      <c r="BK8808">
        <f t="shared" si="1113"/>
        <v>1900</v>
      </c>
      <c r="BL8808">
        <f t="shared" si="1114"/>
        <v>1900</v>
      </c>
      <c r="BM8808" t="str">
        <f t="shared" si="1115"/>
        <v/>
      </c>
      <c r="BN8808" s="69">
        <f t="shared" si="1116"/>
        <v>140</v>
      </c>
      <c r="BO8808" s="1">
        <v>51176</v>
      </c>
      <c r="BP8808" s="1"/>
    </row>
    <row r="8809" spans="59:68" x14ac:dyDescent="0.25">
      <c r="BG8809" t="str">
        <f t="shared" ca="1" si="1109"/>
        <v/>
      </c>
      <c r="BH8809" t="str">
        <f t="shared" si="1110"/>
        <v/>
      </c>
      <c r="BI8809" t="str">
        <f t="shared" si="1111"/>
        <v/>
      </c>
      <c r="BJ8809" t="str">
        <f t="shared" ca="1" si="1112"/>
        <v/>
      </c>
      <c r="BK8809">
        <f t="shared" si="1113"/>
        <v>1900</v>
      </c>
      <c r="BL8809">
        <f t="shared" si="1114"/>
        <v>1900</v>
      </c>
      <c r="BM8809" t="str">
        <f t="shared" si="1115"/>
        <v/>
      </c>
      <c r="BN8809" s="69">
        <f t="shared" si="1116"/>
        <v>140</v>
      </c>
      <c r="BO8809" s="1">
        <v>51177</v>
      </c>
      <c r="BP8809" s="1"/>
    </row>
    <row r="8810" spans="59:68" x14ac:dyDescent="0.25">
      <c r="BG8810" t="str">
        <f t="shared" ca="1" si="1109"/>
        <v/>
      </c>
      <c r="BH8810" t="str">
        <f t="shared" si="1110"/>
        <v/>
      </c>
      <c r="BI8810" t="str">
        <f t="shared" si="1111"/>
        <v/>
      </c>
      <c r="BJ8810" t="str">
        <f t="shared" ca="1" si="1112"/>
        <v/>
      </c>
      <c r="BK8810">
        <f t="shared" si="1113"/>
        <v>1900</v>
      </c>
      <c r="BL8810">
        <f t="shared" si="1114"/>
        <v>1900</v>
      </c>
      <c r="BM8810" t="str">
        <f t="shared" si="1115"/>
        <v/>
      </c>
      <c r="BN8810" s="69">
        <f t="shared" si="1116"/>
        <v>140</v>
      </c>
      <c r="BO8810" s="1">
        <v>51178</v>
      </c>
      <c r="BP8810" s="1"/>
    </row>
    <row r="8811" spans="59:68" x14ac:dyDescent="0.25">
      <c r="BG8811" t="str">
        <f t="shared" ca="1" si="1109"/>
        <v/>
      </c>
      <c r="BH8811" t="str">
        <f t="shared" si="1110"/>
        <v/>
      </c>
      <c r="BI8811" t="str">
        <f t="shared" si="1111"/>
        <v/>
      </c>
      <c r="BJ8811" t="str">
        <f t="shared" ca="1" si="1112"/>
        <v/>
      </c>
      <c r="BK8811">
        <f t="shared" si="1113"/>
        <v>1900</v>
      </c>
      <c r="BL8811">
        <f t="shared" si="1114"/>
        <v>1900</v>
      </c>
      <c r="BM8811" t="str">
        <f t="shared" si="1115"/>
        <v/>
      </c>
      <c r="BN8811" s="69">
        <f t="shared" si="1116"/>
        <v>140</v>
      </c>
      <c r="BO8811" s="1">
        <v>51179</v>
      </c>
      <c r="BP8811" s="1"/>
    </row>
    <row r="8812" spans="59:68" x14ac:dyDescent="0.25">
      <c r="BG8812" t="str">
        <f t="shared" ca="1" si="1109"/>
        <v/>
      </c>
      <c r="BH8812" t="str">
        <f t="shared" si="1110"/>
        <v/>
      </c>
      <c r="BI8812" t="str">
        <f t="shared" si="1111"/>
        <v/>
      </c>
      <c r="BJ8812" t="str">
        <f t="shared" ca="1" si="1112"/>
        <v/>
      </c>
      <c r="BK8812">
        <f t="shared" si="1113"/>
        <v>1900</v>
      </c>
      <c r="BL8812">
        <f t="shared" si="1114"/>
        <v>1900</v>
      </c>
      <c r="BM8812" t="str">
        <f t="shared" si="1115"/>
        <v/>
      </c>
      <c r="BN8812" s="69">
        <f t="shared" si="1116"/>
        <v>140</v>
      </c>
      <c r="BO8812" s="1">
        <v>51180</v>
      </c>
      <c r="BP8812" s="1"/>
    </row>
    <row r="8813" spans="59:68" x14ac:dyDescent="0.25">
      <c r="BG8813" t="str">
        <f t="shared" ca="1" si="1109"/>
        <v/>
      </c>
      <c r="BH8813" t="str">
        <f t="shared" si="1110"/>
        <v/>
      </c>
      <c r="BI8813" t="str">
        <f t="shared" si="1111"/>
        <v/>
      </c>
      <c r="BJ8813" t="str">
        <f t="shared" ca="1" si="1112"/>
        <v/>
      </c>
      <c r="BK8813">
        <f t="shared" si="1113"/>
        <v>1900</v>
      </c>
      <c r="BL8813">
        <f t="shared" si="1114"/>
        <v>1900</v>
      </c>
      <c r="BM8813" t="str">
        <f t="shared" si="1115"/>
        <v/>
      </c>
      <c r="BN8813" s="69">
        <f t="shared" si="1116"/>
        <v>140</v>
      </c>
      <c r="BO8813" s="1">
        <v>51181</v>
      </c>
      <c r="BP8813" s="1"/>
    </row>
    <row r="8814" spans="59:68" x14ac:dyDescent="0.25">
      <c r="BG8814" t="str">
        <f t="shared" ca="1" si="1109"/>
        <v/>
      </c>
      <c r="BH8814" t="str">
        <f t="shared" si="1110"/>
        <v/>
      </c>
      <c r="BI8814" t="str">
        <f t="shared" si="1111"/>
        <v/>
      </c>
      <c r="BJ8814" t="str">
        <f t="shared" ca="1" si="1112"/>
        <v/>
      </c>
      <c r="BK8814">
        <f t="shared" si="1113"/>
        <v>1900</v>
      </c>
      <c r="BL8814">
        <f t="shared" si="1114"/>
        <v>1900</v>
      </c>
      <c r="BM8814" t="str">
        <f t="shared" si="1115"/>
        <v/>
      </c>
      <c r="BN8814" s="69">
        <f t="shared" si="1116"/>
        <v>140</v>
      </c>
      <c r="BO8814" s="1">
        <v>51182</v>
      </c>
      <c r="BP8814" s="1"/>
    </row>
    <row r="8815" spans="59:68" x14ac:dyDescent="0.25">
      <c r="BG8815" t="str">
        <f t="shared" ca="1" si="1109"/>
        <v/>
      </c>
      <c r="BH8815" t="str">
        <f t="shared" si="1110"/>
        <v/>
      </c>
      <c r="BI8815" t="str">
        <f t="shared" si="1111"/>
        <v/>
      </c>
      <c r="BJ8815" t="str">
        <f t="shared" ca="1" si="1112"/>
        <v/>
      </c>
      <c r="BK8815">
        <f t="shared" si="1113"/>
        <v>1900</v>
      </c>
      <c r="BL8815">
        <f t="shared" si="1114"/>
        <v>1900</v>
      </c>
      <c r="BM8815" t="str">
        <f t="shared" si="1115"/>
        <v/>
      </c>
      <c r="BN8815" s="69">
        <f t="shared" si="1116"/>
        <v>140</v>
      </c>
      <c r="BO8815" s="1">
        <v>51183</v>
      </c>
      <c r="BP8815" s="1"/>
    </row>
    <row r="8816" spans="59:68" x14ac:dyDescent="0.25">
      <c r="BG8816" t="str">
        <f t="shared" ca="1" si="1109"/>
        <v/>
      </c>
      <c r="BH8816" t="str">
        <f t="shared" si="1110"/>
        <v/>
      </c>
      <c r="BI8816" t="str">
        <f t="shared" si="1111"/>
        <v/>
      </c>
      <c r="BJ8816" t="str">
        <f t="shared" ca="1" si="1112"/>
        <v/>
      </c>
      <c r="BK8816">
        <f t="shared" si="1113"/>
        <v>1900</v>
      </c>
      <c r="BL8816">
        <f t="shared" si="1114"/>
        <v>1900</v>
      </c>
      <c r="BM8816" t="str">
        <f t="shared" si="1115"/>
        <v/>
      </c>
      <c r="BN8816" s="69">
        <f t="shared" si="1116"/>
        <v>140</v>
      </c>
      <c r="BO8816" s="1">
        <v>51184</v>
      </c>
      <c r="BP8816" s="1"/>
    </row>
    <row r="8817" spans="59:68" x14ac:dyDescent="0.25">
      <c r="BG8817" t="str">
        <f t="shared" ca="1" si="1109"/>
        <v/>
      </c>
      <c r="BH8817" t="str">
        <f t="shared" si="1110"/>
        <v/>
      </c>
      <c r="BI8817" t="str">
        <f t="shared" si="1111"/>
        <v/>
      </c>
      <c r="BJ8817" t="str">
        <f t="shared" ca="1" si="1112"/>
        <v/>
      </c>
      <c r="BK8817">
        <f t="shared" si="1113"/>
        <v>1900</v>
      </c>
      <c r="BL8817">
        <f t="shared" si="1114"/>
        <v>1900</v>
      </c>
      <c r="BM8817" t="str">
        <f t="shared" si="1115"/>
        <v/>
      </c>
      <c r="BN8817" s="69">
        <f t="shared" si="1116"/>
        <v>140</v>
      </c>
      <c r="BO8817" s="1">
        <v>51185</v>
      </c>
      <c r="BP8817" s="1"/>
    </row>
    <row r="8818" spans="59:68" x14ac:dyDescent="0.25">
      <c r="BG8818" t="str">
        <f t="shared" ca="1" si="1109"/>
        <v/>
      </c>
      <c r="BH8818" t="str">
        <f t="shared" si="1110"/>
        <v/>
      </c>
      <c r="BI8818" t="str">
        <f t="shared" si="1111"/>
        <v/>
      </c>
      <c r="BJ8818" t="str">
        <f t="shared" ca="1" si="1112"/>
        <v/>
      </c>
      <c r="BK8818">
        <f t="shared" si="1113"/>
        <v>1900</v>
      </c>
      <c r="BL8818">
        <f t="shared" si="1114"/>
        <v>1900</v>
      </c>
      <c r="BM8818" t="str">
        <f t="shared" si="1115"/>
        <v/>
      </c>
      <c r="BN8818" s="69">
        <f t="shared" si="1116"/>
        <v>140</v>
      </c>
      <c r="BO8818" s="1">
        <v>51186</v>
      </c>
      <c r="BP8818" s="1"/>
    </row>
    <row r="8819" spans="59:68" x14ac:dyDescent="0.25">
      <c r="BG8819" t="str">
        <f t="shared" ca="1" si="1109"/>
        <v/>
      </c>
      <c r="BH8819" t="str">
        <f t="shared" si="1110"/>
        <v/>
      </c>
      <c r="BI8819" t="str">
        <f t="shared" si="1111"/>
        <v/>
      </c>
      <c r="BJ8819" t="str">
        <f t="shared" ca="1" si="1112"/>
        <v/>
      </c>
      <c r="BK8819">
        <f t="shared" si="1113"/>
        <v>1900</v>
      </c>
      <c r="BL8819">
        <f t="shared" si="1114"/>
        <v>1900</v>
      </c>
      <c r="BM8819" t="str">
        <f t="shared" si="1115"/>
        <v/>
      </c>
      <c r="BN8819" s="69">
        <f t="shared" si="1116"/>
        <v>140</v>
      </c>
      <c r="BO8819" s="1">
        <v>51187</v>
      </c>
      <c r="BP8819" s="1"/>
    </row>
    <row r="8820" spans="59:68" x14ac:dyDescent="0.25">
      <c r="BG8820" t="str">
        <f t="shared" ca="1" si="1109"/>
        <v/>
      </c>
      <c r="BH8820" t="str">
        <f t="shared" si="1110"/>
        <v/>
      </c>
      <c r="BI8820" t="str">
        <f t="shared" si="1111"/>
        <v/>
      </c>
      <c r="BJ8820" t="str">
        <f t="shared" ca="1" si="1112"/>
        <v/>
      </c>
      <c r="BK8820">
        <f t="shared" si="1113"/>
        <v>1900</v>
      </c>
      <c r="BL8820">
        <f t="shared" si="1114"/>
        <v>1900</v>
      </c>
      <c r="BM8820" t="str">
        <f t="shared" si="1115"/>
        <v/>
      </c>
      <c r="BN8820" s="69">
        <f t="shared" si="1116"/>
        <v>140</v>
      </c>
      <c r="BO8820" s="1">
        <v>51188</v>
      </c>
      <c r="BP8820" s="1"/>
    </row>
    <row r="8821" spans="59:68" x14ac:dyDescent="0.25">
      <c r="BG8821" t="str">
        <f t="shared" ca="1" si="1109"/>
        <v/>
      </c>
      <c r="BH8821" t="str">
        <f t="shared" si="1110"/>
        <v/>
      </c>
      <c r="BI8821" t="str">
        <f t="shared" si="1111"/>
        <v/>
      </c>
      <c r="BJ8821" t="str">
        <f t="shared" ca="1" si="1112"/>
        <v/>
      </c>
      <c r="BK8821">
        <f t="shared" si="1113"/>
        <v>1900</v>
      </c>
      <c r="BL8821">
        <f t="shared" si="1114"/>
        <v>1900</v>
      </c>
      <c r="BM8821" t="str">
        <f t="shared" si="1115"/>
        <v/>
      </c>
      <c r="BN8821" s="69">
        <f t="shared" si="1116"/>
        <v>140</v>
      </c>
      <c r="BO8821" s="1">
        <v>51189</v>
      </c>
      <c r="BP8821" s="1"/>
    </row>
    <row r="8822" spans="59:68" x14ac:dyDescent="0.25">
      <c r="BG8822" t="str">
        <f t="shared" ca="1" si="1109"/>
        <v/>
      </c>
      <c r="BH8822" t="str">
        <f t="shared" si="1110"/>
        <v/>
      </c>
      <c r="BI8822" t="str">
        <f t="shared" si="1111"/>
        <v/>
      </c>
      <c r="BJ8822" t="str">
        <f t="shared" ca="1" si="1112"/>
        <v/>
      </c>
      <c r="BK8822">
        <f t="shared" si="1113"/>
        <v>1900</v>
      </c>
      <c r="BL8822">
        <f t="shared" si="1114"/>
        <v>1900</v>
      </c>
      <c r="BM8822" t="str">
        <f t="shared" si="1115"/>
        <v/>
      </c>
      <c r="BN8822" s="69">
        <f t="shared" si="1116"/>
        <v>140</v>
      </c>
      <c r="BO8822" s="1">
        <v>51190</v>
      </c>
      <c r="BP8822" s="1"/>
    </row>
    <row r="8823" spans="59:68" x14ac:dyDescent="0.25">
      <c r="BG8823" t="str">
        <f t="shared" ca="1" si="1109"/>
        <v/>
      </c>
      <c r="BH8823" t="str">
        <f t="shared" si="1110"/>
        <v/>
      </c>
      <c r="BI8823" t="str">
        <f t="shared" si="1111"/>
        <v/>
      </c>
      <c r="BJ8823" t="str">
        <f t="shared" ca="1" si="1112"/>
        <v/>
      </c>
      <c r="BK8823">
        <f t="shared" si="1113"/>
        <v>1900</v>
      </c>
      <c r="BL8823">
        <f t="shared" si="1114"/>
        <v>1900</v>
      </c>
      <c r="BM8823" t="str">
        <f t="shared" si="1115"/>
        <v/>
      </c>
      <c r="BN8823" s="69">
        <f t="shared" si="1116"/>
        <v>140</v>
      </c>
      <c r="BO8823" s="1">
        <v>51191</v>
      </c>
      <c r="BP8823" s="1"/>
    </row>
    <row r="8824" spans="59:68" x14ac:dyDescent="0.25">
      <c r="BG8824" t="str">
        <f t="shared" ca="1" si="1109"/>
        <v/>
      </c>
      <c r="BH8824" t="str">
        <f t="shared" si="1110"/>
        <v/>
      </c>
      <c r="BI8824" t="str">
        <f t="shared" si="1111"/>
        <v/>
      </c>
      <c r="BJ8824" t="str">
        <f t="shared" ca="1" si="1112"/>
        <v/>
      </c>
      <c r="BK8824">
        <f t="shared" si="1113"/>
        <v>1900</v>
      </c>
      <c r="BL8824">
        <f t="shared" si="1114"/>
        <v>1900</v>
      </c>
      <c r="BM8824" t="str">
        <f t="shared" si="1115"/>
        <v/>
      </c>
      <c r="BN8824" s="69">
        <f t="shared" si="1116"/>
        <v>140</v>
      </c>
      <c r="BO8824" s="1">
        <v>51192</v>
      </c>
      <c r="BP8824" s="1"/>
    </row>
    <row r="8825" spans="59:68" x14ac:dyDescent="0.25">
      <c r="BG8825" t="str">
        <f t="shared" ca="1" si="1109"/>
        <v/>
      </c>
      <c r="BH8825" t="str">
        <f t="shared" si="1110"/>
        <v/>
      </c>
      <c r="BI8825" t="str">
        <f t="shared" si="1111"/>
        <v/>
      </c>
      <c r="BJ8825" t="str">
        <f t="shared" ca="1" si="1112"/>
        <v/>
      </c>
      <c r="BK8825">
        <f t="shared" si="1113"/>
        <v>1900</v>
      </c>
      <c r="BL8825">
        <f t="shared" si="1114"/>
        <v>1900</v>
      </c>
      <c r="BM8825" t="str">
        <f t="shared" si="1115"/>
        <v/>
      </c>
      <c r="BN8825" s="69">
        <f t="shared" si="1116"/>
        <v>140</v>
      </c>
      <c r="BO8825" s="1">
        <v>51193</v>
      </c>
      <c r="BP8825" s="1"/>
    </row>
    <row r="8826" spans="59:68" x14ac:dyDescent="0.25">
      <c r="BG8826" t="str">
        <f t="shared" ca="1" si="1109"/>
        <v/>
      </c>
      <c r="BH8826" t="str">
        <f t="shared" si="1110"/>
        <v/>
      </c>
      <c r="BI8826" t="str">
        <f t="shared" si="1111"/>
        <v/>
      </c>
      <c r="BJ8826" t="str">
        <f t="shared" ca="1" si="1112"/>
        <v/>
      </c>
      <c r="BK8826">
        <f t="shared" si="1113"/>
        <v>1900</v>
      </c>
      <c r="BL8826">
        <f t="shared" si="1114"/>
        <v>1900</v>
      </c>
      <c r="BM8826" t="str">
        <f t="shared" si="1115"/>
        <v/>
      </c>
      <c r="BN8826" s="69">
        <f t="shared" si="1116"/>
        <v>140</v>
      </c>
      <c r="BO8826" s="1">
        <v>51194</v>
      </c>
      <c r="BP8826" s="1"/>
    </row>
    <row r="8827" spans="59:68" x14ac:dyDescent="0.25">
      <c r="BG8827" t="str">
        <f t="shared" ca="1" si="1109"/>
        <v/>
      </c>
      <c r="BH8827" t="str">
        <f t="shared" si="1110"/>
        <v/>
      </c>
      <c r="BI8827" t="str">
        <f t="shared" si="1111"/>
        <v/>
      </c>
      <c r="BJ8827" t="str">
        <f t="shared" ca="1" si="1112"/>
        <v/>
      </c>
      <c r="BK8827">
        <f t="shared" si="1113"/>
        <v>1900</v>
      </c>
      <c r="BL8827">
        <f t="shared" si="1114"/>
        <v>1900</v>
      </c>
      <c r="BM8827" t="str">
        <f t="shared" si="1115"/>
        <v/>
      </c>
      <c r="BN8827" s="69">
        <f t="shared" si="1116"/>
        <v>140</v>
      </c>
      <c r="BO8827" s="1">
        <v>51195</v>
      </c>
      <c r="BP8827" s="1"/>
    </row>
    <row r="8828" spans="59:68" x14ac:dyDescent="0.25">
      <c r="BG8828" t="str">
        <f t="shared" ca="1" si="1109"/>
        <v/>
      </c>
      <c r="BH8828" t="str">
        <f t="shared" si="1110"/>
        <v/>
      </c>
      <c r="BI8828" t="str">
        <f t="shared" si="1111"/>
        <v/>
      </c>
      <c r="BJ8828" t="str">
        <f t="shared" ca="1" si="1112"/>
        <v/>
      </c>
      <c r="BK8828">
        <f t="shared" si="1113"/>
        <v>1900</v>
      </c>
      <c r="BL8828">
        <f t="shared" si="1114"/>
        <v>1900</v>
      </c>
      <c r="BM8828" t="str">
        <f t="shared" si="1115"/>
        <v/>
      </c>
      <c r="BN8828" s="69">
        <f t="shared" si="1116"/>
        <v>140</v>
      </c>
      <c r="BO8828" s="1">
        <v>51196</v>
      </c>
      <c r="BP8828" s="1"/>
    </row>
    <row r="8829" spans="59:68" x14ac:dyDescent="0.25">
      <c r="BG8829" t="str">
        <f t="shared" ca="1" si="1109"/>
        <v/>
      </c>
      <c r="BH8829" t="str">
        <f t="shared" si="1110"/>
        <v/>
      </c>
      <c r="BI8829" t="str">
        <f t="shared" si="1111"/>
        <v/>
      </c>
      <c r="BJ8829" t="str">
        <f t="shared" ca="1" si="1112"/>
        <v/>
      </c>
      <c r="BK8829">
        <f t="shared" si="1113"/>
        <v>1900</v>
      </c>
      <c r="BL8829">
        <f t="shared" si="1114"/>
        <v>1900</v>
      </c>
      <c r="BM8829" t="str">
        <f t="shared" si="1115"/>
        <v/>
      </c>
      <c r="BN8829" s="69">
        <f t="shared" si="1116"/>
        <v>140</v>
      </c>
      <c r="BO8829" s="1">
        <v>51197</v>
      </c>
      <c r="BP8829" s="1"/>
    </row>
    <row r="8830" spans="59:68" x14ac:dyDescent="0.25">
      <c r="BG8830" t="str">
        <f t="shared" ca="1" si="1109"/>
        <v/>
      </c>
      <c r="BH8830" t="str">
        <f t="shared" si="1110"/>
        <v/>
      </c>
      <c r="BI8830" t="str">
        <f t="shared" si="1111"/>
        <v/>
      </c>
      <c r="BJ8830" t="str">
        <f t="shared" ca="1" si="1112"/>
        <v/>
      </c>
      <c r="BK8830">
        <f t="shared" si="1113"/>
        <v>1900</v>
      </c>
      <c r="BL8830">
        <f t="shared" si="1114"/>
        <v>1900</v>
      </c>
      <c r="BM8830" t="str">
        <f t="shared" si="1115"/>
        <v/>
      </c>
      <c r="BN8830" s="69">
        <f t="shared" si="1116"/>
        <v>140</v>
      </c>
      <c r="BO8830" s="1">
        <v>51198</v>
      </c>
      <c r="BP8830" s="1"/>
    </row>
    <row r="8831" spans="59:68" x14ac:dyDescent="0.25">
      <c r="BG8831" t="str">
        <f t="shared" ca="1" si="1109"/>
        <v/>
      </c>
      <c r="BH8831" t="str">
        <f t="shared" si="1110"/>
        <v/>
      </c>
      <c r="BI8831" t="str">
        <f t="shared" si="1111"/>
        <v/>
      </c>
      <c r="BJ8831" t="str">
        <f t="shared" ca="1" si="1112"/>
        <v/>
      </c>
      <c r="BK8831">
        <f t="shared" si="1113"/>
        <v>1900</v>
      </c>
      <c r="BL8831">
        <f t="shared" si="1114"/>
        <v>1900</v>
      </c>
      <c r="BM8831" t="str">
        <f t="shared" si="1115"/>
        <v/>
      </c>
      <c r="BN8831" s="69">
        <f t="shared" si="1116"/>
        <v>140</v>
      </c>
      <c r="BO8831" s="1">
        <v>51199</v>
      </c>
      <c r="BP8831" s="1"/>
    </row>
    <row r="8832" spans="59:68" x14ac:dyDescent="0.25">
      <c r="BG8832" t="str">
        <f t="shared" ca="1" si="1109"/>
        <v/>
      </c>
      <c r="BH8832" t="str">
        <f t="shared" si="1110"/>
        <v/>
      </c>
      <c r="BI8832" t="str">
        <f t="shared" si="1111"/>
        <v/>
      </c>
      <c r="BJ8832" t="str">
        <f t="shared" ca="1" si="1112"/>
        <v/>
      </c>
      <c r="BK8832">
        <f t="shared" si="1113"/>
        <v>1900</v>
      </c>
      <c r="BL8832">
        <f t="shared" si="1114"/>
        <v>1900</v>
      </c>
      <c r="BM8832" t="str">
        <f t="shared" si="1115"/>
        <v/>
      </c>
      <c r="BN8832" s="69">
        <f t="shared" si="1116"/>
        <v>140</v>
      </c>
      <c r="BO8832" s="1">
        <v>51200</v>
      </c>
      <c r="BP8832" s="1"/>
    </row>
    <row r="8833" spans="59:68" x14ac:dyDescent="0.25">
      <c r="BG8833" t="str">
        <f t="shared" ca="1" si="1109"/>
        <v/>
      </c>
      <c r="BH8833" t="str">
        <f t="shared" si="1110"/>
        <v/>
      </c>
      <c r="BI8833" t="str">
        <f t="shared" si="1111"/>
        <v/>
      </c>
      <c r="BJ8833" t="str">
        <f t="shared" ca="1" si="1112"/>
        <v/>
      </c>
      <c r="BK8833">
        <f t="shared" si="1113"/>
        <v>1900</v>
      </c>
      <c r="BL8833">
        <f t="shared" si="1114"/>
        <v>1900</v>
      </c>
      <c r="BM8833" t="str">
        <f t="shared" si="1115"/>
        <v/>
      </c>
      <c r="BN8833" s="69">
        <f t="shared" si="1116"/>
        <v>140</v>
      </c>
      <c r="BO8833" s="1">
        <v>51201</v>
      </c>
      <c r="BP8833" s="1"/>
    </row>
    <row r="8834" spans="59:68" x14ac:dyDescent="0.25">
      <c r="BG8834" t="str">
        <f t="shared" ca="1" si="1109"/>
        <v/>
      </c>
      <c r="BH8834" t="str">
        <f t="shared" si="1110"/>
        <v/>
      </c>
      <c r="BI8834" t="str">
        <f t="shared" si="1111"/>
        <v/>
      </c>
      <c r="BJ8834" t="str">
        <f t="shared" ca="1" si="1112"/>
        <v/>
      </c>
      <c r="BK8834">
        <f t="shared" si="1113"/>
        <v>1900</v>
      </c>
      <c r="BL8834">
        <f t="shared" si="1114"/>
        <v>1900</v>
      </c>
      <c r="BM8834" t="str">
        <f t="shared" si="1115"/>
        <v/>
      </c>
      <c r="BN8834" s="69">
        <f t="shared" si="1116"/>
        <v>140</v>
      </c>
      <c r="BO8834" s="1">
        <v>51202</v>
      </c>
      <c r="BP8834" s="1"/>
    </row>
    <row r="8835" spans="59:68" x14ac:dyDescent="0.25">
      <c r="BG8835" t="str">
        <f t="shared" ref="BG8835:BG8898" ca="1" si="1117">IF(A8835="","",DATEDIF(J8835,TODAY(),"y"))</f>
        <v/>
      </c>
      <c r="BH8835" t="str">
        <f t="shared" ref="BH8835:BH8898" si="1118">IF(A8835="","",IF(BG8835&lt;61,"Moins de 61",IF(BG8835&lt;66,"61 à 65",IF(BG8835&lt;71,"66 à 70",IF(BG8835&lt;76,"71 à 75",IF(BG8835&lt;81,"76 à 80",IF(BG8835&lt;86,"81 à 85",IF(BG8835&lt;91,"86 à 90",IF(BG8835&lt;96,"91 à 95",IF(BG8835&lt;101,"96 à 100",IF(BG8835&gt;=101,"101 et plus","")))))))))))</f>
        <v/>
      </c>
      <c r="BI8835" t="str">
        <f t="shared" ref="BI8835:BI8898" si="1119">IF(B8835="","",IF(BG8835&lt;66,"Moins de 66",IF(BG8835&lt;71,"66 à 70",IF(BG8835&lt;76,"71 à 75",IF(BG8835&lt;81,"76 à 80",IF(BG8835&gt;=81,"plus de 80",""))))))</f>
        <v/>
      </c>
      <c r="BJ8835" t="str">
        <f t="shared" ref="BJ8835:BJ8898" ca="1" si="1120">IF(A8835="","",DATEDIF(L8835,TODAY(),"y"))</f>
        <v/>
      </c>
      <c r="BK8835">
        <f t="shared" ref="BK8835:BK8898" si="1121">YEAR(L8835)</f>
        <v>1900</v>
      </c>
      <c r="BL8835">
        <f t="shared" ref="BL8835:BL8898" si="1122">YEAR(E8835)</f>
        <v>1900</v>
      </c>
      <c r="BM8835" t="str">
        <f t="shared" ref="BM8835:BM8898" si="1123">IF(A8835="","",IF(O8835="Adhérent",BG8835,""))</f>
        <v/>
      </c>
      <c r="BN8835" s="69">
        <f t="shared" ref="BN8835:BN8898" si="1124">YEAR(BO8835)-YEAR(J8835)</f>
        <v>140</v>
      </c>
      <c r="BO8835" s="1">
        <v>51203</v>
      </c>
      <c r="BP8835" s="1"/>
    </row>
    <row r="8836" spans="59:68" x14ac:dyDescent="0.25">
      <c r="BG8836" t="str">
        <f t="shared" ca="1" si="1117"/>
        <v/>
      </c>
      <c r="BH8836" t="str">
        <f t="shared" si="1118"/>
        <v/>
      </c>
      <c r="BI8836" t="str">
        <f t="shared" si="1119"/>
        <v/>
      </c>
      <c r="BJ8836" t="str">
        <f t="shared" ca="1" si="1120"/>
        <v/>
      </c>
      <c r="BK8836">
        <f t="shared" si="1121"/>
        <v>1900</v>
      </c>
      <c r="BL8836">
        <f t="shared" si="1122"/>
        <v>1900</v>
      </c>
      <c r="BM8836" t="str">
        <f t="shared" si="1123"/>
        <v/>
      </c>
      <c r="BN8836" s="69">
        <f t="shared" si="1124"/>
        <v>140</v>
      </c>
      <c r="BO8836" s="1">
        <v>51204</v>
      </c>
      <c r="BP8836" s="1"/>
    </row>
    <row r="8837" spans="59:68" x14ac:dyDescent="0.25">
      <c r="BG8837" t="str">
        <f t="shared" ca="1" si="1117"/>
        <v/>
      </c>
      <c r="BH8837" t="str">
        <f t="shared" si="1118"/>
        <v/>
      </c>
      <c r="BI8837" t="str">
        <f t="shared" si="1119"/>
        <v/>
      </c>
      <c r="BJ8837" t="str">
        <f t="shared" ca="1" si="1120"/>
        <v/>
      </c>
      <c r="BK8837">
        <f t="shared" si="1121"/>
        <v>1900</v>
      </c>
      <c r="BL8837">
        <f t="shared" si="1122"/>
        <v>1900</v>
      </c>
      <c r="BM8837" t="str">
        <f t="shared" si="1123"/>
        <v/>
      </c>
      <c r="BN8837" s="69">
        <f t="shared" si="1124"/>
        <v>140</v>
      </c>
      <c r="BO8837" s="1">
        <v>51205</v>
      </c>
      <c r="BP8837" s="1"/>
    </row>
    <row r="8838" spans="59:68" x14ac:dyDescent="0.25">
      <c r="BG8838" t="str">
        <f t="shared" ca="1" si="1117"/>
        <v/>
      </c>
      <c r="BH8838" t="str">
        <f t="shared" si="1118"/>
        <v/>
      </c>
      <c r="BI8838" t="str">
        <f t="shared" si="1119"/>
        <v/>
      </c>
      <c r="BJ8838" t="str">
        <f t="shared" ca="1" si="1120"/>
        <v/>
      </c>
      <c r="BK8838">
        <f t="shared" si="1121"/>
        <v>1900</v>
      </c>
      <c r="BL8838">
        <f t="shared" si="1122"/>
        <v>1900</v>
      </c>
      <c r="BM8838" t="str">
        <f t="shared" si="1123"/>
        <v/>
      </c>
      <c r="BN8838" s="69">
        <f t="shared" si="1124"/>
        <v>140</v>
      </c>
      <c r="BO8838" s="1">
        <v>51206</v>
      </c>
      <c r="BP8838" s="1"/>
    </row>
    <row r="8839" spans="59:68" x14ac:dyDescent="0.25">
      <c r="BG8839" t="str">
        <f t="shared" ca="1" si="1117"/>
        <v/>
      </c>
      <c r="BH8839" t="str">
        <f t="shared" si="1118"/>
        <v/>
      </c>
      <c r="BI8839" t="str">
        <f t="shared" si="1119"/>
        <v/>
      </c>
      <c r="BJ8839" t="str">
        <f t="shared" ca="1" si="1120"/>
        <v/>
      </c>
      <c r="BK8839">
        <f t="shared" si="1121"/>
        <v>1900</v>
      </c>
      <c r="BL8839">
        <f t="shared" si="1122"/>
        <v>1900</v>
      </c>
      <c r="BM8839" t="str">
        <f t="shared" si="1123"/>
        <v/>
      </c>
      <c r="BN8839" s="69">
        <f t="shared" si="1124"/>
        <v>140</v>
      </c>
      <c r="BO8839" s="1">
        <v>51207</v>
      </c>
      <c r="BP8839" s="1"/>
    </row>
    <row r="8840" spans="59:68" x14ac:dyDescent="0.25">
      <c r="BG8840" t="str">
        <f t="shared" ca="1" si="1117"/>
        <v/>
      </c>
      <c r="BH8840" t="str">
        <f t="shared" si="1118"/>
        <v/>
      </c>
      <c r="BI8840" t="str">
        <f t="shared" si="1119"/>
        <v/>
      </c>
      <c r="BJ8840" t="str">
        <f t="shared" ca="1" si="1120"/>
        <v/>
      </c>
      <c r="BK8840">
        <f t="shared" si="1121"/>
        <v>1900</v>
      </c>
      <c r="BL8840">
        <f t="shared" si="1122"/>
        <v>1900</v>
      </c>
      <c r="BM8840" t="str">
        <f t="shared" si="1123"/>
        <v/>
      </c>
      <c r="BN8840" s="69">
        <f t="shared" si="1124"/>
        <v>140</v>
      </c>
      <c r="BO8840" s="1">
        <v>51208</v>
      </c>
      <c r="BP8840" s="1"/>
    </row>
    <row r="8841" spans="59:68" x14ac:dyDescent="0.25">
      <c r="BG8841" t="str">
        <f t="shared" ca="1" si="1117"/>
        <v/>
      </c>
      <c r="BH8841" t="str">
        <f t="shared" si="1118"/>
        <v/>
      </c>
      <c r="BI8841" t="str">
        <f t="shared" si="1119"/>
        <v/>
      </c>
      <c r="BJ8841" t="str">
        <f t="shared" ca="1" si="1120"/>
        <v/>
      </c>
      <c r="BK8841">
        <f t="shared" si="1121"/>
        <v>1900</v>
      </c>
      <c r="BL8841">
        <f t="shared" si="1122"/>
        <v>1900</v>
      </c>
      <c r="BM8841" t="str">
        <f t="shared" si="1123"/>
        <v/>
      </c>
      <c r="BN8841" s="69">
        <f t="shared" si="1124"/>
        <v>140</v>
      </c>
      <c r="BO8841" s="1">
        <v>51209</v>
      </c>
      <c r="BP8841" s="1"/>
    </row>
    <row r="8842" spans="59:68" x14ac:dyDescent="0.25">
      <c r="BG8842" t="str">
        <f t="shared" ca="1" si="1117"/>
        <v/>
      </c>
      <c r="BH8842" t="str">
        <f t="shared" si="1118"/>
        <v/>
      </c>
      <c r="BI8842" t="str">
        <f t="shared" si="1119"/>
        <v/>
      </c>
      <c r="BJ8842" t="str">
        <f t="shared" ca="1" si="1120"/>
        <v/>
      </c>
      <c r="BK8842">
        <f t="shared" si="1121"/>
        <v>1900</v>
      </c>
      <c r="BL8842">
        <f t="shared" si="1122"/>
        <v>1900</v>
      </c>
      <c r="BM8842" t="str">
        <f t="shared" si="1123"/>
        <v/>
      </c>
      <c r="BN8842" s="69">
        <f t="shared" si="1124"/>
        <v>140</v>
      </c>
      <c r="BO8842" s="1">
        <v>51210</v>
      </c>
      <c r="BP8842" s="1"/>
    </row>
    <row r="8843" spans="59:68" x14ac:dyDescent="0.25">
      <c r="BG8843" t="str">
        <f t="shared" ca="1" si="1117"/>
        <v/>
      </c>
      <c r="BH8843" t="str">
        <f t="shared" si="1118"/>
        <v/>
      </c>
      <c r="BI8843" t="str">
        <f t="shared" si="1119"/>
        <v/>
      </c>
      <c r="BJ8843" t="str">
        <f t="shared" ca="1" si="1120"/>
        <v/>
      </c>
      <c r="BK8843">
        <f t="shared" si="1121"/>
        <v>1900</v>
      </c>
      <c r="BL8843">
        <f t="shared" si="1122"/>
        <v>1900</v>
      </c>
      <c r="BM8843" t="str">
        <f t="shared" si="1123"/>
        <v/>
      </c>
      <c r="BN8843" s="69">
        <f t="shared" si="1124"/>
        <v>140</v>
      </c>
      <c r="BO8843" s="1">
        <v>51211</v>
      </c>
      <c r="BP8843" s="1"/>
    </row>
    <row r="8844" spans="59:68" x14ac:dyDescent="0.25">
      <c r="BG8844" t="str">
        <f t="shared" ca="1" si="1117"/>
        <v/>
      </c>
      <c r="BH8844" t="str">
        <f t="shared" si="1118"/>
        <v/>
      </c>
      <c r="BI8844" t="str">
        <f t="shared" si="1119"/>
        <v/>
      </c>
      <c r="BJ8844" t="str">
        <f t="shared" ca="1" si="1120"/>
        <v/>
      </c>
      <c r="BK8844">
        <f t="shared" si="1121"/>
        <v>1900</v>
      </c>
      <c r="BL8844">
        <f t="shared" si="1122"/>
        <v>1900</v>
      </c>
      <c r="BM8844" t="str">
        <f t="shared" si="1123"/>
        <v/>
      </c>
      <c r="BN8844" s="69">
        <f t="shared" si="1124"/>
        <v>140</v>
      </c>
      <c r="BO8844" s="1">
        <v>51212</v>
      </c>
      <c r="BP8844" s="1"/>
    </row>
    <row r="8845" spans="59:68" x14ac:dyDescent="0.25">
      <c r="BG8845" t="str">
        <f t="shared" ca="1" si="1117"/>
        <v/>
      </c>
      <c r="BH8845" t="str">
        <f t="shared" si="1118"/>
        <v/>
      </c>
      <c r="BI8845" t="str">
        <f t="shared" si="1119"/>
        <v/>
      </c>
      <c r="BJ8845" t="str">
        <f t="shared" ca="1" si="1120"/>
        <v/>
      </c>
      <c r="BK8845">
        <f t="shared" si="1121"/>
        <v>1900</v>
      </c>
      <c r="BL8845">
        <f t="shared" si="1122"/>
        <v>1900</v>
      </c>
      <c r="BM8845" t="str">
        <f t="shared" si="1123"/>
        <v/>
      </c>
      <c r="BN8845" s="69">
        <f t="shared" si="1124"/>
        <v>140</v>
      </c>
      <c r="BO8845" s="1">
        <v>51213</v>
      </c>
      <c r="BP8845" s="1"/>
    </row>
    <row r="8846" spans="59:68" x14ac:dyDescent="0.25">
      <c r="BG8846" t="str">
        <f t="shared" ca="1" si="1117"/>
        <v/>
      </c>
      <c r="BH8846" t="str">
        <f t="shared" si="1118"/>
        <v/>
      </c>
      <c r="BI8846" t="str">
        <f t="shared" si="1119"/>
        <v/>
      </c>
      <c r="BJ8846" t="str">
        <f t="shared" ca="1" si="1120"/>
        <v/>
      </c>
      <c r="BK8846">
        <f t="shared" si="1121"/>
        <v>1900</v>
      </c>
      <c r="BL8846">
        <f t="shared" si="1122"/>
        <v>1900</v>
      </c>
      <c r="BM8846" t="str">
        <f t="shared" si="1123"/>
        <v/>
      </c>
      <c r="BN8846" s="69">
        <f t="shared" si="1124"/>
        <v>140</v>
      </c>
      <c r="BO8846" s="1">
        <v>51214</v>
      </c>
      <c r="BP8846" s="1"/>
    </row>
    <row r="8847" spans="59:68" x14ac:dyDescent="0.25">
      <c r="BG8847" t="str">
        <f t="shared" ca="1" si="1117"/>
        <v/>
      </c>
      <c r="BH8847" t="str">
        <f t="shared" si="1118"/>
        <v/>
      </c>
      <c r="BI8847" t="str">
        <f t="shared" si="1119"/>
        <v/>
      </c>
      <c r="BJ8847" t="str">
        <f t="shared" ca="1" si="1120"/>
        <v/>
      </c>
      <c r="BK8847">
        <f t="shared" si="1121"/>
        <v>1900</v>
      </c>
      <c r="BL8847">
        <f t="shared" si="1122"/>
        <v>1900</v>
      </c>
      <c r="BM8847" t="str">
        <f t="shared" si="1123"/>
        <v/>
      </c>
      <c r="BN8847" s="69">
        <f t="shared" si="1124"/>
        <v>140</v>
      </c>
      <c r="BO8847" s="1">
        <v>51215</v>
      </c>
      <c r="BP8847" s="1"/>
    </row>
    <row r="8848" spans="59:68" x14ac:dyDescent="0.25">
      <c r="BG8848" t="str">
        <f t="shared" ca="1" si="1117"/>
        <v/>
      </c>
      <c r="BH8848" t="str">
        <f t="shared" si="1118"/>
        <v/>
      </c>
      <c r="BI8848" t="str">
        <f t="shared" si="1119"/>
        <v/>
      </c>
      <c r="BJ8848" t="str">
        <f t="shared" ca="1" si="1120"/>
        <v/>
      </c>
      <c r="BK8848">
        <f t="shared" si="1121"/>
        <v>1900</v>
      </c>
      <c r="BL8848">
        <f t="shared" si="1122"/>
        <v>1900</v>
      </c>
      <c r="BM8848" t="str">
        <f t="shared" si="1123"/>
        <v/>
      </c>
      <c r="BN8848" s="69">
        <f t="shared" si="1124"/>
        <v>140</v>
      </c>
      <c r="BO8848" s="1">
        <v>51216</v>
      </c>
      <c r="BP8848" s="1"/>
    </row>
    <row r="8849" spans="59:68" x14ac:dyDescent="0.25">
      <c r="BG8849" t="str">
        <f t="shared" ca="1" si="1117"/>
        <v/>
      </c>
      <c r="BH8849" t="str">
        <f t="shared" si="1118"/>
        <v/>
      </c>
      <c r="BI8849" t="str">
        <f t="shared" si="1119"/>
        <v/>
      </c>
      <c r="BJ8849" t="str">
        <f t="shared" ca="1" si="1120"/>
        <v/>
      </c>
      <c r="BK8849">
        <f t="shared" si="1121"/>
        <v>1900</v>
      </c>
      <c r="BL8849">
        <f t="shared" si="1122"/>
        <v>1900</v>
      </c>
      <c r="BM8849" t="str">
        <f t="shared" si="1123"/>
        <v/>
      </c>
      <c r="BN8849" s="69">
        <f t="shared" si="1124"/>
        <v>140</v>
      </c>
      <c r="BO8849" s="1">
        <v>51217</v>
      </c>
      <c r="BP8849" s="1"/>
    </row>
    <row r="8850" spans="59:68" x14ac:dyDescent="0.25">
      <c r="BG8850" t="str">
        <f t="shared" ca="1" si="1117"/>
        <v/>
      </c>
      <c r="BH8850" t="str">
        <f t="shared" si="1118"/>
        <v/>
      </c>
      <c r="BI8850" t="str">
        <f t="shared" si="1119"/>
        <v/>
      </c>
      <c r="BJ8850" t="str">
        <f t="shared" ca="1" si="1120"/>
        <v/>
      </c>
      <c r="BK8850">
        <f t="shared" si="1121"/>
        <v>1900</v>
      </c>
      <c r="BL8850">
        <f t="shared" si="1122"/>
        <v>1900</v>
      </c>
      <c r="BM8850" t="str">
        <f t="shared" si="1123"/>
        <v/>
      </c>
      <c r="BN8850" s="69">
        <f t="shared" si="1124"/>
        <v>140</v>
      </c>
      <c r="BO8850" s="1">
        <v>51218</v>
      </c>
      <c r="BP8850" s="1"/>
    </row>
    <row r="8851" spans="59:68" x14ac:dyDescent="0.25">
      <c r="BG8851" t="str">
        <f t="shared" ca="1" si="1117"/>
        <v/>
      </c>
      <c r="BH8851" t="str">
        <f t="shared" si="1118"/>
        <v/>
      </c>
      <c r="BI8851" t="str">
        <f t="shared" si="1119"/>
        <v/>
      </c>
      <c r="BJ8851" t="str">
        <f t="shared" ca="1" si="1120"/>
        <v/>
      </c>
      <c r="BK8851">
        <f t="shared" si="1121"/>
        <v>1900</v>
      </c>
      <c r="BL8851">
        <f t="shared" si="1122"/>
        <v>1900</v>
      </c>
      <c r="BM8851" t="str">
        <f t="shared" si="1123"/>
        <v/>
      </c>
      <c r="BN8851" s="69">
        <f t="shared" si="1124"/>
        <v>140</v>
      </c>
      <c r="BO8851" s="1">
        <v>51219</v>
      </c>
      <c r="BP8851" s="1"/>
    </row>
    <row r="8852" spans="59:68" x14ac:dyDescent="0.25">
      <c r="BG8852" t="str">
        <f t="shared" ca="1" si="1117"/>
        <v/>
      </c>
      <c r="BH8852" t="str">
        <f t="shared" si="1118"/>
        <v/>
      </c>
      <c r="BI8852" t="str">
        <f t="shared" si="1119"/>
        <v/>
      </c>
      <c r="BJ8852" t="str">
        <f t="shared" ca="1" si="1120"/>
        <v/>
      </c>
      <c r="BK8852">
        <f t="shared" si="1121"/>
        <v>1900</v>
      </c>
      <c r="BL8852">
        <f t="shared" si="1122"/>
        <v>1900</v>
      </c>
      <c r="BM8852" t="str">
        <f t="shared" si="1123"/>
        <v/>
      </c>
      <c r="BN8852" s="69">
        <f t="shared" si="1124"/>
        <v>140</v>
      </c>
      <c r="BO8852" s="1">
        <v>51220</v>
      </c>
      <c r="BP8852" s="1"/>
    </row>
    <row r="8853" spans="59:68" x14ac:dyDescent="0.25">
      <c r="BG8853" t="str">
        <f t="shared" ca="1" si="1117"/>
        <v/>
      </c>
      <c r="BH8853" t="str">
        <f t="shared" si="1118"/>
        <v/>
      </c>
      <c r="BI8853" t="str">
        <f t="shared" si="1119"/>
        <v/>
      </c>
      <c r="BJ8853" t="str">
        <f t="shared" ca="1" si="1120"/>
        <v/>
      </c>
      <c r="BK8853">
        <f t="shared" si="1121"/>
        <v>1900</v>
      </c>
      <c r="BL8853">
        <f t="shared" si="1122"/>
        <v>1900</v>
      </c>
      <c r="BM8853" t="str">
        <f t="shared" si="1123"/>
        <v/>
      </c>
      <c r="BN8853" s="69">
        <f t="shared" si="1124"/>
        <v>140</v>
      </c>
      <c r="BO8853" s="1">
        <v>51221</v>
      </c>
      <c r="BP8853" s="1"/>
    </row>
    <row r="8854" spans="59:68" x14ac:dyDescent="0.25">
      <c r="BG8854" t="str">
        <f t="shared" ca="1" si="1117"/>
        <v/>
      </c>
      <c r="BH8854" t="str">
        <f t="shared" si="1118"/>
        <v/>
      </c>
      <c r="BI8854" t="str">
        <f t="shared" si="1119"/>
        <v/>
      </c>
      <c r="BJ8854" t="str">
        <f t="shared" ca="1" si="1120"/>
        <v/>
      </c>
      <c r="BK8854">
        <f t="shared" si="1121"/>
        <v>1900</v>
      </c>
      <c r="BL8854">
        <f t="shared" si="1122"/>
        <v>1900</v>
      </c>
      <c r="BM8854" t="str">
        <f t="shared" si="1123"/>
        <v/>
      </c>
      <c r="BN8854" s="69">
        <f t="shared" si="1124"/>
        <v>140</v>
      </c>
      <c r="BO8854" s="1">
        <v>51222</v>
      </c>
      <c r="BP8854" s="1"/>
    </row>
    <row r="8855" spans="59:68" x14ac:dyDescent="0.25">
      <c r="BG8855" t="str">
        <f t="shared" ca="1" si="1117"/>
        <v/>
      </c>
      <c r="BH8855" t="str">
        <f t="shared" si="1118"/>
        <v/>
      </c>
      <c r="BI8855" t="str">
        <f t="shared" si="1119"/>
        <v/>
      </c>
      <c r="BJ8855" t="str">
        <f t="shared" ca="1" si="1120"/>
        <v/>
      </c>
      <c r="BK8855">
        <f t="shared" si="1121"/>
        <v>1900</v>
      </c>
      <c r="BL8855">
        <f t="shared" si="1122"/>
        <v>1900</v>
      </c>
      <c r="BM8855" t="str">
        <f t="shared" si="1123"/>
        <v/>
      </c>
      <c r="BN8855" s="69">
        <f t="shared" si="1124"/>
        <v>140</v>
      </c>
      <c r="BO8855" s="1">
        <v>51223</v>
      </c>
      <c r="BP8855" s="1"/>
    </row>
    <row r="8856" spans="59:68" x14ac:dyDescent="0.25">
      <c r="BG8856" t="str">
        <f t="shared" ca="1" si="1117"/>
        <v/>
      </c>
      <c r="BH8856" t="str">
        <f t="shared" si="1118"/>
        <v/>
      </c>
      <c r="BI8856" t="str">
        <f t="shared" si="1119"/>
        <v/>
      </c>
      <c r="BJ8856" t="str">
        <f t="shared" ca="1" si="1120"/>
        <v/>
      </c>
      <c r="BK8856">
        <f t="shared" si="1121"/>
        <v>1900</v>
      </c>
      <c r="BL8856">
        <f t="shared" si="1122"/>
        <v>1900</v>
      </c>
      <c r="BM8856" t="str">
        <f t="shared" si="1123"/>
        <v/>
      </c>
      <c r="BN8856" s="69">
        <f t="shared" si="1124"/>
        <v>140</v>
      </c>
      <c r="BO8856" s="1">
        <v>51224</v>
      </c>
      <c r="BP8856" s="1"/>
    </row>
    <row r="8857" spans="59:68" x14ac:dyDescent="0.25">
      <c r="BG8857" t="str">
        <f t="shared" ca="1" si="1117"/>
        <v/>
      </c>
      <c r="BH8857" t="str">
        <f t="shared" si="1118"/>
        <v/>
      </c>
      <c r="BI8857" t="str">
        <f t="shared" si="1119"/>
        <v/>
      </c>
      <c r="BJ8857" t="str">
        <f t="shared" ca="1" si="1120"/>
        <v/>
      </c>
      <c r="BK8857">
        <f t="shared" si="1121"/>
        <v>1900</v>
      </c>
      <c r="BL8857">
        <f t="shared" si="1122"/>
        <v>1900</v>
      </c>
      <c r="BM8857" t="str">
        <f t="shared" si="1123"/>
        <v/>
      </c>
      <c r="BN8857" s="69">
        <f t="shared" si="1124"/>
        <v>140</v>
      </c>
      <c r="BO8857" s="1">
        <v>51225</v>
      </c>
      <c r="BP8857" s="1"/>
    </row>
    <row r="8858" spans="59:68" x14ac:dyDescent="0.25">
      <c r="BG8858" t="str">
        <f t="shared" ca="1" si="1117"/>
        <v/>
      </c>
      <c r="BH8858" t="str">
        <f t="shared" si="1118"/>
        <v/>
      </c>
      <c r="BI8858" t="str">
        <f t="shared" si="1119"/>
        <v/>
      </c>
      <c r="BJ8858" t="str">
        <f t="shared" ca="1" si="1120"/>
        <v/>
      </c>
      <c r="BK8858">
        <f t="shared" si="1121"/>
        <v>1900</v>
      </c>
      <c r="BL8858">
        <f t="shared" si="1122"/>
        <v>1900</v>
      </c>
      <c r="BM8858" t="str">
        <f t="shared" si="1123"/>
        <v/>
      </c>
      <c r="BN8858" s="69">
        <f t="shared" si="1124"/>
        <v>140</v>
      </c>
      <c r="BO8858" s="1">
        <v>51226</v>
      </c>
      <c r="BP8858" s="1"/>
    </row>
    <row r="8859" spans="59:68" x14ac:dyDescent="0.25">
      <c r="BG8859" t="str">
        <f t="shared" ca="1" si="1117"/>
        <v/>
      </c>
      <c r="BH8859" t="str">
        <f t="shared" si="1118"/>
        <v/>
      </c>
      <c r="BI8859" t="str">
        <f t="shared" si="1119"/>
        <v/>
      </c>
      <c r="BJ8859" t="str">
        <f t="shared" ca="1" si="1120"/>
        <v/>
      </c>
      <c r="BK8859">
        <f t="shared" si="1121"/>
        <v>1900</v>
      </c>
      <c r="BL8859">
        <f t="shared" si="1122"/>
        <v>1900</v>
      </c>
      <c r="BM8859" t="str">
        <f t="shared" si="1123"/>
        <v/>
      </c>
      <c r="BN8859" s="69">
        <f t="shared" si="1124"/>
        <v>140</v>
      </c>
      <c r="BO8859" s="1">
        <v>51227</v>
      </c>
      <c r="BP8859" s="1"/>
    </row>
    <row r="8860" spans="59:68" x14ac:dyDescent="0.25">
      <c r="BG8860" t="str">
        <f t="shared" ca="1" si="1117"/>
        <v/>
      </c>
      <c r="BH8860" t="str">
        <f t="shared" si="1118"/>
        <v/>
      </c>
      <c r="BI8860" t="str">
        <f t="shared" si="1119"/>
        <v/>
      </c>
      <c r="BJ8860" t="str">
        <f t="shared" ca="1" si="1120"/>
        <v/>
      </c>
      <c r="BK8860">
        <f t="shared" si="1121"/>
        <v>1900</v>
      </c>
      <c r="BL8860">
        <f t="shared" si="1122"/>
        <v>1900</v>
      </c>
      <c r="BM8860" t="str">
        <f t="shared" si="1123"/>
        <v/>
      </c>
      <c r="BN8860" s="69">
        <f t="shared" si="1124"/>
        <v>140</v>
      </c>
      <c r="BO8860" s="1">
        <v>51228</v>
      </c>
      <c r="BP8860" s="1"/>
    </row>
    <row r="8861" spans="59:68" x14ac:dyDescent="0.25">
      <c r="BG8861" t="str">
        <f t="shared" ca="1" si="1117"/>
        <v/>
      </c>
      <c r="BH8861" t="str">
        <f t="shared" si="1118"/>
        <v/>
      </c>
      <c r="BI8861" t="str">
        <f t="shared" si="1119"/>
        <v/>
      </c>
      <c r="BJ8861" t="str">
        <f t="shared" ca="1" si="1120"/>
        <v/>
      </c>
      <c r="BK8861">
        <f t="shared" si="1121"/>
        <v>1900</v>
      </c>
      <c r="BL8861">
        <f t="shared" si="1122"/>
        <v>1900</v>
      </c>
      <c r="BM8861" t="str">
        <f t="shared" si="1123"/>
        <v/>
      </c>
      <c r="BN8861" s="69">
        <f t="shared" si="1124"/>
        <v>140</v>
      </c>
      <c r="BO8861" s="1">
        <v>51229</v>
      </c>
      <c r="BP8861" s="1"/>
    </row>
    <row r="8862" spans="59:68" x14ac:dyDescent="0.25">
      <c r="BG8862" t="str">
        <f t="shared" ca="1" si="1117"/>
        <v/>
      </c>
      <c r="BH8862" t="str">
        <f t="shared" si="1118"/>
        <v/>
      </c>
      <c r="BI8862" t="str">
        <f t="shared" si="1119"/>
        <v/>
      </c>
      <c r="BJ8862" t="str">
        <f t="shared" ca="1" si="1120"/>
        <v/>
      </c>
      <c r="BK8862">
        <f t="shared" si="1121"/>
        <v>1900</v>
      </c>
      <c r="BL8862">
        <f t="shared" si="1122"/>
        <v>1900</v>
      </c>
      <c r="BM8862" t="str">
        <f t="shared" si="1123"/>
        <v/>
      </c>
      <c r="BN8862" s="69">
        <f t="shared" si="1124"/>
        <v>140</v>
      </c>
      <c r="BO8862" s="1">
        <v>51230</v>
      </c>
      <c r="BP8862" s="1"/>
    </row>
    <row r="8863" spans="59:68" x14ac:dyDescent="0.25">
      <c r="BG8863" t="str">
        <f t="shared" ca="1" si="1117"/>
        <v/>
      </c>
      <c r="BH8863" t="str">
        <f t="shared" si="1118"/>
        <v/>
      </c>
      <c r="BI8863" t="str">
        <f t="shared" si="1119"/>
        <v/>
      </c>
      <c r="BJ8863" t="str">
        <f t="shared" ca="1" si="1120"/>
        <v/>
      </c>
      <c r="BK8863">
        <f t="shared" si="1121"/>
        <v>1900</v>
      </c>
      <c r="BL8863">
        <f t="shared" si="1122"/>
        <v>1900</v>
      </c>
      <c r="BM8863" t="str">
        <f t="shared" si="1123"/>
        <v/>
      </c>
      <c r="BN8863" s="69">
        <f t="shared" si="1124"/>
        <v>140</v>
      </c>
      <c r="BO8863" s="1">
        <v>51231</v>
      </c>
      <c r="BP8863" s="1"/>
    </row>
    <row r="8864" spans="59:68" x14ac:dyDescent="0.25">
      <c r="BG8864" t="str">
        <f t="shared" ca="1" si="1117"/>
        <v/>
      </c>
      <c r="BH8864" t="str">
        <f t="shared" si="1118"/>
        <v/>
      </c>
      <c r="BI8864" t="str">
        <f t="shared" si="1119"/>
        <v/>
      </c>
      <c r="BJ8864" t="str">
        <f t="shared" ca="1" si="1120"/>
        <v/>
      </c>
      <c r="BK8864">
        <f t="shared" si="1121"/>
        <v>1900</v>
      </c>
      <c r="BL8864">
        <f t="shared" si="1122"/>
        <v>1900</v>
      </c>
      <c r="BM8864" t="str">
        <f t="shared" si="1123"/>
        <v/>
      </c>
      <c r="BN8864" s="69">
        <f t="shared" si="1124"/>
        <v>140</v>
      </c>
      <c r="BO8864" s="1">
        <v>51232</v>
      </c>
      <c r="BP8864" s="1"/>
    </row>
    <row r="8865" spans="59:68" x14ac:dyDescent="0.25">
      <c r="BG8865" t="str">
        <f t="shared" ca="1" si="1117"/>
        <v/>
      </c>
      <c r="BH8865" t="str">
        <f t="shared" si="1118"/>
        <v/>
      </c>
      <c r="BI8865" t="str">
        <f t="shared" si="1119"/>
        <v/>
      </c>
      <c r="BJ8865" t="str">
        <f t="shared" ca="1" si="1120"/>
        <v/>
      </c>
      <c r="BK8865">
        <f t="shared" si="1121"/>
        <v>1900</v>
      </c>
      <c r="BL8865">
        <f t="shared" si="1122"/>
        <v>1900</v>
      </c>
      <c r="BM8865" t="str">
        <f t="shared" si="1123"/>
        <v/>
      </c>
      <c r="BN8865" s="69">
        <f t="shared" si="1124"/>
        <v>140</v>
      </c>
      <c r="BO8865" s="1">
        <v>51233</v>
      </c>
      <c r="BP8865" s="1"/>
    </row>
    <row r="8866" spans="59:68" x14ac:dyDescent="0.25">
      <c r="BG8866" t="str">
        <f t="shared" ca="1" si="1117"/>
        <v/>
      </c>
      <c r="BH8866" t="str">
        <f t="shared" si="1118"/>
        <v/>
      </c>
      <c r="BI8866" t="str">
        <f t="shared" si="1119"/>
        <v/>
      </c>
      <c r="BJ8866" t="str">
        <f t="shared" ca="1" si="1120"/>
        <v/>
      </c>
      <c r="BK8866">
        <f t="shared" si="1121"/>
        <v>1900</v>
      </c>
      <c r="BL8866">
        <f t="shared" si="1122"/>
        <v>1900</v>
      </c>
      <c r="BM8866" t="str">
        <f t="shared" si="1123"/>
        <v/>
      </c>
      <c r="BN8866" s="69">
        <f t="shared" si="1124"/>
        <v>140</v>
      </c>
      <c r="BO8866" s="1">
        <v>51234</v>
      </c>
      <c r="BP8866" s="1"/>
    </row>
    <row r="8867" spans="59:68" x14ac:dyDescent="0.25">
      <c r="BG8867" t="str">
        <f t="shared" ca="1" si="1117"/>
        <v/>
      </c>
      <c r="BH8867" t="str">
        <f t="shared" si="1118"/>
        <v/>
      </c>
      <c r="BI8867" t="str">
        <f t="shared" si="1119"/>
        <v/>
      </c>
      <c r="BJ8867" t="str">
        <f t="shared" ca="1" si="1120"/>
        <v/>
      </c>
      <c r="BK8867">
        <f t="shared" si="1121"/>
        <v>1900</v>
      </c>
      <c r="BL8867">
        <f t="shared" si="1122"/>
        <v>1900</v>
      </c>
      <c r="BM8867" t="str">
        <f t="shared" si="1123"/>
        <v/>
      </c>
      <c r="BN8867" s="69">
        <f t="shared" si="1124"/>
        <v>140</v>
      </c>
      <c r="BO8867" s="1">
        <v>51235</v>
      </c>
      <c r="BP8867" s="1"/>
    </row>
    <row r="8868" spans="59:68" x14ac:dyDescent="0.25">
      <c r="BG8868" t="str">
        <f t="shared" ca="1" si="1117"/>
        <v/>
      </c>
      <c r="BH8868" t="str">
        <f t="shared" si="1118"/>
        <v/>
      </c>
      <c r="BI8868" t="str">
        <f t="shared" si="1119"/>
        <v/>
      </c>
      <c r="BJ8868" t="str">
        <f t="shared" ca="1" si="1120"/>
        <v/>
      </c>
      <c r="BK8868">
        <f t="shared" si="1121"/>
        <v>1900</v>
      </c>
      <c r="BL8868">
        <f t="shared" si="1122"/>
        <v>1900</v>
      </c>
      <c r="BM8868" t="str">
        <f t="shared" si="1123"/>
        <v/>
      </c>
      <c r="BN8868" s="69">
        <f t="shared" si="1124"/>
        <v>140</v>
      </c>
      <c r="BO8868" s="1">
        <v>51236</v>
      </c>
      <c r="BP8868" s="1"/>
    </row>
    <row r="8869" spans="59:68" x14ac:dyDescent="0.25">
      <c r="BG8869" t="str">
        <f t="shared" ca="1" si="1117"/>
        <v/>
      </c>
      <c r="BH8869" t="str">
        <f t="shared" si="1118"/>
        <v/>
      </c>
      <c r="BI8869" t="str">
        <f t="shared" si="1119"/>
        <v/>
      </c>
      <c r="BJ8869" t="str">
        <f t="shared" ca="1" si="1120"/>
        <v/>
      </c>
      <c r="BK8869">
        <f t="shared" si="1121"/>
        <v>1900</v>
      </c>
      <c r="BL8869">
        <f t="shared" si="1122"/>
        <v>1900</v>
      </c>
      <c r="BM8869" t="str">
        <f t="shared" si="1123"/>
        <v/>
      </c>
      <c r="BN8869" s="69">
        <f t="shared" si="1124"/>
        <v>140</v>
      </c>
      <c r="BO8869" s="1">
        <v>51237</v>
      </c>
      <c r="BP8869" s="1"/>
    </row>
    <row r="8870" spans="59:68" x14ac:dyDescent="0.25">
      <c r="BG8870" t="str">
        <f t="shared" ca="1" si="1117"/>
        <v/>
      </c>
      <c r="BH8870" t="str">
        <f t="shared" si="1118"/>
        <v/>
      </c>
      <c r="BI8870" t="str">
        <f t="shared" si="1119"/>
        <v/>
      </c>
      <c r="BJ8870" t="str">
        <f t="shared" ca="1" si="1120"/>
        <v/>
      </c>
      <c r="BK8870">
        <f t="shared" si="1121"/>
        <v>1900</v>
      </c>
      <c r="BL8870">
        <f t="shared" si="1122"/>
        <v>1900</v>
      </c>
      <c r="BM8870" t="str">
        <f t="shared" si="1123"/>
        <v/>
      </c>
      <c r="BN8870" s="69">
        <f t="shared" si="1124"/>
        <v>140</v>
      </c>
      <c r="BO8870" s="1">
        <v>51238</v>
      </c>
      <c r="BP8870" s="1"/>
    </row>
    <row r="8871" spans="59:68" x14ac:dyDescent="0.25">
      <c r="BG8871" t="str">
        <f t="shared" ca="1" si="1117"/>
        <v/>
      </c>
      <c r="BH8871" t="str">
        <f t="shared" si="1118"/>
        <v/>
      </c>
      <c r="BI8871" t="str">
        <f t="shared" si="1119"/>
        <v/>
      </c>
      <c r="BJ8871" t="str">
        <f t="shared" ca="1" si="1120"/>
        <v/>
      </c>
      <c r="BK8871">
        <f t="shared" si="1121"/>
        <v>1900</v>
      </c>
      <c r="BL8871">
        <f t="shared" si="1122"/>
        <v>1900</v>
      </c>
      <c r="BM8871" t="str">
        <f t="shared" si="1123"/>
        <v/>
      </c>
      <c r="BN8871" s="69">
        <f t="shared" si="1124"/>
        <v>140</v>
      </c>
      <c r="BO8871" s="1">
        <v>51239</v>
      </c>
      <c r="BP8871" s="1"/>
    </row>
    <row r="8872" spans="59:68" x14ac:dyDescent="0.25">
      <c r="BG8872" t="str">
        <f t="shared" ca="1" si="1117"/>
        <v/>
      </c>
      <c r="BH8872" t="str">
        <f t="shared" si="1118"/>
        <v/>
      </c>
      <c r="BI8872" t="str">
        <f t="shared" si="1119"/>
        <v/>
      </c>
      <c r="BJ8872" t="str">
        <f t="shared" ca="1" si="1120"/>
        <v/>
      </c>
      <c r="BK8872">
        <f t="shared" si="1121"/>
        <v>1900</v>
      </c>
      <c r="BL8872">
        <f t="shared" si="1122"/>
        <v>1900</v>
      </c>
      <c r="BM8872" t="str">
        <f t="shared" si="1123"/>
        <v/>
      </c>
      <c r="BN8872" s="69">
        <f t="shared" si="1124"/>
        <v>140</v>
      </c>
      <c r="BO8872" s="1">
        <v>51240</v>
      </c>
      <c r="BP8872" s="1"/>
    </row>
    <row r="8873" spans="59:68" x14ac:dyDescent="0.25">
      <c r="BG8873" t="str">
        <f t="shared" ca="1" si="1117"/>
        <v/>
      </c>
      <c r="BH8873" t="str">
        <f t="shared" si="1118"/>
        <v/>
      </c>
      <c r="BI8873" t="str">
        <f t="shared" si="1119"/>
        <v/>
      </c>
      <c r="BJ8873" t="str">
        <f t="shared" ca="1" si="1120"/>
        <v/>
      </c>
      <c r="BK8873">
        <f t="shared" si="1121"/>
        <v>1900</v>
      </c>
      <c r="BL8873">
        <f t="shared" si="1122"/>
        <v>1900</v>
      </c>
      <c r="BM8873" t="str">
        <f t="shared" si="1123"/>
        <v/>
      </c>
      <c r="BN8873" s="69">
        <f t="shared" si="1124"/>
        <v>140</v>
      </c>
      <c r="BO8873" s="1">
        <v>51241</v>
      </c>
      <c r="BP8873" s="1"/>
    </row>
    <row r="8874" spans="59:68" x14ac:dyDescent="0.25">
      <c r="BG8874" t="str">
        <f t="shared" ca="1" si="1117"/>
        <v/>
      </c>
      <c r="BH8874" t="str">
        <f t="shared" si="1118"/>
        <v/>
      </c>
      <c r="BI8874" t="str">
        <f t="shared" si="1119"/>
        <v/>
      </c>
      <c r="BJ8874" t="str">
        <f t="shared" ca="1" si="1120"/>
        <v/>
      </c>
      <c r="BK8874">
        <f t="shared" si="1121"/>
        <v>1900</v>
      </c>
      <c r="BL8874">
        <f t="shared" si="1122"/>
        <v>1900</v>
      </c>
      <c r="BM8874" t="str">
        <f t="shared" si="1123"/>
        <v/>
      </c>
      <c r="BN8874" s="69">
        <f t="shared" si="1124"/>
        <v>140</v>
      </c>
      <c r="BO8874" s="1">
        <v>51242</v>
      </c>
      <c r="BP8874" s="1"/>
    </row>
    <row r="8875" spans="59:68" x14ac:dyDescent="0.25">
      <c r="BG8875" t="str">
        <f t="shared" ca="1" si="1117"/>
        <v/>
      </c>
      <c r="BH8875" t="str">
        <f t="shared" si="1118"/>
        <v/>
      </c>
      <c r="BI8875" t="str">
        <f t="shared" si="1119"/>
        <v/>
      </c>
      <c r="BJ8875" t="str">
        <f t="shared" ca="1" si="1120"/>
        <v/>
      </c>
      <c r="BK8875">
        <f t="shared" si="1121"/>
        <v>1900</v>
      </c>
      <c r="BL8875">
        <f t="shared" si="1122"/>
        <v>1900</v>
      </c>
      <c r="BM8875" t="str">
        <f t="shared" si="1123"/>
        <v/>
      </c>
      <c r="BN8875" s="69">
        <f t="shared" si="1124"/>
        <v>140</v>
      </c>
      <c r="BO8875" s="1">
        <v>51243</v>
      </c>
      <c r="BP8875" s="1"/>
    </row>
    <row r="8876" spans="59:68" x14ac:dyDescent="0.25">
      <c r="BG8876" t="str">
        <f t="shared" ca="1" si="1117"/>
        <v/>
      </c>
      <c r="BH8876" t="str">
        <f t="shared" si="1118"/>
        <v/>
      </c>
      <c r="BI8876" t="str">
        <f t="shared" si="1119"/>
        <v/>
      </c>
      <c r="BJ8876" t="str">
        <f t="shared" ca="1" si="1120"/>
        <v/>
      </c>
      <c r="BK8876">
        <f t="shared" si="1121"/>
        <v>1900</v>
      </c>
      <c r="BL8876">
        <f t="shared" si="1122"/>
        <v>1900</v>
      </c>
      <c r="BM8876" t="str">
        <f t="shared" si="1123"/>
        <v/>
      </c>
      <c r="BN8876" s="69">
        <f t="shared" si="1124"/>
        <v>140</v>
      </c>
      <c r="BO8876" s="1">
        <v>51244</v>
      </c>
      <c r="BP8876" s="1"/>
    </row>
    <row r="8877" spans="59:68" x14ac:dyDescent="0.25">
      <c r="BG8877" t="str">
        <f t="shared" ca="1" si="1117"/>
        <v/>
      </c>
      <c r="BH8877" t="str">
        <f t="shared" si="1118"/>
        <v/>
      </c>
      <c r="BI8877" t="str">
        <f t="shared" si="1119"/>
        <v/>
      </c>
      <c r="BJ8877" t="str">
        <f t="shared" ca="1" si="1120"/>
        <v/>
      </c>
      <c r="BK8877">
        <f t="shared" si="1121"/>
        <v>1900</v>
      </c>
      <c r="BL8877">
        <f t="shared" si="1122"/>
        <v>1900</v>
      </c>
      <c r="BM8877" t="str">
        <f t="shared" si="1123"/>
        <v/>
      </c>
      <c r="BN8877" s="69">
        <f t="shared" si="1124"/>
        <v>140</v>
      </c>
      <c r="BO8877" s="1">
        <v>51245</v>
      </c>
      <c r="BP8877" s="1"/>
    </row>
    <row r="8878" spans="59:68" x14ac:dyDescent="0.25">
      <c r="BG8878" t="str">
        <f t="shared" ca="1" si="1117"/>
        <v/>
      </c>
      <c r="BH8878" t="str">
        <f t="shared" si="1118"/>
        <v/>
      </c>
      <c r="BI8878" t="str">
        <f t="shared" si="1119"/>
        <v/>
      </c>
      <c r="BJ8878" t="str">
        <f t="shared" ca="1" si="1120"/>
        <v/>
      </c>
      <c r="BK8878">
        <f t="shared" si="1121"/>
        <v>1900</v>
      </c>
      <c r="BL8878">
        <f t="shared" si="1122"/>
        <v>1900</v>
      </c>
      <c r="BM8878" t="str">
        <f t="shared" si="1123"/>
        <v/>
      </c>
      <c r="BN8878" s="69">
        <f t="shared" si="1124"/>
        <v>140</v>
      </c>
      <c r="BO8878" s="1">
        <v>51246</v>
      </c>
      <c r="BP8878" s="1"/>
    </row>
    <row r="8879" spans="59:68" x14ac:dyDescent="0.25">
      <c r="BG8879" t="str">
        <f t="shared" ca="1" si="1117"/>
        <v/>
      </c>
      <c r="BH8879" t="str">
        <f t="shared" si="1118"/>
        <v/>
      </c>
      <c r="BI8879" t="str">
        <f t="shared" si="1119"/>
        <v/>
      </c>
      <c r="BJ8879" t="str">
        <f t="shared" ca="1" si="1120"/>
        <v/>
      </c>
      <c r="BK8879">
        <f t="shared" si="1121"/>
        <v>1900</v>
      </c>
      <c r="BL8879">
        <f t="shared" si="1122"/>
        <v>1900</v>
      </c>
      <c r="BM8879" t="str">
        <f t="shared" si="1123"/>
        <v/>
      </c>
      <c r="BN8879" s="69">
        <f t="shared" si="1124"/>
        <v>140</v>
      </c>
      <c r="BO8879" s="1">
        <v>51247</v>
      </c>
      <c r="BP8879" s="1"/>
    </row>
    <row r="8880" spans="59:68" x14ac:dyDescent="0.25">
      <c r="BG8880" t="str">
        <f t="shared" ca="1" si="1117"/>
        <v/>
      </c>
      <c r="BH8880" t="str">
        <f t="shared" si="1118"/>
        <v/>
      </c>
      <c r="BI8880" t="str">
        <f t="shared" si="1119"/>
        <v/>
      </c>
      <c r="BJ8880" t="str">
        <f t="shared" ca="1" si="1120"/>
        <v/>
      </c>
      <c r="BK8880">
        <f t="shared" si="1121"/>
        <v>1900</v>
      </c>
      <c r="BL8880">
        <f t="shared" si="1122"/>
        <v>1900</v>
      </c>
      <c r="BM8880" t="str">
        <f t="shared" si="1123"/>
        <v/>
      </c>
      <c r="BN8880" s="69">
        <f t="shared" si="1124"/>
        <v>140</v>
      </c>
      <c r="BO8880" s="1">
        <v>51248</v>
      </c>
      <c r="BP8880" s="1"/>
    </row>
    <row r="8881" spans="59:68" x14ac:dyDescent="0.25">
      <c r="BG8881" t="str">
        <f t="shared" ca="1" si="1117"/>
        <v/>
      </c>
      <c r="BH8881" t="str">
        <f t="shared" si="1118"/>
        <v/>
      </c>
      <c r="BI8881" t="str">
        <f t="shared" si="1119"/>
        <v/>
      </c>
      <c r="BJ8881" t="str">
        <f t="shared" ca="1" si="1120"/>
        <v/>
      </c>
      <c r="BK8881">
        <f t="shared" si="1121"/>
        <v>1900</v>
      </c>
      <c r="BL8881">
        <f t="shared" si="1122"/>
        <v>1900</v>
      </c>
      <c r="BM8881" t="str">
        <f t="shared" si="1123"/>
        <v/>
      </c>
      <c r="BN8881" s="69">
        <f t="shared" si="1124"/>
        <v>140</v>
      </c>
      <c r="BO8881" s="1">
        <v>51249</v>
      </c>
      <c r="BP8881" s="1"/>
    </row>
    <row r="8882" spans="59:68" x14ac:dyDescent="0.25">
      <c r="BG8882" t="str">
        <f t="shared" ca="1" si="1117"/>
        <v/>
      </c>
      <c r="BH8882" t="str">
        <f t="shared" si="1118"/>
        <v/>
      </c>
      <c r="BI8882" t="str">
        <f t="shared" si="1119"/>
        <v/>
      </c>
      <c r="BJ8882" t="str">
        <f t="shared" ca="1" si="1120"/>
        <v/>
      </c>
      <c r="BK8882">
        <f t="shared" si="1121"/>
        <v>1900</v>
      </c>
      <c r="BL8882">
        <f t="shared" si="1122"/>
        <v>1900</v>
      </c>
      <c r="BM8882" t="str">
        <f t="shared" si="1123"/>
        <v/>
      </c>
      <c r="BN8882" s="69">
        <f t="shared" si="1124"/>
        <v>140</v>
      </c>
      <c r="BO8882" s="1">
        <v>51250</v>
      </c>
      <c r="BP8882" s="1"/>
    </row>
    <row r="8883" spans="59:68" x14ac:dyDescent="0.25">
      <c r="BG8883" t="str">
        <f t="shared" ca="1" si="1117"/>
        <v/>
      </c>
      <c r="BH8883" t="str">
        <f t="shared" si="1118"/>
        <v/>
      </c>
      <c r="BI8883" t="str">
        <f t="shared" si="1119"/>
        <v/>
      </c>
      <c r="BJ8883" t="str">
        <f t="shared" ca="1" si="1120"/>
        <v/>
      </c>
      <c r="BK8883">
        <f t="shared" si="1121"/>
        <v>1900</v>
      </c>
      <c r="BL8883">
        <f t="shared" si="1122"/>
        <v>1900</v>
      </c>
      <c r="BM8883" t="str">
        <f t="shared" si="1123"/>
        <v/>
      </c>
      <c r="BN8883" s="69">
        <f t="shared" si="1124"/>
        <v>140</v>
      </c>
      <c r="BO8883" s="1">
        <v>51251</v>
      </c>
      <c r="BP8883" s="1"/>
    </row>
    <row r="8884" spans="59:68" x14ac:dyDescent="0.25">
      <c r="BG8884" t="str">
        <f t="shared" ca="1" si="1117"/>
        <v/>
      </c>
      <c r="BH8884" t="str">
        <f t="shared" si="1118"/>
        <v/>
      </c>
      <c r="BI8884" t="str">
        <f t="shared" si="1119"/>
        <v/>
      </c>
      <c r="BJ8884" t="str">
        <f t="shared" ca="1" si="1120"/>
        <v/>
      </c>
      <c r="BK8884">
        <f t="shared" si="1121"/>
        <v>1900</v>
      </c>
      <c r="BL8884">
        <f t="shared" si="1122"/>
        <v>1900</v>
      </c>
      <c r="BM8884" t="str">
        <f t="shared" si="1123"/>
        <v/>
      </c>
      <c r="BN8884" s="69">
        <f t="shared" si="1124"/>
        <v>140</v>
      </c>
      <c r="BO8884" s="1">
        <v>51252</v>
      </c>
      <c r="BP8884" s="1"/>
    </row>
    <row r="8885" spans="59:68" x14ac:dyDescent="0.25">
      <c r="BG8885" t="str">
        <f t="shared" ca="1" si="1117"/>
        <v/>
      </c>
      <c r="BH8885" t="str">
        <f t="shared" si="1118"/>
        <v/>
      </c>
      <c r="BI8885" t="str">
        <f t="shared" si="1119"/>
        <v/>
      </c>
      <c r="BJ8885" t="str">
        <f t="shared" ca="1" si="1120"/>
        <v/>
      </c>
      <c r="BK8885">
        <f t="shared" si="1121"/>
        <v>1900</v>
      </c>
      <c r="BL8885">
        <f t="shared" si="1122"/>
        <v>1900</v>
      </c>
      <c r="BM8885" t="str">
        <f t="shared" si="1123"/>
        <v/>
      </c>
      <c r="BN8885" s="69">
        <f t="shared" si="1124"/>
        <v>140</v>
      </c>
      <c r="BO8885" s="1">
        <v>51253</v>
      </c>
      <c r="BP8885" s="1"/>
    </row>
    <row r="8886" spans="59:68" x14ac:dyDescent="0.25">
      <c r="BG8886" t="str">
        <f t="shared" ca="1" si="1117"/>
        <v/>
      </c>
      <c r="BH8886" t="str">
        <f t="shared" si="1118"/>
        <v/>
      </c>
      <c r="BI8886" t="str">
        <f t="shared" si="1119"/>
        <v/>
      </c>
      <c r="BJ8886" t="str">
        <f t="shared" ca="1" si="1120"/>
        <v/>
      </c>
      <c r="BK8886">
        <f t="shared" si="1121"/>
        <v>1900</v>
      </c>
      <c r="BL8886">
        <f t="shared" si="1122"/>
        <v>1900</v>
      </c>
      <c r="BM8886" t="str">
        <f t="shared" si="1123"/>
        <v/>
      </c>
      <c r="BN8886" s="69">
        <f t="shared" si="1124"/>
        <v>140</v>
      </c>
      <c r="BO8886" s="1">
        <v>51254</v>
      </c>
      <c r="BP8886" s="1"/>
    </row>
    <row r="8887" spans="59:68" x14ac:dyDescent="0.25">
      <c r="BG8887" t="str">
        <f t="shared" ca="1" si="1117"/>
        <v/>
      </c>
      <c r="BH8887" t="str">
        <f t="shared" si="1118"/>
        <v/>
      </c>
      <c r="BI8887" t="str">
        <f t="shared" si="1119"/>
        <v/>
      </c>
      <c r="BJ8887" t="str">
        <f t="shared" ca="1" si="1120"/>
        <v/>
      </c>
      <c r="BK8887">
        <f t="shared" si="1121"/>
        <v>1900</v>
      </c>
      <c r="BL8887">
        <f t="shared" si="1122"/>
        <v>1900</v>
      </c>
      <c r="BM8887" t="str">
        <f t="shared" si="1123"/>
        <v/>
      </c>
      <c r="BN8887" s="69">
        <f t="shared" si="1124"/>
        <v>140</v>
      </c>
      <c r="BO8887" s="1">
        <v>51255</v>
      </c>
      <c r="BP8887" s="1"/>
    </row>
    <row r="8888" spans="59:68" x14ac:dyDescent="0.25">
      <c r="BG8888" t="str">
        <f t="shared" ca="1" si="1117"/>
        <v/>
      </c>
      <c r="BH8888" t="str">
        <f t="shared" si="1118"/>
        <v/>
      </c>
      <c r="BI8888" t="str">
        <f t="shared" si="1119"/>
        <v/>
      </c>
      <c r="BJ8888" t="str">
        <f t="shared" ca="1" si="1120"/>
        <v/>
      </c>
      <c r="BK8888">
        <f t="shared" si="1121"/>
        <v>1900</v>
      </c>
      <c r="BL8888">
        <f t="shared" si="1122"/>
        <v>1900</v>
      </c>
      <c r="BM8888" t="str">
        <f t="shared" si="1123"/>
        <v/>
      </c>
      <c r="BN8888" s="69">
        <f t="shared" si="1124"/>
        <v>140</v>
      </c>
      <c r="BO8888" s="1">
        <v>51256</v>
      </c>
      <c r="BP8888" s="1"/>
    </row>
    <row r="8889" spans="59:68" x14ac:dyDescent="0.25">
      <c r="BG8889" t="str">
        <f t="shared" ca="1" si="1117"/>
        <v/>
      </c>
      <c r="BH8889" t="str">
        <f t="shared" si="1118"/>
        <v/>
      </c>
      <c r="BI8889" t="str">
        <f t="shared" si="1119"/>
        <v/>
      </c>
      <c r="BJ8889" t="str">
        <f t="shared" ca="1" si="1120"/>
        <v/>
      </c>
      <c r="BK8889">
        <f t="shared" si="1121"/>
        <v>1900</v>
      </c>
      <c r="BL8889">
        <f t="shared" si="1122"/>
        <v>1900</v>
      </c>
      <c r="BM8889" t="str">
        <f t="shared" si="1123"/>
        <v/>
      </c>
      <c r="BN8889" s="69">
        <f t="shared" si="1124"/>
        <v>140</v>
      </c>
      <c r="BO8889" s="1">
        <v>51257</v>
      </c>
      <c r="BP8889" s="1"/>
    </row>
    <row r="8890" spans="59:68" x14ac:dyDescent="0.25">
      <c r="BG8890" t="str">
        <f t="shared" ca="1" si="1117"/>
        <v/>
      </c>
      <c r="BH8890" t="str">
        <f t="shared" si="1118"/>
        <v/>
      </c>
      <c r="BI8890" t="str">
        <f t="shared" si="1119"/>
        <v/>
      </c>
      <c r="BJ8890" t="str">
        <f t="shared" ca="1" si="1120"/>
        <v/>
      </c>
      <c r="BK8890">
        <f t="shared" si="1121"/>
        <v>1900</v>
      </c>
      <c r="BL8890">
        <f t="shared" si="1122"/>
        <v>1900</v>
      </c>
      <c r="BM8890" t="str">
        <f t="shared" si="1123"/>
        <v/>
      </c>
      <c r="BN8890" s="69">
        <f t="shared" si="1124"/>
        <v>140</v>
      </c>
      <c r="BO8890" s="1">
        <v>51258</v>
      </c>
      <c r="BP8890" s="1"/>
    </row>
    <row r="8891" spans="59:68" x14ac:dyDescent="0.25">
      <c r="BG8891" t="str">
        <f t="shared" ca="1" si="1117"/>
        <v/>
      </c>
      <c r="BH8891" t="str">
        <f t="shared" si="1118"/>
        <v/>
      </c>
      <c r="BI8891" t="str">
        <f t="shared" si="1119"/>
        <v/>
      </c>
      <c r="BJ8891" t="str">
        <f t="shared" ca="1" si="1120"/>
        <v/>
      </c>
      <c r="BK8891">
        <f t="shared" si="1121"/>
        <v>1900</v>
      </c>
      <c r="BL8891">
        <f t="shared" si="1122"/>
        <v>1900</v>
      </c>
      <c r="BM8891" t="str">
        <f t="shared" si="1123"/>
        <v/>
      </c>
      <c r="BN8891" s="69">
        <f t="shared" si="1124"/>
        <v>140</v>
      </c>
      <c r="BO8891" s="1">
        <v>51259</v>
      </c>
      <c r="BP8891" s="1"/>
    </row>
    <row r="8892" spans="59:68" x14ac:dyDescent="0.25">
      <c r="BG8892" t="str">
        <f t="shared" ca="1" si="1117"/>
        <v/>
      </c>
      <c r="BH8892" t="str">
        <f t="shared" si="1118"/>
        <v/>
      </c>
      <c r="BI8892" t="str">
        <f t="shared" si="1119"/>
        <v/>
      </c>
      <c r="BJ8892" t="str">
        <f t="shared" ca="1" si="1120"/>
        <v/>
      </c>
      <c r="BK8892">
        <f t="shared" si="1121"/>
        <v>1900</v>
      </c>
      <c r="BL8892">
        <f t="shared" si="1122"/>
        <v>1900</v>
      </c>
      <c r="BM8892" t="str">
        <f t="shared" si="1123"/>
        <v/>
      </c>
      <c r="BN8892" s="69">
        <f t="shared" si="1124"/>
        <v>140</v>
      </c>
      <c r="BO8892" s="1">
        <v>51260</v>
      </c>
      <c r="BP8892" s="1"/>
    </row>
    <row r="8893" spans="59:68" x14ac:dyDescent="0.25">
      <c r="BG8893" t="str">
        <f t="shared" ca="1" si="1117"/>
        <v/>
      </c>
      <c r="BH8893" t="str">
        <f t="shared" si="1118"/>
        <v/>
      </c>
      <c r="BI8893" t="str">
        <f t="shared" si="1119"/>
        <v/>
      </c>
      <c r="BJ8893" t="str">
        <f t="shared" ca="1" si="1120"/>
        <v/>
      </c>
      <c r="BK8893">
        <f t="shared" si="1121"/>
        <v>1900</v>
      </c>
      <c r="BL8893">
        <f t="shared" si="1122"/>
        <v>1900</v>
      </c>
      <c r="BM8893" t="str">
        <f t="shared" si="1123"/>
        <v/>
      </c>
      <c r="BN8893" s="69">
        <f t="shared" si="1124"/>
        <v>140</v>
      </c>
      <c r="BO8893" s="1">
        <v>51261</v>
      </c>
      <c r="BP8893" s="1"/>
    </row>
    <row r="8894" spans="59:68" x14ac:dyDescent="0.25">
      <c r="BG8894" t="str">
        <f t="shared" ca="1" si="1117"/>
        <v/>
      </c>
      <c r="BH8894" t="str">
        <f t="shared" si="1118"/>
        <v/>
      </c>
      <c r="BI8894" t="str">
        <f t="shared" si="1119"/>
        <v/>
      </c>
      <c r="BJ8894" t="str">
        <f t="shared" ca="1" si="1120"/>
        <v/>
      </c>
      <c r="BK8894">
        <f t="shared" si="1121"/>
        <v>1900</v>
      </c>
      <c r="BL8894">
        <f t="shared" si="1122"/>
        <v>1900</v>
      </c>
      <c r="BM8894" t="str">
        <f t="shared" si="1123"/>
        <v/>
      </c>
      <c r="BN8894" s="69">
        <f t="shared" si="1124"/>
        <v>140</v>
      </c>
      <c r="BO8894" s="1">
        <v>51262</v>
      </c>
      <c r="BP8894" s="1"/>
    </row>
    <row r="8895" spans="59:68" x14ac:dyDescent="0.25">
      <c r="BG8895" t="str">
        <f t="shared" ca="1" si="1117"/>
        <v/>
      </c>
      <c r="BH8895" t="str">
        <f t="shared" si="1118"/>
        <v/>
      </c>
      <c r="BI8895" t="str">
        <f t="shared" si="1119"/>
        <v/>
      </c>
      <c r="BJ8895" t="str">
        <f t="shared" ca="1" si="1120"/>
        <v/>
      </c>
      <c r="BK8895">
        <f t="shared" si="1121"/>
        <v>1900</v>
      </c>
      <c r="BL8895">
        <f t="shared" si="1122"/>
        <v>1900</v>
      </c>
      <c r="BM8895" t="str">
        <f t="shared" si="1123"/>
        <v/>
      </c>
      <c r="BN8895" s="69">
        <f t="shared" si="1124"/>
        <v>140</v>
      </c>
      <c r="BO8895" s="1">
        <v>51263</v>
      </c>
      <c r="BP8895" s="1"/>
    </row>
    <row r="8896" spans="59:68" x14ac:dyDescent="0.25">
      <c r="BG8896" t="str">
        <f t="shared" ca="1" si="1117"/>
        <v/>
      </c>
      <c r="BH8896" t="str">
        <f t="shared" si="1118"/>
        <v/>
      </c>
      <c r="BI8896" t="str">
        <f t="shared" si="1119"/>
        <v/>
      </c>
      <c r="BJ8896" t="str">
        <f t="shared" ca="1" si="1120"/>
        <v/>
      </c>
      <c r="BK8896">
        <f t="shared" si="1121"/>
        <v>1900</v>
      </c>
      <c r="BL8896">
        <f t="shared" si="1122"/>
        <v>1900</v>
      </c>
      <c r="BM8896" t="str">
        <f t="shared" si="1123"/>
        <v/>
      </c>
      <c r="BN8896" s="69">
        <f t="shared" si="1124"/>
        <v>140</v>
      </c>
      <c r="BO8896" s="1">
        <v>51264</v>
      </c>
      <c r="BP8896" s="1"/>
    </row>
    <row r="8897" spans="59:68" x14ac:dyDescent="0.25">
      <c r="BG8897" t="str">
        <f t="shared" ca="1" si="1117"/>
        <v/>
      </c>
      <c r="BH8897" t="str">
        <f t="shared" si="1118"/>
        <v/>
      </c>
      <c r="BI8897" t="str">
        <f t="shared" si="1119"/>
        <v/>
      </c>
      <c r="BJ8897" t="str">
        <f t="shared" ca="1" si="1120"/>
        <v/>
      </c>
      <c r="BK8897">
        <f t="shared" si="1121"/>
        <v>1900</v>
      </c>
      <c r="BL8897">
        <f t="shared" si="1122"/>
        <v>1900</v>
      </c>
      <c r="BM8897" t="str">
        <f t="shared" si="1123"/>
        <v/>
      </c>
      <c r="BN8897" s="69">
        <f t="shared" si="1124"/>
        <v>140</v>
      </c>
      <c r="BO8897" s="1">
        <v>51265</v>
      </c>
      <c r="BP8897" s="1"/>
    </row>
    <row r="8898" spans="59:68" x14ac:dyDescent="0.25">
      <c r="BG8898" t="str">
        <f t="shared" ca="1" si="1117"/>
        <v/>
      </c>
      <c r="BH8898" t="str">
        <f t="shared" si="1118"/>
        <v/>
      </c>
      <c r="BI8898" t="str">
        <f t="shared" si="1119"/>
        <v/>
      </c>
      <c r="BJ8898" t="str">
        <f t="shared" ca="1" si="1120"/>
        <v/>
      </c>
      <c r="BK8898">
        <f t="shared" si="1121"/>
        <v>1900</v>
      </c>
      <c r="BL8898">
        <f t="shared" si="1122"/>
        <v>1900</v>
      </c>
      <c r="BM8898" t="str">
        <f t="shared" si="1123"/>
        <v/>
      </c>
      <c r="BN8898" s="69">
        <f t="shared" si="1124"/>
        <v>140</v>
      </c>
      <c r="BO8898" s="1">
        <v>51266</v>
      </c>
      <c r="BP8898" s="1"/>
    </row>
    <row r="8899" spans="59:68" x14ac:dyDescent="0.25">
      <c r="BG8899" t="str">
        <f t="shared" ref="BG8899:BG8962" ca="1" si="1125">IF(A8899="","",DATEDIF(J8899,TODAY(),"y"))</f>
        <v/>
      </c>
      <c r="BH8899" t="str">
        <f t="shared" ref="BH8899:BH8962" si="1126">IF(A8899="","",IF(BG8899&lt;61,"Moins de 61",IF(BG8899&lt;66,"61 à 65",IF(BG8899&lt;71,"66 à 70",IF(BG8899&lt;76,"71 à 75",IF(BG8899&lt;81,"76 à 80",IF(BG8899&lt;86,"81 à 85",IF(BG8899&lt;91,"86 à 90",IF(BG8899&lt;96,"91 à 95",IF(BG8899&lt;101,"96 à 100",IF(BG8899&gt;=101,"101 et plus","")))))))))))</f>
        <v/>
      </c>
      <c r="BI8899" t="str">
        <f t="shared" ref="BI8899:BI8962" si="1127">IF(B8899="","",IF(BG8899&lt;66,"Moins de 66",IF(BG8899&lt;71,"66 à 70",IF(BG8899&lt;76,"71 à 75",IF(BG8899&lt;81,"76 à 80",IF(BG8899&gt;=81,"plus de 80",""))))))</f>
        <v/>
      </c>
      <c r="BJ8899" t="str">
        <f t="shared" ref="BJ8899:BJ8962" ca="1" si="1128">IF(A8899="","",DATEDIF(L8899,TODAY(),"y"))</f>
        <v/>
      </c>
      <c r="BK8899">
        <f t="shared" ref="BK8899:BK8962" si="1129">YEAR(L8899)</f>
        <v>1900</v>
      </c>
      <c r="BL8899">
        <f t="shared" ref="BL8899:BL8962" si="1130">YEAR(E8899)</f>
        <v>1900</v>
      </c>
      <c r="BM8899" t="str">
        <f t="shared" ref="BM8899:BM8962" si="1131">IF(A8899="","",IF(O8899="Adhérent",BG8899,""))</f>
        <v/>
      </c>
      <c r="BN8899" s="69">
        <f t="shared" ref="BN8899:BN8962" si="1132">YEAR(BO8899)-YEAR(J8899)</f>
        <v>140</v>
      </c>
      <c r="BO8899" s="1">
        <v>51267</v>
      </c>
      <c r="BP8899" s="1"/>
    </row>
    <row r="8900" spans="59:68" x14ac:dyDescent="0.25">
      <c r="BG8900" t="str">
        <f t="shared" ca="1" si="1125"/>
        <v/>
      </c>
      <c r="BH8900" t="str">
        <f t="shared" si="1126"/>
        <v/>
      </c>
      <c r="BI8900" t="str">
        <f t="shared" si="1127"/>
        <v/>
      </c>
      <c r="BJ8900" t="str">
        <f t="shared" ca="1" si="1128"/>
        <v/>
      </c>
      <c r="BK8900">
        <f t="shared" si="1129"/>
        <v>1900</v>
      </c>
      <c r="BL8900">
        <f t="shared" si="1130"/>
        <v>1900</v>
      </c>
      <c r="BM8900" t="str">
        <f t="shared" si="1131"/>
        <v/>
      </c>
      <c r="BN8900" s="69">
        <f t="shared" si="1132"/>
        <v>140</v>
      </c>
      <c r="BO8900" s="1">
        <v>51268</v>
      </c>
      <c r="BP8900" s="1"/>
    </row>
    <row r="8901" spans="59:68" x14ac:dyDescent="0.25">
      <c r="BG8901" t="str">
        <f t="shared" ca="1" si="1125"/>
        <v/>
      </c>
      <c r="BH8901" t="str">
        <f t="shared" si="1126"/>
        <v/>
      </c>
      <c r="BI8901" t="str">
        <f t="shared" si="1127"/>
        <v/>
      </c>
      <c r="BJ8901" t="str">
        <f t="shared" ca="1" si="1128"/>
        <v/>
      </c>
      <c r="BK8901">
        <f t="shared" si="1129"/>
        <v>1900</v>
      </c>
      <c r="BL8901">
        <f t="shared" si="1130"/>
        <v>1900</v>
      </c>
      <c r="BM8901" t="str">
        <f t="shared" si="1131"/>
        <v/>
      </c>
      <c r="BN8901" s="69">
        <f t="shared" si="1132"/>
        <v>140</v>
      </c>
      <c r="BO8901" s="1">
        <v>51269</v>
      </c>
      <c r="BP8901" s="1"/>
    </row>
    <row r="8902" spans="59:68" x14ac:dyDescent="0.25">
      <c r="BG8902" t="str">
        <f t="shared" ca="1" si="1125"/>
        <v/>
      </c>
      <c r="BH8902" t="str">
        <f t="shared" si="1126"/>
        <v/>
      </c>
      <c r="BI8902" t="str">
        <f t="shared" si="1127"/>
        <v/>
      </c>
      <c r="BJ8902" t="str">
        <f t="shared" ca="1" si="1128"/>
        <v/>
      </c>
      <c r="BK8902">
        <f t="shared" si="1129"/>
        <v>1900</v>
      </c>
      <c r="BL8902">
        <f t="shared" si="1130"/>
        <v>1900</v>
      </c>
      <c r="BM8902" t="str">
        <f t="shared" si="1131"/>
        <v/>
      </c>
      <c r="BN8902" s="69">
        <f t="shared" si="1132"/>
        <v>140</v>
      </c>
      <c r="BO8902" s="1">
        <v>51270</v>
      </c>
      <c r="BP8902" s="1"/>
    </row>
    <row r="8903" spans="59:68" x14ac:dyDescent="0.25">
      <c r="BG8903" t="str">
        <f t="shared" ca="1" si="1125"/>
        <v/>
      </c>
      <c r="BH8903" t="str">
        <f t="shared" si="1126"/>
        <v/>
      </c>
      <c r="BI8903" t="str">
        <f t="shared" si="1127"/>
        <v/>
      </c>
      <c r="BJ8903" t="str">
        <f t="shared" ca="1" si="1128"/>
        <v/>
      </c>
      <c r="BK8903">
        <f t="shared" si="1129"/>
        <v>1900</v>
      </c>
      <c r="BL8903">
        <f t="shared" si="1130"/>
        <v>1900</v>
      </c>
      <c r="BM8903" t="str">
        <f t="shared" si="1131"/>
        <v/>
      </c>
      <c r="BN8903" s="69">
        <f t="shared" si="1132"/>
        <v>140</v>
      </c>
      <c r="BO8903" s="1">
        <v>51271</v>
      </c>
      <c r="BP8903" s="1"/>
    </row>
    <row r="8904" spans="59:68" x14ac:dyDescent="0.25">
      <c r="BG8904" t="str">
        <f t="shared" ca="1" si="1125"/>
        <v/>
      </c>
      <c r="BH8904" t="str">
        <f t="shared" si="1126"/>
        <v/>
      </c>
      <c r="BI8904" t="str">
        <f t="shared" si="1127"/>
        <v/>
      </c>
      <c r="BJ8904" t="str">
        <f t="shared" ca="1" si="1128"/>
        <v/>
      </c>
      <c r="BK8904">
        <f t="shared" si="1129"/>
        <v>1900</v>
      </c>
      <c r="BL8904">
        <f t="shared" si="1130"/>
        <v>1900</v>
      </c>
      <c r="BM8904" t="str">
        <f t="shared" si="1131"/>
        <v/>
      </c>
      <c r="BN8904" s="69">
        <f t="shared" si="1132"/>
        <v>140</v>
      </c>
      <c r="BO8904" s="1">
        <v>51272</v>
      </c>
      <c r="BP8904" s="1"/>
    </row>
    <row r="8905" spans="59:68" x14ac:dyDescent="0.25">
      <c r="BG8905" t="str">
        <f t="shared" ca="1" si="1125"/>
        <v/>
      </c>
      <c r="BH8905" t="str">
        <f t="shared" si="1126"/>
        <v/>
      </c>
      <c r="BI8905" t="str">
        <f t="shared" si="1127"/>
        <v/>
      </c>
      <c r="BJ8905" t="str">
        <f t="shared" ca="1" si="1128"/>
        <v/>
      </c>
      <c r="BK8905">
        <f t="shared" si="1129"/>
        <v>1900</v>
      </c>
      <c r="BL8905">
        <f t="shared" si="1130"/>
        <v>1900</v>
      </c>
      <c r="BM8905" t="str">
        <f t="shared" si="1131"/>
        <v/>
      </c>
      <c r="BN8905" s="69">
        <f t="shared" si="1132"/>
        <v>140</v>
      </c>
      <c r="BO8905" s="1">
        <v>51273</v>
      </c>
      <c r="BP8905" s="1"/>
    </row>
    <row r="8906" spans="59:68" x14ac:dyDescent="0.25">
      <c r="BG8906" t="str">
        <f t="shared" ca="1" si="1125"/>
        <v/>
      </c>
      <c r="BH8906" t="str">
        <f t="shared" si="1126"/>
        <v/>
      </c>
      <c r="BI8906" t="str">
        <f t="shared" si="1127"/>
        <v/>
      </c>
      <c r="BJ8906" t="str">
        <f t="shared" ca="1" si="1128"/>
        <v/>
      </c>
      <c r="BK8906">
        <f t="shared" si="1129"/>
        <v>1900</v>
      </c>
      <c r="BL8906">
        <f t="shared" si="1130"/>
        <v>1900</v>
      </c>
      <c r="BM8906" t="str">
        <f t="shared" si="1131"/>
        <v/>
      </c>
      <c r="BN8906" s="69">
        <f t="shared" si="1132"/>
        <v>140</v>
      </c>
      <c r="BO8906" s="1">
        <v>51274</v>
      </c>
      <c r="BP8906" s="1"/>
    </row>
    <row r="8907" spans="59:68" x14ac:dyDescent="0.25">
      <c r="BG8907" t="str">
        <f t="shared" ca="1" si="1125"/>
        <v/>
      </c>
      <c r="BH8907" t="str">
        <f t="shared" si="1126"/>
        <v/>
      </c>
      <c r="BI8907" t="str">
        <f t="shared" si="1127"/>
        <v/>
      </c>
      <c r="BJ8907" t="str">
        <f t="shared" ca="1" si="1128"/>
        <v/>
      </c>
      <c r="BK8907">
        <f t="shared" si="1129"/>
        <v>1900</v>
      </c>
      <c r="BL8907">
        <f t="shared" si="1130"/>
        <v>1900</v>
      </c>
      <c r="BM8907" t="str">
        <f t="shared" si="1131"/>
        <v/>
      </c>
      <c r="BN8907" s="69">
        <f t="shared" si="1132"/>
        <v>140</v>
      </c>
      <c r="BO8907" s="1">
        <v>51275</v>
      </c>
      <c r="BP8907" s="1"/>
    </row>
    <row r="8908" spans="59:68" x14ac:dyDescent="0.25">
      <c r="BG8908" t="str">
        <f t="shared" ca="1" si="1125"/>
        <v/>
      </c>
      <c r="BH8908" t="str">
        <f t="shared" si="1126"/>
        <v/>
      </c>
      <c r="BI8908" t="str">
        <f t="shared" si="1127"/>
        <v/>
      </c>
      <c r="BJ8908" t="str">
        <f t="shared" ca="1" si="1128"/>
        <v/>
      </c>
      <c r="BK8908">
        <f t="shared" si="1129"/>
        <v>1900</v>
      </c>
      <c r="BL8908">
        <f t="shared" si="1130"/>
        <v>1900</v>
      </c>
      <c r="BM8908" t="str">
        <f t="shared" si="1131"/>
        <v/>
      </c>
      <c r="BN8908" s="69">
        <f t="shared" si="1132"/>
        <v>140</v>
      </c>
      <c r="BO8908" s="1">
        <v>51276</v>
      </c>
      <c r="BP8908" s="1"/>
    </row>
    <row r="8909" spans="59:68" x14ac:dyDescent="0.25">
      <c r="BG8909" t="str">
        <f t="shared" ca="1" si="1125"/>
        <v/>
      </c>
      <c r="BH8909" t="str">
        <f t="shared" si="1126"/>
        <v/>
      </c>
      <c r="BI8909" t="str">
        <f t="shared" si="1127"/>
        <v/>
      </c>
      <c r="BJ8909" t="str">
        <f t="shared" ca="1" si="1128"/>
        <v/>
      </c>
      <c r="BK8909">
        <f t="shared" si="1129"/>
        <v>1900</v>
      </c>
      <c r="BL8909">
        <f t="shared" si="1130"/>
        <v>1900</v>
      </c>
      <c r="BM8909" t="str">
        <f t="shared" si="1131"/>
        <v/>
      </c>
      <c r="BN8909" s="69">
        <f t="shared" si="1132"/>
        <v>140</v>
      </c>
      <c r="BO8909" s="1">
        <v>51277</v>
      </c>
      <c r="BP8909" s="1"/>
    </row>
    <row r="8910" spans="59:68" x14ac:dyDescent="0.25">
      <c r="BG8910" t="str">
        <f t="shared" ca="1" si="1125"/>
        <v/>
      </c>
      <c r="BH8910" t="str">
        <f t="shared" si="1126"/>
        <v/>
      </c>
      <c r="BI8910" t="str">
        <f t="shared" si="1127"/>
        <v/>
      </c>
      <c r="BJ8910" t="str">
        <f t="shared" ca="1" si="1128"/>
        <v/>
      </c>
      <c r="BK8910">
        <f t="shared" si="1129"/>
        <v>1900</v>
      </c>
      <c r="BL8910">
        <f t="shared" si="1130"/>
        <v>1900</v>
      </c>
      <c r="BM8910" t="str">
        <f t="shared" si="1131"/>
        <v/>
      </c>
      <c r="BN8910" s="69">
        <f t="shared" si="1132"/>
        <v>140</v>
      </c>
      <c r="BO8910" s="1">
        <v>51278</v>
      </c>
      <c r="BP8910" s="1"/>
    </row>
    <row r="8911" spans="59:68" x14ac:dyDescent="0.25">
      <c r="BG8911" t="str">
        <f t="shared" ca="1" si="1125"/>
        <v/>
      </c>
      <c r="BH8911" t="str">
        <f t="shared" si="1126"/>
        <v/>
      </c>
      <c r="BI8911" t="str">
        <f t="shared" si="1127"/>
        <v/>
      </c>
      <c r="BJ8911" t="str">
        <f t="shared" ca="1" si="1128"/>
        <v/>
      </c>
      <c r="BK8911">
        <f t="shared" si="1129"/>
        <v>1900</v>
      </c>
      <c r="BL8911">
        <f t="shared" si="1130"/>
        <v>1900</v>
      </c>
      <c r="BM8911" t="str">
        <f t="shared" si="1131"/>
        <v/>
      </c>
      <c r="BN8911" s="69">
        <f t="shared" si="1132"/>
        <v>140</v>
      </c>
      <c r="BO8911" s="1">
        <v>51279</v>
      </c>
      <c r="BP8911" s="1"/>
    </row>
    <row r="8912" spans="59:68" x14ac:dyDescent="0.25">
      <c r="BG8912" t="str">
        <f t="shared" ca="1" si="1125"/>
        <v/>
      </c>
      <c r="BH8912" t="str">
        <f t="shared" si="1126"/>
        <v/>
      </c>
      <c r="BI8912" t="str">
        <f t="shared" si="1127"/>
        <v/>
      </c>
      <c r="BJ8912" t="str">
        <f t="shared" ca="1" si="1128"/>
        <v/>
      </c>
      <c r="BK8912">
        <f t="shared" si="1129"/>
        <v>1900</v>
      </c>
      <c r="BL8912">
        <f t="shared" si="1130"/>
        <v>1900</v>
      </c>
      <c r="BM8912" t="str">
        <f t="shared" si="1131"/>
        <v/>
      </c>
      <c r="BN8912" s="69">
        <f t="shared" si="1132"/>
        <v>140</v>
      </c>
      <c r="BO8912" s="1">
        <v>51280</v>
      </c>
      <c r="BP8912" s="1"/>
    </row>
    <row r="8913" spans="59:68" x14ac:dyDescent="0.25">
      <c r="BG8913" t="str">
        <f t="shared" ca="1" si="1125"/>
        <v/>
      </c>
      <c r="BH8913" t="str">
        <f t="shared" si="1126"/>
        <v/>
      </c>
      <c r="BI8913" t="str">
        <f t="shared" si="1127"/>
        <v/>
      </c>
      <c r="BJ8913" t="str">
        <f t="shared" ca="1" si="1128"/>
        <v/>
      </c>
      <c r="BK8913">
        <f t="shared" si="1129"/>
        <v>1900</v>
      </c>
      <c r="BL8913">
        <f t="shared" si="1130"/>
        <v>1900</v>
      </c>
      <c r="BM8913" t="str">
        <f t="shared" si="1131"/>
        <v/>
      </c>
      <c r="BN8913" s="69">
        <f t="shared" si="1132"/>
        <v>140</v>
      </c>
      <c r="BO8913" s="1">
        <v>51281</v>
      </c>
      <c r="BP8913" s="1"/>
    </row>
    <row r="8914" spans="59:68" x14ac:dyDescent="0.25">
      <c r="BG8914" t="str">
        <f t="shared" ca="1" si="1125"/>
        <v/>
      </c>
      <c r="BH8914" t="str">
        <f t="shared" si="1126"/>
        <v/>
      </c>
      <c r="BI8914" t="str">
        <f t="shared" si="1127"/>
        <v/>
      </c>
      <c r="BJ8914" t="str">
        <f t="shared" ca="1" si="1128"/>
        <v/>
      </c>
      <c r="BK8914">
        <f t="shared" si="1129"/>
        <v>1900</v>
      </c>
      <c r="BL8914">
        <f t="shared" si="1130"/>
        <v>1900</v>
      </c>
      <c r="BM8914" t="str">
        <f t="shared" si="1131"/>
        <v/>
      </c>
      <c r="BN8914" s="69">
        <f t="shared" si="1132"/>
        <v>140</v>
      </c>
      <c r="BO8914" s="1">
        <v>51282</v>
      </c>
      <c r="BP8914" s="1"/>
    </row>
    <row r="8915" spans="59:68" x14ac:dyDescent="0.25">
      <c r="BG8915" t="str">
        <f t="shared" ca="1" si="1125"/>
        <v/>
      </c>
      <c r="BH8915" t="str">
        <f t="shared" si="1126"/>
        <v/>
      </c>
      <c r="BI8915" t="str">
        <f t="shared" si="1127"/>
        <v/>
      </c>
      <c r="BJ8915" t="str">
        <f t="shared" ca="1" si="1128"/>
        <v/>
      </c>
      <c r="BK8915">
        <f t="shared" si="1129"/>
        <v>1900</v>
      </c>
      <c r="BL8915">
        <f t="shared" si="1130"/>
        <v>1900</v>
      </c>
      <c r="BM8915" t="str">
        <f t="shared" si="1131"/>
        <v/>
      </c>
      <c r="BN8915" s="69">
        <f t="shared" si="1132"/>
        <v>140</v>
      </c>
      <c r="BO8915" s="1">
        <v>51283</v>
      </c>
      <c r="BP8915" s="1"/>
    </row>
    <row r="8916" spans="59:68" x14ac:dyDescent="0.25">
      <c r="BG8916" t="str">
        <f t="shared" ca="1" si="1125"/>
        <v/>
      </c>
      <c r="BH8916" t="str">
        <f t="shared" si="1126"/>
        <v/>
      </c>
      <c r="BI8916" t="str">
        <f t="shared" si="1127"/>
        <v/>
      </c>
      <c r="BJ8916" t="str">
        <f t="shared" ca="1" si="1128"/>
        <v/>
      </c>
      <c r="BK8916">
        <f t="shared" si="1129"/>
        <v>1900</v>
      </c>
      <c r="BL8916">
        <f t="shared" si="1130"/>
        <v>1900</v>
      </c>
      <c r="BM8916" t="str">
        <f t="shared" si="1131"/>
        <v/>
      </c>
      <c r="BN8916" s="69">
        <f t="shared" si="1132"/>
        <v>140</v>
      </c>
      <c r="BO8916" s="1">
        <v>51284</v>
      </c>
      <c r="BP8916" s="1"/>
    </row>
    <row r="8917" spans="59:68" x14ac:dyDescent="0.25">
      <c r="BG8917" t="str">
        <f t="shared" ca="1" si="1125"/>
        <v/>
      </c>
      <c r="BH8917" t="str">
        <f t="shared" si="1126"/>
        <v/>
      </c>
      <c r="BI8917" t="str">
        <f t="shared" si="1127"/>
        <v/>
      </c>
      <c r="BJ8917" t="str">
        <f t="shared" ca="1" si="1128"/>
        <v/>
      </c>
      <c r="BK8917">
        <f t="shared" si="1129"/>
        <v>1900</v>
      </c>
      <c r="BL8917">
        <f t="shared" si="1130"/>
        <v>1900</v>
      </c>
      <c r="BM8917" t="str">
        <f t="shared" si="1131"/>
        <v/>
      </c>
      <c r="BN8917" s="69">
        <f t="shared" si="1132"/>
        <v>140</v>
      </c>
      <c r="BO8917" s="1">
        <v>51285</v>
      </c>
      <c r="BP8917" s="1"/>
    </row>
    <row r="8918" spans="59:68" x14ac:dyDescent="0.25">
      <c r="BG8918" t="str">
        <f t="shared" ca="1" si="1125"/>
        <v/>
      </c>
      <c r="BH8918" t="str">
        <f t="shared" si="1126"/>
        <v/>
      </c>
      <c r="BI8918" t="str">
        <f t="shared" si="1127"/>
        <v/>
      </c>
      <c r="BJ8918" t="str">
        <f t="shared" ca="1" si="1128"/>
        <v/>
      </c>
      <c r="BK8918">
        <f t="shared" si="1129"/>
        <v>1900</v>
      </c>
      <c r="BL8918">
        <f t="shared" si="1130"/>
        <v>1900</v>
      </c>
      <c r="BM8918" t="str">
        <f t="shared" si="1131"/>
        <v/>
      </c>
      <c r="BN8918" s="69">
        <f t="shared" si="1132"/>
        <v>140</v>
      </c>
      <c r="BO8918" s="1">
        <v>51286</v>
      </c>
      <c r="BP8918" s="1"/>
    </row>
    <row r="8919" spans="59:68" x14ac:dyDescent="0.25">
      <c r="BG8919" t="str">
        <f t="shared" ca="1" si="1125"/>
        <v/>
      </c>
      <c r="BH8919" t="str">
        <f t="shared" si="1126"/>
        <v/>
      </c>
      <c r="BI8919" t="str">
        <f t="shared" si="1127"/>
        <v/>
      </c>
      <c r="BJ8919" t="str">
        <f t="shared" ca="1" si="1128"/>
        <v/>
      </c>
      <c r="BK8919">
        <f t="shared" si="1129"/>
        <v>1900</v>
      </c>
      <c r="BL8919">
        <f t="shared" si="1130"/>
        <v>1900</v>
      </c>
      <c r="BM8919" t="str">
        <f t="shared" si="1131"/>
        <v/>
      </c>
      <c r="BN8919" s="69">
        <f t="shared" si="1132"/>
        <v>140</v>
      </c>
      <c r="BO8919" s="1">
        <v>51287</v>
      </c>
      <c r="BP8919" s="1"/>
    </row>
    <row r="8920" spans="59:68" x14ac:dyDescent="0.25">
      <c r="BG8920" t="str">
        <f t="shared" ca="1" si="1125"/>
        <v/>
      </c>
      <c r="BH8920" t="str">
        <f t="shared" si="1126"/>
        <v/>
      </c>
      <c r="BI8920" t="str">
        <f t="shared" si="1127"/>
        <v/>
      </c>
      <c r="BJ8920" t="str">
        <f t="shared" ca="1" si="1128"/>
        <v/>
      </c>
      <c r="BK8920">
        <f t="shared" si="1129"/>
        <v>1900</v>
      </c>
      <c r="BL8920">
        <f t="shared" si="1130"/>
        <v>1900</v>
      </c>
      <c r="BM8920" t="str">
        <f t="shared" si="1131"/>
        <v/>
      </c>
      <c r="BN8920" s="69">
        <f t="shared" si="1132"/>
        <v>140</v>
      </c>
      <c r="BO8920" s="1">
        <v>51288</v>
      </c>
      <c r="BP8920" s="1"/>
    </row>
    <row r="8921" spans="59:68" x14ac:dyDescent="0.25">
      <c r="BG8921" t="str">
        <f t="shared" ca="1" si="1125"/>
        <v/>
      </c>
      <c r="BH8921" t="str">
        <f t="shared" si="1126"/>
        <v/>
      </c>
      <c r="BI8921" t="str">
        <f t="shared" si="1127"/>
        <v/>
      </c>
      <c r="BJ8921" t="str">
        <f t="shared" ca="1" si="1128"/>
        <v/>
      </c>
      <c r="BK8921">
        <f t="shared" si="1129"/>
        <v>1900</v>
      </c>
      <c r="BL8921">
        <f t="shared" si="1130"/>
        <v>1900</v>
      </c>
      <c r="BM8921" t="str">
        <f t="shared" si="1131"/>
        <v/>
      </c>
      <c r="BN8921" s="69">
        <f t="shared" si="1132"/>
        <v>140</v>
      </c>
      <c r="BO8921" s="1">
        <v>51289</v>
      </c>
      <c r="BP8921" s="1"/>
    </row>
    <row r="8922" spans="59:68" x14ac:dyDescent="0.25">
      <c r="BG8922" t="str">
        <f t="shared" ca="1" si="1125"/>
        <v/>
      </c>
      <c r="BH8922" t="str">
        <f t="shared" si="1126"/>
        <v/>
      </c>
      <c r="BI8922" t="str">
        <f t="shared" si="1127"/>
        <v/>
      </c>
      <c r="BJ8922" t="str">
        <f t="shared" ca="1" si="1128"/>
        <v/>
      </c>
      <c r="BK8922">
        <f t="shared" si="1129"/>
        <v>1900</v>
      </c>
      <c r="BL8922">
        <f t="shared" si="1130"/>
        <v>1900</v>
      </c>
      <c r="BM8922" t="str">
        <f t="shared" si="1131"/>
        <v/>
      </c>
      <c r="BN8922" s="69">
        <f t="shared" si="1132"/>
        <v>140</v>
      </c>
      <c r="BO8922" s="1">
        <v>51290</v>
      </c>
      <c r="BP8922" s="1"/>
    </row>
    <row r="8923" spans="59:68" x14ac:dyDescent="0.25">
      <c r="BG8923" t="str">
        <f t="shared" ca="1" si="1125"/>
        <v/>
      </c>
      <c r="BH8923" t="str">
        <f t="shared" si="1126"/>
        <v/>
      </c>
      <c r="BI8923" t="str">
        <f t="shared" si="1127"/>
        <v/>
      </c>
      <c r="BJ8923" t="str">
        <f t="shared" ca="1" si="1128"/>
        <v/>
      </c>
      <c r="BK8923">
        <f t="shared" si="1129"/>
        <v>1900</v>
      </c>
      <c r="BL8923">
        <f t="shared" si="1130"/>
        <v>1900</v>
      </c>
      <c r="BM8923" t="str">
        <f t="shared" si="1131"/>
        <v/>
      </c>
      <c r="BN8923" s="69">
        <f t="shared" si="1132"/>
        <v>140</v>
      </c>
      <c r="BO8923" s="1">
        <v>51291</v>
      </c>
      <c r="BP8923" s="1"/>
    </row>
    <row r="8924" spans="59:68" x14ac:dyDescent="0.25">
      <c r="BG8924" t="str">
        <f t="shared" ca="1" si="1125"/>
        <v/>
      </c>
      <c r="BH8924" t="str">
        <f t="shared" si="1126"/>
        <v/>
      </c>
      <c r="BI8924" t="str">
        <f t="shared" si="1127"/>
        <v/>
      </c>
      <c r="BJ8924" t="str">
        <f t="shared" ca="1" si="1128"/>
        <v/>
      </c>
      <c r="BK8924">
        <f t="shared" si="1129"/>
        <v>1900</v>
      </c>
      <c r="BL8924">
        <f t="shared" si="1130"/>
        <v>1900</v>
      </c>
      <c r="BM8924" t="str">
        <f t="shared" si="1131"/>
        <v/>
      </c>
      <c r="BN8924" s="69">
        <f t="shared" si="1132"/>
        <v>140</v>
      </c>
      <c r="BO8924" s="1">
        <v>51292</v>
      </c>
      <c r="BP8924" s="1"/>
    </row>
    <row r="8925" spans="59:68" x14ac:dyDescent="0.25">
      <c r="BG8925" t="str">
        <f t="shared" ca="1" si="1125"/>
        <v/>
      </c>
      <c r="BH8925" t="str">
        <f t="shared" si="1126"/>
        <v/>
      </c>
      <c r="BI8925" t="str">
        <f t="shared" si="1127"/>
        <v/>
      </c>
      <c r="BJ8925" t="str">
        <f t="shared" ca="1" si="1128"/>
        <v/>
      </c>
      <c r="BK8925">
        <f t="shared" si="1129"/>
        <v>1900</v>
      </c>
      <c r="BL8925">
        <f t="shared" si="1130"/>
        <v>1900</v>
      </c>
      <c r="BM8925" t="str">
        <f t="shared" si="1131"/>
        <v/>
      </c>
      <c r="BN8925" s="69">
        <f t="shared" si="1132"/>
        <v>140</v>
      </c>
      <c r="BO8925" s="1">
        <v>51293</v>
      </c>
      <c r="BP8925" s="1"/>
    </row>
    <row r="8926" spans="59:68" x14ac:dyDescent="0.25">
      <c r="BG8926" t="str">
        <f t="shared" ca="1" si="1125"/>
        <v/>
      </c>
      <c r="BH8926" t="str">
        <f t="shared" si="1126"/>
        <v/>
      </c>
      <c r="BI8926" t="str">
        <f t="shared" si="1127"/>
        <v/>
      </c>
      <c r="BJ8926" t="str">
        <f t="shared" ca="1" si="1128"/>
        <v/>
      </c>
      <c r="BK8926">
        <f t="shared" si="1129"/>
        <v>1900</v>
      </c>
      <c r="BL8926">
        <f t="shared" si="1130"/>
        <v>1900</v>
      </c>
      <c r="BM8926" t="str">
        <f t="shared" si="1131"/>
        <v/>
      </c>
      <c r="BN8926" s="69">
        <f t="shared" si="1132"/>
        <v>140</v>
      </c>
      <c r="BO8926" s="1">
        <v>51294</v>
      </c>
      <c r="BP8926" s="1"/>
    </row>
    <row r="8927" spans="59:68" x14ac:dyDescent="0.25">
      <c r="BG8927" t="str">
        <f t="shared" ca="1" si="1125"/>
        <v/>
      </c>
      <c r="BH8927" t="str">
        <f t="shared" si="1126"/>
        <v/>
      </c>
      <c r="BI8927" t="str">
        <f t="shared" si="1127"/>
        <v/>
      </c>
      <c r="BJ8927" t="str">
        <f t="shared" ca="1" si="1128"/>
        <v/>
      </c>
      <c r="BK8927">
        <f t="shared" si="1129"/>
        <v>1900</v>
      </c>
      <c r="BL8927">
        <f t="shared" si="1130"/>
        <v>1900</v>
      </c>
      <c r="BM8927" t="str">
        <f t="shared" si="1131"/>
        <v/>
      </c>
      <c r="BN8927" s="69">
        <f t="shared" si="1132"/>
        <v>140</v>
      </c>
      <c r="BO8927" s="1">
        <v>51295</v>
      </c>
      <c r="BP8927" s="1"/>
    </row>
    <row r="8928" spans="59:68" x14ac:dyDescent="0.25">
      <c r="BG8928" t="str">
        <f t="shared" ca="1" si="1125"/>
        <v/>
      </c>
      <c r="BH8928" t="str">
        <f t="shared" si="1126"/>
        <v/>
      </c>
      <c r="BI8928" t="str">
        <f t="shared" si="1127"/>
        <v/>
      </c>
      <c r="BJ8928" t="str">
        <f t="shared" ca="1" si="1128"/>
        <v/>
      </c>
      <c r="BK8928">
        <f t="shared" si="1129"/>
        <v>1900</v>
      </c>
      <c r="BL8928">
        <f t="shared" si="1130"/>
        <v>1900</v>
      </c>
      <c r="BM8928" t="str">
        <f t="shared" si="1131"/>
        <v/>
      </c>
      <c r="BN8928" s="69">
        <f t="shared" si="1132"/>
        <v>140</v>
      </c>
      <c r="BO8928" s="1">
        <v>51296</v>
      </c>
      <c r="BP8928" s="1"/>
    </row>
    <row r="8929" spans="59:68" x14ac:dyDescent="0.25">
      <c r="BG8929" t="str">
        <f t="shared" ca="1" si="1125"/>
        <v/>
      </c>
      <c r="BH8929" t="str">
        <f t="shared" si="1126"/>
        <v/>
      </c>
      <c r="BI8929" t="str">
        <f t="shared" si="1127"/>
        <v/>
      </c>
      <c r="BJ8929" t="str">
        <f t="shared" ca="1" si="1128"/>
        <v/>
      </c>
      <c r="BK8929">
        <f t="shared" si="1129"/>
        <v>1900</v>
      </c>
      <c r="BL8929">
        <f t="shared" si="1130"/>
        <v>1900</v>
      </c>
      <c r="BM8929" t="str">
        <f t="shared" si="1131"/>
        <v/>
      </c>
      <c r="BN8929" s="69">
        <f t="shared" si="1132"/>
        <v>140</v>
      </c>
      <c r="BO8929" s="1">
        <v>51297</v>
      </c>
      <c r="BP8929" s="1"/>
    </row>
    <row r="8930" spans="59:68" x14ac:dyDescent="0.25">
      <c r="BG8930" t="str">
        <f t="shared" ca="1" si="1125"/>
        <v/>
      </c>
      <c r="BH8930" t="str">
        <f t="shared" si="1126"/>
        <v/>
      </c>
      <c r="BI8930" t="str">
        <f t="shared" si="1127"/>
        <v/>
      </c>
      <c r="BJ8930" t="str">
        <f t="shared" ca="1" si="1128"/>
        <v/>
      </c>
      <c r="BK8930">
        <f t="shared" si="1129"/>
        <v>1900</v>
      </c>
      <c r="BL8930">
        <f t="shared" si="1130"/>
        <v>1900</v>
      </c>
      <c r="BM8930" t="str">
        <f t="shared" si="1131"/>
        <v/>
      </c>
      <c r="BN8930" s="69">
        <f t="shared" si="1132"/>
        <v>140</v>
      </c>
      <c r="BO8930" s="1">
        <v>51298</v>
      </c>
      <c r="BP8930" s="1"/>
    </row>
    <row r="8931" spans="59:68" x14ac:dyDescent="0.25">
      <c r="BG8931" t="str">
        <f t="shared" ca="1" si="1125"/>
        <v/>
      </c>
      <c r="BH8931" t="str">
        <f t="shared" si="1126"/>
        <v/>
      </c>
      <c r="BI8931" t="str">
        <f t="shared" si="1127"/>
        <v/>
      </c>
      <c r="BJ8931" t="str">
        <f t="shared" ca="1" si="1128"/>
        <v/>
      </c>
      <c r="BK8931">
        <f t="shared" si="1129"/>
        <v>1900</v>
      </c>
      <c r="BL8931">
        <f t="shared" si="1130"/>
        <v>1900</v>
      </c>
      <c r="BM8931" t="str">
        <f t="shared" si="1131"/>
        <v/>
      </c>
      <c r="BN8931" s="69">
        <f t="shared" si="1132"/>
        <v>140</v>
      </c>
      <c r="BO8931" s="1">
        <v>51299</v>
      </c>
      <c r="BP8931" s="1"/>
    </row>
    <row r="8932" spans="59:68" x14ac:dyDescent="0.25">
      <c r="BG8932" t="str">
        <f t="shared" ca="1" si="1125"/>
        <v/>
      </c>
      <c r="BH8932" t="str">
        <f t="shared" si="1126"/>
        <v/>
      </c>
      <c r="BI8932" t="str">
        <f t="shared" si="1127"/>
        <v/>
      </c>
      <c r="BJ8932" t="str">
        <f t="shared" ca="1" si="1128"/>
        <v/>
      </c>
      <c r="BK8932">
        <f t="shared" si="1129"/>
        <v>1900</v>
      </c>
      <c r="BL8932">
        <f t="shared" si="1130"/>
        <v>1900</v>
      </c>
      <c r="BM8932" t="str">
        <f t="shared" si="1131"/>
        <v/>
      </c>
      <c r="BN8932" s="69">
        <f t="shared" si="1132"/>
        <v>140</v>
      </c>
      <c r="BO8932" s="1">
        <v>51300</v>
      </c>
      <c r="BP8932" s="1"/>
    </row>
    <row r="8933" spans="59:68" x14ac:dyDescent="0.25">
      <c r="BG8933" t="str">
        <f t="shared" ca="1" si="1125"/>
        <v/>
      </c>
      <c r="BH8933" t="str">
        <f t="shared" si="1126"/>
        <v/>
      </c>
      <c r="BI8933" t="str">
        <f t="shared" si="1127"/>
        <v/>
      </c>
      <c r="BJ8933" t="str">
        <f t="shared" ca="1" si="1128"/>
        <v/>
      </c>
      <c r="BK8933">
        <f t="shared" si="1129"/>
        <v>1900</v>
      </c>
      <c r="BL8933">
        <f t="shared" si="1130"/>
        <v>1900</v>
      </c>
      <c r="BM8933" t="str">
        <f t="shared" si="1131"/>
        <v/>
      </c>
      <c r="BN8933" s="69">
        <f t="shared" si="1132"/>
        <v>140</v>
      </c>
      <c r="BO8933" s="1">
        <v>51301</v>
      </c>
      <c r="BP8933" s="1"/>
    </row>
    <row r="8934" spans="59:68" x14ac:dyDescent="0.25">
      <c r="BG8934" t="str">
        <f t="shared" ca="1" si="1125"/>
        <v/>
      </c>
      <c r="BH8934" t="str">
        <f t="shared" si="1126"/>
        <v/>
      </c>
      <c r="BI8934" t="str">
        <f t="shared" si="1127"/>
        <v/>
      </c>
      <c r="BJ8934" t="str">
        <f t="shared" ca="1" si="1128"/>
        <v/>
      </c>
      <c r="BK8934">
        <f t="shared" si="1129"/>
        <v>1900</v>
      </c>
      <c r="BL8934">
        <f t="shared" si="1130"/>
        <v>1900</v>
      </c>
      <c r="BM8934" t="str">
        <f t="shared" si="1131"/>
        <v/>
      </c>
      <c r="BN8934" s="69">
        <f t="shared" si="1132"/>
        <v>140</v>
      </c>
      <c r="BO8934" s="1">
        <v>51302</v>
      </c>
      <c r="BP8934" s="1"/>
    </row>
    <row r="8935" spans="59:68" x14ac:dyDescent="0.25">
      <c r="BG8935" t="str">
        <f t="shared" ca="1" si="1125"/>
        <v/>
      </c>
      <c r="BH8935" t="str">
        <f t="shared" si="1126"/>
        <v/>
      </c>
      <c r="BI8935" t="str">
        <f t="shared" si="1127"/>
        <v/>
      </c>
      <c r="BJ8935" t="str">
        <f t="shared" ca="1" si="1128"/>
        <v/>
      </c>
      <c r="BK8935">
        <f t="shared" si="1129"/>
        <v>1900</v>
      </c>
      <c r="BL8935">
        <f t="shared" si="1130"/>
        <v>1900</v>
      </c>
      <c r="BM8935" t="str">
        <f t="shared" si="1131"/>
        <v/>
      </c>
      <c r="BN8935" s="69">
        <f t="shared" si="1132"/>
        <v>140</v>
      </c>
      <c r="BO8935" s="1">
        <v>51303</v>
      </c>
      <c r="BP8935" s="1"/>
    </row>
    <row r="8936" spans="59:68" x14ac:dyDescent="0.25">
      <c r="BG8936" t="str">
        <f t="shared" ca="1" si="1125"/>
        <v/>
      </c>
      <c r="BH8936" t="str">
        <f t="shared" si="1126"/>
        <v/>
      </c>
      <c r="BI8936" t="str">
        <f t="shared" si="1127"/>
        <v/>
      </c>
      <c r="BJ8936" t="str">
        <f t="shared" ca="1" si="1128"/>
        <v/>
      </c>
      <c r="BK8936">
        <f t="shared" si="1129"/>
        <v>1900</v>
      </c>
      <c r="BL8936">
        <f t="shared" si="1130"/>
        <v>1900</v>
      </c>
      <c r="BM8936" t="str">
        <f t="shared" si="1131"/>
        <v/>
      </c>
      <c r="BN8936" s="69">
        <f t="shared" si="1132"/>
        <v>140</v>
      </c>
      <c r="BO8936" s="1">
        <v>51304</v>
      </c>
      <c r="BP8936" s="1"/>
    </row>
    <row r="8937" spans="59:68" x14ac:dyDescent="0.25">
      <c r="BG8937" t="str">
        <f t="shared" ca="1" si="1125"/>
        <v/>
      </c>
      <c r="BH8937" t="str">
        <f t="shared" si="1126"/>
        <v/>
      </c>
      <c r="BI8937" t="str">
        <f t="shared" si="1127"/>
        <v/>
      </c>
      <c r="BJ8937" t="str">
        <f t="shared" ca="1" si="1128"/>
        <v/>
      </c>
      <c r="BK8937">
        <f t="shared" si="1129"/>
        <v>1900</v>
      </c>
      <c r="BL8937">
        <f t="shared" si="1130"/>
        <v>1900</v>
      </c>
      <c r="BM8937" t="str">
        <f t="shared" si="1131"/>
        <v/>
      </c>
      <c r="BN8937" s="69">
        <f t="shared" si="1132"/>
        <v>140</v>
      </c>
      <c r="BO8937" s="1">
        <v>51305</v>
      </c>
      <c r="BP8937" s="1"/>
    </row>
    <row r="8938" spans="59:68" x14ac:dyDescent="0.25">
      <c r="BG8938" t="str">
        <f t="shared" ca="1" si="1125"/>
        <v/>
      </c>
      <c r="BH8938" t="str">
        <f t="shared" si="1126"/>
        <v/>
      </c>
      <c r="BI8938" t="str">
        <f t="shared" si="1127"/>
        <v/>
      </c>
      <c r="BJ8938" t="str">
        <f t="shared" ca="1" si="1128"/>
        <v/>
      </c>
      <c r="BK8938">
        <f t="shared" si="1129"/>
        <v>1900</v>
      </c>
      <c r="BL8938">
        <f t="shared" si="1130"/>
        <v>1900</v>
      </c>
      <c r="BM8938" t="str">
        <f t="shared" si="1131"/>
        <v/>
      </c>
      <c r="BN8938" s="69">
        <f t="shared" si="1132"/>
        <v>140</v>
      </c>
      <c r="BO8938" s="1">
        <v>51306</v>
      </c>
      <c r="BP8938" s="1"/>
    </row>
    <row r="8939" spans="59:68" x14ac:dyDescent="0.25">
      <c r="BG8939" t="str">
        <f t="shared" ca="1" si="1125"/>
        <v/>
      </c>
      <c r="BH8939" t="str">
        <f t="shared" si="1126"/>
        <v/>
      </c>
      <c r="BI8939" t="str">
        <f t="shared" si="1127"/>
        <v/>
      </c>
      <c r="BJ8939" t="str">
        <f t="shared" ca="1" si="1128"/>
        <v/>
      </c>
      <c r="BK8939">
        <f t="shared" si="1129"/>
        <v>1900</v>
      </c>
      <c r="BL8939">
        <f t="shared" si="1130"/>
        <v>1900</v>
      </c>
      <c r="BM8939" t="str">
        <f t="shared" si="1131"/>
        <v/>
      </c>
      <c r="BN8939" s="69">
        <f t="shared" si="1132"/>
        <v>140</v>
      </c>
      <c r="BO8939" s="1">
        <v>51307</v>
      </c>
      <c r="BP8939" s="1"/>
    </row>
    <row r="8940" spans="59:68" x14ac:dyDescent="0.25">
      <c r="BG8940" t="str">
        <f t="shared" ca="1" si="1125"/>
        <v/>
      </c>
      <c r="BH8940" t="str">
        <f t="shared" si="1126"/>
        <v/>
      </c>
      <c r="BI8940" t="str">
        <f t="shared" si="1127"/>
        <v/>
      </c>
      <c r="BJ8940" t="str">
        <f t="shared" ca="1" si="1128"/>
        <v/>
      </c>
      <c r="BK8940">
        <f t="shared" si="1129"/>
        <v>1900</v>
      </c>
      <c r="BL8940">
        <f t="shared" si="1130"/>
        <v>1900</v>
      </c>
      <c r="BM8940" t="str">
        <f t="shared" si="1131"/>
        <v/>
      </c>
      <c r="BN8940" s="69">
        <f t="shared" si="1132"/>
        <v>140</v>
      </c>
      <c r="BO8940" s="1">
        <v>51308</v>
      </c>
      <c r="BP8940" s="1"/>
    </row>
    <row r="8941" spans="59:68" x14ac:dyDescent="0.25">
      <c r="BG8941" t="str">
        <f t="shared" ca="1" si="1125"/>
        <v/>
      </c>
      <c r="BH8941" t="str">
        <f t="shared" si="1126"/>
        <v/>
      </c>
      <c r="BI8941" t="str">
        <f t="shared" si="1127"/>
        <v/>
      </c>
      <c r="BJ8941" t="str">
        <f t="shared" ca="1" si="1128"/>
        <v/>
      </c>
      <c r="BK8941">
        <f t="shared" si="1129"/>
        <v>1900</v>
      </c>
      <c r="BL8941">
        <f t="shared" si="1130"/>
        <v>1900</v>
      </c>
      <c r="BM8941" t="str">
        <f t="shared" si="1131"/>
        <v/>
      </c>
      <c r="BN8941" s="69">
        <f t="shared" si="1132"/>
        <v>140</v>
      </c>
      <c r="BO8941" s="1">
        <v>51309</v>
      </c>
      <c r="BP8941" s="1"/>
    </row>
    <row r="8942" spans="59:68" x14ac:dyDescent="0.25">
      <c r="BG8942" t="str">
        <f t="shared" ca="1" si="1125"/>
        <v/>
      </c>
      <c r="BH8942" t="str">
        <f t="shared" si="1126"/>
        <v/>
      </c>
      <c r="BI8942" t="str">
        <f t="shared" si="1127"/>
        <v/>
      </c>
      <c r="BJ8942" t="str">
        <f t="shared" ca="1" si="1128"/>
        <v/>
      </c>
      <c r="BK8942">
        <f t="shared" si="1129"/>
        <v>1900</v>
      </c>
      <c r="BL8942">
        <f t="shared" si="1130"/>
        <v>1900</v>
      </c>
      <c r="BM8942" t="str">
        <f t="shared" si="1131"/>
        <v/>
      </c>
      <c r="BN8942" s="69">
        <f t="shared" si="1132"/>
        <v>140</v>
      </c>
      <c r="BO8942" s="1">
        <v>51310</v>
      </c>
      <c r="BP8942" s="1"/>
    </row>
    <row r="8943" spans="59:68" x14ac:dyDescent="0.25">
      <c r="BG8943" t="str">
        <f t="shared" ca="1" si="1125"/>
        <v/>
      </c>
      <c r="BH8943" t="str">
        <f t="shared" si="1126"/>
        <v/>
      </c>
      <c r="BI8943" t="str">
        <f t="shared" si="1127"/>
        <v/>
      </c>
      <c r="BJ8943" t="str">
        <f t="shared" ca="1" si="1128"/>
        <v/>
      </c>
      <c r="BK8943">
        <f t="shared" si="1129"/>
        <v>1900</v>
      </c>
      <c r="BL8943">
        <f t="shared" si="1130"/>
        <v>1900</v>
      </c>
      <c r="BM8943" t="str">
        <f t="shared" si="1131"/>
        <v/>
      </c>
      <c r="BN8943" s="69">
        <f t="shared" si="1132"/>
        <v>140</v>
      </c>
      <c r="BO8943" s="1">
        <v>51311</v>
      </c>
      <c r="BP8943" s="1"/>
    </row>
    <row r="8944" spans="59:68" x14ac:dyDescent="0.25">
      <c r="BG8944" t="str">
        <f t="shared" ca="1" si="1125"/>
        <v/>
      </c>
      <c r="BH8944" t="str">
        <f t="shared" si="1126"/>
        <v/>
      </c>
      <c r="BI8944" t="str">
        <f t="shared" si="1127"/>
        <v/>
      </c>
      <c r="BJ8944" t="str">
        <f t="shared" ca="1" si="1128"/>
        <v/>
      </c>
      <c r="BK8944">
        <f t="shared" si="1129"/>
        <v>1900</v>
      </c>
      <c r="BL8944">
        <f t="shared" si="1130"/>
        <v>1900</v>
      </c>
      <c r="BM8944" t="str">
        <f t="shared" si="1131"/>
        <v/>
      </c>
      <c r="BN8944" s="69">
        <f t="shared" si="1132"/>
        <v>140</v>
      </c>
      <c r="BO8944" s="1">
        <v>51312</v>
      </c>
      <c r="BP8944" s="1"/>
    </row>
    <row r="8945" spans="59:68" x14ac:dyDescent="0.25">
      <c r="BG8945" t="str">
        <f t="shared" ca="1" si="1125"/>
        <v/>
      </c>
      <c r="BH8945" t="str">
        <f t="shared" si="1126"/>
        <v/>
      </c>
      <c r="BI8945" t="str">
        <f t="shared" si="1127"/>
        <v/>
      </c>
      <c r="BJ8945" t="str">
        <f t="shared" ca="1" si="1128"/>
        <v/>
      </c>
      <c r="BK8945">
        <f t="shared" si="1129"/>
        <v>1900</v>
      </c>
      <c r="BL8945">
        <f t="shared" si="1130"/>
        <v>1900</v>
      </c>
      <c r="BM8945" t="str">
        <f t="shared" si="1131"/>
        <v/>
      </c>
      <c r="BN8945" s="69">
        <f t="shared" si="1132"/>
        <v>140</v>
      </c>
      <c r="BO8945" s="1">
        <v>51313</v>
      </c>
      <c r="BP8945" s="1"/>
    </row>
    <row r="8946" spans="59:68" x14ac:dyDescent="0.25">
      <c r="BG8946" t="str">
        <f t="shared" ca="1" si="1125"/>
        <v/>
      </c>
      <c r="BH8946" t="str">
        <f t="shared" si="1126"/>
        <v/>
      </c>
      <c r="BI8946" t="str">
        <f t="shared" si="1127"/>
        <v/>
      </c>
      <c r="BJ8946" t="str">
        <f t="shared" ca="1" si="1128"/>
        <v/>
      </c>
      <c r="BK8946">
        <f t="shared" si="1129"/>
        <v>1900</v>
      </c>
      <c r="BL8946">
        <f t="shared" si="1130"/>
        <v>1900</v>
      </c>
      <c r="BM8946" t="str">
        <f t="shared" si="1131"/>
        <v/>
      </c>
      <c r="BN8946" s="69">
        <f t="shared" si="1132"/>
        <v>140</v>
      </c>
      <c r="BO8946" s="1">
        <v>51314</v>
      </c>
      <c r="BP8946" s="1"/>
    </row>
    <row r="8947" spans="59:68" x14ac:dyDescent="0.25">
      <c r="BG8947" t="str">
        <f t="shared" ca="1" si="1125"/>
        <v/>
      </c>
      <c r="BH8947" t="str">
        <f t="shared" si="1126"/>
        <v/>
      </c>
      <c r="BI8947" t="str">
        <f t="shared" si="1127"/>
        <v/>
      </c>
      <c r="BJ8947" t="str">
        <f t="shared" ca="1" si="1128"/>
        <v/>
      </c>
      <c r="BK8947">
        <f t="shared" si="1129"/>
        <v>1900</v>
      </c>
      <c r="BL8947">
        <f t="shared" si="1130"/>
        <v>1900</v>
      </c>
      <c r="BM8947" t="str">
        <f t="shared" si="1131"/>
        <v/>
      </c>
      <c r="BN8947" s="69">
        <f t="shared" si="1132"/>
        <v>140</v>
      </c>
      <c r="BO8947" s="1">
        <v>51315</v>
      </c>
      <c r="BP8947" s="1"/>
    </row>
    <row r="8948" spans="59:68" x14ac:dyDescent="0.25">
      <c r="BG8948" t="str">
        <f t="shared" ca="1" si="1125"/>
        <v/>
      </c>
      <c r="BH8948" t="str">
        <f t="shared" si="1126"/>
        <v/>
      </c>
      <c r="BI8948" t="str">
        <f t="shared" si="1127"/>
        <v/>
      </c>
      <c r="BJ8948" t="str">
        <f t="shared" ca="1" si="1128"/>
        <v/>
      </c>
      <c r="BK8948">
        <f t="shared" si="1129"/>
        <v>1900</v>
      </c>
      <c r="BL8948">
        <f t="shared" si="1130"/>
        <v>1900</v>
      </c>
      <c r="BM8948" t="str">
        <f t="shared" si="1131"/>
        <v/>
      </c>
      <c r="BN8948" s="69">
        <f t="shared" si="1132"/>
        <v>140</v>
      </c>
      <c r="BO8948" s="1">
        <v>51316</v>
      </c>
      <c r="BP8948" s="1"/>
    </row>
    <row r="8949" spans="59:68" x14ac:dyDescent="0.25">
      <c r="BG8949" t="str">
        <f t="shared" ca="1" si="1125"/>
        <v/>
      </c>
      <c r="BH8949" t="str">
        <f t="shared" si="1126"/>
        <v/>
      </c>
      <c r="BI8949" t="str">
        <f t="shared" si="1127"/>
        <v/>
      </c>
      <c r="BJ8949" t="str">
        <f t="shared" ca="1" si="1128"/>
        <v/>
      </c>
      <c r="BK8949">
        <f t="shared" si="1129"/>
        <v>1900</v>
      </c>
      <c r="BL8949">
        <f t="shared" si="1130"/>
        <v>1900</v>
      </c>
      <c r="BM8949" t="str">
        <f t="shared" si="1131"/>
        <v/>
      </c>
      <c r="BN8949" s="69">
        <f t="shared" si="1132"/>
        <v>140</v>
      </c>
      <c r="BO8949" s="1">
        <v>51317</v>
      </c>
      <c r="BP8949" s="1"/>
    </row>
    <row r="8950" spans="59:68" x14ac:dyDescent="0.25">
      <c r="BG8950" t="str">
        <f t="shared" ca="1" si="1125"/>
        <v/>
      </c>
      <c r="BH8950" t="str">
        <f t="shared" si="1126"/>
        <v/>
      </c>
      <c r="BI8950" t="str">
        <f t="shared" si="1127"/>
        <v/>
      </c>
      <c r="BJ8950" t="str">
        <f t="shared" ca="1" si="1128"/>
        <v/>
      </c>
      <c r="BK8950">
        <f t="shared" si="1129"/>
        <v>1900</v>
      </c>
      <c r="BL8950">
        <f t="shared" si="1130"/>
        <v>1900</v>
      </c>
      <c r="BM8950" t="str">
        <f t="shared" si="1131"/>
        <v/>
      </c>
      <c r="BN8950" s="69">
        <f t="shared" si="1132"/>
        <v>140</v>
      </c>
      <c r="BO8950" s="1">
        <v>51318</v>
      </c>
      <c r="BP8950" s="1"/>
    </row>
    <row r="8951" spans="59:68" x14ac:dyDescent="0.25">
      <c r="BG8951" t="str">
        <f t="shared" ca="1" si="1125"/>
        <v/>
      </c>
      <c r="BH8951" t="str">
        <f t="shared" si="1126"/>
        <v/>
      </c>
      <c r="BI8951" t="str">
        <f t="shared" si="1127"/>
        <v/>
      </c>
      <c r="BJ8951" t="str">
        <f t="shared" ca="1" si="1128"/>
        <v/>
      </c>
      <c r="BK8951">
        <f t="shared" si="1129"/>
        <v>1900</v>
      </c>
      <c r="BL8951">
        <f t="shared" si="1130"/>
        <v>1900</v>
      </c>
      <c r="BM8951" t="str">
        <f t="shared" si="1131"/>
        <v/>
      </c>
      <c r="BN8951" s="69">
        <f t="shared" si="1132"/>
        <v>140</v>
      </c>
      <c r="BO8951" s="1">
        <v>51319</v>
      </c>
      <c r="BP8951" s="1"/>
    </row>
    <row r="8952" spans="59:68" x14ac:dyDescent="0.25">
      <c r="BG8952" t="str">
        <f t="shared" ca="1" si="1125"/>
        <v/>
      </c>
      <c r="BH8952" t="str">
        <f t="shared" si="1126"/>
        <v/>
      </c>
      <c r="BI8952" t="str">
        <f t="shared" si="1127"/>
        <v/>
      </c>
      <c r="BJ8952" t="str">
        <f t="shared" ca="1" si="1128"/>
        <v/>
      </c>
      <c r="BK8952">
        <f t="shared" si="1129"/>
        <v>1900</v>
      </c>
      <c r="BL8952">
        <f t="shared" si="1130"/>
        <v>1900</v>
      </c>
      <c r="BM8952" t="str">
        <f t="shared" si="1131"/>
        <v/>
      </c>
      <c r="BN8952" s="69">
        <f t="shared" si="1132"/>
        <v>140</v>
      </c>
      <c r="BO8952" s="1">
        <v>51320</v>
      </c>
      <c r="BP8952" s="1"/>
    </row>
    <row r="8953" spans="59:68" x14ac:dyDescent="0.25">
      <c r="BG8953" t="str">
        <f t="shared" ca="1" si="1125"/>
        <v/>
      </c>
      <c r="BH8953" t="str">
        <f t="shared" si="1126"/>
        <v/>
      </c>
      <c r="BI8953" t="str">
        <f t="shared" si="1127"/>
        <v/>
      </c>
      <c r="BJ8953" t="str">
        <f t="shared" ca="1" si="1128"/>
        <v/>
      </c>
      <c r="BK8953">
        <f t="shared" si="1129"/>
        <v>1900</v>
      </c>
      <c r="BL8953">
        <f t="shared" si="1130"/>
        <v>1900</v>
      </c>
      <c r="BM8953" t="str">
        <f t="shared" si="1131"/>
        <v/>
      </c>
      <c r="BN8953" s="69">
        <f t="shared" si="1132"/>
        <v>140</v>
      </c>
      <c r="BO8953" s="1">
        <v>51321</v>
      </c>
      <c r="BP8953" s="1"/>
    </row>
    <row r="8954" spans="59:68" x14ac:dyDescent="0.25">
      <c r="BG8954" t="str">
        <f t="shared" ca="1" si="1125"/>
        <v/>
      </c>
      <c r="BH8954" t="str">
        <f t="shared" si="1126"/>
        <v/>
      </c>
      <c r="BI8954" t="str">
        <f t="shared" si="1127"/>
        <v/>
      </c>
      <c r="BJ8954" t="str">
        <f t="shared" ca="1" si="1128"/>
        <v/>
      </c>
      <c r="BK8954">
        <f t="shared" si="1129"/>
        <v>1900</v>
      </c>
      <c r="BL8954">
        <f t="shared" si="1130"/>
        <v>1900</v>
      </c>
      <c r="BM8954" t="str">
        <f t="shared" si="1131"/>
        <v/>
      </c>
      <c r="BN8954" s="69">
        <f t="shared" si="1132"/>
        <v>140</v>
      </c>
      <c r="BO8954" s="1">
        <v>51322</v>
      </c>
      <c r="BP8954" s="1"/>
    </row>
    <row r="8955" spans="59:68" x14ac:dyDescent="0.25">
      <c r="BG8955" t="str">
        <f t="shared" ca="1" si="1125"/>
        <v/>
      </c>
      <c r="BH8955" t="str">
        <f t="shared" si="1126"/>
        <v/>
      </c>
      <c r="BI8955" t="str">
        <f t="shared" si="1127"/>
        <v/>
      </c>
      <c r="BJ8955" t="str">
        <f t="shared" ca="1" si="1128"/>
        <v/>
      </c>
      <c r="BK8955">
        <f t="shared" si="1129"/>
        <v>1900</v>
      </c>
      <c r="BL8955">
        <f t="shared" si="1130"/>
        <v>1900</v>
      </c>
      <c r="BM8955" t="str">
        <f t="shared" si="1131"/>
        <v/>
      </c>
      <c r="BN8955" s="69">
        <f t="shared" si="1132"/>
        <v>140</v>
      </c>
      <c r="BO8955" s="1">
        <v>51323</v>
      </c>
      <c r="BP8955" s="1"/>
    </row>
    <row r="8956" spans="59:68" x14ac:dyDescent="0.25">
      <c r="BG8956" t="str">
        <f t="shared" ca="1" si="1125"/>
        <v/>
      </c>
      <c r="BH8956" t="str">
        <f t="shared" si="1126"/>
        <v/>
      </c>
      <c r="BI8956" t="str">
        <f t="shared" si="1127"/>
        <v/>
      </c>
      <c r="BJ8956" t="str">
        <f t="shared" ca="1" si="1128"/>
        <v/>
      </c>
      <c r="BK8956">
        <f t="shared" si="1129"/>
        <v>1900</v>
      </c>
      <c r="BL8956">
        <f t="shared" si="1130"/>
        <v>1900</v>
      </c>
      <c r="BM8956" t="str">
        <f t="shared" si="1131"/>
        <v/>
      </c>
      <c r="BN8956" s="69">
        <f t="shared" si="1132"/>
        <v>140</v>
      </c>
      <c r="BO8956" s="1">
        <v>51324</v>
      </c>
      <c r="BP8956" s="1"/>
    </row>
    <row r="8957" spans="59:68" x14ac:dyDescent="0.25">
      <c r="BG8957" t="str">
        <f t="shared" ca="1" si="1125"/>
        <v/>
      </c>
      <c r="BH8957" t="str">
        <f t="shared" si="1126"/>
        <v/>
      </c>
      <c r="BI8957" t="str">
        <f t="shared" si="1127"/>
        <v/>
      </c>
      <c r="BJ8957" t="str">
        <f t="shared" ca="1" si="1128"/>
        <v/>
      </c>
      <c r="BK8957">
        <f t="shared" si="1129"/>
        <v>1900</v>
      </c>
      <c r="BL8957">
        <f t="shared" si="1130"/>
        <v>1900</v>
      </c>
      <c r="BM8957" t="str">
        <f t="shared" si="1131"/>
        <v/>
      </c>
      <c r="BN8957" s="69">
        <f t="shared" si="1132"/>
        <v>140</v>
      </c>
      <c r="BO8957" s="1">
        <v>51325</v>
      </c>
      <c r="BP8957" s="1"/>
    </row>
    <row r="8958" spans="59:68" x14ac:dyDescent="0.25">
      <c r="BG8958" t="str">
        <f t="shared" ca="1" si="1125"/>
        <v/>
      </c>
      <c r="BH8958" t="str">
        <f t="shared" si="1126"/>
        <v/>
      </c>
      <c r="BI8958" t="str">
        <f t="shared" si="1127"/>
        <v/>
      </c>
      <c r="BJ8958" t="str">
        <f t="shared" ca="1" si="1128"/>
        <v/>
      </c>
      <c r="BK8958">
        <f t="shared" si="1129"/>
        <v>1900</v>
      </c>
      <c r="BL8958">
        <f t="shared" si="1130"/>
        <v>1900</v>
      </c>
      <c r="BM8958" t="str">
        <f t="shared" si="1131"/>
        <v/>
      </c>
      <c r="BN8958" s="69">
        <f t="shared" si="1132"/>
        <v>140</v>
      </c>
      <c r="BO8958" s="1">
        <v>51326</v>
      </c>
      <c r="BP8958" s="1"/>
    </row>
    <row r="8959" spans="59:68" x14ac:dyDescent="0.25">
      <c r="BG8959" t="str">
        <f t="shared" ca="1" si="1125"/>
        <v/>
      </c>
      <c r="BH8959" t="str">
        <f t="shared" si="1126"/>
        <v/>
      </c>
      <c r="BI8959" t="str">
        <f t="shared" si="1127"/>
        <v/>
      </c>
      <c r="BJ8959" t="str">
        <f t="shared" ca="1" si="1128"/>
        <v/>
      </c>
      <c r="BK8959">
        <f t="shared" si="1129"/>
        <v>1900</v>
      </c>
      <c r="BL8959">
        <f t="shared" si="1130"/>
        <v>1900</v>
      </c>
      <c r="BM8959" t="str">
        <f t="shared" si="1131"/>
        <v/>
      </c>
      <c r="BN8959" s="69">
        <f t="shared" si="1132"/>
        <v>140</v>
      </c>
      <c r="BO8959" s="1">
        <v>51327</v>
      </c>
      <c r="BP8959" s="1"/>
    </row>
    <row r="8960" spans="59:68" x14ac:dyDescent="0.25">
      <c r="BG8960" t="str">
        <f t="shared" ca="1" si="1125"/>
        <v/>
      </c>
      <c r="BH8960" t="str">
        <f t="shared" si="1126"/>
        <v/>
      </c>
      <c r="BI8960" t="str">
        <f t="shared" si="1127"/>
        <v/>
      </c>
      <c r="BJ8960" t="str">
        <f t="shared" ca="1" si="1128"/>
        <v/>
      </c>
      <c r="BK8960">
        <f t="shared" si="1129"/>
        <v>1900</v>
      </c>
      <c r="BL8960">
        <f t="shared" si="1130"/>
        <v>1900</v>
      </c>
      <c r="BM8960" t="str">
        <f t="shared" si="1131"/>
        <v/>
      </c>
      <c r="BN8960" s="69">
        <f t="shared" si="1132"/>
        <v>140</v>
      </c>
      <c r="BO8960" s="1">
        <v>51328</v>
      </c>
      <c r="BP8960" s="1"/>
    </row>
    <row r="8961" spans="59:68" x14ac:dyDescent="0.25">
      <c r="BG8961" t="str">
        <f t="shared" ca="1" si="1125"/>
        <v/>
      </c>
      <c r="BH8961" t="str">
        <f t="shared" si="1126"/>
        <v/>
      </c>
      <c r="BI8961" t="str">
        <f t="shared" si="1127"/>
        <v/>
      </c>
      <c r="BJ8961" t="str">
        <f t="shared" ca="1" si="1128"/>
        <v/>
      </c>
      <c r="BK8961">
        <f t="shared" si="1129"/>
        <v>1900</v>
      </c>
      <c r="BL8961">
        <f t="shared" si="1130"/>
        <v>1900</v>
      </c>
      <c r="BM8961" t="str">
        <f t="shared" si="1131"/>
        <v/>
      </c>
      <c r="BN8961" s="69">
        <f t="shared" si="1132"/>
        <v>140</v>
      </c>
      <c r="BO8961" s="1">
        <v>51329</v>
      </c>
      <c r="BP8961" s="1"/>
    </row>
    <row r="8962" spans="59:68" x14ac:dyDescent="0.25">
      <c r="BG8962" t="str">
        <f t="shared" ca="1" si="1125"/>
        <v/>
      </c>
      <c r="BH8962" t="str">
        <f t="shared" si="1126"/>
        <v/>
      </c>
      <c r="BI8962" t="str">
        <f t="shared" si="1127"/>
        <v/>
      </c>
      <c r="BJ8962" t="str">
        <f t="shared" ca="1" si="1128"/>
        <v/>
      </c>
      <c r="BK8962">
        <f t="shared" si="1129"/>
        <v>1900</v>
      </c>
      <c r="BL8962">
        <f t="shared" si="1130"/>
        <v>1900</v>
      </c>
      <c r="BM8962" t="str">
        <f t="shared" si="1131"/>
        <v/>
      </c>
      <c r="BN8962" s="69">
        <f t="shared" si="1132"/>
        <v>140</v>
      </c>
      <c r="BO8962" s="1">
        <v>51330</v>
      </c>
      <c r="BP8962" s="1"/>
    </row>
    <row r="8963" spans="59:68" x14ac:dyDescent="0.25">
      <c r="BG8963" t="str">
        <f t="shared" ref="BG8963:BG9026" ca="1" si="1133">IF(A8963="","",DATEDIF(J8963,TODAY(),"y"))</f>
        <v/>
      </c>
      <c r="BH8963" t="str">
        <f t="shared" ref="BH8963:BH9026" si="1134">IF(A8963="","",IF(BG8963&lt;61,"Moins de 61",IF(BG8963&lt;66,"61 à 65",IF(BG8963&lt;71,"66 à 70",IF(BG8963&lt;76,"71 à 75",IF(BG8963&lt;81,"76 à 80",IF(BG8963&lt;86,"81 à 85",IF(BG8963&lt;91,"86 à 90",IF(BG8963&lt;96,"91 à 95",IF(BG8963&lt;101,"96 à 100",IF(BG8963&gt;=101,"101 et plus","")))))))))))</f>
        <v/>
      </c>
      <c r="BI8963" t="str">
        <f t="shared" ref="BI8963:BI9026" si="1135">IF(B8963="","",IF(BG8963&lt;66,"Moins de 66",IF(BG8963&lt;71,"66 à 70",IF(BG8963&lt;76,"71 à 75",IF(BG8963&lt;81,"76 à 80",IF(BG8963&gt;=81,"plus de 80",""))))))</f>
        <v/>
      </c>
      <c r="BJ8963" t="str">
        <f t="shared" ref="BJ8963:BJ9026" ca="1" si="1136">IF(A8963="","",DATEDIF(L8963,TODAY(),"y"))</f>
        <v/>
      </c>
      <c r="BK8963">
        <f t="shared" ref="BK8963:BK9026" si="1137">YEAR(L8963)</f>
        <v>1900</v>
      </c>
      <c r="BL8963">
        <f t="shared" ref="BL8963:BL9026" si="1138">YEAR(E8963)</f>
        <v>1900</v>
      </c>
      <c r="BM8963" t="str">
        <f t="shared" ref="BM8963:BM9026" si="1139">IF(A8963="","",IF(O8963="Adhérent",BG8963,""))</f>
        <v/>
      </c>
      <c r="BN8963" s="69">
        <f t="shared" ref="BN8963:BN9026" si="1140">YEAR(BO8963)-YEAR(J8963)</f>
        <v>140</v>
      </c>
      <c r="BO8963" s="1">
        <v>51331</v>
      </c>
      <c r="BP8963" s="1"/>
    </row>
    <row r="8964" spans="59:68" x14ac:dyDescent="0.25">
      <c r="BG8964" t="str">
        <f t="shared" ca="1" si="1133"/>
        <v/>
      </c>
      <c r="BH8964" t="str">
        <f t="shared" si="1134"/>
        <v/>
      </c>
      <c r="BI8964" t="str">
        <f t="shared" si="1135"/>
        <v/>
      </c>
      <c r="BJ8964" t="str">
        <f t="shared" ca="1" si="1136"/>
        <v/>
      </c>
      <c r="BK8964">
        <f t="shared" si="1137"/>
        <v>1900</v>
      </c>
      <c r="BL8964">
        <f t="shared" si="1138"/>
        <v>1900</v>
      </c>
      <c r="BM8964" t="str">
        <f t="shared" si="1139"/>
        <v/>
      </c>
      <c r="BN8964" s="69">
        <f t="shared" si="1140"/>
        <v>140</v>
      </c>
      <c r="BO8964" s="1">
        <v>51332</v>
      </c>
      <c r="BP8964" s="1"/>
    </row>
    <row r="8965" spans="59:68" x14ac:dyDescent="0.25">
      <c r="BG8965" t="str">
        <f t="shared" ca="1" si="1133"/>
        <v/>
      </c>
      <c r="BH8965" t="str">
        <f t="shared" si="1134"/>
        <v/>
      </c>
      <c r="BI8965" t="str">
        <f t="shared" si="1135"/>
        <v/>
      </c>
      <c r="BJ8965" t="str">
        <f t="shared" ca="1" si="1136"/>
        <v/>
      </c>
      <c r="BK8965">
        <f t="shared" si="1137"/>
        <v>1900</v>
      </c>
      <c r="BL8965">
        <f t="shared" si="1138"/>
        <v>1900</v>
      </c>
      <c r="BM8965" t="str">
        <f t="shared" si="1139"/>
        <v/>
      </c>
      <c r="BN8965" s="69">
        <f t="shared" si="1140"/>
        <v>140</v>
      </c>
      <c r="BO8965" s="1">
        <v>51333</v>
      </c>
      <c r="BP8965" s="1"/>
    </row>
    <row r="8966" spans="59:68" x14ac:dyDescent="0.25">
      <c r="BG8966" t="str">
        <f t="shared" ca="1" si="1133"/>
        <v/>
      </c>
      <c r="BH8966" t="str">
        <f t="shared" si="1134"/>
        <v/>
      </c>
      <c r="BI8966" t="str">
        <f t="shared" si="1135"/>
        <v/>
      </c>
      <c r="BJ8966" t="str">
        <f t="shared" ca="1" si="1136"/>
        <v/>
      </c>
      <c r="BK8966">
        <f t="shared" si="1137"/>
        <v>1900</v>
      </c>
      <c r="BL8966">
        <f t="shared" si="1138"/>
        <v>1900</v>
      </c>
      <c r="BM8966" t="str">
        <f t="shared" si="1139"/>
        <v/>
      </c>
      <c r="BN8966" s="69">
        <f t="shared" si="1140"/>
        <v>140</v>
      </c>
      <c r="BO8966" s="1">
        <v>51334</v>
      </c>
      <c r="BP8966" s="1"/>
    </row>
    <row r="8967" spans="59:68" x14ac:dyDescent="0.25">
      <c r="BG8967" t="str">
        <f t="shared" ca="1" si="1133"/>
        <v/>
      </c>
      <c r="BH8967" t="str">
        <f t="shared" si="1134"/>
        <v/>
      </c>
      <c r="BI8967" t="str">
        <f t="shared" si="1135"/>
        <v/>
      </c>
      <c r="BJ8967" t="str">
        <f t="shared" ca="1" si="1136"/>
        <v/>
      </c>
      <c r="BK8967">
        <f t="shared" si="1137"/>
        <v>1900</v>
      </c>
      <c r="BL8967">
        <f t="shared" si="1138"/>
        <v>1900</v>
      </c>
      <c r="BM8967" t="str">
        <f t="shared" si="1139"/>
        <v/>
      </c>
      <c r="BN8967" s="69">
        <f t="shared" si="1140"/>
        <v>140</v>
      </c>
      <c r="BO8967" s="1">
        <v>51335</v>
      </c>
      <c r="BP8967" s="1"/>
    </row>
    <row r="8968" spans="59:68" x14ac:dyDescent="0.25">
      <c r="BG8968" t="str">
        <f t="shared" ca="1" si="1133"/>
        <v/>
      </c>
      <c r="BH8968" t="str">
        <f t="shared" si="1134"/>
        <v/>
      </c>
      <c r="BI8968" t="str">
        <f t="shared" si="1135"/>
        <v/>
      </c>
      <c r="BJ8968" t="str">
        <f t="shared" ca="1" si="1136"/>
        <v/>
      </c>
      <c r="BK8968">
        <f t="shared" si="1137"/>
        <v>1900</v>
      </c>
      <c r="BL8968">
        <f t="shared" si="1138"/>
        <v>1900</v>
      </c>
      <c r="BM8968" t="str">
        <f t="shared" si="1139"/>
        <v/>
      </c>
      <c r="BN8968" s="69">
        <f t="shared" si="1140"/>
        <v>140</v>
      </c>
      <c r="BO8968" s="1">
        <v>51336</v>
      </c>
      <c r="BP8968" s="1"/>
    </row>
    <row r="8969" spans="59:68" x14ac:dyDescent="0.25">
      <c r="BG8969" t="str">
        <f t="shared" ca="1" si="1133"/>
        <v/>
      </c>
      <c r="BH8969" t="str">
        <f t="shared" si="1134"/>
        <v/>
      </c>
      <c r="BI8969" t="str">
        <f t="shared" si="1135"/>
        <v/>
      </c>
      <c r="BJ8969" t="str">
        <f t="shared" ca="1" si="1136"/>
        <v/>
      </c>
      <c r="BK8969">
        <f t="shared" si="1137"/>
        <v>1900</v>
      </c>
      <c r="BL8969">
        <f t="shared" si="1138"/>
        <v>1900</v>
      </c>
      <c r="BM8969" t="str">
        <f t="shared" si="1139"/>
        <v/>
      </c>
      <c r="BN8969" s="69">
        <f t="shared" si="1140"/>
        <v>140</v>
      </c>
      <c r="BO8969" s="1">
        <v>51337</v>
      </c>
      <c r="BP8969" s="1"/>
    </row>
    <row r="8970" spans="59:68" x14ac:dyDescent="0.25">
      <c r="BG8970" t="str">
        <f t="shared" ca="1" si="1133"/>
        <v/>
      </c>
      <c r="BH8970" t="str">
        <f t="shared" si="1134"/>
        <v/>
      </c>
      <c r="BI8970" t="str">
        <f t="shared" si="1135"/>
        <v/>
      </c>
      <c r="BJ8970" t="str">
        <f t="shared" ca="1" si="1136"/>
        <v/>
      </c>
      <c r="BK8970">
        <f t="shared" si="1137"/>
        <v>1900</v>
      </c>
      <c r="BL8970">
        <f t="shared" si="1138"/>
        <v>1900</v>
      </c>
      <c r="BM8970" t="str">
        <f t="shared" si="1139"/>
        <v/>
      </c>
      <c r="BN8970" s="69">
        <f t="shared" si="1140"/>
        <v>140</v>
      </c>
      <c r="BO8970" s="1">
        <v>51338</v>
      </c>
      <c r="BP8970" s="1"/>
    </row>
    <row r="8971" spans="59:68" x14ac:dyDescent="0.25">
      <c r="BG8971" t="str">
        <f t="shared" ca="1" si="1133"/>
        <v/>
      </c>
      <c r="BH8971" t="str">
        <f t="shared" si="1134"/>
        <v/>
      </c>
      <c r="BI8971" t="str">
        <f t="shared" si="1135"/>
        <v/>
      </c>
      <c r="BJ8971" t="str">
        <f t="shared" ca="1" si="1136"/>
        <v/>
      </c>
      <c r="BK8971">
        <f t="shared" si="1137"/>
        <v>1900</v>
      </c>
      <c r="BL8971">
        <f t="shared" si="1138"/>
        <v>1900</v>
      </c>
      <c r="BM8971" t="str">
        <f t="shared" si="1139"/>
        <v/>
      </c>
      <c r="BN8971" s="69">
        <f t="shared" si="1140"/>
        <v>140</v>
      </c>
      <c r="BO8971" s="1">
        <v>51339</v>
      </c>
      <c r="BP8971" s="1"/>
    </row>
    <row r="8972" spans="59:68" x14ac:dyDescent="0.25">
      <c r="BG8972" t="str">
        <f t="shared" ca="1" si="1133"/>
        <v/>
      </c>
      <c r="BH8972" t="str">
        <f t="shared" si="1134"/>
        <v/>
      </c>
      <c r="BI8972" t="str">
        <f t="shared" si="1135"/>
        <v/>
      </c>
      <c r="BJ8972" t="str">
        <f t="shared" ca="1" si="1136"/>
        <v/>
      </c>
      <c r="BK8972">
        <f t="shared" si="1137"/>
        <v>1900</v>
      </c>
      <c r="BL8972">
        <f t="shared" si="1138"/>
        <v>1900</v>
      </c>
      <c r="BM8972" t="str">
        <f t="shared" si="1139"/>
        <v/>
      </c>
      <c r="BN8972" s="69">
        <f t="shared" si="1140"/>
        <v>140</v>
      </c>
      <c r="BO8972" s="1">
        <v>51340</v>
      </c>
      <c r="BP8972" s="1"/>
    </row>
    <row r="8973" spans="59:68" x14ac:dyDescent="0.25">
      <c r="BG8973" t="str">
        <f t="shared" ca="1" si="1133"/>
        <v/>
      </c>
      <c r="BH8973" t="str">
        <f t="shared" si="1134"/>
        <v/>
      </c>
      <c r="BI8973" t="str">
        <f t="shared" si="1135"/>
        <v/>
      </c>
      <c r="BJ8973" t="str">
        <f t="shared" ca="1" si="1136"/>
        <v/>
      </c>
      <c r="BK8973">
        <f t="shared" si="1137"/>
        <v>1900</v>
      </c>
      <c r="BL8973">
        <f t="shared" si="1138"/>
        <v>1900</v>
      </c>
      <c r="BM8973" t="str">
        <f t="shared" si="1139"/>
        <v/>
      </c>
      <c r="BN8973" s="69">
        <f t="shared" si="1140"/>
        <v>140</v>
      </c>
      <c r="BO8973" s="1">
        <v>51341</v>
      </c>
      <c r="BP8973" s="1"/>
    </row>
    <row r="8974" spans="59:68" x14ac:dyDescent="0.25">
      <c r="BG8974" t="str">
        <f t="shared" ca="1" si="1133"/>
        <v/>
      </c>
      <c r="BH8974" t="str">
        <f t="shared" si="1134"/>
        <v/>
      </c>
      <c r="BI8974" t="str">
        <f t="shared" si="1135"/>
        <v/>
      </c>
      <c r="BJ8974" t="str">
        <f t="shared" ca="1" si="1136"/>
        <v/>
      </c>
      <c r="BK8974">
        <f t="shared" si="1137"/>
        <v>1900</v>
      </c>
      <c r="BL8974">
        <f t="shared" si="1138"/>
        <v>1900</v>
      </c>
      <c r="BM8974" t="str">
        <f t="shared" si="1139"/>
        <v/>
      </c>
      <c r="BN8974" s="69">
        <f t="shared" si="1140"/>
        <v>140</v>
      </c>
      <c r="BO8974" s="1">
        <v>51342</v>
      </c>
      <c r="BP8974" s="1"/>
    </row>
    <row r="8975" spans="59:68" x14ac:dyDescent="0.25">
      <c r="BG8975" t="str">
        <f t="shared" ca="1" si="1133"/>
        <v/>
      </c>
      <c r="BH8975" t="str">
        <f t="shared" si="1134"/>
        <v/>
      </c>
      <c r="BI8975" t="str">
        <f t="shared" si="1135"/>
        <v/>
      </c>
      <c r="BJ8975" t="str">
        <f t="shared" ca="1" si="1136"/>
        <v/>
      </c>
      <c r="BK8975">
        <f t="shared" si="1137"/>
        <v>1900</v>
      </c>
      <c r="BL8975">
        <f t="shared" si="1138"/>
        <v>1900</v>
      </c>
      <c r="BM8975" t="str">
        <f t="shared" si="1139"/>
        <v/>
      </c>
      <c r="BN8975" s="69">
        <f t="shared" si="1140"/>
        <v>140</v>
      </c>
      <c r="BO8975" s="1">
        <v>51343</v>
      </c>
      <c r="BP8975" s="1"/>
    </row>
    <row r="8976" spans="59:68" x14ac:dyDescent="0.25">
      <c r="BG8976" t="str">
        <f t="shared" ca="1" si="1133"/>
        <v/>
      </c>
      <c r="BH8976" t="str">
        <f t="shared" si="1134"/>
        <v/>
      </c>
      <c r="BI8976" t="str">
        <f t="shared" si="1135"/>
        <v/>
      </c>
      <c r="BJ8976" t="str">
        <f t="shared" ca="1" si="1136"/>
        <v/>
      </c>
      <c r="BK8976">
        <f t="shared" si="1137"/>
        <v>1900</v>
      </c>
      <c r="BL8976">
        <f t="shared" si="1138"/>
        <v>1900</v>
      </c>
      <c r="BM8976" t="str">
        <f t="shared" si="1139"/>
        <v/>
      </c>
      <c r="BN8976" s="69">
        <f t="shared" si="1140"/>
        <v>140</v>
      </c>
      <c r="BO8976" s="1">
        <v>51344</v>
      </c>
      <c r="BP8976" s="1"/>
    </row>
    <row r="8977" spans="59:68" x14ac:dyDescent="0.25">
      <c r="BG8977" t="str">
        <f t="shared" ca="1" si="1133"/>
        <v/>
      </c>
      <c r="BH8977" t="str">
        <f t="shared" si="1134"/>
        <v/>
      </c>
      <c r="BI8977" t="str">
        <f t="shared" si="1135"/>
        <v/>
      </c>
      <c r="BJ8977" t="str">
        <f t="shared" ca="1" si="1136"/>
        <v/>
      </c>
      <c r="BK8977">
        <f t="shared" si="1137"/>
        <v>1900</v>
      </c>
      <c r="BL8977">
        <f t="shared" si="1138"/>
        <v>1900</v>
      </c>
      <c r="BM8977" t="str">
        <f t="shared" si="1139"/>
        <v/>
      </c>
      <c r="BN8977" s="69">
        <f t="shared" si="1140"/>
        <v>140</v>
      </c>
      <c r="BO8977" s="1">
        <v>51345</v>
      </c>
      <c r="BP8977" s="1"/>
    </row>
    <row r="8978" spans="59:68" x14ac:dyDescent="0.25">
      <c r="BG8978" t="str">
        <f t="shared" ca="1" si="1133"/>
        <v/>
      </c>
      <c r="BH8978" t="str">
        <f t="shared" si="1134"/>
        <v/>
      </c>
      <c r="BI8978" t="str">
        <f t="shared" si="1135"/>
        <v/>
      </c>
      <c r="BJ8978" t="str">
        <f t="shared" ca="1" si="1136"/>
        <v/>
      </c>
      <c r="BK8978">
        <f t="shared" si="1137"/>
        <v>1900</v>
      </c>
      <c r="BL8978">
        <f t="shared" si="1138"/>
        <v>1900</v>
      </c>
      <c r="BM8978" t="str">
        <f t="shared" si="1139"/>
        <v/>
      </c>
      <c r="BN8978" s="69">
        <f t="shared" si="1140"/>
        <v>140</v>
      </c>
      <c r="BO8978" s="1">
        <v>51346</v>
      </c>
      <c r="BP8978" s="1"/>
    </row>
    <row r="8979" spans="59:68" x14ac:dyDescent="0.25">
      <c r="BG8979" t="str">
        <f t="shared" ca="1" si="1133"/>
        <v/>
      </c>
      <c r="BH8979" t="str">
        <f t="shared" si="1134"/>
        <v/>
      </c>
      <c r="BI8979" t="str">
        <f t="shared" si="1135"/>
        <v/>
      </c>
      <c r="BJ8979" t="str">
        <f t="shared" ca="1" si="1136"/>
        <v/>
      </c>
      <c r="BK8979">
        <f t="shared" si="1137"/>
        <v>1900</v>
      </c>
      <c r="BL8979">
        <f t="shared" si="1138"/>
        <v>1900</v>
      </c>
      <c r="BM8979" t="str">
        <f t="shared" si="1139"/>
        <v/>
      </c>
      <c r="BN8979" s="69">
        <f t="shared" si="1140"/>
        <v>140</v>
      </c>
      <c r="BO8979" s="1">
        <v>51347</v>
      </c>
      <c r="BP8979" s="1"/>
    </row>
    <row r="8980" spans="59:68" x14ac:dyDescent="0.25">
      <c r="BG8980" t="str">
        <f t="shared" ca="1" si="1133"/>
        <v/>
      </c>
      <c r="BH8980" t="str">
        <f t="shared" si="1134"/>
        <v/>
      </c>
      <c r="BI8980" t="str">
        <f t="shared" si="1135"/>
        <v/>
      </c>
      <c r="BJ8980" t="str">
        <f t="shared" ca="1" si="1136"/>
        <v/>
      </c>
      <c r="BK8980">
        <f t="shared" si="1137"/>
        <v>1900</v>
      </c>
      <c r="BL8980">
        <f t="shared" si="1138"/>
        <v>1900</v>
      </c>
      <c r="BM8980" t="str">
        <f t="shared" si="1139"/>
        <v/>
      </c>
      <c r="BN8980" s="69">
        <f t="shared" si="1140"/>
        <v>140</v>
      </c>
      <c r="BO8980" s="1">
        <v>51348</v>
      </c>
      <c r="BP8980" s="1"/>
    </row>
    <row r="8981" spans="59:68" x14ac:dyDescent="0.25">
      <c r="BG8981" t="str">
        <f t="shared" ca="1" si="1133"/>
        <v/>
      </c>
      <c r="BH8981" t="str">
        <f t="shared" si="1134"/>
        <v/>
      </c>
      <c r="BI8981" t="str">
        <f t="shared" si="1135"/>
        <v/>
      </c>
      <c r="BJ8981" t="str">
        <f t="shared" ca="1" si="1136"/>
        <v/>
      </c>
      <c r="BK8981">
        <f t="shared" si="1137"/>
        <v>1900</v>
      </c>
      <c r="BL8981">
        <f t="shared" si="1138"/>
        <v>1900</v>
      </c>
      <c r="BM8981" t="str">
        <f t="shared" si="1139"/>
        <v/>
      </c>
      <c r="BN8981" s="69">
        <f t="shared" si="1140"/>
        <v>140</v>
      </c>
      <c r="BO8981" s="1">
        <v>51349</v>
      </c>
      <c r="BP8981" s="1"/>
    </row>
    <row r="8982" spans="59:68" x14ac:dyDescent="0.25">
      <c r="BG8982" t="str">
        <f t="shared" ca="1" si="1133"/>
        <v/>
      </c>
      <c r="BH8982" t="str">
        <f t="shared" si="1134"/>
        <v/>
      </c>
      <c r="BI8982" t="str">
        <f t="shared" si="1135"/>
        <v/>
      </c>
      <c r="BJ8982" t="str">
        <f t="shared" ca="1" si="1136"/>
        <v/>
      </c>
      <c r="BK8982">
        <f t="shared" si="1137"/>
        <v>1900</v>
      </c>
      <c r="BL8982">
        <f t="shared" si="1138"/>
        <v>1900</v>
      </c>
      <c r="BM8982" t="str">
        <f t="shared" si="1139"/>
        <v/>
      </c>
      <c r="BN8982" s="69">
        <f t="shared" si="1140"/>
        <v>140</v>
      </c>
      <c r="BO8982" s="1">
        <v>51350</v>
      </c>
      <c r="BP8982" s="1"/>
    </row>
    <row r="8983" spans="59:68" x14ac:dyDescent="0.25">
      <c r="BG8983" t="str">
        <f t="shared" ca="1" si="1133"/>
        <v/>
      </c>
      <c r="BH8983" t="str">
        <f t="shared" si="1134"/>
        <v/>
      </c>
      <c r="BI8983" t="str">
        <f t="shared" si="1135"/>
        <v/>
      </c>
      <c r="BJ8983" t="str">
        <f t="shared" ca="1" si="1136"/>
        <v/>
      </c>
      <c r="BK8983">
        <f t="shared" si="1137"/>
        <v>1900</v>
      </c>
      <c r="BL8983">
        <f t="shared" si="1138"/>
        <v>1900</v>
      </c>
      <c r="BM8983" t="str">
        <f t="shared" si="1139"/>
        <v/>
      </c>
      <c r="BN8983" s="69">
        <f t="shared" si="1140"/>
        <v>140</v>
      </c>
      <c r="BO8983" s="1">
        <v>51351</v>
      </c>
      <c r="BP8983" s="1"/>
    </row>
    <row r="8984" spans="59:68" x14ac:dyDescent="0.25">
      <c r="BG8984" t="str">
        <f t="shared" ca="1" si="1133"/>
        <v/>
      </c>
      <c r="BH8984" t="str">
        <f t="shared" si="1134"/>
        <v/>
      </c>
      <c r="BI8984" t="str">
        <f t="shared" si="1135"/>
        <v/>
      </c>
      <c r="BJ8984" t="str">
        <f t="shared" ca="1" si="1136"/>
        <v/>
      </c>
      <c r="BK8984">
        <f t="shared" si="1137"/>
        <v>1900</v>
      </c>
      <c r="BL8984">
        <f t="shared" si="1138"/>
        <v>1900</v>
      </c>
      <c r="BM8984" t="str">
        <f t="shared" si="1139"/>
        <v/>
      </c>
      <c r="BN8984" s="69">
        <f t="shared" si="1140"/>
        <v>140</v>
      </c>
      <c r="BO8984" s="1">
        <v>51352</v>
      </c>
      <c r="BP8984" s="1"/>
    </row>
    <row r="8985" spans="59:68" x14ac:dyDescent="0.25">
      <c r="BG8985" t="str">
        <f t="shared" ca="1" si="1133"/>
        <v/>
      </c>
      <c r="BH8985" t="str">
        <f t="shared" si="1134"/>
        <v/>
      </c>
      <c r="BI8985" t="str">
        <f t="shared" si="1135"/>
        <v/>
      </c>
      <c r="BJ8985" t="str">
        <f t="shared" ca="1" si="1136"/>
        <v/>
      </c>
      <c r="BK8985">
        <f t="shared" si="1137"/>
        <v>1900</v>
      </c>
      <c r="BL8985">
        <f t="shared" si="1138"/>
        <v>1900</v>
      </c>
      <c r="BM8985" t="str">
        <f t="shared" si="1139"/>
        <v/>
      </c>
      <c r="BN8985" s="69">
        <f t="shared" si="1140"/>
        <v>140</v>
      </c>
      <c r="BO8985" s="1">
        <v>51353</v>
      </c>
      <c r="BP8985" s="1"/>
    </row>
    <row r="8986" spans="59:68" x14ac:dyDescent="0.25">
      <c r="BG8986" t="str">
        <f t="shared" ca="1" si="1133"/>
        <v/>
      </c>
      <c r="BH8986" t="str">
        <f t="shared" si="1134"/>
        <v/>
      </c>
      <c r="BI8986" t="str">
        <f t="shared" si="1135"/>
        <v/>
      </c>
      <c r="BJ8986" t="str">
        <f t="shared" ca="1" si="1136"/>
        <v/>
      </c>
      <c r="BK8986">
        <f t="shared" si="1137"/>
        <v>1900</v>
      </c>
      <c r="BL8986">
        <f t="shared" si="1138"/>
        <v>1900</v>
      </c>
      <c r="BM8986" t="str">
        <f t="shared" si="1139"/>
        <v/>
      </c>
      <c r="BN8986" s="69">
        <f t="shared" si="1140"/>
        <v>140</v>
      </c>
      <c r="BO8986" s="1">
        <v>51354</v>
      </c>
      <c r="BP8986" s="1"/>
    </row>
    <row r="8987" spans="59:68" x14ac:dyDescent="0.25">
      <c r="BG8987" t="str">
        <f t="shared" ca="1" si="1133"/>
        <v/>
      </c>
      <c r="BH8987" t="str">
        <f t="shared" si="1134"/>
        <v/>
      </c>
      <c r="BI8987" t="str">
        <f t="shared" si="1135"/>
        <v/>
      </c>
      <c r="BJ8987" t="str">
        <f t="shared" ca="1" si="1136"/>
        <v/>
      </c>
      <c r="BK8987">
        <f t="shared" si="1137"/>
        <v>1900</v>
      </c>
      <c r="BL8987">
        <f t="shared" si="1138"/>
        <v>1900</v>
      </c>
      <c r="BM8987" t="str">
        <f t="shared" si="1139"/>
        <v/>
      </c>
      <c r="BN8987" s="69">
        <f t="shared" si="1140"/>
        <v>140</v>
      </c>
      <c r="BO8987" s="1">
        <v>51355</v>
      </c>
      <c r="BP8987" s="1"/>
    </row>
    <row r="8988" spans="59:68" x14ac:dyDescent="0.25">
      <c r="BG8988" t="str">
        <f t="shared" ca="1" si="1133"/>
        <v/>
      </c>
      <c r="BH8988" t="str">
        <f t="shared" si="1134"/>
        <v/>
      </c>
      <c r="BI8988" t="str">
        <f t="shared" si="1135"/>
        <v/>
      </c>
      <c r="BJ8988" t="str">
        <f t="shared" ca="1" si="1136"/>
        <v/>
      </c>
      <c r="BK8988">
        <f t="shared" si="1137"/>
        <v>1900</v>
      </c>
      <c r="BL8988">
        <f t="shared" si="1138"/>
        <v>1900</v>
      </c>
      <c r="BM8988" t="str">
        <f t="shared" si="1139"/>
        <v/>
      </c>
      <c r="BN8988" s="69">
        <f t="shared" si="1140"/>
        <v>140</v>
      </c>
      <c r="BO8988" s="1">
        <v>51356</v>
      </c>
      <c r="BP8988" s="1"/>
    </row>
    <row r="8989" spans="59:68" x14ac:dyDescent="0.25">
      <c r="BG8989" t="str">
        <f t="shared" ca="1" si="1133"/>
        <v/>
      </c>
      <c r="BH8989" t="str">
        <f t="shared" si="1134"/>
        <v/>
      </c>
      <c r="BI8989" t="str">
        <f t="shared" si="1135"/>
        <v/>
      </c>
      <c r="BJ8989" t="str">
        <f t="shared" ca="1" si="1136"/>
        <v/>
      </c>
      <c r="BK8989">
        <f t="shared" si="1137"/>
        <v>1900</v>
      </c>
      <c r="BL8989">
        <f t="shared" si="1138"/>
        <v>1900</v>
      </c>
      <c r="BM8989" t="str">
        <f t="shared" si="1139"/>
        <v/>
      </c>
      <c r="BN8989" s="69">
        <f t="shared" si="1140"/>
        <v>140</v>
      </c>
      <c r="BO8989" s="1">
        <v>51357</v>
      </c>
      <c r="BP8989" s="1"/>
    </row>
    <row r="8990" spans="59:68" x14ac:dyDescent="0.25">
      <c r="BG8990" t="str">
        <f t="shared" ca="1" si="1133"/>
        <v/>
      </c>
      <c r="BH8990" t="str">
        <f t="shared" si="1134"/>
        <v/>
      </c>
      <c r="BI8990" t="str">
        <f t="shared" si="1135"/>
        <v/>
      </c>
      <c r="BJ8990" t="str">
        <f t="shared" ca="1" si="1136"/>
        <v/>
      </c>
      <c r="BK8990">
        <f t="shared" si="1137"/>
        <v>1900</v>
      </c>
      <c r="BL8990">
        <f t="shared" si="1138"/>
        <v>1900</v>
      </c>
      <c r="BM8990" t="str">
        <f t="shared" si="1139"/>
        <v/>
      </c>
      <c r="BN8990" s="69">
        <f t="shared" si="1140"/>
        <v>140</v>
      </c>
      <c r="BO8990" s="1">
        <v>51358</v>
      </c>
      <c r="BP8990" s="1"/>
    </row>
    <row r="8991" spans="59:68" x14ac:dyDescent="0.25">
      <c r="BG8991" t="str">
        <f t="shared" ca="1" si="1133"/>
        <v/>
      </c>
      <c r="BH8991" t="str">
        <f t="shared" si="1134"/>
        <v/>
      </c>
      <c r="BI8991" t="str">
        <f t="shared" si="1135"/>
        <v/>
      </c>
      <c r="BJ8991" t="str">
        <f t="shared" ca="1" si="1136"/>
        <v/>
      </c>
      <c r="BK8991">
        <f t="shared" si="1137"/>
        <v>1900</v>
      </c>
      <c r="BL8991">
        <f t="shared" si="1138"/>
        <v>1900</v>
      </c>
      <c r="BM8991" t="str">
        <f t="shared" si="1139"/>
        <v/>
      </c>
      <c r="BN8991" s="69">
        <f t="shared" si="1140"/>
        <v>140</v>
      </c>
      <c r="BO8991" s="1">
        <v>51359</v>
      </c>
      <c r="BP8991" s="1"/>
    </row>
    <row r="8992" spans="59:68" x14ac:dyDescent="0.25">
      <c r="BG8992" t="str">
        <f t="shared" ca="1" si="1133"/>
        <v/>
      </c>
      <c r="BH8992" t="str">
        <f t="shared" si="1134"/>
        <v/>
      </c>
      <c r="BI8992" t="str">
        <f t="shared" si="1135"/>
        <v/>
      </c>
      <c r="BJ8992" t="str">
        <f t="shared" ca="1" si="1136"/>
        <v/>
      </c>
      <c r="BK8992">
        <f t="shared" si="1137"/>
        <v>1900</v>
      </c>
      <c r="BL8992">
        <f t="shared" si="1138"/>
        <v>1900</v>
      </c>
      <c r="BM8992" t="str">
        <f t="shared" si="1139"/>
        <v/>
      </c>
      <c r="BN8992" s="69">
        <f t="shared" si="1140"/>
        <v>140</v>
      </c>
      <c r="BO8992" s="1">
        <v>51360</v>
      </c>
      <c r="BP8992" s="1"/>
    </row>
    <row r="8993" spans="59:68" x14ac:dyDescent="0.25">
      <c r="BG8993" t="str">
        <f t="shared" ca="1" si="1133"/>
        <v/>
      </c>
      <c r="BH8993" t="str">
        <f t="shared" si="1134"/>
        <v/>
      </c>
      <c r="BI8993" t="str">
        <f t="shared" si="1135"/>
        <v/>
      </c>
      <c r="BJ8993" t="str">
        <f t="shared" ca="1" si="1136"/>
        <v/>
      </c>
      <c r="BK8993">
        <f t="shared" si="1137"/>
        <v>1900</v>
      </c>
      <c r="BL8993">
        <f t="shared" si="1138"/>
        <v>1900</v>
      </c>
      <c r="BM8993" t="str">
        <f t="shared" si="1139"/>
        <v/>
      </c>
      <c r="BN8993" s="69">
        <f t="shared" si="1140"/>
        <v>140</v>
      </c>
      <c r="BO8993" s="1">
        <v>51361</v>
      </c>
      <c r="BP8993" s="1"/>
    </row>
    <row r="8994" spans="59:68" x14ac:dyDescent="0.25">
      <c r="BG8994" t="str">
        <f t="shared" ca="1" si="1133"/>
        <v/>
      </c>
      <c r="BH8994" t="str">
        <f t="shared" si="1134"/>
        <v/>
      </c>
      <c r="BI8994" t="str">
        <f t="shared" si="1135"/>
        <v/>
      </c>
      <c r="BJ8994" t="str">
        <f t="shared" ca="1" si="1136"/>
        <v/>
      </c>
      <c r="BK8994">
        <f t="shared" si="1137"/>
        <v>1900</v>
      </c>
      <c r="BL8994">
        <f t="shared" si="1138"/>
        <v>1900</v>
      </c>
      <c r="BM8994" t="str">
        <f t="shared" si="1139"/>
        <v/>
      </c>
      <c r="BN8994" s="69">
        <f t="shared" si="1140"/>
        <v>140</v>
      </c>
      <c r="BO8994" s="1">
        <v>51362</v>
      </c>
      <c r="BP8994" s="1"/>
    </row>
    <row r="8995" spans="59:68" x14ac:dyDescent="0.25">
      <c r="BG8995" t="str">
        <f t="shared" ca="1" si="1133"/>
        <v/>
      </c>
      <c r="BH8995" t="str">
        <f t="shared" si="1134"/>
        <v/>
      </c>
      <c r="BI8995" t="str">
        <f t="shared" si="1135"/>
        <v/>
      </c>
      <c r="BJ8995" t="str">
        <f t="shared" ca="1" si="1136"/>
        <v/>
      </c>
      <c r="BK8995">
        <f t="shared" si="1137"/>
        <v>1900</v>
      </c>
      <c r="BL8995">
        <f t="shared" si="1138"/>
        <v>1900</v>
      </c>
      <c r="BM8995" t="str">
        <f t="shared" si="1139"/>
        <v/>
      </c>
      <c r="BN8995" s="69">
        <f t="shared" si="1140"/>
        <v>140</v>
      </c>
      <c r="BO8995" s="1">
        <v>51363</v>
      </c>
      <c r="BP8995" s="1"/>
    </row>
    <row r="8996" spans="59:68" x14ac:dyDescent="0.25">
      <c r="BG8996" t="str">
        <f t="shared" ca="1" si="1133"/>
        <v/>
      </c>
      <c r="BH8996" t="str">
        <f t="shared" si="1134"/>
        <v/>
      </c>
      <c r="BI8996" t="str">
        <f t="shared" si="1135"/>
        <v/>
      </c>
      <c r="BJ8996" t="str">
        <f t="shared" ca="1" si="1136"/>
        <v/>
      </c>
      <c r="BK8996">
        <f t="shared" si="1137"/>
        <v>1900</v>
      </c>
      <c r="BL8996">
        <f t="shared" si="1138"/>
        <v>1900</v>
      </c>
      <c r="BM8996" t="str">
        <f t="shared" si="1139"/>
        <v/>
      </c>
      <c r="BN8996" s="69">
        <f t="shared" si="1140"/>
        <v>140</v>
      </c>
      <c r="BO8996" s="1">
        <v>51364</v>
      </c>
      <c r="BP8996" s="1"/>
    </row>
    <row r="8997" spans="59:68" x14ac:dyDescent="0.25">
      <c r="BG8997" t="str">
        <f t="shared" ca="1" si="1133"/>
        <v/>
      </c>
      <c r="BH8997" t="str">
        <f t="shared" si="1134"/>
        <v/>
      </c>
      <c r="BI8997" t="str">
        <f t="shared" si="1135"/>
        <v/>
      </c>
      <c r="BJ8997" t="str">
        <f t="shared" ca="1" si="1136"/>
        <v/>
      </c>
      <c r="BK8997">
        <f t="shared" si="1137"/>
        <v>1900</v>
      </c>
      <c r="BL8997">
        <f t="shared" si="1138"/>
        <v>1900</v>
      </c>
      <c r="BM8997" t="str">
        <f t="shared" si="1139"/>
        <v/>
      </c>
      <c r="BN8997" s="69">
        <f t="shared" si="1140"/>
        <v>140</v>
      </c>
      <c r="BO8997" s="1">
        <v>51365</v>
      </c>
      <c r="BP8997" s="1"/>
    </row>
    <row r="8998" spans="59:68" x14ac:dyDescent="0.25">
      <c r="BG8998" t="str">
        <f t="shared" ca="1" si="1133"/>
        <v/>
      </c>
      <c r="BH8998" t="str">
        <f t="shared" si="1134"/>
        <v/>
      </c>
      <c r="BI8998" t="str">
        <f t="shared" si="1135"/>
        <v/>
      </c>
      <c r="BJ8998" t="str">
        <f t="shared" ca="1" si="1136"/>
        <v/>
      </c>
      <c r="BK8998">
        <f t="shared" si="1137"/>
        <v>1900</v>
      </c>
      <c r="BL8998">
        <f t="shared" si="1138"/>
        <v>1900</v>
      </c>
      <c r="BM8998" t="str">
        <f t="shared" si="1139"/>
        <v/>
      </c>
      <c r="BN8998" s="69">
        <f t="shared" si="1140"/>
        <v>140</v>
      </c>
      <c r="BO8998" s="1">
        <v>51366</v>
      </c>
      <c r="BP8998" s="1"/>
    </row>
    <row r="8999" spans="59:68" x14ac:dyDescent="0.25">
      <c r="BG8999" t="str">
        <f t="shared" ca="1" si="1133"/>
        <v/>
      </c>
      <c r="BH8999" t="str">
        <f t="shared" si="1134"/>
        <v/>
      </c>
      <c r="BI8999" t="str">
        <f t="shared" si="1135"/>
        <v/>
      </c>
      <c r="BJ8999" t="str">
        <f t="shared" ca="1" si="1136"/>
        <v/>
      </c>
      <c r="BK8999">
        <f t="shared" si="1137"/>
        <v>1900</v>
      </c>
      <c r="BL8999">
        <f t="shared" si="1138"/>
        <v>1900</v>
      </c>
      <c r="BM8999" t="str">
        <f t="shared" si="1139"/>
        <v/>
      </c>
      <c r="BN8999" s="69">
        <f t="shared" si="1140"/>
        <v>140</v>
      </c>
      <c r="BO8999" s="1">
        <v>51367</v>
      </c>
      <c r="BP8999" s="1"/>
    </row>
    <row r="9000" spans="59:68" x14ac:dyDescent="0.25">
      <c r="BG9000" t="str">
        <f t="shared" ca="1" si="1133"/>
        <v/>
      </c>
      <c r="BH9000" t="str">
        <f t="shared" si="1134"/>
        <v/>
      </c>
      <c r="BI9000" t="str">
        <f t="shared" si="1135"/>
        <v/>
      </c>
      <c r="BJ9000" t="str">
        <f t="shared" ca="1" si="1136"/>
        <v/>
      </c>
      <c r="BK9000">
        <f t="shared" si="1137"/>
        <v>1900</v>
      </c>
      <c r="BL9000">
        <f t="shared" si="1138"/>
        <v>1900</v>
      </c>
      <c r="BM9000" t="str">
        <f t="shared" si="1139"/>
        <v/>
      </c>
      <c r="BN9000" s="69">
        <f t="shared" si="1140"/>
        <v>140</v>
      </c>
      <c r="BO9000" s="1">
        <v>51368</v>
      </c>
      <c r="BP9000" s="1"/>
    </row>
    <row r="9001" spans="59:68" x14ac:dyDescent="0.25">
      <c r="BG9001" t="str">
        <f t="shared" ca="1" si="1133"/>
        <v/>
      </c>
      <c r="BH9001" t="str">
        <f t="shared" si="1134"/>
        <v/>
      </c>
      <c r="BI9001" t="str">
        <f t="shared" si="1135"/>
        <v/>
      </c>
      <c r="BJ9001" t="str">
        <f t="shared" ca="1" si="1136"/>
        <v/>
      </c>
      <c r="BK9001">
        <f t="shared" si="1137"/>
        <v>1900</v>
      </c>
      <c r="BL9001">
        <f t="shared" si="1138"/>
        <v>1900</v>
      </c>
      <c r="BM9001" t="str">
        <f t="shared" si="1139"/>
        <v/>
      </c>
      <c r="BN9001" s="69">
        <f t="shared" si="1140"/>
        <v>140</v>
      </c>
      <c r="BO9001" s="1">
        <v>51369</v>
      </c>
      <c r="BP9001" s="1"/>
    </row>
    <row r="9002" spans="59:68" x14ac:dyDescent="0.25">
      <c r="BG9002" t="str">
        <f t="shared" ca="1" si="1133"/>
        <v/>
      </c>
      <c r="BH9002" t="str">
        <f t="shared" si="1134"/>
        <v/>
      </c>
      <c r="BI9002" t="str">
        <f t="shared" si="1135"/>
        <v/>
      </c>
      <c r="BJ9002" t="str">
        <f t="shared" ca="1" si="1136"/>
        <v/>
      </c>
      <c r="BK9002">
        <f t="shared" si="1137"/>
        <v>1900</v>
      </c>
      <c r="BL9002">
        <f t="shared" si="1138"/>
        <v>1900</v>
      </c>
      <c r="BM9002" t="str">
        <f t="shared" si="1139"/>
        <v/>
      </c>
      <c r="BN9002" s="69">
        <f t="shared" si="1140"/>
        <v>140</v>
      </c>
      <c r="BO9002" s="1">
        <v>51370</v>
      </c>
      <c r="BP9002" s="1"/>
    </row>
    <row r="9003" spans="59:68" x14ac:dyDescent="0.25">
      <c r="BG9003" t="str">
        <f t="shared" ca="1" si="1133"/>
        <v/>
      </c>
      <c r="BH9003" t="str">
        <f t="shared" si="1134"/>
        <v/>
      </c>
      <c r="BI9003" t="str">
        <f t="shared" si="1135"/>
        <v/>
      </c>
      <c r="BJ9003" t="str">
        <f t="shared" ca="1" si="1136"/>
        <v/>
      </c>
      <c r="BK9003">
        <f t="shared" si="1137"/>
        <v>1900</v>
      </c>
      <c r="BL9003">
        <f t="shared" si="1138"/>
        <v>1900</v>
      </c>
      <c r="BM9003" t="str">
        <f t="shared" si="1139"/>
        <v/>
      </c>
      <c r="BN9003" s="69">
        <f t="shared" si="1140"/>
        <v>140</v>
      </c>
      <c r="BO9003" s="1">
        <v>51371</v>
      </c>
      <c r="BP9003" s="1"/>
    </row>
    <row r="9004" spans="59:68" x14ac:dyDescent="0.25">
      <c r="BG9004" t="str">
        <f t="shared" ca="1" si="1133"/>
        <v/>
      </c>
      <c r="BH9004" t="str">
        <f t="shared" si="1134"/>
        <v/>
      </c>
      <c r="BI9004" t="str">
        <f t="shared" si="1135"/>
        <v/>
      </c>
      <c r="BJ9004" t="str">
        <f t="shared" ca="1" si="1136"/>
        <v/>
      </c>
      <c r="BK9004">
        <f t="shared" si="1137"/>
        <v>1900</v>
      </c>
      <c r="BL9004">
        <f t="shared" si="1138"/>
        <v>1900</v>
      </c>
      <c r="BM9004" t="str">
        <f t="shared" si="1139"/>
        <v/>
      </c>
      <c r="BN9004" s="69">
        <f t="shared" si="1140"/>
        <v>140</v>
      </c>
      <c r="BO9004" s="1">
        <v>51372</v>
      </c>
      <c r="BP9004" s="1"/>
    </row>
    <row r="9005" spans="59:68" x14ac:dyDescent="0.25">
      <c r="BG9005" t="str">
        <f t="shared" ca="1" si="1133"/>
        <v/>
      </c>
      <c r="BH9005" t="str">
        <f t="shared" si="1134"/>
        <v/>
      </c>
      <c r="BI9005" t="str">
        <f t="shared" si="1135"/>
        <v/>
      </c>
      <c r="BJ9005" t="str">
        <f t="shared" ca="1" si="1136"/>
        <v/>
      </c>
      <c r="BK9005">
        <f t="shared" si="1137"/>
        <v>1900</v>
      </c>
      <c r="BL9005">
        <f t="shared" si="1138"/>
        <v>1900</v>
      </c>
      <c r="BM9005" t="str">
        <f t="shared" si="1139"/>
        <v/>
      </c>
      <c r="BN9005" s="69">
        <f t="shared" si="1140"/>
        <v>140</v>
      </c>
      <c r="BO9005" s="1">
        <v>51373</v>
      </c>
      <c r="BP9005" s="1"/>
    </row>
    <row r="9006" spans="59:68" x14ac:dyDescent="0.25">
      <c r="BG9006" t="str">
        <f t="shared" ca="1" si="1133"/>
        <v/>
      </c>
      <c r="BH9006" t="str">
        <f t="shared" si="1134"/>
        <v/>
      </c>
      <c r="BI9006" t="str">
        <f t="shared" si="1135"/>
        <v/>
      </c>
      <c r="BJ9006" t="str">
        <f t="shared" ca="1" si="1136"/>
        <v/>
      </c>
      <c r="BK9006">
        <f t="shared" si="1137"/>
        <v>1900</v>
      </c>
      <c r="BL9006">
        <f t="shared" si="1138"/>
        <v>1900</v>
      </c>
      <c r="BM9006" t="str">
        <f t="shared" si="1139"/>
        <v/>
      </c>
      <c r="BN9006" s="69">
        <f t="shared" si="1140"/>
        <v>140</v>
      </c>
      <c r="BO9006" s="1">
        <v>51374</v>
      </c>
      <c r="BP9006" s="1"/>
    </row>
    <row r="9007" spans="59:68" x14ac:dyDescent="0.25">
      <c r="BG9007" t="str">
        <f t="shared" ca="1" si="1133"/>
        <v/>
      </c>
      <c r="BH9007" t="str">
        <f t="shared" si="1134"/>
        <v/>
      </c>
      <c r="BI9007" t="str">
        <f t="shared" si="1135"/>
        <v/>
      </c>
      <c r="BJ9007" t="str">
        <f t="shared" ca="1" si="1136"/>
        <v/>
      </c>
      <c r="BK9007">
        <f t="shared" si="1137"/>
        <v>1900</v>
      </c>
      <c r="BL9007">
        <f t="shared" si="1138"/>
        <v>1900</v>
      </c>
      <c r="BM9007" t="str">
        <f t="shared" si="1139"/>
        <v/>
      </c>
      <c r="BN9007" s="69">
        <f t="shared" si="1140"/>
        <v>140</v>
      </c>
      <c r="BO9007" s="1">
        <v>51375</v>
      </c>
      <c r="BP9007" s="1"/>
    </row>
    <row r="9008" spans="59:68" x14ac:dyDescent="0.25">
      <c r="BG9008" t="str">
        <f t="shared" ca="1" si="1133"/>
        <v/>
      </c>
      <c r="BH9008" t="str">
        <f t="shared" si="1134"/>
        <v/>
      </c>
      <c r="BI9008" t="str">
        <f t="shared" si="1135"/>
        <v/>
      </c>
      <c r="BJ9008" t="str">
        <f t="shared" ca="1" si="1136"/>
        <v/>
      </c>
      <c r="BK9008">
        <f t="shared" si="1137"/>
        <v>1900</v>
      </c>
      <c r="BL9008">
        <f t="shared" si="1138"/>
        <v>1900</v>
      </c>
      <c r="BM9008" t="str">
        <f t="shared" si="1139"/>
        <v/>
      </c>
      <c r="BN9008" s="69">
        <f t="shared" si="1140"/>
        <v>140</v>
      </c>
      <c r="BO9008" s="1">
        <v>51376</v>
      </c>
      <c r="BP9008" s="1"/>
    </row>
    <row r="9009" spans="59:68" x14ac:dyDescent="0.25">
      <c r="BG9009" t="str">
        <f t="shared" ca="1" si="1133"/>
        <v/>
      </c>
      <c r="BH9009" t="str">
        <f t="shared" si="1134"/>
        <v/>
      </c>
      <c r="BI9009" t="str">
        <f t="shared" si="1135"/>
        <v/>
      </c>
      <c r="BJ9009" t="str">
        <f t="shared" ca="1" si="1136"/>
        <v/>
      </c>
      <c r="BK9009">
        <f t="shared" si="1137"/>
        <v>1900</v>
      </c>
      <c r="BL9009">
        <f t="shared" si="1138"/>
        <v>1900</v>
      </c>
      <c r="BM9009" t="str">
        <f t="shared" si="1139"/>
        <v/>
      </c>
      <c r="BN9009" s="69">
        <f t="shared" si="1140"/>
        <v>140</v>
      </c>
      <c r="BO9009" s="1">
        <v>51377</v>
      </c>
      <c r="BP9009" s="1"/>
    </row>
    <row r="9010" spans="59:68" x14ac:dyDescent="0.25">
      <c r="BG9010" t="str">
        <f t="shared" ca="1" si="1133"/>
        <v/>
      </c>
      <c r="BH9010" t="str">
        <f t="shared" si="1134"/>
        <v/>
      </c>
      <c r="BI9010" t="str">
        <f t="shared" si="1135"/>
        <v/>
      </c>
      <c r="BJ9010" t="str">
        <f t="shared" ca="1" si="1136"/>
        <v/>
      </c>
      <c r="BK9010">
        <f t="shared" si="1137"/>
        <v>1900</v>
      </c>
      <c r="BL9010">
        <f t="shared" si="1138"/>
        <v>1900</v>
      </c>
      <c r="BM9010" t="str">
        <f t="shared" si="1139"/>
        <v/>
      </c>
      <c r="BN9010" s="69">
        <f t="shared" si="1140"/>
        <v>140</v>
      </c>
      <c r="BO9010" s="1">
        <v>51378</v>
      </c>
      <c r="BP9010" s="1"/>
    </row>
    <row r="9011" spans="59:68" x14ac:dyDescent="0.25">
      <c r="BG9011" t="str">
        <f t="shared" ca="1" si="1133"/>
        <v/>
      </c>
      <c r="BH9011" t="str">
        <f t="shared" si="1134"/>
        <v/>
      </c>
      <c r="BI9011" t="str">
        <f t="shared" si="1135"/>
        <v/>
      </c>
      <c r="BJ9011" t="str">
        <f t="shared" ca="1" si="1136"/>
        <v/>
      </c>
      <c r="BK9011">
        <f t="shared" si="1137"/>
        <v>1900</v>
      </c>
      <c r="BL9011">
        <f t="shared" si="1138"/>
        <v>1900</v>
      </c>
      <c r="BM9011" t="str">
        <f t="shared" si="1139"/>
        <v/>
      </c>
      <c r="BN9011" s="69">
        <f t="shared" si="1140"/>
        <v>140</v>
      </c>
      <c r="BO9011" s="1">
        <v>51379</v>
      </c>
      <c r="BP9011" s="1"/>
    </row>
    <row r="9012" spans="59:68" x14ac:dyDescent="0.25">
      <c r="BG9012" t="str">
        <f t="shared" ca="1" si="1133"/>
        <v/>
      </c>
      <c r="BH9012" t="str">
        <f t="shared" si="1134"/>
        <v/>
      </c>
      <c r="BI9012" t="str">
        <f t="shared" si="1135"/>
        <v/>
      </c>
      <c r="BJ9012" t="str">
        <f t="shared" ca="1" si="1136"/>
        <v/>
      </c>
      <c r="BK9012">
        <f t="shared" si="1137"/>
        <v>1900</v>
      </c>
      <c r="BL9012">
        <f t="shared" si="1138"/>
        <v>1900</v>
      </c>
      <c r="BM9012" t="str">
        <f t="shared" si="1139"/>
        <v/>
      </c>
      <c r="BN9012" s="69">
        <f t="shared" si="1140"/>
        <v>140</v>
      </c>
      <c r="BO9012" s="1">
        <v>51380</v>
      </c>
      <c r="BP9012" s="1"/>
    </row>
    <row r="9013" spans="59:68" x14ac:dyDescent="0.25">
      <c r="BG9013" t="str">
        <f t="shared" ca="1" si="1133"/>
        <v/>
      </c>
      <c r="BH9013" t="str">
        <f t="shared" si="1134"/>
        <v/>
      </c>
      <c r="BI9013" t="str">
        <f t="shared" si="1135"/>
        <v/>
      </c>
      <c r="BJ9013" t="str">
        <f t="shared" ca="1" si="1136"/>
        <v/>
      </c>
      <c r="BK9013">
        <f t="shared" si="1137"/>
        <v>1900</v>
      </c>
      <c r="BL9013">
        <f t="shared" si="1138"/>
        <v>1900</v>
      </c>
      <c r="BM9013" t="str">
        <f t="shared" si="1139"/>
        <v/>
      </c>
      <c r="BN9013" s="69">
        <f t="shared" si="1140"/>
        <v>140</v>
      </c>
      <c r="BO9013" s="1">
        <v>51381</v>
      </c>
      <c r="BP9013" s="1"/>
    </row>
    <row r="9014" spans="59:68" x14ac:dyDescent="0.25">
      <c r="BG9014" t="str">
        <f t="shared" ca="1" si="1133"/>
        <v/>
      </c>
      <c r="BH9014" t="str">
        <f t="shared" si="1134"/>
        <v/>
      </c>
      <c r="BI9014" t="str">
        <f t="shared" si="1135"/>
        <v/>
      </c>
      <c r="BJ9014" t="str">
        <f t="shared" ca="1" si="1136"/>
        <v/>
      </c>
      <c r="BK9014">
        <f t="shared" si="1137"/>
        <v>1900</v>
      </c>
      <c r="BL9014">
        <f t="shared" si="1138"/>
        <v>1900</v>
      </c>
      <c r="BM9014" t="str">
        <f t="shared" si="1139"/>
        <v/>
      </c>
      <c r="BN9014" s="69">
        <f t="shared" si="1140"/>
        <v>140</v>
      </c>
      <c r="BO9014" s="1">
        <v>51382</v>
      </c>
      <c r="BP9014" s="1"/>
    </row>
    <row r="9015" spans="59:68" x14ac:dyDescent="0.25">
      <c r="BG9015" t="str">
        <f t="shared" ca="1" si="1133"/>
        <v/>
      </c>
      <c r="BH9015" t="str">
        <f t="shared" si="1134"/>
        <v/>
      </c>
      <c r="BI9015" t="str">
        <f t="shared" si="1135"/>
        <v/>
      </c>
      <c r="BJ9015" t="str">
        <f t="shared" ca="1" si="1136"/>
        <v/>
      </c>
      <c r="BK9015">
        <f t="shared" si="1137"/>
        <v>1900</v>
      </c>
      <c r="BL9015">
        <f t="shared" si="1138"/>
        <v>1900</v>
      </c>
      <c r="BM9015" t="str">
        <f t="shared" si="1139"/>
        <v/>
      </c>
      <c r="BN9015" s="69">
        <f t="shared" si="1140"/>
        <v>140</v>
      </c>
      <c r="BO9015" s="1">
        <v>51383</v>
      </c>
      <c r="BP9015" s="1"/>
    </row>
    <row r="9016" spans="59:68" x14ac:dyDescent="0.25">
      <c r="BG9016" t="str">
        <f t="shared" ca="1" si="1133"/>
        <v/>
      </c>
      <c r="BH9016" t="str">
        <f t="shared" si="1134"/>
        <v/>
      </c>
      <c r="BI9016" t="str">
        <f t="shared" si="1135"/>
        <v/>
      </c>
      <c r="BJ9016" t="str">
        <f t="shared" ca="1" si="1136"/>
        <v/>
      </c>
      <c r="BK9016">
        <f t="shared" si="1137"/>
        <v>1900</v>
      </c>
      <c r="BL9016">
        <f t="shared" si="1138"/>
        <v>1900</v>
      </c>
      <c r="BM9016" t="str">
        <f t="shared" si="1139"/>
        <v/>
      </c>
      <c r="BN9016" s="69">
        <f t="shared" si="1140"/>
        <v>140</v>
      </c>
      <c r="BO9016" s="1">
        <v>51384</v>
      </c>
      <c r="BP9016" s="1"/>
    </row>
    <row r="9017" spans="59:68" x14ac:dyDescent="0.25">
      <c r="BG9017" t="str">
        <f t="shared" ca="1" si="1133"/>
        <v/>
      </c>
      <c r="BH9017" t="str">
        <f t="shared" si="1134"/>
        <v/>
      </c>
      <c r="BI9017" t="str">
        <f t="shared" si="1135"/>
        <v/>
      </c>
      <c r="BJ9017" t="str">
        <f t="shared" ca="1" si="1136"/>
        <v/>
      </c>
      <c r="BK9017">
        <f t="shared" si="1137"/>
        <v>1900</v>
      </c>
      <c r="BL9017">
        <f t="shared" si="1138"/>
        <v>1900</v>
      </c>
      <c r="BM9017" t="str">
        <f t="shared" si="1139"/>
        <v/>
      </c>
      <c r="BN9017" s="69">
        <f t="shared" si="1140"/>
        <v>140</v>
      </c>
      <c r="BO9017" s="1">
        <v>51385</v>
      </c>
      <c r="BP9017" s="1"/>
    </row>
    <row r="9018" spans="59:68" x14ac:dyDescent="0.25">
      <c r="BG9018" t="str">
        <f t="shared" ca="1" si="1133"/>
        <v/>
      </c>
      <c r="BH9018" t="str">
        <f t="shared" si="1134"/>
        <v/>
      </c>
      <c r="BI9018" t="str">
        <f t="shared" si="1135"/>
        <v/>
      </c>
      <c r="BJ9018" t="str">
        <f t="shared" ca="1" si="1136"/>
        <v/>
      </c>
      <c r="BK9018">
        <f t="shared" si="1137"/>
        <v>1900</v>
      </c>
      <c r="BL9018">
        <f t="shared" si="1138"/>
        <v>1900</v>
      </c>
      <c r="BM9018" t="str">
        <f t="shared" si="1139"/>
        <v/>
      </c>
      <c r="BN9018" s="69">
        <f t="shared" si="1140"/>
        <v>140</v>
      </c>
      <c r="BO9018" s="1">
        <v>51386</v>
      </c>
      <c r="BP9018" s="1"/>
    </row>
    <row r="9019" spans="59:68" x14ac:dyDescent="0.25">
      <c r="BG9019" t="str">
        <f t="shared" ca="1" si="1133"/>
        <v/>
      </c>
      <c r="BH9019" t="str">
        <f t="shared" si="1134"/>
        <v/>
      </c>
      <c r="BI9019" t="str">
        <f t="shared" si="1135"/>
        <v/>
      </c>
      <c r="BJ9019" t="str">
        <f t="shared" ca="1" si="1136"/>
        <v/>
      </c>
      <c r="BK9019">
        <f t="shared" si="1137"/>
        <v>1900</v>
      </c>
      <c r="BL9019">
        <f t="shared" si="1138"/>
        <v>1900</v>
      </c>
      <c r="BM9019" t="str">
        <f t="shared" si="1139"/>
        <v/>
      </c>
      <c r="BN9019" s="69">
        <f t="shared" si="1140"/>
        <v>140</v>
      </c>
      <c r="BO9019" s="1">
        <v>51387</v>
      </c>
      <c r="BP9019" s="1"/>
    </row>
    <row r="9020" spans="59:68" x14ac:dyDescent="0.25">
      <c r="BG9020" t="str">
        <f t="shared" ca="1" si="1133"/>
        <v/>
      </c>
      <c r="BH9020" t="str">
        <f t="shared" si="1134"/>
        <v/>
      </c>
      <c r="BI9020" t="str">
        <f t="shared" si="1135"/>
        <v/>
      </c>
      <c r="BJ9020" t="str">
        <f t="shared" ca="1" si="1136"/>
        <v/>
      </c>
      <c r="BK9020">
        <f t="shared" si="1137"/>
        <v>1900</v>
      </c>
      <c r="BL9020">
        <f t="shared" si="1138"/>
        <v>1900</v>
      </c>
      <c r="BM9020" t="str">
        <f t="shared" si="1139"/>
        <v/>
      </c>
      <c r="BN9020" s="69">
        <f t="shared" si="1140"/>
        <v>140</v>
      </c>
      <c r="BO9020" s="1">
        <v>51388</v>
      </c>
      <c r="BP9020" s="1"/>
    </row>
    <row r="9021" spans="59:68" x14ac:dyDescent="0.25">
      <c r="BG9021" t="str">
        <f t="shared" ca="1" si="1133"/>
        <v/>
      </c>
      <c r="BH9021" t="str">
        <f t="shared" si="1134"/>
        <v/>
      </c>
      <c r="BI9021" t="str">
        <f t="shared" si="1135"/>
        <v/>
      </c>
      <c r="BJ9021" t="str">
        <f t="shared" ca="1" si="1136"/>
        <v/>
      </c>
      <c r="BK9021">
        <f t="shared" si="1137"/>
        <v>1900</v>
      </c>
      <c r="BL9021">
        <f t="shared" si="1138"/>
        <v>1900</v>
      </c>
      <c r="BM9021" t="str">
        <f t="shared" si="1139"/>
        <v/>
      </c>
      <c r="BN9021" s="69">
        <f t="shared" si="1140"/>
        <v>140</v>
      </c>
      <c r="BO9021" s="1">
        <v>51389</v>
      </c>
      <c r="BP9021" s="1"/>
    </row>
    <row r="9022" spans="59:68" x14ac:dyDescent="0.25">
      <c r="BG9022" t="str">
        <f t="shared" ca="1" si="1133"/>
        <v/>
      </c>
      <c r="BH9022" t="str">
        <f t="shared" si="1134"/>
        <v/>
      </c>
      <c r="BI9022" t="str">
        <f t="shared" si="1135"/>
        <v/>
      </c>
      <c r="BJ9022" t="str">
        <f t="shared" ca="1" si="1136"/>
        <v/>
      </c>
      <c r="BK9022">
        <f t="shared" si="1137"/>
        <v>1900</v>
      </c>
      <c r="BL9022">
        <f t="shared" si="1138"/>
        <v>1900</v>
      </c>
      <c r="BM9022" t="str">
        <f t="shared" si="1139"/>
        <v/>
      </c>
      <c r="BN9022" s="69">
        <f t="shared" si="1140"/>
        <v>140</v>
      </c>
      <c r="BO9022" s="1">
        <v>51390</v>
      </c>
      <c r="BP9022" s="1"/>
    </row>
    <row r="9023" spans="59:68" x14ac:dyDescent="0.25">
      <c r="BG9023" t="str">
        <f t="shared" ca="1" si="1133"/>
        <v/>
      </c>
      <c r="BH9023" t="str">
        <f t="shared" si="1134"/>
        <v/>
      </c>
      <c r="BI9023" t="str">
        <f t="shared" si="1135"/>
        <v/>
      </c>
      <c r="BJ9023" t="str">
        <f t="shared" ca="1" si="1136"/>
        <v/>
      </c>
      <c r="BK9023">
        <f t="shared" si="1137"/>
        <v>1900</v>
      </c>
      <c r="BL9023">
        <f t="shared" si="1138"/>
        <v>1900</v>
      </c>
      <c r="BM9023" t="str">
        <f t="shared" si="1139"/>
        <v/>
      </c>
      <c r="BN9023" s="69">
        <f t="shared" si="1140"/>
        <v>140</v>
      </c>
      <c r="BO9023" s="1">
        <v>51391</v>
      </c>
      <c r="BP9023" s="1"/>
    </row>
    <row r="9024" spans="59:68" x14ac:dyDescent="0.25">
      <c r="BG9024" t="str">
        <f t="shared" ca="1" si="1133"/>
        <v/>
      </c>
      <c r="BH9024" t="str">
        <f t="shared" si="1134"/>
        <v/>
      </c>
      <c r="BI9024" t="str">
        <f t="shared" si="1135"/>
        <v/>
      </c>
      <c r="BJ9024" t="str">
        <f t="shared" ca="1" si="1136"/>
        <v/>
      </c>
      <c r="BK9024">
        <f t="shared" si="1137"/>
        <v>1900</v>
      </c>
      <c r="BL9024">
        <f t="shared" si="1138"/>
        <v>1900</v>
      </c>
      <c r="BM9024" t="str">
        <f t="shared" si="1139"/>
        <v/>
      </c>
      <c r="BN9024" s="69">
        <f t="shared" si="1140"/>
        <v>140</v>
      </c>
      <c r="BO9024" s="1">
        <v>51392</v>
      </c>
      <c r="BP9024" s="1"/>
    </row>
    <row r="9025" spans="59:68" x14ac:dyDescent="0.25">
      <c r="BG9025" t="str">
        <f t="shared" ca="1" si="1133"/>
        <v/>
      </c>
      <c r="BH9025" t="str">
        <f t="shared" si="1134"/>
        <v/>
      </c>
      <c r="BI9025" t="str">
        <f t="shared" si="1135"/>
        <v/>
      </c>
      <c r="BJ9025" t="str">
        <f t="shared" ca="1" si="1136"/>
        <v/>
      </c>
      <c r="BK9025">
        <f t="shared" si="1137"/>
        <v>1900</v>
      </c>
      <c r="BL9025">
        <f t="shared" si="1138"/>
        <v>1900</v>
      </c>
      <c r="BM9025" t="str">
        <f t="shared" si="1139"/>
        <v/>
      </c>
      <c r="BN9025" s="69">
        <f t="shared" si="1140"/>
        <v>140</v>
      </c>
      <c r="BO9025" s="1">
        <v>51393</v>
      </c>
      <c r="BP9025" s="1"/>
    </row>
    <row r="9026" spans="59:68" x14ac:dyDescent="0.25">
      <c r="BG9026" t="str">
        <f t="shared" ca="1" si="1133"/>
        <v/>
      </c>
      <c r="BH9026" t="str">
        <f t="shared" si="1134"/>
        <v/>
      </c>
      <c r="BI9026" t="str">
        <f t="shared" si="1135"/>
        <v/>
      </c>
      <c r="BJ9026" t="str">
        <f t="shared" ca="1" si="1136"/>
        <v/>
      </c>
      <c r="BK9026">
        <f t="shared" si="1137"/>
        <v>1900</v>
      </c>
      <c r="BL9026">
        <f t="shared" si="1138"/>
        <v>1900</v>
      </c>
      <c r="BM9026" t="str">
        <f t="shared" si="1139"/>
        <v/>
      </c>
      <c r="BN9026" s="69">
        <f t="shared" si="1140"/>
        <v>140</v>
      </c>
      <c r="BO9026" s="1">
        <v>51394</v>
      </c>
      <c r="BP9026" s="1"/>
    </row>
    <row r="9027" spans="59:68" x14ac:dyDescent="0.25">
      <c r="BG9027" t="str">
        <f t="shared" ref="BG9027:BG9090" ca="1" si="1141">IF(A9027="","",DATEDIF(J9027,TODAY(),"y"))</f>
        <v/>
      </c>
      <c r="BH9027" t="str">
        <f t="shared" ref="BH9027:BH9090" si="1142">IF(A9027="","",IF(BG9027&lt;61,"Moins de 61",IF(BG9027&lt;66,"61 à 65",IF(BG9027&lt;71,"66 à 70",IF(BG9027&lt;76,"71 à 75",IF(BG9027&lt;81,"76 à 80",IF(BG9027&lt;86,"81 à 85",IF(BG9027&lt;91,"86 à 90",IF(BG9027&lt;96,"91 à 95",IF(BG9027&lt;101,"96 à 100",IF(BG9027&gt;=101,"101 et plus","")))))))))))</f>
        <v/>
      </c>
      <c r="BI9027" t="str">
        <f t="shared" ref="BI9027:BI9090" si="1143">IF(B9027="","",IF(BG9027&lt;66,"Moins de 66",IF(BG9027&lt;71,"66 à 70",IF(BG9027&lt;76,"71 à 75",IF(BG9027&lt;81,"76 à 80",IF(BG9027&gt;=81,"plus de 80",""))))))</f>
        <v/>
      </c>
      <c r="BJ9027" t="str">
        <f t="shared" ref="BJ9027:BJ9090" ca="1" si="1144">IF(A9027="","",DATEDIF(L9027,TODAY(),"y"))</f>
        <v/>
      </c>
      <c r="BK9027">
        <f t="shared" ref="BK9027:BK9090" si="1145">YEAR(L9027)</f>
        <v>1900</v>
      </c>
      <c r="BL9027">
        <f t="shared" ref="BL9027:BL9090" si="1146">YEAR(E9027)</f>
        <v>1900</v>
      </c>
      <c r="BM9027" t="str">
        <f t="shared" ref="BM9027:BM9090" si="1147">IF(A9027="","",IF(O9027="Adhérent",BG9027,""))</f>
        <v/>
      </c>
      <c r="BN9027" s="69">
        <f t="shared" ref="BN9027:BN9090" si="1148">YEAR(BO9027)-YEAR(J9027)</f>
        <v>140</v>
      </c>
      <c r="BO9027" s="1">
        <v>51395</v>
      </c>
      <c r="BP9027" s="1"/>
    </row>
    <row r="9028" spans="59:68" x14ac:dyDescent="0.25">
      <c r="BG9028" t="str">
        <f t="shared" ca="1" si="1141"/>
        <v/>
      </c>
      <c r="BH9028" t="str">
        <f t="shared" si="1142"/>
        <v/>
      </c>
      <c r="BI9028" t="str">
        <f t="shared" si="1143"/>
        <v/>
      </c>
      <c r="BJ9028" t="str">
        <f t="shared" ca="1" si="1144"/>
        <v/>
      </c>
      <c r="BK9028">
        <f t="shared" si="1145"/>
        <v>1900</v>
      </c>
      <c r="BL9028">
        <f t="shared" si="1146"/>
        <v>1900</v>
      </c>
      <c r="BM9028" t="str">
        <f t="shared" si="1147"/>
        <v/>
      </c>
      <c r="BN9028" s="69">
        <f t="shared" si="1148"/>
        <v>140</v>
      </c>
      <c r="BO9028" s="1">
        <v>51396</v>
      </c>
      <c r="BP9028" s="1"/>
    </row>
    <row r="9029" spans="59:68" x14ac:dyDescent="0.25">
      <c r="BG9029" t="str">
        <f t="shared" ca="1" si="1141"/>
        <v/>
      </c>
      <c r="BH9029" t="str">
        <f t="shared" si="1142"/>
        <v/>
      </c>
      <c r="BI9029" t="str">
        <f t="shared" si="1143"/>
        <v/>
      </c>
      <c r="BJ9029" t="str">
        <f t="shared" ca="1" si="1144"/>
        <v/>
      </c>
      <c r="BK9029">
        <f t="shared" si="1145"/>
        <v>1900</v>
      </c>
      <c r="BL9029">
        <f t="shared" si="1146"/>
        <v>1900</v>
      </c>
      <c r="BM9029" t="str">
        <f t="shared" si="1147"/>
        <v/>
      </c>
      <c r="BN9029" s="69">
        <f t="shared" si="1148"/>
        <v>140</v>
      </c>
      <c r="BO9029" s="1">
        <v>51397</v>
      </c>
      <c r="BP9029" s="1"/>
    </row>
    <row r="9030" spans="59:68" x14ac:dyDescent="0.25">
      <c r="BG9030" t="str">
        <f t="shared" ca="1" si="1141"/>
        <v/>
      </c>
      <c r="BH9030" t="str">
        <f t="shared" si="1142"/>
        <v/>
      </c>
      <c r="BI9030" t="str">
        <f t="shared" si="1143"/>
        <v/>
      </c>
      <c r="BJ9030" t="str">
        <f t="shared" ca="1" si="1144"/>
        <v/>
      </c>
      <c r="BK9030">
        <f t="shared" si="1145"/>
        <v>1900</v>
      </c>
      <c r="BL9030">
        <f t="shared" si="1146"/>
        <v>1900</v>
      </c>
      <c r="BM9030" t="str">
        <f t="shared" si="1147"/>
        <v/>
      </c>
      <c r="BN9030" s="69">
        <f t="shared" si="1148"/>
        <v>140</v>
      </c>
      <c r="BO9030" s="1">
        <v>51398</v>
      </c>
      <c r="BP9030" s="1"/>
    </row>
    <row r="9031" spans="59:68" x14ac:dyDescent="0.25">
      <c r="BG9031" t="str">
        <f t="shared" ca="1" si="1141"/>
        <v/>
      </c>
      <c r="BH9031" t="str">
        <f t="shared" si="1142"/>
        <v/>
      </c>
      <c r="BI9031" t="str">
        <f t="shared" si="1143"/>
        <v/>
      </c>
      <c r="BJ9031" t="str">
        <f t="shared" ca="1" si="1144"/>
        <v/>
      </c>
      <c r="BK9031">
        <f t="shared" si="1145"/>
        <v>1900</v>
      </c>
      <c r="BL9031">
        <f t="shared" si="1146"/>
        <v>1900</v>
      </c>
      <c r="BM9031" t="str">
        <f t="shared" si="1147"/>
        <v/>
      </c>
      <c r="BN9031" s="69">
        <f t="shared" si="1148"/>
        <v>140</v>
      </c>
      <c r="BO9031" s="1">
        <v>51399</v>
      </c>
      <c r="BP9031" s="1"/>
    </row>
    <row r="9032" spans="59:68" x14ac:dyDescent="0.25">
      <c r="BG9032" t="str">
        <f t="shared" ca="1" si="1141"/>
        <v/>
      </c>
      <c r="BH9032" t="str">
        <f t="shared" si="1142"/>
        <v/>
      </c>
      <c r="BI9032" t="str">
        <f t="shared" si="1143"/>
        <v/>
      </c>
      <c r="BJ9032" t="str">
        <f t="shared" ca="1" si="1144"/>
        <v/>
      </c>
      <c r="BK9032">
        <f t="shared" si="1145"/>
        <v>1900</v>
      </c>
      <c r="BL9032">
        <f t="shared" si="1146"/>
        <v>1900</v>
      </c>
      <c r="BM9032" t="str">
        <f t="shared" si="1147"/>
        <v/>
      </c>
      <c r="BN9032" s="69">
        <f t="shared" si="1148"/>
        <v>140</v>
      </c>
      <c r="BO9032" s="1">
        <v>51400</v>
      </c>
      <c r="BP9032" s="1"/>
    </row>
    <row r="9033" spans="59:68" x14ac:dyDescent="0.25">
      <c r="BG9033" t="str">
        <f t="shared" ca="1" si="1141"/>
        <v/>
      </c>
      <c r="BH9033" t="str">
        <f t="shared" si="1142"/>
        <v/>
      </c>
      <c r="BI9033" t="str">
        <f t="shared" si="1143"/>
        <v/>
      </c>
      <c r="BJ9033" t="str">
        <f t="shared" ca="1" si="1144"/>
        <v/>
      </c>
      <c r="BK9033">
        <f t="shared" si="1145"/>
        <v>1900</v>
      </c>
      <c r="BL9033">
        <f t="shared" si="1146"/>
        <v>1900</v>
      </c>
      <c r="BM9033" t="str">
        <f t="shared" si="1147"/>
        <v/>
      </c>
      <c r="BN9033" s="69">
        <f t="shared" si="1148"/>
        <v>140</v>
      </c>
      <c r="BO9033" s="1">
        <v>51401</v>
      </c>
      <c r="BP9033" s="1"/>
    </row>
    <row r="9034" spans="59:68" x14ac:dyDescent="0.25">
      <c r="BG9034" t="str">
        <f t="shared" ca="1" si="1141"/>
        <v/>
      </c>
      <c r="BH9034" t="str">
        <f t="shared" si="1142"/>
        <v/>
      </c>
      <c r="BI9034" t="str">
        <f t="shared" si="1143"/>
        <v/>
      </c>
      <c r="BJ9034" t="str">
        <f t="shared" ca="1" si="1144"/>
        <v/>
      </c>
      <c r="BK9034">
        <f t="shared" si="1145"/>
        <v>1900</v>
      </c>
      <c r="BL9034">
        <f t="shared" si="1146"/>
        <v>1900</v>
      </c>
      <c r="BM9034" t="str">
        <f t="shared" si="1147"/>
        <v/>
      </c>
      <c r="BN9034" s="69">
        <f t="shared" si="1148"/>
        <v>140</v>
      </c>
      <c r="BO9034" s="1">
        <v>51402</v>
      </c>
      <c r="BP9034" s="1"/>
    </row>
    <row r="9035" spans="59:68" x14ac:dyDescent="0.25">
      <c r="BG9035" t="str">
        <f t="shared" ca="1" si="1141"/>
        <v/>
      </c>
      <c r="BH9035" t="str">
        <f t="shared" si="1142"/>
        <v/>
      </c>
      <c r="BI9035" t="str">
        <f t="shared" si="1143"/>
        <v/>
      </c>
      <c r="BJ9035" t="str">
        <f t="shared" ca="1" si="1144"/>
        <v/>
      </c>
      <c r="BK9035">
        <f t="shared" si="1145"/>
        <v>1900</v>
      </c>
      <c r="BL9035">
        <f t="shared" si="1146"/>
        <v>1900</v>
      </c>
      <c r="BM9035" t="str">
        <f t="shared" si="1147"/>
        <v/>
      </c>
      <c r="BN9035" s="69">
        <f t="shared" si="1148"/>
        <v>140</v>
      </c>
      <c r="BO9035" s="1">
        <v>51403</v>
      </c>
      <c r="BP9035" s="1"/>
    </row>
    <row r="9036" spans="59:68" x14ac:dyDescent="0.25">
      <c r="BG9036" t="str">
        <f t="shared" ca="1" si="1141"/>
        <v/>
      </c>
      <c r="BH9036" t="str">
        <f t="shared" si="1142"/>
        <v/>
      </c>
      <c r="BI9036" t="str">
        <f t="shared" si="1143"/>
        <v/>
      </c>
      <c r="BJ9036" t="str">
        <f t="shared" ca="1" si="1144"/>
        <v/>
      </c>
      <c r="BK9036">
        <f t="shared" si="1145"/>
        <v>1900</v>
      </c>
      <c r="BL9036">
        <f t="shared" si="1146"/>
        <v>1900</v>
      </c>
      <c r="BM9036" t="str">
        <f t="shared" si="1147"/>
        <v/>
      </c>
      <c r="BN9036" s="69">
        <f t="shared" si="1148"/>
        <v>140</v>
      </c>
      <c r="BO9036" s="1">
        <v>51404</v>
      </c>
      <c r="BP9036" s="1"/>
    </row>
    <row r="9037" spans="59:68" x14ac:dyDescent="0.25">
      <c r="BG9037" t="str">
        <f t="shared" ca="1" si="1141"/>
        <v/>
      </c>
      <c r="BH9037" t="str">
        <f t="shared" si="1142"/>
        <v/>
      </c>
      <c r="BI9037" t="str">
        <f t="shared" si="1143"/>
        <v/>
      </c>
      <c r="BJ9037" t="str">
        <f t="shared" ca="1" si="1144"/>
        <v/>
      </c>
      <c r="BK9037">
        <f t="shared" si="1145"/>
        <v>1900</v>
      </c>
      <c r="BL9037">
        <f t="shared" si="1146"/>
        <v>1900</v>
      </c>
      <c r="BM9037" t="str">
        <f t="shared" si="1147"/>
        <v/>
      </c>
      <c r="BN9037" s="69">
        <f t="shared" si="1148"/>
        <v>140</v>
      </c>
      <c r="BO9037" s="1">
        <v>51405</v>
      </c>
      <c r="BP9037" s="1"/>
    </row>
    <row r="9038" spans="59:68" x14ac:dyDescent="0.25">
      <c r="BG9038" t="str">
        <f t="shared" ca="1" si="1141"/>
        <v/>
      </c>
      <c r="BH9038" t="str">
        <f t="shared" si="1142"/>
        <v/>
      </c>
      <c r="BI9038" t="str">
        <f t="shared" si="1143"/>
        <v/>
      </c>
      <c r="BJ9038" t="str">
        <f t="shared" ca="1" si="1144"/>
        <v/>
      </c>
      <c r="BK9038">
        <f t="shared" si="1145"/>
        <v>1900</v>
      </c>
      <c r="BL9038">
        <f t="shared" si="1146"/>
        <v>1900</v>
      </c>
      <c r="BM9038" t="str">
        <f t="shared" si="1147"/>
        <v/>
      </c>
      <c r="BN9038" s="69">
        <f t="shared" si="1148"/>
        <v>140</v>
      </c>
      <c r="BO9038" s="1">
        <v>51406</v>
      </c>
      <c r="BP9038" s="1"/>
    </row>
    <row r="9039" spans="59:68" x14ac:dyDescent="0.25">
      <c r="BG9039" t="str">
        <f t="shared" ca="1" si="1141"/>
        <v/>
      </c>
      <c r="BH9039" t="str">
        <f t="shared" si="1142"/>
        <v/>
      </c>
      <c r="BI9039" t="str">
        <f t="shared" si="1143"/>
        <v/>
      </c>
      <c r="BJ9039" t="str">
        <f t="shared" ca="1" si="1144"/>
        <v/>
      </c>
      <c r="BK9039">
        <f t="shared" si="1145"/>
        <v>1900</v>
      </c>
      <c r="BL9039">
        <f t="shared" si="1146"/>
        <v>1900</v>
      </c>
      <c r="BM9039" t="str">
        <f t="shared" si="1147"/>
        <v/>
      </c>
      <c r="BN9039" s="69">
        <f t="shared" si="1148"/>
        <v>140</v>
      </c>
      <c r="BO9039" s="1">
        <v>51407</v>
      </c>
      <c r="BP9039" s="1"/>
    </row>
    <row r="9040" spans="59:68" x14ac:dyDescent="0.25">
      <c r="BG9040" t="str">
        <f t="shared" ca="1" si="1141"/>
        <v/>
      </c>
      <c r="BH9040" t="str">
        <f t="shared" si="1142"/>
        <v/>
      </c>
      <c r="BI9040" t="str">
        <f t="shared" si="1143"/>
        <v/>
      </c>
      <c r="BJ9040" t="str">
        <f t="shared" ca="1" si="1144"/>
        <v/>
      </c>
      <c r="BK9040">
        <f t="shared" si="1145"/>
        <v>1900</v>
      </c>
      <c r="BL9040">
        <f t="shared" si="1146"/>
        <v>1900</v>
      </c>
      <c r="BM9040" t="str">
        <f t="shared" si="1147"/>
        <v/>
      </c>
      <c r="BN9040" s="69">
        <f t="shared" si="1148"/>
        <v>140</v>
      </c>
      <c r="BO9040" s="1">
        <v>51408</v>
      </c>
      <c r="BP9040" s="1"/>
    </row>
    <row r="9041" spans="59:68" x14ac:dyDescent="0.25">
      <c r="BG9041" t="str">
        <f t="shared" ca="1" si="1141"/>
        <v/>
      </c>
      <c r="BH9041" t="str">
        <f t="shared" si="1142"/>
        <v/>
      </c>
      <c r="BI9041" t="str">
        <f t="shared" si="1143"/>
        <v/>
      </c>
      <c r="BJ9041" t="str">
        <f t="shared" ca="1" si="1144"/>
        <v/>
      </c>
      <c r="BK9041">
        <f t="shared" si="1145"/>
        <v>1900</v>
      </c>
      <c r="BL9041">
        <f t="shared" si="1146"/>
        <v>1900</v>
      </c>
      <c r="BM9041" t="str">
        <f t="shared" si="1147"/>
        <v/>
      </c>
      <c r="BN9041" s="69">
        <f t="shared" si="1148"/>
        <v>140</v>
      </c>
      <c r="BO9041" s="1">
        <v>51409</v>
      </c>
      <c r="BP9041" s="1"/>
    </row>
    <row r="9042" spans="59:68" x14ac:dyDescent="0.25">
      <c r="BG9042" t="str">
        <f t="shared" ca="1" si="1141"/>
        <v/>
      </c>
      <c r="BH9042" t="str">
        <f t="shared" si="1142"/>
        <v/>
      </c>
      <c r="BI9042" t="str">
        <f t="shared" si="1143"/>
        <v/>
      </c>
      <c r="BJ9042" t="str">
        <f t="shared" ca="1" si="1144"/>
        <v/>
      </c>
      <c r="BK9042">
        <f t="shared" si="1145"/>
        <v>1900</v>
      </c>
      <c r="BL9042">
        <f t="shared" si="1146"/>
        <v>1900</v>
      </c>
      <c r="BM9042" t="str">
        <f t="shared" si="1147"/>
        <v/>
      </c>
      <c r="BN9042" s="69">
        <f t="shared" si="1148"/>
        <v>140</v>
      </c>
      <c r="BO9042" s="1">
        <v>51410</v>
      </c>
      <c r="BP9042" s="1"/>
    </row>
    <row r="9043" spans="59:68" x14ac:dyDescent="0.25">
      <c r="BG9043" t="str">
        <f t="shared" ca="1" si="1141"/>
        <v/>
      </c>
      <c r="BH9043" t="str">
        <f t="shared" si="1142"/>
        <v/>
      </c>
      <c r="BI9043" t="str">
        <f t="shared" si="1143"/>
        <v/>
      </c>
      <c r="BJ9043" t="str">
        <f t="shared" ca="1" si="1144"/>
        <v/>
      </c>
      <c r="BK9043">
        <f t="shared" si="1145"/>
        <v>1900</v>
      </c>
      <c r="BL9043">
        <f t="shared" si="1146"/>
        <v>1900</v>
      </c>
      <c r="BM9043" t="str">
        <f t="shared" si="1147"/>
        <v/>
      </c>
      <c r="BN9043" s="69">
        <f t="shared" si="1148"/>
        <v>140</v>
      </c>
      <c r="BO9043" s="1">
        <v>51411</v>
      </c>
      <c r="BP9043" s="1"/>
    </row>
    <row r="9044" spans="59:68" x14ac:dyDescent="0.25">
      <c r="BG9044" t="str">
        <f t="shared" ca="1" si="1141"/>
        <v/>
      </c>
      <c r="BH9044" t="str">
        <f t="shared" si="1142"/>
        <v/>
      </c>
      <c r="BI9044" t="str">
        <f t="shared" si="1143"/>
        <v/>
      </c>
      <c r="BJ9044" t="str">
        <f t="shared" ca="1" si="1144"/>
        <v/>
      </c>
      <c r="BK9044">
        <f t="shared" si="1145"/>
        <v>1900</v>
      </c>
      <c r="BL9044">
        <f t="shared" si="1146"/>
        <v>1900</v>
      </c>
      <c r="BM9044" t="str">
        <f t="shared" si="1147"/>
        <v/>
      </c>
      <c r="BN9044" s="69">
        <f t="shared" si="1148"/>
        <v>140</v>
      </c>
      <c r="BO9044" s="1">
        <v>51412</v>
      </c>
      <c r="BP9044" s="1"/>
    </row>
    <row r="9045" spans="59:68" x14ac:dyDescent="0.25">
      <c r="BG9045" t="str">
        <f t="shared" ca="1" si="1141"/>
        <v/>
      </c>
      <c r="BH9045" t="str">
        <f t="shared" si="1142"/>
        <v/>
      </c>
      <c r="BI9045" t="str">
        <f t="shared" si="1143"/>
        <v/>
      </c>
      <c r="BJ9045" t="str">
        <f t="shared" ca="1" si="1144"/>
        <v/>
      </c>
      <c r="BK9045">
        <f t="shared" si="1145"/>
        <v>1900</v>
      </c>
      <c r="BL9045">
        <f t="shared" si="1146"/>
        <v>1900</v>
      </c>
      <c r="BM9045" t="str">
        <f t="shared" si="1147"/>
        <v/>
      </c>
      <c r="BN9045" s="69">
        <f t="shared" si="1148"/>
        <v>140</v>
      </c>
      <c r="BO9045" s="1">
        <v>51413</v>
      </c>
      <c r="BP9045" s="1"/>
    </row>
    <row r="9046" spans="59:68" x14ac:dyDescent="0.25">
      <c r="BG9046" t="str">
        <f t="shared" ca="1" si="1141"/>
        <v/>
      </c>
      <c r="BH9046" t="str">
        <f t="shared" si="1142"/>
        <v/>
      </c>
      <c r="BI9046" t="str">
        <f t="shared" si="1143"/>
        <v/>
      </c>
      <c r="BJ9046" t="str">
        <f t="shared" ca="1" si="1144"/>
        <v/>
      </c>
      <c r="BK9046">
        <f t="shared" si="1145"/>
        <v>1900</v>
      </c>
      <c r="BL9046">
        <f t="shared" si="1146"/>
        <v>1900</v>
      </c>
      <c r="BM9046" t="str">
        <f t="shared" si="1147"/>
        <v/>
      </c>
      <c r="BN9046" s="69">
        <f t="shared" si="1148"/>
        <v>140</v>
      </c>
      <c r="BO9046" s="1">
        <v>51414</v>
      </c>
      <c r="BP9046" s="1"/>
    </row>
    <row r="9047" spans="59:68" x14ac:dyDescent="0.25">
      <c r="BG9047" t="str">
        <f t="shared" ca="1" si="1141"/>
        <v/>
      </c>
      <c r="BH9047" t="str">
        <f t="shared" si="1142"/>
        <v/>
      </c>
      <c r="BI9047" t="str">
        <f t="shared" si="1143"/>
        <v/>
      </c>
      <c r="BJ9047" t="str">
        <f t="shared" ca="1" si="1144"/>
        <v/>
      </c>
      <c r="BK9047">
        <f t="shared" si="1145"/>
        <v>1900</v>
      </c>
      <c r="BL9047">
        <f t="shared" si="1146"/>
        <v>1900</v>
      </c>
      <c r="BM9047" t="str">
        <f t="shared" si="1147"/>
        <v/>
      </c>
      <c r="BN9047" s="69">
        <f t="shared" si="1148"/>
        <v>140</v>
      </c>
      <c r="BO9047" s="1">
        <v>51415</v>
      </c>
      <c r="BP9047" s="1"/>
    </row>
    <row r="9048" spans="59:68" x14ac:dyDescent="0.25">
      <c r="BG9048" t="str">
        <f t="shared" ca="1" si="1141"/>
        <v/>
      </c>
      <c r="BH9048" t="str">
        <f t="shared" si="1142"/>
        <v/>
      </c>
      <c r="BI9048" t="str">
        <f t="shared" si="1143"/>
        <v/>
      </c>
      <c r="BJ9048" t="str">
        <f t="shared" ca="1" si="1144"/>
        <v/>
      </c>
      <c r="BK9048">
        <f t="shared" si="1145"/>
        <v>1900</v>
      </c>
      <c r="BL9048">
        <f t="shared" si="1146"/>
        <v>1900</v>
      </c>
      <c r="BM9048" t="str">
        <f t="shared" si="1147"/>
        <v/>
      </c>
      <c r="BN9048" s="69">
        <f t="shared" si="1148"/>
        <v>140</v>
      </c>
      <c r="BO9048" s="1">
        <v>51416</v>
      </c>
      <c r="BP9048" s="1"/>
    </row>
    <row r="9049" spans="59:68" x14ac:dyDescent="0.25">
      <c r="BG9049" t="str">
        <f t="shared" ca="1" si="1141"/>
        <v/>
      </c>
      <c r="BH9049" t="str">
        <f t="shared" si="1142"/>
        <v/>
      </c>
      <c r="BI9049" t="str">
        <f t="shared" si="1143"/>
        <v/>
      </c>
      <c r="BJ9049" t="str">
        <f t="shared" ca="1" si="1144"/>
        <v/>
      </c>
      <c r="BK9049">
        <f t="shared" si="1145"/>
        <v>1900</v>
      </c>
      <c r="BL9049">
        <f t="shared" si="1146"/>
        <v>1900</v>
      </c>
      <c r="BM9049" t="str">
        <f t="shared" si="1147"/>
        <v/>
      </c>
      <c r="BN9049" s="69">
        <f t="shared" si="1148"/>
        <v>140</v>
      </c>
      <c r="BO9049" s="1">
        <v>51417</v>
      </c>
      <c r="BP9049" s="1"/>
    </row>
    <row r="9050" spans="59:68" x14ac:dyDescent="0.25">
      <c r="BG9050" t="str">
        <f t="shared" ca="1" si="1141"/>
        <v/>
      </c>
      <c r="BH9050" t="str">
        <f t="shared" si="1142"/>
        <v/>
      </c>
      <c r="BI9050" t="str">
        <f t="shared" si="1143"/>
        <v/>
      </c>
      <c r="BJ9050" t="str">
        <f t="shared" ca="1" si="1144"/>
        <v/>
      </c>
      <c r="BK9050">
        <f t="shared" si="1145"/>
        <v>1900</v>
      </c>
      <c r="BL9050">
        <f t="shared" si="1146"/>
        <v>1900</v>
      </c>
      <c r="BM9050" t="str">
        <f t="shared" si="1147"/>
        <v/>
      </c>
      <c r="BN9050" s="69">
        <f t="shared" si="1148"/>
        <v>140</v>
      </c>
      <c r="BO9050" s="1">
        <v>51418</v>
      </c>
      <c r="BP9050" s="1"/>
    </row>
    <row r="9051" spans="59:68" x14ac:dyDescent="0.25">
      <c r="BG9051" t="str">
        <f t="shared" ca="1" si="1141"/>
        <v/>
      </c>
      <c r="BH9051" t="str">
        <f t="shared" si="1142"/>
        <v/>
      </c>
      <c r="BI9051" t="str">
        <f t="shared" si="1143"/>
        <v/>
      </c>
      <c r="BJ9051" t="str">
        <f t="shared" ca="1" si="1144"/>
        <v/>
      </c>
      <c r="BK9051">
        <f t="shared" si="1145"/>
        <v>1900</v>
      </c>
      <c r="BL9051">
        <f t="shared" si="1146"/>
        <v>1900</v>
      </c>
      <c r="BM9051" t="str">
        <f t="shared" si="1147"/>
        <v/>
      </c>
      <c r="BN9051" s="69">
        <f t="shared" si="1148"/>
        <v>140</v>
      </c>
      <c r="BO9051" s="1">
        <v>51419</v>
      </c>
      <c r="BP9051" s="1"/>
    </row>
    <row r="9052" spans="59:68" x14ac:dyDescent="0.25">
      <c r="BG9052" t="str">
        <f t="shared" ca="1" si="1141"/>
        <v/>
      </c>
      <c r="BH9052" t="str">
        <f t="shared" si="1142"/>
        <v/>
      </c>
      <c r="BI9052" t="str">
        <f t="shared" si="1143"/>
        <v/>
      </c>
      <c r="BJ9052" t="str">
        <f t="shared" ca="1" si="1144"/>
        <v/>
      </c>
      <c r="BK9052">
        <f t="shared" si="1145"/>
        <v>1900</v>
      </c>
      <c r="BL9052">
        <f t="shared" si="1146"/>
        <v>1900</v>
      </c>
      <c r="BM9052" t="str">
        <f t="shared" si="1147"/>
        <v/>
      </c>
      <c r="BN9052" s="69">
        <f t="shared" si="1148"/>
        <v>140</v>
      </c>
      <c r="BO9052" s="1">
        <v>51420</v>
      </c>
      <c r="BP9052" s="1"/>
    </row>
    <row r="9053" spans="59:68" x14ac:dyDescent="0.25">
      <c r="BG9053" t="str">
        <f t="shared" ca="1" si="1141"/>
        <v/>
      </c>
      <c r="BH9053" t="str">
        <f t="shared" si="1142"/>
        <v/>
      </c>
      <c r="BI9053" t="str">
        <f t="shared" si="1143"/>
        <v/>
      </c>
      <c r="BJ9053" t="str">
        <f t="shared" ca="1" si="1144"/>
        <v/>
      </c>
      <c r="BK9053">
        <f t="shared" si="1145"/>
        <v>1900</v>
      </c>
      <c r="BL9053">
        <f t="shared" si="1146"/>
        <v>1900</v>
      </c>
      <c r="BM9053" t="str">
        <f t="shared" si="1147"/>
        <v/>
      </c>
      <c r="BN9053" s="69">
        <f t="shared" si="1148"/>
        <v>140</v>
      </c>
      <c r="BO9053" s="1">
        <v>51421</v>
      </c>
      <c r="BP9053" s="1"/>
    </row>
    <row r="9054" spans="59:68" x14ac:dyDescent="0.25">
      <c r="BG9054" t="str">
        <f t="shared" ca="1" si="1141"/>
        <v/>
      </c>
      <c r="BH9054" t="str">
        <f t="shared" si="1142"/>
        <v/>
      </c>
      <c r="BI9054" t="str">
        <f t="shared" si="1143"/>
        <v/>
      </c>
      <c r="BJ9054" t="str">
        <f t="shared" ca="1" si="1144"/>
        <v/>
      </c>
      <c r="BK9054">
        <f t="shared" si="1145"/>
        <v>1900</v>
      </c>
      <c r="BL9054">
        <f t="shared" si="1146"/>
        <v>1900</v>
      </c>
      <c r="BM9054" t="str">
        <f t="shared" si="1147"/>
        <v/>
      </c>
      <c r="BN9054" s="69">
        <f t="shared" si="1148"/>
        <v>140</v>
      </c>
      <c r="BO9054" s="1">
        <v>51422</v>
      </c>
      <c r="BP9054" s="1"/>
    </row>
    <row r="9055" spans="59:68" x14ac:dyDescent="0.25">
      <c r="BG9055" t="str">
        <f t="shared" ca="1" si="1141"/>
        <v/>
      </c>
      <c r="BH9055" t="str">
        <f t="shared" si="1142"/>
        <v/>
      </c>
      <c r="BI9055" t="str">
        <f t="shared" si="1143"/>
        <v/>
      </c>
      <c r="BJ9055" t="str">
        <f t="shared" ca="1" si="1144"/>
        <v/>
      </c>
      <c r="BK9055">
        <f t="shared" si="1145"/>
        <v>1900</v>
      </c>
      <c r="BL9055">
        <f t="shared" si="1146"/>
        <v>1900</v>
      </c>
      <c r="BM9055" t="str">
        <f t="shared" si="1147"/>
        <v/>
      </c>
      <c r="BN9055" s="69">
        <f t="shared" si="1148"/>
        <v>140</v>
      </c>
      <c r="BO9055" s="1">
        <v>51423</v>
      </c>
      <c r="BP9055" s="1"/>
    </row>
    <row r="9056" spans="59:68" x14ac:dyDescent="0.25">
      <c r="BG9056" t="str">
        <f t="shared" ca="1" si="1141"/>
        <v/>
      </c>
      <c r="BH9056" t="str">
        <f t="shared" si="1142"/>
        <v/>
      </c>
      <c r="BI9056" t="str">
        <f t="shared" si="1143"/>
        <v/>
      </c>
      <c r="BJ9056" t="str">
        <f t="shared" ca="1" si="1144"/>
        <v/>
      </c>
      <c r="BK9056">
        <f t="shared" si="1145"/>
        <v>1900</v>
      </c>
      <c r="BL9056">
        <f t="shared" si="1146"/>
        <v>1900</v>
      </c>
      <c r="BM9056" t="str">
        <f t="shared" si="1147"/>
        <v/>
      </c>
      <c r="BN9056" s="69">
        <f t="shared" si="1148"/>
        <v>140</v>
      </c>
      <c r="BO9056" s="1">
        <v>51424</v>
      </c>
      <c r="BP9056" s="1"/>
    </row>
    <row r="9057" spans="59:68" x14ac:dyDescent="0.25">
      <c r="BG9057" t="str">
        <f t="shared" ca="1" si="1141"/>
        <v/>
      </c>
      <c r="BH9057" t="str">
        <f t="shared" si="1142"/>
        <v/>
      </c>
      <c r="BI9057" t="str">
        <f t="shared" si="1143"/>
        <v/>
      </c>
      <c r="BJ9057" t="str">
        <f t="shared" ca="1" si="1144"/>
        <v/>
      </c>
      <c r="BK9057">
        <f t="shared" si="1145"/>
        <v>1900</v>
      </c>
      <c r="BL9057">
        <f t="shared" si="1146"/>
        <v>1900</v>
      </c>
      <c r="BM9057" t="str">
        <f t="shared" si="1147"/>
        <v/>
      </c>
      <c r="BN9057" s="69">
        <f t="shared" si="1148"/>
        <v>140</v>
      </c>
      <c r="BO9057" s="1">
        <v>51425</v>
      </c>
      <c r="BP9057" s="1"/>
    </row>
    <row r="9058" spans="59:68" x14ac:dyDescent="0.25">
      <c r="BG9058" t="str">
        <f t="shared" ca="1" si="1141"/>
        <v/>
      </c>
      <c r="BH9058" t="str">
        <f t="shared" si="1142"/>
        <v/>
      </c>
      <c r="BI9058" t="str">
        <f t="shared" si="1143"/>
        <v/>
      </c>
      <c r="BJ9058" t="str">
        <f t="shared" ca="1" si="1144"/>
        <v/>
      </c>
      <c r="BK9058">
        <f t="shared" si="1145"/>
        <v>1900</v>
      </c>
      <c r="BL9058">
        <f t="shared" si="1146"/>
        <v>1900</v>
      </c>
      <c r="BM9058" t="str">
        <f t="shared" si="1147"/>
        <v/>
      </c>
      <c r="BN9058" s="69">
        <f t="shared" si="1148"/>
        <v>140</v>
      </c>
      <c r="BO9058" s="1">
        <v>51426</v>
      </c>
      <c r="BP9058" s="1"/>
    </row>
    <row r="9059" spans="59:68" x14ac:dyDescent="0.25">
      <c r="BG9059" t="str">
        <f t="shared" ca="1" si="1141"/>
        <v/>
      </c>
      <c r="BH9059" t="str">
        <f t="shared" si="1142"/>
        <v/>
      </c>
      <c r="BI9059" t="str">
        <f t="shared" si="1143"/>
        <v/>
      </c>
      <c r="BJ9059" t="str">
        <f t="shared" ca="1" si="1144"/>
        <v/>
      </c>
      <c r="BK9059">
        <f t="shared" si="1145"/>
        <v>1900</v>
      </c>
      <c r="BL9059">
        <f t="shared" si="1146"/>
        <v>1900</v>
      </c>
      <c r="BM9059" t="str">
        <f t="shared" si="1147"/>
        <v/>
      </c>
      <c r="BN9059" s="69">
        <f t="shared" si="1148"/>
        <v>140</v>
      </c>
      <c r="BO9059" s="1">
        <v>51427</v>
      </c>
      <c r="BP9059" s="1"/>
    </row>
    <row r="9060" spans="59:68" x14ac:dyDescent="0.25">
      <c r="BG9060" t="str">
        <f t="shared" ca="1" si="1141"/>
        <v/>
      </c>
      <c r="BH9060" t="str">
        <f t="shared" si="1142"/>
        <v/>
      </c>
      <c r="BI9060" t="str">
        <f t="shared" si="1143"/>
        <v/>
      </c>
      <c r="BJ9060" t="str">
        <f t="shared" ca="1" si="1144"/>
        <v/>
      </c>
      <c r="BK9060">
        <f t="shared" si="1145"/>
        <v>1900</v>
      </c>
      <c r="BL9060">
        <f t="shared" si="1146"/>
        <v>1900</v>
      </c>
      <c r="BM9060" t="str">
        <f t="shared" si="1147"/>
        <v/>
      </c>
      <c r="BN9060" s="69">
        <f t="shared" si="1148"/>
        <v>140</v>
      </c>
      <c r="BO9060" s="1">
        <v>51428</v>
      </c>
      <c r="BP9060" s="1"/>
    </row>
    <row r="9061" spans="59:68" x14ac:dyDescent="0.25">
      <c r="BG9061" t="str">
        <f t="shared" ca="1" si="1141"/>
        <v/>
      </c>
      <c r="BH9061" t="str">
        <f t="shared" si="1142"/>
        <v/>
      </c>
      <c r="BI9061" t="str">
        <f t="shared" si="1143"/>
        <v/>
      </c>
      <c r="BJ9061" t="str">
        <f t="shared" ca="1" si="1144"/>
        <v/>
      </c>
      <c r="BK9061">
        <f t="shared" si="1145"/>
        <v>1900</v>
      </c>
      <c r="BL9061">
        <f t="shared" si="1146"/>
        <v>1900</v>
      </c>
      <c r="BM9061" t="str">
        <f t="shared" si="1147"/>
        <v/>
      </c>
      <c r="BN9061" s="69">
        <f t="shared" si="1148"/>
        <v>140</v>
      </c>
      <c r="BO9061" s="1">
        <v>51429</v>
      </c>
      <c r="BP9061" s="1"/>
    </row>
    <row r="9062" spans="59:68" x14ac:dyDescent="0.25">
      <c r="BG9062" t="str">
        <f t="shared" ca="1" si="1141"/>
        <v/>
      </c>
      <c r="BH9062" t="str">
        <f t="shared" si="1142"/>
        <v/>
      </c>
      <c r="BI9062" t="str">
        <f t="shared" si="1143"/>
        <v/>
      </c>
      <c r="BJ9062" t="str">
        <f t="shared" ca="1" si="1144"/>
        <v/>
      </c>
      <c r="BK9062">
        <f t="shared" si="1145"/>
        <v>1900</v>
      </c>
      <c r="BL9062">
        <f t="shared" si="1146"/>
        <v>1900</v>
      </c>
      <c r="BM9062" t="str">
        <f t="shared" si="1147"/>
        <v/>
      </c>
      <c r="BN9062" s="69">
        <f t="shared" si="1148"/>
        <v>140</v>
      </c>
      <c r="BO9062" s="1">
        <v>51430</v>
      </c>
      <c r="BP9062" s="1"/>
    </row>
    <row r="9063" spans="59:68" x14ac:dyDescent="0.25">
      <c r="BG9063" t="str">
        <f t="shared" ca="1" si="1141"/>
        <v/>
      </c>
      <c r="BH9063" t="str">
        <f t="shared" si="1142"/>
        <v/>
      </c>
      <c r="BI9063" t="str">
        <f t="shared" si="1143"/>
        <v/>
      </c>
      <c r="BJ9063" t="str">
        <f t="shared" ca="1" si="1144"/>
        <v/>
      </c>
      <c r="BK9063">
        <f t="shared" si="1145"/>
        <v>1900</v>
      </c>
      <c r="BL9063">
        <f t="shared" si="1146"/>
        <v>1900</v>
      </c>
      <c r="BM9063" t="str">
        <f t="shared" si="1147"/>
        <v/>
      </c>
      <c r="BN9063" s="69">
        <f t="shared" si="1148"/>
        <v>140</v>
      </c>
      <c r="BO9063" s="1">
        <v>51431</v>
      </c>
      <c r="BP9063" s="1"/>
    </row>
    <row r="9064" spans="59:68" x14ac:dyDescent="0.25">
      <c r="BG9064" t="str">
        <f t="shared" ca="1" si="1141"/>
        <v/>
      </c>
      <c r="BH9064" t="str">
        <f t="shared" si="1142"/>
        <v/>
      </c>
      <c r="BI9064" t="str">
        <f t="shared" si="1143"/>
        <v/>
      </c>
      <c r="BJ9064" t="str">
        <f t="shared" ca="1" si="1144"/>
        <v/>
      </c>
      <c r="BK9064">
        <f t="shared" si="1145"/>
        <v>1900</v>
      </c>
      <c r="BL9064">
        <f t="shared" si="1146"/>
        <v>1900</v>
      </c>
      <c r="BM9064" t="str">
        <f t="shared" si="1147"/>
        <v/>
      </c>
      <c r="BN9064" s="69">
        <f t="shared" si="1148"/>
        <v>140</v>
      </c>
      <c r="BO9064" s="1">
        <v>51432</v>
      </c>
      <c r="BP9064" s="1"/>
    </row>
    <row r="9065" spans="59:68" x14ac:dyDescent="0.25">
      <c r="BG9065" t="str">
        <f t="shared" ca="1" si="1141"/>
        <v/>
      </c>
      <c r="BH9065" t="str">
        <f t="shared" si="1142"/>
        <v/>
      </c>
      <c r="BI9065" t="str">
        <f t="shared" si="1143"/>
        <v/>
      </c>
      <c r="BJ9065" t="str">
        <f t="shared" ca="1" si="1144"/>
        <v/>
      </c>
      <c r="BK9065">
        <f t="shared" si="1145"/>
        <v>1900</v>
      </c>
      <c r="BL9065">
        <f t="shared" si="1146"/>
        <v>1900</v>
      </c>
      <c r="BM9065" t="str">
        <f t="shared" si="1147"/>
        <v/>
      </c>
      <c r="BN9065" s="69">
        <f t="shared" si="1148"/>
        <v>140</v>
      </c>
      <c r="BO9065" s="1">
        <v>51433</v>
      </c>
      <c r="BP9065" s="1"/>
    </row>
    <row r="9066" spans="59:68" x14ac:dyDescent="0.25">
      <c r="BG9066" t="str">
        <f t="shared" ca="1" si="1141"/>
        <v/>
      </c>
      <c r="BH9066" t="str">
        <f t="shared" si="1142"/>
        <v/>
      </c>
      <c r="BI9066" t="str">
        <f t="shared" si="1143"/>
        <v/>
      </c>
      <c r="BJ9066" t="str">
        <f t="shared" ca="1" si="1144"/>
        <v/>
      </c>
      <c r="BK9066">
        <f t="shared" si="1145"/>
        <v>1900</v>
      </c>
      <c r="BL9066">
        <f t="shared" si="1146"/>
        <v>1900</v>
      </c>
      <c r="BM9066" t="str">
        <f t="shared" si="1147"/>
        <v/>
      </c>
      <c r="BN9066" s="69">
        <f t="shared" si="1148"/>
        <v>140</v>
      </c>
      <c r="BO9066" s="1">
        <v>51434</v>
      </c>
      <c r="BP9066" s="1"/>
    </row>
    <row r="9067" spans="59:68" x14ac:dyDescent="0.25">
      <c r="BG9067" t="str">
        <f t="shared" ca="1" si="1141"/>
        <v/>
      </c>
      <c r="BH9067" t="str">
        <f t="shared" si="1142"/>
        <v/>
      </c>
      <c r="BI9067" t="str">
        <f t="shared" si="1143"/>
        <v/>
      </c>
      <c r="BJ9067" t="str">
        <f t="shared" ca="1" si="1144"/>
        <v/>
      </c>
      <c r="BK9067">
        <f t="shared" si="1145"/>
        <v>1900</v>
      </c>
      <c r="BL9067">
        <f t="shared" si="1146"/>
        <v>1900</v>
      </c>
      <c r="BM9067" t="str">
        <f t="shared" si="1147"/>
        <v/>
      </c>
      <c r="BN9067" s="69">
        <f t="shared" si="1148"/>
        <v>140</v>
      </c>
      <c r="BO9067" s="1">
        <v>51435</v>
      </c>
      <c r="BP9067" s="1"/>
    </row>
    <row r="9068" spans="59:68" x14ac:dyDescent="0.25">
      <c r="BG9068" t="str">
        <f t="shared" ca="1" si="1141"/>
        <v/>
      </c>
      <c r="BH9068" t="str">
        <f t="shared" si="1142"/>
        <v/>
      </c>
      <c r="BI9068" t="str">
        <f t="shared" si="1143"/>
        <v/>
      </c>
      <c r="BJ9068" t="str">
        <f t="shared" ca="1" si="1144"/>
        <v/>
      </c>
      <c r="BK9068">
        <f t="shared" si="1145"/>
        <v>1900</v>
      </c>
      <c r="BL9068">
        <f t="shared" si="1146"/>
        <v>1900</v>
      </c>
      <c r="BM9068" t="str">
        <f t="shared" si="1147"/>
        <v/>
      </c>
      <c r="BN9068" s="69">
        <f t="shared" si="1148"/>
        <v>140</v>
      </c>
      <c r="BO9068" s="1">
        <v>51436</v>
      </c>
      <c r="BP9068" s="1"/>
    </row>
    <row r="9069" spans="59:68" x14ac:dyDescent="0.25">
      <c r="BG9069" t="str">
        <f t="shared" ca="1" si="1141"/>
        <v/>
      </c>
      <c r="BH9069" t="str">
        <f t="shared" si="1142"/>
        <v/>
      </c>
      <c r="BI9069" t="str">
        <f t="shared" si="1143"/>
        <v/>
      </c>
      <c r="BJ9069" t="str">
        <f t="shared" ca="1" si="1144"/>
        <v/>
      </c>
      <c r="BK9069">
        <f t="shared" si="1145"/>
        <v>1900</v>
      </c>
      <c r="BL9069">
        <f t="shared" si="1146"/>
        <v>1900</v>
      </c>
      <c r="BM9069" t="str">
        <f t="shared" si="1147"/>
        <v/>
      </c>
      <c r="BN9069" s="69">
        <f t="shared" si="1148"/>
        <v>140</v>
      </c>
      <c r="BO9069" s="1">
        <v>51437</v>
      </c>
      <c r="BP9069" s="1"/>
    </row>
    <row r="9070" spans="59:68" x14ac:dyDescent="0.25">
      <c r="BG9070" t="str">
        <f t="shared" ca="1" si="1141"/>
        <v/>
      </c>
      <c r="BH9070" t="str">
        <f t="shared" si="1142"/>
        <v/>
      </c>
      <c r="BI9070" t="str">
        <f t="shared" si="1143"/>
        <v/>
      </c>
      <c r="BJ9070" t="str">
        <f t="shared" ca="1" si="1144"/>
        <v/>
      </c>
      <c r="BK9070">
        <f t="shared" si="1145"/>
        <v>1900</v>
      </c>
      <c r="BL9070">
        <f t="shared" si="1146"/>
        <v>1900</v>
      </c>
      <c r="BM9070" t="str">
        <f t="shared" si="1147"/>
        <v/>
      </c>
      <c r="BN9070" s="69">
        <f t="shared" si="1148"/>
        <v>140</v>
      </c>
      <c r="BO9070" s="1">
        <v>51438</v>
      </c>
      <c r="BP9070" s="1"/>
    </row>
    <row r="9071" spans="59:68" x14ac:dyDescent="0.25">
      <c r="BG9071" t="str">
        <f t="shared" ca="1" si="1141"/>
        <v/>
      </c>
      <c r="BH9071" t="str">
        <f t="shared" si="1142"/>
        <v/>
      </c>
      <c r="BI9071" t="str">
        <f t="shared" si="1143"/>
        <v/>
      </c>
      <c r="BJ9071" t="str">
        <f t="shared" ca="1" si="1144"/>
        <v/>
      </c>
      <c r="BK9071">
        <f t="shared" si="1145"/>
        <v>1900</v>
      </c>
      <c r="BL9071">
        <f t="shared" si="1146"/>
        <v>1900</v>
      </c>
      <c r="BM9071" t="str">
        <f t="shared" si="1147"/>
        <v/>
      </c>
      <c r="BN9071" s="69">
        <f t="shared" si="1148"/>
        <v>140</v>
      </c>
      <c r="BO9071" s="1">
        <v>51439</v>
      </c>
      <c r="BP9071" s="1"/>
    </row>
    <row r="9072" spans="59:68" x14ac:dyDescent="0.25">
      <c r="BG9072" t="str">
        <f t="shared" ca="1" si="1141"/>
        <v/>
      </c>
      <c r="BH9072" t="str">
        <f t="shared" si="1142"/>
        <v/>
      </c>
      <c r="BI9072" t="str">
        <f t="shared" si="1143"/>
        <v/>
      </c>
      <c r="BJ9072" t="str">
        <f t="shared" ca="1" si="1144"/>
        <v/>
      </c>
      <c r="BK9072">
        <f t="shared" si="1145"/>
        <v>1900</v>
      </c>
      <c r="BL9072">
        <f t="shared" si="1146"/>
        <v>1900</v>
      </c>
      <c r="BM9072" t="str">
        <f t="shared" si="1147"/>
        <v/>
      </c>
      <c r="BN9072" s="69">
        <f t="shared" si="1148"/>
        <v>140</v>
      </c>
      <c r="BO9072" s="1">
        <v>51440</v>
      </c>
      <c r="BP9072" s="1"/>
    </row>
    <row r="9073" spans="59:68" x14ac:dyDescent="0.25">
      <c r="BG9073" t="str">
        <f t="shared" ca="1" si="1141"/>
        <v/>
      </c>
      <c r="BH9073" t="str">
        <f t="shared" si="1142"/>
        <v/>
      </c>
      <c r="BI9073" t="str">
        <f t="shared" si="1143"/>
        <v/>
      </c>
      <c r="BJ9073" t="str">
        <f t="shared" ca="1" si="1144"/>
        <v/>
      </c>
      <c r="BK9073">
        <f t="shared" si="1145"/>
        <v>1900</v>
      </c>
      <c r="BL9073">
        <f t="shared" si="1146"/>
        <v>1900</v>
      </c>
      <c r="BM9073" t="str">
        <f t="shared" si="1147"/>
        <v/>
      </c>
      <c r="BN9073" s="69">
        <f t="shared" si="1148"/>
        <v>140</v>
      </c>
      <c r="BO9073" s="1">
        <v>51441</v>
      </c>
      <c r="BP9073" s="1"/>
    </row>
    <row r="9074" spans="59:68" x14ac:dyDescent="0.25">
      <c r="BG9074" t="str">
        <f t="shared" ca="1" si="1141"/>
        <v/>
      </c>
      <c r="BH9074" t="str">
        <f t="shared" si="1142"/>
        <v/>
      </c>
      <c r="BI9074" t="str">
        <f t="shared" si="1143"/>
        <v/>
      </c>
      <c r="BJ9074" t="str">
        <f t="shared" ca="1" si="1144"/>
        <v/>
      </c>
      <c r="BK9074">
        <f t="shared" si="1145"/>
        <v>1900</v>
      </c>
      <c r="BL9074">
        <f t="shared" si="1146"/>
        <v>1900</v>
      </c>
      <c r="BM9074" t="str">
        <f t="shared" si="1147"/>
        <v/>
      </c>
      <c r="BN9074" s="69">
        <f t="shared" si="1148"/>
        <v>140</v>
      </c>
      <c r="BO9074" s="1">
        <v>51442</v>
      </c>
      <c r="BP9074" s="1"/>
    </row>
    <row r="9075" spans="59:68" x14ac:dyDescent="0.25">
      <c r="BG9075" t="str">
        <f t="shared" ca="1" si="1141"/>
        <v/>
      </c>
      <c r="BH9075" t="str">
        <f t="shared" si="1142"/>
        <v/>
      </c>
      <c r="BI9075" t="str">
        <f t="shared" si="1143"/>
        <v/>
      </c>
      <c r="BJ9075" t="str">
        <f t="shared" ca="1" si="1144"/>
        <v/>
      </c>
      <c r="BK9075">
        <f t="shared" si="1145"/>
        <v>1900</v>
      </c>
      <c r="BL9075">
        <f t="shared" si="1146"/>
        <v>1900</v>
      </c>
      <c r="BM9075" t="str">
        <f t="shared" si="1147"/>
        <v/>
      </c>
      <c r="BN9075" s="69">
        <f t="shared" si="1148"/>
        <v>140</v>
      </c>
      <c r="BO9075" s="1">
        <v>51443</v>
      </c>
      <c r="BP9075" s="1"/>
    </row>
    <row r="9076" spans="59:68" x14ac:dyDescent="0.25">
      <c r="BG9076" t="str">
        <f t="shared" ca="1" si="1141"/>
        <v/>
      </c>
      <c r="BH9076" t="str">
        <f t="shared" si="1142"/>
        <v/>
      </c>
      <c r="BI9076" t="str">
        <f t="shared" si="1143"/>
        <v/>
      </c>
      <c r="BJ9076" t="str">
        <f t="shared" ca="1" si="1144"/>
        <v/>
      </c>
      <c r="BK9076">
        <f t="shared" si="1145"/>
        <v>1900</v>
      </c>
      <c r="BL9076">
        <f t="shared" si="1146"/>
        <v>1900</v>
      </c>
      <c r="BM9076" t="str">
        <f t="shared" si="1147"/>
        <v/>
      </c>
      <c r="BN9076" s="69">
        <f t="shared" si="1148"/>
        <v>140</v>
      </c>
      <c r="BO9076" s="1">
        <v>51444</v>
      </c>
      <c r="BP9076" s="1"/>
    </row>
    <row r="9077" spans="59:68" x14ac:dyDescent="0.25">
      <c r="BG9077" t="str">
        <f t="shared" ca="1" si="1141"/>
        <v/>
      </c>
      <c r="BH9077" t="str">
        <f t="shared" si="1142"/>
        <v/>
      </c>
      <c r="BI9077" t="str">
        <f t="shared" si="1143"/>
        <v/>
      </c>
      <c r="BJ9077" t="str">
        <f t="shared" ca="1" si="1144"/>
        <v/>
      </c>
      <c r="BK9077">
        <f t="shared" si="1145"/>
        <v>1900</v>
      </c>
      <c r="BL9077">
        <f t="shared" si="1146"/>
        <v>1900</v>
      </c>
      <c r="BM9077" t="str">
        <f t="shared" si="1147"/>
        <v/>
      </c>
      <c r="BN9077" s="69">
        <f t="shared" si="1148"/>
        <v>140</v>
      </c>
      <c r="BO9077" s="1">
        <v>51445</v>
      </c>
      <c r="BP9077" s="1"/>
    </row>
    <row r="9078" spans="59:68" x14ac:dyDescent="0.25">
      <c r="BG9078" t="str">
        <f t="shared" ca="1" si="1141"/>
        <v/>
      </c>
      <c r="BH9078" t="str">
        <f t="shared" si="1142"/>
        <v/>
      </c>
      <c r="BI9078" t="str">
        <f t="shared" si="1143"/>
        <v/>
      </c>
      <c r="BJ9078" t="str">
        <f t="shared" ca="1" si="1144"/>
        <v/>
      </c>
      <c r="BK9078">
        <f t="shared" si="1145"/>
        <v>1900</v>
      </c>
      <c r="BL9078">
        <f t="shared" si="1146"/>
        <v>1900</v>
      </c>
      <c r="BM9078" t="str">
        <f t="shared" si="1147"/>
        <v/>
      </c>
      <c r="BN9078" s="69">
        <f t="shared" si="1148"/>
        <v>140</v>
      </c>
      <c r="BO9078" s="1">
        <v>51446</v>
      </c>
      <c r="BP9078" s="1"/>
    </row>
    <row r="9079" spans="59:68" x14ac:dyDescent="0.25">
      <c r="BG9079" t="str">
        <f t="shared" ca="1" si="1141"/>
        <v/>
      </c>
      <c r="BH9079" t="str">
        <f t="shared" si="1142"/>
        <v/>
      </c>
      <c r="BI9079" t="str">
        <f t="shared" si="1143"/>
        <v/>
      </c>
      <c r="BJ9079" t="str">
        <f t="shared" ca="1" si="1144"/>
        <v/>
      </c>
      <c r="BK9079">
        <f t="shared" si="1145"/>
        <v>1900</v>
      </c>
      <c r="BL9079">
        <f t="shared" si="1146"/>
        <v>1900</v>
      </c>
      <c r="BM9079" t="str">
        <f t="shared" si="1147"/>
        <v/>
      </c>
      <c r="BN9079" s="69">
        <f t="shared" si="1148"/>
        <v>140</v>
      </c>
      <c r="BO9079" s="1">
        <v>51447</v>
      </c>
      <c r="BP9079" s="1"/>
    </row>
    <row r="9080" spans="59:68" x14ac:dyDescent="0.25">
      <c r="BG9080" t="str">
        <f t="shared" ca="1" si="1141"/>
        <v/>
      </c>
      <c r="BH9080" t="str">
        <f t="shared" si="1142"/>
        <v/>
      </c>
      <c r="BI9080" t="str">
        <f t="shared" si="1143"/>
        <v/>
      </c>
      <c r="BJ9080" t="str">
        <f t="shared" ca="1" si="1144"/>
        <v/>
      </c>
      <c r="BK9080">
        <f t="shared" si="1145"/>
        <v>1900</v>
      </c>
      <c r="BL9080">
        <f t="shared" si="1146"/>
        <v>1900</v>
      </c>
      <c r="BM9080" t="str">
        <f t="shared" si="1147"/>
        <v/>
      </c>
      <c r="BN9080" s="69">
        <f t="shared" si="1148"/>
        <v>140</v>
      </c>
      <c r="BO9080" s="1">
        <v>51448</v>
      </c>
      <c r="BP9080" s="1"/>
    </row>
    <row r="9081" spans="59:68" x14ac:dyDescent="0.25">
      <c r="BG9081" t="str">
        <f t="shared" ca="1" si="1141"/>
        <v/>
      </c>
      <c r="BH9081" t="str">
        <f t="shared" si="1142"/>
        <v/>
      </c>
      <c r="BI9081" t="str">
        <f t="shared" si="1143"/>
        <v/>
      </c>
      <c r="BJ9081" t="str">
        <f t="shared" ca="1" si="1144"/>
        <v/>
      </c>
      <c r="BK9081">
        <f t="shared" si="1145"/>
        <v>1900</v>
      </c>
      <c r="BL9081">
        <f t="shared" si="1146"/>
        <v>1900</v>
      </c>
      <c r="BM9081" t="str">
        <f t="shared" si="1147"/>
        <v/>
      </c>
      <c r="BN9081" s="69">
        <f t="shared" si="1148"/>
        <v>140</v>
      </c>
      <c r="BO9081" s="1">
        <v>51449</v>
      </c>
      <c r="BP9081" s="1"/>
    </row>
    <row r="9082" spans="59:68" x14ac:dyDescent="0.25">
      <c r="BG9082" t="str">
        <f t="shared" ca="1" si="1141"/>
        <v/>
      </c>
      <c r="BH9082" t="str">
        <f t="shared" si="1142"/>
        <v/>
      </c>
      <c r="BI9082" t="str">
        <f t="shared" si="1143"/>
        <v/>
      </c>
      <c r="BJ9082" t="str">
        <f t="shared" ca="1" si="1144"/>
        <v/>
      </c>
      <c r="BK9082">
        <f t="shared" si="1145"/>
        <v>1900</v>
      </c>
      <c r="BL9082">
        <f t="shared" si="1146"/>
        <v>1900</v>
      </c>
      <c r="BM9082" t="str">
        <f t="shared" si="1147"/>
        <v/>
      </c>
      <c r="BN9082" s="69">
        <f t="shared" si="1148"/>
        <v>140</v>
      </c>
      <c r="BO9082" s="1">
        <v>51450</v>
      </c>
      <c r="BP9082" s="1"/>
    </row>
    <row r="9083" spans="59:68" x14ac:dyDescent="0.25">
      <c r="BG9083" t="str">
        <f t="shared" ca="1" si="1141"/>
        <v/>
      </c>
      <c r="BH9083" t="str">
        <f t="shared" si="1142"/>
        <v/>
      </c>
      <c r="BI9083" t="str">
        <f t="shared" si="1143"/>
        <v/>
      </c>
      <c r="BJ9083" t="str">
        <f t="shared" ca="1" si="1144"/>
        <v/>
      </c>
      <c r="BK9083">
        <f t="shared" si="1145"/>
        <v>1900</v>
      </c>
      <c r="BL9083">
        <f t="shared" si="1146"/>
        <v>1900</v>
      </c>
      <c r="BM9083" t="str">
        <f t="shared" si="1147"/>
        <v/>
      </c>
      <c r="BN9083" s="69">
        <f t="shared" si="1148"/>
        <v>140</v>
      </c>
      <c r="BO9083" s="1">
        <v>51451</v>
      </c>
      <c r="BP9083" s="1"/>
    </row>
    <row r="9084" spans="59:68" x14ac:dyDescent="0.25">
      <c r="BG9084" t="str">
        <f t="shared" ca="1" si="1141"/>
        <v/>
      </c>
      <c r="BH9084" t="str">
        <f t="shared" si="1142"/>
        <v/>
      </c>
      <c r="BI9084" t="str">
        <f t="shared" si="1143"/>
        <v/>
      </c>
      <c r="BJ9084" t="str">
        <f t="shared" ca="1" si="1144"/>
        <v/>
      </c>
      <c r="BK9084">
        <f t="shared" si="1145"/>
        <v>1900</v>
      </c>
      <c r="BL9084">
        <f t="shared" si="1146"/>
        <v>1900</v>
      </c>
      <c r="BM9084" t="str">
        <f t="shared" si="1147"/>
        <v/>
      </c>
      <c r="BN9084" s="69">
        <f t="shared" si="1148"/>
        <v>140</v>
      </c>
      <c r="BO9084" s="1">
        <v>51452</v>
      </c>
      <c r="BP9084" s="1"/>
    </row>
    <row r="9085" spans="59:68" x14ac:dyDescent="0.25">
      <c r="BG9085" t="str">
        <f t="shared" ca="1" si="1141"/>
        <v/>
      </c>
      <c r="BH9085" t="str">
        <f t="shared" si="1142"/>
        <v/>
      </c>
      <c r="BI9085" t="str">
        <f t="shared" si="1143"/>
        <v/>
      </c>
      <c r="BJ9085" t="str">
        <f t="shared" ca="1" si="1144"/>
        <v/>
      </c>
      <c r="BK9085">
        <f t="shared" si="1145"/>
        <v>1900</v>
      </c>
      <c r="BL9085">
        <f t="shared" si="1146"/>
        <v>1900</v>
      </c>
      <c r="BM9085" t="str">
        <f t="shared" si="1147"/>
        <v/>
      </c>
      <c r="BN9085" s="69">
        <f t="shared" si="1148"/>
        <v>140</v>
      </c>
      <c r="BO9085" s="1">
        <v>51453</v>
      </c>
      <c r="BP9085" s="1"/>
    </row>
    <row r="9086" spans="59:68" x14ac:dyDescent="0.25">
      <c r="BG9086" t="str">
        <f t="shared" ca="1" si="1141"/>
        <v/>
      </c>
      <c r="BH9086" t="str">
        <f t="shared" si="1142"/>
        <v/>
      </c>
      <c r="BI9086" t="str">
        <f t="shared" si="1143"/>
        <v/>
      </c>
      <c r="BJ9086" t="str">
        <f t="shared" ca="1" si="1144"/>
        <v/>
      </c>
      <c r="BK9086">
        <f t="shared" si="1145"/>
        <v>1900</v>
      </c>
      <c r="BL9086">
        <f t="shared" si="1146"/>
        <v>1900</v>
      </c>
      <c r="BM9086" t="str">
        <f t="shared" si="1147"/>
        <v/>
      </c>
      <c r="BN9086" s="69">
        <f t="shared" si="1148"/>
        <v>140</v>
      </c>
      <c r="BO9086" s="1">
        <v>51454</v>
      </c>
      <c r="BP9086" s="1"/>
    </row>
    <row r="9087" spans="59:68" x14ac:dyDescent="0.25">
      <c r="BG9087" t="str">
        <f t="shared" ca="1" si="1141"/>
        <v/>
      </c>
      <c r="BH9087" t="str">
        <f t="shared" si="1142"/>
        <v/>
      </c>
      <c r="BI9087" t="str">
        <f t="shared" si="1143"/>
        <v/>
      </c>
      <c r="BJ9087" t="str">
        <f t="shared" ca="1" si="1144"/>
        <v/>
      </c>
      <c r="BK9087">
        <f t="shared" si="1145"/>
        <v>1900</v>
      </c>
      <c r="BL9087">
        <f t="shared" si="1146"/>
        <v>1900</v>
      </c>
      <c r="BM9087" t="str">
        <f t="shared" si="1147"/>
        <v/>
      </c>
      <c r="BN9087" s="69">
        <f t="shared" si="1148"/>
        <v>140</v>
      </c>
      <c r="BO9087" s="1">
        <v>51455</v>
      </c>
      <c r="BP9087" s="1"/>
    </row>
    <row r="9088" spans="59:68" x14ac:dyDescent="0.25">
      <c r="BG9088" t="str">
        <f t="shared" ca="1" si="1141"/>
        <v/>
      </c>
      <c r="BH9088" t="str">
        <f t="shared" si="1142"/>
        <v/>
      </c>
      <c r="BI9088" t="str">
        <f t="shared" si="1143"/>
        <v/>
      </c>
      <c r="BJ9088" t="str">
        <f t="shared" ca="1" si="1144"/>
        <v/>
      </c>
      <c r="BK9088">
        <f t="shared" si="1145"/>
        <v>1900</v>
      </c>
      <c r="BL9088">
        <f t="shared" si="1146"/>
        <v>1900</v>
      </c>
      <c r="BM9088" t="str">
        <f t="shared" si="1147"/>
        <v/>
      </c>
      <c r="BN9088" s="69">
        <f t="shared" si="1148"/>
        <v>140</v>
      </c>
      <c r="BO9088" s="1">
        <v>51456</v>
      </c>
      <c r="BP9088" s="1"/>
    </row>
    <row r="9089" spans="59:68" x14ac:dyDescent="0.25">
      <c r="BG9089" t="str">
        <f t="shared" ca="1" si="1141"/>
        <v/>
      </c>
      <c r="BH9089" t="str">
        <f t="shared" si="1142"/>
        <v/>
      </c>
      <c r="BI9089" t="str">
        <f t="shared" si="1143"/>
        <v/>
      </c>
      <c r="BJ9089" t="str">
        <f t="shared" ca="1" si="1144"/>
        <v/>
      </c>
      <c r="BK9089">
        <f t="shared" si="1145"/>
        <v>1900</v>
      </c>
      <c r="BL9089">
        <f t="shared" si="1146"/>
        <v>1900</v>
      </c>
      <c r="BM9089" t="str">
        <f t="shared" si="1147"/>
        <v/>
      </c>
      <c r="BN9089" s="69">
        <f t="shared" si="1148"/>
        <v>140</v>
      </c>
      <c r="BO9089" s="1">
        <v>51457</v>
      </c>
      <c r="BP9089" s="1"/>
    </row>
    <row r="9090" spans="59:68" x14ac:dyDescent="0.25">
      <c r="BG9090" t="str">
        <f t="shared" ca="1" si="1141"/>
        <v/>
      </c>
      <c r="BH9090" t="str">
        <f t="shared" si="1142"/>
        <v/>
      </c>
      <c r="BI9090" t="str">
        <f t="shared" si="1143"/>
        <v/>
      </c>
      <c r="BJ9090" t="str">
        <f t="shared" ca="1" si="1144"/>
        <v/>
      </c>
      <c r="BK9090">
        <f t="shared" si="1145"/>
        <v>1900</v>
      </c>
      <c r="BL9090">
        <f t="shared" si="1146"/>
        <v>1900</v>
      </c>
      <c r="BM9090" t="str">
        <f t="shared" si="1147"/>
        <v/>
      </c>
      <c r="BN9090" s="69">
        <f t="shared" si="1148"/>
        <v>140</v>
      </c>
      <c r="BO9090" s="1">
        <v>51458</v>
      </c>
      <c r="BP9090" s="1"/>
    </row>
    <row r="9091" spans="59:68" x14ac:dyDescent="0.25">
      <c r="BG9091" t="str">
        <f t="shared" ref="BG9091:BG9154" ca="1" si="1149">IF(A9091="","",DATEDIF(J9091,TODAY(),"y"))</f>
        <v/>
      </c>
      <c r="BH9091" t="str">
        <f t="shared" ref="BH9091:BH9154" si="1150">IF(A9091="","",IF(BG9091&lt;61,"Moins de 61",IF(BG9091&lt;66,"61 à 65",IF(BG9091&lt;71,"66 à 70",IF(BG9091&lt;76,"71 à 75",IF(BG9091&lt;81,"76 à 80",IF(BG9091&lt;86,"81 à 85",IF(BG9091&lt;91,"86 à 90",IF(BG9091&lt;96,"91 à 95",IF(BG9091&lt;101,"96 à 100",IF(BG9091&gt;=101,"101 et plus","")))))))))))</f>
        <v/>
      </c>
      <c r="BI9091" t="str">
        <f t="shared" ref="BI9091:BI9154" si="1151">IF(B9091="","",IF(BG9091&lt;66,"Moins de 66",IF(BG9091&lt;71,"66 à 70",IF(BG9091&lt;76,"71 à 75",IF(BG9091&lt;81,"76 à 80",IF(BG9091&gt;=81,"plus de 80",""))))))</f>
        <v/>
      </c>
      <c r="BJ9091" t="str">
        <f t="shared" ref="BJ9091:BJ9154" ca="1" si="1152">IF(A9091="","",DATEDIF(L9091,TODAY(),"y"))</f>
        <v/>
      </c>
      <c r="BK9091">
        <f t="shared" ref="BK9091:BK9154" si="1153">YEAR(L9091)</f>
        <v>1900</v>
      </c>
      <c r="BL9091">
        <f t="shared" ref="BL9091:BL9154" si="1154">YEAR(E9091)</f>
        <v>1900</v>
      </c>
      <c r="BM9091" t="str">
        <f t="shared" ref="BM9091:BM9154" si="1155">IF(A9091="","",IF(O9091="Adhérent",BG9091,""))</f>
        <v/>
      </c>
      <c r="BN9091" s="69">
        <f t="shared" ref="BN9091:BN9154" si="1156">YEAR(BO9091)-YEAR(J9091)</f>
        <v>140</v>
      </c>
      <c r="BO9091" s="1">
        <v>51459</v>
      </c>
      <c r="BP9091" s="1"/>
    </row>
    <row r="9092" spans="59:68" x14ac:dyDescent="0.25">
      <c r="BG9092" t="str">
        <f t="shared" ca="1" si="1149"/>
        <v/>
      </c>
      <c r="BH9092" t="str">
        <f t="shared" si="1150"/>
        <v/>
      </c>
      <c r="BI9092" t="str">
        <f t="shared" si="1151"/>
        <v/>
      </c>
      <c r="BJ9092" t="str">
        <f t="shared" ca="1" si="1152"/>
        <v/>
      </c>
      <c r="BK9092">
        <f t="shared" si="1153"/>
        <v>1900</v>
      </c>
      <c r="BL9092">
        <f t="shared" si="1154"/>
        <v>1900</v>
      </c>
      <c r="BM9092" t="str">
        <f t="shared" si="1155"/>
        <v/>
      </c>
      <c r="BN9092" s="69">
        <f t="shared" si="1156"/>
        <v>140</v>
      </c>
      <c r="BO9092" s="1">
        <v>51460</v>
      </c>
      <c r="BP9092" s="1"/>
    </row>
    <row r="9093" spans="59:68" x14ac:dyDescent="0.25">
      <c r="BG9093" t="str">
        <f t="shared" ca="1" si="1149"/>
        <v/>
      </c>
      <c r="BH9093" t="str">
        <f t="shared" si="1150"/>
        <v/>
      </c>
      <c r="BI9093" t="str">
        <f t="shared" si="1151"/>
        <v/>
      </c>
      <c r="BJ9093" t="str">
        <f t="shared" ca="1" si="1152"/>
        <v/>
      </c>
      <c r="BK9093">
        <f t="shared" si="1153"/>
        <v>1900</v>
      </c>
      <c r="BL9093">
        <f t="shared" si="1154"/>
        <v>1900</v>
      </c>
      <c r="BM9093" t="str">
        <f t="shared" si="1155"/>
        <v/>
      </c>
      <c r="BN9093" s="69">
        <f t="shared" si="1156"/>
        <v>140</v>
      </c>
      <c r="BO9093" s="1">
        <v>51461</v>
      </c>
      <c r="BP9093" s="1"/>
    </row>
    <row r="9094" spans="59:68" x14ac:dyDescent="0.25">
      <c r="BG9094" t="str">
        <f t="shared" ca="1" si="1149"/>
        <v/>
      </c>
      <c r="BH9094" t="str">
        <f t="shared" si="1150"/>
        <v/>
      </c>
      <c r="BI9094" t="str">
        <f t="shared" si="1151"/>
        <v/>
      </c>
      <c r="BJ9094" t="str">
        <f t="shared" ca="1" si="1152"/>
        <v/>
      </c>
      <c r="BK9094">
        <f t="shared" si="1153"/>
        <v>1900</v>
      </c>
      <c r="BL9094">
        <f t="shared" si="1154"/>
        <v>1900</v>
      </c>
      <c r="BM9094" t="str">
        <f t="shared" si="1155"/>
        <v/>
      </c>
      <c r="BN9094" s="69">
        <f t="shared" si="1156"/>
        <v>140</v>
      </c>
      <c r="BO9094" s="1">
        <v>51462</v>
      </c>
      <c r="BP9094" s="1"/>
    </row>
    <row r="9095" spans="59:68" x14ac:dyDescent="0.25">
      <c r="BG9095" t="str">
        <f t="shared" ca="1" si="1149"/>
        <v/>
      </c>
      <c r="BH9095" t="str">
        <f t="shared" si="1150"/>
        <v/>
      </c>
      <c r="BI9095" t="str">
        <f t="shared" si="1151"/>
        <v/>
      </c>
      <c r="BJ9095" t="str">
        <f t="shared" ca="1" si="1152"/>
        <v/>
      </c>
      <c r="BK9095">
        <f t="shared" si="1153"/>
        <v>1900</v>
      </c>
      <c r="BL9095">
        <f t="shared" si="1154"/>
        <v>1900</v>
      </c>
      <c r="BM9095" t="str">
        <f t="shared" si="1155"/>
        <v/>
      </c>
      <c r="BN9095" s="69">
        <f t="shared" si="1156"/>
        <v>140</v>
      </c>
      <c r="BO9095" s="1">
        <v>51463</v>
      </c>
      <c r="BP9095" s="1"/>
    </row>
    <row r="9096" spans="59:68" x14ac:dyDescent="0.25">
      <c r="BG9096" t="str">
        <f t="shared" ca="1" si="1149"/>
        <v/>
      </c>
      <c r="BH9096" t="str">
        <f t="shared" si="1150"/>
        <v/>
      </c>
      <c r="BI9096" t="str">
        <f t="shared" si="1151"/>
        <v/>
      </c>
      <c r="BJ9096" t="str">
        <f t="shared" ca="1" si="1152"/>
        <v/>
      </c>
      <c r="BK9096">
        <f t="shared" si="1153"/>
        <v>1900</v>
      </c>
      <c r="BL9096">
        <f t="shared" si="1154"/>
        <v>1900</v>
      </c>
      <c r="BM9096" t="str">
        <f t="shared" si="1155"/>
        <v/>
      </c>
      <c r="BN9096" s="69">
        <f t="shared" si="1156"/>
        <v>140</v>
      </c>
      <c r="BO9096" s="1">
        <v>51464</v>
      </c>
      <c r="BP9096" s="1"/>
    </row>
    <row r="9097" spans="59:68" x14ac:dyDescent="0.25">
      <c r="BG9097" t="str">
        <f t="shared" ca="1" si="1149"/>
        <v/>
      </c>
      <c r="BH9097" t="str">
        <f t="shared" si="1150"/>
        <v/>
      </c>
      <c r="BI9097" t="str">
        <f t="shared" si="1151"/>
        <v/>
      </c>
      <c r="BJ9097" t="str">
        <f t="shared" ca="1" si="1152"/>
        <v/>
      </c>
      <c r="BK9097">
        <f t="shared" si="1153"/>
        <v>1900</v>
      </c>
      <c r="BL9097">
        <f t="shared" si="1154"/>
        <v>1900</v>
      </c>
      <c r="BM9097" t="str">
        <f t="shared" si="1155"/>
        <v/>
      </c>
      <c r="BN9097" s="69">
        <f t="shared" si="1156"/>
        <v>140</v>
      </c>
      <c r="BO9097" s="1">
        <v>51465</v>
      </c>
      <c r="BP9097" s="1"/>
    </row>
    <row r="9098" spans="59:68" x14ac:dyDescent="0.25">
      <c r="BG9098" t="str">
        <f t="shared" ca="1" si="1149"/>
        <v/>
      </c>
      <c r="BH9098" t="str">
        <f t="shared" si="1150"/>
        <v/>
      </c>
      <c r="BI9098" t="str">
        <f t="shared" si="1151"/>
        <v/>
      </c>
      <c r="BJ9098" t="str">
        <f t="shared" ca="1" si="1152"/>
        <v/>
      </c>
      <c r="BK9098">
        <f t="shared" si="1153"/>
        <v>1900</v>
      </c>
      <c r="BL9098">
        <f t="shared" si="1154"/>
        <v>1900</v>
      </c>
      <c r="BM9098" t="str">
        <f t="shared" si="1155"/>
        <v/>
      </c>
      <c r="BN9098" s="69">
        <f t="shared" si="1156"/>
        <v>140</v>
      </c>
      <c r="BO9098" s="1">
        <v>51466</v>
      </c>
      <c r="BP9098" s="1"/>
    </row>
    <row r="9099" spans="59:68" x14ac:dyDescent="0.25">
      <c r="BG9099" t="str">
        <f t="shared" ca="1" si="1149"/>
        <v/>
      </c>
      <c r="BH9099" t="str">
        <f t="shared" si="1150"/>
        <v/>
      </c>
      <c r="BI9099" t="str">
        <f t="shared" si="1151"/>
        <v/>
      </c>
      <c r="BJ9099" t="str">
        <f t="shared" ca="1" si="1152"/>
        <v/>
      </c>
      <c r="BK9099">
        <f t="shared" si="1153"/>
        <v>1900</v>
      </c>
      <c r="BL9099">
        <f t="shared" si="1154"/>
        <v>1900</v>
      </c>
      <c r="BM9099" t="str">
        <f t="shared" si="1155"/>
        <v/>
      </c>
      <c r="BN9099" s="69">
        <f t="shared" si="1156"/>
        <v>140</v>
      </c>
      <c r="BO9099" s="1">
        <v>51467</v>
      </c>
      <c r="BP9099" s="1"/>
    </row>
    <row r="9100" spans="59:68" x14ac:dyDescent="0.25">
      <c r="BG9100" t="str">
        <f t="shared" ca="1" si="1149"/>
        <v/>
      </c>
      <c r="BH9100" t="str">
        <f t="shared" si="1150"/>
        <v/>
      </c>
      <c r="BI9100" t="str">
        <f t="shared" si="1151"/>
        <v/>
      </c>
      <c r="BJ9100" t="str">
        <f t="shared" ca="1" si="1152"/>
        <v/>
      </c>
      <c r="BK9100">
        <f t="shared" si="1153"/>
        <v>1900</v>
      </c>
      <c r="BL9100">
        <f t="shared" si="1154"/>
        <v>1900</v>
      </c>
      <c r="BM9100" t="str">
        <f t="shared" si="1155"/>
        <v/>
      </c>
      <c r="BN9100" s="69">
        <f t="shared" si="1156"/>
        <v>140</v>
      </c>
      <c r="BO9100" s="1">
        <v>51468</v>
      </c>
      <c r="BP9100" s="1"/>
    </row>
    <row r="9101" spans="59:68" x14ac:dyDescent="0.25">
      <c r="BG9101" t="str">
        <f t="shared" ca="1" si="1149"/>
        <v/>
      </c>
      <c r="BH9101" t="str">
        <f t="shared" si="1150"/>
        <v/>
      </c>
      <c r="BI9101" t="str">
        <f t="shared" si="1151"/>
        <v/>
      </c>
      <c r="BJ9101" t="str">
        <f t="shared" ca="1" si="1152"/>
        <v/>
      </c>
      <c r="BK9101">
        <f t="shared" si="1153"/>
        <v>1900</v>
      </c>
      <c r="BL9101">
        <f t="shared" si="1154"/>
        <v>1900</v>
      </c>
      <c r="BM9101" t="str">
        <f t="shared" si="1155"/>
        <v/>
      </c>
      <c r="BN9101" s="69">
        <f t="shared" si="1156"/>
        <v>140</v>
      </c>
      <c r="BO9101" s="1">
        <v>51469</v>
      </c>
      <c r="BP9101" s="1"/>
    </row>
    <row r="9102" spans="59:68" x14ac:dyDescent="0.25">
      <c r="BG9102" t="str">
        <f t="shared" ca="1" si="1149"/>
        <v/>
      </c>
      <c r="BH9102" t="str">
        <f t="shared" si="1150"/>
        <v/>
      </c>
      <c r="BI9102" t="str">
        <f t="shared" si="1151"/>
        <v/>
      </c>
      <c r="BJ9102" t="str">
        <f t="shared" ca="1" si="1152"/>
        <v/>
      </c>
      <c r="BK9102">
        <f t="shared" si="1153"/>
        <v>1900</v>
      </c>
      <c r="BL9102">
        <f t="shared" si="1154"/>
        <v>1900</v>
      </c>
      <c r="BM9102" t="str">
        <f t="shared" si="1155"/>
        <v/>
      </c>
      <c r="BN9102" s="69">
        <f t="shared" si="1156"/>
        <v>140</v>
      </c>
      <c r="BO9102" s="1">
        <v>51470</v>
      </c>
      <c r="BP9102" s="1"/>
    </row>
    <row r="9103" spans="59:68" x14ac:dyDescent="0.25">
      <c r="BG9103" t="str">
        <f t="shared" ca="1" si="1149"/>
        <v/>
      </c>
      <c r="BH9103" t="str">
        <f t="shared" si="1150"/>
        <v/>
      </c>
      <c r="BI9103" t="str">
        <f t="shared" si="1151"/>
        <v/>
      </c>
      <c r="BJ9103" t="str">
        <f t="shared" ca="1" si="1152"/>
        <v/>
      </c>
      <c r="BK9103">
        <f t="shared" si="1153"/>
        <v>1900</v>
      </c>
      <c r="BL9103">
        <f t="shared" si="1154"/>
        <v>1900</v>
      </c>
      <c r="BM9103" t="str">
        <f t="shared" si="1155"/>
        <v/>
      </c>
      <c r="BN9103" s="69">
        <f t="shared" si="1156"/>
        <v>140</v>
      </c>
      <c r="BO9103" s="1">
        <v>51471</v>
      </c>
      <c r="BP9103" s="1"/>
    </row>
    <row r="9104" spans="59:68" x14ac:dyDescent="0.25">
      <c r="BG9104" t="str">
        <f t="shared" ca="1" si="1149"/>
        <v/>
      </c>
      <c r="BH9104" t="str">
        <f t="shared" si="1150"/>
        <v/>
      </c>
      <c r="BI9104" t="str">
        <f t="shared" si="1151"/>
        <v/>
      </c>
      <c r="BJ9104" t="str">
        <f t="shared" ca="1" si="1152"/>
        <v/>
      </c>
      <c r="BK9104">
        <f t="shared" si="1153"/>
        <v>1900</v>
      </c>
      <c r="BL9104">
        <f t="shared" si="1154"/>
        <v>1900</v>
      </c>
      <c r="BM9104" t="str">
        <f t="shared" si="1155"/>
        <v/>
      </c>
      <c r="BN9104" s="69">
        <f t="shared" si="1156"/>
        <v>140</v>
      </c>
      <c r="BO9104" s="1">
        <v>51472</v>
      </c>
      <c r="BP9104" s="1"/>
    </row>
    <row r="9105" spans="59:68" x14ac:dyDescent="0.25">
      <c r="BG9105" t="str">
        <f t="shared" ca="1" si="1149"/>
        <v/>
      </c>
      <c r="BH9105" t="str">
        <f t="shared" si="1150"/>
        <v/>
      </c>
      <c r="BI9105" t="str">
        <f t="shared" si="1151"/>
        <v/>
      </c>
      <c r="BJ9105" t="str">
        <f t="shared" ca="1" si="1152"/>
        <v/>
      </c>
      <c r="BK9105">
        <f t="shared" si="1153"/>
        <v>1900</v>
      </c>
      <c r="BL9105">
        <f t="shared" si="1154"/>
        <v>1900</v>
      </c>
      <c r="BM9105" t="str">
        <f t="shared" si="1155"/>
        <v/>
      </c>
      <c r="BN9105" s="69">
        <f t="shared" si="1156"/>
        <v>140</v>
      </c>
      <c r="BO9105" s="1">
        <v>51473</v>
      </c>
      <c r="BP9105" s="1"/>
    </row>
    <row r="9106" spans="59:68" x14ac:dyDescent="0.25">
      <c r="BG9106" t="str">
        <f t="shared" ca="1" si="1149"/>
        <v/>
      </c>
      <c r="BH9106" t="str">
        <f t="shared" si="1150"/>
        <v/>
      </c>
      <c r="BI9106" t="str">
        <f t="shared" si="1151"/>
        <v/>
      </c>
      <c r="BJ9106" t="str">
        <f t="shared" ca="1" si="1152"/>
        <v/>
      </c>
      <c r="BK9106">
        <f t="shared" si="1153"/>
        <v>1900</v>
      </c>
      <c r="BL9106">
        <f t="shared" si="1154"/>
        <v>1900</v>
      </c>
      <c r="BM9106" t="str">
        <f t="shared" si="1155"/>
        <v/>
      </c>
      <c r="BN9106" s="69">
        <f t="shared" si="1156"/>
        <v>140</v>
      </c>
      <c r="BO9106" s="1">
        <v>51474</v>
      </c>
      <c r="BP9106" s="1"/>
    </row>
    <row r="9107" spans="59:68" x14ac:dyDescent="0.25">
      <c r="BG9107" t="str">
        <f t="shared" ca="1" si="1149"/>
        <v/>
      </c>
      <c r="BH9107" t="str">
        <f t="shared" si="1150"/>
        <v/>
      </c>
      <c r="BI9107" t="str">
        <f t="shared" si="1151"/>
        <v/>
      </c>
      <c r="BJ9107" t="str">
        <f t="shared" ca="1" si="1152"/>
        <v/>
      </c>
      <c r="BK9107">
        <f t="shared" si="1153"/>
        <v>1900</v>
      </c>
      <c r="BL9107">
        <f t="shared" si="1154"/>
        <v>1900</v>
      </c>
      <c r="BM9107" t="str">
        <f t="shared" si="1155"/>
        <v/>
      </c>
      <c r="BN9107" s="69">
        <f t="shared" si="1156"/>
        <v>140</v>
      </c>
      <c r="BO9107" s="1">
        <v>51475</v>
      </c>
      <c r="BP9107" s="1"/>
    </row>
    <row r="9108" spans="59:68" x14ac:dyDescent="0.25">
      <c r="BG9108" t="str">
        <f t="shared" ca="1" si="1149"/>
        <v/>
      </c>
      <c r="BH9108" t="str">
        <f t="shared" si="1150"/>
        <v/>
      </c>
      <c r="BI9108" t="str">
        <f t="shared" si="1151"/>
        <v/>
      </c>
      <c r="BJ9108" t="str">
        <f t="shared" ca="1" si="1152"/>
        <v/>
      </c>
      <c r="BK9108">
        <f t="shared" si="1153"/>
        <v>1900</v>
      </c>
      <c r="BL9108">
        <f t="shared" si="1154"/>
        <v>1900</v>
      </c>
      <c r="BM9108" t="str">
        <f t="shared" si="1155"/>
        <v/>
      </c>
      <c r="BN9108" s="69">
        <f t="shared" si="1156"/>
        <v>140</v>
      </c>
      <c r="BO9108" s="1">
        <v>51476</v>
      </c>
      <c r="BP9108" s="1"/>
    </row>
    <row r="9109" spans="59:68" x14ac:dyDescent="0.25">
      <c r="BG9109" t="str">
        <f t="shared" ca="1" si="1149"/>
        <v/>
      </c>
      <c r="BH9109" t="str">
        <f t="shared" si="1150"/>
        <v/>
      </c>
      <c r="BI9109" t="str">
        <f t="shared" si="1151"/>
        <v/>
      </c>
      <c r="BJ9109" t="str">
        <f t="shared" ca="1" si="1152"/>
        <v/>
      </c>
      <c r="BK9109">
        <f t="shared" si="1153"/>
        <v>1900</v>
      </c>
      <c r="BL9109">
        <f t="shared" si="1154"/>
        <v>1900</v>
      </c>
      <c r="BM9109" t="str">
        <f t="shared" si="1155"/>
        <v/>
      </c>
      <c r="BN9109" s="69">
        <f t="shared" si="1156"/>
        <v>140</v>
      </c>
      <c r="BO9109" s="1">
        <v>51477</v>
      </c>
      <c r="BP9109" s="1"/>
    </row>
    <row r="9110" spans="59:68" x14ac:dyDescent="0.25">
      <c r="BG9110" t="str">
        <f t="shared" ca="1" si="1149"/>
        <v/>
      </c>
      <c r="BH9110" t="str">
        <f t="shared" si="1150"/>
        <v/>
      </c>
      <c r="BI9110" t="str">
        <f t="shared" si="1151"/>
        <v/>
      </c>
      <c r="BJ9110" t="str">
        <f t="shared" ca="1" si="1152"/>
        <v/>
      </c>
      <c r="BK9110">
        <f t="shared" si="1153"/>
        <v>1900</v>
      </c>
      <c r="BL9110">
        <f t="shared" si="1154"/>
        <v>1900</v>
      </c>
      <c r="BM9110" t="str">
        <f t="shared" si="1155"/>
        <v/>
      </c>
      <c r="BN9110" s="69">
        <f t="shared" si="1156"/>
        <v>140</v>
      </c>
      <c r="BO9110" s="1">
        <v>51478</v>
      </c>
      <c r="BP9110" s="1"/>
    </row>
    <row r="9111" spans="59:68" x14ac:dyDescent="0.25">
      <c r="BG9111" t="str">
        <f t="shared" ca="1" si="1149"/>
        <v/>
      </c>
      <c r="BH9111" t="str">
        <f t="shared" si="1150"/>
        <v/>
      </c>
      <c r="BI9111" t="str">
        <f t="shared" si="1151"/>
        <v/>
      </c>
      <c r="BJ9111" t="str">
        <f t="shared" ca="1" si="1152"/>
        <v/>
      </c>
      <c r="BK9111">
        <f t="shared" si="1153"/>
        <v>1900</v>
      </c>
      <c r="BL9111">
        <f t="shared" si="1154"/>
        <v>1900</v>
      </c>
      <c r="BM9111" t="str">
        <f t="shared" si="1155"/>
        <v/>
      </c>
      <c r="BN9111" s="69">
        <f t="shared" si="1156"/>
        <v>140</v>
      </c>
      <c r="BO9111" s="1">
        <v>51479</v>
      </c>
      <c r="BP9111" s="1"/>
    </row>
    <row r="9112" spans="59:68" x14ac:dyDescent="0.25">
      <c r="BG9112" t="str">
        <f t="shared" ca="1" si="1149"/>
        <v/>
      </c>
      <c r="BH9112" t="str">
        <f t="shared" si="1150"/>
        <v/>
      </c>
      <c r="BI9112" t="str">
        <f t="shared" si="1151"/>
        <v/>
      </c>
      <c r="BJ9112" t="str">
        <f t="shared" ca="1" si="1152"/>
        <v/>
      </c>
      <c r="BK9112">
        <f t="shared" si="1153"/>
        <v>1900</v>
      </c>
      <c r="BL9112">
        <f t="shared" si="1154"/>
        <v>1900</v>
      </c>
      <c r="BM9112" t="str">
        <f t="shared" si="1155"/>
        <v/>
      </c>
      <c r="BN9112" s="69">
        <f t="shared" si="1156"/>
        <v>140</v>
      </c>
      <c r="BO9112" s="1">
        <v>51480</v>
      </c>
      <c r="BP9112" s="1"/>
    </row>
    <row r="9113" spans="59:68" x14ac:dyDescent="0.25">
      <c r="BG9113" t="str">
        <f t="shared" ca="1" si="1149"/>
        <v/>
      </c>
      <c r="BH9113" t="str">
        <f t="shared" si="1150"/>
        <v/>
      </c>
      <c r="BI9113" t="str">
        <f t="shared" si="1151"/>
        <v/>
      </c>
      <c r="BJ9113" t="str">
        <f t="shared" ca="1" si="1152"/>
        <v/>
      </c>
      <c r="BK9113">
        <f t="shared" si="1153"/>
        <v>1900</v>
      </c>
      <c r="BL9113">
        <f t="shared" si="1154"/>
        <v>1900</v>
      </c>
      <c r="BM9113" t="str">
        <f t="shared" si="1155"/>
        <v/>
      </c>
      <c r="BN9113" s="69">
        <f t="shared" si="1156"/>
        <v>140</v>
      </c>
      <c r="BO9113" s="1">
        <v>51481</v>
      </c>
      <c r="BP9113" s="1"/>
    </row>
    <row r="9114" spans="59:68" x14ac:dyDescent="0.25">
      <c r="BG9114" t="str">
        <f t="shared" ca="1" si="1149"/>
        <v/>
      </c>
      <c r="BH9114" t="str">
        <f t="shared" si="1150"/>
        <v/>
      </c>
      <c r="BI9114" t="str">
        <f t="shared" si="1151"/>
        <v/>
      </c>
      <c r="BJ9114" t="str">
        <f t="shared" ca="1" si="1152"/>
        <v/>
      </c>
      <c r="BK9114">
        <f t="shared" si="1153"/>
        <v>1900</v>
      </c>
      <c r="BL9114">
        <f t="shared" si="1154"/>
        <v>1900</v>
      </c>
      <c r="BM9114" t="str">
        <f t="shared" si="1155"/>
        <v/>
      </c>
      <c r="BN9114" s="69">
        <f t="shared" si="1156"/>
        <v>140</v>
      </c>
      <c r="BO9114" s="1">
        <v>51482</v>
      </c>
      <c r="BP9114" s="1"/>
    </row>
    <row r="9115" spans="59:68" x14ac:dyDescent="0.25">
      <c r="BG9115" t="str">
        <f t="shared" ca="1" si="1149"/>
        <v/>
      </c>
      <c r="BH9115" t="str">
        <f t="shared" si="1150"/>
        <v/>
      </c>
      <c r="BI9115" t="str">
        <f t="shared" si="1151"/>
        <v/>
      </c>
      <c r="BJ9115" t="str">
        <f t="shared" ca="1" si="1152"/>
        <v/>
      </c>
      <c r="BK9115">
        <f t="shared" si="1153"/>
        <v>1900</v>
      </c>
      <c r="BL9115">
        <f t="shared" si="1154"/>
        <v>1900</v>
      </c>
      <c r="BM9115" t="str">
        <f t="shared" si="1155"/>
        <v/>
      </c>
      <c r="BN9115" s="69">
        <f t="shared" si="1156"/>
        <v>140</v>
      </c>
      <c r="BO9115" s="1">
        <v>51483</v>
      </c>
      <c r="BP9115" s="1"/>
    </row>
    <row r="9116" spans="59:68" x14ac:dyDescent="0.25">
      <c r="BG9116" t="str">
        <f t="shared" ca="1" si="1149"/>
        <v/>
      </c>
      <c r="BH9116" t="str">
        <f t="shared" si="1150"/>
        <v/>
      </c>
      <c r="BI9116" t="str">
        <f t="shared" si="1151"/>
        <v/>
      </c>
      <c r="BJ9116" t="str">
        <f t="shared" ca="1" si="1152"/>
        <v/>
      </c>
      <c r="BK9116">
        <f t="shared" si="1153"/>
        <v>1900</v>
      </c>
      <c r="BL9116">
        <f t="shared" si="1154"/>
        <v>1900</v>
      </c>
      <c r="BM9116" t="str">
        <f t="shared" si="1155"/>
        <v/>
      </c>
      <c r="BN9116" s="69">
        <f t="shared" si="1156"/>
        <v>140</v>
      </c>
      <c r="BO9116" s="1">
        <v>51484</v>
      </c>
      <c r="BP9116" s="1"/>
    </row>
    <row r="9117" spans="59:68" x14ac:dyDescent="0.25">
      <c r="BG9117" t="str">
        <f t="shared" ca="1" si="1149"/>
        <v/>
      </c>
      <c r="BH9117" t="str">
        <f t="shared" si="1150"/>
        <v/>
      </c>
      <c r="BI9117" t="str">
        <f t="shared" si="1151"/>
        <v/>
      </c>
      <c r="BJ9117" t="str">
        <f t="shared" ca="1" si="1152"/>
        <v/>
      </c>
      <c r="BK9117">
        <f t="shared" si="1153"/>
        <v>1900</v>
      </c>
      <c r="BL9117">
        <f t="shared" si="1154"/>
        <v>1900</v>
      </c>
      <c r="BM9117" t="str">
        <f t="shared" si="1155"/>
        <v/>
      </c>
      <c r="BN9117" s="69">
        <f t="shared" si="1156"/>
        <v>140</v>
      </c>
      <c r="BO9117" s="1">
        <v>51485</v>
      </c>
      <c r="BP9117" s="1"/>
    </row>
    <row r="9118" spans="59:68" x14ac:dyDescent="0.25">
      <c r="BG9118" t="str">
        <f t="shared" ca="1" si="1149"/>
        <v/>
      </c>
      <c r="BH9118" t="str">
        <f t="shared" si="1150"/>
        <v/>
      </c>
      <c r="BI9118" t="str">
        <f t="shared" si="1151"/>
        <v/>
      </c>
      <c r="BJ9118" t="str">
        <f t="shared" ca="1" si="1152"/>
        <v/>
      </c>
      <c r="BK9118">
        <f t="shared" si="1153"/>
        <v>1900</v>
      </c>
      <c r="BL9118">
        <f t="shared" si="1154"/>
        <v>1900</v>
      </c>
      <c r="BM9118" t="str">
        <f t="shared" si="1155"/>
        <v/>
      </c>
      <c r="BN9118" s="69">
        <f t="shared" si="1156"/>
        <v>140</v>
      </c>
      <c r="BO9118" s="1">
        <v>51486</v>
      </c>
      <c r="BP9118" s="1"/>
    </row>
    <row r="9119" spans="59:68" x14ac:dyDescent="0.25">
      <c r="BG9119" t="str">
        <f t="shared" ca="1" si="1149"/>
        <v/>
      </c>
      <c r="BH9119" t="str">
        <f t="shared" si="1150"/>
        <v/>
      </c>
      <c r="BI9119" t="str">
        <f t="shared" si="1151"/>
        <v/>
      </c>
      <c r="BJ9119" t="str">
        <f t="shared" ca="1" si="1152"/>
        <v/>
      </c>
      <c r="BK9119">
        <f t="shared" si="1153"/>
        <v>1900</v>
      </c>
      <c r="BL9119">
        <f t="shared" si="1154"/>
        <v>1900</v>
      </c>
      <c r="BM9119" t="str">
        <f t="shared" si="1155"/>
        <v/>
      </c>
      <c r="BN9119" s="69">
        <f t="shared" si="1156"/>
        <v>140</v>
      </c>
      <c r="BO9119" s="1">
        <v>51487</v>
      </c>
      <c r="BP9119" s="1"/>
    </row>
    <row r="9120" spans="59:68" x14ac:dyDescent="0.25">
      <c r="BG9120" t="str">
        <f t="shared" ca="1" si="1149"/>
        <v/>
      </c>
      <c r="BH9120" t="str">
        <f t="shared" si="1150"/>
        <v/>
      </c>
      <c r="BI9120" t="str">
        <f t="shared" si="1151"/>
        <v/>
      </c>
      <c r="BJ9120" t="str">
        <f t="shared" ca="1" si="1152"/>
        <v/>
      </c>
      <c r="BK9120">
        <f t="shared" si="1153"/>
        <v>1900</v>
      </c>
      <c r="BL9120">
        <f t="shared" si="1154"/>
        <v>1900</v>
      </c>
      <c r="BM9120" t="str">
        <f t="shared" si="1155"/>
        <v/>
      </c>
      <c r="BN9120" s="69">
        <f t="shared" si="1156"/>
        <v>140</v>
      </c>
      <c r="BO9120" s="1">
        <v>51488</v>
      </c>
      <c r="BP9120" s="1"/>
    </row>
    <row r="9121" spans="59:68" x14ac:dyDescent="0.25">
      <c r="BG9121" t="str">
        <f t="shared" ca="1" si="1149"/>
        <v/>
      </c>
      <c r="BH9121" t="str">
        <f t="shared" si="1150"/>
        <v/>
      </c>
      <c r="BI9121" t="str">
        <f t="shared" si="1151"/>
        <v/>
      </c>
      <c r="BJ9121" t="str">
        <f t="shared" ca="1" si="1152"/>
        <v/>
      </c>
      <c r="BK9121">
        <f t="shared" si="1153"/>
        <v>1900</v>
      </c>
      <c r="BL9121">
        <f t="shared" si="1154"/>
        <v>1900</v>
      </c>
      <c r="BM9121" t="str">
        <f t="shared" si="1155"/>
        <v/>
      </c>
      <c r="BN9121" s="69">
        <f t="shared" si="1156"/>
        <v>140</v>
      </c>
      <c r="BO9121" s="1">
        <v>51489</v>
      </c>
      <c r="BP9121" s="1"/>
    </row>
    <row r="9122" spans="59:68" x14ac:dyDescent="0.25">
      <c r="BG9122" t="str">
        <f t="shared" ca="1" si="1149"/>
        <v/>
      </c>
      <c r="BH9122" t="str">
        <f t="shared" si="1150"/>
        <v/>
      </c>
      <c r="BI9122" t="str">
        <f t="shared" si="1151"/>
        <v/>
      </c>
      <c r="BJ9122" t="str">
        <f t="shared" ca="1" si="1152"/>
        <v/>
      </c>
      <c r="BK9122">
        <f t="shared" si="1153"/>
        <v>1900</v>
      </c>
      <c r="BL9122">
        <f t="shared" si="1154"/>
        <v>1900</v>
      </c>
      <c r="BM9122" t="str">
        <f t="shared" si="1155"/>
        <v/>
      </c>
      <c r="BN9122" s="69">
        <f t="shared" si="1156"/>
        <v>140</v>
      </c>
      <c r="BO9122" s="1">
        <v>51490</v>
      </c>
      <c r="BP9122" s="1"/>
    </row>
    <row r="9123" spans="59:68" x14ac:dyDescent="0.25">
      <c r="BG9123" t="str">
        <f t="shared" ca="1" si="1149"/>
        <v/>
      </c>
      <c r="BH9123" t="str">
        <f t="shared" si="1150"/>
        <v/>
      </c>
      <c r="BI9123" t="str">
        <f t="shared" si="1151"/>
        <v/>
      </c>
      <c r="BJ9123" t="str">
        <f t="shared" ca="1" si="1152"/>
        <v/>
      </c>
      <c r="BK9123">
        <f t="shared" si="1153"/>
        <v>1900</v>
      </c>
      <c r="BL9123">
        <f t="shared" si="1154"/>
        <v>1900</v>
      </c>
      <c r="BM9123" t="str">
        <f t="shared" si="1155"/>
        <v/>
      </c>
      <c r="BN9123" s="69">
        <f t="shared" si="1156"/>
        <v>140</v>
      </c>
      <c r="BO9123" s="1">
        <v>51491</v>
      </c>
      <c r="BP9123" s="1"/>
    </row>
    <row r="9124" spans="59:68" x14ac:dyDescent="0.25">
      <c r="BG9124" t="str">
        <f t="shared" ca="1" si="1149"/>
        <v/>
      </c>
      <c r="BH9124" t="str">
        <f t="shared" si="1150"/>
        <v/>
      </c>
      <c r="BI9124" t="str">
        <f t="shared" si="1151"/>
        <v/>
      </c>
      <c r="BJ9124" t="str">
        <f t="shared" ca="1" si="1152"/>
        <v/>
      </c>
      <c r="BK9124">
        <f t="shared" si="1153"/>
        <v>1900</v>
      </c>
      <c r="BL9124">
        <f t="shared" si="1154"/>
        <v>1900</v>
      </c>
      <c r="BM9124" t="str">
        <f t="shared" si="1155"/>
        <v/>
      </c>
      <c r="BN9124" s="69">
        <f t="shared" si="1156"/>
        <v>140</v>
      </c>
      <c r="BO9124" s="1">
        <v>51492</v>
      </c>
      <c r="BP9124" s="1"/>
    </row>
    <row r="9125" spans="59:68" x14ac:dyDescent="0.25">
      <c r="BG9125" t="str">
        <f t="shared" ca="1" si="1149"/>
        <v/>
      </c>
      <c r="BH9125" t="str">
        <f t="shared" si="1150"/>
        <v/>
      </c>
      <c r="BI9125" t="str">
        <f t="shared" si="1151"/>
        <v/>
      </c>
      <c r="BJ9125" t="str">
        <f t="shared" ca="1" si="1152"/>
        <v/>
      </c>
      <c r="BK9125">
        <f t="shared" si="1153"/>
        <v>1900</v>
      </c>
      <c r="BL9125">
        <f t="shared" si="1154"/>
        <v>1900</v>
      </c>
      <c r="BM9125" t="str">
        <f t="shared" si="1155"/>
        <v/>
      </c>
      <c r="BN9125" s="69">
        <f t="shared" si="1156"/>
        <v>140</v>
      </c>
      <c r="BO9125" s="1">
        <v>51493</v>
      </c>
      <c r="BP9125" s="1"/>
    </row>
    <row r="9126" spans="59:68" x14ac:dyDescent="0.25">
      <c r="BG9126" t="str">
        <f t="shared" ca="1" si="1149"/>
        <v/>
      </c>
      <c r="BH9126" t="str">
        <f t="shared" si="1150"/>
        <v/>
      </c>
      <c r="BI9126" t="str">
        <f t="shared" si="1151"/>
        <v/>
      </c>
      <c r="BJ9126" t="str">
        <f t="shared" ca="1" si="1152"/>
        <v/>
      </c>
      <c r="BK9126">
        <f t="shared" si="1153"/>
        <v>1900</v>
      </c>
      <c r="BL9126">
        <f t="shared" si="1154"/>
        <v>1900</v>
      </c>
      <c r="BM9126" t="str">
        <f t="shared" si="1155"/>
        <v/>
      </c>
      <c r="BN9126" s="69">
        <f t="shared" si="1156"/>
        <v>140</v>
      </c>
      <c r="BO9126" s="1">
        <v>51494</v>
      </c>
      <c r="BP9126" s="1"/>
    </row>
    <row r="9127" spans="59:68" x14ac:dyDescent="0.25">
      <c r="BG9127" t="str">
        <f t="shared" ca="1" si="1149"/>
        <v/>
      </c>
      <c r="BH9127" t="str">
        <f t="shared" si="1150"/>
        <v/>
      </c>
      <c r="BI9127" t="str">
        <f t="shared" si="1151"/>
        <v/>
      </c>
      <c r="BJ9127" t="str">
        <f t="shared" ca="1" si="1152"/>
        <v/>
      </c>
      <c r="BK9127">
        <f t="shared" si="1153"/>
        <v>1900</v>
      </c>
      <c r="BL9127">
        <f t="shared" si="1154"/>
        <v>1900</v>
      </c>
      <c r="BM9127" t="str">
        <f t="shared" si="1155"/>
        <v/>
      </c>
      <c r="BN9127" s="69">
        <f t="shared" si="1156"/>
        <v>140</v>
      </c>
      <c r="BO9127" s="1">
        <v>51495</v>
      </c>
      <c r="BP9127" s="1"/>
    </row>
    <row r="9128" spans="59:68" x14ac:dyDescent="0.25">
      <c r="BG9128" t="str">
        <f t="shared" ca="1" si="1149"/>
        <v/>
      </c>
      <c r="BH9128" t="str">
        <f t="shared" si="1150"/>
        <v/>
      </c>
      <c r="BI9128" t="str">
        <f t="shared" si="1151"/>
        <v/>
      </c>
      <c r="BJ9128" t="str">
        <f t="shared" ca="1" si="1152"/>
        <v/>
      </c>
      <c r="BK9128">
        <f t="shared" si="1153"/>
        <v>1900</v>
      </c>
      <c r="BL9128">
        <f t="shared" si="1154"/>
        <v>1900</v>
      </c>
      <c r="BM9128" t="str">
        <f t="shared" si="1155"/>
        <v/>
      </c>
      <c r="BN9128" s="69">
        <f t="shared" si="1156"/>
        <v>140</v>
      </c>
      <c r="BO9128" s="1">
        <v>51496</v>
      </c>
      <c r="BP9128" s="1"/>
    </row>
    <row r="9129" spans="59:68" x14ac:dyDescent="0.25">
      <c r="BG9129" t="str">
        <f t="shared" ca="1" si="1149"/>
        <v/>
      </c>
      <c r="BH9129" t="str">
        <f t="shared" si="1150"/>
        <v/>
      </c>
      <c r="BI9129" t="str">
        <f t="shared" si="1151"/>
        <v/>
      </c>
      <c r="BJ9129" t="str">
        <f t="shared" ca="1" si="1152"/>
        <v/>
      </c>
      <c r="BK9129">
        <f t="shared" si="1153"/>
        <v>1900</v>
      </c>
      <c r="BL9129">
        <f t="shared" si="1154"/>
        <v>1900</v>
      </c>
      <c r="BM9129" t="str">
        <f t="shared" si="1155"/>
        <v/>
      </c>
      <c r="BN9129" s="69">
        <f t="shared" si="1156"/>
        <v>140</v>
      </c>
      <c r="BO9129" s="1">
        <v>51497</v>
      </c>
      <c r="BP9129" s="1"/>
    </row>
    <row r="9130" spans="59:68" x14ac:dyDescent="0.25">
      <c r="BG9130" t="str">
        <f t="shared" ca="1" si="1149"/>
        <v/>
      </c>
      <c r="BH9130" t="str">
        <f t="shared" si="1150"/>
        <v/>
      </c>
      <c r="BI9130" t="str">
        <f t="shared" si="1151"/>
        <v/>
      </c>
      <c r="BJ9130" t="str">
        <f t="shared" ca="1" si="1152"/>
        <v/>
      </c>
      <c r="BK9130">
        <f t="shared" si="1153"/>
        <v>1900</v>
      </c>
      <c r="BL9130">
        <f t="shared" si="1154"/>
        <v>1900</v>
      </c>
      <c r="BM9130" t="str">
        <f t="shared" si="1155"/>
        <v/>
      </c>
      <c r="BN9130" s="69">
        <f t="shared" si="1156"/>
        <v>140</v>
      </c>
      <c r="BO9130" s="1">
        <v>51498</v>
      </c>
      <c r="BP9130" s="1"/>
    </row>
    <row r="9131" spans="59:68" x14ac:dyDescent="0.25">
      <c r="BG9131" t="str">
        <f t="shared" ca="1" si="1149"/>
        <v/>
      </c>
      <c r="BH9131" t="str">
        <f t="shared" si="1150"/>
        <v/>
      </c>
      <c r="BI9131" t="str">
        <f t="shared" si="1151"/>
        <v/>
      </c>
      <c r="BJ9131" t="str">
        <f t="shared" ca="1" si="1152"/>
        <v/>
      </c>
      <c r="BK9131">
        <f t="shared" si="1153"/>
        <v>1900</v>
      </c>
      <c r="BL9131">
        <f t="shared" si="1154"/>
        <v>1900</v>
      </c>
      <c r="BM9131" t="str">
        <f t="shared" si="1155"/>
        <v/>
      </c>
      <c r="BN9131" s="69">
        <f t="shared" si="1156"/>
        <v>140</v>
      </c>
      <c r="BO9131" s="1">
        <v>51499</v>
      </c>
      <c r="BP9131" s="1"/>
    </row>
    <row r="9132" spans="59:68" x14ac:dyDescent="0.25">
      <c r="BG9132" t="str">
        <f t="shared" ca="1" si="1149"/>
        <v/>
      </c>
      <c r="BH9132" t="str">
        <f t="shared" si="1150"/>
        <v/>
      </c>
      <c r="BI9132" t="str">
        <f t="shared" si="1151"/>
        <v/>
      </c>
      <c r="BJ9132" t="str">
        <f t="shared" ca="1" si="1152"/>
        <v/>
      </c>
      <c r="BK9132">
        <f t="shared" si="1153"/>
        <v>1900</v>
      </c>
      <c r="BL9132">
        <f t="shared" si="1154"/>
        <v>1900</v>
      </c>
      <c r="BM9132" t="str">
        <f t="shared" si="1155"/>
        <v/>
      </c>
      <c r="BN9132" s="69">
        <f t="shared" si="1156"/>
        <v>140</v>
      </c>
      <c r="BO9132" s="1">
        <v>51500</v>
      </c>
      <c r="BP9132" s="1"/>
    </row>
    <row r="9133" spans="59:68" x14ac:dyDescent="0.25">
      <c r="BG9133" t="str">
        <f t="shared" ca="1" si="1149"/>
        <v/>
      </c>
      <c r="BH9133" t="str">
        <f t="shared" si="1150"/>
        <v/>
      </c>
      <c r="BI9133" t="str">
        <f t="shared" si="1151"/>
        <v/>
      </c>
      <c r="BJ9133" t="str">
        <f t="shared" ca="1" si="1152"/>
        <v/>
      </c>
      <c r="BK9133">
        <f t="shared" si="1153"/>
        <v>1900</v>
      </c>
      <c r="BL9133">
        <f t="shared" si="1154"/>
        <v>1900</v>
      </c>
      <c r="BM9133" t="str">
        <f t="shared" si="1155"/>
        <v/>
      </c>
      <c r="BN9133" s="69">
        <f t="shared" si="1156"/>
        <v>140</v>
      </c>
      <c r="BO9133" s="1">
        <v>51501</v>
      </c>
      <c r="BP9133" s="1"/>
    </row>
    <row r="9134" spans="59:68" x14ac:dyDescent="0.25">
      <c r="BG9134" t="str">
        <f t="shared" ca="1" si="1149"/>
        <v/>
      </c>
      <c r="BH9134" t="str">
        <f t="shared" si="1150"/>
        <v/>
      </c>
      <c r="BI9134" t="str">
        <f t="shared" si="1151"/>
        <v/>
      </c>
      <c r="BJ9134" t="str">
        <f t="shared" ca="1" si="1152"/>
        <v/>
      </c>
      <c r="BK9134">
        <f t="shared" si="1153"/>
        <v>1900</v>
      </c>
      <c r="BL9134">
        <f t="shared" si="1154"/>
        <v>1900</v>
      </c>
      <c r="BM9134" t="str">
        <f t="shared" si="1155"/>
        <v/>
      </c>
      <c r="BN9134" s="69">
        <f t="shared" si="1156"/>
        <v>141</v>
      </c>
      <c r="BO9134" s="1">
        <v>51502</v>
      </c>
      <c r="BP9134" s="1"/>
    </row>
    <row r="9135" spans="59:68" x14ac:dyDescent="0.25">
      <c r="BG9135" t="str">
        <f t="shared" ca="1" si="1149"/>
        <v/>
      </c>
      <c r="BH9135" t="str">
        <f t="shared" si="1150"/>
        <v/>
      </c>
      <c r="BI9135" t="str">
        <f t="shared" si="1151"/>
        <v/>
      </c>
      <c r="BJ9135" t="str">
        <f t="shared" ca="1" si="1152"/>
        <v/>
      </c>
      <c r="BK9135">
        <f t="shared" si="1153"/>
        <v>1900</v>
      </c>
      <c r="BL9135">
        <f t="shared" si="1154"/>
        <v>1900</v>
      </c>
      <c r="BM9135" t="str">
        <f t="shared" si="1155"/>
        <v/>
      </c>
      <c r="BN9135" s="69">
        <f t="shared" si="1156"/>
        <v>141</v>
      </c>
      <c r="BO9135" s="1">
        <v>51503</v>
      </c>
      <c r="BP9135" s="1"/>
    </row>
    <row r="9136" spans="59:68" x14ac:dyDescent="0.25">
      <c r="BG9136" t="str">
        <f t="shared" ca="1" si="1149"/>
        <v/>
      </c>
      <c r="BH9136" t="str">
        <f t="shared" si="1150"/>
        <v/>
      </c>
      <c r="BI9136" t="str">
        <f t="shared" si="1151"/>
        <v/>
      </c>
      <c r="BJ9136" t="str">
        <f t="shared" ca="1" si="1152"/>
        <v/>
      </c>
      <c r="BK9136">
        <f t="shared" si="1153"/>
        <v>1900</v>
      </c>
      <c r="BL9136">
        <f t="shared" si="1154"/>
        <v>1900</v>
      </c>
      <c r="BM9136" t="str">
        <f t="shared" si="1155"/>
        <v/>
      </c>
      <c r="BN9136" s="69">
        <f t="shared" si="1156"/>
        <v>141</v>
      </c>
      <c r="BO9136" s="1">
        <v>51504</v>
      </c>
      <c r="BP9136" s="1"/>
    </row>
    <row r="9137" spans="59:68" x14ac:dyDescent="0.25">
      <c r="BG9137" t="str">
        <f t="shared" ca="1" si="1149"/>
        <v/>
      </c>
      <c r="BH9137" t="str">
        <f t="shared" si="1150"/>
        <v/>
      </c>
      <c r="BI9137" t="str">
        <f t="shared" si="1151"/>
        <v/>
      </c>
      <c r="BJ9137" t="str">
        <f t="shared" ca="1" si="1152"/>
        <v/>
      </c>
      <c r="BK9137">
        <f t="shared" si="1153"/>
        <v>1900</v>
      </c>
      <c r="BL9137">
        <f t="shared" si="1154"/>
        <v>1900</v>
      </c>
      <c r="BM9137" t="str">
        <f t="shared" si="1155"/>
        <v/>
      </c>
      <c r="BN9137" s="69">
        <f t="shared" si="1156"/>
        <v>141</v>
      </c>
      <c r="BO9137" s="1">
        <v>51505</v>
      </c>
      <c r="BP9137" s="1"/>
    </row>
    <row r="9138" spans="59:68" x14ac:dyDescent="0.25">
      <c r="BG9138" t="str">
        <f t="shared" ca="1" si="1149"/>
        <v/>
      </c>
      <c r="BH9138" t="str">
        <f t="shared" si="1150"/>
        <v/>
      </c>
      <c r="BI9138" t="str">
        <f t="shared" si="1151"/>
        <v/>
      </c>
      <c r="BJ9138" t="str">
        <f t="shared" ca="1" si="1152"/>
        <v/>
      </c>
      <c r="BK9138">
        <f t="shared" si="1153"/>
        <v>1900</v>
      </c>
      <c r="BL9138">
        <f t="shared" si="1154"/>
        <v>1900</v>
      </c>
      <c r="BM9138" t="str">
        <f t="shared" si="1155"/>
        <v/>
      </c>
      <c r="BN9138" s="69">
        <f t="shared" si="1156"/>
        <v>141</v>
      </c>
      <c r="BO9138" s="1">
        <v>51506</v>
      </c>
      <c r="BP9138" s="1"/>
    </row>
    <row r="9139" spans="59:68" x14ac:dyDescent="0.25">
      <c r="BG9139" t="str">
        <f t="shared" ca="1" si="1149"/>
        <v/>
      </c>
      <c r="BH9139" t="str">
        <f t="shared" si="1150"/>
        <v/>
      </c>
      <c r="BI9139" t="str">
        <f t="shared" si="1151"/>
        <v/>
      </c>
      <c r="BJ9139" t="str">
        <f t="shared" ca="1" si="1152"/>
        <v/>
      </c>
      <c r="BK9139">
        <f t="shared" si="1153"/>
        <v>1900</v>
      </c>
      <c r="BL9139">
        <f t="shared" si="1154"/>
        <v>1900</v>
      </c>
      <c r="BM9139" t="str">
        <f t="shared" si="1155"/>
        <v/>
      </c>
      <c r="BN9139" s="69">
        <f t="shared" si="1156"/>
        <v>141</v>
      </c>
      <c r="BO9139" s="1">
        <v>51507</v>
      </c>
      <c r="BP9139" s="1"/>
    </row>
    <row r="9140" spans="59:68" x14ac:dyDescent="0.25">
      <c r="BG9140" t="str">
        <f t="shared" ca="1" si="1149"/>
        <v/>
      </c>
      <c r="BH9140" t="str">
        <f t="shared" si="1150"/>
        <v/>
      </c>
      <c r="BI9140" t="str">
        <f t="shared" si="1151"/>
        <v/>
      </c>
      <c r="BJ9140" t="str">
        <f t="shared" ca="1" si="1152"/>
        <v/>
      </c>
      <c r="BK9140">
        <f t="shared" si="1153"/>
        <v>1900</v>
      </c>
      <c r="BL9140">
        <f t="shared" si="1154"/>
        <v>1900</v>
      </c>
      <c r="BM9140" t="str">
        <f t="shared" si="1155"/>
        <v/>
      </c>
      <c r="BN9140" s="69">
        <f t="shared" si="1156"/>
        <v>141</v>
      </c>
      <c r="BO9140" s="1">
        <v>51508</v>
      </c>
      <c r="BP9140" s="1"/>
    </row>
    <row r="9141" spans="59:68" x14ac:dyDescent="0.25">
      <c r="BG9141" t="str">
        <f t="shared" ca="1" si="1149"/>
        <v/>
      </c>
      <c r="BH9141" t="str">
        <f t="shared" si="1150"/>
        <v/>
      </c>
      <c r="BI9141" t="str">
        <f t="shared" si="1151"/>
        <v/>
      </c>
      <c r="BJ9141" t="str">
        <f t="shared" ca="1" si="1152"/>
        <v/>
      </c>
      <c r="BK9141">
        <f t="shared" si="1153"/>
        <v>1900</v>
      </c>
      <c r="BL9141">
        <f t="shared" si="1154"/>
        <v>1900</v>
      </c>
      <c r="BM9141" t="str">
        <f t="shared" si="1155"/>
        <v/>
      </c>
      <c r="BN9141" s="69">
        <f t="shared" si="1156"/>
        <v>141</v>
      </c>
      <c r="BO9141" s="1">
        <v>51509</v>
      </c>
      <c r="BP9141" s="1"/>
    </row>
    <row r="9142" spans="59:68" x14ac:dyDescent="0.25">
      <c r="BG9142" t="str">
        <f t="shared" ca="1" si="1149"/>
        <v/>
      </c>
      <c r="BH9142" t="str">
        <f t="shared" si="1150"/>
        <v/>
      </c>
      <c r="BI9142" t="str">
        <f t="shared" si="1151"/>
        <v/>
      </c>
      <c r="BJ9142" t="str">
        <f t="shared" ca="1" si="1152"/>
        <v/>
      </c>
      <c r="BK9142">
        <f t="shared" si="1153"/>
        <v>1900</v>
      </c>
      <c r="BL9142">
        <f t="shared" si="1154"/>
        <v>1900</v>
      </c>
      <c r="BM9142" t="str">
        <f t="shared" si="1155"/>
        <v/>
      </c>
      <c r="BN9142" s="69">
        <f t="shared" si="1156"/>
        <v>141</v>
      </c>
      <c r="BO9142" s="1">
        <v>51510</v>
      </c>
      <c r="BP9142" s="1"/>
    </row>
    <row r="9143" spans="59:68" x14ac:dyDescent="0.25">
      <c r="BG9143" t="str">
        <f t="shared" ca="1" si="1149"/>
        <v/>
      </c>
      <c r="BH9143" t="str">
        <f t="shared" si="1150"/>
        <v/>
      </c>
      <c r="BI9143" t="str">
        <f t="shared" si="1151"/>
        <v/>
      </c>
      <c r="BJ9143" t="str">
        <f t="shared" ca="1" si="1152"/>
        <v/>
      </c>
      <c r="BK9143">
        <f t="shared" si="1153"/>
        <v>1900</v>
      </c>
      <c r="BL9143">
        <f t="shared" si="1154"/>
        <v>1900</v>
      </c>
      <c r="BM9143" t="str">
        <f t="shared" si="1155"/>
        <v/>
      </c>
      <c r="BN9143" s="69">
        <f t="shared" si="1156"/>
        <v>141</v>
      </c>
      <c r="BO9143" s="1">
        <v>51511</v>
      </c>
      <c r="BP9143" s="1"/>
    </row>
    <row r="9144" spans="59:68" x14ac:dyDescent="0.25">
      <c r="BG9144" t="str">
        <f t="shared" ca="1" si="1149"/>
        <v/>
      </c>
      <c r="BH9144" t="str">
        <f t="shared" si="1150"/>
        <v/>
      </c>
      <c r="BI9144" t="str">
        <f t="shared" si="1151"/>
        <v/>
      </c>
      <c r="BJ9144" t="str">
        <f t="shared" ca="1" si="1152"/>
        <v/>
      </c>
      <c r="BK9144">
        <f t="shared" si="1153"/>
        <v>1900</v>
      </c>
      <c r="BL9144">
        <f t="shared" si="1154"/>
        <v>1900</v>
      </c>
      <c r="BM9144" t="str">
        <f t="shared" si="1155"/>
        <v/>
      </c>
      <c r="BN9144" s="69">
        <f t="shared" si="1156"/>
        <v>141</v>
      </c>
      <c r="BO9144" s="1">
        <v>51512</v>
      </c>
      <c r="BP9144" s="1"/>
    </row>
    <row r="9145" spans="59:68" x14ac:dyDescent="0.25">
      <c r="BG9145" t="str">
        <f t="shared" ca="1" si="1149"/>
        <v/>
      </c>
      <c r="BH9145" t="str">
        <f t="shared" si="1150"/>
        <v/>
      </c>
      <c r="BI9145" t="str">
        <f t="shared" si="1151"/>
        <v/>
      </c>
      <c r="BJ9145" t="str">
        <f t="shared" ca="1" si="1152"/>
        <v/>
      </c>
      <c r="BK9145">
        <f t="shared" si="1153"/>
        <v>1900</v>
      </c>
      <c r="BL9145">
        <f t="shared" si="1154"/>
        <v>1900</v>
      </c>
      <c r="BM9145" t="str">
        <f t="shared" si="1155"/>
        <v/>
      </c>
      <c r="BN9145" s="69">
        <f t="shared" si="1156"/>
        <v>141</v>
      </c>
      <c r="BO9145" s="1">
        <v>51513</v>
      </c>
      <c r="BP9145" s="1"/>
    </row>
    <row r="9146" spans="59:68" x14ac:dyDescent="0.25">
      <c r="BG9146" t="str">
        <f t="shared" ca="1" si="1149"/>
        <v/>
      </c>
      <c r="BH9146" t="str">
        <f t="shared" si="1150"/>
        <v/>
      </c>
      <c r="BI9146" t="str">
        <f t="shared" si="1151"/>
        <v/>
      </c>
      <c r="BJ9146" t="str">
        <f t="shared" ca="1" si="1152"/>
        <v/>
      </c>
      <c r="BK9146">
        <f t="shared" si="1153"/>
        <v>1900</v>
      </c>
      <c r="BL9146">
        <f t="shared" si="1154"/>
        <v>1900</v>
      </c>
      <c r="BM9146" t="str">
        <f t="shared" si="1155"/>
        <v/>
      </c>
      <c r="BN9146" s="69">
        <f t="shared" si="1156"/>
        <v>141</v>
      </c>
      <c r="BO9146" s="1">
        <v>51514</v>
      </c>
      <c r="BP9146" s="1"/>
    </row>
    <row r="9147" spans="59:68" x14ac:dyDescent="0.25">
      <c r="BG9147" t="str">
        <f t="shared" ca="1" si="1149"/>
        <v/>
      </c>
      <c r="BH9147" t="str">
        <f t="shared" si="1150"/>
        <v/>
      </c>
      <c r="BI9147" t="str">
        <f t="shared" si="1151"/>
        <v/>
      </c>
      <c r="BJ9147" t="str">
        <f t="shared" ca="1" si="1152"/>
        <v/>
      </c>
      <c r="BK9147">
        <f t="shared" si="1153"/>
        <v>1900</v>
      </c>
      <c r="BL9147">
        <f t="shared" si="1154"/>
        <v>1900</v>
      </c>
      <c r="BM9147" t="str">
        <f t="shared" si="1155"/>
        <v/>
      </c>
      <c r="BN9147" s="69">
        <f t="shared" si="1156"/>
        <v>141</v>
      </c>
      <c r="BO9147" s="1">
        <v>51515</v>
      </c>
      <c r="BP9147" s="1"/>
    </row>
    <row r="9148" spans="59:68" x14ac:dyDescent="0.25">
      <c r="BG9148" t="str">
        <f t="shared" ca="1" si="1149"/>
        <v/>
      </c>
      <c r="BH9148" t="str">
        <f t="shared" si="1150"/>
        <v/>
      </c>
      <c r="BI9148" t="str">
        <f t="shared" si="1151"/>
        <v/>
      </c>
      <c r="BJ9148" t="str">
        <f t="shared" ca="1" si="1152"/>
        <v/>
      </c>
      <c r="BK9148">
        <f t="shared" si="1153"/>
        <v>1900</v>
      </c>
      <c r="BL9148">
        <f t="shared" si="1154"/>
        <v>1900</v>
      </c>
      <c r="BM9148" t="str">
        <f t="shared" si="1155"/>
        <v/>
      </c>
      <c r="BN9148" s="69">
        <f t="shared" si="1156"/>
        <v>141</v>
      </c>
      <c r="BO9148" s="1">
        <v>51516</v>
      </c>
      <c r="BP9148" s="1"/>
    </row>
    <row r="9149" spans="59:68" x14ac:dyDescent="0.25">
      <c r="BG9149" t="str">
        <f t="shared" ca="1" si="1149"/>
        <v/>
      </c>
      <c r="BH9149" t="str">
        <f t="shared" si="1150"/>
        <v/>
      </c>
      <c r="BI9149" t="str">
        <f t="shared" si="1151"/>
        <v/>
      </c>
      <c r="BJ9149" t="str">
        <f t="shared" ca="1" si="1152"/>
        <v/>
      </c>
      <c r="BK9149">
        <f t="shared" si="1153"/>
        <v>1900</v>
      </c>
      <c r="BL9149">
        <f t="shared" si="1154"/>
        <v>1900</v>
      </c>
      <c r="BM9149" t="str">
        <f t="shared" si="1155"/>
        <v/>
      </c>
      <c r="BN9149" s="69">
        <f t="shared" si="1156"/>
        <v>141</v>
      </c>
      <c r="BO9149" s="1">
        <v>51517</v>
      </c>
      <c r="BP9149" s="1"/>
    </row>
    <row r="9150" spans="59:68" x14ac:dyDescent="0.25">
      <c r="BG9150" t="str">
        <f t="shared" ca="1" si="1149"/>
        <v/>
      </c>
      <c r="BH9150" t="str">
        <f t="shared" si="1150"/>
        <v/>
      </c>
      <c r="BI9150" t="str">
        <f t="shared" si="1151"/>
        <v/>
      </c>
      <c r="BJ9150" t="str">
        <f t="shared" ca="1" si="1152"/>
        <v/>
      </c>
      <c r="BK9150">
        <f t="shared" si="1153"/>
        <v>1900</v>
      </c>
      <c r="BL9150">
        <f t="shared" si="1154"/>
        <v>1900</v>
      </c>
      <c r="BM9150" t="str">
        <f t="shared" si="1155"/>
        <v/>
      </c>
      <c r="BN9150" s="69">
        <f t="shared" si="1156"/>
        <v>141</v>
      </c>
      <c r="BO9150" s="1">
        <v>51518</v>
      </c>
      <c r="BP9150" s="1"/>
    </row>
    <row r="9151" spans="59:68" x14ac:dyDescent="0.25">
      <c r="BG9151" t="str">
        <f t="shared" ca="1" si="1149"/>
        <v/>
      </c>
      <c r="BH9151" t="str">
        <f t="shared" si="1150"/>
        <v/>
      </c>
      <c r="BI9151" t="str">
        <f t="shared" si="1151"/>
        <v/>
      </c>
      <c r="BJ9151" t="str">
        <f t="shared" ca="1" si="1152"/>
        <v/>
      </c>
      <c r="BK9151">
        <f t="shared" si="1153"/>
        <v>1900</v>
      </c>
      <c r="BL9151">
        <f t="shared" si="1154"/>
        <v>1900</v>
      </c>
      <c r="BM9151" t="str">
        <f t="shared" si="1155"/>
        <v/>
      </c>
      <c r="BN9151" s="69">
        <f t="shared" si="1156"/>
        <v>141</v>
      </c>
      <c r="BO9151" s="1">
        <v>51519</v>
      </c>
      <c r="BP9151" s="1"/>
    </row>
    <row r="9152" spans="59:68" x14ac:dyDescent="0.25">
      <c r="BG9152" t="str">
        <f t="shared" ca="1" si="1149"/>
        <v/>
      </c>
      <c r="BH9152" t="str">
        <f t="shared" si="1150"/>
        <v/>
      </c>
      <c r="BI9152" t="str">
        <f t="shared" si="1151"/>
        <v/>
      </c>
      <c r="BJ9152" t="str">
        <f t="shared" ca="1" si="1152"/>
        <v/>
      </c>
      <c r="BK9152">
        <f t="shared" si="1153"/>
        <v>1900</v>
      </c>
      <c r="BL9152">
        <f t="shared" si="1154"/>
        <v>1900</v>
      </c>
      <c r="BM9152" t="str">
        <f t="shared" si="1155"/>
        <v/>
      </c>
      <c r="BN9152" s="69">
        <f t="shared" si="1156"/>
        <v>141</v>
      </c>
      <c r="BO9152" s="1">
        <v>51520</v>
      </c>
      <c r="BP9152" s="1"/>
    </row>
    <row r="9153" spans="59:68" x14ac:dyDescent="0.25">
      <c r="BG9153" t="str">
        <f t="shared" ca="1" si="1149"/>
        <v/>
      </c>
      <c r="BH9153" t="str">
        <f t="shared" si="1150"/>
        <v/>
      </c>
      <c r="BI9153" t="str">
        <f t="shared" si="1151"/>
        <v/>
      </c>
      <c r="BJ9153" t="str">
        <f t="shared" ca="1" si="1152"/>
        <v/>
      </c>
      <c r="BK9153">
        <f t="shared" si="1153"/>
        <v>1900</v>
      </c>
      <c r="BL9153">
        <f t="shared" si="1154"/>
        <v>1900</v>
      </c>
      <c r="BM9153" t="str">
        <f t="shared" si="1155"/>
        <v/>
      </c>
      <c r="BN9153" s="69">
        <f t="shared" si="1156"/>
        <v>141</v>
      </c>
      <c r="BO9153" s="1">
        <v>51521</v>
      </c>
      <c r="BP9153" s="1"/>
    </row>
    <row r="9154" spans="59:68" x14ac:dyDescent="0.25">
      <c r="BG9154" t="str">
        <f t="shared" ca="1" si="1149"/>
        <v/>
      </c>
      <c r="BH9154" t="str">
        <f t="shared" si="1150"/>
        <v/>
      </c>
      <c r="BI9154" t="str">
        <f t="shared" si="1151"/>
        <v/>
      </c>
      <c r="BJ9154" t="str">
        <f t="shared" ca="1" si="1152"/>
        <v/>
      </c>
      <c r="BK9154">
        <f t="shared" si="1153"/>
        <v>1900</v>
      </c>
      <c r="BL9154">
        <f t="shared" si="1154"/>
        <v>1900</v>
      </c>
      <c r="BM9154" t="str">
        <f t="shared" si="1155"/>
        <v/>
      </c>
      <c r="BN9154" s="69">
        <f t="shared" si="1156"/>
        <v>141</v>
      </c>
      <c r="BO9154" s="1">
        <v>51522</v>
      </c>
      <c r="BP9154" s="1"/>
    </row>
    <row r="9155" spans="59:68" x14ac:dyDescent="0.25">
      <c r="BG9155" t="str">
        <f t="shared" ref="BG9155:BG9218" ca="1" si="1157">IF(A9155="","",DATEDIF(J9155,TODAY(),"y"))</f>
        <v/>
      </c>
      <c r="BH9155" t="str">
        <f t="shared" ref="BH9155:BH9218" si="1158">IF(A9155="","",IF(BG9155&lt;61,"Moins de 61",IF(BG9155&lt;66,"61 à 65",IF(BG9155&lt;71,"66 à 70",IF(BG9155&lt;76,"71 à 75",IF(BG9155&lt;81,"76 à 80",IF(BG9155&lt;86,"81 à 85",IF(BG9155&lt;91,"86 à 90",IF(BG9155&lt;96,"91 à 95",IF(BG9155&lt;101,"96 à 100",IF(BG9155&gt;=101,"101 et plus","")))))))))))</f>
        <v/>
      </c>
      <c r="BI9155" t="str">
        <f t="shared" ref="BI9155:BI9218" si="1159">IF(B9155="","",IF(BG9155&lt;66,"Moins de 66",IF(BG9155&lt;71,"66 à 70",IF(BG9155&lt;76,"71 à 75",IF(BG9155&lt;81,"76 à 80",IF(BG9155&gt;=81,"plus de 80",""))))))</f>
        <v/>
      </c>
      <c r="BJ9155" t="str">
        <f t="shared" ref="BJ9155:BJ9218" ca="1" si="1160">IF(A9155="","",DATEDIF(L9155,TODAY(),"y"))</f>
        <v/>
      </c>
      <c r="BK9155">
        <f t="shared" ref="BK9155:BK9218" si="1161">YEAR(L9155)</f>
        <v>1900</v>
      </c>
      <c r="BL9155">
        <f t="shared" ref="BL9155:BL9218" si="1162">YEAR(E9155)</f>
        <v>1900</v>
      </c>
      <c r="BM9155" t="str">
        <f t="shared" ref="BM9155:BM9218" si="1163">IF(A9155="","",IF(O9155="Adhérent",BG9155,""))</f>
        <v/>
      </c>
      <c r="BN9155" s="69">
        <f t="shared" ref="BN9155:BN9218" si="1164">YEAR(BO9155)-YEAR(J9155)</f>
        <v>141</v>
      </c>
      <c r="BO9155" s="1">
        <v>51523</v>
      </c>
      <c r="BP9155" s="1"/>
    </row>
    <row r="9156" spans="59:68" x14ac:dyDescent="0.25">
      <c r="BG9156" t="str">
        <f t="shared" ca="1" si="1157"/>
        <v/>
      </c>
      <c r="BH9156" t="str">
        <f t="shared" si="1158"/>
        <v/>
      </c>
      <c r="BI9156" t="str">
        <f t="shared" si="1159"/>
        <v/>
      </c>
      <c r="BJ9156" t="str">
        <f t="shared" ca="1" si="1160"/>
        <v/>
      </c>
      <c r="BK9156">
        <f t="shared" si="1161"/>
        <v>1900</v>
      </c>
      <c r="BL9156">
        <f t="shared" si="1162"/>
        <v>1900</v>
      </c>
      <c r="BM9156" t="str">
        <f t="shared" si="1163"/>
        <v/>
      </c>
      <c r="BN9156" s="69">
        <f t="shared" si="1164"/>
        <v>141</v>
      </c>
      <c r="BO9156" s="1">
        <v>51524</v>
      </c>
      <c r="BP9156" s="1"/>
    </row>
    <row r="9157" spans="59:68" x14ac:dyDescent="0.25">
      <c r="BG9157" t="str">
        <f t="shared" ca="1" si="1157"/>
        <v/>
      </c>
      <c r="BH9157" t="str">
        <f t="shared" si="1158"/>
        <v/>
      </c>
      <c r="BI9157" t="str">
        <f t="shared" si="1159"/>
        <v/>
      </c>
      <c r="BJ9157" t="str">
        <f t="shared" ca="1" si="1160"/>
        <v/>
      </c>
      <c r="BK9157">
        <f t="shared" si="1161"/>
        <v>1900</v>
      </c>
      <c r="BL9157">
        <f t="shared" si="1162"/>
        <v>1900</v>
      </c>
      <c r="BM9157" t="str">
        <f t="shared" si="1163"/>
        <v/>
      </c>
      <c r="BN9157" s="69">
        <f t="shared" si="1164"/>
        <v>141</v>
      </c>
      <c r="BO9157" s="1">
        <v>51525</v>
      </c>
      <c r="BP9157" s="1"/>
    </row>
    <row r="9158" spans="59:68" x14ac:dyDescent="0.25">
      <c r="BG9158" t="str">
        <f t="shared" ca="1" si="1157"/>
        <v/>
      </c>
      <c r="BH9158" t="str">
        <f t="shared" si="1158"/>
        <v/>
      </c>
      <c r="BI9158" t="str">
        <f t="shared" si="1159"/>
        <v/>
      </c>
      <c r="BJ9158" t="str">
        <f t="shared" ca="1" si="1160"/>
        <v/>
      </c>
      <c r="BK9158">
        <f t="shared" si="1161"/>
        <v>1900</v>
      </c>
      <c r="BL9158">
        <f t="shared" si="1162"/>
        <v>1900</v>
      </c>
      <c r="BM9158" t="str">
        <f t="shared" si="1163"/>
        <v/>
      </c>
      <c r="BN9158" s="69">
        <f t="shared" si="1164"/>
        <v>141</v>
      </c>
      <c r="BO9158" s="1">
        <v>51526</v>
      </c>
      <c r="BP9158" s="1"/>
    </row>
    <row r="9159" spans="59:68" x14ac:dyDescent="0.25">
      <c r="BG9159" t="str">
        <f t="shared" ca="1" si="1157"/>
        <v/>
      </c>
      <c r="BH9159" t="str">
        <f t="shared" si="1158"/>
        <v/>
      </c>
      <c r="BI9159" t="str">
        <f t="shared" si="1159"/>
        <v/>
      </c>
      <c r="BJ9159" t="str">
        <f t="shared" ca="1" si="1160"/>
        <v/>
      </c>
      <c r="BK9159">
        <f t="shared" si="1161"/>
        <v>1900</v>
      </c>
      <c r="BL9159">
        <f t="shared" si="1162"/>
        <v>1900</v>
      </c>
      <c r="BM9159" t="str">
        <f t="shared" si="1163"/>
        <v/>
      </c>
      <c r="BN9159" s="69">
        <f t="shared" si="1164"/>
        <v>141</v>
      </c>
      <c r="BO9159" s="1">
        <v>51527</v>
      </c>
      <c r="BP9159" s="1"/>
    </row>
    <row r="9160" spans="59:68" x14ac:dyDescent="0.25">
      <c r="BG9160" t="str">
        <f t="shared" ca="1" si="1157"/>
        <v/>
      </c>
      <c r="BH9160" t="str">
        <f t="shared" si="1158"/>
        <v/>
      </c>
      <c r="BI9160" t="str">
        <f t="shared" si="1159"/>
        <v/>
      </c>
      <c r="BJ9160" t="str">
        <f t="shared" ca="1" si="1160"/>
        <v/>
      </c>
      <c r="BK9160">
        <f t="shared" si="1161"/>
        <v>1900</v>
      </c>
      <c r="BL9160">
        <f t="shared" si="1162"/>
        <v>1900</v>
      </c>
      <c r="BM9160" t="str">
        <f t="shared" si="1163"/>
        <v/>
      </c>
      <c r="BN9160" s="69">
        <f t="shared" si="1164"/>
        <v>141</v>
      </c>
      <c r="BO9160" s="1">
        <v>51528</v>
      </c>
      <c r="BP9160" s="1"/>
    </row>
    <row r="9161" spans="59:68" x14ac:dyDescent="0.25">
      <c r="BG9161" t="str">
        <f t="shared" ca="1" si="1157"/>
        <v/>
      </c>
      <c r="BH9161" t="str">
        <f t="shared" si="1158"/>
        <v/>
      </c>
      <c r="BI9161" t="str">
        <f t="shared" si="1159"/>
        <v/>
      </c>
      <c r="BJ9161" t="str">
        <f t="shared" ca="1" si="1160"/>
        <v/>
      </c>
      <c r="BK9161">
        <f t="shared" si="1161"/>
        <v>1900</v>
      </c>
      <c r="BL9161">
        <f t="shared" si="1162"/>
        <v>1900</v>
      </c>
      <c r="BM9161" t="str">
        <f t="shared" si="1163"/>
        <v/>
      </c>
      <c r="BN9161" s="69">
        <f t="shared" si="1164"/>
        <v>141</v>
      </c>
      <c r="BO9161" s="1">
        <v>51529</v>
      </c>
      <c r="BP9161" s="1"/>
    </row>
    <row r="9162" spans="59:68" x14ac:dyDescent="0.25">
      <c r="BG9162" t="str">
        <f t="shared" ca="1" si="1157"/>
        <v/>
      </c>
      <c r="BH9162" t="str">
        <f t="shared" si="1158"/>
        <v/>
      </c>
      <c r="BI9162" t="str">
        <f t="shared" si="1159"/>
        <v/>
      </c>
      <c r="BJ9162" t="str">
        <f t="shared" ca="1" si="1160"/>
        <v/>
      </c>
      <c r="BK9162">
        <f t="shared" si="1161"/>
        <v>1900</v>
      </c>
      <c r="BL9162">
        <f t="shared" si="1162"/>
        <v>1900</v>
      </c>
      <c r="BM9162" t="str">
        <f t="shared" si="1163"/>
        <v/>
      </c>
      <c r="BN9162" s="69">
        <f t="shared" si="1164"/>
        <v>141</v>
      </c>
      <c r="BO9162" s="1">
        <v>51530</v>
      </c>
      <c r="BP9162" s="1"/>
    </row>
    <row r="9163" spans="59:68" x14ac:dyDescent="0.25">
      <c r="BG9163" t="str">
        <f t="shared" ca="1" si="1157"/>
        <v/>
      </c>
      <c r="BH9163" t="str">
        <f t="shared" si="1158"/>
        <v/>
      </c>
      <c r="BI9163" t="str">
        <f t="shared" si="1159"/>
        <v/>
      </c>
      <c r="BJ9163" t="str">
        <f t="shared" ca="1" si="1160"/>
        <v/>
      </c>
      <c r="BK9163">
        <f t="shared" si="1161"/>
        <v>1900</v>
      </c>
      <c r="BL9163">
        <f t="shared" si="1162"/>
        <v>1900</v>
      </c>
      <c r="BM9163" t="str">
        <f t="shared" si="1163"/>
        <v/>
      </c>
      <c r="BN9163" s="69">
        <f t="shared" si="1164"/>
        <v>141</v>
      </c>
      <c r="BO9163" s="1">
        <v>51531</v>
      </c>
      <c r="BP9163" s="1"/>
    </row>
    <row r="9164" spans="59:68" x14ac:dyDescent="0.25">
      <c r="BG9164" t="str">
        <f t="shared" ca="1" si="1157"/>
        <v/>
      </c>
      <c r="BH9164" t="str">
        <f t="shared" si="1158"/>
        <v/>
      </c>
      <c r="BI9164" t="str">
        <f t="shared" si="1159"/>
        <v/>
      </c>
      <c r="BJ9164" t="str">
        <f t="shared" ca="1" si="1160"/>
        <v/>
      </c>
      <c r="BK9164">
        <f t="shared" si="1161"/>
        <v>1900</v>
      </c>
      <c r="BL9164">
        <f t="shared" si="1162"/>
        <v>1900</v>
      </c>
      <c r="BM9164" t="str">
        <f t="shared" si="1163"/>
        <v/>
      </c>
      <c r="BN9164" s="69">
        <f t="shared" si="1164"/>
        <v>141</v>
      </c>
      <c r="BO9164" s="1">
        <v>51532</v>
      </c>
      <c r="BP9164" s="1"/>
    </row>
    <row r="9165" spans="59:68" x14ac:dyDescent="0.25">
      <c r="BG9165" t="str">
        <f t="shared" ca="1" si="1157"/>
        <v/>
      </c>
      <c r="BH9165" t="str">
        <f t="shared" si="1158"/>
        <v/>
      </c>
      <c r="BI9165" t="str">
        <f t="shared" si="1159"/>
        <v/>
      </c>
      <c r="BJ9165" t="str">
        <f t="shared" ca="1" si="1160"/>
        <v/>
      </c>
      <c r="BK9165">
        <f t="shared" si="1161"/>
        <v>1900</v>
      </c>
      <c r="BL9165">
        <f t="shared" si="1162"/>
        <v>1900</v>
      </c>
      <c r="BM9165" t="str">
        <f t="shared" si="1163"/>
        <v/>
      </c>
      <c r="BN9165" s="69">
        <f t="shared" si="1164"/>
        <v>141</v>
      </c>
      <c r="BO9165" s="1">
        <v>51533</v>
      </c>
      <c r="BP9165" s="1"/>
    </row>
    <row r="9166" spans="59:68" x14ac:dyDescent="0.25">
      <c r="BG9166" t="str">
        <f t="shared" ca="1" si="1157"/>
        <v/>
      </c>
      <c r="BH9166" t="str">
        <f t="shared" si="1158"/>
        <v/>
      </c>
      <c r="BI9166" t="str">
        <f t="shared" si="1159"/>
        <v/>
      </c>
      <c r="BJ9166" t="str">
        <f t="shared" ca="1" si="1160"/>
        <v/>
      </c>
      <c r="BK9166">
        <f t="shared" si="1161"/>
        <v>1900</v>
      </c>
      <c r="BL9166">
        <f t="shared" si="1162"/>
        <v>1900</v>
      </c>
      <c r="BM9166" t="str">
        <f t="shared" si="1163"/>
        <v/>
      </c>
      <c r="BN9166" s="69">
        <f t="shared" si="1164"/>
        <v>141</v>
      </c>
      <c r="BO9166" s="1">
        <v>51534</v>
      </c>
      <c r="BP9166" s="1"/>
    </row>
    <row r="9167" spans="59:68" x14ac:dyDescent="0.25">
      <c r="BG9167" t="str">
        <f t="shared" ca="1" si="1157"/>
        <v/>
      </c>
      <c r="BH9167" t="str">
        <f t="shared" si="1158"/>
        <v/>
      </c>
      <c r="BI9167" t="str">
        <f t="shared" si="1159"/>
        <v/>
      </c>
      <c r="BJ9167" t="str">
        <f t="shared" ca="1" si="1160"/>
        <v/>
      </c>
      <c r="BK9167">
        <f t="shared" si="1161"/>
        <v>1900</v>
      </c>
      <c r="BL9167">
        <f t="shared" si="1162"/>
        <v>1900</v>
      </c>
      <c r="BM9167" t="str">
        <f t="shared" si="1163"/>
        <v/>
      </c>
      <c r="BN9167" s="69">
        <f t="shared" si="1164"/>
        <v>141</v>
      </c>
      <c r="BO9167" s="1">
        <v>51535</v>
      </c>
      <c r="BP9167" s="1"/>
    </row>
    <row r="9168" spans="59:68" x14ac:dyDescent="0.25">
      <c r="BG9168" t="str">
        <f t="shared" ca="1" si="1157"/>
        <v/>
      </c>
      <c r="BH9168" t="str">
        <f t="shared" si="1158"/>
        <v/>
      </c>
      <c r="BI9168" t="str">
        <f t="shared" si="1159"/>
        <v/>
      </c>
      <c r="BJ9168" t="str">
        <f t="shared" ca="1" si="1160"/>
        <v/>
      </c>
      <c r="BK9168">
        <f t="shared" si="1161"/>
        <v>1900</v>
      </c>
      <c r="BL9168">
        <f t="shared" si="1162"/>
        <v>1900</v>
      </c>
      <c r="BM9168" t="str">
        <f t="shared" si="1163"/>
        <v/>
      </c>
      <c r="BN9168" s="69">
        <f t="shared" si="1164"/>
        <v>141</v>
      </c>
      <c r="BO9168" s="1">
        <v>51536</v>
      </c>
      <c r="BP9168" s="1"/>
    </row>
    <row r="9169" spans="59:68" x14ac:dyDescent="0.25">
      <c r="BG9169" t="str">
        <f t="shared" ca="1" si="1157"/>
        <v/>
      </c>
      <c r="BH9169" t="str">
        <f t="shared" si="1158"/>
        <v/>
      </c>
      <c r="BI9169" t="str">
        <f t="shared" si="1159"/>
        <v/>
      </c>
      <c r="BJ9169" t="str">
        <f t="shared" ca="1" si="1160"/>
        <v/>
      </c>
      <c r="BK9169">
        <f t="shared" si="1161"/>
        <v>1900</v>
      </c>
      <c r="BL9169">
        <f t="shared" si="1162"/>
        <v>1900</v>
      </c>
      <c r="BM9169" t="str">
        <f t="shared" si="1163"/>
        <v/>
      </c>
      <c r="BN9169" s="69">
        <f t="shared" si="1164"/>
        <v>141</v>
      </c>
      <c r="BO9169" s="1">
        <v>51537</v>
      </c>
      <c r="BP9169" s="1"/>
    </row>
    <row r="9170" spans="59:68" x14ac:dyDescent="0.25">
      <c r="BG9170" t="str">
        <f t="shared" ca="1" si="1157"/>
        <v/>
      </c>
      <c r="BH9170" t="str">
        <f t="shared" si="1158"/>
        <v/>
      </c>
      <c r="BI9170" t="str">
        <f t="shared" si="1159"/>
        <v/>
      </c>
      <c r="BJ9170" t="str">
        <f t="shared" ca="1" si="1160"/>
        <v/>
      </c>
      <c r="BK9170">
        <f t="shared" si="1161"/>
        <v>1900</v>
      </c>
      <c r="BL9170">
        <f t="shared" si="1162"/>
        <v>1900</v>
      </c>
      <c r="BM9170" t="str">
        <f t="shared" si="1163"/>
        <v/>
      </c>
      <c r="BN9170" s="69">
        <f t="shared" si="1164"/>
        <v>141</v>
      </c>
      <c r="BO9170" s="1">
        <v>51538</v>
      </c>
      <c r="BP9170" s="1"/>
    </row>
    <row r="9171" spans="59:68" x14ac:dyDescent="0.25">
      <c r="BG9171" t="str">
        <f t="shared" ca="1" si="1157"/>
        <v/>
      </c>
      <c r="BH9171" t="str">
        <f t="shared" si="1158"/>
        <v/>
      </c>
      <c r="BI9171" t="str">
        <f t="shared" si="1159"/>
        <v/>
      </c>
      <c r="BJ9171" t="str">
        <f t="shared" ca="1" si="1160"/>
        <v/>
      </c>
      <c r="BK9171">
        <f t="shared" si="1161"/>
        <v>1900</v>
      </c>
      <c r="BL9171">
        <f t="shared" si="1162"/>
        <v>1900</v>
      </c>
      <c r="BM9171" t="str">
        <f t="shared" si="1163"/>
        <v/>
      </c>
      <c r="BN9171" s="69">
        <f t="shared" si="1164"/>
        <v>141</v>
      </c>
      <c r="BO9171" s="1">
        <v>51539</v>
      </c>
      <c r="BP9171" s="1"/>
    </row>
    <row r="9172" spans="59:68" x14ac:dyDescent="0.25">
      <c r="BG9172" t="str">
        <f t="shared" ca="1" si="1157"/>
        <v/>
      </c>
      <c r="BH9172" t="str">
        <f t="shared" si="1158"/>
        <v/>
      </c>
      <c r="BI9172" t="str">
        <f t="shared" si="1159"/>
        <v/>
      </c>
      <c r="BJ9172" t="str">
        <f t="shared" ca="1" si="1160"/>
        <v/>
      </c>
      <c r="BK9172">
        <f t="shared" si="1161"/>
        <v>1900</v>
      </c>
      <c r="BL9172">
        <f t="shared" si="1162"/>
        <v>1900</v>
      </c>
      <c r="BM9172" t="str">
        <f t="shared" si="1163"/>
        <v/>
      </c>
      <c r="BN9172" s="69">
        <f t="shared" si="1164"/>
        <v>141</v>
      </c>
      <c r="BO9172" s="1">
        <v>51540</v>
      </c>
      <c r="BP9172" s="1"/>
    </row>
    <row r="9173" spans="59:68" x14ac:dyDescent="0.25">
      <c r="BG9173" t="str">
        <f t="shared" ca="1" si="1157"/>
        <v/>
      </c>
      <c r="BH9173" t="str">
        <f t="shared" si="1158"/>
        <v/>
      </c>
      <c r="BI9173" t="str">
        <f t="shared" si="1159"/>
        <v/>
      </c>
      <c r="BJ9173" t="str">
        <f t="shared" ca="1" si="1160"/>
        <v/>
      </c>
      <c r="BK9173">
        <f t="shared" si="1161"/>
        <v>1900</v>
      </c>
      <c r="BL9173">
        <f t="shared" si="1162"/>
        <v>1900</v>
      </c>
      <c r="BM9173" t="str">
        <f t="shared" si="1163"/>
        <v/>
      </c>
      <c r="BN9173" s="69">
        <f t="shared" si="1164"/>
        <v>141</v>
      </c>
      <c r="BO9173" s="1">
        <v>51541</v>
      </c>
      <c r="BP9173" s="1"/>
    </row>
    <row r="9174" spans="59:68" x14ac:dyDescent="0.25">
      <c r="BG9174" t="str">
        <f t="shared" ca="1" si="1157"/>
        <v/>
      </c>
      <c r="BH9174" t="str">
        <f t="shared" si="1158"/>
        <v/>
      </c>
      <c r="BI9174" t="str">
        <f t="shared" si="1159"/>
        <v/>
      </c>
      <c r="BJ9174" t="str">
        <f t="shared" ca="1" si="1160"/>
        <v/>
      </c>
      <c r="BK9174">
        <f t="shared" si="1161"/>
        <v>1900</v>
      </c>
      <c r="BL9174">
        <f t="shared" si="1162"/>
        <v>1900</v>
      </c>
      <c r="BM9174" t="str">
        <f t="shared" si="1163"/>
        <v/>
      </c>
      <c r="BN9174" s="69">
        <f t="shared" si="1164"/>
        <v>141</v>
      </c>
      <c r="BO9174" s="1">
        <v>51542</v>
      </c>
      <c r="BP9174" s="1"/>
    </row>
    <row r="9175" spans="59:68" x14ac:dyDescent="0.25">
      <c r="BG9175" t="str">
        <f t="shared" ca="1" si="1157"/>
        <v/>
      </c>
      <c r="BH9175" t="str">
        <f t="shared" si="1158"/>
        <v/>
      </c>
      <c r="BI9175" t="str">
        <f t="shared" si="1159"/>
        <v/>
      </c>
      <c r="BJ9175" t="str">
        <f t="shared" ca="1" si="1160"/>
        <v/>
      </c>
      <c r="BK9175">
        <f t="shared" si="1161"/>
        <v>1900</v>
      </c>
      <c r="BL9175">
        <f t="shared" si="1162"/>
        <v>1900</v>
      </c>
      <c r="BM9175" t="str">
        <f t="shared" si="1163"/>
        <v/>
      </c>
      <c r="BN9175" s="69">
        <f t="shared" si="1164"/>
        <v>141</v>
      </c>
      <c r="BO9175" s="1">
        <v>51543</v>
      </c>
      <c r="BP9175" s="1"/>
    </row>
    <row r="9176" spans="59:68" x14ac:dyDescent="0.25">
      <c r="BG9176" t="str">
        <f t="shared" ca="1" si="1157"/>
        <v/>
      </c>
      <c r="BH9176" t="str">
        <f t="shared" si="1158"/>
        <v/>
      </c>
      <c r="BI9176" t="str">
        <f t="shared" si="1159"/>
        <v/>
      </c>
      <c r="BJ9176" t="str">
        <f t="shared" ca="1" si="1160"/>
        <v/>
      </c>
      <c r="BK9176">
        <f t="shared" si="1161"/>
        <v>1900</v>
      </c>
      <c r="BL9176">
        <f t="shared" si="1162"/>
        <v>1900</v>
      </c>
      <c r="BM9176" t="str">
        <f t="shared" si="1163"/>
        <v/>
      </c>
      <c r="BN9176" s="69">
        <f t="shared" si="1164"/>
        <v>141</v>
      </c>
      <c r="BO9176" s="1">
        <v>51544</v>
      </c>
      <c r="BP9176" s="1"/>
    </row>
    <row r="9177" spans="59:68" x14ac:dyDescent="0.25">
      <c r="BG9177" t="str">
        <f t="shared" ca="1" si="1157"/>
        <v/>
      </c>
      <c r="BH9177" t="str">
        <f t="shared" si="1158"/>
        <v/>
      </c>
      <c r="BI9177" t="str">
        <f t="shared" si="1159"/>
        <v/>
      </c>
      <c r="BJ9177" t="str">
        <f t="shared" ca="1" si="1160"/>
        <v/>
      </c>
      <c r="BK9177">
        <f t="shared" si="1161"/>
        <v>1900</v>
      </c>
      <c r="BL9177">
        <f t="shared" si="1162"/>
        <v>1900</v>
      </c>
      <c r="BM9177" t="str">
        <f t="shared" si="1163"/>
        <v/>
      </c>
      <c r="BN9177" s="69">
        <f t="shared" si="1164"/>
        <v>141</v>
      </c>
      <c r="BO9177" s="1">
        <v>51545</v>
      </c>
      <c r="BP9177" s="1"/>
    </row>
    <row r="9178" spans="59:68" x14ac:dyDescent="0.25">
      <c r="BG9178" t="str">
        <f t="shared" ca="1" si="1157"/>
        <v/>
      </c>
      <c r="BH9178" t="str">
        <f t="shared" si="1158"/>
        <v/>
      </c>
      <c r="BI9178" t="str">
        <f t="shared" si="1159"/>
        <v/>
      </c>
      <c r="BJ9178" t="str">
        <f t="shared" ca="1" si="1160"/>
        <v/>
      </c>
      <c r="BK9178">
        <f t="shared" si="1161"/>
        <v>1900</v>
      </c>
      <c r="BL9178">
        <f t="shared" si="1162"/>
        <v>1900</v>
      </c>
      <c r="BM9178" t="str">
        <f t="shared" si="1163"/>
        <v/>
      </c>
      <c r="BN9178" s="69">
        <f t="shared" si="1164"/>
        <v>141</v>
      </c>
      <c r="BO9178" s="1">
        <v>51546</v>
      </c>
      <c r="BP9178" s="1"/>
    </row>
    <row r="9179" spans="59:68" x14ac:dyDescent="0.25">
      <c r="BG9179" t="str">
        <f t="shared" ca="1" si="1157"/>
        <v/>
      </c>
      <c r="BH9179" t="str">
        <f t="shared" si="1158"/>
        <v/>
      </c>
      <c r="BI9179" t="str">
        <f t="shared" si="1159"/>
        <v/>
      </c>
      <c r="BJ9179" t="str">
        <f t="shared" ca="1" si="1160"/>
        <v/>
      </c>
      <c r="BK9179">
        <f t="shared" si="1161"/>
        <v>1900</v>
      </c>
      <c r="BL9179">
        <f t="shared" si="1162"/>
        <v>1900</v>
      </c>
      <c r="BM9179" t="str">
        <f t="shared" si="1163"/>
        <v/>
      </c>
      <c r="BN9179" s="69">
        <f t="shared" si="1164"/>
        <v>141</v>
      </c>
      <c r="BO9179" s="1">
        <v>51547</v>
      </c>
      <c r="BP9179" s="1"/>
    </row>
    <row r="9180" spans="59:68" x14ac:dyDescent="0.25">
      <c r="BG9180" t="str">
        <f t="shared" ca="1" si="1157"/>
        <v/>
      </c>
      <c r="BH9180" t="str">
        <f t="shared" si="1158"/>
        <v/>
      </c>
      <c r="BI9180" t="str">
        <f t="shared" si="1159"/>
        <v/>
      </c>
      <c r="BJ9180" t="str">
        <f t="shared" ca="1" si="1160"/>
        <v/>
      </c>
      <c r="BK9180">
        <f t="shared" si="1161"/>
        <v>1900</v>
      </c>
      <c r="BL9180">
        <f t="shared" si="1162"/>
        <v>1900</v>
      </c>
      <c r="BM9180" t="str">
        <f t="shared" si="1163"/>
        <v/>
      </c>
      <c r="BN9180" s="69">
        <f t="shared" si="1164"/>
        <v>141</v>
      </c>
      <c r="BO9180" s="1">
        <v>51548</v>
      </c>
      <c r="BP9180" s="1"/>
    </row>
    <row r="9181" spans="59:68" x14ac:dyDescent="0.25">
      <c r="BG9181" t="str">
        <f t="shared" ca="1" si="1157"/>
        <v/>
      </c>
      <c r="BH9181" t="str">
        <f t="shared" si="1158"/>
        <v/>
      </c>
      <c r="BI9181" t="str">
        <f t="shared" si="1159"/>
        <v/>
      </c>
      <c r="BJ9181" t="str">
        <f t="shared" ca="1" si="1160"/>
        <v/>
      </c>
      <c r="BK9181">
        <f t="shared" si="1161"/>
        <v>1900</v>
      </c>
      <c r="BL9181">
        <f t="shared" si="1162"/>
        <v>1900</v>
      </c>
      <c r="BM9181" t="str">
        <f t="shared" si="1163"/>
        <v/>
      </c>
      <c r="BN9181" s="69">
        <f t="shared" si="1164"/>
        <v>141</v>
      </c>
      <c r="BO9181" s="1">
        <v>51549</v>
      </c>
      <c r="BP9181" s="1"/>
    </row>
    <row r="9182" spans="59:68" x14ac:dyDescent="0.25">
      <c r="BG9182" t="str">
        <f t="shared" ca="1" si="1157"/>
        <v/>
      </c>
      <c r="BH9182" t="str">
        <f t="shared" si="1158"/>
        <v/>
      </c>
      <c r="BI9182" t="str">
        <f t="shared" si="1159"/>
        <v/>
      </c>
      <c r="BJ9182" t="str">
        <f t="shared" ca="1" si="1160"/>
        <v/>
      </c>
      <c r="BK9182">
        <f t="shared" si="1161"/>
        <v>1900</v>
      </c>
      <c r="BL9182">
        <f t="shared" si="1162"/>
        <v>1900</v>
      </c>
      <c r="BM9182" t="str">
        <f t="shared" si="1163"/>
        <v/>
      </c>
      <c r="BN9182" s="69">
        <f t="shared" si="1164"/>
        <v>141</v>
      </c>
      <c r="BO9182" s="1">
        <v>51550</v>
      </c>
      <c r="BP9182" s="1"/>
    </row>
    <row r="9183" spans="59:68" x14ac:dyDescent="0.25">
      <c r="BG9183" t="str">
        <f t="shared" ca="1" si="1157"/>
        <v/>
      </c>
      <c r="BH9183" t="str">
        <f t="shared" si="1158"/>
        <v/>
      </c>
      <c r="BI9183" t="str">
        <f t="shared" si="1159"/>
        <v/>
      </c>
      <c r="BJ9183" t="str">
        <f t="shared" ca="1" si="1160"/>
        <v/>
      </c>
      <c r="BK9183">
        <f t="shared" si="1161"/>
        <v>1900</v>
      </c>
      <c r="BL9183">
        <f t="shared" si="1162"/>
        <v>1900</v>
      </c>
      <c r="BM9183" t="str">
        <f t="shared" si="1163"/>
        <v/>
      </c>
      <c r="BN9183" s="69">
        <f t="shared" si="1164"/>
        <v>141</v>
      </c>
      <c r="BO9183" s="1">
        <v>51551</v>
      </c>
      <c r="BP9183" s="1"/>
    </row>
    <row r="9184" spans="59:68" x14ac:dyDescent="0.25">
      <c r="BG9184" t="str">
        <f t="shared" ca="1" si="1157"/>
        <v/>
      </c>
      <c r="BH9184" t="str">
        <f t="shared" si="1158"/>
        <v/>
      </c>
      <c r="BI9184" t="str">
        <f t="shared" si="1159"/>
        <v/>
      </c>
      <c r="BJ9184" t="str">
        <f t="shared" ca="1" si="1160"/>
        <v/>
      </c>
      <c r="BK9184">
        <f t="shared" si="1161"/>
        <v>1900</v>
      </c>
      <c r="BL9184">
        <f t="shared" si="1162"/>
        <v>1900</v>
      </c>
      <c r="BM9184" t="str">
        <f t="shared" si="1163"/>
        <v/>
      </c>
      <c r="BN9184" s="69">
        <f t="shared" si="1164"/>
        <v>141</v>
      </c>
      <c r="BO9184" s="1">
        <v>51552</v>
      </c>
      <c r="BP9184" s="1"/>
    </row>
    <row r="9185" spans="59:68" x14ac:dyDescent="0.25">
      <c r="BG9185" t="str">
        <f t="shared" ca="1" si="1157"/>
        <v/>
      </c>
      <c r="BH9185" t="str">
        <f t="shared" si="1158"/>
        <v/>
      </c>
      <c r="BI9185" t="str">
        <f t="shared" si="1159"/>
        <v/>
      </c>
      <c r="BJ9185" t="str">
        <f t="shared" ca="1" si="1160"/>
        <v/>
      </c>
      <c r="BK9185">
        <f t="shared" si="1161"/>
        <v>1900</v>
      </c>
      <c r="BL9185">
        <f t="shared" si="1162"/>
        <v>1900</v>
      </c>
      <c r="BM9185" t="str">
        <f t="shared" si="1163"/>
        <v/>
      </c>
      <c r="BN9185" s="69">
        <f t="shared" si="1164"/>
        <v>141</v>
      </c>
      <c r="BO9185" s="1">
        <v>51553</v>
      </c>
      <c r="BP9185" s="1"/>
    </row>
    <row r="9186" spans="59:68" x14ac:dyDescent="0.25">
      <c r="BG9186" t="str">
        <f t="shared" ca="1" si="1157"/>
        <v/>
      </c>
      <c r="BH9186" t="str">
        <f t="shared" si="1158"/>
        <v/>
      </c>
      <c r="BI9186" t="str">
        <f t="shared" si="1159"/>
        <v/>
      </c>
      <c r="BJ9186" t="str">
        <f t="shared" ca="1" si="1160"/>
        <v/>
      </c>
      <c r="BK9186">
        <f t="shared" si="1161"/>
        <v>1900</v>
      </c>
      <c r="BL9186">
        <f t="shared" si="1162"/>
        <v>1900</v>
      </c>
      <c r="BM9186" t="str">
        <f t="shared" si="1163"/>
        <v/>
      </c>
      <c r="BN9186" s="69">
        <f t="shared" si="1164"/>
        <v>141</v>
      </c>
      <c r="BO9186" s="1">
        <v>51554</v>
      </c>
      <c r="BP9186" s="1"/>
    </row>
    <row r="9187" spans="59:68" x14ac:dyDescent="0.25">
      <c r="BG9187" t="str">
        <f t="shared" ca="1" si="1157"/>
        <v/>
      </c>
      <c r="BH9187" t="str">
        <f t="shared" si="1158"/>
        <v/>
      </c>
      <c r="BI9187" t="str">
        <f t="shared" si="1159"/>
        <v/>
      </c>
      <c r="BJ9187" t="str">
        <f t="shared" ca="1" si="1160"/>
        <v/>
      </c>
      <c r="BK9187">
        <f t="shared" si="1161"/>
        <v>1900</v>
      </c>
      <c r="BL9187">
        <f t="shared" si="1162"/>
        <v>1900</v>
      </c>
      <c r="BM9187" t="str">
        <f t="shared" si="1163"/>
        <v/>
      </c>
      <c r="BN9187" s="69">
        <f t="shared" si="1164"/>
        <v>141</v>
      </c>
      <c r="BO9187" s="1">
        <v>51555</v>
      </c>
      <c r="BP9187" s="1"/>
    </row>
    <row r="9188" spans="59:68" x14ac:dyDescent="0.25">
      <c r="BG9188" t="str">
        <f t="shared" ca="1" si="1157"/>
        <v/>
      </c>
      <c r="BH9188" t="str">
        <f t="shared" si="1158"/>
        <v/>
      </c>
      <c r="BI9188" t="str">
        <f t="shared" si="1159"/>
        <v/>
      </c>
      <c r="BJ9188" t="str">
        <f t="shared" ca="1" si="1160"/>
        <v/>
      </c>
      <c r="BK9188">
        <f t="shared" si="1161"/>
        <v>1900</v>
      </c>
      <c r="BL9188">
        <f t="shared" si="1162"/>
        <v>1900</v>
      </c>
      <c r="BM9188" t="str">
        <f t="shared" si="1163"/>
        <v/>
      </c>
      <c r="BN9188" s="69">
        <f t="shared" si="1164"/>
        <v>141</v>
      </c>
      <c r="BO9188" s="1">
        <v>51556</v>
      </c>
      <c r="BP9188" s="1"/>
    </row>
    <row r="9189" spans="59:68" x14ac:dyDescent="0.25">
      <c r="BG9189" t="str">
        <f t="shared" ca="1" si="1157"/>
        <v/>
      </c>
      <c r="BH9189" t="str">
        <f t="shared" si="1158"/>
        <v/>
      </c>
      <c r="BI9189" t="str">
        <f t="shared" si="1159"/>
        <v/>
      </c>
      <c r="BJ9189" t="str">
        <f t="shared" ca="1" si="1160"/>
        <v/>
      </c>
      <c r="BK9189">
        <f t="shared" si="1161"/>
        <v>1900</v>
      </c>
      <c r="BL9189">
        <f t="shared" si="1162"/>
        <v>1900</v>
      </c>
      <c r="BM9189" t="str">
        <f t="shared" si="1163"/>
        <v/>
      </c>
      <c r="BN9189" s="69">
        <f t="shared" si="1164"/>
        <v>141</v>
      </c>
      <c r="BO9189" s="1">
        <v>51557</v>
      </c>
      <c r="BP9189" s="1"/>
    </row>
    <row r="9190" spans="59:68" x14ac:dyDescent="0.25">
      <c r="BG9190" t="str">
        <f t="shared" ca="1" si="1157"/>
        <v/>
      </c>
      <c r="BH9190" t="str">
        <f t="shared" si="1158"/>
        <v/>
      </c>
      <c r="BI9190" t="str">
        <f t="shared" si="1159"/>
        <v/>
      </c>
      <c r="BJ9190" t="str">
        <f t="shared" ca="1" si="1160"/>
        <v/>
      </c>
      <c r="BK9190">
        <f t="shared" si="1161"/>
        <v>1900</v>
      </c>
      <c r="BL9190">
        <f t="shared" si="1162"/>
        <v>1900</v>
      </c>
      <c r="BM9190" t="str">
        <f t="shared" si="1163"/>
        <v/>
      </c>
      <c r="BN9190" s="69">
        <f t="shared" si="1164"/>
        <v>141</v>
      </c>
      <c r="BO9190" s="1">
        <v>51558</v>
      </c>
      <c r="BP9190" s="1"/>
    </row>
    <row r="9191" spans="59:68" x14ac:dyDescent="0.25">
      <c r="BG9191" t="str">
        <f t="shared" ca="1" si="1157"/>
        <v/>
      </c>
      <c r="BH9191" t="str">
        <f t="shared" si="1158"/>
        <v/>
      </c>
      <c r="BI9191" t="str">
        <f t="shared" si="1159"/>
        <v/>
      </c>
      <c r="BJ9191" t="str">
        <f t="shared" ca="1" si="1160"/>
        <v/>
      </c>
      <c r="BK9191">
        <f t="shared" si="1161"/>
        <v>1900</v>
      </c>
      <c r="BL9191">
        <f t="shared" si="1162"/>
        <v>1900</v>
      </c>
      <c r="BM9191" t="str">
        <f t="shared" si="1163"/>
        <v/>
      </c>
      <c r="BN9191" s="69">
        <f t="shared" si="1164"/>
        <v>141</v>
      </c>
      <c r="BO9191" s="1">
        <v>51559</v>
      </c>
      <c r="BP9191" s="1"/>
    </row>
    <row r="9192" spans="59:68" x14ac:dyDescent="0.25">
      <c r="BG9192" t="str">
        <f t="shared" ca="1" si="1157"/>
        <v/>
      </c>
      <c r="BH9192" t="str">
        <f t="shared" si="1158"/>
        <v/>
      </c>
      <c r="BI9192" t="str">
        <f t="shared" si="1159"/>
        <v/>
      </c>
      <c r="BJ9192" t="str">
        <f t="shared" ca="1" si="1160"/>
        <v/>
      </c>
      <c r="BK9192">
        <f t="shared" si="1161"/>
        <v>1900</v>
      </c>
      <c r="BL9192">
        <f t="shared" si="1162"/>
        <v>1900</v>
      </c>
      <c r="BM9192" t="str">
        <f t="shared" si="1163"/>
        <v/>
      </c>
      <c r="BN9192" s="69">
        <f t="shared" si="1164"/>
        <v>141</v>
      </c>
      <c r="BO9192" s="1">
        <v>51560</v>
      </c>
      <c r="BP9192" s="1"/>
    </row>
    <row r="9193" spans="59:68" x14ac:dyDescent="0.25">
      <c r="BG9193" t="str">
        <f t="shared" ca="1" si="1157"/>
        <v/>
      </c>
      <c r="BH9193" t="str">
        <f t="shared" si="1158"/>
        <v/>
      </c>
      <c r="BI9193" t="str">
        <f t="shared" si="1159"/>
        <v/>
      </c>
      <c r="BJ9193" t="str">
        <f t="shared" ca="1" si="1160"/>
        <v/>
      </c>
      <c r="BK9193">
        <f t="shared" si="1161"/>
        <v>1900</v>
      </c>
      <c r="BL9193">
        <f t="shared" si="1162"/>
        <v>1900</v>
      </c>
      <c r="BM9193" t="str">
        <f t="shared" si="1163"/>
        <v/>
      </c>
      <c r="BN9193" s="69">
        <f t="shared" si="1164"/>
        <v>141</v>
      </c>
      <c r="BO9193" s="1">
        <v>51561</v>
      </c>
      <c r="BP9193" s="1"/>
    </row>
    <row r="9194" spans="59:68" x14ac:dyDescent="0.25">
      <c r="BG9194" t="str">
        <f t="shared" ca="1" si="1157"/>
        <v/>
      </c>
      <c r="BH9194" t="str">
        <f t="shared" si="1158"/>
        <v/>
      </c>
      <c r="BI9194" t="str">
        <f t="shared" si="1159"/>
        <v/>
      </c>
      <c r="BJ9194" t="str">
        <f t="shared" ca="1" si="1160"/>
        <v/>
      </c>
      <c r="BK9194">
        <f t="shared" si="1161"/>
        <v>1900</v>
      </c>
      <c r="BL9194">
        <f t="shared" si="1162"/>
        <v>1900</v>
      </c>
      <c r="BM9194" t="str">
        <f t="shared" si="1163"/>
        <v/>
      </c>
      <c r="BN9194" s="69">
        <f t="shared" si="1164"/>
        <v>141</v>
      </c>
      <c r="BO9194" s="1">
        <v>51562</v>
      </c>
      <c r="BP9194" s="1"/>
    </row>
    <row r="9195" spans="59:68" x14ac:dyDescent="0.25">
      <c r="BG9195" t="str">
        <f t="shared" ca="1" si="1157"/>
        <v/>
      </c>
      <c r="BH9195" t="str">
        <f t="shared" si="1158"/>
        <v/>
      </c>
      <c r="BI9195" t="str">
        <f t="shared" si="1159"/>
        <v/>
      </c>
      <c r="BJ9195" t="str">
        <f t="shared" ca="1" si="1160"/>
        <v/>
      </c>
      <c r="BK9195">
        <f t="shared" si="1161"/>
        <v>1900</v>
      </c>
      <c r="BL9195">
        <f t="shared" si="1162"/>
        <v>1900</v>
      </c>
      <c r="BM9195" t="str">
        <f t="shared" si="1163"/>
        <v/>
      </c>
      <c r="BN9195" s="69">
        <f t="shared" si="1164"/>
        <v>141</v>
      </c>
      <c r="BO9195" s="1">
        <v>51563</v>
      </c>
      <c r="BP9195" s="1"/>
    </row>
    <row r="9196" spans="59:68" x14ac:dyDescent="0.25">
      <c r="BG9196" t="str">
        <f t="shared" ca="1" si="1157"/>
        <v/>
      </c>
      <c r="BH9196" t="str">
        <f t="shared" si="1158"/>
        <v/>
      </c>
      <c r="BI9196" t="str">
        <f t="shared" si="1159"/>
        <v/>
      </c>
      <c r="BJ9196" t="str">
        <f t="shared" ca="1" si="1160"/>
        <v/>
      </c>
      <c r="BK9196">
        <f t="shared" si="1161"/>
        <v>1900</v>
      </c>
      <c r="BL9196">
        <f t="shared" si="1162"/>
        <v>1900</v>
      </c>
      <c r="BM9196" t="str">
        <f t="shared" si="1163"/>
        <v/>
      </c>
      <c r="BN9196" s="69">
        <f t="shared" si="1164"/>
        <v>141</v>
      </c>
      <c r="BO9196" s="1">
        <v>51564</v>
      </c>
      <c r="BP9196" s="1"/>
    </row>
    <row r="9197" spans="59:68" x14ac:dyDescent="0.25">
      <c r="BG9197" t="str">
        <f t="shared" ca="1" si="1157"/>
        <v/>
      </c>
      <c r="BH9197" t="str">
        <f t="shared" si="1158"/>
        <v/>
      </c>
      <c r="BI9197" t="str">
        <f t="shared" si="1159"/>
        <v/>
      </c>
      <c r="BJ9197" t="str">
        <f t="shared" ca="1" si="1160"/>
        <v/>
      </c>
      <c r="BK9197">
        <f t="shared" si="1161"/>
        <v>1900</v>
      </c>
      <c r="BL9197">
        <f t="shared" si="1162"/>
        <v>1900</v>
      </c>
      <c r="BM9197" t="str">
        <f t="shared" si="1163"/>
        <v/>
      </c>
      <c r="BN9197" s="69">
        <f t="shared" si="1164"/>
        <v>141</v>
      </c>
      <c r="BO9197" s="1">
        <v>51565</v>
      </c>
      <c r="BP9197" s="1"/>
    </row>
    <row r="9198" spans="59:68" x14ac:dyDescent="0.25">
      <c r="BG9198" t="str">
        <f t="shared" ca="1" si="1157"/>
        <v/>
      </c>
      <c r="BH9198" t="str">
        <f t="shared" si="1158"/>
        <v/>
      </c>
      <c r="BI9198" t="str">
        <f t="shared" si="1159"/>
        <v/>
      </c>
      <c r="BJ9198" t="str">
        <f t="shared" ca="1" si="1160"/>
        <v/>
      </c>
      <c r="BK9198">
        <f t="shared" si="1161"/>
        <v>1900</v>
      </c>
      <c r="BL9198">
        <f t="shared" si="1162"/>
        <v>1900</v>
      </c>
      <c r="BM9198" t="str">
        <f t="shared" si="1163"/>
        <v/>
      </c>
      <c r="BN9198" s="69">
        <f t="shared" si="1164"/>
        <v>141</v>
      </c>
      <c r="BO9198" s="1">
        <v>51566</v>
      </c>
      <c r="BP9198" s="1"/>
    </row>
    <row r="9199" spans="59:68" x14ac:dyDescent="0.25">
      <c r="BG9199" t="str">
        <f t="shared" ca="1" si="1157"/>
        <v/>
      </c>
      <c r="BH9199" t="str">
        <f t="shared" si="1158"/>
        <v/>
      </c>
      <c r="BI9199" t="str">
        <f t="shared" si="1159"/>
        <v/>
      </c>
      <c r="BJ9199" t="str">
        <f t="shared" ca="1" si="1160"/>
        <v/>
      </c>
      <c r="BK9199">
        <f t="shared" si="1161"/>
        <v>1900</v>
      </c>
      <c r="BL9199">
        <f t="shared" si="1162"/>
        <v>1900</v>
      </c>
      <c r="BM9199" t="str">
        <f t="shared" si="1163"/>
        <v/>
      </c>
      <c r="BN9199" s="69">
        <f t="shared" si="1164"/>
        <v>141</v>
      </c>
      <c r="BO9199" s="1">
        <v>51567</v>
      </c>
      <c r="BP9199" s="1"/>
    </row>
    <row r="9200" spans="59:68" x14ac:dyDescent="0.25">
      <c r="BG9200" t="str">
        <f t="shared" ca="1" si="1157"/>
        <v/>
      </c>
      <c r="BH9200" t="str">
        <f t="shared" si="1158"/>
        <v/>
      </c>
      <c r="BI9200" t="str">
        <f t="shared" si="1159"/>
        <v/>
      </c>
      <c r="BJ9200" t="str">
        <f t="shared" ca="1" si="1160"/>
        <v/>
      </c>
      <c r="BK9200">
        <f t="shared" si="1161"/>
        <v>1900</v>
      </c>
      <c r="BL9200">
        <f t="shared" si="1162"/>
        <v>1900</v>
      </c>
      <c r="BM9200" t="str">
        <f t="shared" si="1163"/>
        <v/>
      </c>
      <c r="BN9200" s="69">
        <f t="shared" si="1164"/>
        <v>141</v>
      </c>
      <c r="BO9200" s="1">
        <v>51568</v>
      </c>
      <c r="BP9200" s="1"/>
    </row>
    <row r="9201" spans="59:68" x14ac:dyDescent="0.25">
      <c r="BG9201" t="str">
        <f t="shared" ca="1" si="1157"/>
        <v/>
      </c>
      <c r="BH9201" t="str">
        <f t="shared" si="1158"/>
        <v/>
      </c>
      <c r="BI9201" t="str">
        <f t="shared" si="1159"/>
        <v/>
      </c>
      <c r="BJ9201" t="str">
        <f t="shared" ca="1" si="1160"/>
        <v/>
      </c>
      <c r="BK9201">
        <f t="shared" si="1161"/>
        <v>1900</v>
      </c>
      <c r="BL9201">
        <f t="shared" si="1162"/>
        <v>1900</v>
      </c>
      <c r="BM9201" t="str">
        <f t="shared" si="1163"/>
        <v/>
      </c>
      <c r="BN9201" s="69">
        <f t="shared" si="1164"/>
        <v>141</v>
      </c>
      <c r="BO9201" s="1">
        <v>51569</v>
      </c>
      <c r="BP9201" s="1"/>
    </row>
    <row r="9202" spans="59:68" x14ac:dyDescent="0.25">
      <c r="BG9202" t="str">
        <f t="shared" ca="1" si="1157"/>
        <v/>
      </c>
      <c r="BH9202" t="str">
        <f t="shared" si="1158"/>
        <v/>
      </c>
      <c r="BI9202" t="str">
        <f t="shared" si="1159"/>
        <v/>
      </c>
      <c r="BJ9202" t="str">
        <f t="shared" ca="1" si="1160"/>
        <v/>
      </c>
      <c r="BK9202">
        <f t="shared" si="1161"/>
        <v>1900</v>
      </c>
      <c r="BL9202">
        <f t="shared" si="1162"/>
        <v>1900</v>
      </c>
      <c r="BM9202" t="str">
        <f t="shared" si="1163"/>
        <v/>
      </c>
      <c r="BN9202" s="69">
        <f t="shared" si="1164"/>
        <v>141</v>
      </c>
      <c r="BO9202" s="1">
        <v>51570</v>
      </c>
      <c r="BP9202" s="1"/>
    </row>
    <row r="9203" spans="59:68" x14ac:dyDescent="0.25">
      <c r="BG9203" t="str">
        <f t="shared" ca="1" si="1157"/>
        <v/>
      </c>
      <c r="BH9203" t="str">
        <f t="shared" si="1158"/>
        <v/>
      </c>
      <c r="BI9203" t="str">
        <f t="shared" si="1159"/>
        <v/>
      </c>
      <c r="BJ9203" t="str">
        <f t="shared" ca="1" si="1160"/>
        <v/>
      </c>
      <c r="BK9203">
        <f t="shared" si="1161"/>
        <v>1900</v>
      </c>
      <c r="BL9203">
        <f t="shared" si="1162"/>
        <v>1900</v>
      </c>
      <c r="BM9203" t="str">
        <f t="shared" si="1163"/>
        <v/>
      </c>
      <c r="BN9203" s="69">
        <f t="shared" si="1164"/>
        <v>141</v>
      </c>
      <c r="BO9203" s="1">
        <v>51571</v>
      </c>
      <c r="BP9203" s="1"/>
    </row>
    <row r="9204" spans="59:68" x14ac:dyDescent="0.25">
      <c r="BG9204" t="str">
        <f t="shared" ca="1" si="1157"/>
        <v/>
      </c>
      <c r="BH9204" t="str">
        <f t="shared" si="1158"/>
        <v/>
      </c>
      <c r="BI9204" t="str">
        <f t="shared" si="1159"/>
        <v/>
      </c>
      <c r="BJ9204" t="str">
        <f t="shared" ca="1" si="1160"/>
        <v/>
      </c>
      <c r="BK9204">
        <f t="shared" si="1161"/>
        <v>1900</v>
      </c>
      <c r="BL9204">
        <f t="shared" si="1162"/>
        <v>1900</v>
      </c>
      <c r="BM9204" t="str">
        <f t="shared" si="1163"/>
        <v/>
      </c>
      <c r="BN9204" s="69">
        <f t="shared" si="1164"/>
        <v>141</v>
      </c>
      <c r="BO9204" s="1">
        <v>51572</v>
      </c>
      <c r="BP9204" s="1"/>
    </row>
    <row r="9205" spans="59:68" x14ac:dyDescent="0.25">
      <c r="BG9205" t="str">
        <f t="shared" ca="1" si="1157"/>
        <v/>
      </c>
      <c r="BH9205" t="str">
        <f t="shared" si="1158"/>
        <v/>
      </c>
      <c r="BI9205" t="str">
        <f t="shared" si="1159"/>
        <v/>
      </c>
      <c r="BJ9205" t="str">
        <f t="shared" ca="1" si="1160"/>
        <v/>
      </c>
      <c r="BK9205">
        <f t="shared" si="1161"/>
        <v>1900</v>
      </c>
      <c r="BL9205">
        <f t="shared" si="1162"/>
        <v>1900</v>
      </c>
      <c r="BM9205" t="str">
        <f t="shared" si="1163"/>
        <v/>
      </c>
      <c r="BN9205" s="69">
        <f t="shared" si="1164"/>
        <v>141</v>
      </c>
      <c r="BO9205" s="1">
        <v>51573</v>
      </c>
      <c r="BP9205" s="1"/>
    </row>
    <row r="9206" spans="59:68" x14ac:dyDescent="0.25">
      <c r="BG9206" t="str">
        <f t="shared" ca="1" si="1157"/>
        <v/>
      </c>
      <c r="BH9206" t="str">
        <f t="shared" si="1158"/>
        <v/>
      </c>
      <c r="BI9206" t="str">
        <f t="shared" si="1159"/>
        <v/>
      </c>
      <c r="BJ9206" t="str">
        <f t="shared" ca="1" si="1160"/>
        <v/>
      </c>
      <c r="BK9206">
        <f t="shared" si="1161"/>
        <v>1900</v>
      </c>
      <c r="BL9206">
        <f t="shared" si="1162"/>
        <v>1900</v>
      </c>
      <c r="BM9206" t="str">
        <f t="shared" si="1163"/>
        <v/>
      </c>
      <c r="BN9206" s="69">
        <f t="shared" si="1164"/>
        <v>141</v>
      </c>
      <c r="BO9206" s="1">
        <v>51574</v>
      </c>
      <c r="BP9206" s="1"/>
    </row>
    <row r="9207" spans="59:68" x14ac:dyDescent="0.25">
      <c r="BG9207" t="str">
        <f t="shared" ca="1" si="1157"/>
        <v/>
      </c>
      <c r="BH9207" t="str">
        <f t="shared" si="1158"/>
        <v/>
      </c>
      <c r="BI9207" t="str">
        <f t="shared" si="1159"/>
        <v/>
      </c>
      <c r="BJ9207" t="str">
        <f t="shared" ca="1" si="1160"/>
        <v/>
      </c>
      <c r="BK9207">
        <f t="shared" si="1161"/>
        <v>1900</v>
      </c>
      <c r="BL9207">
        <f t="shared" si="1162"/>
        <v>1900</v>
      </c>
      <c r="BM9207" t="str">
        <f t="shared" si="1163"/>
        <v/>
      </c>
      <c r="BN9207" s="69">
        <f t="shared" si="1164"/>
        <v>141</v>
      </c>
      <c r="BO9207" s="1">
        <v>51575</v>
      </c>
      <c r="BP9207" s="1"/>
    </row>
    <row r="9208" spans="59:68" x14ac:dyDescent="0.25">
      <c r="BG9208" t="str">
        <f t="shared" ca="1" si="1157"/>
        <v/>
      </c>
      <c r="BH9208" t="str">
        <f t="shared" si="1158"/>
        <v/>
      </c>
      <c r="BI9208" t="str">
        <f t="shared" si="1159"/>
        <v/>
      </c>
      <c r="BJ9208" t="str">
        <f t="shared" ca="1" si="1160"/>
        <v/>
      </c>
      <c r="BK9208">
        <f t="shared" si="1161"/>
        <v>1900</v>
      </c>
      <c r="BL9208">
        <f t="shared" si="1162"/>
        <v>1900</v>
      </c>
      <c r="BM9208" t="str">
        <f t="shared" si="1163"/>
        <v/>
      </c>
      <c r="BN9208" s="69">
        <f t="shared" si="1164"/>
        <v>141</v>
      </c>
      <c r="BO9208" s="1">
        <v>51576</v>
      </c>
      <c r="BP9208" s="1"/>
    </row>
    <row r="9209" spans="59:68" x14ac:dyDescent="0.25">
      <c r="BG9209" t="str">
        <f t="shared" ca="1" si="1157"/>
        <v/>
      </c>
      <c r="BH9209" t="str">
        <f t="shared" si="1158"/>
        <v/>
      </c>
      <c r="BI9209" t="str">
        <f t="shared" si="1159"/>
        <v/>
      </c>
      <c r="BJ9209" t="str">
        <f t="shared" ca="1" si="1160"/>
        <v/>
      </c>
      <c r="BK9209">
        <f t="shared" si="1161"/>
        <v>1900</v>
      </c>
      <c r="BL9209">
        <f t="shared" si="1162"/>
        <v>1900</v>
      </c>
      <c r="BM9209" t="str">
        <f t="shared" si="1163"/>
        <v/>
      </c>
      <c r="BN9209" s="69">
        <f t="shared" si="1164"/>
        <v>141</v>
      </c>
      <c r="BO9209" s="1">
        <v>51577</v>
      </c>
      <c r="BP9209" s="1"/>
    </row>
    <row r="9210" spans="59:68" x14ac:dyDescent="0.25">
      <c r="BG9210" t="str">
        <f t="shared" ca="1" si="1157"/>
        <v/>
      </c>
      <c r="BH9210" t="str">
        <f t="shared" si="1158"/>
        <v/>
      </c>
      <c r="BI9210" t="str">
        <f t="shared" si="1159"/>
        <v/>
      </c>
      <c r="BJ9210" t="str">
        <f t="shared" ca="1" si="1160"/>
        <v/>
      </c>
      <c r="BK9210">
        <f t="shared" si="1161"/>
        <v>1900</v>
      </c>
      <c r="BL9210">
        <f t="shared" si="1162"/>
        <v>1900</v>
      </c>
      <c r="BM9210" t="str">
        <f t="shared" si="1163"/>
        <v/>
      </c>
      <c r="BN9210" s="69">
        <f t="shared" si="1164"/>
        <v>141</v>
      </c>
      <c r="BO9210" s="1">
        <v>51578</v>
      </c>
      <c r="BP9210" s="1"/>
    </row>
    <row r="9211" spans="59:68" x14ac:dyDescent="0.25">
      <c r="BG9211" t="str">
        <f t="shared" ca="1" si="1157"/>
        <v/>
      </c>
      <c r="BH9211" t="str">
        <f t="shared" si="1158"/>
        <v/>
      </c>
      <c r="BI9211" t="str">
        <f t="shared" si="1159"/>
        <v/>
      </c>
      <c r="BJ9211" t="str">
        <f t="shared" ca="1" si="1160"/>
        <v/>
      </c>
      <c r="BK9211">
        <f t="shared" si="1161"/>
        <v>1900</v>
      </c>
      <c r="BL9211">
        <f t="shared" si="1162"/>
        <v>1900</v>
      </c>
      <c r="BM9211" t="str">
        <f t="shared" si="1163"/>
        <v/>
      </c>
      <c r="BN9211" s="69">
        <f t="shared" si="1164"/>
        <v>141</v>
      </c>
      <c r="BO9211" s="1">
        <v>51579</v>
      </c>
      <c r="BP9211" s="1"/>
    </row>
    <row r="9212" spans="59:68" x14ac:dyDescent="0.25">
      <c r="BG9212" t="str">
        <f t="shared" ca="1" si="1157"/>
        <v/>
      </c>
      <c r="BH9212" t="str">
        <f t="shared" si="1158"/>
        <v/>
      </c>
      <c r="BI9212" t="str">
        <f t="shared" si="1159"/>
        <v/>
      </c>
      <c r="BJ9212" t="str">
        <f t="shared" ca="1" si="1160"/>
        <v/>
      </c>
      <c r="BK9212">
        <f t="shared" si="1161"/>
        <v>1900</v>
      </c>
      <c r="BL9212">
        <f t="shared" si="1162"/>
        <v>1900</v>
      </c>
      <c r="BM9212" t="str">
        <f t="shared" si="1163"/>
        <v/>
      </c>
      <c r="BN9212" s="69">
        <f t="shared" si="1164"/>
        <v>141</v>
      </c>
      <c r="BO9212" s="1">
        <v>51580</v>
      </c>
      <c r="BP9212" s="1"/>
    </row>
    <row r="9213" spans="59:68" x14ac:dyDescent="0.25">
      <c r="BG9213" t="str">
        <f t="shared" ca="1" si="1157"/>
        <v/>
      </c>
      <c r="BH9213" t="str">
        <f t="shared" si="1158"/>
        <v/>
      </c>
      <c r="BI9213" t="str">
        <f t="shared" si="1159"/>
        <v/>
      </c>
      <c r="BJ9213" t="str">
        <f t="shared" ca="1" si="1160"/>
        <v/>
      </c>
      <c r="BK9213">
        <f t="shared" si="1161"/>
        <v>1900</v>
      </c>
      <c r="BL9213">
        <f t="shared" si="1162"/>
        <v>1900</v>
      </c>
      <c r="BM9213" t="str">
        <f t="shared" si="1163"/>
        <v/>
      </c>
      <c r="BN9213" s="69">
        <f t="shared" si="1164"/>
        <v>141</v>
      </c>
      <c r="BO9213" s="1">
        <v>51581</v>
      </c>
      <c r="BP9213" s="1"/>
    </row>
    <row r="9214" spans="59:68" x14ac:dyDescent="0.25">
      <c r="BG9214" t="str">
        <f t="shared" ca="1" si="1157"/>
        <v/>
      </c>
      <c r="BH9214" t="str">
        <f t="shared" si="1158"/>
        <v/>
      </c>
      <c r="BI9214" t="str">
        <f t="shared" si="1159"/>
        <v/>
      </c>
      <c r="BJ9214" t="str">
        <f t="shared" ca="1" si="1160"/>
        <v/>
      </c>
      <c r="BK9214">
        <f t="shared" si="1161"/>
        <v>1900</v>
      </c>
      <c r="BL9214">
        <f t="shared" si="1162"/>
        <v>1900</v>
      </c>
      <c r="BM9214" t="str">
        <f t="shared" si="1163"/>
        <v/>
      </c>
      <c r="BN9214" s="69">
        <f t="shared" si="1164"/>
        <v>141</v>
      </c>
      <c r="BO9214" s="1">
        <v>51582</v>
      </c>
      <c r="BP9214" s="1"/>
    </row>
    <row r="9215" spans="59:68" x14ac:dyDescent="0.25">
      <c r="BG9215" t="str">
        <f t="shared" ca="1" si="1157"/>
        <v/>
      </c>
      <c r="BH9215" t="str">
        <f t="shared" si="1158"/>
        <v/>
      </c>
      <c r="BI9215" t="str">
        <f t="shared" si="1159"/>
        <v/>
      </c>
      <c r="BJ9215" t="str">
        <f t="shared" ca="1" si="1160"/>
        <v/>
      </c>
      <c r="BK9215">
        <f t="shared" si="1161"/>
        <v>1900</v>
      </c>
      <c r="BL9215">
        <f t="shared" si="1162"/>
        <v>1900</v>
      </c>
      <c r="BM9215" t="str">
        <f t="shared" si="1163"/>
        <v/>
      </c>
      <c r="BN9215" s="69">
        <f t="shared" si="1164"/>
        <v>141</v>
      </c>
      <c r="BO9215" s="1">
        <v>51583</v>
      </c>
      <c r="BP9215" s="1"/>
    </row>
    <row r="9216" spans="59:68" x14ac:dyDescent="0.25">
      <c r="BG9216" t="str">
        <f t="shared" ca="1" si="1157"/>
        <v/>
      </c>
      <c r="BH9216" t="str">
        <f t="shared" si="1158"/>
        <v/>
      </c>
      <c r="BI9216" t="str">
        <f t="shared" si="1159"/>
        <v/>
      </c>
      <c r="BJ9216" t="str">
        <f t="shared" ca="1" si="1160"/>
        <v/>
      </c>
      <c r="BK9216">
        <f t="shared" si="1161"/>
        <v>1900</v>
      </c>
      <c r="BL9216">
        <f t="shared" si="1162"/>
        <v>1900</v>
      </c>
      <c r="BM9216" t="str">
        <f t="shared" si="1163"/>
        <v/>
      </c>
      <c r="BN9216" s="69">
        <f t="shared" si="1164"/>
        <v>141</v>
      </c>
      <c r="BO9216" s="1">
        <v>51584</v>
      </c>
      <c r="BP9216" s="1"/>
    </row>
    <row r="9217" spans="59:68" x14ac:dyDescent="0.25">
      <c r="BG9217" t="str">
        <f t="shared" ca="1" si="1157"/>
        <v/>
      </c>
      <c r="BH9217" t="str">
        <f t="shared" si="1158"/>
        <v/>
      </c>
      <c r="BI9217" t="str">
        <f t="shared" si="1159"/>
        <v/>
      </c>
      <c r="BJ9217" t="str">
        <f t="shared" ca="1" si="1160"/>
        <v/>
      </c>
      <c r="BK9217">
        <f t="shared" si="1161"/>
        <v>1900</v>
      </c>
      <c r="BL9217">
        <f t="shared" si="1162"/>
        <v>1900</v>
      </c>
      <c r="BM9217" t="str">
        <f t="shared" si="1163"/>
        <v/>
      </c>
      <c r="BN9217" s="69">
        <f t="shared" si="1164"/>
        <v>141</v>
      </c>
      <c r="BO9217" s="1">
        <v>51585</v>
      </c>
      <c r="BP9217" s="1"/>
    </row>
    <row r="9218" spans="59:68" x14ac:dyDescent="0.25">
      <c r="BG9218" t="str">
        <f t="shared" ca="1" si="1157"/>
        <v/>
      </c>
      <c r="BH9218" t="str">
        <f t="shared" si="1158"/>
        <v/>
      </c>
      <c r="BI9218" t="str">
        <f t="shared" si="1159"/>
        <v/>
      </c>
      <c r="BJ9218" t="str">
        <f t="shared" ca="1" si="1160"/>
        <v/>
      </c>
      <c r="BK9218">
        <f t="shared" si="1161"/>
        <v>1900</v>
      </c>
      <c r="BL9218">
        <f t="shared" si="1162"/>
        <v>1900</v>
      </c>
      <c r="BM9218" t="str">
        <f t="shared" si="1163"/>
        <v/>
      </c>
      <c r="BN9218" s="69">
        <f t="shared" si="1164"/>
        <v>141</v>
      </c>
      <c r="BO9218" s="1">
        <v>51586</v>
      </c>
      <c r="BP9218" s="1"/>
    </row>
    <row r="9219" spans="59:68" x14ac:dyDescent="0.25">
      <c r="BG9219" t="str">
        <f t="shared" ref="BG9219:BG9282" ca="1" si="1165">IF(A9219="","",DATEDIF(J9219,TODAY(),"y"))</f>
        <v/>
      </c>
      <c r="BH9219" t="str">
        <f t="shared" ref="BH9219:BH9282" si="1166">IF(A9219="","",IF(BG9219&lt;61,"Moins de 61",IF(BG9219&lt;66,"61 à 65",IF(BG9219&lt;71,"66 à 70",IF(BG9219&lt;76,"71 à 75",IF(BG9219&lt;81,"76 à 80",IF(BG9219&lt;86,"81 à 85",IF(BG9219&lt;91,"86 à 90",IF(BG9219&lt;96,"91 à 95",IF(BG9219&lt;101,"96 à 100",IF(BG9219&gt;=101,"101 et plus","")))))))))))</f>
        <v/>
      </c>
      <c r="BI9219" t="str">
        <f t="shared" ref="BI9219:BI9282" si="1167">IF(B9219="","",IF(BG9219&lt;66,"Moins de 66",IF(BG9219&lt;71,"66 à 70",IF(BG9219&lt;76,"71 à 75",IF(BG9219&lt;81,"76 à 80",IF(BG9219&gt;=81,"plus de 80",""))))))</f>
        <v/>
      </c>
      <c r="BJ9219" t="str">
        <f t="shared" ref="BJ9219:BJ9282" ca="1" si="1168">IF(A9219="","",DATEDIF(L9219,TODAY(),"y"))</f>
        <v/>
      </c>
      <c r="BK9219">
        <f t="shared" ref="BK9219:BK9282" si="1169">YEAR(L9219)</f>
        <v>1900</v>
      </c>
      <c r="BL9219">
        <f t="shared" ref="BL9219:BL9282" si="1170">YEAR(E9219)</f>
        <v>1900</v>
      </c>
      <c r="BM9219" t="str">
        <f t="shared" ref="BM9219:BM9282" si="1171">IF(A9219="","",IF(O9219="Adhérent",BG9219,""))</f>
        <v/>
      </c>
      <c r="BN9219" s="69">
        <f t="shared" ref="BN9219:BN9282" si="1172">YEAR(BO9219)-YEAR(J9219)</f>
        <v>141</v>
      </c>
      <c r="BO9219" s="1">
        <v>51587</v>
      </c>
      <c r="BP9219" s="1"/>
    </row>
    <row r="9220" spans="59:68" x14ac:dyDescent="0.25">
      <c r="BG9220" t="str">
        <f t="shared" ca="1" si="1165"/>
        <v/>
      </c>
      <c r="BH9220" t="str">
        <f t="shared" si="1166"/>
        <v/>
      </c>
      <c r="BI9220" t="str">
        <f t="shared" si="1167"/>
        <v/>
      </c>
      <c r="BJ9220" t="str">
        <f t="shared" ca="1" si="1168"/>
        <v/>
      </c>
      <c r="BK9220">
        <f t="shared" si="1169"/>
        <v>1900</v>
      </c>
      <c r="BL9220">
        <f t="shared" si="1170"/>
        <v>1900</v>
      </c>
      <c r="BM9220" t="str">
        <f t="shared" si="1171"/>
        <v/>
      </c>
      <c r="BN9220" s="69">
        <f t="shared" si="1172"/>
        <v>141</v>
      </c>
      <c r="BO9220" s="1">
        <v>51588</v>
      </c>
      <c r="BP9220" s="1"/>
    </row>
    <row r="9221" spans="59:68" x14ac:dyDescent="0.25">
      <c r="BG9221" t="str">
        <f t="shared" ca="1" si="1165"/>
        <v/>
      </c>
      <c r="BH9221" t="str">
        <f t="shared" si="1166"/>
        <v/>
      </c>
      <c r="BI9221" t="str">
        <f t="shared" si="1167"/>
        <v/>
      </c>
      <c r="BJ9221" t="str">
        <f t="shared" ca="1" si="1168"/>
        <v/>
      </c>
      <c r="BK9221">
        <f t="shared" si="1169"/>
        <v>1900</v>
      </c>
      <c r="BL9221">
        <f t="shared" si="1170"/>
        <v>1900</v>
      </c>
      <c r="BM9221" t="str">
        <f t="shared" si="1171"/>
        <v/>
      </c>
      <c r="BN9221" s="69">
        <f t="shared" si="1172"/>
        <v>141</v>
      </c>
      <c r="BO9221" s="1">
        <v>51589</v>
      </c>
      <c r="BP9221" s="1"/>
    </row>
    <row r="9222" spans="59:68" x14ac:dyDescent="0.25">
      <c r="BG9222" t="str">
        <f t="shared" ca="1" si="1165"/>
        <v/>
      </c>
      <c r="BH9222" t="str">
        <f t="shared" si="1166"/>
        <v/>
      </c>
      <c r="BI9222" t="str">
        <f t="shared" si="1167"/>
        <v/>
      </c>
      <c r="BJ9222" t="str">
        <f t="shared" ca="1" si="1168"/>
        <v/>
      </c>
      <c r="BK9222">
        <f t="shared" si="1169"/>
        <v>1900</v>
      </c>
      <c r="BL9222">
        <f t="shared" si="1170"/>
        <v>1900</v>
      </c>
      <c r="BM9222" t="str">
        <f t="shared" si="1171"/>
        <v/>
      </c>
      <c r="BN9222" s="69">
        <f t="shared" si="1172"/>
        <v>141</v>
      </c>
      <c r="BO9222" s="1">
        <v>51590</v>
      </c>
      <c r="BP9222" s="1"/>
    </row>
    <row r="9223" spans="59:68" x14ac:dyDescent="0.25">
      <c r="BG9223" t="str">
        <f t="shared" ca="1" si="1165"/>
        <v/>
      </c>
      <c r="BH9223" t="str">
        <f t="shared" si="1166"/>
        <v/>
      </c>
      <c r="BI9223" t="str">
        <f t="shared" si="1167"/>
        <v/>
      </c>
      <c r="BJ9223" t="str">
        <f t="shared" ca="1" si="1168"/>
        <v/>
      </c>
      <c r="BK9223">
        <f t="shared" si="1169"/>
        <v>1900</v>
      </c>
      <c r="BL9223">
        <f t="shared" si="1170"/>
        <v>1900</v>
      </c>
      <c r="BM9223" t="str">
        <f t="shared" si="1171"/>
        <v/>
      </c>
      <c r="BN9223" s="69">
        <f t="shared" si="1172"/>
        <v>141</v>
      </c>
      <c r="BO9223" s="1">
        <v>51591</v>
      </c>
      <c r="BP9223" s="1"/>
    </row>
    <row r="9224" spans="59:68" x14ac:dyDescent="0.25">
      <c r="BG9224" t="str">
        <f t="shared" ca="1" si="1165"/>
        <v/>
      </c>
      <c r="BH9224" t="str">
        <f t="shared" si="1166"/>
        <v/>
      </c>
      <c r="BI9224" t="str">
        <f t="shared" si="1167"/>
        <v/>
      </c>
      <c r="BJ9224" t="str">
        <f t="shared" ca="1" si="1168"/>
        <v/>
      </c>
      <c r="BK9224">
        <f t="shared" si="1169"/>
        <v>1900</v>
      </c>
      <c r="BL9224">
        <f t="shared" si="1170"/>
        <v>1900</v>
      </c>
      <c r="BM9224" t="str">
        <f t="shared" si="1171"/>
        <v/>
      </c>
      <c r="BN9224" s="69">
        <f t="shared" si="1172"/>
        <v>141</v>
      </c>
      <c r="BO9224" s="1">
        <v>51592</v>
      </c>
      <c r="BP9224" s="1"/>
    </row>
    <row r="9225" spans="59:68" x14ac:dyDescent="0.25">
      <c r="BG9225" t="str">
        <f t="shared" ca="1" si="1165"/>
        <v/>
      </c>
      <c r="BH9225" t="str">
        <f t="shared" si="1166"/>
        <v/>
      </c>
      <c r="BI9225" t="str">
        <f t="shared" si="1167"/>
        <v/>
      </c>
      <c r="BJ9225" t="str">
        <f t="shared" ca="1" si="1168"/>
        <v/>
      </c>
      <c r="BK9225">
        <f t="shared" si="1169"/>
        <v>1900</v>
      </c>
      <c r="BL9225">
        <f t="shared" si="1170"/>
        <v>1900</v>
      </c>
      <c r="BM9225" t="str">
        <f t="shared" si="1171"/>
        <v/>
      </c>
      <c r="BN9225" s="69">
        <f t="shared" si="1172"/>
        <v>141</v>
      </c>
      <c r="BO9225" s="1">
        <v>51593</v>
      </c>
      <c r="BP9225" s="1"/>
    </row>
    <row r="9226" spans="59:68" x14ac:dyDescent="0.25">
      <c r="BG9226" t="str">
        <f t="shared" ca="1" si="1165"/>
        <v/>
      </c>
      <c r="BH9226" t="str">
        <f t="shared" si="1166"/>
        <v/>
      </c>
      <c r="BI9226" t="str">
        <f t="shared" si="1167"/>
        <v/>
      </c>
      <c r="BJ9226" t="str">
        <f t="shared" ca="1" si="1168"/>
        <v/>
      </c>
      <c r="BK9226">
        <f t="shared" si="1169"/>
        <v>1900</v>
      </c>
      <c r="BL9226">
        <f t="shared" si="1170"/>
        <v>1900</v>
      </c>
      <c r="BM9226" t="str">
        <f t="shared" si="1171"/>
        <v/>
      </c>
      <c r="BN9226" s="69">
        <f t="shared" si="1172"/>
        <v>141</v>
      </c>
      <c r="BO9226" s="1">
        <v>51594</v>
      </c>
      <c r="BP9226" s="1"/>
    </row>
    <row r="9227" spans="59:68" x14ac:dyDescent="0.25">
      <c r="BG9227" t="str">
        <f t="shared" ca="1" si="1165"/>
        <v/>
      </c>
      <c r="BH9227" t="str">
        <f t="shared" si="1166"/>
        <v/>
      </c>
      <c r="BI9227" t="str">
        <f t="shared" si="1167"/>
        <v/>
      </c>
      <c r="BJ9227" t="str">
        <f t="shared" ca="1" si="1168"/>
        <v/>
      </c>
      <c r="BK9227">
        <f t="shared" si="1169"/>
        <v>1900</v>
      </c>
      <c r="BL9227">
        <f t="shared" si="1170"/>
        <v>1900</v>
      </c>
      <c r="BM9227" t="str">
        <f t="shared" si="1171"/>
        <v/>
      </c>
      <c r="BN9227" s="69">
        <f t="shared" si="1172"/>
        <v>141</v>
      </c>
      <c r="BO9227" s="1">
        <v>51595</v>
      </c>
      <c r="BP9227" s="1"/>
    </row>
    <row r="9228" spans="59:68" x14ac:dyDescent="0.25">
      <c r="BG9228" t="str">
        <f t="shared" ca="1" si="1165"/>
        <v/>
      </c>
      <c r="BH9228" t="str">
        <f t="shared" si="1166"/>
        <v/>
      </c>
      <c r="BI9228" t="str">
        <f t="shared" si="1167"/>
        <v/>
      </c>
      <c r="BJ9228" t="str">
        <f t="shared" ca="1" si="1168"/>
        <v/>
      </c>
      <c r="BK9228">
        <f t="shared" si="1169"/>
        <v>1900</v>
      </c>
      <c r="BL9228">
        <f t="shared" si="1170"/>
        <v>1900</v>
      </c>
      <c r="BM9228" t="str">
        <f t="shared" si="1171"/>
        <v/>
      </c>
      <c r="BN9228" s="69">
        <f t="shared" si="1172"/>
        <v>141</v>
      </c>
      <c r="BO9228" s="1">
        <v>51596</v>
      </c>
      <c r="BP9228" s="1"/>
    </row>
    <row r="9229" spans="59:68" x14ac:dyDescent="0.25">
      <c r="BG9229" t="str">
        <f t="shared" ca="1" si="1165"/>
        <v/>
      </c>
      <c r="BH9229" t="str">
        <f t="shared" si="1166"/>
        <v/>
      </c>
      <c r="BI9229" t="str">
        <f t="shared" si="1167"/>
        <v/>
      </c>
      <c r="BJ9229" t="str">
        <f t="shared" ca="1" si="1168"/>
        <v/>
      </c>
      <c r="BK9229">
        <f t="shared" si="1169"/>
        <v>1900</v>
      </c>
      <c r="BL9229">
        <f t="shared" si="1170"/>
        <v>1900</v>
      </c>
      <c r="BM9229" t="str">
        <f t="shared" si="1171"/>
        <v/>
      </c>
      <c r="BN9229" s="69">
        <f t="shared" si="1172"/>
        <v>141</v>
      </c>
      <c r="BO9229" s="1">
        <v>51597</v>
      </c>
      <c r="BP9229" s="1"/>
    </row>
    <row r="9230" spans="59:68" x14ac:dyDescent="0.25">
      <c r="BG9230" t="str">
        <f t="shared" ca="1" si="1165"/>
        <v/>
      </c>
      <c r="BH9230" t="str">
        <f t="shared" si="1166"/>
        <v/>
      </c>
      <c r="BI9230" t="str">
        <f t="shared" si="1167"/>
        <v/>
      </c>
      <c r="BJ9230" t="str">
        <f t="shared" ca="1" si="1168"/>
        <v/>
      </c>
      <c r="BK9230">
        <f t="shared" si="1169"/>
        <v>1900</v>
      </c>
      <c r="BL9230">
        <f t="shared" si="1170"/>
        <v>1900</v>
      </c>
      <c r="BM9230" t="str">
        <f t="shared" si="1171"/>
        <v/>
      </c>
      <c r="BN9230" s="69">
        <f t="shared" si="1172"/>
        <v>141</v>
      </c>
      <c r="BO9230" s="1">
        <v>51598</v>
      </c>
      <c r="BP9230" s="1"/>
    </row>
    <row r="9231" spans="59:68" x14ac:dyDescent="0.25">
      <c r="BG9231" t="str">
        <f t="shared" ca="1" si="1165"/>
        <v/>
      </c>
      <c r="BH9231" t="str">
        <f t="shared" si="1166"/>
        <v/>
      </c>
      <c r="BI9231" t="str">
        <f t="shared" si="1167"/>
        <v/>
      </c>
      <c r="BJ9231" t="str">
        <f t="shared" ca="1" si="1168"/>
        <v/>
      </c>
      <c r="BK9231">
        <f t="shared" si="1169"/>
        <v>1900</v>
      </c>
      <c r="BL9231">
        <f t="shared" si="1170"/>
        <v>1900</v>
      </c>
      <c r="BM9231" t="str">
        <f t="shared" si="1171"/>
        <v/>
      </c>
      <c r="BN9231" s="69">
        <f t="shared" si="1172"/>
        <v>141</v>
      </c>
      <c r="BO9231" s="1">
        <v>51599</v>
      </c>
      <c r="BP9231" s="1"/>
    </row>
    <row r="9232" spans="59:68" x14ac:dyDescent="0.25">
      <c r="BG9232" t="str">
        <f t="shared" ca="1" si="1165"/>
        <v/>
      </c>
      <c r="BH9232" t="str">
        <f t="shared" si="1166"/>
        <v/>
      </c>
      <c r="BI9232" t="str">
        <f t="shared" si="1167"/>
        <v/>
      </c>
      <c r="BJ9232" t="str">
        <f t="shared" ca="1" si="1168"/>
        <v/>
      </c>
      <c r="BK9232">
        <f t="shared" si="1169"/>
        <v>1900</v>
      </c>
      <c r="BL9232">
        <f t="shared" si="1170"/>
        <v>1900</v>
      </c>
      <c r="BM9232" t="str">
        <f t="shared" si="1171"/>
        <v/>
      </c>
      <c r="BN9232" s="69">
        <f t="shared" si="1172"/>
        <v>141</v>
      </c>
      <c r="BO9232" s="1">
        <v>51600</v>
      </c>
      <c r="BP9232" s="1"/>
    </row>
    <row r="9233" spans="59:68" x14ac:dyDescent="0.25">
      <c r="BG9233" t="str">
        <f t="shared" ca="1" si="1165"/>
        <v/>
      </c>
      <c r="BH9233" t="str">
        <f t="shared" si="1166"/>
        <v/>
      </c>
      <c r="BI9233" t="str">
        <f t="shared" si="1167"/>
        <v/>
      </c>
      <c r="BJ9233" t="str">
        <f t="shared" ca="1" si="1168"/>
        <v/>
      </c>
      <c r="BK9233">
        <f t="shared" si="1169"/>
        <v>1900</v>
      </c>
      <c r="BL9233">
        <f t="shared" si="1170"/>
        <v>1900</v>
      </c>
      <c r="BM9233" t="str">
        <f t="shared" si="1171"/>
        <v/>
      </c>
      <c r="BN9233" s="69">
        <f t="shared" si="1172"/>
        <v>141</v>
      </c>
      <c r="BO9233" s="1">
        <v>51601</v>
      </c>
      <c r="BP9233" s="1"/>
    </row>
    <row r="9234" spans="59:68" x14ac:dyDescent="0.25">
      <c r="BG9234" t="str">
        <f t="shared" ca="1" si="1165"/>
        <v/>
      </c>
      <c r="BH9234" t="str">
        <f t="shared" si="1166"/>
        <v/>
      </c>
      <c r="BI9234" t="str">
        <f t="shared" si="1167"/>
        <v/>
      </c>
      <c r="BJ9234" t="str">
        <f t="shared" ca="1" si="1168"/>
        <v/>
      </c>
      <c r="BK9234">
        <f t="shared" si="1169"/>
        <v>1900</v>
      </c>
      <c r="BL9234">
        <f t="shared" si="1170"/>
        <v>1900</v>
      </c>
      <c r="BM9234" t="str">
        <f t="shared" si="1171"/>
        <v/>
      </c>
      <c r="BN9234" s="69">
        <f t="shared" si="1172"/>
        <v>141</v>
      </c>
      <c r="BO9234" s="1">
        <v>51602</v>
      </c>
      <c r="BP9234" s="1"/>
    </row>
    <row r="9235" spans="59:68" x14ac:dyDescent="0.25">
      <c r="BG9235" t="str">
        <f t="shared" ca="1" si="1165"/>
        <v/>
      </c>
      <c r="BH9235" t="str">
        <f t="shared" si="1166"/>
        <v/>
      </c>
      <c r="BI9235" t="str">
        <f t="shared" si="1167"/>
        <v/>
      </c>
      <c r="BJ9235" t="str">
        <f t="shared" ca="1" si="1168"/>
        <v/>
      </c>
      <c r="BK9235">
        <f t="shared" si="1169"/>
        <v>1900</v>
      </c>
      <c r="BL9235">
        <f t="shared" si="1170"/>
        <v>1900</v>
      </c>
      <c r="BM9235" t="str">
        <f t="shared" si="1171"/>
        <v/>
      </c>
      <c r="BN9235" s="69">
        <f t="shared" si="1172"/>
        <v>141</v>
      </c>
      <c r="BO9235" s="1">
        <v>51603</v>
      </c>
      <c r="BP9235" s="1"/>
    </row>
    <row r="9236" spans="59:68" x14ac:dyDescent="0.25">
      <c r="BG9236" t="str">
        <f t="shared" ca="1" si="1165"/>
        <v/>
      </c>
      <c r="BH9236" t="str">
        <f t="shared" si="1166"/>
        <v/>
      </c>
      <c r="BI9236" t="str">
        <f t="shared" si="1167"/>
        <v/>
      </c>
      <c r="BJ9236" t="str">
        <f t="shared" ca="1" si="1168"/>
        <v/>
      </c>
      <c r="BK9236">
        <f t="shared" si="1169"/>
        <v>1900</v>
      </c>
      <c r="BL9236">
        <f t="shared" si="1170"/>
        <v>1900</v>
      </c>
      <c r="BM9236" t="str">
        <f t="shared" si="1171"/>
        <v/>
      </c>
      <c r="BN9236" s="69">
        <f t="shared" si="1172"/>
        <v>141</v>
      </c>
      <c r="BO9236" s="1">
        <v>51604</v>
      </c>
      <c r="BP9236" s="1"/>
    </row>
    <row r="9237" spans="59:68" x14ac:dyDescent="0.25">
      <c r="BG9237" t="str">
        <f t="shared" ca="1" si="1165"/>
        <v/>
      </c>
      <c r="BH9237" t="str">
        <f t="shared" si="1166"/>
        <v/>
      </c>
      <c r="BI9237" t="str">
        <f t="shared" si="1167"/>
        <v/>
      </c>
      <c r="BJ9237" t="str">
        <f t="shared" ca="1" si="1168"/>
        <v/>
      </c>
      <c r="BK9237">
        <f t="shared" si="1169"/>
        <v>1900</v>
      </c>
      <c r="BL9237">
        <f t="shared" si="1170"/>
        <v>1900</v>
      </c>
      <c r="BM9237" t="str">
        <f t="shared" si="1171"/>
        <v/>
      </c>
      <c r="BN9237" s="69">
        <f t="shared" si="1172"/>
        <v>141</v>
      </c>
      <c r="BO9237" s="1">
        <v>51605</v>
      </c>
      <c r="BP9237" s="1"/>
    </row>
    <row r="9238" spans="59:68" x14ac:dyDescent="0.25">
      <c r="BG9238" t="str">
        <f t="shared" ca="1" si="1165"/>
        <v/>
      </c>
      <c r="BH9238" t="str">
        <f t="shared" si="1166"/>
        <v/>
      </c>
      <c r="BI9238" t="str">
        <f t="shared" si="1167"/>
        <v/>
      </c>
      <c r="BJ9238" t="str">
        <f t="shared" ca="1" si="1168"/>
        <v/>
      </c>
      <c r="BK9238">
        <f t="shared" si="1169"/>
        <v>1900</v>
      </c>
      <c r="BL9238">
        <f t="shared" si="1170"/>
        <v>1900</v>
      </c>
      <c r="BM9238" t="str">
        <f t="shared" si="1171"/>
        <v/>
      </c>
      <c r="BN9238" s="69">
        <f t="shared" si="1172"/>
        <v>141</v>
      </c>
      <c r="BO9238" s="1">
        <v>51606</v>
      </c>
      <c r="BP9238" s="1"/>
    </row>
    <row r="9239" spans="59:68" x14ac:dyDescent="0.25">
      <c r="BG9239" t="str">
        <f t="shared" ca="1" si="1165"/>
        <v/>
      </c>
      <c r="BH9239" t="str">
        <f t="shared" si="1166"/>
        <v/>
      </c>
      <c r="BI9239" t="str">
        <f t="shared" si="1167"/>
        <v/>
      </c>
      <c r="BJ9239" t="str">
        <f t="shared" ca="1" si="1168"/>
        <v/>
      </c>
      <c r="BK9239">
        <f t="shared" si="1169"/>
        <v>1900</v>
      </c>
      <c r="BL9239">
        <f t="shared" si="1170"/>
        <v>1900</v>
      </c>
      <c r="BM9239" t="str">
        <f t="shared" si="1171"/>
        <v/>
      </c>
      <c r="BN9239" s="69">
        <f t="shared" si="1172"/>
        <v>141</v>
      </c>
      <c r="BO9239" s="1">
        <v>51607</v>
      </c>
      <c r="BP9239" s="1"/>
    </row>
    <row r="9240" spans="59:68" x14ac:dyDescent="0.25">
      <c r="BG9240" t="str">
        <f t="shared" ca="1" si="1165"/>
        <v/>
      </c>
      <c r="BH9240" t="str">
        <f t="shared" si="1166"/>
        <v/>
      </c>
      <c r="BI9240" t="str">
        <f t="shared" si="1167"/>
        <v/>
      </c>
      <c r="BJ9240" t="str">
        <f t="shared" ca="1" si="1168"/>
        <v/>
      </c>
      <c r="BK9240">
        <f t="shared" si="1169"/>
        <v>1900</v>
      </c>
      <c r="BL9240">
        <f t="shared" si="1170"/>
        <v>1900</v>
      </c>
      <c r="BM9240" t="str">
        <f t="shared" si="1171"/>
        <v/>
      </c>
      <c r="BN9240" s="69">
        <f t="shared" si="1172"/>
        <v>141</v>
      </c>
      <c r="BO9240" s="1">
        <v>51608</v>
      </c>
      <c r="BP9240" s="1"/>
    </row>
    <row r="9241" spans="59:68" x14ac:dyDescent="0.25">
      <c r="BG9241" t="str">
        <f t="shared" ca="1" si="1165"/>
        <v/>
      </c>
      <c r="BH9241" t="str">
        <f t="shared" si="1166"/>
        <v/>
      </c>
      <c r="BI9241" t="str">
        <f t="shared" si="1167"/>
        <v/>
      </c>
      <c r="BJ9241" t="str">
        <f t="shared" ca="1" si="1168"/>
        <v/>
      </c>
      <c r="BK9241">
        <f t="shared" si="1169"/>
        <v>1900</v>
      </c>
      <c r="BL9241">
        <f t="shared" si="1170"/>
        <v>1900</v>
      </c>
      <c r="BM9241" t="str">
        <f t="shared" si="1171"/>
        <v/>
      </c>
      <c r="BN9241" s="69">
        <f t="shared" si="1172"/>
        <v>141</v>
      </c>
      <c r="BO9241" s="1">
        <v>51609</v>
      </c>
      <c r="BP9241" s="1"/>
    </row>
    <row r="9242" spans="59:68" x14ac:dyDescent="0.25">
      <c r="BG9242" t="str">
        <f t="shared" ca="1" si="1165"/>
        <v/>
      </c>
      <c r="BH9242" t="str">
        <f t="shared" si="1166"/>
        <v/>
      </c>
      <c r="BI9242" t="str">
        <f t="shared" si="1167"/>
        <v/>
      </c>
      <c r="BJ9242" t="str">
        <f t="shared" ca="1" si="1168"/>
        <v/>
      </c>
      <c r="BK9242">
        <f t="shared" si="1169"/>
        <v>1900</v>
      </c>
      <c r="BL9242">
        <f t="shared" si="1170"/>
        <v>1900</v>
      </c>
      <c r="BM9242" t="str">
        <f t="shared" si="1171"/>
        <v/>
      </c>
      <c r="BN9242" s="69">
        <f t="shared" si="1172"/>
        <v>141</v>
      </c>
      <c r="BO9242" s="1">
        <v>51610</v>
      </c>
      <c r="BP9242" s="1"/>
    </row>
    <row r="9243" spans="59:68" x14ac:dyDescent="0.25">
      <c r="BG9243" t="str">
        <f t="shared" ca="1" si="1165"/>
        <v/>
      </c>
      <c r="BH9243" t="str">
        <f t="shared" si="1166"/>
        <v/>
      </c>
      <c r="BI9243" t="str">
        <f t="shared" si="1167"/>
        <v/>
      </c>
      <c r="BJ9243" t="str">
        <f t="shared" ca="1" si="1168"/>
        <v/>
      </c>
      <c r="BK9243">
        <f t="shared" si="1169"/>
        <v>1900</v>
      </c>
      <c r="BL9243">
        <f t="shared" si="1170"/>
        <v>1900</v>
      </c>
      <c r="BM9243" t="str">
        <f t="shared" si="1171"/>
        <v/>
      </c>
      <c r="BN9243" s="69">
        <f t="shared" si="1172"/>
        <v>141</v>
      </c>
      <c r="BO9243" s="1">
        <v>51611</v>
      </c>
      <c r="BP9243" s="1"/>
    </row>
    <row r="9244" spans="59:68" x14ac:dyDescent="0.25">
      <c r="BG9244" t="str">
        <f t="shared" ca="1" si="1165"/>
        <v/>
      </c>
      <c r="BH9244" t="str">
        <f t="shared" si="1166"/>
        <v/>
      </c>
      <c r="BI9244" t="str">
        <f t="shared" si="1167"/>
        <v/>
      </c>
      <c r="BJ9244" t="str">
        <f t="shared" ca="1" si="1168"/>
        <v/>
      </c>
      <c r="BK9244">
        <f t="shared" si="1169"/>
        <v>1900</v>
      </c>
      <c r="BL9244">
        <f t="shared" si="1170"/>
        <v>1900</v>
      </c>
      <c r="BM9244" t="str">
        <f t="shared" si="1171"/>
        <v/>
      </c>
      <c r="BN9244" s="69">
        <f t="shared" si="1172"/>
        <v>141</v>
      </c>
      <c r="BO9244" s="1">
        <v>51612</v>
      </c>
      <c r="BP9244" s="1"/>
    </row>
    <row r="9245" spans="59:68" x14ac:dyDescent="0.25">
      <c r="BG9245" t="str">
        <f t="shared" ca="1" si="1165"/>
        <v/>
      </c>
      <c r="BH9245" t="str">
        <f t="shared" si="1166"/>
        <v/>
      </c>
      <c r="BI9245" t="str">
        <f t="shared" si="1167"/>
        <v/>
      </c>
      <c r="BJ9245" t="str">
        <f t="shared" ca="1" si="1168"/>
        <v/>
      </c>
      <c r="BK9245">
        <f t="shared" si="1169"/>
        <v>1900</v>
      </c>
      <c r="BL9245">
        <f t="shared" si="1170"/>
        <v>1900</v>
      </c>
      <c r="BM9245" t="str">
        <f t="shared" si="1171"/>
        <v/>
      </c>
      <c r="BN9245" s="69">
        <f t="shared" si="1172"/>
        <v>141</v>
      </c>
      <c r="BO9245" s="1">
        <v>51613</v>
      </c>
      <c r="BP9245" s="1"/>
    </row>
    <row r="9246" spans="59:68" x14ac:dyDescent="0.25">
      <c r="BG9246" t="str">
        <f t="shared" ca="1" si="1165"/>
        <v/>
      </c>
      <c r="BH9246" t="str">
        <f t="shared" si="1166"/>
        <v/>
      </c>
      <c r="BI9246" t="str">
        <f t="shared" si="1167"/>
        <v/>
      </c>
      <c r="BJ9246" t="str">
        <f t="shared" ca="1" si="1168"/>
        <v/>
      </c>
      <c r="BK9246">
        <f t="shared" si="1169"/>
        <v>1900</v>
      </c>
      <c r="BL9246">
        <f t="shared" si="1170"/>
        <v>1900</v>
      </c>
      <c r="BM9246" t="str">
        <f t="shared" si="1171"/>
        <v/>
      </c>
      <c r="BN9246" s="69">
        <f t="shared" si="1172"/>
        <v>141</v>
      </c>
      <c r="BO9246" s="1">
        <v>51614</v>
      </c>
      <c r="BP9246" s="1"/>
    </row>
    <row r="9247" spans="59:68" x14ac:dyDescent="0.25">
      <c r="BG9247" t="str">
        <f t="shared" ca="1" si="1165"/>
        <v/>
      </c>
      <c r="BH9247" t="str">
        <f t="shared" si="1166"/>
        <v/>
      </c>
      <c r="BI9247" t="str">
        <f t="shared" si="1167"/>
        <v/>
      </c>
      <c r="BJ9247" t="str">
        <f t="shared" ca="1" si="1168"/>
        <v/>
      </c>
      <c r="BK9247">
        <f t="shared" si="1169"/>
        <v>1900</v>
      </c>
      <c r="BL9247">
        <f t="shared" si="1170"/>
        <v>1900</v>
      </c>
      <c r="BM9247" t="str">
        <f t="shared" si="1171"/>
        <v/>
      </c>
      <c r="BN9247" s="69">
        <f t="shared" si="1172"/>
        <v>141</v>
      </c>
      <c r="BO9247" s="1">
        <v>51615</v>
      </c>
      <c r="BP9247" s="1"/>
    </row>
    <row r="9248" spans="59:68" x14ac:dyDescent="0.25">
      <c r="BG9248" t="str">
        <f t="shared" ca="1" si="1165"/>
        <v/>
      </c>
      <c r="BH9248" t="str">
        <f t="shared" si="1166"/>
        <v/>
      </c>
      <c r="BI9248" t="str">
        <f t="shared" si="1167"/>
        <v/>
      </c>
      <c r="BJ9248" t="str">
        <f t="shared" ca="1" si="1168"/>
        <v/>
      </c>
      <c r="BK9248">
        <f t="shared" si="1169"/>
        <v>1900</v>
      </c>
      <c r="BL9248">
        <f t="shared" si="1170"/>
        <v>1900</v>
      </c>
      <c r="BM9248" t="str">
        <f t="shared" si="1171"/>
        <v/>
      </c>
      <c r="BN9248" s="69">
        <f t="shared" si="1172"/>
        <v>141</v>
      </c>
      <c r="BO9248" s="1">
        <v>51616</v>
      </c>
      <c r="BP9248" s="1"/>
    </row>
    <row r="9249" spans="59:68" x14ac:dyDescent="0.25">
      <c r="BG9249" t="str">
        <f t="shared" ca="1" si="1165"/>
        <v/>
      </c>
      <c r="BH9249" t="str">
        <f t="shared" si="1166"/>
        <v/>
      </c>
      <c r="BI9249" t="str">
        <f t="shared" si="1167"/>
        <v/>
      </c>
      <c r="BJ9249" t="str">
        <f t="shared" ca="1" si="1168"/>
        <v/>
      </c>
      <c r="BK9249">
        <f t="shared" si="1169"/>
        <v>1900</v>
      </c>
      <c r="BL9249">
        <f t="shared" si="1170"/>
        <v>1900</v>
      </c>
      <c r="BM9249" t="str">
        <f t="shared" si="1171"/>
        <v/>
      </c>
      <c r="BN9249" s="69">
        <f t="shared" si="1172"/>
        <v>141</v>
      </c>
      <c r="BO9249" s="1">
        <v>51617</v>
      </c>
      <c r="BP9249" s="1"/>
    </row>
    <row r="9250" spans="59:68" x14ac:dyDescent="0.25">
      <c r="BG9250" t="str">
        <f t="shared" ca="1" si="1165"/>
        <v/>
      </c>
      <c r="BH9250" t="str">
        <f t="shared" si="1166"/>
        <v/>
      </c>
      <c r="BI9250" t="str">
        <f t="shared" si="1167"/>
        <v/>
      </c>
      <c r="BJ9250" t="str">
        <f t="shared" ca="1" si="1168"/>
        <v/>
      </c>
      <c r="BK9250">
        <f t="shared" si="1169"/>
        <v>1900</v>
      </c>
      <c r="BL9250">
        <f t="shared" si="1170"/>
        <v>1900</v>
      </c>
      <c r="BM9250" t="str">
        <f t="shared" si="1171"/>
        <v/>
      </c>
      <c r="BN9250" s="69">
        <f t="shared" si="1172"/>
        <v>141</v>
      </c>
      <c r="BO9250" s="1">
        <v>51618</v>
      </c>
      <c r="BP9250" s="1"/>
    </row>
    <row r="9251" spans="59:68" x14ac:dyDescent="0.25">
      <c r="BG9251" t="str">
        <f t="shared" ca="1" si="1165"/>
        <v/>
      </c>
      <c r="BH9251" t="str">
        <f t="shared" si="1166"/>
        <v/>
      </c>
      <c r="BI9251" t="str">
        <f t="shared" si="1167"/>
        <v/>
      </c>
      <c r="BJ9251" t="str">
        <f t="shared" ca="1" si="1168"/>
        <v/>
      </c>
      <c r="BK9251">
        <f t="shared" si="1169"/>
        <v>1900</v>
      </c>
      <c r="BL9251">
        <f t="shared" si="1170"/>
        <v>1900</v>
      </c>
      <c r="BM9251" t="str">
        <f t="shared" si="1171"/>
        <v/>
      </c>
      <c r="BN9251" s="69">
        <f t="shared" si="1172"/>
        <v>141</v>
      </c>
      <c r="BO9251" s="1">
        <v>51619</v>
      </c>
      <c r="BP9251" s="1"/>
    </row>
    <row r="9252" spans="59:68" x14ac:dyDescent="0.25">
      <c r="BG9252" t="str">
        <f t="shared" ca="1" si="1165"/>
        <v/>
      </c>
      <c r="BH9252" t="str">
        <f t="shared" si="1166"/>
        <v/>
      </c>
      <c r="BI9252" t="str">
        <f t="shared" si="1167"/>
        <v/>
      </c>
      <c r="BJ9252" t="str">
        <f t="shared" ca="1" si="1168"/>
        <v/>
      </c>
      <c r="BK9252">
        <f t="shared" si="1169"/>
        <v>1900</v>
      </c>
      <c r="BL9252">
        <f t="shared" si="1170"/>
        <v>1900</v>
      </c>
      <c r="BM9252" t="str">
        <f t="shared" si="1171"/>
        <v/>
      </c>
      <c r="BN9252" s="69">
        <f t="shared" si="1172"/>
        <v>141</v>
      </c>
      <c r="BO9252" s="1">
        <v>51620</v>
      </c>
      <c r="BP9252" s="1"/>
    </row>
    <row r="9253" spans="59:68" x14ac:dyDescent="0.25">
      <c r="BG9253" t="str">
        <f t="shared" ca="1" si="1165"/>
        <v/>
      </c>
      <c r="BH9253" t="str">
        <f t="shared" si="1166"/>
        <v/>
      </c>
      <c r="BI9253" t="str">
        <f t="shared" si="1167"/>
        <v/>
      </c>
      <c r="BJ9253" t="str">
        <f t="shared" ca="1" si="1168"/>
        <v/>
      </c>
      <c r="BK9253">
        <f t="shared" si="1169"/>
        <v>1900</v>
      </c>
      <c r="BL9253">
        <f t="shared" si="1170"/>
        <v>1900</v>
      </c>
      <c r="BM9253" t="str">
        <f t="shared" si="1171"/>
        <v/>
      </c>
      <c r="BN9253" s="69">
        <f t="shared" si="1172"/>
        <v>141</v>
      </c>
      <c r="BO9253" s="1">
        <v>51621</v>
      </c>
      <c r="BP9253" s="1"/>
    </row>
    <row r="9254" spans="59:68" x14ac:dyDescent="0.25">
      <c r="BG9254" t="str">
        <f t="shared" ca="1" si="1165"/>
        <v/>
      </c>
      <c r="BH9254" t="str">
        <f t="shared" si="1166"/>
        <v/>
      </c>
      <c r="BI9254" t="str">
        <f t="shared" si="1167"/>
        <v/>
      </c>
      <c r="BJ9254" t="str">
        <f t="shared" ca="1" si="1168"/>
        <v/>
      </c>
      <c r="BK9254">
        <f t="shared" si="1169"/>
        <v>1900</v>
      </c>
      <c r="BL9254">
        <f t="shared" si="1170"/>
        <v>1900</v>
      </c>
      <c r="BM9254" t="str">
        <f t="shared" si="1171"/>
        <v/>
      </c>
      <c r="BN9254" s="69">
        <f t="shared" si="1172"/>
        <v>141</v>
      </c>
      <c r="BO9254" s="1">
        <v>51622</v>
      </c>
      <c r="BP9254" s="1"/>
    </row>
    <row r="9255" spans="59:68" x14ac:dyDescent="0.25">
      <c r="BG9255" t="str">
        <f t="shared" ca="1" si="1165"/>
        <v/>
      </c>
      <c r="BH9255" t="str">
        <f t="shared" si="1166"/>
        <v/>
      </c>
      <c r="BI9255" t="str">
        <f t="shared" si="1167"/>
        <v/>
      </c>
      <c r="BJ9255" t="str">
        <f t="shared" ca="1" si="1168"/>
        <v/>
      </c>
      <c r="BK9255">
        <f t="shared" si="1169"/>
        <v>1900</v>
      </c>
      <c r="BL9255">
        <f t="shared" si="1170"/>
        <v>1900</v>
      </c>
      <c r="BM9255" t="str">
        <f t="shared" si="1171"/>
        <v/>
      </c>
      <c r="BN9255" s="69">
        <f t="shared" si="1172"/>
        <v>141</v>
      </c>
      <c r="BO9255" s="1">
        <v>51623</v>
      </c>
      <c r="BP9255" s="1"/>
    </row>
    <row r="9256" spans="59:68" x14ac:dyDescent="0.25">
      <c r="BG9256" t="str">
        <f t="shared" ca="1" si="1165"/>
        <v/>
      </c>
      <c r="BH9256" t="str">
        <f t="shared" si="1166"/>
        <v/>
      </c>
      <c r="BI9256" t="str">
        <f t="shared" si="1167"/>
        <v/>
      </c>
      <c r="BJ9256" t="str">
        <f t="shared" ca="1" si="1168"/>
        <v/>
      </c>
      <c r="BK9256">
        <f t="shared" si="1169"/>
        <v>1900</v>
      </c>
      <c r="BL9256">
        <f t="shared" si="1170"/>
        <v>1900</v>
      </c>
      <c r="BM9256" t="str">
        <f t="shared" si="1171"/>
        <v/>
      </c>
      <c r="BN9256" s="69">
        <f t="shared" si="1172"/>
        <v>141</v>
      </c>
      <c r="BO9256" s="1">
        <v>51624</v>
      </c>
      <c r="BP9256" s="1"/>
    </row>
    <row r="9257" spans="59:68" x14ac:dyDescent="0.25">
      <c r="BG9257" t="str">
        <f t="shared" ca="1" si="1165"/>
        <v/>
      </c>
      <c r="BH9257" t="str">
        <f t="shared" si="1166"/>
        <v/>
      </c>
      <c r="BI9257" t="str">
        <f t="shared" si="1167"/>
        <v/>
      </c>
      <c r="BJ9257" t="str">
        <f t="shared" ca="1" si="1168"/>
        <v/>
      </c>
      <c r="BK9257">
        <f t="shared" si="1169"/>
        <v>1900</v>
      </c>
      <c r="BL9257">
        <f t="shared" si="1170"/>
        <v>1900</v>
      </c>
      <c r="BM9257" t="str">
        <f t="shared" si="1171"/>
        <v/>
      </c>
      <c r="BN9257" s="69">
        <f t="shared" si="1172"/>
        <v>141</v>
      </c>
      <c r="BO9257" s="1">
        <v>51625</v>
      </c>
      <c r="BP9257" s="1"/>
    </row>
    <row r="9258" spans="59:68" x14ac:dyDescent="0.25">
      <c r="BG9258" t="str">
        <f t="shared" ca="1" si="1165"/>
        <v/>
      </c>
      <c r="BH9258" t="str">
        <f t="shared" si="1166"/>
        <v/>
      </c>
      <c r="BI9258" t="str">
        <f t="shared" si="1167"/>
        <v/>
      </c>
      <c r="BJ9258" t="str">
        <f t="shared" ca="1" si="1168"/>
        <v/>
      </c>
      <c r="BK9258">
        <f t="shared" si="1169"/>
        <v>1900</v>
      </c>
      <c r="BL9258">
        <f t="shared" si="1170"/>
        <v>1900</v>
      </c>
      <c r="BM9258" t="str">
        <f t="shared" si="1171"/>
        <v/>
      </c>
      <c r="BN9258" s="69">
        <f t="shared" si="1172"/>
        <v>141</v>
      </c>
      <c r="BO9258" s="1">
        <v>51626</v>
      </c>
      <c r="BP9258" s="1"/>
    </row>
    <row r="9259" spans="59:68" x14ac:dyDescent="0.25">
      <c r="BG9259" t="str">
        <f t="shared" ca="1" si="1165"/>
        <v/>
      </c>
      <c r="BH9259" t="str">
        <f t="shared" si="1166"/>
        <v/>
      </c>
      <c r="BI9259" t="str">
        <f t="shared" si="1167"/>
        <v/>
      </c>
      <c r="BJ9259" t="str">
        <f t="shared" ca="1" si="1168"/>
        <v/>
      </c>
      <c r="BK9259">
        <f t="shared" si="1169"/>
        <v>1900</v>
      </c>
      <c r="BL9259">
        <f t="shared" si="1170"/>
        <v>1900</v>
      </c>
      <c r="BM9259" t="str">
        <f t="shared" si="1171"/>
        <v/>
      </c>
      <c r="BN9259" s="69">
        <f t="shared" si="1172"/>
        <v>141</v>
      </c>
      <c r="BO9259" s="1">
        <v>51627</v>
      </c>
      <c r="BP9259" s="1"/>
    </row>
    <row r="9260" spans="59:68" x14ac:dyDescent="0.25">
      <c r="BG9260" t="str">
        <f t="shared" ca="1" si="1165"/>
        <v/>
      </c>
      <c r="BH9260" t="str">
        <f t="shared" si="1166"/>
        <v/>
      </c>
      <c r="BI9260" t="str">
        <f t="shared" si="1167"/>
        <v/>
      </c>
      <c r="BJ9260" t="str">
        <f t="shared" ca="1" si="1168"/>
        <v/>
      </c>
      <c r="BK9260">
        <f t="shared" si="1169"/>
        <v>1900</v>
      </c>
      <c r="BL9260">
        <f t="shared" si="1170"/>
        <v>1900</v>
      </c>
      <c r="BM9260" t="str">
        <f t="shared" si="1171"/>
        <v/>
      </c>
      <c r="BN9260" s="69">
        <f t="shared" si="1172"/>
        <v>141</v>
      </c>
      <c r="BO9260" s="1">
        <v>51628</v>
      </c>
      <c r="BP9260" s="1"/>
    </row>
    <row r="9261" spans="59:68" x14ac:dyDescent="0.25">
      <c r="BG9261" t="str">
        <f t="shared" ca="1" si="1165"/>
        <v/>
      </c>
      <c r="BH9261" t="str">
        <f t="shared" si="1166"/>
        <v/>
      </c>
      <c r="BI9261" t="str">
        <f t="shared" si="1167"/>
        <v/>
      </c>
      <c r="BJ9261" t="str">
        <f t="shared" ca="1" si="1168"/>
        <v/>
      </c>
      <c r="BK9261">
        <f t="shared" si="1169"/>
        <v>1900</v>
      </c>
      <c r="BL9261">
        <f t="shared" si="1170"/>
        <v>1900</v>
      </c>
      <c r="BM9261" t="str">
        <f t="shared" si="1171"/>
        <v/>
      </c>
      <c r="BN9261" s="69">
        <f t="shared" si="1172"/>
        <v>141</v>
      </c>
      <c r="BO9261" s="1">
        <v>51629</v>
      </c>
      <c r="BP9261" s="1"/>
    </row>
    <row r="9262" spans="59:68" x14ac:dyDescent="0.25">
      <c r="BG9262" t="str">
        <f t="shared" ca="1" si="1165"/>
        <v/>
      </c>
      <c r="BH9262" t="str">
        <f t="shared" si="1166"/>
        <v/>
      </c>
      <c r="BI9262" t="str">
        <f t="shared" si="1167"/>
        <v/>
      </c>
      <c r="BJ9262" t="str">
        <f t="shared" ca="1" si="1168"/>
        <v/>
      </c>
      <c r="BK9262">
        <f t="shared" si="1169"/>
        <v>1900</v>
      </c>
      <c r="BL9262">
        <f t="shared" si="1170"/>
        <v>1900</v>
      </c>
      <c r="BM9262" t="str">
        <f t="shared" si="1171"/>
        <v/>
      </c>
      <c r="BN9262" s="69">
        <f t="shared" si="1172"/>
        <v>141</v>
      </c>
      <c r="BO9262" s="1">
        <v>51630</v>
      </c>
      <c r="BP9262" s="1"/>
    </row>
    <row r="9263" spans="59:68" x14ac:dyDescent="0.25">
      <c r="BG9263" t="str">
        <f t="shared" ca="1" si="1165"/>
        <v/>
      </c>
      <c r="BH9263" t="str">
        <f t="shared" si="1166"/>
        <v/>
      </c>
      <c r="BI9263" t="str">
        <f t="shared" si="1167"/>
        <v/>
      </c>
      <c r="BJ9263" t="str">
        <f t="shared" ca="1" si="1168"/>
        <v/>
      </c>
      <c r="BK9263">
        <f t="shared" si="1169"/>
        <v>1900</v>
      </c>
      <c r="BL9263">
        <f t="shared" si="1170"/>
        <v>1900</v>
      </c>
      <c r="BM9263" t="str">
        <f t="shared" si="1171"/>
        <v/>
      </c>
      <c r="BN9263" s="69">
        <f t="shared" si="1172"/>
        <v>141</v>
      </c>
      <c r="BO9263" s="1">
        <v>51631</v>
      </c>
      <c r="BP9263" s="1"/>
    </row>
    <row r="9264" spans="59:68" x14ac:dyDescent="0.25">
      <c r="BG9264" t="str">
        <f t="shared" ca="1" si="1165"/>
        <v/>
      </c>
      <c r="BH9264" t="str">
        <f t="shared" si="1166"/>
        <v/>
      </c>
      <c r="BI9264" t="str">
        <f t="shared" si="1167"/>
        <v/>
      </c>
      <c r="BJ9264" t="str">
        <f t="shared" ca="1" si="1168"/>
        <v/>
      </c>
      <c r="BK9264">
        <f t="shared" si="1169"/>
        <v>1900</v>
      </c>
      <c r="BL9264">
        <f t="shared" si="1170"/>
        <v>1900</v>
      </c>
      <c r="BM9264" t="str">
        <f t="shared" si="1171"/>
        <v/>
      </c>
      <c r="BN9264" s="69">
        <f t="shared" si="1172"/>
        <v>141</v>
      </c>
      <c r="BO9264" s="1">
        <v>51632</v>
      </c>
      <c r="BP9264" s="1"/>
    </row>
    <row r="9265" spans="59:68" x14ac:dyDescent="0.25">
      <c r="BG9265" t="str">
        <f t="shared" ca="1" si="1165"/>
        <v/>
      </c>
      <c r="BH9265" t="str">
        <f t="shared" si="1166"/>
        <v/>
      </c>
      <c r="BI9265" t="str">
        <f t="shared" si="1167"/>
        <v/>
      </c>
      <c r="BJ9265" t="str">
        <f t="shared" ca="1" si="1168"/>
        <v/>
      </c>
      <c r="BK9265">
        <f t="shared" si="1169"/>
        <v>1900</v>
      </c>
      <c r="BL9265">
        <f t="shared" si="1170"/>
        <v>1900</v>
      </c>
      <c r="BM9265" t="str">
        <f t="shared" si="1171"/>
        <v/>
      </c>
      <c r="BN9265" s="69">
        <f t="shared" si="1172"/>
        <v>141</v>
      </c>
      <c r="BO9265" s="1">
        <v>51633</v>
      </c>
      <c r="BP9265" s="1"/>
    </row>
    <row r="9266" spans="59:68" x14ac:dyDescent="0.25">
      <c r="BG9266" t="str">
        <f t="shared" ca="1" si="1165"/>
        <v/>
      </c>
      <c r="BH9266" t="str">
        <f t="shared" si="1166"/>
        <v/>
      </c>
      <c r="BI9266" t="str">
        <f t="shared" si="1167"/>
        <v/>
      </c>
      <c r="BJ9266" t="str">
        <f t="shared" ca="1" si="1168"/>
        <v/>
      </c>
      <c r="BK9266">
        <f t="shared" si="1169"/>
        <v>1900</v>
      </c>
      <c r="BL9266">
        <f t="shared" si="1170"/>
        <v>1900</v>
      </c>
      <c r="BM9266" t="str">
        <f t="shared" si="1171"/>
        <v/>
      </c>
      <c r="BN9266" s="69">
        <f t="shared" si="1172"/>
        <v>141</v>
      </c>
      <c r="BO9266" s="1">
        <v>51634</v>
      </c>
      <c r="BP9266" s="1"/>
    </row>
    <row r="9267" spans="59:68" x14ac:dyDescent="0.25">
      <c r="BG9267" t="str">
        <f t="shared" ca="1" si="1165"/>
        <v/>
      </c>
      <c r="BH9267" t="str">
        <f t="shared" si="1166"/>
        <v/>
      </c>
      <c r="BI9267" t="str">
        <f t="shared" si="1167"/>
        <v/>
      </c>
      <c r="BJ9267" t="str">
        <f t="shared" ca="1" si="1168"/>
        <v/>
      </c>
      <c r="BK9267">
        <f t="shared" si="1169"/>
        <v>1900</v>
      </c>
      <c r="BL9267">
        <f t="shared" si="1170"/>
        <v>1900</v>
      </c>
      <c r="BM9267" t="str">
        <f t="shared" si="1171"/>
        <v/>
      </c>
      <c r="BN9267" s="69">
        <f t="shared" si="1172"/>
        <v>141</v>
      </c>
      <c r="BO9267" s="1">
        <v>51635</v>
      </c>
      <c r="BP9267" s="1"/>
    </row>
    <row r="9268" spans="59:68" x14ac:dyDescent="0.25">
      <c r="BG9268" t="str">
        <f t="shared" ca="1" si="1165"/>
        <v/>
      </c>
      <c r="BH9268" t="str">
        <f t="shared" si="1166"/>
        <v/>
      </c>
      <c r="BI9268" t="str">
        <f t="shared" si="1167"/>
        <v/>
      </c>
      <c r="BJ9268" t="str">
        <f t="shared" ca="1" si="1168"/>
        <v/>
      </c>
      <c r="BK9268">
        <f t="shared" si="1169"/>
        <v>1900</v>
      </c>
      <c r="BL9268">
        <f t="shared" si="1170"/>
        <v>1900</v>
      </c>
      <c r="BM9268" t="str">
        <f t="shared" si="1171"/>
        <v/>
      </c>
      <c r="BN9268" s="69">
        <f t="shared" si="1172"/>
        <v>141</v>
      </c>
      <c r="BO9268" s="1">
        <v>51636</v>
      </c>
      <c r="BP9268" s="1"/>
    </row>
    <row r="9269" spans="59:68" x14ac:dyDescent="0.25">
      <c r="BG9269" t="str">
        <f t="shared" ca="1" si="1165"/>
        <v/>
      </c>
      <c r="BH9269" t="str">
        <f t="shared" si="1166"/>
        <v/>
      </c>
      <c r="BI9269" t="str">
        <f t="shared" si="1167"/>
        <v/>
      </c>
      <c r="BJ9269" t="str">
        <f t="shared" ca="1" si="1168"/>
        <v/>
      </c>
      <c r="BK9269">
        <f t="shared" si="1169"/>
        <v>1900</v>
      </c>
      <c r="BL9269">
        <f t="shared" si="1170"/>
        <v>1900</v>
      </c>
      <c r="BM9269" t="str">
        <f t="shared" si="1171"/>
        <v/>
      </c>
      <c r="BN9269" s="69">
        <f t="shared" si="1172"/>
        <v>141</v>
      </c>
      <c r="BO9269" s="1">
        <v>51637</v>
      </c>
      <c r="BP9269" s="1"/>
    </row>
    <row r="9270" spans="59:68" x14ac:dyDescent="0.25">
      <c r="BG9270" t="str">
        <f t="shared" ca="1" si="1165"/>
        <v/>
      </c>
      <c r="BH9270" t="str">
        <f t="shared" si="1166"/>
        <v/>
      </c>
      <c r="BI9270" t="str">
        <f t="shared" si="1167"/>
        <v/>
      </c>
      <c r="BJ9270" t="str">
        <f t="shared" ca="1" si="1168"/>
        <v/>
      </c>
      <c r="BK9270">
        <f t="shared" si="1169"/>
        <v>1900</v>
      </c>
      <c r="BL9270">
        <f t="shared" si="1170"/>
        <v>1900</v>
      </c>
      <c r="BM9270" t="str">
        <f t="shared" si="1171"/>
        <v/>
      </c>
      <c r="BN9270" s="69">
        <f t="shared" si="1172"/>
        <v>141</v>
      </c>
      <c r="BO9270" s="1">
        <v>51638</v>
      </c>
      <c r="BP9270" s="1"/>
    </row>
    <row r="9271" spans="59:68" x14ac:dyDescent="0.25">
      <c r="BG9271" t="str">
        <f t="shared" ca="1" si="1165"/>
        <v/>
      </c>
      <c r="BH9271" t="str">
        <f t="shared" si="1166"/>
        <v/>
      </c>
      <c r="BI9271" t="str">
        <f t="shared" si="1167"/>
        <v/>
      </c>
      <c r="BJ9271" t="str">
        <f t="shared" ca="1" si="1168"/>
        <v/>
      </c>
      <c r="BK9271">
        <f t="shared" si="1169"/>
        <v>1900</v>
      </c>
      <c r="BL9271">
        <f t="shared" si="1170"/>
        <v>1900</v>
      </c>
      <c r="BM9271" t="str">
        <f t="shared" si="1171"/>
        <v/>
      </c>
      <c r="BN9271" s="69">
        <f t="shared" si="1172"/>
        <v>141</v>
      </c>
      <c r="BO9271" s="1">
        <v>51639</v>
      </c>
      <c r="BP9271" s="1"/>
    </row>
    <row r="9272" spans="59:68" x14ac:dyDescent="0.25">
      <c r="BG9272" t="str">
        <f t="shared" ca="1" si="1165"/>
        <v/>
      </c>
      <c r="BH9272" t="str">
        <f t="shared" si="1166"/>
        <v/>
      </c>
      <c r="BI9272" t="str">
        <f t="shared" si="1167"/>
        <v/>
      </c>
      <c r="BJ9272" t="str">
        <f t="shared" ca="1" si="1168"/>
        <v/>
      </c>
      <c r="BK9272">
        <f t="shared" si="1169"/>
        <v>1900</v>
      </c>
      <c r="BL9272">
        <f t="shared" si="1170"/>
        <v>1900</v>
      </c>
      <c r="BM9272" t="str">
        <f t="shared" si="1171"/>
        <v/>
      </c>
      <c r="BN9272" s="69">
        <f t="shared" si="1172"/>
        <v>141</v>
      </c>
      <c r="BO9272" s="1">
        <v>51640</v>
      </c>
      <c r="BP9272" s="1"/>
    </row>
    <row r="9273" spans="59:68" x14ac:dyDescent="0.25">
      <c r="BG9273" t="str">
        <f t="shared" ca="1" si="1165"/>
        <v/>
      </c>
      <c r="BH9273" t="str">
        <f t="shared" si="1166"/>
        <v/>
      </c>
      <c r="BI9273" t="str">
        <f t="shared" si="1167"/>
        <v/>
      </c>
      <c r="BJ9273" t="str">
        <f t="shared" ca="1" si="1168"/>
        <v/>
      </c>
      <c r="BK9273">
        <f t="shared" si="1169"/>
        <v>1900</v>
      </c>
      <c r="BL9273">
        <f t="shared" si="1170"/>
        <v>1900</v>
      </c>
      <c r="BM9273" t="str">
        <f t="shared" si="1171"/>
        <v/>
      </c>
      <c r="BN9273" s="69">
        <f t="shared" si="1172"/>
        <v>141</v>
      </c>
      <c r="BO9273" s="1">
        <v>51641</v>
      </c>
      <c r="BP9273" s="1"/>
    </row>
    <row r="9274" spans="59:68" x14ac:dyDescent="0.25">
      <c r="BG9274" t="str">
        <f t="shared" ca="1" si="1165"/>
        <v/>
      </c>
      <c r="BH9274" t="str">
        <f t="shared" si="1166"/>
        <v/>
      </c>
      <c r="BI9274" t="str">
        <f t="shared" si="1167"/>
        <v/>
      </c>
      <c r="BJ9274" t="str">
        <f t="shared" ca="1" si="1168"/>
        <v/>
      </c>
      <c r="BK9274">
        <f t="shared" si="1169"/>
        <v>1900</v>
      </c>
      <c r="BL9274">
        <f t="shared" si="1170"/>
        <v>1900</v>
      </c>
      <c r="BM9274" t="str">
        <f t="shared" si="1171"/>
        <v/>
      </c>
      <c r="BN9274" s="69">
        <f t="shared" si="1172"/>
        <v>141</v>
      </c>
      <c r="BO9274" s="1">
        <v>51642</v>
      </c>
      <c r="BP9274" s="1"/>
    </row>
    <row r="9275" spans="59:68" x14ac:dyDescent="0.25">
      <c r="BG9275" t="str">
        <f t="shared" ca="1" si="1165"/>
        <v/>
      </c>
      <c r="BH9275" t="str">
        <f t="shared" si="1166"/>
        <v/>
      </c>
      <c r="BI9275" t="str">
        <f t="shared" si="1167"/>
        <v/>
      </c>
      <c r="BJ9275" t="str">
        <f t="shared" ca="1" si="1168"/>
        <v/>
      </c>
      <c r="BK9275">
        <f t="shared" si="1169"/>
        <v>1900</v>
      </c>
      <c r="BL9275">
        <f t="shared" si="1170"/>
        <v>1900</v>
      </c>
      <c r="BM9275" t="str">
        <f t="shared" si="1171"/>
        <v/>
      </c>
      <c r="BN9275" s="69">
        <f t="shared" si="1172"/>
        <v>141</v>
      </c>
      <c r="BO9275" s="1">
        <v>51643</v>
      </c>
      <c r="BP9275" s="1"/>
    </row>
    <row r="9276" spans="59:68" x14ac:dyDescent="0.25">
      <c r="BG9276" t="str">
        <f t="shared" ca="1" si="1165"/>
        <v/>
      </c>
      <c r="BH9276" t="str">
        <f t="shared" si="1166"/>
        <v/>
      </c>
      <c r="BI9276" t="str">
        <f t="shared" si="1167"/>
        <v/>
      </c>
      <c r="BJ9276" t="str">
        <f t="shared" ca="1" si="1168"/>
        <v/>
      </c>
      <c r="BK9276">
        <f t="shared" si="1169"/>
        <v>1900</v>
      </c>
      <c r="BL9276">
        <f t="shared" si="1170"/>
        <v>1900</v>
      </c>
      <c r="BM9276" t="str">
        <f t="shared" si="1171"/>
        <v/>
      </c>
      <c r="BN9276" s="69">
        <f t="shared" si="1172"/>
        <v>141</v>
      </c>
      <c r="BO9276" s="1">
        <v>51644</v>
      </c>
      <c r="BP9276" s="1"/>
    </row>
    <row r="9277" spans="59:68" x14ac:dyDescent="0.25">
      <c r="BG9277" t="str">
        <f t="shared" ca="1" si="1165"/>
        <v/>
      </c>
      <c r="BH9277" t="str">
        <f t="shared" si="1166"/>
        <v/>
      </c>
      <c r="BI9277" t="str">
        <f t="shared" si="1167"/>
        <v/>
      </c>
      <c r="BJ9277" t="str">
        <f t="shared" ca="1" si="1168"/>
        <v/>
      </c>
      <c r="BK9277">
        <f t="shared" si="1169"/>
        <v>1900</v>
      </c>
      <c r="BL9277">
        <f t="shared" si="1170"/>
        <v>1900</v>
      </c>
      <c r="BM9277" t="str">
        <f t="shared" si="1171"/>
        <v/>
      </c>
      <c r="BN9277" s="69">
        <f t="shared" si="1172"/>
        <v>141</v>
      </c>
      <c r="BO9277" s="1">
        <v>51645</v>
      </c>
      <c r="BP9277" s="1"/>
    </row>
    <row r="9278" spans="59:68" x14ac:dyDescent="0.25">
      <c r="BG9278" t="str">
        <f t="shared" ca="1" si="1165"/>
        <v/>
      </c>
      <c r="BH9278" t="str">
        <f t="shared" si="1166"/>
        <v/>
      </c>
      <c r="BI9278" t="str">
        <f t="shared" si="1167"/>
        <v/>
      </c>
      <c r="BJ9278" t="str">
        <f t="shared" ca="1" si="1168"/>
        <v/>
      </c>
      <c r="BK9278">
        <f t="shared" si="1169"/>
        <v>1900</v>
      </c>
      <c r="BL9278">
        <f t="shared" si="1170"/>
        <v>1900</v>
      </c>
      <c r="BM9278" t="str">
        <f t="shared" si="1171"/>
        <v/>
      </c>
      <c r="BN9278" s="69">
        <f t="shared" si="1172"/>
        <v>141</v>
      </c>
      <c r="BO9278" s="1">
        <v>51646</v>
      </c>
      <c r="BP9278" s="1"/>
    </row>
    <row r="9279" spans="59:68" x14ac:dyDescent="0.25">
      <c r="BG9279" t="str">
        <f t="shared" ca="1" si="1165"/>
        <v/>
      </c>
      <c r="BH9279" t="str">
        <f t="shared" si="1166"/>
        <v/>
      </c>
      <c r="BI9279" t="str">
        <f t="shared" si="1167"/>
        <v/>
      </c>
      <c r="BJ9279" t="str">
        <f t="shared" ca="1" si="1168"/>
        <v/>
      </c>
      <c r="BK9279">
        <f t="shared" si="1169"/>
        <v>1900</v>
      </c>
      <c r="BL9279">
        <f t="shared" si="1170"/>
        <v>1900</v>
      </c>
      <c r="BM9279" t="str">
        <f t="shared" si="1171"/>
        <v/>
      </c>
      <c r="BN9279" s="69">
        <f t="shared" si="1172"/>
        <v>141</v>
      </c>
      <c r="BO9279" s="1">
        <v>51647</v>
      </c>
      <c r="BP9279" s="1"/>
    </row>
    <row r="9280" spans="59:68" x14ac:dyDescent="0.25">
      <c r="BG9280" t="str">
        <f t="shared" ca="1" si="1165"/>
        <v/>
      </c>
      <c r="BH9280" t="str">
        <f t="shared" si="1166"/>
        <v/>
      </c>
      <c r="BI9280" t="str">
        <f t="shared" si="1167"/>
        <v/>
      </c>
      <c r="BJ9280" t="str">
        <f t="shared" ca="1" si="1168"/>
        <v/>
      </c>
      <c r="BK9280">
        <f t="shared" si="1169"/>
        <v>1900</v>
      </c>
      <c r="BL9280">
        <f t="shared" si="1170"/>
        <v>1900</v>
      </c>
      <c r="BM9280" t="str">
        <f t="shared" si="1171"/>
        <v/>
      </c>
      <c r="BN9280" s="69">
        <f t="shared" si="1172"/>
        <v>141</v>
      </c>
      <c r="BO9280" s="1">
        <v>51648</v>
      </c>
      <c r="BP9280" s="1"/>
    </row>
    <row r="9281" spans="59:68" x14ac:dyDescent="0.25">
      <c r="BG9281" t="str">
        <f t="shared" ca="1" si="1165"/>
        <v/>
      </c>
      <c r="BH9281" t="str">
        <f t="shared" si="1166"/>
        <v/>
      </c>
      <c r="BI9281" t="str">
        <f t="shared" si="1167"/>
        <v/>
      </c>
      <c r="BJ9281" t="str">
        <f t="shared" ca="1" si="1168"/>
        <v/>
      </c>
      <c r="BK9281">
        <f t="shared" si="1169"/>
        <v>1900</v>
      </c>
      <c r="BL9281">
        <f t="shared" si="1170"/>
        <v>1900</v>
      </c>
      <c r="BM9281" t="str">
        <f t="shared" si="1171"/>
        <v/>
      </c>
      <c r="BN9281" s="69">
        <f t="shared" si="1172"/>
        <v>141</v>
      </c>
      <c r="BO9281" s="1">
        <v>51649</v>
      </c>
      <c r="BP9281" s="1"/>
    </row>
    <row r="9282" spans="59:68" x14ac:dyDescent="0.25">
      <c r="BG9282" t="str">
        <f t="shared" ca="1" si="1165"/>
        <v/>
      </c>
      <c r="BH9282" t="str">
        <f t="shared" si="1166"/>
        <v/>
      </c>
      <c r="BI9282" t="str">
        <f t="shared" si="1167"/>
        <v/>
      </c>
      <c r="BJ9282" t="str">
        <f t="shared" ca="1" si="1168"/>
        <v/>
      </c>
      <c r="BK9282">
        <f t="shared" si="1169"/>
        <v>1900</v>
      </c>
      <c r="BL9282">
        <f t="shared" si="1170"/>
        <v>1900</v>
      </c>
      <c r="BM9282" t="str">
        <f t="shared" si="1171"/>
        <v/>
      </c>
      <c r="BN9282" s="69">
        <f t="shared" si="1172"/>
        <v>141</v>
      </c>
      <c r="BO9282" s="1">
        <v>51650</v>
      </c>
      <c r="BP9282" s="1"/>
    </row>
    <row r="9283" spans="59:68" x14ac:dyDescent="0.25">
      <c r="BG9283" t="str">
        <f t="shared" ref="BG9283:BG9346" ca="1" si="1173">IF(A9283="","",DATEDIF(J9283,TODAY(),"y"))</f>
        <v/>
      </c>
      <c r="BH9283" t="str">
        <f t="shared" ref="BH9283:BH9346" si="1174">IF(A9283="","",IF(BG9283&lt;61,"Moins de 61",IF(BG9283&lt;66,"61 à 65",IF(BG9283&lt;71,"66 à 70",IF(BG9283&lt;76,"71 à 75",IF(BG9283&lt;81,"76 à 80",IF(BG9283&lt;86,"81 à 85",IF(BG9283&lt;91,"86 à 90",IF(BG9283&lt;96,"91 à 95",IF(BG9283&lt;101,"96 à 100",IF(BG9283&gt;=101,"101 et plus","")))))))))))</f>
        <v/>
      </c>
      <c r="BI9283" t="str">
        <f t="shared" ref="BI9283:BI9346" si="1175">IF(B9283="","",IF(BG9283&lt;66,"Moins de 66",IF(BG9283&lt;71,"66 à 70",IF(BG9283&lt;76,"71 à 75",IF(BG9283&lt;81,"76 à 80",IF(BG9283&gt;=81,"plus de 80",""))))))</f>
        <v/>
      </c>
      <c r="BJ9283" t="str">
        <f t="shared" ref="BJ9283:BJ9346" ca="1" si="1176">IF(A9283="","",DATEDIF(L9283,TODAY(),"y"))</f>
        <v/>
      </c>
      <c r="BK9283">
        <f t="shared" ref="BK9283:BK9346" si="1177">YEAR(L9283)</f>
        <v>1900</v>
      </c>
      <c r="BL9283">
        <f t="shared" ref="BL9283:BL9346" si="1178">YEAR(E9283)</f>
        <v>1900</v>
      </c>
      <c r="BM9283" t="str">
        <f t="shared" ref="BM9283:BM9346" si="1179">IF(A9283="","",IF(O9283="Adhérent",BG9283,""))</f>
        <v/>
      </c>
      <c r="BN9283" s="69">
        <f t="shared" ref="BN9283:BN9346" si="1180">YEAR(BO9283)-YEAR(J9283)</f>
        <v>141</v>
      </c>
      <c r="BO9283" s="1">
        <v>51651</v>
      </c>
      <c r="BP9283" s="1"/>
    </row>
    <row r="9284" spans="59:68" x14ac:dyDescent="0.25">
      <c r="BG9284" t="str">
        <f t="shared" ca="1" si="1173"/>
        <v/>
      </c>
      <c r="BH9284" t="str">
        <f t="shared" si="1174"/>
        <v/>
      </c>
      <c r="BI9284" t="str">
        <f t="shared" si="1175"/>
        <v/>
      </c>
      <c r="BJ9284" t="str">
        <f t="shared" ca="1" si="1176"/>
        <v/>
      </c>
      <c r="BK9284">
        <f t="shared" si="1177"/>
        <v>1900</v>
      </c>
      <c r="BL9284">
        <f t="shared" si="1178"/>
        <v>1900</v>
      </c>
      <c r="BM9284" t="str">
        <f t="shared" si="1179"/>
        <v/>
      </c>
      <c r="BN9284" s="69">
        <f t="shared" si="1180"/>
        <v>141</v>
      </c>
      <c r="BO9284" s="1">
        <v>51652</v>
      </c>
      <c r="BP9284" s="1"/>
    </row>
    <row r="9285" spans="59:68" x14ac:dyDescent="0.25">
      <c r="BG9285" t="str">
        <f t="shared" ca="1" si="1173"/>
        <v/>
      </c>
      <c r="BH9285" t="str">
        <f t="shared" si="1174"/>
        <v/>
      </c>
      <c r="BI9285" t="str">
        <f t="shared" si="1175"/>
        <v/>
      </c>
      <c r="BJ9285" t="str">
        <f t="shared" ca="1" si="1176"/>
        <v/>
      </c>
      <c r="BK9285">
        <f t="shared" si="1177"/>
        <v>1900</v>
      </c>
      <c r="BL9285">
        <f t="shared" si="1178"/>
        <v>1900</v>
      </c>
      <c r="BM9285" t="str">
        <f t="shared" si="1179"/>
        <v/>
      </c>
      <c r="BN9285" s="69">
        <f t="shared" si="1180"/>
        <v>141</v>
      </c>
      <c r="BO9285" s="1">
        <v>51653</v>
      </c>
      <c r="BP9285" s="1"/>
    </row>
    <row r="9286" spans="59:68" x14ac:dyDescent="0.25">
      <c r="BG9286" t="str">
        <f t="shared" ca="1" si="1173"/>
        <v/>
      </c>
      <c r="BH9286" t="str">
        <f t="shared" si="1174"/>
        <v/>
      </c>
      <c r="BI9286" t="str">
        <f t="shared" si="1175"/>
        <v/>
      </c>
      <c r="BJ9286" t="str">
        <f t="shared" ca="1" si="1176"/>
        <v/>
      </c>
      <c r="BK9286">
        <f t="shared" si="1177"/>
        <v>1900</v>
      </c>
      <c r="BL9286">
        <f t="shared" si="1178"/>
        <v>1900</v>
      </c>
      <c r="BM9286" t="str">
        <f t="shared" si="1179"/>
        <v/>
      </c>
      <c r="BN9286" s="69">
        <f t="shared" si="1180"/>
        <v>141</v>
      </c>
      <c r="BO9286" s="1">
        <v>51654</v>
      </c>
      <c r="BP9286" s="1"/>
    </row>
    <row r="9287" spans="59:68" x14ac:dyDescent="0.25">
      <c r="BG9287" t="str">
        <f t="shared" ca="1" si="1173"/>
        <v/>
      </c>
      <c r="BH9287" t="str">
        <f t="shared" si="1174"/>
        <v/>
      </c>
      <c r="BI9287" t="str">
        <f t="shared" si="1175"/>
        <v/>
      </c>
      <c r="BJ9287" t="str">
        <f t="shared" ca="1" si="1176"/>
        <v/>
      </c>
      <c r="BK9287">
        <f t="shared" si="1177"/>
        <v>1900</v>
      </c>
      <c r="BL9287">
        <f t="shared" si="1178"/>
        <v>1900</v>
      </c>
      <c r="BM9287" t="str">
        <f t="shared" si="1179"/>
        <v/>
      </c>
      <c r="BN9287" s="69">
        <f t="shared" si="1180"/>
        <v>141</v>
      </c>
      <c r="BO9287" s="1">
        <v>51655</v>
      </c>
      <c r="BP9287" s="1"/>
    </row>
    <row r="9288" spans="59:68" x14ac:dyDescent="0.25">
      <c r="BG9288" t="str">
        <f t="shared" ca="1" si="1173"/>
        <v/>
      </c>
      <c r="BH9288" t="str">
        <f t="shared" si="1174"/>
        <v/>
      </c>
      <c r="BI9288" t="str">
        <f t="shared" si="1175"/>
        <v/>
      </c>
      <c r="BJ9288" t="str">
        <f t="shared" ca="1" si="1176"/>
        <v/>
      </c>
      <c r="BK9288">
        <f t="shared" si="1177"/>
        <v>1900</v>
      </c>
      <c r="BL9288">
        <f t="shared" si="1178"/>
        <v>1900</v>
      </c>
      <c r="BM9288" t="str">
        <f t="shared" si="1179"/>
        <v/>
      </c>
      <c r="BN9288" s="69">
        <f t="shared" si="1180"/>
        <v>141</v>
      </c>
      <c r="BO9288" s="1">
        <v>51656</v>
      </c>
      <c r="BP9288" s="1"/>
    </row>
    <row r="9289" spans="59:68" x14ac:dyDescent="0.25">
      <c r="BG9289" t="str">
        <f t="shared" ca="1" si="1173"/>
        <v/>
      </c>
      <c r="BH9289" t="str">
        <f t="shared" si="1174"/>
        <v/>
      </c>
      <c r="BI9289" t="str">
        <f t="shared" si="1175"/>
        <v/>
      </c>
      <c r="BJ9289" t="str">
        <f t="shared" ca="1" si="1176"/>
        <v/>
      </c>
      <c r="BK9289">
        <f t="shared" si="1177"/>
        <v>1900</v>
      </c>
      <c r="BL9289">
        <f t="shared" si="1178"/>
        <v>1900</v>
      </c>
      <c r="BM9289" t="str">
        <f t="shared" si="1179"/>
        <v/>
      </c>
      <c r="BN9289" s="69">
        <f t="shared" si="1180"/>
        <v>141</v>
      </c>
      <c r="BO9289" s="1">
        <v>51657</v>
      </c>
      <c r="BP9289" s="1"/>
    </row>
    <row r="9290" spans="59:68" x14ac:dyDescent="0.25">
      <c r="BG9290" t="str">
        <f t="shared" ca="1" si="1173"/>
        <v/>
      </c>
      <c r="BH9290" t="str">
        <f t="shared" si="1174"/>
        <v/>
      </c>
      <c r="BI9290" t="str">
        <f t="shared" si="1175"/>
        <v/>
      </c>
      <c r="BJ9290" t="str">
        <f t="shared" ca="1" si="1176"/>
        <v/>
      </c>
      <c r="BK9290">
        <f t="shared" si="1177"/>
        <v>1900</v>
      </c>
      <c r="BL9290">
        <f t="shared" si="1178"/>
        <v>1900</v>
      </c>
      <c r="BM9290" t="str">
        <f t="shared" si="1179"/>
        <v/>
      </c>
      <c r="BN9290" s="69">
        <f t="shared" si="1180"/>
        <v>141</v>
      </c>
      <c r="BO9290" s="1">
        <v>51658</v>
      </c>
      <c r="BP9290" s="1"/>
    </row>
    <row r="9291" spans="59:68" x14ac:dyDescent="0.25">
      <c r="BG9291" t="str">
        <f t="shared" ca="1" si="1173"/>
        <v/>
      </c>
      <c r="BH9291" t="str">
        <f t="shared" si="1174"/>
        <v/>
      </c>
      <c r="BI9291" t="str">
        <f t="shared" si="1175"/>
        <v/>
      </c>
      <c r="BJ9291" t="str">
        <f t="shared" ca="1" si="1176"/>
        <v/>
      </c>
      <c r="BK9291">
        <f t="shared" si="1177"/>
        <v>1900</v>
      </c>
      <c r="BL9291">
        <f t="shared" si="1178"/>
        <v>1900</v>
      </c>
      <c r="BM9291" t="str">
        <f t="shared" si="1179"/>
        <v/>
      </c>
      <c r="BN9291" s="69">
        <f t="shared" si="1180"/>
        <v>141</v>
      </c>
      <c r="BO9291" s="1">
        <v>51659</v>
      </c>
      <c r="BP9291" s="1"/>
    </row>
    <row r="9292" spans="59:68" x14ac:dyDescent="0.25">
      <c r="BG9292" t="str">
        <f t="shared" ca="1" si="1173"/>
        <v/>
      </c>
      <c r="BH9292" t="str">
        <f t="shared" si="1174"/>
        <v/>
      </c>
      <c r="BI9292" t="str">
        <f t="shared" si="1175"/>
        <v/>
      </c>
      <c r="BJ9292" t="str">
        <f t="shared" ca="1" si="1176"/>
        <v/>
      </c>
      <c r="BK9292">
        <f t="shared" si="1177"/>
        <v>1900</v>
      </c>
      <c r="BL9292">
        <f t="shared" si="1178"/>
        <v>1900</v>
      </c>
      <c r="BM9292" t="str">
        <f t="shared" si="1179"/>
        <v/>
      </c>
      <c r="BN9292" s="69">
        <f t="shared" si="1180"/>
        <v>141</v>
      </c>
      <c r="BO9292" s="1">
        <v>51660</v>
      </c>
      <c r="BP9292" s="1"/>
    </row>
    <row r="9293" spans="59:68" x14ac:dyDescent="0.25">
      <c r="BG9293" t="str">
        <f t="shared" ca="1" si="1173"/>
        <v/>
      </c>
      <c r="BH9293" t="str">
        <f t="shared" si="1174"/>
        <v/>
      </c>
      <c r="BI9293" t="str">
        <f t="shared" si="1175"/>
        <v/>
      </c>
      <c r="BJ9293" t="str">
        <f t="shared" ca="1" si="1176"/>
        <v/>
      </c>
      <c r="BK9293">
        <f t="shared" si="1177"/>
        <v>1900</v>
      </c>
      <c r="BL9293">
        <f t="shared" si="1178"/>
        <v>1900</v>
      </c>
      <c r="BM9293" t="str">
        <f t="shared" si="1179"/>
        <v/>
      </c>
      <c r="BN9293" s="69">
        <f t="shared" si="1180"/>
        <v>141</v>
      </c>
      <c r="BO9293" s="1">
        <v>51661</v>
      </c>
      <c r="BP9293" s="1"/>
    </row>
    <row r="9294" spans="59:68" x14ac:dyDescent="0.25">
      <c r="BG9294" t="str">
        <f t="shared" ca="1" si="1173"/>
        <v/>
      </c>
      <c r="BH9294" t="str">
        <f t="shared" si="1174"/>
        <v/>
      </c>
      <c r="BI9294" t="str">
        <f t="shared" si="1175"/>
        <v/>
      </c>
      <c r="BJ9294" t="str">
        <f t="shared" ca="1" si="1176"/>
        <v/>
      </c>
      <c r="BK9294">
        <f t="shared" si="1177"/>
        <v>1900</v>
      </c>
      <c r="BL9294">
        <f t="shared" si="1178"/>
        <v>1900</v>
      </c>
      <c r="BM9294" t="str">
        <f t="shared" si="1179"/>
        <v/>
      </c>
      <c r="BN9294" s="69">
        <f t="shared" si="1180"/>
        <v>141</v>
      </c>
      <c r="BO9294" s="1">
        <v>51662</v>
      </c>
      <c r="BP9294" s="1"/>
    </row>
    <row r="9295" spans="59:68" x14ac:dyDescent="0.25">
      <c r="BG9295" t="str">
        <f t="shared" ca="1" si="1173"/>
        <v/>
      </c>
      <c r="BH9295" t="str">
        <f t="shared" si="1174"/>
        <v/>
      </c>
      <c r="BI9295" t="str">
        <f t="shared" si="1175"/>
        <v/>
      </c>
      <c r="BJ9295" t="str">
        <f t="shared" ca="1" si="1176"/>
        <v/>
      </c>
      <c r="BK9295">
        <f t="shared" si="1177"/>
        <v>1900</v>
      </c>
      <c r="BL9295">
        <f t="shared" si="1178"/>
        <v>1900</v>
      </c>
      <c r="BM9295" t="str">
        <f t="shared" si="1179"/>
        <v/>
      </c>
      <c r="BN9295" s="69">
        <f t="shared" si="1180"/>
        <v>141</v>
      </c>
      <c r="BO9295" s="1">
        <v>51663</v>
      </c>
      <c r="BP9295" s="1"/>
    </row>
    <row r="9296" spans="59:68" x14ac:dyDescent="0.25">
      <c r="BG9296" t="str">
        <f t="shared" ca="1" si="1173"/>
        <v/>
      </c>
      <c r="BH9296" t="str">
        <f t="shared" si="1174"/>
        <v/>
      </c>
      <c r="BI9296" t="str">
        <f t="shared" si="1175"/>
        <v/>
      </c>
      <c r="BJ9296" t="str">
        <f t="shared" ca="1" si="1176"/>
        <v/>
      </c>
      <c r="BK9296">
        <f t="shared" si="1177"/>
        <v>1900</v>
      </c>
      <c r="BL9296">
        <f t="shared" si="1178"/>
        <v>1900</v>
      </c>
      <c r="BM9296" t="str">
        <f t="shared" si="1179"/>
        <v/>
      </c>
      <c r="BN9296" s="69">
        <f t="shared" si="1180"/>
        <v>141</v>
      </c>
      <c r="BO9296" s="1">
        <v>51664</v>
      </c>
      <c r="BP9296" s="1"/>
    </row>
    <row r="9297" spans="59:68" x14ac:dyDescent="0.25">
      <c r="BG9297" t="str">
        <f t="shared" ca="1" si="1173"/>
        <v/>
      </c>
      <c r="BH9297" t="str">
        <f t="shared" si="1174"/>
        <v/>
      </c>
      <c r="BI9297" t="str">
        <f t="shared" si="1175"/>
        <v/>
      </c>
      <c r="BJ9297" t="str">
        <f t="shared" ca="1" si="1176"/>
        <v/>
      </c>
      <c r="BK9297">
        <f t="shared" si="1177"/>
        <v>1900</v>
      </c>
      <c r="BL9297">
        <f t="shared" si="1178"/>
        <v>1900</v>
      </c>
      <c r="BM9297" t="str">
        <f t="shared" si="1179"/>
        <v/>
      </c>
      <c r="BN9297" s="69">
        <f t="shared" si="1180"/>
        <v>141</v>
      </c>
      <c r="BO9297" s="1">
        <v>51665</v>
      </c>
      <c r="BP9297" s="1"/>
    </row>
    <row r="9298" spans="59:68" x14ac:dyDescent="0.25">
      <c r="BG9298" t="str">
        <f t="shared" ca="1" si="1173"/>
        <v/>
      </c>
      <c r="BH9298" t="str">
        <f t="shared" si="1174"/>
        <v/>
      </c>
      <c r="BI9298" t="str">
        <f t="shared" si="1175"/>
        <v/>
      </c>
      <c r="BJ9298" t="str">
        <f t="shared" ca="1" si="1176"/>
        <v/>
      </c>
      <c r="BK9298">
        <f t="shared" si="1177"/>
        <v>1900</v>
      </c>
      <c r="BL9298">
        <f t="shared" si="1178"/>
        <v>1900</v>
      </c>
      <c r="BM9298" t="str">
        <f t="shared" si="1179"/>
        <v/>
      </c>
      <c r="BN9298" s="69">
        <f t="shared" si="1180"/>
        <v>141</v>
      </c>
      <c r="BO9298" s="1">
        <v>51666</v>
      </c>
      <c r="BP9298" s="1"/>
    </row>
    <row r="9299" spans="59:68" x14ac:dyDescent="0.25">
      <c r="BG9299" t="str">
        <f t="shared" ca="1" si="1173"/>
        <v/>
      </c>
      <c r="BH9299" t="str">
        <f t="shared" si="1174"/>
        <v/>
      </c>
      <c r="BI9299" t="str">
        <f t="shared" si="1175"/>
        <v/>
      </c>
      <c r="BJ9299" t="str">
        <f t="shared" ca="1" si="1176"/>
        <v/>
      </c>
      <c r="BK9299">
        <f t="shared" si="1177"/>
        <v>1900</v>
      </c>
      <c r="BL9299">
        <f t="shared" si="1178"/>
        <v>1900</v>
      </c>
      <c r="BM9299" t="str">
        <f t="shared" si="1179"/>
        <v/>
      </c>
      <c r="BN9299" s="69">
        <f t="shared" si="1180"/>
        <v>141</v>
      </c>
      <c r="BO9299" s="1">
        <v>51667</v>
      </c>
      <c r="BP9299" s="1"/>
    </row>
    <row r="9300" spans="59:68" x14ac:dyDescent="0.25">
      <c r="BG9300" t="str">
        <f t="shared" ca="1" si="1173"/>
        <v/>
      </c>
      <c r="BH9300" t="str">
        <f t="shared" si="1174"/>
        <v/>
      </c>
      <c r="BI9300" t="str">
        <f t="shared" si="1175"/>
        <v/>
      </c>
      <c r="BJ9300" t="str">
        <f t="shared" ca="1" si="1176"/>
        <v/>
      </c>
      <c r="BK9300">
        <f t="shared" si="1177"/>
        <v>1900</v>
      </c>
      <c r="BL9300">
        <f t="shared" si="1178"/>
        <v>1900</v>
      </c>
      <c r="BM9300" t="str">
        <f t="shared" si="1179"/>
        <v/>
      </c>
      <c r="BN9300" s="69">
        <f t="shared" si="1180"/>
        <v>141</v>
      </c>
      <c r="BO9300" s="1">
        <v>51668</v>
      </c>
      <c r="BP9300" s="1"/>
    </row>
    <row r="9301" spans="59:68" x14ac:dyDescent="0.25">
      <c r="BG9301" t="str">
        <f t="shared" ca="1" si="1173"/>
        <v/>
      </c>
      <c r="BH9301" t="str">
        <f t="shared" si="1174"/>
        <v/>
      </c>
      <c r="BI9301" t="str">
        <f t="shared" si="1175"/>
        <v/>
      </c>
      <c r="BJ9301" t="str">
        <f t="shared" ca="1" si="1176"/>
        <v/>
      </c>
      <c r="BK9301">
        <f t="shared" si="1177"/>
        <v>1900</v>
      </c>
      <c r="BL9301">
        <f t="shared" si="1178"/>
        <v>1900</v>
      </c>
      <c r="BM9301" t="str">
        <f t="shared" si="1179"/>
        <v/>
      </c>
      <c r="BN9301" s="69">
        <f t="shared" si="1180"/>
        <v>141</v>
      </c>
      <c r="BO9301" s="1">
        <v>51669</v>
      </c>
      <c r="BP9301" s="1"/>
    </row>
    <row r="9302" spans="59:68" x14ac:dyDescent="0.25">
      <c r="BG9302" t="str">
        <f t="shared" ca="1" si="1173"/>
        <v/>
      </c>
      <c r="BH9302" t="str">
        <f t="shared" si="1174"/>
        <v/>
      </c>
      <c r="BI9302" t="str">
        <f t="shared" si="1175"/>
        <v/>
      </c>
      <c r="BJ9302" t="str">
        <f t="shared" ca="1" si="1176"/>
        <v/>
      </c>
      <c r="BK9302">
        <f t="shared" si="1177"/>
        <v>1900</v>
      </c>
      <c r="BL9302">
        <f t="shared" si="1178"/>
        <v>1900</v>
      </c>
      <c r="BM9302" t="str">
        <f t="shared" si="1179"/>
        <v/>
      </c>
      <c r="BN9302" s="69">
        <f t="shared" si="1180"/>
        <v>141</v>
      </c>
      <c r="BO9302" s="1">
        <v>51670</v>
      </c>
      <c r="BP9302" s="1"/>
    </row>
    <row r="9303" spans="59:68" x14ac:dyDescent="0.25">
      <c r="BG9303" t="str">
        <f t="shared" ca="1" si="1173"/>
        <v/>
      </c>
      <c r="BH9303" t="str">
        <f t="shared" si="1174"/>
        <v/>
      </c>
      <c r="BI9303" t="str">
        <f t="shared" si="1175"/>
        <v/>
      </c>
      <c r="BJ9303" t="str">
        <f t="shared" ca="1" si="1176"/>
        <v/>
      </c>
      <c r="BK9303">
        <f t="shared" si="1177"/>
        <v>1900</v>
      </c>
      <c r="BL9303">
        <f t="shared" si="1178"/>
        <v>1900</v>
      </c>
      <c r="BM9303" t="str">
        <f t="shared" si="1179"/>
        <v/>
      </c>
      <c r="BN9303" s="69">
        <f t="shared" si="1180"/>
        <v>141</v>
      </c>
      <c r="BO9303" s="1">
        <v>51671</v>
      </c>
      <c r="BP9303" s="1"/>
    </row>
    <row r="9304" spans="59:68" x14ac:dyDescent="0.25">
      <c r="BG9304" t="str">
        <f t="shared" ca="1" si="1173"/>
        <v/>
      </c>
      <c r="BH9304" t="str">
        <f t="shared" si="1174"/>
        <v/>
      </c>
      <c r="BI9304" t="str">
        <f t="shared" si="1175"/>
        <v/>
      </c>
      <c r="BJ9304" t="str">
        <f t="shared" ca="1" si="1176"/>
        <v/>
      </c>
      <c r="BK9304">
        <f t="shared" si="1177"/>
        <v>1900</v>
      </c>
      <c r="BL9304">
        <f t="shared" si="1178"/>
        <v>1900</v>
      </c>
      <c r="BM9304" t="str">
        <f t="shared" si="1179"/>
        <v/>
      </c>
      <c r="BN9304" s="69">
        <f t="shared" si="1180"/>
        <v>141</v>
      </c>
      <c r="BO9304" s="1">
        <v>51672</v>
      </c>
      <c r="BP9304" s="1"/>
    </row>
    <row r="9305" spans="59:68" x14ac:dyDescent="0.25">
      <c r="BG9305" t="str">
        <f t="shared" ca="1" si="1173"/>
        <v/>
      </c>
      <c r="BH9305" t="str">
        <f t="shared" si="1174"/>
        <v/>
      </c>
      <c r="BI9305" t="str">
        <f t="shared" si="1175"/>
        <v/>
      </c>
      <c r="BJ9305" t="str">
        <f t="shared" ca="1" si="1176"/>
        <v/>
      </c>
      <c r="BK9305">
        <f t="shared" si="1177"/>
        <v>1900</v>
      </c>
      <c r="BL9305">
        <f t="shared" si="1178"/>
        <v>1900</v>
      </c>
      <c r="BM9305" t="str">
        <f t="shared" si="1179"/>
        <v/>
      </c>
      <c r="BN9305" s="69">
        <f t="shared" si="1180"/>
        <v>141</v>
      </c>
      <c r="BO9305" s="1">
        <v>51673</v>
      </c>
      <c r="BP9305" s="1"/>
    </row>
    <row r="9306" spans="59:68" x14ac:dyDescent="0.25">
      <c r="BG9306" t="str">
        <f t="shared" ca="1" si="1173"/>
        <v/>
      </c>
      <c r="BH9306" t="str">
        <f t="shared" si="1174"/>
        <v/>
      </c>
      <c r="BI9306" t="str">
        <f t="shared" si="1175"/>
        <v/>
      </c>
      <c r="BJ9306" t="str">
        <f t="shared" ca="1" si="1176"/>
        <v/>
      </c>
      <c r="BK9306">
        <f t="shared" si="1177"/>
        <v>1900</v>
      </c>
      <c r="BL9306">
        <f t="shared" si="1178"/>
        <v>1900</v>
      </c>
      <c r="BM9306" t="str">
        <f t="shared" si="1179"/>
        <v/>
      </c>
      <c r="BN9306" s="69">
        <f t="shared" si="1180"/>
        <v>141</v>
      </c>
      <c r="BO9306" s="1">
        <v>51674</v>
      </c>
      <c r="BP9306" s="1"/>
    </row>
    <row r="9307" spans="59:68" x14ac:dyDescent="0.25">
      <c r="BG9307" t="str">
        <f t="shared" ca="1" si="1173"/>
        <v/>
      </c>
      <c r="BH9307" t="str">
        <f t="shared" si="1174"/>
        <v/>
      </c>
      <c r="BI9307" t="str">
        <f t="shared" si="1175"/>
        <v/>
      </c>
      <c r="BJ9307" t="str">
        <f t="shared" ca="1" si="1176"/>
        <v/>
      </c>
      <c r="BK9307">
        <f t="shared" si="1177"/>
        <v>1900</v>
      </c>
      <c r="BL9307">
        <f t="shared" si="1178"/>
        <v>1900</v>
      </c>
      <c r="BM9307" t="str">
        <f t="shared" si="1179"/>
        <v/>
      </c>
      <c r="BN9307" s="69">
        <f t="shared" si="1180"/>
        <v>141</v>
      </c>
      <c r="BO9307" s="1">
        <v>51675</v>
      </c>
      <c r="BP9307" s="1"/>
    </row>
    <row r="9308" spans="59:68" x14ac:dyDescent="0.25">
      <c r="BG9308" t="str">
        <f t="shared" ca="1" si="1173"/>
        <v/>
      </c>
      <c r="BH9308" t="str">
        <f t="shared" si="1174"/>
        <v/>
      </c>
      <c r="BI9308" t="str">
        <f t="shared" si="1175"/>
        <v/>
      </c>
      <c r="BJ9308" t="str">
        <f t="shared" ca="1" si="1176"/>
        <v/>
      </c>
      <c r="BK9308">
        <f t="shared" si="1177"/>
        <v>1900</v>
      </c>
      <c r="BL9308">
        <f t="shared" si="1178"/>
        <v>1900</v>
      </c>
      <c r="BM9308" t="str">
        <f t="shared" si="1179"/>
        <v/>
      </c>
      <c r="BN9308" s="69">
        <f t="shared" si="1180"/>
        <v>141</v>
      </c>
      <c r="BO9308" s="1">
        <v>51676</v>
      </c>
      <c r="BP9308" s="1"/>
    </row>
    <row r="9309" spans="59:68" x14ac:dyDescent="0.25">
      <c r="BG9309" t="str">
        <f t="shared" ca="1" si="1173"/>
        <v/>
      </c>
      <c r="BH9309" t="str">
        <f t="shared" si="1174"/>
        <v/>
      </c>
      <c r="BI9309" t="str">
        <f t="shared" si="1175"/>
        <v/>
      </c>
      <c r="BJ9309" t="str">
        <f t="shared" ca="1" si="1176"/>
        <v/>
      </c>
      <c r="BK9309">
        <f t="shared" si="1177"/>
        <v>1900</v>
      </c>
      <c r="BL9309">
        <f t="shared" si="1178"/>
        <v>1900</v>
      </c>
      <c r="BM9309" t="str">
        <f t="shared" si="1179"/>
        <v/>
      </c>
      <c r="BN9309" s="69">
        <f t="shared" si="1180"/>
        <v>141</v>
      </c>
      <c r="BO9309" s="1">
        <v>51677</v>
      </c>
      <c r="BP9309" s="1"/>
    </row>
    <row r="9310" spans="59:68" x14ac:dyDescent="0.25">
      <c r="BG9310" t="str">
        <f t="shared" ca="1" si="1173"/>
        <v/>
      </c>
      <c r="BH9310" t="str">
        <f t="shared" si="1174"/>
        <v/>
      </c>
      <c r="BI9310" t="str">
        <f t="shared" si="1175"/>
        <v/>
      </c>
      <c r="BJ9310" t="str">
        <f t="shared" ca="1" si="1176"/>
        <v/>
      </c>
      <c r="BK9310">
        <f t="shared" si="1177"/>
        <v>1900</v>
      </c>
      <c r="BL9310">
        <f t="shared" si="1178"/>
        <v>1900</v>
      </c>
      <c r="BM9310" t="str">
        <f t="shared" si="1179"/>
        <v/>
      </c>
      <c r="BN9310" s="69">
        <f t="shared" si="1180"/>
        <v>141</v>
      </c>
      <c r="BO9310" s="1">
        <v>51678</v>
      </c>
      <c r="BP9310" s="1"/>
    </row>
    <row r="9311" spans="59:68" x14ac:dyDescent="0.25">
      <c r="BG9311" t="str">
        <f t="shared" ca="1" si="1173"/>
        <v/>
      </c>
      <c r="BH9311" t="str">
        <f t="shared" si="1174"/>
        <v/>
      </c>
      <c r="BI9311" t="str">
        <f t="shared" si="1175"/>
        <v/>
      </c>
      <c r="BJ9311" t="str">
        <f t="shared" ca="1" si="1176"/>
        <v/>
      </c>
      <c r="BK9311">
        <f t="shared" si="1177"/>
        <v>1900</v>
      </c>
      <c r="BL9311">
        <f t="shared" si="1178"/>
        <v>1900</v>
      </c>
      <c r="BM9311" t="str">
        <f t="shared" si="1179"/>
        <v/>
      </c>
      <c r="BN9311" s="69">
        <f t="shared" si="1180"/>
        <v>141</v>
      </c>
      <c r="BO9311" s="1">
        <v>51679</v>
      </c>
      <c r="BP9311" s="1"/>
    </row>
    <row r="9312" spans="59:68" x14ac:dyDescent="0.25">
      <c r="BG9312" t="str">
        <f t="shared" ca="1" si="1173"/>
        <v/>
      </c>
      <c r="BH9312" t="str">
        <f t="shared" si="1174"/>
        <v/>
      </c>
      <c r="BI9312" t="str">
        <f t="shared" si="1175"/>
        <v/>
      </c>
      <c r="BJ9312" t="str">
        <f t="shared" ca="1" si="1176"/>
        <v/>
      </c>
      <c r="BK9312">
        <f t="shared" si="1177"/>
        <v>1900</v>
      </c>
      <c r="BL9312">
        <f t="shared" si="1178"/>
        <v>1900</v>
      </c>
      <c r="BM9312" t="str">
        <f t="shared" si="1179"/>
        <v/>
      </c>
      <c r="BN9312" s="69">
        <f t="shared" si="1180"/>
        <v>141</v>
      </c>
      <c r="BO9312" s="1">
        <v>51680</v>
      </c>
      <c r="BP9312" s="1"/>
    </row>
    <row r="9313" spans="59:68" x14ac:dyDescent="0.25">
      <c r="BG9313" t="str">
        <f t="shared" ca="1" si="1173"/>
        <v/>
      </c>
      <c r="BH9313" t="str">
        <f t="shared" si="1174"/>
        <v/>
      </c>
      <c r="BI9313" t="str">
        <f t="shared" si="1175"/>
        <v/>
      </c>
      <c r="BJ9313" t="str">
        <f t="shared" ca="1" si="1176"/>
        <v/>
      </c>
      <c r="BK9313">
        <f t="shared" si="1177"/>
        <v>1900</v>
      </c>
      <c r="BL9313">
        <f t="shared" si="1178"/>
        <v>1900</v>
      </c>
      <c r="BM9313" t="str">
        <f t="shared" si="1179"/>
        <v/>
      </c>
      <c r="BN9313" s="69">
        <f t="shared" si="1180"/>
        <v>141</v>
      </c>
      <c r="BO9313" s="1">
        <v>51681</v>
      </c>
      <c r="BP9313" s="1"/>
    </row>
    <row r="9314" spans="59:68" x14ac:dyDescent="0.25">
      <c r="BG9314" t="str">
        <f t="shared" ca="1" si="1173"/>
        <v/>
      </c>
      <c r="BH9314" t="str">
        <f t="shared" si="1174"/>
        <v/>
      </c>
      <c r="BI9314" t="str">
        <f t="shared" si="1175"/>
        <v/>
      </c>
      <c r="BJ9314" t="str">
        <f t="shared" ca="1" si="1176"/>
        <v/>
      </c>
      <c r="BK9314">
        <f t="shared" si="1177"/>
        <v>1900</v>
      </c>
      <c r="BL9314">
        <f t="shared" si="1178"/>
        <v>1900</v>
      </c>
      <c r="BM9314" t="str">
        <f t="shared" si="1179"/>
        <v/>
      </c>
      <c r="BN9314" s="69">
        <f t="shared" si="1180"/>
        <v>141</v>
      </c>
      <c r="BO9314" s="1">
        <v>51682</v>
      </c>
      <c r="BP9314" s="1"/>
    </row>
    <row r="9315" spans="59:68" x14ac:dyDescent="0.25">
      <c r="BG9315" t="str">
        <f t="shared" ca="1" si="1173"/>
        <v/>
      </c>
      <c r="BH9315" t="str">
        <f t="shared" si="1174"/>
        <v/>
      </c>
      <c r="BI9315" t="str">
        <f t="shared" si="1175"/>
        <v/>
      </c>
      <c r="BJ9315" t="str">
        <f t="shared" ca="1" si="1176"/>
        <v/>
      </c>
      <c r="BK9315">
        <f t="shared" si="1177"/>
        <v>1900</v>
      </c>
      <c r="BL9315">
        <f t="shared" si="1178"/>
        <v>1900</v>
      </c>
      <c r="BM9315" t="str">
        <f t="shared" si="1179"/>
        <v/>
      </c>
      <c r="BN9315" s="69">
        <f t="shared" si="1180"/>
        <v>141</v>
      </c>
      <c r="BO9315" s="1">
        <v>51683</v>
      </c>
      <c r="BP9315" s="1"/>
    </row>
    <row r="9316" spans="59:68" x14ac:dyDescent="0.25">
      <c r="BG9316" t="str">
        <f t="shared" ca="1" si="1173"/>
        <v/>
      </c>
      <c r="BH9316" t="str">
        <f t="shared" si="1174"/>
        <v/>
      </c>
      <c r="BI9316" t="str">
        <f t="shared" si="1175"/>
        <v/>
      </c>
      <c r="BJ9316" t="str">
        <f t="shared" ca="1" si="1176"/>
        <v/>
      </c>
      <c r="BK9316">
        <f t="shared" si="1177"/>
        <v>1900</v>
      </c>
      <c r="BL9316">
        <f t="shared" si="1178"/>
        <v>1900</v>
      </c>
      <c r="BM9316" t="str">
        <f t="shared" si="1179"/>
        <v/>
      </c>
      <c r="BN9316" s="69">
        <f t="shared" si="1180"/>
        <v>141</v>
      </c>
      <c r="BO9316" s="1">
        <v>51684</v>
      </c>
      <c r="BP9316" s="1"/>
    </row>
    <row r="9317" spans="59:68" x14ac:dyDescent="0.25">
      <c r="BG9317" t="str">
        <f t="shared" ca="1" si="1173"/>
        <v/>
      </c>
      <c r="BH9317" t="str">
        <f t="shared" si="1174"/>
        <v/>
      </c>
      <c r="BI9317" t="str">
        <f t="shared" si="1175"/>
        <v/>
      </c>
      <c r="BJ9317" t="str">
        <f t="shared" ca="1" si="1176"/>
        <v/>
      </c>
      <c r="BK9317">
        <f t="shared" si="1177"/>
        <v>1900</v>
      </c>
      <c r="BL9317">
        <f t="shared" si="1178"/>
        <v>1900</v>
      </c>
      <c r="BM9317" t="str">
        <f t="shared" si="1179"/>
        <v/>
      </c>
      <c r="BN9317" s="69">
        <f t="shared" si="1180"/>
        <v>141</v>
      </c>
      <c r="BO9317" s="1">
        <v>51685</v>
      </c>
      <c r="BP9317" s="1"/>
    </row>
    <row r="9318" spans="59:68" x14ac:dyDescent="0.25">
      <c r="BG9318" t="str">
        <f t="shared" ca="1" si="1173"/>
        <v/>
      </c>
      <c r="BH9318" t="str">
        <f t="shared" si="1174"/>
        <v/>
      </c>
      <c r="BI9318" t="str">
        <f t="shared" si="1175"/>
        <v/>
      </c>
      <c r="BJ9318" t="str">
        <f t="shared" ca="1" si="1176"/>
        <v/>
      </c>
      <c r="BK9318">
        <f t="shared" si="1177"/>
        <v>1900</v>
      </c>
      <c r="BL9318">
        <f t="shared" si="1178"/>
        <v>1900</v>
      </c>
      <c r="BM9318" t="str">
        <f t="shared" si="1179"/>
        <v/>
      </c>
      <c r="BN9318" s="69">
        <f t="shared" si="1180"/>
        <v>141</v>
      </c>
      <c r="BO9318" s="1">
        <v>51686</v>
      </c>
      <c r="BP9318" s="1"/>
    </row>
    <row r="9319" spans="59:68" x14ac:dyDescent="0.25">
      <c r="BG9319" t="str">
        <f t="shared" ca="1" si="1173"/>
        <v/>
      </c>
      <c r="BH9319" t="str">
        <f t="shared" si="1174"/>
        <v/>
      </c>
      <c r="BI9319" t="str">
        <f t="shared" si="1175"/>
        <v/>
      </c>
      <c r="BJ9319" t="str">
        <f t="shared" ca="1" si="1176"/>
        <v/>
      </c>
      <c r="BK9319">
        <f t="shared" si="1177"/>
        <v>1900</v>
      </c>
      <c r="BL9319">
        <f t="shared" si="1178"/>
        <v>1900</v>
      </c>
      <c r="BM9319" t="str">
        <f t="shared" si="1179"/>
        <v/>
      </c>
      <c r="BN9319" s="69">
        <f t="shared" si="1180"/>
        <v>141</v>
      </c>
      <c r="BO9319" s="1">
        <v>51687</v>
      </c>
      <c r="BP9319" s="1"/>
    </row>
    <row r="9320" spans="59:68" x14ac:dyDescent="0.25">
      <c r="BG9320" t="str">
        <f t="shared" ca="1" si="1173"/>
        <v/>
      </c>
      <c r="BH9320" t="str">
        <f t="shared" si="1174"/>
        <v/>
      </c>
      <c r="BI9320" t="str">
        <f t="shared" si="1175"/>
        <v/>
      </c>
      <c r="BJ9320" t="str">
        <f t="shared" ca="1" si="1176"/>
        <v/>
      </c>
      <c r="BK9320">
        <f t="shared" si="1177"/>
        <v>1900</v>
      </c>
      <c r="BL9320">
        <f t="shared" si="1178"/>
        <v>1900</v>
      </c>
      <c r="BM9320" t="str">
        <f t="shared" si="1179"/>
        <v/>
      </c>
      <c r="BN9320" s="69">
        <f t="shared" si="1180"/>
        <v>141</v>
      </c>
      <c r="BO9320" s="1">
        <v>51688</v>
      </c>
      <c r="BP9320" s="1"/>
    </row>
    <row r="9321" spans="59:68" x14ac:dyDescent="0.25">
      <c r="BG9321" t="str">
        <f t="shared" ca="1" si="1173"/>
        <v/>
      </c>
      <c r="BH9321" t="str">
        <f t="shared" si="1174"/>
        <v/>
      </c>
      <c r="BI9321" t="str">
        <f t="shared" si="1175"/>
        <v/>
      </c>
      <c r="BJ9321" t="str">
        <f t="shared" ca="1" si="1176"/>
        <v/>
      </c>
      <c r="BK9321">
        <f t="shared" si="1177"/>
        <v>1900</v>
      </c>
      <c r="BL9321">
        <f t="shared" si="1178"/>
        <v>1900</v>
      </c>
      <c r="BM9321" t="str">
        <f t="shared" si="1179"/>
        <v/>
      </c>
      <c r="BN9321" s="69">
        <f t="shared" si="1180"/>
        <v>141</v>
      </c>
      <c r="BO9321" s="1">
        <v>51689</v>
      </c>
      <c r="BP9321" s="1"/>
    </row>
    <row r="9322" spans="59:68" x14ac:dyDescent="0.25">
      <c r="BG9322" t="str">
        <f t="shared" ca="1" si="1173"/>
        <v/>
      </c>
      <c r="BH9322" t="str">
        <f t="shared" si="1174"/>
        <v/>
      </c>
      <c r="BI9322" t="str">
        <f t="shared" si="1175"/>
        <v/>
      </c>
      <c r="BJ9322" t="str">
        <f t="shared" ca="1" si="1176"/>
        <v/>
      </c>
      <c r="BK9322">
        <f t="shared" si="1177"/>
        <v>1900</v>
      </c>
      <c r="BL9322">
        <f t="shared" si="1178"/>
        <v>1900</v>
      </c>
      <c r="BM9322" t="str">
        <f t="shared" si="1179"/>
        <v/>
      </c>
      <c r="BN9322" s="69">
        <f t="shared" si="1180"/>
        <v>141</v>
      </c>
      <c r="BO9322" s="1">
        <v>51690</v>
      </c>
      <c r="BP9322" s="1"/>
    </row>
    <row r="9323" spans="59:68" x14ac:dyDescent="0.25">
      <c r="BG9323" t="str">
        <f t="shared" ca="1" si="1173"/>
        <v/>
      </c>
      <c r="BH9323" t="str">
        <f t="shared" si="1174"/>
        <v/>
      </c>
      <c r="BI9323" t="str">
        <f t="shared" si="1175"/>
        <v/>
      </c>
      <c r="BJ9323" t="str">
        <f t="shared" ca="1" si="1176"/>
        <v/>
      </c>
      <c r="BK9323">
        <f t="shared" si="1177"/>
        <v>1900</v>
      </c>
      <c r="BL9323">
        <f t="shared" si="1178"/>
        <v>1900</v>
      </c>
      <c r="BM9323" t="str">
        <f t="shared" si="1179"/>
        <v/>
      </c>
      <c r="BN9323" s="69">
        <f t="shared" si="1180"/>
        <v>141</v>
      </c>
      <c r="BO9323" s="1">
        <v>51691</v>
      </c>
      <c r="BP9323" s="1"/>
    </row>
    <row r="9324" spans="59:68" x14ac:dyDescent="0.25">
      <c r="BG9324" t="str">
        <f t="shared" ca="1" si="1173"/>
        <v/>
      </c>
      <c r="BH9324" t="str">
        <f t="shared" si="1174"/>
        <v/>
      </c>
      <c r="BI9324" t="str">
        <f t="shared" si="1175"/>
        <v/>
      </c>
      <c r="BJ9324" t="str">
        <f t="shared" ca="1" si="1176"/>
        <v/>
      </c>
      <c r="BK9324">
        <f t="shared" si="1177"/>
        <v>1900</v>
      </c>
      <c r="BL9324">
        <f t="shared" si="1178"/>
        <v>1900</v>
      </c>
      <c r="BM9324" t="str">
        <f t="shared" si="1179"/>
        <v/>
      </c>
      <c r="BN9324" s="69">
        <f t="shared" si="1180"/>
        <v>141</v>
      </c>
      <c r="BO9324" s="1">
        <v>51692</v>
      </c>
      <c r="BP9324" s="1"/>
    </row>
    <row r="9325" spans="59:68" x14ac:dyDescent="0.25">
      <c r="BG9325" t="str">
        <f t="shared" ca="1" si="1173"/>
        <v/>
      </c>
      <c r="BH9325" t="str">
        <f t="shared" si="1174"/>
        <v/>
      </c>
      <c r="BI9325" t="str">
        <f t="shared" si="1175"/>
        <v/>
      </c>
      <c r="BJ9325" t="str">
        <f t="shared" ca="1" si="1176"/>
        <v/>
      </c>
      <c r="BK9325">
        <f t="shared" si="1177"/>
        <v>1900</v>
      </c>
      <c r="BL9325">
        <f t="shared" si="1178"/>
        <v>1900</v>
      </c>
      <c r="BM9325" t="str">
        <f t="shared" si="1179"/>
        <v/>
      </c>
      <c r="BN9325" s="69">
        <f t="shared" si="1180"/>
        <v>141</v>
      </c>
      <c r="BO9325" s="1">
        <v>51693</v>
      </c>
      <c r="BP9325" s="1"/>
    </row>
    <row r="9326" spans="59:68" x14ac:dyDescent="0.25">
      <c r="BG9326" t="str">
        <f t="shared" ca="1" si="1173"/>
        <v/>
      </c>
      <c r="BH9326" t="str">
        <f t="shared" si="1174"/>
        <v/>
      </c>
      <c r="BI9326" t="str">
        <f t="shared" si="1175"/>
        <v/>
      </c>
      <c r="BJ9326" t="str">
        <f t="shared" ca="1" si="1176"/>
        <v/>
      </c>
      <c r="BK9326">
        <f t="shared" si="1177"/>
        <v>1900</v>
      </c>
      <c r="BL9326">
        <f t="shared" si="1178"/>
        <v>1900</v>
      </c>
      <c r="BM9326" t="str">
        <f t="shared" si="1179"/>
        <v/>
      </c>
      <c r="BN9326" s="69">
        <f t="shared" si="1180"/>
        <v>141</v>
      </c>
      <c r="BO9326" s="1">
        <v>51694</v>
      </c>
      <c r="BP9326" s="1"/>
    </row>
    <row r="9327" spans="59:68" x14ac:dyDescent="0.25">
      <c r="BG9327" t="str">
        <f t="shared" ca="1" si="1173"/>
        <v/>
      </c>
      <c r="BH9327" t="str">
        <f t="shared" si="1174"/>
        <v/>
      </c>
      <c r="BI9327" t="str">
        <f t="shared" si="1175"/>
        <v/>
      </c>
      <c r="BJ9327" t="str">
        <f t="shared" ca="1" si="1176"/>
        <v/>
      </c>
      <c r="BK9327">
        <f t="shared" si="1177"/>
        <v>1900</v>
      </c>
      <c r="BL9327">
        <f t="shared" si="1178"/>
        <v>1900</v>
      </c>
      <c r="BM9327" t="str">
        <f t="shared" si="1179"/>
        <v/>
      </c>
      <c r="BN9327" s="69">
        <f t="shared" si="1180"/>
        <v>141</v>
      </c>
      <c r="BO9327" s="1">
        <v>51695</v>
      </c>
      <c r="BP9327" s="1"/>
    </row>
    <row r="9328" spans="59:68" x14ac:dyDescent="0.25">
      <c r="BG9328" t="str">
        <f t="shared" ca="1" si="1173"/>
        <v/>
      </c>
      <c r="BH9328" t="str">
        <f t="shared" si="1174"/>
        <v/>
      </c>
      <c r="BI9328" t="str">
        <f t="shared" si="1175"/>
        <v/>
      </c>
      <c r="BJ9328" t="str">
        <f t="shared" ca="1" si="1176"/>
        <v/>
      </c>
      <c r="BK9328">
        <f t="shared" si="1177"/>
        <v>1900</v>
      </c>
      <c r="BL9328">
        <f t="shared" si="1178"/>
        <v>1900</v>
      </c>
      <c r="BM9328" t="str">
        <f t="shared" si="1179"/>
        <v/>
      </c>
      <c r="BN9328" s="69">
        <f t="shared" si="1180"/>
        <v>141</v>
      </c>
      <c r="BO9328" s="1">
        <v>51696</v>
      </c>
      <c r="BP9328" s="1"/>
    </row>
    <row r="9329" spans="59:68" x14ac:dyDescent="0.25">
      <c r="BG9329" t="str">
        <f t="shared" ca="1" si="1173"/>
        <v/>
      </c>
      <c r="BH9329" t="str">
        <f t="shared" si="1174"/>
        <v/>
      </c>
      <c r="BI9329" t="str">
        <f t="shared" si="1175"/>
        <v/>
      </c>
      <c r="BJ9329" t="str">
        <f t="shared" ca="1" si="1176"/>
        <v/>
      </c>
      <c r="BK9329">
        <f t="shared" si="1177"/>
        <v>1900</v>
      </c>
      <c r="BL9329">
        <f t="shared" si="1178"/>
        <v>1900</v>
      </c>
      <c r="BM9329" t="str">
        <f t="shared" si="1179"/>
        <v/>
      </c>
      <c r="BN9329" s="69">
        <f t="shared" si="1180"/>
        <v>141</v>
      </c>
      <c r="BO9329" s="1">
        <v>51697</v>
      </c>
      <c r="BP9329" s="1"/>
    </row>
    <row r="9330" spans="59:68" x14ac:dyDescent="0.25">
      <c r="BG9330" t="str">
        <f t="shared" ca="1" si="1173"/>
        <v/>
      </c>
      <c r="BH9330" t="str">
        <f t="shared" si="1174"/>
        <v/>
      </c>
      <c r="BI9330" t="str">
        <f t="shared" si="1175"/>
        <v/>
      </c>
      <c r="BJ9330" t="str">
        <f t="shared" ca="1" si="1176"/>
        <v/>
      </c>
      <c r="BK9330">
        <f t="shared" si="1177"/>
        <v>1900</v>
      </c>
      <c r="BL9330">
        <f t="shared" si="1178"/>
        <v>1900</v>
      </c>
      <c r="BM9330" t="str">
        <f t="shared" si="1179"/>
        <v/>
      </c>
      <c r="BN9330" s="69">
        <f t="shared" si="1180"/>
        <v>141</v>
      </c>
      <c r="BO9330" s="1">
        <v>51698</v>
      </c>
      <c r="BP9330" s="1"/>
    </row>
    <row r="9331" spans="59:68" x14ac:dyDescent="0.25">
      <c r="BG9331" t="str">
        <f t="shared" ca="1" si="1173"/>
        <v/>
      </c>
      <c r="BH9331" t="str">
        <f t="shared" si="1174"/>
        <v/>
      </c>
      <c r="BI9331" t="str">
        <f t="shared" si="1175"/>
        <v/>
      </c>
      <c r="BJ9331" t="str">
        <f t="shared" ca="1" si="1176"/>
        <v/>
      </c>
      <c r="BK9331">
        <f t="shared" si="1177"/>
        <v>1900</v>
      </c>
      <c r="BL9331">
        <f t="shared" si="1178"/>
        <v>1900</v>
      </c>
      <c r="BM9331" t="str">
        <f t="shared" si="1179"/>
        <v/>
      </c>
      <c r="BN9331" s="69">
        <f t="shared" si="1180"/>
        <v>141</v>
      </c>
      <c r="BO9331" s="1">
        <v>51699</v>
      </c>
      <c r="BP9331" s="1"/>
    </row>
    <row r="9332" spans="59:68" x14ac:dyDescent="0.25">
      <c r="BG9332" t="str">
        <f t="shared" ca="1" si="1173"/>
        <v/>
      </c>
      <c r="BH9332" t="str">
        <f t="shared" si="1174"/>
        <v/>
      </c>
      <c r="BI9332" t="str">
        <f t="shared" si="1175"/>
        <v/>
      </c>
      <c r="BJ9332" t="str">
        <f t="shared" ca="1" si="1176"/>
        <v/>
      </c>
      <c r="BK9332">
        <f t="shared" si="1177"/>
        <v>1900</v>
      </c>
      <c r="BL9332">
        <f t="shared" si="1178"/>
        <v>1900</v>
      </c>
      <c r="BM9332" t="str">
        <f t="shared" si="1179"/>
        <v/>
      </c>
      <c r="BN9332" s="69">
        <f t="shared" si="1180"/>
        <v>141</v>
      </c>
      <c r="BO9332" s="1">
        <v>51700</v>
      </c>
      <c r="BP9332" s="1"/>
    </row>
    <row r="9333" spans="59:68" x14ac:dyDescent="0.25">
      <c r="BG9333" t="str">
        <f t="shared" ca="1" si="1173"/>
        <v/>
      </c>
      <c r="BH9333" t="str">
        <f t="shared" si="1174"/>
        <v/>
      </c>
      <c r="BI9333" t="str">
        <f t="shared" si="1175"/>
        <v/>
      </c>
      <c r="BJ9333" t="str">
        <f t="shared" ca="1" si="1176"/>
        <v/>
      </c>
      <c r="BK9333">
        <f t="shared" si="1177"/>
        <v>1900</v>
      </c>
      <c r="BL9333">
        <f t="shared" si="1178"/>
        <v>1900</v>
      </c>
      <c r="BM9333" t="str">
        <f t="shared" si="1179"/>
        <v/>
      </c>
      <c r="BN9333" s="69">
        <f t="shared" si="1180"/>
        <v>141</v>
      </c>
      <c r="BO9333" s="1">
        <v>51701</v>
      </c>
      <c r="BP9333" s="1"/>
    </row>
    <row r="9334" spans="59:68" x14ac:dyDescent="0.25">
      <c r="BG9334" t="str">
        <f t="shared" ca="1" si="1173"/>
        <v/>
      </c>
      <c r="BH9334" t="str">
        <f t="shared" si="1174"/>
        <v/>
      </c>
      <c r="BI9334" t="str">
        <f t="shared" si="1175"/>
        <v/>
      </c>
      <c r="BJ9334" t="str">
        <f t="shared" ca="1" si="1176"/>
        <v/>
      </c>
      <c r="BK9334">
        <f t="shared" si="1177"/>
        <v>1900</v>
      </c>
      <c r="BL9334">
        <f t="shared" si="1178"/>
        <v>1900</v>
      </c>
      <c r="BM9334" t="str">
        <f t="shared" si="1179"/>
        <v/>
      </c>
      <c r="BN9334" s="69">
        <f t="shared" si="1180"/>
        <v>141</v>
      </c>
      <c r="BO9334" s="1">
        <v>51702</v>
      </c>
      <c r="BP9334" s="1"/>
    </row>
    <row r="9335" spans="59:68" x14ac:dyDescent="0.25">
      <c r="BG9335" t="str">
        <f t="shared" ca="1" si="1173"/>
        <v/>
      </c>
      <c r="BH9335" t="str">
        <f t="shared" si="1174"/>
        <v/>
      </c>
      <c r="BI9335" t="str">
        <f t="shared" si="1175"/>
        <v/>
      </c>
      <c r="BJ9335" t="str">
        <f t="shared" ca="1" si="1176"/>
        <v/>
      </c>
      <c r="BK9335">
        <f t="shared" si="1177"/>
        <v>1900</v>
      </c>
      <c r="BL9335">
        <f t="shared" si="1178"/>
        <v>1900</v>
      </c>
      <c r="BM9335" t="str">
        <f t="shared" si="1179"/>
        <v/>
      </c>
      <c r="BN9335" s="69">
        <f t="shared" si="1180"/>
        <v>141</v>
      </c>
      <c r="BO9335" s="1">
        <v>51703</v>
      </c>
      <c r="BP9335" s="1"/>
    </row>
    <row r="9336" spans="59:68" x14ac:dyDescent="0.25">
      <c r="BG9336" t="str">
        <f t="shared" ca="1" si="1173"/>
        <v/>
      </c>
      <c r="BH9336" t="str">
        <f t="shared" si="1174"/>
        <v/>
      </c>
      <c r="BI9336" t="str">
        <f t="shared" si="1175"/>
        <v/>
      </c>
      <c r="BJ9336" t="str">
        <f t="shared" ca="1" si="1176"/>
        <v/>
      </c>
      <c r="BK9336">
        <f t="shared" si="1177"/>
        <v>1900</v>
      </c>
      <c r="BL9336">
        <f t="shared" si="1178"/>
        <v>1900</v>
      </c>
      <c r="BM9336" t="str">
        <f t="shared" si="1179"/>
        <v/>
      </c>
      <c r="BN9336" s="69">
        <f t="shared" si="1180"/>
        <v>141</v>
      </c>
      <c r="BO9336" s="1">
        <v>51704</v>
      </c>
      <c r="BP9336" s="1"/>
    </row>
    <row r="9337" spans="59:68" x14ac:dyDescent="0.25">
      <c r="BG9337" t="str">
        <f t="shared" ca="1" si="1173"/>
        <v/>
      </c>
      <c r="BH9337" t="str">
        <f t="shared" si="1174"/>
        <v/>
      </c>
      <c r="BI9337" t="str">
        <f t="shared" si="1175"/>
        <v/>
      </c>
      <c r="BJ9337" t="str">
        <f t="shared" ca="1" si="1176"/>
        <v/>
      </c>
      <c r="BK9337">
        <f t="shared" si="1177"/>
        <v>1900</v>
      </c>
      <c r="BL9337">
        <f t="shared" si="1178"/>
        <v>1900</v>
      </c>
      <c r="BM9337" t="str">
        <f t="shared" si="1179"/>
        <v/>
      </c>
      <c r="BN9337" s="69">
        <f t="shared" si="1180"/>
        <v>141</v>
      </c>
      <c r="BO9337" s="1">
        <v>51705</v>
      </c>
      <c r="BP9337" s="1"/>
    </row>
    <row r="9338" spans="59:68" x14ac:dyDescent="0.25">
      <c r="BG9338" t="str">
        <f t="shared" ca="1" si="1173"/>
        <v/>
      </c>
      <c r="BH9338" t="str">
        <f t="shared" si="1174"/>
        <v/>
      </c>
      <c r="BI9338" t="str">
        <f t="shared" si="1175"/>
        <v/>
      </c>
      <c r="BJ9338" t="str">
        <f t="shared" ca="1" si="1176"/>
        <v/>
      </c>
      <c r="BK9338">
        <f t="shared" si="1177"/>
        <v>1900</v>
      </c>
      <c r="BL9338">
        <f t="shared" si="1178"/>
        <v>1900</v>
      </c>
      <c r="BM9338" t="str">
        <f t="shared" si="1179"/>
        <v/>
      </c>
      <c r="BN9338" s="69">
        <f t="shared" si="1180"/>
        <v>141</v>
      </c>
      <c r="BO9338" s="1">
        <v>51706</v>
      </c>
      <c r="BP9338" s="1"/>
    </row>
    <row r="9339" spans="59:68" x14ac:dyDescent="0.25">
      <c r="BG9339" t="str">
        <f t="shared" ca="1" si="1173"/>
        <v/>
      </c>
      <c r="BH9339" t="str">
        <f t="shared" si="1174"/>
        <v/>
      </c>
      <c r="BI9339" t="str">
        <f t="shared" si="1175"/>
        <v/>
      </c>
      <c r="BJ9339" t="str">
        <f t="shared" ca="1" si="1176"/>
        <v/>
      </c>
      <c r="BK9339">
        <f t="shared" si="1177"/>
        <v>1900</v>
      </c>
      <c r="BL9339">
        <f t="shared" si="1178"/>
        <v>1900</v>
      </c>
      <c r="BM9339" t="str">
        <f t="shared" si="1179"/>
        <v/>
      </c>
      <c r="BN9339" s="69">
        <f t="shared" si="1180"/>
        <v>141</v>
      </c>
      <c r="BO9339" s="1">
        <v>51707</v>
      </c>
      <c r="BP9339" s="1"/>
    </row>
    <row r="9340" spans="59:68" x14ac:dyDescent="0.25">
      <c r="BG9340" t="str">
        <f t="shared" ca="1" si="1173"/>
        <v/>
      </c>
      <c r="BH9340" t="str">
        <f t="shared" si="1174"/>
        <v/>
      </c>
      <c r="BI9340" t="str">
        <f t="shared" si="1175"/>
        <v/>
      </c>
      <c r="BJ9340" t="str">
        <f t="shared" ca="1" si="1176"/>
        <v/>
      </c>
      <c r="BK9340">
        <f t="shared" si="1177"/>
        <v>1900</v>
      </c>
      <c r="BL9340">
        <f t="shared" si="1178"/>
        <v>1900</v>
      </c>
      <c r="BM9340" t="str">
        <f t="shared" si="1179"/>
        <v/>
      </c>
      <c r="BN9340" s="69">
        <f t="shared" si="1180"/>
        <v>141</v>
      </c>
      <c r="BO9340" s="1">
        <v>51708</v>
      </c>
      <c r="BP9340" s="1"/>
    </row>
    <row r="9341" spans="59:68" x14ac:dyDescent="0.25">
      <c r="BG9341" t="str">
        <f t="shared" ca="1" si="1173"/>
        <v/>
      </c>
      <c r="BH9341" t="str">
        <f t="shared" si="1174"/>
        <v/>
      </c>
      <c r="BI9341" t="str">
        <f t="shared" si="1175"/>
        <v/>
      </c>
      <c r="BJ9341" t="str">
        <f t="shared" ca="1" si="1176"/>
        <v/>
      </c>
      <c r="BK9341">
        <f t="shared" si="1177"/>
        <v>1900</v>
      </c>
      <c r="BL9341">
        <f t="shared" si="1178"/>
        <v>1900</v>
      </c>
      <c r="BM9341" t="str">
        <f t="shared" si="1179"/>
        <v/>
      </c>
      <c r="BN9341" s="69">
        <f t="shared" si="1180"/>
        <v>141</v>
      </c>
      <c r="BO9341" s="1">
        <v>51709</v>
      </c>
      <c r="BP9341" s="1"/>
    </row>
    <row r="9342" spans="59:68" x14ac:dyDescent="0.25">
      <c r="BG9342" t="str">
        <f t="shared" ca="1" si="1173"/>
        <v/>
      </c>
      <c r="BH9342" t="str">
        <f t="shared" si="1174"/>
        <v/>
      </c>
      <c r="BI9342" t="str">
        <f t="shared" si="1175"/>
        <v/>
      </c>
      <c r="BJ9342" t="str">
        <f t="shared" ca="1" si="1176"/>
        <v/>
      </c>
      <c r="BK9342">
        <f t="shared" si="1177"/>
        <v>1900</v>
      </c>
      <c r="BL9342">
        <f t="shared" si="1178"/>
        <v>1900</v>
      </c>
      <c r="BM9342" t="str">
        <f t="shared" si="1179"/>
        <v/>
      </c>
      <c r="BN9342" s="69">
        <f t="shared" si="1180"/>
        <v>141</v>
      </c>
      <c r="BO9342" s="1">
        <v>51710</v>
      </c>
      <c r="BP9342" s="1"/>
    </row>
    <row r="9343" spans="59:68" x14ac:dyDescent="0.25">
      <c r="BG9343" t="str">
        <f t="shared" ca="1" si="1173"/>
        <v/>
      </c>
      <c r="BH9343" t="str">
        <f t="shared" si="1174"/>
        <v/>
      </c>
      <c r="BI9343" t="str">
        <f t="shared" si="1175"/>
        <v/>
      </c>
      <c r="BJ9343" t="str">
        <f t="shared" ca="1" si="1176"/>
        <v/>
      </c>
      <c r="BK9343">
        <f t="shared" si="1177"/>
        <v>1900</v>
      </c>
      <c r="BL9343">
        <f t="shared" si="1178"/>
        <v>1900</v>
      </c>
      <c r="BM9343" t="str">
        <f t="shared" si="1179"/>
        <v/>
      </c>
      <c r="BN9343" s="69">
        <f t="shared" si="1180"/>
        <v>141</v>
      </c>
      <c r="BO9343" s="1">
        <v>51711</v>
      </c>
      <c r="BP9343" s="1"/>
    </row>
    <row r="9344" spans="59:68" x14ac:dyDescent="0.25">
      <c r="BG9344" t="str">
        <f t="shared" ca="1" si="1173"/>
        <v/>
      </c>
      <c r="BH9344" t="str">
        <f t="shared" si="1174"/>
        <v/>
      </c>
      <c r="BI9344" t="str">
        <f t="shared" si="1175"/>
        <v/>
      </c>
      <c r="BJ9344" t="str">
        <f t="shared" ca="1" si="1176"/>
        <v/>
      </c>
      <c r="BK9344">
        <f t="shared" si="1177"/>
        <v>1900</v>
      </c>
      <c r="BL9344">
        <f t="shared" si="1178"/>
        <v>1900</v>
      </c>
      <c r="BM9344" t="str">
        <f t="shared" si="1179"/>
        <v/>
      </c>
      <c r="BN9344" s="69">
        <f t="shared" si="1180"/>
        <v>141</v>
      </c>
      <c r="BO9344" s="1">
        <v>51712</v>
      </c>
      <c r="BP9344" s="1"/>
    </row>
    <row r="9345" spans="59:68" x14ac:dyDescent="0.25">
      <c r="BG9345" t="str">
        <f t="shared" ca="1" si="1173"/>
        <v/>
      </c>
      <c r="BH9345" t="str">
        <f t="shared" si="1174"/>
        <v/>
      </c>
      <c r="BI9345" t="str">
        <f t="shared" si="1175"/>
        <v/>
      </c>
      <c r="BJ9345" t="str">
        <f t="shared" ca="1" si="1176"/>
        <v/>
      </c>
      <c r="BK9345">
        <f t="shared" si="1177"/>
        <v>1900</v>
      </c>
      <c r="BL9345">
        <f t="shared" si="1178"/>
        <v>1900</v>
      </c>
      <c r="BM9345" t="str">
        <f t="shared" si="1179"/>
        <v/>
      </c>
      <c r="BN9345" s="69">
        <f t="shared" si="1180"/>
        <v>141</v>
      </c>
      <c r="BO9345" s="1">
        <v>51713</v>
      </c>
      <c r="BP9345" s="1"/>
    </row>
    <row r="9346" spans="59:68" x14ac:dyDescent="0.25">
      <c r="BG9346" t="str">
        <f t="shared" ca="1" si="1173"/>
        <v/>
      </c>
      <c r="BH9346" t="str">
        <f t="shared" si="1174"/>
        <v/>
      </c>
      <c r="BI9346" t="str">
        <f t="shared" si="1175"/>
        <v/>
      </c>
      <c r="BJ9346" t="str">
        <f t="shared" ca="1" si="1176"/>
        <v/>
      </c>
      <c r="BK9346">
        <f t="shared" si="1177"/>
        <v>1900</v>
      </c>
      <c r="BL9346">
        <f t="shared" si="1178"/>
        <v>1900</v>
      </c>
      <c r="BM9346" t="str">
        <f t="shared" si="1179"/>
        <v/>
      </c>
      <c r="BN9346" s="69">
        <f t="shared" si="1180"/>
        <v>141</v>
      </c>
      <c r="BO9346" s="1">
        <v>51714</v>
      </c>
      <c r="BP9346" s="1"/>
    </row>
    <row r="9347" spans="59:68" x14ac:dyDescent="0.25">
      <c r="BG9347" t="str">
        <f t="shared" ref="BG9347:BG9410" ca="1" si="1181">IF(A9347="","",DATEDIF(J9347,TODAY(),"y"))</f>
        <v/>
      </c>
      <c r="BH9347" t="str">
        <f t="shared" ref="BH9347:BH9410" si="1182">IF(A9347="","",IF(BG9347&lt;61,"Moins de 61",IF(BG9347&lt;66,"61 à 65",IF(BG9347&lt;71,"66 à 70",IF(BG9347&lt;76,"71 à 75",IF(BG9347&lt;81,"76 à 80",IF(BG9347&lt;86,"81 à 85",IF(BG9347&lt;91,"86 à 90",IF(BG9347&lt;96,"91 à 95",IF(BG9347&lt;101,"96 à 100",IF(BG9347&gt;=101,"101 et plus","")))))))))))</f>
        <v/>
      </c>
      <c r="BI9347" t="str">
        <f t="shared" ref="BI9347:BI9410" si="1183">IF(B9347="","",IF(BG9347&lt;66,"Moins de 66",IF(BG9347&lt;71,"66 à 70",IF(BG9347&lt;76,"71 à 75",IF(BG9347&lt;81,"76 à 80",IF(BG9347&gt;=81,"plus de 80",""))))))</f>
        <v/>
      </c>
      <c r="BJ9347" t="str">
        <f t="shared" ref="BJ9347:BJ9410" ca="1" si="1184">IF(A9347="","",DATEDIF(L9347,TODAY(),"y"))</f>
        <v/>
      </c>
      <c r="BK9347">
        <f t="shared" ref="BK9347:BK9410" si="1185">YEAR(L9347)</f>
        <v>1900</v>
      </c>
      <c r="BL9347">
        <f t="shared" ref="BL9347:BL9410" si="1186">YEAR(E9347)</f>
        <v>1900</v>
      </c>
      <c r="BM9347" t="str">
        <f t="shared" ref="BM9347:BM9410" si="1187">IF(A9347="","",IF(O9347="Adhérent",BG9347,""))</f>
        <v/>
      </c>
      <c r="BN9347" s="69">
        <f t="shared" ref="BN9347:BN9410" si="1188">YEAR(BO9347)-YEAR(J9347)</f>
        <v>141</v>
      </c>
      <c r="BO9347" s="1">
        <v>51715</v>
      </c>
      <c r="BP9347" s="1"/>
    </row>
    <row r="9348" spans="59:68" x14ac:dyDescent="0.25">
      <c r="BG9348" t="str">
        <f t="shared" ca="1" si="1181"/>
        <v/>
      </c>
      <c r="BH9348" t="str">
        <f t="shared" si="1182"/>
        <v/>
      </c>
      <c r="BI9348" t="str">
        <f t="shared" si="1183"/>
        <v/>
      </c>
      <c r="BJ9348" t="str">
        <f t="shared" ca="1" si="1184"/>
        <v/>
      </c>
      <c r="BK9348">
        <f t="shared" si="1185"/>
        <v>1900</v>
      </c>
      <c r="BL9348">
        <f t="shared" si="1186"/>
        <v>1900</v>
      </c>
      <c r="BM9348" t="str">
        <f t="shared" si="1187"/>
        <v/>
      </c>
      <c r="BN9348" s="69">
        <f t="shared" si="1188"/>
        <v>141</v>
      </c>
      <c r="BO9348" s="1">
        <v>51716</v>
      </c>
      <c r="BP9348" s="1"/>
    </row>
    <row r="9349" spans="59:68" x14ac:dyDescent="0.25">
      <c r="BG9349" t="str">
        <f t="shared" ca="1" si="1181"/>
        <v/>
      </c>
      <c r="BH9349" t="str">
        <f t="shared" si="1182"/>
        <v/>
      </c>
      <c r="BI9349" t="str">
        <f t="shared" si="1183"/>
        <v/>
      </c>
      <c r="BJ9349" t="str">
        <f t="shared" ca="1" si="1184"/>
        <v/>
      </c>
      <c r="BK9349">
        <f t="shared" si="1185"/>
        <v>1900</v>
      </c>
      <c r="BL9349">
        <f t="shared" si="1186"/>
        <v>1900</v>
      </c>
      <c r="BM9349" t="str">
        <f t="shared" si="1187"/>
        <v/>
      </c>
      <c r="BN9349" s="69">
        <f t="shared" si="1188"/>
        <v>141</v>
      </c>
      <c r="BO9349" s="1">
        <v>51717</v>
      </c>
      <c r="BP9349" s="1"/>
    </row>
    <row r="9350" spans="59:68" x14ac:dyDescent="0.25">
      <c r="BG9350" t="str">
        <f t="shared" ca="1" si="1181"/>
        <v/>
      </c>
      <c r="BH9350" t="str">
        <f t="shared" si="1182"/>
        <v/>
      </c>
      <c r="BI9350" t="str">
        <f t="shared" si="1183"/>
        <v/>
      </c>
      <c r="BJ9350" t="str">
        <f t="shared" ca="1" si="1184"/>
        <v/>
      </c>
      <c r="BK9350">
        <f t="shared" si="1185"/>
        <v>1900</v>
      </c>
      <c r="BL9350">
        <f t="shared" si="1186"/>
        <v>1900</v>
      </c>
      <c r="BM9350" t="str">
        <f t="shared" si="1187"/>
        <v/>
      </c>
      <c r="BN9350" s="69">
        <f t="shared" si="1188"/>
        <v>141</v>
      </c>
      <c r="BO9350" s="1">
        <v>51718</v>
      </c>
      <c r="BP9350" s="1"/>
    </row>
    <row r="9351" spans="59:68" x14ac:dyDescent="0.25">
      <c r="BG9351" t="str">
        <f t="shared" ca="1" si="1181"/>
        <v/>
      </c>
      <c r="BH9351" t="str">
        <f t="shared" si="1182"/>
        <v/>
      </c>
      <c r="BI9351" t="str">
        <f t="shared" si="1183"/>
        <v/>
      </c>
      <c r="BJ9351" t="str">
        <f t="shared" ca="1" si="1184"/>
        <v/>
      </c>
      <c r="BK9351">
        <f t="shared" si="1185"/>
        <v>1900</v>
      </c>
      <c r="BL9351">
        <f t="shared" si="1186"/>
        <v>1900</v>
      </c>
      <c r="BM9351" t="str">
        <f t="shared" si="1187"/>
        <v/>
      </c>
      <c r="BN9351" s="69">
        <f t="shared" si="1188"/>
        <v>141</v>
      </c>
      <c r="BO9351" s="1">
        <v>51719</v>
      </c>
      <c r="BP9351" s="1"/>
    </row>
    <row r="9352" spans="59:68" x14ac:dyDescent="0.25">
      <c r="BG9352" t="str">
        <f t="shared" ca="1" si="1181"/>
        <v/>
      </c>
      <c r="BH9352" t="str">
        <f t="shared" si="1182"/>
        <v/>
      </c>
      <c r="BI9352" t="str">
        <f t="shared" si="1183"/>
        <v/>
      </c>
      <c r="BJ9352" t="str">
        <f t="shared" ca="1" si="1184"/>
        <v/>
      </c>
      <c r="BK9352">
        <f t="shared" si="1185"/>
        <v>1900</v>
      </c>
      <c r="BL9352">
        <f t="shared" si="1186"/>
        <v>1900</v>
      </c>
      <c r="BM9352" t="str">
        <f t="shared" si="1187"/>
        <v/>
      </c>
      <c r="BN9352" s="69">
        <f t="shared" si="1188"/>
        <v>141</v>
      </c>
      <c r="BO9352" s="1">
        <v>51720</v>
      </c>
      <c r="BP9352" s="1"/>
    </row>
    <row r="9353" spans="59:68" x14ac:dyDescent="0.25">
      <c r="BG9353" t="str">
        <f t="shared" ca="1" si="1181"/>
        <v/>
      </c>
      <c r="BH9353" t="str">
        <f t="shared" si="1182"/>
        <v/>
      </c>
      <c r="BI9353" t="str">
        <f t="shared" si="1183"/>
        <v/>
      </c>
      <c r="BJ9353" t="str">
        <f t="shared" ca="1" si="1184"/>
        <v/>
      </c>
      <c r="BK9353">
        <f t="shared" si="1185"/>
        <v>1900</v>
      </c>
      <c r="BL9353">
        <f t="shared" si="1186"/>
        <v>1900</v>
      </c>
      <c r="BM9353" t="str">
        <f t="shared" si="1187"/>
        <v/>
      </c>
      <c r="BN9353" s="69">
        <f t="shared" si="1188"/>
        <v>141</v>
      </c>
      <c r="BO9353" s="1">
        <v>51721</v>
      </c>
      <c r="BP9353" s="1"/>
    </row>
    <row r="9354" spans="59:68" x14ac:dyDescent="0.25">
      <c r="BG9354" t="str">
        <f t="shared" ca="1" si="1181"/>
        <v/>
      </c>
      <c r="BH9354" t="str">
        <f t="shared" si="1182"/>
        <v/>
      </c>
      <c r="BI9354" t="str">
        <f t="shared" si="1183"/>
        <v/>
      </c>
      <c r="BJ9354" t="str">
        <f t="shared" ca="1" si="1184"/>
        <v/>
      </c>
      <c r="BK9354">
        <f t="shared" si="1185"/>
        <v>1900</v>
      </c>
      <c r="BL9354">
        <f t="shared" si="1186"/>
        <v>1900</v>
      </c>
      <c r="BM9354" t="str">
        <f t="shared" si="1187"/>
        <v/>
      </c>
      <c r="BN9354" s="69">
        <f t="shared" si="1188"/>
        <v>141</v>
      </c>
      <c r="BO9354" s="1">
        <v>51722</v>
      </c>
      <c r="BP9354" s="1"/>
    </row>
    <row r="9355" spans="59:68" x14ac:dyDescent="0.25">
      <c r="BG9355" t="str">
        <f t="shared" ca="1" si="1181"/>
        <v/>
      </c>
      <c r="BH9355" t="str">
        <f t="shared" si="1182"/>
        <v/>
      </c>
      <c r="BI9355" t="str">
        <f t="shared" si="1183"/>
        <v/>
      </c>
      <c r="BJ9355" t="str">
        <f t="shared" ca="1" si="1184"/>
        <v/>
      </c>
      <c r="BK9355">
        <f t="shared" si="1185"/>
        <v>1900</v>
      </c>
      <c r="BL9355">
        <f t="shared" si="1186"/>
        <v>1900</v>
      </c>
      <c r="BM9355" t="str">
        <f t="shared" si="1187"/>
        <v/>
      </c>
      <c r="BN9355" s="69">
        <f t="shared" si="1188"/>
        <v>141</v>
      </c>
      <c r="BO9355" s="1">
        <v>51723</v>
      </c>
      <c r="BP9355" s="1"/>
    </row>
    <row r="9356" spans="59:68" x14ac:dyDescent="0.25">
      <c r="BG9356" t="str">
        <f t="shared" ca="1" si="1181"/>
        <v/>
      </c>
      <c r="BH9356" t="str">
        <f t="shared" si="1182"/>
        <v/>
      </c>
      <c r="BI9356" t="str">
        <f t="shared" si="1183"/>
        <v/>
      </c>
      <c r="BJ9356" t="str">
        <f t="shared" ca="1" si="1184"/>
        <v/>
      </c>
      <c r="BK9356">
        <f t="shared" si="1185"/>
        <v>1900</v>
      </c>
      <c r="BL9356">
        <f t="shared" si="1186"/>
        <v>1900</v>
      </c>
      <c r="BM9356" t="str">
        <f t="shared" si="1187"/>
        <v/>
      </c>
      <c r="BN9356" s="69">
        <f t="shared" si="1188"/>
        <v>141</v>
      </c>
      <c r="BO9356" s="1">
        <v>51724</v>
      </c>
      <c r="BP9356" s="1"/>
    </row>
    <row r="9357" spans="59:68" x14ac:dyDescent="0.25">
      <c r="BG9357" t="str">
        <f t="shared" ca="1" si="1181"/>
        <v/>
      </c>
      <c r="BH9357" t="str">
        <f t="shared" si="1182"/>
        <v/>
      </c>
      <c r="BI9357" t="str">
        <f t="shared" si="1183"/>
        <v/>
      </c>
      <c r="BJ9357" t="str">
        <f t="shared" ca="1" si="1184"/>
        <v/>
      </c>
      <c r="BK9357">
        <f t="shared" si="1185"/>
        <v>1900</v>
      </c>
      <c r="BL9357">
        <f t="shared" si="1186"/>
        <v>1900</v>
      </c>
      <c r="BM9357" t="str">
        <f t="shared" si="1187"/>
        <v/>
      </c>
      <c r="BN9357" s="69">
        <f t="shared" si="1188"/>
        <v>141</v>
      </c>
      <c r="BO9357" s="1">
        <v>51725</v>
      </c>
      <c r="BP9357" s="1"/>
    </row>
    <row r="9358" spans="59:68" x14ac:dyDescent="0.25">
      <c r="BG9358" t="str">
        <f t="shared" ca="1" si="1181"/>
        <v/>
      </c>
      <c r="BH9358" t="str">
        <f t="shared" si="1182"/>
        <v/>
      </c>
      <c r="BI9358" t="str">
        <f t="shared" si="1183"/>
        <v/>
      </c>
      <c r="BJ9358" t="str">
        <f t="shared" ca="1" si="1184"/>
        <v/>
      </c>
      <c r="BK9358">
        <f t="shared" si="1185"/>
        <v>1900</v>
      </c>
      <c r="BL9358">
        <f t="shared" si="1186"/>
        <v>1900</v>
      </c>
      <c r="BM9358" t="str">
        <f t="shared" si="1187"/>
        <v/>
      </c>
      <c r="BN9358" s="69">
        <f t="shared" si="1188"/>
        <v>141</v>
      </c>
      <c r="BO9358" s="1">
        <v>51726</v>
      </c>
      <c r="BP9358" s="1"/>
    </row>
    <row r="9359" spans="59:68" x14ac:dyDescent="0.25">
      <c r="BG9359" t="str">
        <f t="shared" ca="1" si="1181"/>
        <v/>
      </c>
      <c r="BH9359" t="str">
        <f t="shared" si="1182"/>
        <v/>
      </c>
      <c r="BI9359" t="str">
        <f t="shared" si="1183"/>
        <v/>
      </c>
      <c r="BJ9359" t="str">
        <f t="shared" ca="1" si="1184"/>
        <v/>
      </c>
      <c r="BK9359">
        <f t="shared" si="1185"/>
        <v>1900</v>
      </c>
      <c r="BL9359">
        <f t="shared" si="1186"/>
        <v>1900</v>
      </c>
      <c r="BM9359" t="str">
        <f t="shared" si="1187"/>
        <v/>
      </c>
      <c r="BN9359" s="69">
        <f t="shared" si="1188"/>
        <v>141</v>
      </c>
      <c r="BO9359" s="1">
        <v>51727</v>
      </c>
      <c r="BP9359" s="1"/>
    </row>
    <row r="9360" spans="59:68" x14ac:dyDescent="0.25">
      <c r="BG9360" t="str">
        <f t="shared" ca="1" si="1181"/>
        <v/>
      </c>
      <c r="BH9360" t="str">
        <f t="shared" si="1182"/>
        <v/>
      </c>
      <c r="BI9360" t="str">
        <f t="shared" si="1183"/>
        <v/>
      </c>
      <c r="BJ9360" t="str">
        <f t="shared" ca="1" si="1184"/>
        <v/>
      </c>
      <c r="BK9360">
        <f t="shared" si="1185"/>
        <v>1900</v>
      </c>
      <c r="BL9360">
        <f t="shared" si="1186"/>
        <v>1900</v>
      </c>
      <c r="BM9360" t="str">
        <f t="shared" si="1187"/>
        <v/>
      </c>
      <c r="BN9360" s="69">
        <f t="shared" si="1188"/>
        <v>141</v>
      </c>
      <c r="BO9360" s="1">
        <v>51728</v>
      </c>
      <c r="BP9360" s="1"/>
    </row>
    <row r="9361" spans="59:68" x14ac:dyDescent="0.25">
      <c r="BG9361" t="str">
        <f t="shared" ca="1" si="1181"/>
        <v/>
      </c>
      <c r="BH9361" t="str">
        <f t="shared" si="1182"/>
        <v/>
      </c>
      <c r="BI9361" t="str">
        <f t="shared" si="1183"/>
        <v/>
      </c>
      <c r="BJ9361" t="str">
        <f t="shared" ca="1" si="1184"/>
        <v/>
      </c>
      <c r="BK9361">
        <f t="shared" si="1185"/>
        <v>1900</v>
      </c>
      <c r="BL9361">
        <f t="shared" si="1186"/>
        <v>1900</v>
      </c>
      <c r="BM9361" t="str">
        <f t="shared" si="1187"/>
        <v/>
      </c>
      <c r="BN9361" s="69">
        <f t="shared" si="1188"/>
        <v>141</v>
      </c>
      <c r="BO9361" s="1">
        <v>51729</v>
      </c>
      <c r="BP9361" s="1"/>
    </row>
    <row r="9362" spans="59:68" x14ac:dyDescent="0.25">
      <c r="BG9362" t="str">
        <f t="shared" ca="1" si="1181"/>
        <v/>
      </c>
      <c r="BH9362" t="str">
        <f t="shared" si="1182"/>
        <v/>
      </c>
      <c r="BI9362" t="str">
        <f t="shared" si="1183"/>
        <v/>
      </c>
      <c r="BJ9362" t="str">
        <f t="shared" ca="1" si="1184"/>
        <v/>
      </c>
      <c r="BK9362">
        <f t="shared" si="1185"/>
        <v>1900</v>
      </c>
      <c r="BL9362">
        <f t="shared" si="1186"/>
        <v>1900</v>
      </c>
      <c r="BM9362" t="str">
        <f t="shared" si="1187"/>
        <v/>
      </c>
      <c r="BN9362" s="69">
        <f t="shared" si="1188"/>
        <v>141</v>
      </c>
      <c r="BO9362" s="1">
        <v>51730</v>
      </c>
      <c r="BP9362" s="1"/>
    </row>
    <row r="9363" spans="59:68" x14ac:dyDescent="0.25">
      <c r="BG9363" t="str">
        <f t="shared" ca="1" si="1181"/>
        <v/>
      </c>
      <c r="BH9363" t="str">
        <f t="shared" si="1182"/>
        <v/>
      </c>
      <c r="BI9363" t="str">
        <f t="shared" si="1183"/>
        <v/>
      </c>
      <c r="BJ9363" t="str">
        <f t="shared" ca="1" si="1184"/>
        <v/>
      </c>
      <c r="BK9363">
        <f t="shared" si="1185"/>
        <v>1900</v>
      </c>
      <c r="BL9363">
        <f t="shared" si="1186"/>
        <v>1900</v>
      </c>
      <c r="BM9363" t="str">
        <f t="shared" si="1187"/>
        <v/>
      </c>
      <c r="BN9363" s="69">
        <f t="shared" si="1188"/>
        <v>141</v>
      </c>
      <c r="BO9363" s="1">
        <v>51731</v>
      </c>
      <c r="BP9363" s="1"/>
    </row>
    <row r="9364" spans="59:68" x14ac:dyDescent="0.25">
      <c r="BG9364" t="str">
        <f t="shared" ca="1" si="1181"/>
        <v/>
      </c>
      <c r="BH9364" t="str">
        <f t="shared" si="1182"/>
        <v/>
      </c>
      <c r="BI9364" t="str">
        <f t="shared" si="1183"/>
        <v/>
      </c>
      <c r="BJ9364" t="str">
        <f t="shared" ca="1" si="1184"/>
        <v/>
      </c>
      <c r="BK9364">
        <f t="shared" si="1185"/>
        <v>1900</v>
      </c>
      <c r="BL9364">
        <f t="shared" si="1186"/>
        <v>1900</v>
      </c>
      <c r="BM9364" t="str">
        <f t="shared" si="1187"/>
        <v/>
      </c>
      <c r="BN9364" s="69">
        <f t="shared" si="1188"/>
        <v>141</v>
      </c>
      <c r="BO9364" s="1">
        <v>51732</v>
      </c>
      <c r="BP9364" s="1"/>
    </row>
    <row r="9365" spans="59:68" x14ac:dyDescent="0.25">
      <c r="BG9365" t="str">
        <f t="shared" ca="1" si="1181"/>
        <v/>
      </c>
      <c r="BH9365" t="str">
        <f t="shared" si="1182"/>
        <v/>
      </c>
      <c r="BI9365" t="str">
        <f t="shared" si="1183"/>
        <v/>
      </c>
      <c r="BJ9365" t="str">
        <f t="shared" ca="1" si="1184"/>
        <v/>
      </c>
      <c r="BK9365">
        <f t="shared" si="1185"/>
        <v>1900</v>
      </c>
      <c r="BL9365">
        <f t="shared" si="1186"/>
        <v>1900</v>
      </c>
      <c r="BM9365" t="str">
        <f t="shared" si="1187"/>
        <v/>
      </c>
      <c r="BN9365" s="69">
        <f t="shared" si="1188"/>
        <v>141</v>
      </c>
      <c r="BO9365" s="1">
        <v>51733</v>
      </c>
      <c r="BP9365" s="1"/>
    </row>
    <row r="9366" spans="59:68" x14ac:dyDescent="0.25">
      <c r="BG9366" t="str">
        <f t="shared" ca="1" si="1181"/>
        <v/>
      </c>
      <c r="BH9366" t="str">
        <f t="shared" si="1182"/>
        <v/>
      </c>
      <c r="BI9366" t="str">
        <f t="shared" si="1183"/>
        <v/>
      </c>
      <c r="BJ9366" t="str">
        <f t="shared" ca="1" si="1184"/>
        <v/>
      </c>
      <c r="BK9366">
        <f t="shared" si="1185"/>
        <v>1900</v>
      </c>
      <c r="BL9366">
        <f t="shared" si="1186"/>
        <v>1900</v>
      </c>
      <c r="BM9366" t="str">
        <f t="shared" si="1187"/>
        <v/>
      </c>
      <c r="BN9366" s="69">
        <f t="shared" si="1188"/>
        <v>141</v>
      </c>
      <c r="BO9366" s="1">
        <v>51734</v>
      </c>
      <c r="BP9366" s="1"/>
    </row>
    <row r="9367" spans="59:68" x14ac:dyDescent="0.25">
      <c r="BG9367" t="str">
        <f t="shared" ca="1" si="1181"/>
        <v/>
      </c>
      <c r="BH9367" t="str">
        <f t="shared" si="1182"/>
        <v/>
      </c>
      <c r="BI9367" t="str">
        <f t="shared" si="1183"/>
        <v/>
      </c>
      <c r="BJ9367" t="str">
        <f t="shared" ca="1" si="1184"/>
        <v/>
      </c>
      <c r="BK9367">
        <f t="shared" si="1185"/>
        <v>1900</v>
      </c>
      <c r="BL9367">
        <f t="shared" si="1186"/>
        <v>1900</v>
      </c>
      <c r="BM9367" t="str">
        <f t="shared" si="1187"/>
        <v/>
      </c>
      <c r="BN9367" s="69">
        <f t="shared" si="1188"/>
        <v>141</v>
      </c>
      <c r="BO9367" s="1">
        <v>51735</v>
      </c>
      <c r="BP9367" s="1"/>
    </row>
    <row r="9368" spans="59:68" x14ac:dyDescent="0.25">
      <c r="BG9368" t="str">
        <f t="shared" ca="1" si="1181"/>
        <v/>
      </c>
      <c r="BH9368" t="str">
        <f t="shared" si="1182"/>
        <v/>
      </c>
      <c r="BI9368" t="str">
        <f t="shared" si="1183"/>
        <v/>
      </c>
      <c r="BJ9368" t="str">
        <f t="shared" ca="1" si="1184"/>
        <v/>
      </c>
      <c r="BK9368">
        <f t="shared" si="1185"/>
        <v>1900</v>
      </c>
      <c r="BL9368">
        <f t="shared" si="1186"/>
        <v>1900</v>
      </c>
      <c r="BM9368" t="str">
        <f t="shared" si="1187"/>
        <v/>
      </c>
      <c r="BN9368" s="69">
        <f t="shared" si="1188"/>
        <v>141</v>
      </c>
      <c r="BO9368" s="1">
        <v>51736</v>
      </c>
      <c r="BP9368" s="1"/>
    </row>
    <row r="9369" spans="59:68" x14ac:dyDescent="0.25">
      <c r="BG9369" t="str">
        <f t="shared" ca="1" si="1181"/>
        <v/>
      </c>
      <c r="BH9369" t="str">
        <f t="shared" si="1182"/>
        <v/>
      </c>
      <c r="BI9369" t="str">
        <f t="shared" si="1183"/>
        <v/>
      </c>
      <c r="BJ9369" t="str">
        <f t="shared" ca="1" si="1184"/>
        <v/>
      </c>
      <c r="BK9369">
        <f t="shared" si="1185"/>
        <v>1900</v>
      </c>
      <c r="BL9369">
        <f t="shared" si="1186"/>
        <v>1900</v>
      </c>
      <c r="BM9369" t="str">
        <f t="shared" si="1187"/>
        <v/>
      </c>
      <c r="BN9369" s="69">
        <f t="shared" si="1188"/>
        <v>141</v>
      </c>
      <c r="BO9369" s="1">
        <v>51737</v>
      </c>
      <c r="BP9369" s="1"/>
    </row>
    <row r="9370" spans="59:68" x14ac:dyDescent="0.25">
      <c r="BG9370" t="str">
        <f t="shared" ca="1" si="1181"/>
        <v/>
      </c>
      <c r="BH9370" t="str">
        <f t="shared" si="1182"/>
        <v/>
      </c>
      <c r="BI9370" t="str">
        <f t="shared" si="1183"/>
        <v/>
      </c>
      <c r="BJ9370" t="str">
        <f t="shared" ca="1" si="1184"/>
        <v/>
      </c>
      <c r="BK9370">
        <f t="shared" si="1185"/>
        <v>1900</v>
      </c>
      <c r="BL9370">
        <f t="shared" si="1186"/>
        <v>1900</v>
      </c>
      <c r="BM9370" t="str">
        <f t="shared" si="1187"/>
        <v/>
      </c>
      <c r="BN9370" s="69">
        <f t="shared" si="1188"/>
        <v>141</v>
      </c>
      <c r="BO9370" s="1">
        <v>51738</v>
      </c>
      <c r="BP9370" s="1"/>
    </row>
    <row r="9371" spans="59:68" x14ac:dyDescent="0.25">
      <c r="BG9371" t="str">
        <f t="shared" ca="1" si="1181"/>
        <v/>
      </c>
      <c r="BH9371" t="str">
        <f t="shared" si="1182"/>
        <v/>
      </c>
      <c r="BI9371" t="str">
        <f t="shared" si="1183"/>
        <v/>
      </c>
      <c r="BJ9371" t="str">
        <f t="shared" ca="1" si="1184"/>
        <v/>
      </c>
      <c r="BK9371">
        <f t="shared" si="1185"/>
        <v>1900</v>
      </c>
      <c r="BL9371">
        <f t="shared" si="1186"/>
        <v>1900</v>
      </c>
      <c r="BM9371" t="str">
        <f t="shared" si="1187"/>
        <v/>
      </c>
      <c r="BN9371" s="69">
        <f t="shared" si="1188"/>
        <v>141</v>
      </c>
      <c r="BO9371" s="1">
        <v>51739</v>
      </c>
      <c r="BP9371" s="1"/>
    </row>
    <row r="9372" spans="59:68" x14ac:dyDescent="0.25">
      <c r="BG9372" t="str">
        <f t="shared" ca="1" si="1181"/>
        <v/>
      </c>
      <c r="BH9372" t="str">
        <f t="shared" si="1182"/>
        <v/>
      </c>
      <c r="BI9372" t="str">
        <f t="shared" si="1183"/>
        <v/>
      </c>
      <c r="BJ9372" t="str">
        <f t="shared" ca="1" si="1184"/>
        <v/>
      </c>
      <c r="BK9372">
        <f t="shared" si="1185"/>
        <v>1900</v>
      </c>
      <c r="BL9372">
        <f t="shared" si="1186"/>
        <v>1900</v>
      </c>
      <c r="BM9372" t="str">
        <f t="shared" si="1187"/>
        <v/>
      </c>
      <c r="BN9372" s="69">
        <f t="shared" si="1188"/>
        <v>141</v>
      </c>
      <c r="BO9372" s="1">
        <v>51740</v>
      </c>
      <c r="BP9372" s="1"/>
    </row>
    <row r="9373" spans="59:68" x14ac:dyDescent="0.25">
      <c r="BG9373" t="str">
        <f t="shared" ca="1" si="1181"/>
        <v/>
      </c>
      <c r="BH9373" t="str">
        <f t="shared" si="1182"/>
        <v/>
      </c>
      <c r="BI9373" t="str">
        <f t="shared" si="1183"/>
        <v/>
      </c>
      <c r="BJ9373" t="str">
        <f t="shared" ca="1" si="1184"/>
        <v/>
      </c>
      <c r="BK9373">
        <f t="shared" si="1185"/>
        <v>1900</v>
      </c>
      <c r="BL9373">
        <f t="shared" si="1186"/>
        <v>1900</v>
      </c>
      <c r="BM9373" t="str">
        <f t="shared" si="1187"/>
        <v/>
      </c>
      <c r="BN9373" s="69">
        <f t="shared" si="1188"/>
        <v>141</v>
      </c>
      <c r="BO9373" s="1">
        <v>51741</v>
      </c>
      <c r="BP9373" s="1"/>
    </row>
    <row r="9374" spans="59:68" x14ac:dyDescent="0.25">
      <c r="BG9374" t="str">
        <f t="shared" ca="1" si="1181"/>
        <v/>
      </c>
      <c r="BH9374" t="str">
        <f t="shared" si="1182"/>
        <v/>
      </c>
      <c r="BI9374" t="str">
        <f t="shared" si="1183"/>
        <v/>
      </c>
      <c r="BJ9374" t="str">
        <f t="shared" ca="1" si="1184"/>
        <v/>
      </c>
      <c r="BK9374">
        <f t="shared" si="1185"/>
        <v>1900</v>
      </c>
      <c r="BL9374">
        <f t="shared" si="1186"/>
        <v>1900</v>
      </c>
      <c r="BM9374" t="str">
        <f t="shared" si="1187"/>
        <v/>
      </c>
      <c r="BN9374" s="69">
        <f t="shared" si="1188"/>
        <v>141</v>
      </c>
      <c r="BO9374" s="1">
        <v>51742</v>
      </c>
      <c r="BP9374" s="1"/>
    </row>
    <row r="9375" spans="59:68" x14ac:dyDescent="0.25">
      <c r="BG9375" t="str">
        <f t="shared" ca="1" si="1181"/>
        <v/>
      </c>
      <c r="BH9375" t="str">
        <f t="shared" si="1182"/>
        <v/>
      </c>
      <c r="BI9375" t="str">
        <f t="shared" si="1183"/>
        <v/>
      </c>
      <c r="BJ9375" t="str">
        <f t="shared" ca="1" si="1184"/>
        <v/>
      </c>
      <c r="BK9375">
        <f t="shared" si="1185"/>
        <v>1900</v>
      </c>
      <c r="BL9375">
        <f t="shared" si="1186"/>
        <v>1900</v>
      </c>
      <c r="BM9375" t="str">
        <f t="shared" si="1187"/>
        <v/>
      </c>
      <c r="BN9375" s="69">
        <f t="shared" si="1188"/>
        <v>141</v>
      </c>
      <c r="BO9375" s="1">
        <v>51743</v>
      </c>
      <c r="BP9375" s="1"/>
    </row>
    <row r="9376" spans="59:68" x14ac:dyDescent="0.25">
      <c r="BG9376" t="str">
        <f t="shared" ca="1" si="1181"/>
        <v/>
      </c>
      <c r="BH9376" t="str">
        <f t="shared" si="1182"/>
        <v/>
      </c>
      <c r="BI9376" t="str">
        <f t="shared" si="1183"/>
        <v/>
      </c>
      <c r="BJ9376" t="str">
        <f t="shared" ca="1" si="1184"/>
        <v/>
      </c>
      <c r="BK9376">
        <f t="shared" si="1185"/>
        <v>1900</v>
      </c>
      <c r="BL9376">
        <f t="shared" si="1186"/>
        <v>1900</v>
      </c>
      <c r="BM9376" t="str">
        <f t="shared" si="1187"/>
        <v/>
      </c>
      <c r="BN9376" s="69">
        <f t="shared" si="1188"/>
        <v>141</v>
      </c>
      <c r="BO9376" s="1">
        <v>51744</v>
      </c>
      <c r="BP9376" s="1"/>
    </row>
    <row r="9377" spans="59:68" x14ac:dyDescent="0.25">
      <c r="BG9377" t="str">
        <f t="shared" ca="1" si="1181"/>
        <v/>
      </c>
      <c r="BH9377" t="str">
        <f t="shared" si="1182"/>
        <v/>
      </c>
      <c r="BI9377" t="str">
        <f t="shared" si="1183"/>
        <v/>
      </c>
      <c r="BJ9377" t="str">
        <f t="shared" ca="1" si="1184"/>
        <v/>
      </c>
      <c r="BK9377">
        <f t="shared" si="1185"/>
        <v>1900</v>
      </c>
      <c r="BL9377">
        <f t="shared" si="1186"/>
        <v>1900</v>
      </c>
      <c r="BM9377" t="str">
        <f t="shared" si="1187"/>
        <v/>
      </c>
      <c r="BN9377" s="69">
        <f t="shared" si="1188"/>
        <v>141</v>
      </c>
      <c r="BO9377" s="1">
        <v>51745</v>
      </c>
      <c r="BP9377" s="1"/>
    </row>
    <row r="9378" spans="59:68" x14ac:dyDescent="0.25">
      <c r="BG9378" t="str">
        <f t="shared" ca="1" si="1181"/>
        <v/>
      </c>
      <c r="BH9378" t="str">
        <f t="shared" si="1182"/>
        <v/>
      </c>
      <c r="BI9378" t="str">
        <f t="shared" si="1183"/>
        <v/>
      </c>
      <c r="BJ9378" t="str">
        <f t="shared" ca="1" si="1184"/>
        <v/>
      </c>
      <c r="BK9378">
        <f t="shared" si="1185"/>
        <v>1900</v>
      </c>
      <c r="BL9378">
        <f t="shared" si="1186"/>
        <v>1900</v>
      </c>
      <c r="BM9378" t="str">
        <f t="shared" si="1187"/>
        <v/>
      </c>
      <c r="BN9378" s="69">
        <f t="shared" si="1188"/>
        <v>141</v>
      </c>
      <c r="BO9378" s="1">
        <v>51746</v>
      </c>
      <c r="BP9378" s="1"/>
    </row>
    <row r="9379" spans="59:68" x14ac:dyDescent="0.25">
      <c r="BG9379" t="str">
        <f t="shared" ca="1" si="1181"/>
        <v/>
      </c>
      <c r="BH9379" t="str">
        <f t="shared" si="1182"/>
        <v/>
      </c>
      <c r="BI9379" t="str">
        <f t="shared" si="1183"/>
        <v/>
      </c>
      <c r="BJ9379" t="str">
        <f t="shared" ca="1" si="1184"/>
        <v/>
      </c>
      <c r="BK9379">
        <f t="shared" si="1185"/>
        <v>1900</v>
      </c>
      <c r="BL9379">
        <f t="shared" si="1186"/>
        <v>1900</v>
      </c>
      <c r="BM9379" t="str">
        <f t="shared" si="1187"/>
        <v/>
      </c>
      <c r="BN9379" s="69">
        <f t="shared" si="1188"/>
        <v>141</v>
      </c>
      <c r="BO9379" s="1">
        <v>51747</v>
      </c>
      <c r="BP9379" s="1"/>
    </row>
    <row r="9380" spans="59:68" x14ac:dyDescent="0.25">
      <c r="BG9380" t="str">
        <f t="shared" ca="1" si="1181"/>
        <v/>
      </c>
      <c r="BH9380" t="str">
        <f t="shared" si="1182"/>
        <v/>
      </c>
      <c r="BI9380" t="str">
        <f t="shared" si="1183"/>
        <v/>
      </c>
      <c r="BJ9380" t="str">
        <f t="shared" ca="1" si="1184"/>
        <v/>
      </c>
      <c r="BK9380">
        <f t="shared" si="1185"/>
        <v>1900</v>
      </c>
      <c r="BL9380">
        <f t="shared" si="1186"/>
        <v>1900</v>
      </c>
      <c r="BM9380" t="str">
        <f t="shared" si="1187"/>
        <v/>
      </c>
      <c r="BN9380" s="69">
        <f t="shared" si="1188"/>
        <v>141</v>
      </c>
      <c r="BO9380" s="1">
        <v>51748</v>
      </c>
      <c r="BP9380" s="1"/>
    </row>
    <row r="9381" spans="59:68" x14ac:dyDescent="0.25">
      <c r="BG9381" t="str">
        <f t="shared" ca="1" si="1181"/>
        <v/>
      </c>
      <c r="BH9381" t="str">
        <f t="shared" si="1182"/>
        <v/>
      </c>
      <c r="BI9381" t="str">
        <f t="shared" si="1183"/>
        <v/>
      </c>
      <c r="BJ9381" t="str">
        <f t="shared" ca="1" si="1184"/>
        <v/>
      </c>
      <c r="BK9381">
        <f t="shared" si="1185"/>
        <v>1900</v>
      </c>
      <c r="BL9381">
        <f t="shared" si="1186"/>
        <v>1900</v>
      </c>
      <c r="BM9381" t="str">
        <f t="shared" si="1187"/>
        <v/>
      </c>
      <c r="BN9381" s="69">
        <f t="shared" si="1188"/>
        <v>141</v>
      </c>
      <c r="BO9381" s="1">
        <v>51749</v>
      </c>
      <c r="BP9381" s="1"/>
    </row>
    <row r="9382" spans="59:68" x14ac:dyDescent="0.25">
      <c r="BG9382" t="str">
        <f t="shared" ca="1" si="1181"/>
        <v/>
      </c>
      <c r="BH9382" t="str">
        <f t="shared" si="1182"/>
        <v/>
      </c>
      <c r="BI9382" t="str">
        <f t="shared" si="1183"/>
        <v/>
      </c>
      <c r="BJ9382" t="str">
        <f t="shared" ca="1" si="1184"/>
        <v/>
      </c>
      <c r="BK9382">
        <f t="shared" si="1185"/>
        <v>1900</v>
      </c>
      <c r="BL9382">
        <f t="shared" si="1186"/>
        <v>1900</v>
      </c>
      <c r="BM9382" t="str">
        <f t="shared" si="1187"/>
        <v/>
      </c>
      <c r="BN9382" s="69">
        <f t="shared" si="1188"/>
        <v>141</v>
      </c>
      <c r="BO9382" s="1">
        <v>51750</v>
      </c>
      <c r="BP9382" s="1"/>
    </row>
    <row r="9383" spans="59:68" x14ac:dyDescent="0.25">
      <c r="BG9383" t="str">
        <f t="shared" ca="1" si="1181"/>
        <v/>
      </c>
      <c r="BH9383" t="str">
        <f t="shared" si="1182"/>
        <v/>
      </c>
      <c r="BI9383" t="str">
        <f t="shared" si="1183"/>
        <v/>
      </c>
      <c r="BJ9383" t="str">
        <f t="shared" ca="1" si="1184"/>
        <v/>
      </c>
      <c r="BK9383">
        <f t="shared" si="1185"/>
        <v>1900</v>
      </c>
      <c r="BL9383">
        <f t="shared" si="1186"/>
        <v>1900</v>
      </c>
      <c r="BM9383" t="str">
        <f t="shared" si="1187"/>
        <v/>
      </c>
      <c r="BN9383" s="69">
        <f t="shared" si="1188"/>
        <v>141</v>
      </c>
      <c r="BO9383" s="1">
        <v>51751</v>
      </c>
      <c r="BP9383" s="1"/>
    </row>
    <row r="9384" spans="59:68" x14ac:dyDescent="0.25">
      <c r="BG9384" t="str">
        <f t="shared" ca="1" si="1181"/>
        <v/>
      </c>
      <c r="BH9384" t="str">
        <f t="shared" si="1182"/>
        <v/>
      </c>
      <c r="BI9384" t="str">
        <f t="shared" si="1183"/>
        <v/>
      </c>
      <c r="BJ9384" t="str">
        <f t="shared" ca="1" si="1184"/>
        <v/>
      </c>
      <c r="BK9384">
        <f t="shared" si="1185"/>
        <v>1900</v>
      </c>
      <c r="BL9384">
        <f t="shared" si="1186"/>
        <v>1900</v>
      </c>
      <c r="BM9384" t="str">
        <f t="shared" si="1187"/>
        <v/>
      </c>
      <c r="BN9384" s="69">
        <f t="shared" si="1188"/>
        <v>141</v>
      </c>
      <c r="BO9384" s="1">
        <v>51752</v>
      </c>
      <c r="BP9384" s="1"/>
    </row>
    <row r="9385" spans="59:68" x14ac:dyDescent="0.25">
      <c r="BG9385" t="str">
        <f t="shared" ca="1" si="1181"/>
        <v/>
      </c>
      <c r="BH9385" t="str">
        <f t="shared" si="1182"/>
        <v/>
      </c>
      <c r="BI9385" t="str">
        <f t="shared" si="1183"/>
        <v/>
      </c>
      <c r="BJ9385" t="str">
        <f t="shared" ca="1" si="1184"/>
        <v/>
      </c>
      <c r="BK9385">
        <f t="shared" si="1185"/>
        <v>1900</v>
      </c>
      <c r="BL9385">
        <f t="shared" si="1186"/>
        <v>1900</v>
      </c>
      <c r="BM9385" t="str">
        <f t="shared" si="1187"/>
        <v/>
      </c>
      <c r="BN9385" s="69">
        <f t="shared" si="1188"/>
        <v>141</v>
      </c>
      <c r="BO9385" s="1">
        <v>51753</v>
      </c>
      <c r="BP9385" s="1"/>
    </row>
    <row r="9386" spans="59:68" x14ac:dyDescent="0.25">
      <c r="BG9386" t="str">
        <f t="shared" ca="1" si="1181"/>
        <v/>
      </c>
      <c r="BH9386" t="str">
        <f t="shared" si="1182"/>
        <v/>
      </c>
      <c r="BI9386" t="str">
        <f t="shared" si="1183"/>
        <v/>
      </c>
      <c r="BJ9386" t="str">
        <f t="shared" ca="1" si="1184"/>
        <v/>
      </c>
      <c r="BK9386">
        <f t="shared" si="1185"/>
        <v>1900</v>
      </c>
      <c r="BL9386">
        <f t="shared" si="1186"/>
        <v>1900</v>
      </c>
      <c r="BM9386" t="str">
        <f t="shared" si="1187"/>
        <v/>
      </c>
      <c r="BN9386" s="69">
        <f t="shared" si="1188"/>
        <v>141</v>
      </c>
      <c r="BO9386" s="1">
        <v>51754</v>
      </c>
      <c r="BP9386" s="1"/>
    </row>
    <row r="9387" spans="59:68" x14ac:dyDescent="0.25">
      <c r="BG9387" t="str">
        <f t="shared" ca="1" si="1181"/>
        <v/>
      </c>
      <c r="BH9387" t="str">
        <f t="shared" si="1182"/>
        <v/>
      </c>
      <c r="BI9387" t="str">
        <f t="shared" si="1183"/>
        <v/>
      </c>
      <c r="BJ9387" t="str">
        <f t="shared" ca="1" si="1184"/>
        <v/>
      </c>
      <c r="BK9387">
        <f t="shared" si="1185"/>
        <v>1900</v>
      </c>
      <c r="BL9387">
        <f t="shared" si="1186"/>
        <v>1900</v>
      </c>
      <c r="BM9387" t="str">
        <f t="shared" si="1187"/>
        <v/>
      </c>
      <c r="BN9387" s="69">
        <f t="shared" si="1188"/>
        <v>141</v>
      </c>
      <c r="BO9387" s="1">
        <v>51755</v>
      </c>
      <c r="BP9387" s="1"/>
    </row>
    <row r="9388" spans="59:68" x14ac:dyDescent="0.25">
      <c r="BG9388" t="str">
        <f t="shared" ca="1" si="1181"/>
        <v/>
      </c>
      <c r="BH9388" t="str">
        <f t="shared" si="1182"/>
        <v/>
      </c>
      <c r="BI9388" t="str">
        <f t="shared" si="1183"/>
        <v/>
      </c>
      <c r="BJ9388" t="str">
        <f t="shared" ca="1" si="1184"/>
        <v/>
      </c>
      <c r="BK9388">
        <f t="shared" si="1185"/>
        <v>1900</v>
      </c>
      <c r="BL9388">
        <f t="shared" si="1186"/>
        <v>1900</v>
      </c>
      <c r="BM9388" t="str">
        <f t="shared" si="1187"/>
        <v/>
      </c>
      <c r="BN9388" s="69">
        <f t="shared" si="1188"/>
        <v>141</v>
      </c>
      <c r="BO9388" s="1">
        <v>51756</v>
      </c>
      <c r="BP9388" s="1"/>
    </row>
    <row r="9389" spans="59:68" x14ac:dyDescent="0.25">
      <c r="BG9389" t="str">
        <f t="shared" ca="1" si="1181"/>
        <v/>
      </c>
      <c r="BH9389" t="str">
        <f t="shared" si="1182"/>
        <v/>
      </c>
      <c r="BI9389" t="str">
        <f t="shared" si="1183"/>
        <v/>
      </c>
      <c r="BJ9389" t="str">
        <f t="shared" ca="1" si="1184"/>
        <v/>
      </c>
      <c r="BK9389">
        <f t="shared" si="1185"/>
        <v>1900</v>
      </c>
      <c r="BL9389">
        <f t="shared" si="1186"/>
        <v>1900</v>
      </c>
      <c r="BM9389" t="str">
        <f t="shared" si="1187"/>
        <v/>
      </c>
      <c r="BN9389" s="69">
        <f t="shared" si="1188"/>
        <v>141</v>
      </c>
      <c r="BO9389" s="1">
        <v>51757</v>
      </c>
      <c r="BP9389" s="1"/>
    </row>
    <row r="9390" spans="59:68" x14ac:dyDescent="0.25">
      <c r="BG9390" t="str">
        <f t="shared" ca="1" si="1181"/>
        <v/>
      </c>
      <c r="BH9390" t="str">
        <f t="shared" si="1182"/>
        <v/>
      </c>
      <c r="BI9390" t="str">
        <f t="shared" si="1183"/>
        <v/>
      </c>
      <c r="BJ9390" t="str">
        <f t="shared" ca="1" si="1184"/>
        <v/>
      </c>
      <c r="BK9390">
        <f t="shared" si="1185"/>
        <v>1900</v>
      </c>
      <c r="BL9390">
        <f t="shared" si="1186"/>
        <v>1900</v>
      </c>
      <c r="BM9390" t="str">
        <f t="shared" si="1187"/>
        <v/>
      </c>
      <c r="BN9390" s="69">
        <f t="shared" si="1188"/>
        <v>141</v>
      </c>
      <c r="BO9390" s="1">
        <v>51758</v>
      </c>
      <c r="BP9390" s="1"/>
    </row>
    <row r="9391" spans="59:68" x14ac:dyDescent="0.25">
      <c r="BG9391" t="str">
        <f t="shared" ca="1" si="1181"/>
        <v/>
      </c>
      <c r="BH9391" t="str">
        <f t="shared" si="1182"/>
        <v/>
      </c>
      <c r="BI9391" t="str">
        <f t="shared" si="1183"/>
        <v/>
      </c>
      <c r="BJ9391" t="str">
        <f t="shared" ca="1" si="1184"/>
        <v/>
      </c>
      <c r="BK9391">
        <f t="shared" si="1185"/>
        <v>1900</v>
      </c>
      <c r="BL9391">
        <f t="shared" si="1186"/>
        <v>1900</v>
      </c>
      <c r="BM9391" t="str">
        <f t="shared" si="1187"/>
        <v/>
      </c>
      <c r="BN9391" s="69">
        <f t="shared" si="1188"/>
        <v>141</v>
      </c>
      <c r="BO9391" s="1">
        <v>51759</v>
      </c>
      <c r="BP9391" s="1"/>
    </row>
    <row r="9392" spans="59:68" x14ac:dyDescent="0.25">
      <c r="BG9392" t="str">
        <f t="shared" ca="1" si="1181"/>
        <v/>
      </c>
      <c r="BH9392" t="str">
        <f t="shared" si="1182"/>
        <v/>
      </c>
      <c r="BI9392" t="str">
        <f t="shared" si="1183"/>
        <v/>
      </c>
      <c r="BJ9392" t="str">
        <f t="shared" ca="1" si="1184"/>
        <v/>
      </c>
      <c r="BK9392">
        <f t="shared" si="1185"/>
        <v>1900</v>
      </c>
      <c r="BL9392">
        <f t="shared" si="1186"/>
        <v>1900</v>
      </c>
      <c r="BM9392" t="str">
        <f t="shared" si="1187"/>
        <v/>
      </c>
      <c r="BN9392" s="69">
        <f t="shared" si="1188"/>
        <v>141</v>
      </c>
      <c r="BO9392" s="1">
        <v>51760</v>
      </c>
      <c r="BP9392" s="1"/>
    </row>
    <row r="9393" spans="59:68" x14ac:dyDescent="0.25">
      <c r="BG9393" t="str">
        <f t="shared" ca="1" si="1181"/>
        <v/>
      </c>
      <c r="BH9393" t="str">
        <f t="shared" si="1182"/>
        <v/>
      </c>
      <c r="BI9393" t="str">
        <f t="shared" si="1183"/>
        <v/>
      </c>
      <c r="BJ9393" t="str">
        <f t="shared" ca="1" si="1184"/>
        <v/>
      </c>
      <c r="BK9393">
        <f t="shared" si="1185"/>
        <v>1900</v>
      </c>
      <c r="BL9393">
        <f t="shared" si="1186"/>
        <v>1900</v>
      </c>
      <c r="BM9393" t="str">
        <f t="shared" si="1187"/>
        <v/>
      </c>
      <c r="BN9393" s="69">
        <f t="shared" si="1188"/>
        <v>141</v>
      </c>
      <c r="BO9393" s="1">
        <v>51761</v>
      </c>
      <c r="BP9393" s="1"/>
    </row>
    <row r="9394" spans="59:68" x14ac:dyDescent="0.25">
      <c r="BG9394" t="str">
        <f t="shared" ca="1" si="1181"/>
        <v/>
      </c>
      <c r="BH9394" t="str">
        <f t="shared" si="1182"/>
        <v/>
      </c>
      <c r="BI9394" t="str">
        <f t="shared" si="1183"/>
        <v/>
      </c>
      <c r="BJ9394" t="str">
        <f t="shared" ca="1" si="1184"/>
        <v/>
      </c>
      <c r="BK9394">
        <f t="shared" si="1185"/>
        <v>1900</v>
      </c>
      <c r="BL9394">
        <f t="shared" si="1186"/>
        <v>1900</v>
      </c>
      <c r="BM9394" t="str">
        <f t="shared" si="1187"/>
        <v/>
      </c>
      <c r="BN9394" s="69">
        <f t="shared" si="1188"/>
        <v>141</v>
      </c>
      <c r="BO9394" s="1">
        <v>51762</v>
      </c>
      <c r="BP9394" s="1"/>
    </row>
    <row r="9395" spans="59:68" x14ac:dyDescent="0.25">
      <c r="BG9395" t="str">
        <f t="shared" ca="1" si="1181"/>
        <v/>
      </c>
      <c r="BH9395" t="str">
        <f t="shared" si="1182"/>
        <v/>
      </c>
      <c r="BI9395" t="str">
        <f t="shared" si="1183"/>
        <v/>
      </c>
      <c r="BJ9395" t="str">
        <f t="shared" ca="1" si="1184"/>
        <v/>
      </c>
      <c r="BK9395">
        <f t="shared" si="1185"/>
        <v>1900</v>
      </c>
      <c r="BL9395">
        <f t="shared" si="1186"/>
        <v>1900</v>
      </c>
      <c r="BM9395" t="str">
        <f t="shared" si="1187"/>
        <v/>
      </c>
      <c r="BN9395" s="69">
        <f t="shared" si="1188"/>
        <v>141</v>
      </c>
      <c r="BO9395" s="1">
        <v>51763</v>
      </c>
      <c r="BP9395" s="1"/>
    </row>
    <row r="9396" spans="59:68" x14ac:dyDescent="0.25">
      <c r="BG9396" t="str">
        <f t="shared" ca="1" si="1181"/>
        <v/>
      </c>
      <c r="BH9396" t="str">
        <f t="shared" si="1182"/>
        <v/>
      </c>
      <c r="BI9396" t="str">
        <f t="shared" si="1183"/>
        <v/>
      </c>
      <c r="BJ9396" t="str">
        <f t="shared" ca="1" si="1184"/>
        <v/>
      </c>
      <c r="BK9396">
        <f t="shared" si="1185"/>
        <v>1900</v>
      </c>
      <c r="BL9396">
        <f t="shared" si="1186"/>
        <v>1900</v>
      </c>
      <c r="BM9396" t="str">
        <f t="shared" si="1187"/>
        <v/>
      </c>
      <c r="BN9396" s="69">
        <f t="shared" si="1188"/>
        <v>141</v>
      </c>
      <c r="BO9396" s="1">
        <v>51764</v>
      </c>
      <c r="BP9396" s="1"/>
    </row>
    <row r="9397" spans="59:68" x14ac:dyDescent="0.25">
      <c r="BG9397" t="str">
        <f t="shared" ca="1" si="1181"/>
        <v/>
      </c>
      <c r="BH9397" t="str">
        <f t="shared" si="1182"/>
        <v/>
      </c>
      <c r="BI9397" t="str">
        <f t="shared" si="1183"/>
        <v/>
      </c>
      <c r="BJ9397" t="str">
        <f t="shared" ca="1" si="1184"/>
        <v/>
      </c>
      <c r="BK9397">
        <f t="shared" si="1185"/>
        <v>1900</v>
      </c>
      <c r="BL9397">
        <f t="shared" si="1186"/>
        <v>1900</v>
      </c>
      <c r="BM9397" t="str">
        <f t="shared" si="1187"/>
        <v/>
      </c>
      <c r="BN9397" s="69">
        <f t="shared" si="1188"/>
        <v>141</v>
      </c>
      <c r="BO9397" s="1">
        <v>51765</v>
      </c>
      <c r="BP9397" s="1"/>
    </row>
    <row r="9398" spans="59:68" x14ac:dyDescent="0.25">
      <c r="BG9398" t="str">
        <f t="shared" ca="1" si="1181"/>
        <v/>
      </c>
      <c r="BH9398" t="str">
        <f t="shared" si="1182"/>
        <v/>
      </c>
      <c r="BI9398" t="str">
        <f t="shared" si="1183"/>
        <v/>
      </c>
      <c r="BJ9398" t="str">
        <f t="shared" ca="1" si="1184"/>
        <v/>
      </c>
      <c r="BK9398">
        <f t="shared" si="1185"/>
        <v>1900</v>
      </c>
      <c r="BL9398">
        <f t="shared" si="1186"/>
        <v>1900</v>
      </c>
      <c r="BM9398" t="str">
        <f t="shared" si="1187"/>
        <v/>
      </c>
      <c r="BN9398" s="69">
        <f t="shared" si="1188"/>
        <v>141</v>
      </c>
      <c r="BO9398" s="1">
        <v>51766</v>
      </c>
      <c r="BP9398" s="1"/>
    </row>
    <row r="9399" spans="59:68" x14ac:dyDescent="0.25">
      <c r="BG9399" t="str">
        <f t="shared" ca="1" si="1181"/>
        <v/>
      </c>
      <c r="BH9399" t="str">
        <f t="shared" si="1182"/>
        <v/>
      </c>
      <c r="BI9399" t="str">
        <f t="shared" si="1183"/>
        <v/>
      </c>
      <c r="BJ9399" t="str">
        <f t="shared" ca="1" si="1184"/>
        <v/>
      </c>
      <c r="BK9399">
        <f t="shared" si="1185"/>
        <v>1900</v>
      </c>
      <c r="BL9399">
        <f t="shared" si="1186"/>
        <v>1900</v>
      </c>
      <c r="BM9399" t="str">
        <f t="shared" si="1187"/>
        <v/>
      </c>
      <c r="BN9399" s="69">
        <f t="shared" si="1188"/>
        <v>141</v>
      </c>
      <c r="BO9399" s="1">
        <v>51767</v>
      </c>
      <c r="BP9399" s="1"/>
    </row>
    <row r="9400" spans="59:68" x14ac:dyDescent="0.25">
      <c r="BG9400" t="str">
        <f t="shared" ca="1" si="1181"/>
        <v/>
      </c>
      <c r="BH9400" t="str">
        <f t="shared" si="1182"/>
        <v/>
      </c>
      <c r="BI9400" t="str">
        <f t="shared" si="1183"/>
        <v/>
      </c>
      <c r="BJ9400" t="str">
        <f t="shared" ca="1" si="1184"/>
        <v/>
      </c>
      <c r="BK9400">
        <f t="shared" si="1185"/>
        <v>1900</v>
      </c>
      <c r="BL9400">
        <f t="shared" si="1186"/>
        <v>1900</v>
      </c>
      <c r="BM9400" t="str">
        <f t="shared" si="1187"/>
        <v/>
      </c>
      <c r="BN9400" s="69">
        <f t="shared" si="1188"/>
        <v>141</v>
      </c>
      <c r="BO9400" s="1">
        <v>51768</v>
      </c>
      <c r="BP9400" s="1"/>
    </row>
    <row r="9401" spans="59:68" x14ac:dyDescent="0.25">
      <c r="BG9401" t="str">
        <f t="shared" ca="1" si="1181"/>
        <v/>
      </c>
      <c r="BH9401" t="str">
        <f t="shared" si="1182"/>
        <v/>
      </c>
      <c r="BI9401" t="str">
        <f t="shared" si="1183"/>
        <v/>
      </c>
      <c r="BJ9401" t="str">
        <f t="shared" ca="1" si="1184"/>
        <v/>
      </c>
      <c r="BK9401">
        <f t="shared" si="1185"/>
        <v>1900</v>
      </c>
      <c r="BL9401">
        <f t="shared" si="1186"/>
        <v>1900</v>
      </c>
      <c r="BM9401" t="str">
        <f t="shared" si="1187"/>
        <v/>
      </c>
      <c r="BN9401" s="69">
        <f t="shared" si="1188"/>
        <v>141</v>
      </c>
      <c r="BO9401" s="1">
        <v>51769</v>
      </c>
      <c r="BP9401" s="1"/>
    </row>
    <row r="9402" spans="59:68" x14ac:dyDescent="0.25">
      <c r="BG9402" t="str">
        <f t="shared" ca="1" si="1181"/>
        <v/>
      </c>
      <c r="BH9402" t="str">
        <f t="shared" si="1182"/>
        <v/>
      </c>
      <c r="BI9402" t="str">
        <f t="shared" si="1183"/>
        <v/>
      </c>
      <c r="BJ9402" t="str">
        <f t="shared" ca="1" si="1184"/>
        <v/>
      </c>
      <c r="BK9402">
        <f t="shared" si="1185"/>
        <v>1900</v>
      </c>
      <c r="BL9402">
        <f t="shared" si="1186"/>
        <v>1900</v>
      </c>
      <c r="BM9402" t="str">
        <f t="shared" si="1187"/>
        <v/>
      </c>
      <c r="BN9402" s="69">
        <f t="shared" si="1188"/>
        <v>141</v>
      </c>
      <c r="BO9402" s="1">
        <v>51770</v>
      </c>
      <c r="BP9402" s="1"/>
    </row>
    <row r="9403" spans="59:68" x14ac:dyDescent="0.25">
      <c r="BG9403" t="str">
        <f t="shared" ca="1" si="1181"/>
        <v/>
      </c>
      <c r="BH9403" t="str">
        <f t="shared" si="1182"/>
        <v/>
      </c>
      <c r="BI9403" t="str">
        <f t="shared" si="1183"/>
        <v/>
      </c>
      <c r="BJ9403" t="str">
        <f t="shared" ca="1" si="1184"/>
        <v/>
      </c>
      <c r="BK9403">
        <f t="shared" si="1185"/>
        <v>1900</v>
      </c>
      <c r="BL9403">
        <f t="shared" si="1186"/>
        <v>1900</v>
      </c>
      <c r="BM9403" t="str">
        <f t="shared" si="1187"/>
        <v/>
      </c>
      <c r="BN9403" s="69">
        <f t="shared" si="1188"/>
        <v>141</v>
      </c>
      <c r="BO9403" s="1">
        <v>51771</v>
      </c>
      <c r="BP9403" s="1"/>
    </row>
    <row r="9404" spans="59:68" x14ac:dyDescent="0.25">
      <c r="BG9404" t="str">
        <f t="shared" ca="1" si="1181"/>
        <v/>
      </c>
      <c r="BH9404" t="str">
        <f t="shared" si="1182"/>
        <v/>
      </c>
      <c r="BI9404" t="str">
        <f t="shared" si="1183"/>
        <v/>
      </c>
      <c r="BJ9404" t="str">
        <f t="shared" ca="1" si="1184"/>
        <v/>
      </c>
      <c r="BK9404">
        <f t="shared" si="1185"/>
        <v>1900</v>
      </c>
      <c r="BL9404">
        <f t="shared" si="1186"/>
        <v>1900</v>
      </c>
      <c r="BM9404" t="str">
        <f t="shared" si="1187"/>
        <v/>
      </c>
      <c r="BN9404" s="69">
        <f t="shared" si="1188"/>
        <v>141</v>
      </c>
      <c r="BO9404" s="1">
        <v>51772</v>
      </c>
      <c r="BP9404" s="1"/>
    </row>
    <row r="9405" spans="59:68" x14ac:dyDescent="0.25">
      <c r="BG9405" t="str">
        <f t="shared" ca="1" si="1181"/>
        <v/>
      </c>
      <c r="BH9405" t="str">
        <f t="shared" si="1182"/>
        <v/>
      </c>
      <c r="BI9405" t="str">
        <f t="shared" si="1183"/>
        <v/>
      </c>
      <c r="BJ9405" t="str">
        <f t="shared" ca="1" si="1184"/>
        <v/>
      </c>
      <c r="BK9405">
        <f t="shared" si="1185"/>
        <v>1900</v>
      </c>
      <c r="BL9405">
        <f t="shared" si="1186"/>
        <v>1900</v>
      </c>
      <c r="BM9405" t="str">
        <f t="shared" si="1187"/>
        <v/>
      </c>
      <c r="BN9405" s="69">
        <f t="shared" si="1188"/>
        <v>141</v>
      </c>
      <c r="BO9405" s="1">
        <v>51773</v>
      </c>
      <c r="BP9405" s="1"/>
    </row>
    <row r="9406" spans="59:68" x14ac:dyDescent="0.25">
      <c r="BG9406" t="str">
        <f t="shared" ca="1" si="1181"/>
        <v/>
      </c>
      <c r="BH9406" t="str">
        <f t="shared" si="1182"/>
        <v/>
      </c>
      <c r="BI9406" t="str">
        <f t="shared" si="1183"/>
        <v/>
      </c>
      <c r="BJ9406" t="str">
        <f t="shared" ca="1" si="1184"/>
        <v/>
      </c>
      <c r="BK9406">
        <f t="shared" si="1185"/>
        <v>1900</v>
      </c>
      <c r="BL9406">
        <f t="shared" si="1186"/>
        <v>1900</v>
      </c>
      <c r="BM9406" t="str">
        <f t="shared" si="1187"/>
        <v/>
      </c>
      <c r="BN9406" s="69">
        <f t="shared" si="1188"/>
        <v>141</v>
      </c>
      <c r="BO9406" s="1">
        <v>51774</v>
      </c>
      <c r="BP9406" s="1"/>
    </row>
    <row r="9407" spans="59:68" x14ac:dyDescent="0.25">
      <c r="BG9407" t="str">
        <f t="shared" ca="1" si="1181"/>
        <v/>
      </c>
      <c r="BH9407" t="str">
        <f t="shared" si="1182"/>
        <v/>
      </c>
      <c r="BI9407" t="str">
        <f t="shared" si="1183"/>
        <v/>
      </c>
      <c r="BJ9407" t="str">
        <f t="shared" ca="1" si="1184"/>
        <v/>
      </c>
      <c r="BK9407">
        <f t="shared" si="1185"/>
        <v>1900</v>
      </c>
      <c r="BL9407">
        <f t="shared" si="1186"/>
        <v>1900</v>
      </c>
      <c r="BM9407" t="str">
        <f t="shared" si="1187"/>
        <v/>
      </c>
      <c r="BN9407" s="69">
        <f t="shared" si="1188"/>
        <v>141</v>
      </c>
      <c r="BO9407" s="1">
        <v>51775</v>
      </c>
      <c r="BP9407" s="1"/>
    </row>
    <row r="9408" spans="59:68" x14ac:dyDescent="0.25">
      <c r="BG9408" t="str">
        <f t="shared" ca="1" si="1181"/>
        <v/>
      </c>
      <c r="BH9408" t="str">
        <f t="shared" si="1182"/>
        <v/>
      </c>
      <c r="BI9408" t="str">
        <f t="shared" si="1183"/>
        <v/>
      </c>
      <c r="BJ9408" t="str">
        <f t="shared" ca="1" si="1184"/>
        <v/>
      </c>
      <c r="BK9408">
        <f t="shared" si="1185"/>
        <v>1900</v>
      </c>
      <c r="BL9408">
        <f t="shared" si="1186"/>
        <v>1900</v>
      </c>
      <c r="BM9408" t="str">
        <f t="shared" si="1187"/>
        <v/>
      </c>
      <c r="BN9408" s="69">
        <f t="shared" si="1188"/>
        <v>141</v>
      </c>
      <c r="BO9408" s="1">
        <v>51776</v>
      </c>
      <c r="BP9408" s="1"/>
    </row>
    <row r="9409" spans="59:68" x14ac:dyDescent="0.25">
      <c r="BG9409" t="str">
        <f t="shared" ca="1" si="1181"/>
        <v/>
      </c>
      <c r="BH9409" t="str">
        <f t="shared" si="1182"/>
        <v/>
      </c>
      <c r="BI9409" t="str">
        <f t="shared" si="1183"/>
        <v/>
      </c>
      <c r="BJ9409" t="str">
        <f t="shared" ca="1" si="1184"/>
        <v/>
      </c>
      <c r="BK9409">
        <f t="shared" si="1185"/>
        <v>1900</v>
      </c>
      <c r="BL9409">
        <f t="shared" si="1186"/>
        <v>1900</v>
      </c>
      <c r="BM9409" t="str">
        <f t="shared" si="1187"/>
        <v/>
      </c>
      <c r="BN9409" s="69">
        <f t="shared" si="1188"/>
        <v>141</v>
      </c>
      <c r="BO9409" s="1">
        <v>51777</v>
      </c>
      <c r="BP9409" s="1"/>
    </row>
    <row r="9410" spans="59:68" x14ac:dyDescent="0.25">
      <c r="BG9410" t="str">
        <f t="shared" ca="1" si="1181"/>
        <v/>
      </c>
      <c r="BH9410" t="str">
        <f t="shared" si="1182"/>
        <v/>
      </c>
      <c r="BI9410" t="str">
        <f t="shared" si="1183"/>
        <v/>
      </c>
      <c r="BJ9410" t="str">
        <f t="shared" ca="1" si="1184"/>
        <v/>
      </c>
      <c r="BK9410">
        <f t="shared" si="1185"/>
        <v>1900</v>
      </c>
      <c r="BL9410">
        <f t="shared" si="1186"/>
        <v>1900</v>
      </c>
      <c r="BM9410" t="str">
        <f t="shared" si="1187"/>
        <v/>
      </c>
      <c r="BN9410" s="69">
        <f t="shared" si="1188"/>
        <v>141</v>
      </c>
      <c r="BO9410" s="1">
        <v>51778</v>
      </c>
      <c r="BP9410" s="1"/>
    </row>
    <row r="9411" spans="59:68" x14ac:dyDescent="0.25">
      <c r="BG9411" t="str">
        <f t="shared" ref="BG9411:BG9474" ca="1" si="1189">IF(A9411="","",DATEDIF(J9411,TODAY(),"y"))</f>
        <v/>
      </c>
      <c r="BH9411" t="str">
        <f t="shared" ref="BH9411:BH9474" si="1190">IF(A9411="","",IF(BG9411&lt;61,"Moins de 61",IF(BG9411&lt;66,"61 à 65",IF(BG9411&lt;71,"66 à 70",IF(BG9411&lt;76,"71 à 75",IF(BG9411&lt;81,"76 à 80",IF(BG9411&lt;86,"81 à 85",IF(BG9411&lt;91,"86 à 90",IF(BG9411&lt;96,"91 à 95",IF(BG9411&lt;101,"96 à 100",IF(BG9411&gt;=101,"101 et plus","")))))))))))</f>
        <v/>
      </c>
      <c r="BI9411" t="str">
        <f t="shared" ref="BI9411:BI9474" si="1191">IF(B9411="","",IF(BG9411&lt;66,"Moins de 66",IF(BG9411&lt;71,"66 à 70",IF(BG9411&lt;76,"71 à 75",IF(BG9411&lt;81,"76 à 80",IF(BG9411&gt;=81,"plus de 80",""))))))</f>
        <v/>
      </c>
      <c r="BJ9411" t="str">
        <f t="shared" ref="BJ9411:BJ9474" ca="1" si="1192">IF(A9411="","",DATEDIF(L9411,TODAY(),"y"))</f>
        <v/>
      </c>
      <c r="BK9411">
        <f t="shared" ref="BK9411:BK9474" si="1193">YEAR(L9411)</f>
        <v>1900</v>
      </c>
      <c r="BL9411">
        <f t="shared" ref="BL9411:BL9474" si="1194">YEAR(E9411)</f>
        <v>1900</v>
      </c>
      <c r="BM9411" t="str">
        <f t="shared" ref="BM9411:BM9474" si="1195">IF(A9411="","",IF(O9411="Adhérent",BG9411,""))</f>
        <v/>
      </c>
      <c r="BN9411" s="69">
        <f t="shared" ref="BN9411:BN9474" si="1196">YEAR(BO9411)-YEAR(J9411)</f>
        <v>141</v>
      </c>
      <c r="BO9411" s="1">
        <v>51779</v>
      </c>
      <c r="BP9411" s="1"/>
    </row>
    <row r="9412" spans="59:68" x14ac:dyDescent="0.25">
      <c r="BG9412" t="str">
        <f t="shared" ca="1" si="1189"/>
        <v/>
      </c>
      <c r="BH9412" t="str">
        <f t="shared" si="1190"/>
        <v/>
      </c>
      <c r="BI9412" t="str">
        <f t="shared" si="1191"/>
        <v/>
      </c>
      <c r="BJ9412" t="str">
        <f t="shared" ca="1" si="1192"/>
        <v/>
      </c>
      <c r="BK9412">
        <f t="shared" si="1193"/>
        <v>1900</v>
      </c>
      <c r="BL9412">
        <f t="shared" si="1194"/>
        <v>1900</v>
      </c>
      <c r="BM9412" t="str">
        <f t="shared" si="1195"/>
        <v/>
      </c>
      <c r="BN9412" s="69">
        <f t="shared" si="1196"/>
        <v>141</v>
      </c>
      <c r="BO9412" s="1">
        <v>51780</v>
      </c>
      <c r="BP9412" s="1"/>
    </row>
    <row r="9413" spans="59:68" x14ac:dyDescent="0.25">
      <c r="BG9413" t="str">
        <f t="shared" ca="1" si="1189"/>
        <v/>
      </c>
      <c r="BH9413" t="str">
        <f t="shared" si="1190"/>
        <v/>
      </c>
      <c r="BI9413" t="str">
        <f t="shared" si="1191"/>
        <v/>
      </c>
      <c r="BJ9413" t="str">
        <f t="shared" ca="1" si="1192"/>
        <v/>
      </c>
      <c r="BK9413">
        <f t="shared" si="1193"/>
        <v>1900</v>
      </c>
      <c r="BL9413">
        <f t="shared" si="1194"/>
        <v>1900</v>
      </c>
      <c r="BM9413" t="str">
        <f t="shared" si="1195"/>
        <v/>
      </c>
      <c r="BN9413" s="69">
        <f t="shared" si="1196"/>
        <v>141</v>
      </c>
      <c r="BO9413" s="1">
        <v>51781</v>
      </c>
      <c r="BP9413" s="1"/>
    </row>
    <row r="9414" spans="59:68" x14ac:dyDescent="0.25">
      <c r="BG9414" t="str">
        <f t="shared" ca="1" si="1189"/>
        <v/>
      </c>
      <c r="BH9414" t="str">
        <f t="shared" si="1190"/>
        <v/>
      </c>
      <c r="BI9414" t="str">
        <f t="shared" si="1191"/>
        <v/>
      </c>
      <c r="BJ9414" t="str">
        <f t="shared" ca="1" si="1192"/>
        <v/>
      </c>
      <c r="BK9414">
        <f t="shared" si="1193"/>
        <v>1900</v>
      </c>
      <c r="BL9414">
        <f t="shared" si="1194"/>
        <v>1900</v>
      </c>
      <c r="BM9414" t="str">
        <f t="shared" si="1195"/>
        <v/>
      </c>
      <c r="BN9414" s="69">
        <f t="shared" si="1196"/>
        <v>141</v>
      </c>
      <c r="BO9414" s="1">
        <v>51782</v>
      </c>
      <c r="BP9414" s="1"/>
    </row>
    <row r="9415" spans="59:68" x14ac:dyDescent="0.25">
      <c r="BG9415" t="str">
        <f t="shared" ca="1" si="1189"/>
        <v/>
      </c>
      <c r="BH9415" t="str">
        <f t="shared" si="1190"/>
        <v/>
      </c>
      <c r="BI9415" t="str">
        <f t="shared" si="1191"/>
        <v/>
      </c>
      <c r="BJ9415" t="str">
        <f t="shared" ca="1" si="1192"/>
        <v/>
      </c>
      <c r="BK9415">
        <f t="shared" si="1193"/>
        <v>1900</v>
      </c>
      <c r="BL9415">
        <f t="shared" si="1194"/>
        <v>1900</v>
      </c>
      <c r="BM9415" t="str">
        <f t="shared" si="1195"/>
        <v/>
      </c>
      <c r="BN9415" s="69">
        <f t="shared" si="1196"/>
        <v>141</v>
      </c>
      <c r="BO9415" s="1">
        <v>51783</v>
      </c>
      <c r="BP9415" s="1"/>
    </row>
    <row r="9416" spans="59:68" x14ac:dyDescent="0.25">
      <c r="BG9416" t="str">
        <f t="shared" ca="1" si="1189"/>
        <v/>
      </c>
      <c r="BH9416" t="str">
        <f t="shared" si="1190"/>
        <v/>
      </c>
      <c r="BI9416" t="str">
        <f t="shared" si="1191"/>
        <v/>
      </c>
      <c r="BJ9416" t="str">
        <f t="shared" ca="1" si="1192"/>
        <v/>
      </c>
      <c r="BK9416">
        <f t="shared" si="1193"/>
        <v>1900</v>
      </c>
      <c r="BL9416">
        <f t="shared" si="1194"/>
        <v>1900</v>
      </c>
      <c r="BM9416" t="str">
        <f t="shared" si="1195"/>
        <v/>
      </c>
      <c r="BN9416" s="69">
        <f t="shared" si="1196"/>
        <v>141</v>
      </c>
      <c r="BO9416" s="1">
        <v>51784</v>
      </c>
      <c r="BP9416" s="1"/>
    </row>
    <row r="9417" spans="59:68" x14ac:dyDescent="0.25">
      <c r="BG9417" t="str">
        <f t="shared" ca="1" si="1189"/>
        <v/>
      </c>
      <c r="BH9417" t="str">
        <f t="shared" si="1190"/>
        <v/>
      </c>
      <c r="BI9417" t="str">
        <f t="shared" si="1191"/>
        <v/>
      </c>
      <c r="BJ9417" t="str">
        <f t="shared" ca="1" si="1192"/>
        <v/>
      </c>
      <c r="BK9417">
        <f t="shared" si="1193"/>
        <v>1900</v>
      </c>
      <c r="BL9417">
        <f t="shared" si="1194"/>
        <v>1900</v>
      </c>
      <c r="BM9417" t="str">
        <f t="shared" si="1195"/>
        <v/>
      </c>
      <c r="BN9417" s="69">
        <f t="shared" si="1196"/>
        <v>141</v>
      </c>
      <c r="BO9417" s="1">
        <v>51785</v>
      </c>
      <c r="BP9417" s="1"/>
    </row>
    <row r="9418" spans="59:68" x14ac:dyDescent="0.25">
      <c r="BG9418" t="str">
        <f t="shared" ca="1" si="1189"/>
        <v/>
      </c>
      <c r="BH9418" t="str">
        <f t="shared" si="1190"/>
        <v/>
      </c>
      <c r="BI9418" t="str">
        <f t="shared" si="1191"/>
        <v/>
      </c>
      <c r="BJ9418" t="str">
        <f t="shared" ca="1" si="1192"/>
        <v/>
      </c>
      <c r="BK9418">
        <f t="shared" si="1193"/>
        <v>1900</v>
      </c>
      <c r="BL9418">
        <f t="shared" si="1194"/>
        <v>1900</v>
      </c>
      <c r="BM9418" t="str">
        <f t="shared" si="1195"/>
        <v/>
      </c>
      <c r="BN9418" s="69">
        <f t="shared" si="1196"/>
        <v>141</v>
      </c>
      <c r="BO9418" s="1">
        <v>51786</v>
      </c>
      <c r="BP9418" s="1"/>
    </row>
    <row r="9419" spans="59:68" x14ac:dyDescent="0.25">
      <c r="BG9419" t="str">
        <f t="shared" ca="1" si="1189"/>
        <v/>
      </c>
      <c r="BH9419" t="str">
        <f t="shared" si="1190"/>
        <v/>
      </c>
      <c r="BI9419" t="str">
        <f t="shared" si="1191"/>
        <v/>
      </c>
      <c r="BJ9419" t="str">
        <f t="shared" ca="1" si="1192"/>
        <v/>
      </c>
      <c r="BK9419">
        <f t="shared" si="1193"/>
        <v>1900</v>
      </c>
      <c r="BL9419">
        <f t="shared" si="1194"/>
        <v>1900</v>
      </c>
      <c r="BM9419" t="str">
        <f t="shared" si="1195"/>
        <v/>
      </c>
      <c r="BN9419" s="69">
        <f t="shared" si="1196"/>
        <v>141</v>
      </c>
      <c r="BO9419" s="1">
        <v>51787</v>
      </c>
      <c r="BP9419" s="1"/>
    </row>
    <row r="9420" spans="59:68" x14ac:dyDescent="0.25">
      <c r="BG9420" t="str">
        <f t="shared" ca="1" si="1189"/>
        <v/>
      </c>
      <c r="BH9420" t="str">
        <f t="shared" si="1190"/>
        <v/>
      </c>
      <c r="BI9420" t="str">
        <f t="shared" si="1191"/>
        <v/>
      </c>
      <c r="BJ9420" t="str">
        <f t="shared" ca="1" si="1192"/>
        <v/>
      </c>
      <c r="BK9420">
        <f t="shared" si="1193"/>
        <v>1900</v>
      </c>
      <c r="BL9420">
        <f t="shared" si="1194"/>
        <v>1900</v>
      </c>
      <c r="BM9420" t="str">
        <f t="shared" si="1195"/>
        <v/>
      </c>
      <c r="BN9420" s="69">
        <f t="shared" si="1196"/>
        <v>141</v>
      </c>
      <c r="BO9420" s="1">
        <v>51788</v>
      </c>
      <c r="BP9420" s="1"/>
    </row>
    <row r="9421" spans="59:68" x14ac:dyDescent="0.25">
      <c r="BG9421" t="str">
        <f t="shared" ca="1" si="1189"/>
        <v/>
      </c>
      <c r="BH9421" t="str">
        <f t="shared" si="1190"/>
        <v/>
      </c>
      <c r="BI9421" t="str">
        <f t="shared" si="1191"/>
        <v/>
      </c>
      <c r="BJ9421" t="str">
        <f t="shared" ca="1" si="1192"/>
        <v/>
      </c>
      <c r="BK9421">
        <f t="shared" si="1193"/>
        <v>1900</v>
      </c>
      <c r="BL9421">
        <f t="shared" si="1194"/>
        <v>1900</v>
      </c>
      <c r="BM9421" t="str">
        <f t="shared" si="1195"/>
        <v/>
      </c>
      <c r="BN9421" s="69">
        <f t="shared" si="1196"/>
        <v>141</v>
      </c>
      <c r="BO9421" s="1">
        <v>51789</v>
      </c>
      <c r="BP9421" s="1"/>
    </row>
    <row r="9422" spans="59:68" x14ac:dyDescent="0.25">
      <c r="BG9422" t="str">
        <f t="shared" ca="1" si="1189"/>
        <v/>
      </c>
      <c r="BH9422" t="str">
        <f t="shared" si="1190"/>
        <v/>
      </c>
      <c r="BI9422" t="str">
        <f t="shared" si="1191"/>
        <v/>
      </c>
      <c r="BJ9422" t="str">
        <f t="shared" ca="1" si="1192"/>
        <v/>
      </c>
      <c r="BK9422">
        <f t="shared" si="1193"/>
        <v>1900</v>
      </c>
      <c r="BL9422">
        <f t="shared" si="1194"/>
        <v>1900</v>
      </c>
      <c r="BM9422" t="str">
        <f t="shared" si="1195"/>
        <v/>
      </c>
      <c r="BN9422" s="69">
        <f t="shared" si="1196"/>
        <v>141</v>
      </c>
      <c r="BO9422" s="1">
        <v>51790</v>
      </c>
      <c r="BP9422" s="1"/>
    </row>
    <row r="9423" spans="59:68" x14ac:dyDescent="0.25">
      <c r="BG9423" t="str">
        <f t="shared" ca="1" si="1189"/>
        <v/>
      </c>
      <c r="BH9423" t="str">
        <f t="shared" si="1190"/>
        <v/>
      </c>
      <c r="BI9423" t="str">
        <f t="shared" si="1191"/>
        <v/>
      </c>
      <c r="BJ9423" t="str">
        <f t="shared" ca="1" si="1192"/>
        <v/>
      </c>
      <c r="BK9423">
        <f t="shared" si="1193"/>
        <v>1900</v>
      </c>
      <c r="BL9423">
        <f t="shared" si="1194"/>
        <v>1900</v>
      </c>
      <c r="BM9423" t="str">
        <f t="shared" si="1195"/>
        <v/>
      </c>
      <c r="BN9423" s="69">
        <f t="shared" si="1196"/>
        <v>141</v>
      </c>
      <c r="BO9423" s="1">
        <v>51791</v>
      </c>
      <c r="BP9423" s="1"/>
    </row>
    <row r="9424" spans="59:68" x14ac:dyDescent="0.25">
      <c r="BG9424" t="str">
        <f t="shared" ca="1" si="1189"/>
        <v/>
      </c>
      <c r="BH9424" t="str">
        <f t="shared" si="1190"/>
        <v/>
      </c>
      <c r="BI9424" t="str">
        <f t="shared" si="1191"/>
        <v/>
      </c>
      <c r="BJ9424" t="str">
        <f t="shared" ca="1" si="1192"/>
        <v/>
      </c>
      <c r="BK9424">
        <f t="shared" si="1193"/>
        <v>1900</v>
      </c>
      <c r="BL9424">
        <f t="shared" si="1194"/>
        <v>1900</v>
      </c>
      <c r="BM9424" t="str">
        <f t="shared" si="1195"/>
        <v/>
      </c>
      <c r="BN9424" s="69">
        <f t="shared" si="1196"/>
        <v>141</v>
      </c>
      <c r="BO9424" s="1">
        <v>51792</v>
      </c>
      <c r="BP9424" s="1"/>
    </row>
    <row r="9425" spans="59:68" x14ac:dyDescent="0.25">
      <c r="BG9425" t="str">
        <f t="shared" ca="1" si="1189"/>
        <v/>
      </c>
      <c r="BH9425" t="str">
        <f t="shared" si="1190"/>
        <v/>
      </c>
      <c r="BI9425" t="str">
        <f t="shared" si="1191"/>
        <v/>
      </c>
      <c r="BJ9425" t="str">
        <f t="shared" ca="1" si="1192"/>
        <v/>
      </c>
      <c r="BK9425">
        <f t="shared" si="1193"/>
        <v>1900</v>
      </c>
      <c r="BL9425">
        <f t="shared" si="1194"/>
        <v>1900</v>
      </c>
      <c r="BM9425" t="str">
        <f t="shared" si="1195"/>
        <v/>
      </c>
      <c r="BN9425" s="69">
        <f t="shared" si="1196"/>
        <v>141</v>
      </c>
      <c r="BO9425" s="1">
        <v>51793</v>
      </c>
      <c r="BP9425" s="1"/>
    </row>
    <row r="9426" spans="59:68" x14ac:dyDescent="0.25">
      <c r="BG9426" t="str">
        <f t="shared" ca="1" si="1189"/>
        <v/>
      </c>
      <c r="BH9426" t="str">
        <f t="shared" si="1190"/>
        <v/>
      </c>
      <c r="BI9426" t="str">
        <f t="shared" si="1191"/>
        <v/>
      </c>
      <c r="BJ9426" t="str">
        <f t="shared" ca="1" si="1192"/>
        <v/>
      </c>
      <c r="BK9426">
        <f t="shared" si="1193"/>
        <v>1900</v>
      </c>
      <c r="BL9426">
        <f t="shared" si="1194"/>
        <v>1900</v>
      </c>
      <c r="BM9426" t="str">
        <f t="shared" si="1195"/>
        <v/>
      </c>
      <c r="BN9426" s="69">
        <f t="shared" si="1196"/>
        <v>141</v>
      </c>
      <c r="BO9426" s="1">
        <v>51794</v>
      </c>
      <c r="BP9426" s="1"/>
    </row>
    <row r="9427" spans="59:68" x14ac:dyDescent="0.25">
      <c r="BG9427" t="str">
        <f t="shared" ca="1" si="1189"/>
        <v/>
      </c>
      <c r="BH9427" t="str">
        <f t="shared" si="1190"/>
        <v/>
      </c>
      <c r="BI9427" t="str">
        <f t="shared" si="1191"/>
        <v/>
      </c>
      <c r="BJ9427" t="str">
        <f t="shared" ca="1" si="1192"/>
        <v/>
      </c>
      <c r="BK9427">
        <f t="shared" si="1193"/>
        <v>1900</v>
      </c>
      <c r="BL9427">
        <f t="shared" si="1194"/>
        <v>1900</v>
      </c>
      <c r="BM9427" t="str">
        <f t="shared" si="1195"/>
        <v/>
      </c>
      <c r="BN9427" s="69">
        <f t="shared" si="1196"/>
        <v>141</v>
      </c>
      <c r="BO9427" s="1">
        <v>51795</v>
      </c>
      <c r="BP9427" s="1"/>
    </row>
    <row r="9428" spans="59:68" x14ac:dyDescent="0.25">
      <c r="BG9428" t="str">
        <f t="shared" ca="1" si="1189"/>
        <v/>
      </c>
      <c r="BH9428" t="str">
        <f t="shared" si="1190"/>
        <v/>
      </c>
      <c r="BI9428" t="str">
        <f t="shared" si="1191"/>
        <v/>
      </c>
      <c r="BJ9428" t="str">
        <f t="shared" ca="1" si="1192"/>
        <v/>
      </c>
      <c r="BK9428">
        <f t="shared" si="1193"/>
        <v>1900</v>
      </c>
      <c r="BL9428">
        <f t="shared" si="1194"/>
        <v>1900</v>
      </c>
      <c r="BM9428" t="str">
        <f t="shared" si="1195"/>
        <v/>
      </c>
      <c r="BN9428" s="69">
        <f t="shared" si="1196"/>
        <v>141</v>
      </c>
      <c r="BO9428" s="1">
        <v>51796</v>
      </c>
      <c r="BP9428" s="1"/>
    </row>
    <row r="9429" spans="59:68" x14ac:dyDescent="0.25">
      <c r="BG9429" t="str">
        <f t="shared" ca="1" si="1189"/>
        <v/>
      </c>
      <c r="BH9429" t="str">
        <f t="shared" si="1190"/>
        <v/>
      </c>
      <c r="BI9429" t="str">
        <f t="shared" si="1191"/>
        <v/>
      </c>
      <c r="BJ9429" t="str">
        <f t="shared" ca="1" si="1192"/>
        <v/>
      </c>
      <c r="BK9429">
        <f t="shared" si="1193"/>
        <v>1900</v>
      </c>
      <c r="BL9429">
        <f t="shared" si="1194"/>
        <v>1900</v>
      </c>
      <c r="BM9429" t="str">
        <f t="shared" si="1195"/>
        <v/>
      </c>
      <c r="BN9429" s="69">
        <f t="shared" si="1196"/>
        <v>141</v>
      </c>
      <c r="BO9429" s="1">
        <v>51797</v>
      </c>
      <c r="BP9429" s="1"/>
    </row>
    <row r="9430" spans="59:68" x14ac:dyDescent="0.25">
      <c r="BG9430" t="str">
        <f t="shared" ca="1" si="1189"/>
        <v/>
      </c>
      <c r="BH9430" t="str">
        <f t="shared" si="1190"/>
        <v/>
      </c>
      <c r="BI9430" t="str">
        <f t="shared" si="1191"/>
        <v/>
      </c>
      <c r="BJ9430" t="str">
        <f t="shared" ca="1" si="1192"/>
        <v/>
      </c>
      <c r="BK9430">
        <f t="shared" si="1193"/>
        <v>1900</v>
      </c>
      <c r="BL9430">
        <f t="shared" si="1194"/>
        <v>1900</v>
      </c>
      <c r="BM9430" t="str">
        <f t="shared" si="1195"/>
        <v/>
      </c>
      <c r="BN9430" s="69">
        <f t="shared" si="1196"/>
        <v>141</v>
      </c>
      <c r="BO9430" s="1">
        <v>51798</v>
      </c>
      <c r="BP9430" s="1"/>
    </row>
    <row r="9431" spans="59:68" x14ac:dyDescent="0.25">
      <c r="BG9431" t="str">
        <f t="shared" ca="1" si="1189"/>
        <v/>
      </c>
      <c r="BH9431" t="str">
        <f t="shared" si="1190"/>
        <v/>
      </c>
      <c r="BI9431" t="str">
        <f t="shared" si="1191"/>
        <v/>
      </c>
      <c r="BJ9431" t="str">
        <f t="shared" ca="1" si="1192"/>
        <v/>
      </c>
      <c r="BK9431">
        <f t="shared" si="1193"/>
        <v>1900</v>
      </c>
      <c r="BL9431">
        <f t="shared" si="1194"/>
        <v>1900</v>
      </c>
      <c r="BM9431" t="str">
        <f t="shared" si="1195"/>
        <v/>
      </c>
      <c r="BN9431" s="69">
        <f t="shared" si="1196"/>
        <v>141</v>
      </c>
      <c r="BO9431" s="1">
        <v>51799</v>
      </c>
      <c r="BP9431" s="1"/>
    </row>
    <row r="9432" spans="59:68" x14ac:dyDescent="0.25">
      <c r="BG9432" t="str">
        <f t="shared" ca="1" si="1189"/>
        <v/>
      </c>
      <c r="BH9432" t="str">
        <f t="shared" si="1190"/>
        <v/>
      </c>
      <c r="BI9432" t="str">
        <f t="shared" si="1191"/>
        <v/>
      </c>
      <c r="BJ9432" t="str">
        <f t="shared" ca="1" si="1192"/>
        <v/>
      </c>
      <c r="BK9432">
        <f t="shared" si="1193"/>
        <v>1900</v>
      </c>
      <c r="BL9432">
        <f t="shared" si="1194"/>
        <v>1900</v>
      </c>
      <c r="BM9432" t="str">
        <f t="shared" si="1195"/>
        <v/>
      </c>
      <c r="BN9432" s="69">
        <f t="shared" si="1196"/>
        <v>141</v>
      </c>
      <c r="BO9432" s="1">
        <v>51800</v>
      </c>
      <c r="BP9432" s="1"/>
    </row>
    <row r="9433" spans="59:68" x14ac:dyDescent="0.25">
      <c r="BG9433" t="str">
        <f t="shared" ca="1" si="1189"/>
        <v/>
      </c>
      <c r="BH9433" t="str">
        <f t="shared" si="1190"/>
        <v/>
      </c>
      <c r="BI9433" t="str">
        <f t="shared" si="1191"/>
        <v/>
      </c>
      <c r="BJ9433" t="str">
        <f t="shared" ca="1" si="1192"/>
        <v/>
      </c>
      <c r="BK9433">
        <f t="shared" si="1193"/>
        <v>1900</v>
      </c>
      <c r="BL9433">
        <f t="shared" si="1194"/>
        <v>1900</v>
      </c>
      <c r="BM9433" t="str">
        <f t="shared" si="1195"/>
        <v/>
      </c>
      <c r="BN9433" s="69">
        <f t="shared" si="1196"/>
        <v>141</v>
      </c>
      <c r="BO9433" s="1">
        <v>51801</v>
      </c>
      <c r="BP9433" s="1"/>
    </row>
    <row r="9434" spans="59:68" x14ac:dyDescent="0.25">
      <c r="BG9434" t="str">
        <f t="shared" ca="1" si="1189"/>
        <v/>
      </c>
      <c r="BH9434" t="str">
        <f t="shared" si="1190"/>
        <v/>
      </c>
      <c r="BI9434" t="str">
        <f t="shared" si="1191"/>
        <v/>
      </c>
      <c r="BJ9434" t="str">
        <f t="shared" ca="1" si="1192"/>
        <v/>
      </c>
      <c r="BK9434">
        <f t="shared" si="1193"/>
        <v>1900</v>
      </c>
      <c r="BL9434">
        <f t="shared" si="1194"/>
        <v>1900</v>
      </c>
      <c r="BM9434" t="str">
        <f t="shared" si="1195"/>
        <v/>
      </c>
      <c r="BN9434" s="69">
        <f t="shared" si="1196"/>
        <v>141</v>
      </c>
      <c r="BO9434" s="1">
        <v>51802</v>
      </c>
      <c r="BP9434" s="1"/>
    </row>
    <row r="9435" spans="59:68" x14ac:dyDescent="0.25">
      <c r="BG9435" t="str">
        <f t="shared" ca="1" si="1189"/>
        <v/>
      </c>
      <c r="BH9435" t="str">
        <f t="shared" si="1190"/>
        <v/>
      </c>
      <c r="BI9435" t="str">
        <f t="shared" si="1191"/>
        <v/>
      </c>
      <c r="BJ9435" t="str">
        <f t="shared" ca="1" si="1192"/>
        <v/>
      </c>
      <c r="BK9435">
        <f t="shared" si="1193"/>
        <v>1900</v>
      </c>
      <c r="BL9435">
        <f t="shared" si="1194"/>
        <v>1900</v>
      </c>
      <c r="BM9435" t="str">
        <f t="shared" si="1195"/>
        <v/>
      </c>
      <c r="BN9435" s="69">
        <f t="shared" si="1196"/>
        <v>141</v>
      </c>
      <c r="BO9435" s="1">
        <v>51803</v>
      </c>
      <c r="BP9435" s="1"/>
    </row>
    <row r="9436" spans="59:68" x14ac:dyDescent="0.25">
      <c r="BG9436" t="str">
        <f t="shared" ca="1" si="1189"/>
        <v/>
      </c>
      <c r="BH9436" t="str">
        <f t="shared" si="1190"/>
        <v/>
      </c>
      <c r="BI9436" t="str">
        <f t="shared" si="1191"/>
        <v/>
      </c>
      <c r="BJ9436" t="str">
        <f t="shared" ca="1" si="1192"/>
        <v/>
      </c>
      <c r="BK9436">
        <f t="shared" si="1193"/>
        <v>1900</v>
      </c>
      <c r="BL9436">
        <f t="shared" si="1194"/>
        <v>1900</v>
      </c>
      <c r="BM9436" t="str">
        <f t="shared" si="1195"/>
        <v/>
      </c>
      <c r="BN9436" s="69">
        <f t="shared" si="1196"/>
        <v>141</v>
      </c>
      <c r="BO9436" s="1">
        <v>51804</v>
      </c>
      <c r="BP9436" s="1"/>
    </row>
    <row r="9437" spans="59:68" x14ac:dyDescent="0.25">
      <c r="BG9437" t="str">
        <f t="shared" ca="1" si="1189"/>
        <v/>
      </c>
      <c r="BH9437" t="str">
        <f t="shared" si="1190"/>
        <v/>
      </c>
      <c r="BI9437" t="str">
        <f t="shared" si="1191"/>
        <v/>
      </c>
      <c r="BJ9437" t="str">
        <f t="shared" ca="1" si="1192"/>
        <v/>
      </c>
      <c r="BK9437">
        <f t="shared" si="1193"/>
        <v>1900</v>
      </c>
      <c r="BL9437">
        <f t="shared" si="1194"/>
        <v>1900</v>
      </c>
      <c r="BM9437" t="str">
        <f t="shared" si="1195"/>
        <v/>
      </c>
      <c r="BN9437" s="69">
        <f t="shared" si="1196"/>
        <v>141</v>
      </c>
      <c r="BO9437" s="1">
        <v>51805</v>
      </c>
      <c r="BP9437" s="1"/>
    </row>
    <row r="9438" spans="59:68" x14ac:dyDescent="0.25">
      <c r="BG9438" t="str">
        <f t="shared" ca="1" si="1189"/>
        <v/>
      </c>
      <c r="BH9438" t="str">
        <f t="shared" si="1190"/>
        <v/>
      </c>
      <c r="BI9438" t="str">
        <f t="shared" si="1191"/>
        <v/>
      </c>
      <c r="BJ9438" t="str">
        <f t="shared" ca="1" si="1192"/>
        <v/>
      </c>
      <c r="BK9438">
        <f t="shared" si="1193"/>
        <v>1900</v>
      </c>
      <c r="BL9438">
        <f t="shared" si="1194"/>
        <v>1900</v>
      </c>
      <c r="BM9438" t="str">
        <f t="shared" si="1195"/>
        <v/>
      </c>
      <c r="BN9438" s="69">
        <f t="shared" si="1196"/>
        <v>141</v>
      </c>
      <c r="BO9438" s="1">
        <v>51806</v>
      </c>
      <c r="BP9438" s="1"/>
    </row>
    <row r="9439" spans="59:68" x14ac:dyDescent="0.25">
      <c r="BG9439" t="str">
        <f t="shared" ca="1" si="1189"/>
        <v/>
      </c>
      <c r="BH9439" t="str">
        <f t="shared" si="1190"/>
        <v/>
      </c>
      <c r="BI9439" t="str">
        <f t="shared" si="1191"/>
        <v/>
      </c>
      <c r="BJ9439" t="str">
        <f t="shared" ca="1" si="1192"/>
        <v/>
      </c>
      <c r="BK9439">
        <f t="shared" si="1193"/>
        <v>1900</v>
      </c>
      <c r="BL9439">
        <f t="shared" si="1194"/>
        <v>1900</v>
      </c>
      <c r="BM9439" t="str">
        <f t="shared" si="1195"/>
        <v/>
      </c>
      <c r="BN9439" s="69">
        <f t="shared" si="1196"/>
        <v>141</v>
      </c>
      <c r="BO9439" s="1">
        <v>51807</v>
      </c>
      <c r="BP9439" s="1"/>
    </row>
    <row r="9440" spans="59:68" x14ac:dyDescent="0.25">
      <c r="BG9440" t="str">
        <f t="shared" ca="1" si="1189"/>
        <v/>
      </c>
      <c r="BH9440" t="str">
        <f t="shared" si="1190"/>
        <v/>
      </c>
      <c r="BI9440" t="str">
        <f t="shared" si="1191"/>
        <v/>
      </c>
      <c r="BJ9440" t="str">
        <f t="shared" ca="1" si="1192"/>
        <v/>
      </c>
      <c r="BK9440">
        <f t="shared" si="1193"/>
        <v>1900</v>
      </c>
      <c r="BL9440">
        <f t="shared" si="1194"/>
        <v>1900</v>
      </c>
      <c r="BM9440" t="str">
        <f t="shared" si="1195"/>
        <v/>
      </c>
      <c r="BN9440" s="69">
        <f t="shared" si="1196"/>
        <v>141</v>
      </c>
      <c r="BO9440" s="1">
        <v>51808</v>
      </c>
      <c r="BP9440" s="1"/>
    </row>
    <row r="9441" spans="59:68" x14ac:dyDescent="0.25">
      <c r="BG9441" t="str">
        <f t="shared" ca="1" si="1189"/>
        <v/>
      </c>
      <c r="BH9441" t="str">
        <f t="shared" si="1190"/>
        <v/>
      </c>
      <c r="BI9441" t="str">
        <f t="shared" si="1191"/>
        <v/>
      </c>
      <c r="BJ9441" t="str">
        <f t="shared" ca="1" si="1192"/>
        <v/>
      </c>
      <c r="BK9441">
        <f t="shared" si="1193"/>
        <v>1900</v>
      </c>
      <c r="BL9441">
        <f t="shared" si="1194"/>
        <v>1900</v>
      </c>
      <c r="BM9441" t="str">
        <f t="shared" si="1195"/>
        <v/>
      </c>
      <c r="BN9441" s="69">
        <f t="shared" si="1196"/>
        <v>141</v>
      </c>
      <c r="BO9441" s="1">
        <v>51809</v>
      </c>
      <c r="BP9441" s="1"/>
    </row>
    <row r="9442" spans="59:68" x14ac:dyDescent="0.25">
      <c r="BG9442" t="str">
        <f t="shared" ca="1" si="1189"/>
        <v/>
      </c>
      <c r="BH9442" t="str">
        <f t="shared" si="1190"/>
        <v/>
      </c>
      <c r="BI9442" t="str">
        <f t="shared" si="1191"/>
        <v/>
      </c>
      <c r="BJ9442" t="str">
        <f t="shared" ca="1" si="1192"/>
        <v/>
      </c>
      <c r="BK9442">
        <f t="shared" si="1193"/>
        <v>1900</v>
      </c>
      <c r="BL9442">
        <f t="shared" si="1194"/>
        <v>1900</v>
      </c>
      <c r="BM9442" t="str">
        <f t="shared" si="1195"/>
        <v/>
      </c>
      <c r="BN9442" s="69">
        <f t="shared" si="1196"/>
        <v>141</v>
      </c>
      <c r="BO9442" s="1">
        <v>51810</v>
      </c>
      <c r="BP9442" s="1"/>
    </row>
    <row r="9443" spans="59:68" x14ac:dyDescent="0.25">
      <c r="BG9443" t="str">
        <f t="shared" ca="1" si="1189"/>
        <v/>
      </c>
      <c r="BH9443" t="str">
        <f t="shared" si="1190"/>
        <v/>
      </c>
      <c r="BI9443" t="str">
        <f t="shared" si="1191"/>
        <v/>
      </c>
      <c r="BJ9443" t="str">
        <f t="shared" ca="1" si="1192"/>
        <v/>
      </c>
      <c r="BK9443">
        <f t="shared" si="1193"/>
        <v>1900</v>
      </c>
      <c r="BL9443">
        <f t="shared" si="1194"/>
        <v>1900</v>
      </c>
      <c r="BM9443" t="str">
        <f t="shared" si="1195"/>
        <v/>
      </c>
      <c r="BN9443" s="69">
        <f t="shared" si="1196"/>
        <v>141</v>
      </c>
      <c r="BO9443" s="1">
        <v>51811</v>
      </c>
      <c r="BP9443" s="1"/>
    </row>
    <row r="9444" spans="59:68" x14ac:dyDescent="0.25">
      <c r="BG9444" t="str">
        <f t="shared" ca="1" si="1189"/>
        <v/>
      </c>
      <c r="BH9444" t="str">
        <f t="shared" si="1190"/>
        <v/>
      </c>
      <c r="BI9444" t="str">
        <f t="shared" si="1191"/>
        <v/>
      </c>
      <c r="BJ9444" t="str">
        <f t="shared" ca="1" si="1192"/>
        <v/>
      </c>
      <c r="BK9444">
        <f t="shared" si="1193"/>
        <v>1900</v>
      </c>
      <c r="BL9444">
        <f t="shared" si="1194"/>
        <v>1900</v>
      </c>
      <c r="BM9444" t="str">
        <f t="shared" si="1195"/>
        <v/>
      </c>
      <c r="BN9444" s="69">
        <f t="shared" si="1196"/>
        <v>141</v>
      </c>
      <c r="BO9444" s="1">
        <v>51812</v>
      </c>
      <c r="BP9444" s="1"/>
    </row>
    <row r="9445" spans="59:68" x14ac:dyDescent="0.25">
      <c r="BG9445" t="str">
        <f t="shared" ca="1" si="1189"/>
        <v/>
      </c>
      <c r="BH9445" t="str">
        <f t="shared" si="1190"/>
        <v/>
      </c>
      <c r="BI9445" t="str">
        <f t="shared" si="1191"/>
        <v/>
      </c>
      <c r="BJ9445" t="str">
        <f t="shared" ca="1" si="1192"/>
        <v/>
      </c>
      <c r="BK9445">
        <f t="shared" si="1193"/>
        <v>1900</v>
      </c>
      <c r="BL9445">
        <f t="shared" si="1194"/>
        <v>1900</v>
      </c>
      <c r="BM9445" t="str">
        <f t="shared" si="1195"/>
        <v/>
      </c>
      <c r="BN9445" s="69">
        <f t="shared" si="1196"/>
        <v>141</v>
      </c>
      <c r="BO9445" s="1">
        <v>51813</v>
      </c>
      <c r="BP9445" s="1"/>
    </row>
    <row r="9446" spans="59:68" x14ac:dyDescent="0.25">
      <c r="BG9446" t="str">
        <f t="shared" ca="1" si="1189"/>
        <v/>
      </c>
      <c r="BH9446" t="str">
        <f t="shared" si="1190"/>
        <v/>
      </c>
      <c r="BI9446" t="str">
        <f t="shared" si="1191"/>
        <v/>
      </c>
      <c r="BJ9446" t="str">
        <f t="shared" ca="1" si="1192"/>
        <v/>
      </c>
      <c r="BK9446">
        <f t="shared" si="1193"/>
        <v>1900</v>
      </c>
      <c r="BL9446">
        <f t="shared" si="1194"/>
        <v>1900</v>
      </c>
      <c r="BM9446" t="str">
        <f t="shared" si="1195"/>
        <v/>
      </c>
      <c r="BN9446" s="69">
        <f t="shared" si="1196"/>
        <v>141</v>
      </c>
      <c r="BO9446" s="1">
        <v>51814</v>
      </c>
      <c r="BP9446" s="1"/>
    </row>
    <row r="9447" spans="59:68" x14ac:dyDescent="0.25">
      <c r="BG9447" t="str">
        <f t="shared" ca="1" si="1189"/>
        <v/>
      </c>
      <c r="BH9447" t="str">
        <f t="shared" si="1190"/>
        <v/>
      </c>
      <c r="BI9447" t="str">
        <f t="shared" si="1191"/>
        <v/>
      </c>
      <c r="BJ9447" t="str">
        <f t="shared" ca="1" si="1192"/>
        <v/>
      </c>
      <c r="BK9447">
        <f t="shared" si="1193"/>
        <v>1900</v>
      </c>
      <c r="BL9447">
        <f t="shared" si="1194"/>
        <v>1900</v>
      </c>
      <c r="BM9447" t="str">
        <f t="shared" si="1195"/>
        <v/>
      </c>
      <c r="BN9447" s="69">
        <f t="shared" si="1196"/>
        <v>141</v>
      </c>
      <c r="BO9447" s="1">
        <v>51815</v>
      </c>
      <c r="BP9447" s="1"/>
    </row>
    <row r="9448" spans="59:68" x14ac:dyDescent="0.25">
      <c r="BG9448" t="str">
        <f t="shared" ca="1" si="1189"/>
        <v/>
      </c>
      <c r="BH9448" t="str">
        <f t="shared" si="1190"/>
        <v/>
      </c>
      <c r="BI9448" t="str">
        <f t="shared" si="1191"/>
        <v/>
      </c>
      <c r="BJ9448" t="str">
        <f t="shared" ca="1" si="1192"/>
        <v/>
      </c>
      <c r="BK9448">
        <f t="shared" si="1193"/>
        <v>1900</v>
      </c>
      <c r="BL9448">
        <f t="shared" si="1194"/>
        <v>1900</v>
      </c>
      <c r="BM9448" t="str">
        <f t="shared" si="1195"/>
        <v/>
      </c>
      <c r="BN9448" s="69">
        <f t="shared" si="1196"/>
        <v>141</v>
      </c>
      <c r="BO9448" s="1">
        <v>51816</v>
      </c>
      <c r="BP9448" s="1"/>
    </row>
    <row r="9449" spans="59:68" x14ac:dyDescent="0.25">
      <c r="BG9449" t="str">
        <f t="shared" ca="1" si="1189"/>
        <v/>
      </c>
      <c r="BH9449" t="str">
        <f t="shared" si="1190"/>
        <v/>
      </c>
      <c r="BI9449" t="str">
        <f t="shared" si="1191"/>
        <v/>
      </c>
      <c r="BJ9449" t="str">
        <f t="shared" ca="1" si="1192"/>
        <v/>
      </c>
      <c r="BK9449">
        <f t="shared" si="1193"/>
        <v>1900</v>
      </c>
      <c r="BL9449">
        <f t="shared" si="1194"/>
        <v>1900</v>
      </c>
      <c r="BM9449" t="str">
        <f t="shared" si="1195"/>
        <v/>
      </c>
      <c r="BN9449" s="69">
        <f t="shared" si="1196"/>
        <v>141</v>
      </c>
      <c r="BO9449" s="1">
        <v>51817</v>
      </c>
      <c r="BP9449" s="1"/>
    </row>
    <row r="9450" spans="59:68" x14ac:dyDescent="0.25">
      <c r="BG9450" t="str">
        <f t="shared" ca="1" si="1189"/>
        <v/>
      </c>
      <c r="BH9450" t="str">
        <f t="shared" si="1190"/>
        <v/>
      </c>
      <c r="BI9450" t="str">
        <f t="shared" si="1191"/>
        <v/>
      </c>
      <c r="BJ9450" t="str">
        <f t="shared" ca="1" si="1192"/>
        <v/>
      </c>
      <c r="BK9450">
        <f t="shared" si="1193"/>
        <v>1900</v>
      </c>
      <c r="BL9450">
        <f t="shared" si="1194"/>
        <v>1900</v>
      </c>
      <c r="BM9450" t="str">
        <f t="shared" si="1195"/>
        <v/>
      </c>
      <c r="BN9450" s="69">
        <f t="shared" si="1196"/>
        <v>141</v>
      </c>
      <c r="BO9450" s="1">
        <v>51818</v>
      </c>
      <c r="BP9450" s="1"/>
    </row>
    <row r="9451" spans="59:68" x14ac:dyDescent="0.25">
      <c r="BG9451" t="str">
        <f t="shared" ca="1" si="1189"/>
        <v/>
      </c>
      <c r="BH9451" t="str">
        <f t="shared" si="1190"/>
        <v/>
      </c>
      <c r="BI9451" t="str">
        <f t="shared" si="1191"/>
        <v/>
      </c>
      <c r="BJ9451" t="str">
        <f t="shared" ca="1" si="1192"/>
        <v/>
      </c>
      <c r="BK9451">
        <f t="shared" si="1193"/>
        <v>1900</v>
      </c>
      <c r="BL9451">
        <f t="shared" si="1194"/>
        <v>1900</v>
      </c>
      <c r="BM9451" t="str">
        <f t="shared" si="1195"/>
        <v/>
      </c>
      <c r="BN9451" s="69">
        <f t="shared" si="1196"/>
        <v>141</v>
      </c>
      <c r="BO9451" s="1">
        <v>51819</v>
      </c>
      <c r="BP9451" s="1"/>
    </row>
    <row r="9452" spans="59:68" x14ac:dyDescent="0.25">
      <c r="BG9452" t="str">
        <f t="shared" ca="1" si="1189"/>
        <v/>
      </c>
      <c r="BH9452" t="str">
        <f t="shared" si="1190"/>
        <v/>
      </c>
      <c r="BI9452" t="str">
        <f t="shared" si="1191"/>
        <v/>
      </c>
      <c r="BJ9452" t="str">
        <f t="shared" ca="1" si="1192"/>
        <v/>
      </c>
      <c r="BK9452">
        <f t="shared" si="1193"/>
        <v>1900</v>
      </c>
      <c r="BL9452">
        <f t="shared" si="1194"/>
        <v>1900</v>
      </c>
      <c r="BM9452" t="str">
        <f t="shared" si="1195"/>
        <v/>
      </c>
      <c r="BN9452" s="69">
        <f t="shared" si="1196"/>
        <v>141</v>
      </c>
      <c r="BO9452" s="1">
        <v>51820</v>
      </c>
      <c r="BP9452" s="1"/>
    </row>
    <row r="9453" spans="59:68" x14ac:dyDescent="0.25">
      <c r="BG9453" t="str">
        <f t="shared" ca="1" si="1189"/>
        <v/>
      </c>
      <c r="BH9453" t="str">
        <f t="shared" si="1190"/>
        <v/>
      </c>
      <c r="BI9453" t="str">
        <f t="shared" si="1191"/>
        <v/>
      </c>
      <c r="BJ9453" t="str">
        <f t="shared" ca="1" si="1192"/>
        <v/>
      </c>
      <c r="BK9453">
        <f t="shared" si="1193"/>
        <v>1900</v>
      </c>
      <c r="BL9453">
        <f t="shared" si="1194"/>
        <v>1900</v>
      </c>
      <c r="BM9453" t="str">
        <f t="shared" si="1195"/>
        <v/>
      </c>
      <c r="BN9453" s="69">
        <f t="shared" si="1196"/>
        <v>141</v>
      </c>
      <c r="BO9453" s="1">
        <v>51821</v>
      </c>
      <c r="BP9453" s="1"/>
    </row>
    <row r="9454" spans="59:68" x14ac:dyDescent="0.25">
      <c r="BG9454" t="str">
        <f t="shared" ca="1" si="1189"/>
        <v/>
      </c>
      <c r="BH9454" t="str">
        <f t="shared" si="1190"/>
        <v/>
      </c>
      <c r="BI9454" t="str">
        <f t="shared" si="1191"/>
        <v/>
      </c>
      <c r="BJ9454" t="str">
        <f t="shared" ca="1" si="1192"/>
        <v/>
      </c>
      <c r="BK9454">
        <f t="shared" si="1193"/>
        <v>1900</v>
      </c>
      <c r="BL9454">
        <f t="shared" si="1194"/>
        <v>1900</v>
      </c>
      <c r="BM9454" t="str">
        <f t="shared" si="1195"/>
        <v/>
      </c>
      <c r="BN9454" s="69">
        <f t="shared" si="1196"/>
        <v>141</v>
      </c>
      <c r="BO9454" s="1">
        <v>51822</v>
      </c>
      <c r="BP9454" s="1"/>
    </row>
    <row r="9455" spans="59:68" x14ac:dyDescent="0.25">
      <c r="BG9455" t="str">
        <f t="shared" ca="1" si="1189"/>
        <v/>
      </c>
      <c r="BH9455" t="str">
        <f t="shared" si="1190"/>
        <v/>
      </c>
      <c r="BI9455" t="str">
        <f t="shared" si="1191"/>
        <v/>
      </c>
      <c r="BJ9455" t="str">
        <f t="shared" ca="1" si="1192"/>
        <v/>
      </c>
      <c r="BK9455">
        <f t="shared" si="1193"/>
        <v>1900</v>
      </c>
      <c r="BL9455">
        <f t="shared" si="1194"/>
        <v>1900</v>
      </c>
      <c r="BM9455" t="str">
        <f t="shared" si="1195"/>
        <v/>
      </c>
      <c r="BN9455" s="69">
        <f t="shared" si="1196"/>
        <v>141</v>
      </c>
      <c r="BO9455" s="1">
        <v>51823</v>
      </c>
      <c r="BP9455" s="1"/>
    </row>
    <row r="9456" spans="59:68" x14ac:dyDescent="0.25">
      <c r="BG9456" t="str">
        <f t="shared" ca="1" si="1189"/>
        <v/>
      </c>
      <c r="BH9456" t="str">
        <f t="shared" si="1190"/>
        <v/>
      </c>
      <c r="BI9456" t="str">
        <f t="shared" si="1191"/>
        <v/>
      </c>
      <c r="BJ9456" t="str">
        <f t="shared" ca="1" si="1192"/>
        <v/>
      </c>
      <c r="BK9456">
        <f t="shared" si="1193"/>
        <v>1900</v>
      </c>
      <c r="BL9456">
        <f t="shared" si="1194"/>
        <v>1900</v>
      </c>
      <c r="BM9456" t="str">
        <f t="shared" si="1195"/>
        <v/>
      </c>
      <c r="BN9456" s="69">
        <f t="shared" si="1196"/>
        <v>141</v>
      </c>
      <c r="BO9456" s="1">
        <v>51824</v>
      </c>
      <c r="BP9456" s="1"/>
    </row>
    <row r="9457" spans="59:68" x14ac:dyDescent="0.25">
      <c r="BG9457" t="str">
        <f t="shared" ca="1" si="1189"/>
        <v/>
      </c>
      <c r="BH9457" t="str">
        <f t="shared" si="1190"/>
        <v/>
      </c>
      <c r="BI9457" t="str">
        <f t="shared" si="1191"/>
        <v/>
      </c>
      <c r="BJ9457" t="str">
        <f t="shared" ca="1" si="1192"/>
        <v/>
      </c>
      <c r="BK9457">
        <f t="shared" si="1193"/>
        <v>1900</v>
      </c>
      <c r="BL9457">
        <f t="shared" si="1194"/>
        <v>1900</v>
      </c>
      <c r="BM9457" t="str">
        <f t="shared" si="1195"/>
        <v/>
      </c>
      <c r="BN9457" s="69">
        <f t="shared" si="1196"/>
        <v>141</v>
      </c>
      <c r="BO9457" s="1">
        <v>51825</v>
      </c>
      <c r="BP9457" s="1"/>
    </row>
    <row r="9458" spans="59:68" x14ac:dyDescent="0.25">
      <c r="BG9458" t="str">
        <f t="shared" ca="1" si="1189"/>
        <v/>
      </c>
      <c r="BH9458" t="str">
        <f t="shared" si="1190"/>
        <v/>
      </c>
      <c r="BI9458" t="str">
        <f t="shared" si="1191"/>
        <v/>
      </c>
      <c r="BJ9458" t="str">
        <f t="shared" ca="1" si="1192"/>
        <v/>
      </c>
      <c r="BK9458">
        <f t="shared" si="1193"/>
        <v>1900</v>
      </c>
      <c r="BL9458">
        <f t="shared" si="1194"/>
        <v>1900</v>
      </c>
      <c r="BM9458" t="str">
        <f t="shared" si="1195"/>
        <v/>
      </c>
      <c r="BN9458" s="69">
        <f t="shared" si="1196"/>
        <v>141</v>
      </c>
      <c r="BO9458" s="1">
        <v>51826</v>
      </c>
      <c r="BP9458" s="1"/>
    </row>
    <row r="9459" spans="59:68" x14ac:dyDescent="0.25">
      <c r="BG9459" t="str">
        <f t="shared" ca="1" si="1189"/>
        <v/>
      </c>
      <c r="BH9459" t="str">
        <f t="shared" si="1190"/>
        <v/>
      </c>
      <c r="BI9459" t="str">
        <f t="shared" si="1191"/>
        <v/>
      </c>
      <c r="BJ9459" t="str">
        <f t="shared" ca="1" si="1192"/>
        <v/>
      </c>
      <c r="BK9459">
        <f t="shared" si="1193"/>
        <v>1900</v>
      </c>
      <c r="BL9459">
        <f t="shared" si="1194"/>
        <v>1900</v>
      </c>
      <c r="BM9459" t="str">
        <f t="shared" si="1195"/>
        <v/>
      </c>
      <c r="BN9459" s="69">
        <f t="shared" si="1196"/>
        <v>141</v>
      </c>
      <c r="BO9459" s="1">
        <v>51827</v>
      </c>
      <c r="BP9459" s="1"/>
    </row>
    <row r="9460" spans="59:68" x14ac:dyDescent="0.25">
      <c r="BG9460" t="str">
        <f t="shared" ca="1" si="1189"/>
        <v/>
      </c>
      <c r="BH9460" t="str">
        <f t="shared" si="1190"/>
        <v/>
      </c>
      <c r="BI9460" t="str">
        <f t="shared" si="1191"/>
        <v/>
      </c>
      <c r="BJ9460" t="str">
        <f t="shared" ca="1" si="1192"/>
        <v/>
      </c>
      <c r="BK9460">
        <f t="shared" si="1193"/>
        <v>1900</v>
      </c>
      <c r="BL9460">
        <f t="shared" si="1194"/>
        <v>1900</v>
      </c>
      <c r="BM9460" t="str">
        <f t="shared" si="1195"/>
        <v/>
      </c>
      <c r="BN9460" s="69">
        <f t="shared" si="1196"/>
        <v>141</v>
      </c>
      <c r="BO9460" s="1">
        <v>51828</v>
      </c>
      <c r="BP9460" s="1"/>
    </row>
    <row r="9461" spans="59:68" x14ac:dyDescent="0.25">
      <c r="BG9461" t="str">
        <f t="shared" ca="1" si="1189"/>
        <v/>
      </c>
      <c r="BH9461" t="str">
        <f t="shared" si="1190"/>
        <v/>
      </c>
      <c r="BI9461" t="str">
        <f t="shared" si="1191"/>
        <v/>
      </c>
      <c r="BJ9461" t="str">
        <f t="shared" ca="1" si="1192"/>
        <v/>
      </c>
      <c r="BK9461">
        <f t="shared" si="1193"/>
        <v>1900</v>
      </c>
      <c r="BL9461">
        <f t="shared" si="1194"/>
        <v>1900</v>
      </c>
      <c r="BM9461" t="str">
        <f t="shared" si="1195"/>
        <v/>
      </c>
      <c r="BN9461" s="69">
        <f t="shared" si="1196"/>
        <v>141</v>
      </c>
      <c r="BO9461" s="1">
        <v>51829</v>
      </c>
      <c r="BP9461" s="1"/>
    </row>
    <row r="9462" spans="59:68" x14ac:dyDescent="0.25">
      <c r="BG9462" t="str">
        <f t="shared" ca="1" si="1189"/>
        <v/>
      </c>
      <c r="BH9462" t="str">
        <f t="shared" si="1190"/>
        <v/>
      </c>
      <c r="BI9462" t="str">
        <f t="shared" si="1191"/>
        <v/>
      </c>
      <c r="BJ9462" t="str">
        <f t="shared" ca="1" si="1192"/>
        <v/>
      </c>
      <c r="BK9462">
        <f t="shared" si="1193"/>
        <v>1900</v>
      </c>
      <c r="BL9462">
        <f t="shared" si="1194"/>
        <v>1900</v>
      </c>
      <c r="BM9462" t="str">
        <f t="shared" si="1195"/>
        <v/>
      </c>
      <c r="BN9462" s="69">
        <f t="shared" si="1196"/>
        <v>141</v>
      </c>
      <c r="BO9462" s="1">
        <v>51830</v>
      </c>
      <c r="BP9462" s="1"/>
    </row>
    <row r="9463" spans="59:68" x14ac:dyDescent="0.25">
      <c r="BG9463" t="str">
        <f t="shared" ca="1" si="1189"/>
        <v/>
      </c>
      <c r="BH9463" t="str">
        <f t="shared" si="1190"/>
        <v/>
      </c>
      <c r="BI9463" t="str">
        <f t="shared" si="1191"/>
        <v/>
      </c>
      <c r="BJ9463" t="str">
        <f t="shared" ca="1" si="1192"/>
        <v/>
      </c>
      <c r="BK9463">
        <f t="shared" si="1193"/>
        <v>1900</v>
      </c>
      <c r="BL9463">
        <f t="shared" si="1194"/>
        <v>1900</v>
      </c>
      <c r="BM9463" t="str">
        <f t="shared" si="1195"/>
        <v/>
      </c>
      <c r="BN9463" s="69">
        <f t="shared" si="1196"/>
        <v>141</v>
      </c>
      <c r="BO9463" s="1">
        <v>51831</v>
      </c>
      <c r="BP9463" s="1"/>
    </row>
    <row r="9464" spans="59:68" x14ac:dyDescent="0.25">
      <c r="BG9464" t="str">
        <f t="shared" ca="1" si="1189"/>
        <v/>
      </c>
      <c r="BH9464" t="str">
        <f t="shared" si="1190"/>
        <v/>
      </c>
      <c r="BI9464" t="str">
        <f t="shared" si="1191"/>
        <v/>
      </c>
      <c r="BJ9464" t="str">
        <f t="shared" ca="1" si="1192"/>
        <v/>
      </c>
      <c r="BK9464">
        <f t="shared" si="1193"/>
        <v>1900</v>
      </c>
      <c r="BL9464">
        <f t="shared" si="1194"/>
        <v>1900</v>
      </c>
      <c r="BM9464" t="str">
        <f t="shared" si="1195"/>
        <v/>
      </c>
      <c r="BN9464" s="69">
        <f t="shared" si="1196"/>
        <v>141</v>
      </c>
      <c r="BO9464" s="1">
        <v>51832</v>
      </c>
      <c r="BP9464" s="1"/>
    </row>
    <row r="9465" spans="59:68" x14ac:dyDescent="0.25">
      <c r="BG9465" t="str">
        <f t="shared" ca="1" si="1189"/>
        <v/>
      </c>
      <c r="BH9465" t="str">
        <f t="shared" si="1190"/>
        <v/>
      </c>
      <c r="BI9465" t="str">
        <f t="shared" si="1191"/>
        <v/>
      </c>
      <c r="BJ9465" t="str">
        <f t="shared" ca="1" si="1192"/>
        <v/>
      </c>
      <c r="BK9465">
        <f t="shared" si="1193"/>
        <v>1900</v>
      </c>
      <c r="BL9465">
        <f t="shared" si="1194"/>
        <v>1900</v>
      </c>
      <c r="BM9465" t="str">
        <f t="shared" si="1195"/>
        <v/>
      </c>
      <c r="BN9465" s="69">
        <f t="shared" si="1196"/>
        <v>141</v>
      </c>
      <c r="BO9465" s="1">
        <v>51833</v>
      </c>
      <c r="BP9465" s="1"/>
    </row>
    <row r="9466" spans="59:68" x14ac:dyDescent="0.25">
      <c r="BG9466" t="str">
        <f t="shared" ca="1" si="1189"/>
        <v/>
      </c>
      <c r="BH9466" t="str">
        <f t="shared" si="1190"/>
        <v/>
      </c>
      <c r="BI9466" t="str">
        <f t="shared" si="1191"/>
        <v/>
      </c>
      <c r="BJ9466" t="str">
        <f t="shared" ca="1" si="1192"/>
        <v/>
      </c>
      <c r="BK9466">
        <f t="shared" si="1193"/>
        <v>1900</v>
      </c>
      <c r="BL9466">
        <f t="shared" si="1194"/>
        <v>1900</v>
      </c>
      <c r="BM9466" t="str">
        <f t="shared" si="1195"/>
        <v/>
      </c>
      <c r="BN9466" s="69">
        <f t="shared" si="1196"/>
        <v>141</v>
      </c>
      <c r="BO9466" s="1">
        <v>51834</v>
      </c>
      <c r="BP9466" s="1"/>
    </row>
    <row r="9467" spans="59:68" x14ac:dyDescent="0.25">
      <c r="BG9467" t="str">
        <f t="shared" ca="1" si="1189"/>
        <v/>
      </c>
      <c r="BH9467" t="str">
        <f t="shared" si="1190"/>
        <v/>
      </c>
      <c r="BI9467" t="str">
        <f t="shared" si="1191"/>
        <v/>
      </c>
      <c r="BJ9467" t="str">
        <f t="shared" ca="1" si="1192"/>
        <v/>
      </c>
      <c r="BK9467">
        <f t="shared" si="1193"/>
        <v>1900</v>
      </c>
      <c r="BL9467">
        <f t="shared" si="1194"/>
        <v>1900</v>
      </c>
      <c r="BM9467" t="str">
        <f t="shared" si="1195"/>
        <v/>
      </c>
      <c r="BN9467" s="69">
        <f t="shared" si="1196"/>
        <v>141</v>
      </c>
      <c r="BO9467" s="1">
        <v>51835</v>
      </c>
      <c r="BP9467" s="1"/>
    </row>
    <row r="9468" spans="59:68" x14ac:dyDescent="0.25">
      <c r="BG9468" t="str">
        <f t="shared" ca="1" si="1189"/>
        <v/>
      </c>
      <c r="BH9468" t="str">
        <f t="shared" si="1190"/>
        <v/>
      </c>
      <c r="BI9468" t="str">
        <f t="shared" si="1191"/>
        <v/>
      </c>
      <c r="BJ9468" t="str">
        <f t="shared" ca="1" si="1192"/>
        <v/>
      </c>
      <c r="BK9468">
        <f t="shared" si="1193"/>
        <v>1900</v>
      </c>
      <c r="BL9468">
        <f t="shared" si="1194"/>
        <v>1900</v>
      </c>
      <c r="BM9468" t="str">
        <f t="shared" si="1195"/>
        <v/>
      </c>
      <c r="BN9468" s="69">
        <f t="shared" si="1196"/>
        <v>141</v>
      </c>
      <c r="BO9468" s="1">
        <v>51836</v>
      </c>
      <c r="BP9468" s="1"/>
    </row>
    <row r="9469" spans="59:68" x14ac:dyDescent="0.25">
      <c r="BG9469" t="str">
        <f t="shared" ca="1" si="1189"/>
        <v/>
      </c>
      <c r="BH9469" t="str">
        <f t="shared" si="1190"/>
        <v/>
      </c>
      <c r="BI9469" t="str">
        <f t="shared" si="1191"/>
        <v/>
      </c>
      <c r="BJ9469" t="str">
        <f t="shared" ca="1" si="1192"/>
        <v/>
      </c>
      <c r="BK9469">
        <f t="shared" si="1193"/>
        <v>1900</v>
      </c>
      <c r="BL9469">
        <f t="shared" si="1194"/>
        <v>1900</v>
      </c>
      <c r="BM9469" t="str">
        <f t="shared" si="1195"/>
        <v/>
      </c>
      <c r="BN9469" s="69">
        <f t="shared" si="1196"/>
        <v>141</v>
      </c>
      <c r="BO9469" s="1">
        <v>51837</v>
      </c>
      <c r="BP9469" s="1"/>
    </row>
    <row r="9470" spans="59:68" x14ac:dyDescent="0.25">
      <c r="BG9470" t="str">
        <f t="shared" ca="1" si="1189"/>
        <v/>
      </c>
      <c r="BH9470" t="str">
        <f t="shared" si="1190"/>
        <v/>
      </c>
      <c r="BI9470" t="str">
        <f t="shared" si="1191"/>
        <v/>
      </c>
      <c r="BJ9470" t="str">
        <f t="shared" ca="1" si="1192"/>
        <v/>
      </c>
      <c r="BK9470">
        <f t="shared" si="1193"/>
        <v>1900</v>
      </c>
      <c r="BL9470">
        <f t="shared" si="1194"/>
        <v>1900</v>
      </c>
      <c r="BM9470" t="str">
        <f t="shared" si="1195"/>
        <v/>
      </c>
      <c r="BN9470" s="69">
        <f t="shared" si="1196"/>
        <v>141</v>
      </c>
      <c r="BO9470" s="1">
        <v>51838</v>
      </c>
      <c r="BP9470" s="1"/>
    </row>
    <row r="9471" spans="59:68" x14ac:dyDescent="0.25">
      <c r="BG9471" t="str">
        <f t="shared" ca="1" si="1189"/>
        <v/>
      </c>
      <c r="BH9471" t="str">
        <f t="shared" si="1190"/>
        <v/>
      </c>
      <c r="BI9471" t="str">
        <f t="shared" si="1191"/>
        <v/>
      </c>
      <c r="BJ9471" t="str">
        <f t="shared" ca="1" si="1192"/>
        <v/>
      </c>
      <c r="BK9471">
        <f t="shared" si="1193"/>
        <v>1900</v>
      </c>
      <c r="BL9471">
        <f t="shared" si="1194"/>
        <v>1900</v>
      </c>
      <c r="BM9471" t="str">
        <f t="shared" si="1195"/>
        <v/>
      </c>
      <c r="BN9471" s="69">
        <f t="shared" si="1196"/>
        <v>141</v>
      </c>
      <c r="BO9471" s="1">
        <v>51839</v>
      </c>
      <c r="BP9471" s="1"/>
    </row>
    <row r="9472" spans="59:68" x14ac:dyDescent="0.25">
      <c r="BG9472" t="str">
        <f t="shared" ca="1" si="1189"/>
        <v/>
      </c>
      <c r="BH9472" t="str">
        <f t="shared" si="1190"/>
        <v/>
      </c>
      <c r="BI9472" t="str">
        <f t="shared" si="1191"/>
        <v/>
      </c>
      <c r="BJ9472" t="str">
        <f t="shared" ca="1" si="1192"/>
        <v/>
      </c>
      <c r="BK9472">
        <f t="shared" si="1193"/>
        <v>1900</v>
      </c>
      <c r="BL9472">
        <f t="shared" si="1194"/>
        <v>1900</v>
      </c>
      <c r="BM9472" t="str">
        <f t="shared" si="1195"/>
        <v/>
      </c>
      <c r="BN9472" s="69">
        <f t="shared" si="1196"/>
        <v>141</v>
      </c>
      <c r="BO9472" s="1">
        <v>51840</v>
      </c>
      <c r="BP9472" s="1"/>
    </row>
    <row r="9473" spans="59:68" x14ac:dyDescent="0.25">
      <c r="BG9473" t="str">
        <f t="shared" ca="1" si="1189"/>
        <v/>
      </c>
      <c r="BH9473" t="str">
        <f t="shared" si="1190"/>
        <v/>
      </c>
      <c r="BI9473" t="str">
        <f t="shared" si="1191"/>
        <v/>
      </c>
      <c r="BJ9473" t="str">
        <f t="shared" ca="1" si="1192"/>
        <v/>
      </c>
      <c r="BK9473">
        <f t="shared" si="1193"/>
        <v>1900</v>
      </c>
      <c r="BL9473">
        <f t="shared" si="1194"/>
        <v>1900</v>
      </c>
      <c r="BM9473" t="str">
        <f t="shared" si="1195"/>
        <v/>
      </c>
      <c r="BN9473" s="69">
        <f t="shared" si="1196"/>
        <v>141</v>
      </c>
      <c r="BO9473" s="1">
        <v>51841</v>
      </c>
      <c r="BP9473" s="1"/>
    </row>
    <row r="9474" spans="59:68" x14ac:dyDescent="0.25">
      <c r="BG9474" t="str">
        <f t="shared" ca="1" si="1189"/>
        <v/>
      </c>
      <c r="BH9474" t="str">
        <f t="shared" si="1190"/>
        <v/>
      </c>
      <c r="BI9474" t="str">
        <f t="shared" si="1191"/>
        <v/>
      </c>
      <c r="BJ9474" t="str">
        <f t="shared" ca="1" si="1192"/>
        <v/>
      </c>
      <c r="BK9474">
        <f t="shared" si="1193"/>
        <v>1900</v>
      </c>
      <c r="BL9474">
        <f t="shared" si="1194"/>
        <v>1900</v>
      </c>
      <c r="BM9474" t="str">
        <f t="shared" si="1195"/>
        <v/>
      </c>
      <c r="BN9474" s="69">
        <f t="shared" si="1196"/>
        <v>141</v>
      </c>
      <c r="BO9474" s="1">
        <v>51842</v>
      </c>
      <c r="BP9474" s="1"/>
    </row>
    <row r="9475" spans="59:68" x14ac:dyDescent="0.25">
      <c r="BG9475" t="str">
        <f t="shared" ref="BG9475:BG9538" ca="1" si="1197">IF(A9475="","",DATEDIF(J9475,TODAY(),"y"))</f>
        <v/>
      </c>
      <c r="BH9475" t="str">
        <f t="shared" ref="BH9475:BH9538" si="1198">IF(A9475="","",IF(BG9475&lt;61,"Moins de 61",IF(BG9475&lt;66,"61 à 65",IF(BG9475&lt;71,"66 à 70",IF(BG9475&lt;76,"71 à 75",IF(BG9475&lt;81,"76 à 80",IF(BG9475&lt;86,"81 à 85",IF(BG9475&lt;91,"86 à 90",IF(BG9475&lt;96,"91 à 95",IF(BG9475&lt;101,"96 à 100",IF(BG9475&gt;=101,"101 et plus","")))))))))))</f>
        <v/>
      </c>
      <c r="BI9475" t="str">
        <f t="shared" ref="BI9475:BI9538" si="1199">IF(B9475="","",IF(BG9475&lt;66,"Moins de 66",IF(BG9475&lt;71,"66 à 70",IF(BG9475&lt;76,"71 à 75",IF(BG9475&lt;81,"76 à 80",IF(BG9475&gt;=81,"plus de 80",""))))))</f>
        <v/>
      </c>
      <c r="BJ9475" t="str">
        <f t="shared" ref="BJ9475:BJ9538" ca="1" si="1200">IF(A9475="","",DATEDIF(L9475,TODAY(),"y"))</f>
        <v/>
      </c>
      <c r="BK9475">
        <f t="shared" ref="BK9475:BK9538" si="1201">YEAR(L9475)</f>
        <v>1900</v>
      </c>
      <c r="BL9475">
        <f t="shared" ref="BL9475:BL9538" si="1202">YEAR(E9475)</f>
        <v>1900</v>
      </c>
      <c r="BM9475" t="str">
        <f t="shared" ref="BM9475:BM9538" si="1203">IF(A9475="","",IF(O9475="Adhérent",BG9475,""))</f>
        <v/>
      </c>
      <c r="BN9475" s="69">
        <f t="shared" ref="BN9475:BN9538" si="1204">YEAR(BO9475)-YEAR(J9475)</f>
        <v>141</v>
      </c>
      <c r="BO9475" s="1">
        <v>51843</v>
      </c>
      <c r="BP9475" s="1"/>
    </row>
    <row r="9476" spans="59:68" x14ac:dyDescent="0.25">
      <c r="BG9476" t="str">
        <f t="shared" ca="1" si="1197"/>
        <v/>
      </c>
      <c r="BH9476" t="str">
        <f t="shared" si="1198"/>
        <v/>
      </c>
      <c r="BI9476" t="str">
        <f t="shared" si="1199"/>
        <v/>
      </c>
      <c r="BJ9476" t="str">
        <f t="shared" ca="1" si="1200"/>
        <v/>
      </c>
      <c r="BK9476">
        <f t="shared" si="1201"/>
        <v>1900</v>
      </c>
      <c r="BL9476">
        <f t="shared" si="1202"/>
        <v>1900</v>
      </c>
      <c r="BM9476" t="str">
        <f t="shared" si="1203"/>
        <v/>
      </c>
      <c r="BN9476" s="69">
        <f t="shared" si="1204"/>
        <v>141</v>
      </c>
      <c r="BO9476" s="1">
        <v>51844</v>
      </c>
      <c r="BP9476" s="1"/>
    </row>
    <row r="9477" spans="59:68" x14ac:dyDescent="0.25">
      <c r="BG9477" t="str">
        <f t="shared" ca="1" si="1197"/>
        <v/>
      </c>
      <c r="BH9477" t="str">
        <f t="shared" si="1198"/>
        <v/>
      </c>
      <c r="BI9477" t="str">
        <f t="shared" si="1199"/>
        <v/>
      </c>
      <c r="BJ9477" t="str">
        <f t="shared" ca="1" si="1200"/>
        <v/>
      </c>
      <c r="BK9477">
        <f t="shared" si="1201"/>
        <v>1900</v>
      </c>
      <c r="BL9477">
        <f t="shared" si="1202"/>
        <v>1900</v>
      </c>
      <c r="BM9477" t="str">
        <f t="shared" si="1203"/>
        <v/>
      </c>
      <c r="BN9477" s="69">
        <f t="shared" si="1204"/>
        <v>141</v>
      </c>
      <c r="BO9477" s="1">
        <v>51845</v>
      </c>
      <c r="BP9477" s="1"/>
    </row>
    <row r="9478" spans="59:68" x14ac:dyDescent="0.25">
      <c r="BG9478" t="str">
        <f t="shared" ca="1" si="1197"/>
        <v/>
      </c>
      <c r="BH9478" t="str">
        <f t="shared" si="1198"/>
        <v/>
      </c>
      <c r="BI9478" t="str">
        <f t="shared" si="1199"/>
        <v/>
      </c>
      <c r="BJ9478" t="str">
        <f t="shared" ca="1" si="1200"/>
        <v/>
      </c>
      <c r="BK9478">
        <f t="shared" si="1201"/>
        <v>1900</v>
      </c>
      <c r="BL9478">
        <f t="shared" si="1202"/>
        <v>1900</v>
      </c>
      <c r="BM9478" t="str">
        <f t="shared" si="1203"/>
        <v/>
      </c>
      <c r="BN9478" s="69">
        <f t="shared" si="1204"/>
        <v>141</v>
      </c>
      <c r="BO9478" s="1">
        <v>51846</v>
      </c>
      <c r="BP9478" s="1"/>
    </row>
    <row r="9479" spans="59:68" x14ac:dyDescent="0.25">
      <c r="BG9479" t="str">
        <f t="shared" ca="1" si="1197"/>
        <v/>
      </c>
      <c r="BH9479" t="str">
        <f t="shared" si="1198"/>
        <v/>
      </c>
      <c r="BI9479" t="str">
        <f t="shared" si="1199"/>
        <v/>
      </c>
      <c r="BJ9479" t="str">
        <f t="shared" ca="1" si="1200"/>
        <v/>
      </c>
      <c r="BK9479">
        <f t="shared" si="1201"/>
        <v>1900</v>
      </c>
      <c r="BL9479">
        <f t="shared" si="1202"/>
        <v>1900</v>
      </c>
      <c r="BM9479" t="str">
        <f t="shared" si="1203"/>
        <v/>
      </c>
      <c r="BN9479" s="69">
        <f t="shared" si="1204"/>
        <v>141</v>
      </c>
      <c r="BO9479" s="1">
        <v>51847</v>
      </c>
      <c r="BP9479" s="1"/>
    </row>
    <row r="9480" spans="59:68" x14ac:dyDescent="0.25">
      <c r="BG9480" t="str">
        <f t="shared" ca="1" si="1197"/>
        <v/>
      </c>
      <c r="BH9480" t="str">
        <f t="shared" si="1198"/>
        <v/>
      </c>
      <c r="BI9480" t="str">
        <f t="shared" si="1199"/>
        <v/>
      </c>
      <c r="BJ9480" t="str">
        <f t="shared" ca="1" si="1200"/>
        <v/>
      </c>
      <c r="BK9480">
        <f t="shared" si="1201"/>
        <v>1900</v>
      </c>
      <c r="BL9480">
        <f t="shared" si="1202"/>
        <v>1900</v>
      </c>
      <c r="BM9480" t="str">
        <f t="shared" si="1203"/>
        <v/>
      </c>
      <c r="BN9480" s="69">
        <f t="shared" si="1204"/>
        <v>141</v>
      </c>
      <c r="BO9480" s="1">
        <v>51848</v>
      </c>
      <c r="BP9480" s="1"/>
    </row>
    <row r="9481" spans="59:68" x14ac:dyDescent="0.25">
      <c r="BG9481" t="str">
        <f t="shared" ca="1" si="1197"/>
        <v/>
      </c>
      <c r="BH9481" t="str">
        <f t="shared" si="1198"/>
        <v/>
      </c>
      <c r="BI9481" t="str">
        <f t="shared" si="1199"/>
        <v/>
      </c>
      <c r="BJ9481" t="str">
        <f t="shared" ca="1" si="1200"/>
        <v/>
      </c>
      <c r="BK9481">
        <f t="shared" si="1201"/>
        <v>1900</v>
      </c>
      <c r="BL9481">
        <f t="shared" si="1202"/>
        <v>1900</v>
      </c>
      <c r="BM9481" t="str">
        <f t="shared" si="1203"/>
        <v/>
      </c>
      <c r="BN9481" s="69">
        <f t="shared" si="1204"/>
        <v>141</v>
      </c>
      <c r="BO9481" s="1">
        <v>51849</v>
      </c>
      <c r="BP9481" s="1"/>
    </row>
    <row r="9482" spans="59:68" x14ac:dyDescent="0.25">
      <c r="BG9482" t="str">
        <f t="shared" ca="1" si="1197"/>
        <v/>
      </c>
      <c r="BH9482" t="str">
        <f t="shared" si="1198"/>
        <v/>
      </c>
      <c r="BI9482" t="str">
        <f t="shared" si="1199"/>
        <v/>
      </c>
      <c r="BJ9482" t="str">
        <f t="shared" ca="1" si="1200"/>
        <v/>
      </c>
      <c r="BK9482">
        <f t="shared" si="1201"/>
        <v>1900</v>
      </c>
      <c r="BL9482">
        <f t="shared" si="1202"/>
        <v>1900</v>
      </c>
      <c r="BM9482" t="str">
        <f t="shared" si="1203"/>
        <v/>
      </c>
      <c r="BN9482" s="69">
        <f t="shared" si="1204"/>
        <v>141</v>
      </c>
      <c r="BO9482" s="1">
        <v>51850</v>
      </c>
      <c r="BP9482" s="1"/>
    </row>
    <row r="9483" spans="59:68" x14ac:dyDescent="0.25">
      <c r="BG9483" t="str">
        <f t="shared" ca="1" si="1197"/>
        <v/>
      </c>
      <c r="BH9483" t="str">
        <f t="shared" si="1198"/>
        <v/>
      </c>
      <c r="BI9483" t="str">
        <f t="shared" si="1199"/>
        <v/>
      </c>
      <c r="BJ9483" t="str">
        <f t="shared" ca="1" si="1200"/>
        <v/>
      </c>
      <c r="BK9483">
        <f t="shared" si="1201"/>
        <v>1900</v>
      </c>
      <c r="BL9483">
        <f t="shared" si="1202"/>
        <v>1900</v>
      </c>
      <c r="BM9483" t="str">
        <f t="shared" si="1203"/>
        <v/>
      </c>
      <c r="BN9483" s="69">
        <f t="shared" si="1204"/>
        <v>141</v>
      </c>
      <c r="BO9483" s="1">
        <v>51851</v>
      </c>
      <c r="BP9483" s="1"/>
    </row>
    <row r="9484" spans="59:68" x14ac:dyDescent="0.25">
      <c r="BG9484" t="str">
        <f t="shared" ca="1" si="1197"/>
        <v/>
      </c>
      <c r="BH9484" t="str">
        <f t="shared" si="1198"/>
        <v/>
      </c>
      <c r="BI9484" t="str">
        <f t="shared" si="1199"/>
        <v/>
      </c>
      <c r="BJ9484" t="str">
        <f t="shared" ca="1" si="1200"/>
        <v/>
      </c>
      <c r="BK9484">
        <f t="shared" si="1201"/>
        <v>1900</v>
      </c>
      <c r="BL9484">
        <f t="shared" si="1202"/>
        <v>1900</v>
      </c>
      <c r="BM9484" t="str">
        <f t="shared" si="1203"/>
        <v/>
      </c>
      <c r="BN9484" s="69">
        <f t="shared" si="1204"/>
        <v>141</v>
      </c>
      <c r="BO9484" s="1">
        <v>51852</v>
      </c>
      <c r="BP9484" s="1"/>
    </row>
    <row r="9485" spans="59:68" x14ac:dyDescent="0.25">
      <c r="BG9485" t="str">
        <f t="shared" ca="1" si="1197"/>
        <v/>
      </c>
      <c r="BH9485" t="str">
        <f t="shared" si="1198"/>
        <v/>
      </c>
      <c r="BI9485" t="str">
        <f t="shared" si="1199"/>
        <v/>
      </c>
      <c r="BJ9485" t="str">
        <f t="shared" ca="1" si="1200"/>
        <v/>
      </c>
      <c r="BK9485">
        <f t="shared" si="1201"/>
        <v>1900</v>
      </c>
      <c r="BL9485">
        <f t="shared" si="1202"/>
        <v>1900</v>
      </c>
      <c r="BM9485" t="str">
        <f t="shared" si="1203"/>
        <v/>
      </c>
      <c r="BN9485" s="69">
        <f t="shared" si="1204"/>
        <v>141</v>
      </c>
      <c r="BO9485" s="1">
        <v>51853</v>
      </c>
      <c r="BP9485" s="1"/>
    </row>
    <row r="9486" spans="59:68" x14ac:dyDescent="0.25">
      <c r="BG9486" t="str">
        <f t="shared" ca="1" si="1197"/>
        <v/>
      </c>
      <c r="BH9486" t="str">
        <f t="shared" si="1198"/>
        <v/>
      </c>
      <c r="BI9486" t="str">
        <f t="shared" si="1199"/>
        <v/>
      </c>
      <c r="BJ9486" t="str">
        <f t="shared" ca="1" si="1200"/>
        <v/>
      </c>
      <c r="BK9486">
        <f t="shared" si="1201"/>
        <v>1900</v>
      </c>
      <c r="BL9486">
        <f t="shared" si="1202"/>
        <v>1900</v>
      </c>
      <c r="BM9486" t="str">
        <f t="shared" si="1203"/>
        <v/>
      </c>
      <c r="BN9486" s="69">
        <f t="shared" si="1204"/>
        <v>141</v>
      </c>
      <c r="BO9486" s="1">
        <v>51854</v>
      </c>
      <c r="BP9486" s="1"/>
    </row>
    <row r="9487" spans="59:68" x14ac:dyDescent="0.25">
      <c r="BG9487" t="str">
        <f t="shared" ca="1" si="1197"/>
        <v/>
      </c>
      <c r="BH9487" t="str">
        <f t="shared" si="1198"/>
        <v/>
      </c>
      <c r="BI9487" t="str">
        <f t="shared" si="1199"/>
        <v/>
      </c>
      <c r="BJ9487" t="str">
        <f t="shared" ca="1" si="1200"/>
        <v/>
      </c>
      <c r="BK9487">
        <f t="shared" si="1201"/>
        <v>1900</v>
      </c>
      <c r="BL9487">
        <f t="shared" si="1202"/>
        <v>1900</v>
      </c>
      <c r="BM9487" t="str">
        <f t="shared" si="1203"/>
        <v/>
      </c>
      <c r="BN9487" s="69">
        <f t="shared" si="1204"/>
        <v>141</v>
      </c>
      <c r="BO9487" s="1">
        <v>51855</v>
      </c>
      <c r="BP9487" s="1"/>
    </row>
    <row r="9488" spans="59:68" x14ac:dyDescent="0.25">
      <c r="BG9488" t="str">
        <f t="shared" ca="1" si="1197"/>
        <v/>
      </c>
      <c r="BH9488" t="str">
        <f t="shared" si="1198"/>
        <v/>
      </c>
      <c r="BI9488" t="str">
        <f t="shared" si="1199"/>
        <v/>
      </c>
      <c r="BJ9488" t="str">
        <f t="shared" ca="1" si="1200"/>
        <v/>
      </c>
      <c r="BK9488">
        <f t="shared" si="1201"/>
        <v>1900</v>
      </c>
      <c r="BL9488">
        <f t="shared" si="1202"/>
        <v>1900</v>
      </c>
      <c r="BM9488" t="str">
        <f t="shared" si="1203"/>
        <v/>
      </c>
      <c r="BN9488" s="69">
        <f t="shared" si="1204"/>
        <v>141</v>
      </c>
      <c r="BO9488" s="1">
        <v>51856</v>
      </c>
      <c r="BP9488" s="1"/>
    </row>
    <row r="9489" spans="59:68" x14ac:dyDescent="0.25">
      <c r="BG9489" t="str">
        <f t="shared" ca="1" si="1197"/>
        <v/>
      </c>
      <c r="BH9489" t="str">
        <f t="shared" si="1198"/>
        <v/>
      </c>
      <c r="BI9489" t="str">
        <f t="shared" si="1199"/>
        <v/>
      </c>
      <c r="BJ9489" t="str">
        <f t="shared" ca="1" si="1200"/>
        <v/>
      </c>
      <c r="BK9489">
        <f t="shared" si="1201"/>
        <v>1900</v>
      </c>
      <c r="BL9489">
        <f t="shared" si="1202"/>
        <v>1900</v>
      </c>
      <c r="BM9489" t="str">
        <f t="shared" si="1203"/>
        <v/>
      </c>
      <c r="BN9489" s="69">
        <f t="shared" si="1204"/>
        <v>141</v>
      </c>
      <c r="BO9489" s="1">
        <v>51857</v>
      </c>
      <c r="BP9489" s="1"/>
    </row>
    <row r="9490" spans="59:68" x14ac:dyDescent="0.25">
      <c r="BG9490" t="str">
        <f t="shared" ca="1" si="1197"/>
        <v/>
      </c>
      <c r="BH9490" t="str">
        <f t="shared" si="1198"/>
        <v/>
      </c>
      <c r="BI9490" t="str">
        <f t="shared" si="1199"/>
        <v/>
      </c>
      <c r="BJ9490" t="str">
        <f t="shared" ca="1" si="1200"/>
        <v/>
      </c>
      <c r="BK9490">
        <f t="shared" si="1201"/>
        <v>1900</v>
      </c>
      <c r="BL9490">
        <f t="shared" si="1202"/>
        <v>1900</v>
      </c>
      <c r="BM9490" t="str">
        <f t="shared" si="1203"/>
        <v/>
      </c>
      <c r="BN9490" s="69">
        <f t="shared" si="1204"/>
        <v>141</v>
      </c>
      <c r="BO9490" s="1">
        <v>51858</v>
      </c>
      <c r="BP9490" s="1"/>
    </row>
    <row r="9491" spans="59:68" x14ac:dyDescent="0.25">
      <c r="BG9491" t="str">
        <f t="shared" ca="1" si="1197"/>
        <v/>
      </c>
      <c r="BH9491" t="str">
        <f t="shared" si="1198"/>
        <v/>
      </c>
      <c r="BI9491" t="str">
        <f t="shared" si="1199"/>
        <v/>
      </c>
      <c r="BJ9491" t="str">
        <f t="shared" ca="1" si="1200"/>
        <v/>
      </c>
      <c r="BK9491">
        <f t="shared" si="1201"/>
        <v>1900</v>
      </c>
      <c r="BL9491">
        <f t="shared" si="1202"/>
        <v>1900</v>
      </c>
      <c r="BM9491" t="str">
        <f t="shared" si="1203"/>
        <v/>
      </c>
      <c r="BN9491" s="69">
        <f t="shared" si="1204"/>
        <v>141</v>
      </c>
      <c r="BO9491" s="1">
        <v>51859</v>
      </c>
      <c r="BP9491" s="1"/>
    </row>
    <row r="9492" spans="59:68" x14ac:dyDescent="0.25">
      <c r="BG9492" t="str">
        <f t="shared" ca="1" si="1197"/>
        <v/>
      </c>
      <c r="BH9492" t="str">
        <f t="shared" si="1198"/>
        <v/>
      </c>
      <c r="BI9492" t="str">
        <f t="shared" si="1199"/>
        <v/>
      </c>
      <c r="BJ9492" t="str">
        <f t="shared" ca="1" si="1200"/>
        <v/>
      </c>
      <c r="BK9492">
        <f t="shared" si="1201"/>
        <v>1900</v>
      </c>
      <c r="BL9492">
        <f t="shared" si="1202"/>
        <v>1900</v>
      </c>
      <c r="BM9492" t="str">
        <f t="shared" si="1203"/>
        <v/>
      </c>
      <c r="BN9492" s="69">
        <f t="shared" si="1204"/>
        <v>141</v>
      </c>
      <c r="BO9492" s="1">
        <v>51860</v>
      </c>
      <c r="BP9492" s="1"/>
    </row>
    <row r="9493" spans="59:68" x14ac:dyDescent="0.25">
      <c r="BG9493" t="str">
        <f t="shared" ca="1" si="1197"/>
        <v/>
      </c>
      <c r="BH9493" t="str">
        <f t="shared" si="1198"/>
        <v/>
      </c>
      <c r="BI9493" t="str">
        <f t="shared" si="1199"/>
        <v/>
      </c>
      <c r="BJ9493" t="str">
        <f t="shared" ca="1" si="1200"/>
        <v/>
      </c>
      <c r="BK9493">
        <f t="shared" si="1201"/>
        <v>1900</v>
      </c>
      <c r="BL9493">
        <f t="shared" si="1202"/>
        <v>1900</v>
      </c>
      <c r="BM9493" t="str">
        <f t="shared" si="1203"/>
        <v/>
      </c>
      <c r="BN9493" s="69">
        <f t="shared" si="1204"/>
        <v>141</v>
      </c>
      <c r="BO9493" s="1">
        <v>51861</v>
      </c>
      <c r="BP9493" s="1"/>
    </row>
    <row r="9494" spans="59:68" x14ac:dyDescent="0.25">
      <c r="BG9494" t="str">
        <f t="shared" ca="1" si="1197"/>
        <v/>
      </c>
      <c r="BH9494" t="str">
        <f t="shared" si="1198"/>
        <v/>
      </c>
      <c r="BI9494" t="str">
        <f t="shared" si="1199"/>
        <v/>
      </c>
      <c r="BJ9494" t="str">
        <f t="shared" ca="1" si="1200"/>
        <v/>
      </c>
      <c r="BK9494">
        <f t="shared" si="1201"/>
        <v>1900</v>
      </c>
      <c r="BL9494">
        <f t="shared" si="1202"/>
        <v>1900</v>
      </c>
      <c r="BM9494" t="str">
        <f t="shared" si="1203"/>
        <v/>
      </c>
      <c r="BN9494" s="69">
        <f t="shared" si="1204"/>
        <v>141</v>
      </c>
      <c r="BO9494" s="1">
        <v>51862</v>
      </c>
      <c r="BP9494" s="1"/>
    </row>
    <row r="9495" spans="59:68" x14ac:dyDescent="0.25">
      <c r="BG9495" t="str">
        <f t="shared" ca="1" si="1197"/>
        <v/>
      </c>
      <c r="BH9495" t="str">
        <f t="shared" si="1198"/>
        <v/>
      </c>
      <c r="BI9495" t="str">
        <f t="shared" si="1199"/>
        <v/>
      </c>
      <c r="BJ9495" t="str">
        <f t="shared" ca="1" si="1200"/>
        <v/>
      </c>
      <c r="BK9495">
        <f t="shared" si="1201"/>
        <v>1900</v>
      </c>
      <c r="BL9495">
        <f t="shared" si="1202"/>
        <v>1900</v>
      </c>
      <c r="BM9495" t="str">
        <f t="shared" si="1203"/>
        <v/>
      </c>
      <c r="BN9495" s="69">
        <f t="shared" si="1204"/>
        <v>141</v>
      </c>
      <c r="BO9495" s="1">
        <v>51863</v>
      </c>
      <c r="BP9495" s="1"/>
    </row>
    <row r="9496" spans="59:68" x14ac:dyDescent="0.25">
      <c r="BG9496" t="str">
        <f t="shared" ca="1" si="1197"/>
        <v/>
      </c>
      <c r="BH9496" t="str">
        <f t="shared" si="1198"/>
        <v/>
      </c>
      <c r="BI9496" t="str">
        <f t="shared" si="1199"/>
        <v/>
      </c>
      <c r="BJ9496" t="str">
        <f t="shared" ca="1" si="1200"/>
        <v/>
      </c>
      <c r="BK9496">
        <f t="shared" si="1201"/>
        <v>1900</v>
      </c>
      <c r="BL9496">
        <f t="shared" si="1202"/>
        <v>1900</v>
      </c>
      <c r="BM9496" t="str">
        <f t="shared" si="1203"/>
        <v/>
      </c>
      <c r="BN9496" s="69">
        <f t="shared" si="1204"/>
        <v>141</v>
      </c>
      <c r="BO9496" s="1">
        <v>51864</v>
      </c>
      <c r="BP9496" s="1"/>
    </row>
    <row r="9497" spans="59:68" x14ac:dyDescent="0.25">
      <c r="BG9497" t="str">
        <f t="shared" ca="1" si="1197"/>
        <v/>
      </c>
      <c r="BH9497" t="str">
        <f t="shared" si="1198"/>
        <v/>
      </c>
      <c r="BI9497" t="str">
        <f t="shared" si="1199"/>
        <v/>
      </c>
      <c r="BJ9497" t="str">
        <f t="shared" ca="1" si="1200"/>
        <v/>
      </c>
      <c r="BK9497">
        <f t="shared" si="1201"/>
        <v>1900</v>
      </c>
      <c r="BL9497">
        <f t="shared" si="1202"/>
        <v>1900</v>
      </c>
      <c r="BM9497" t="str">
        <f t="shared" si="1203"/>
        <v/>
      </c>
      <c r="BN9497" s="69">
        <f t="shared" si="1204"/>
        <v>141</v>
      </c>
      <c r="BO9497" s="1">
        <v>51865</v>
      </c>
      <c r="BP9497" s="1"/>
    </row>
    <row r="9498" spans="59:68" x14ac:dyDescent="0.25">
      <c r="BG9498" t="str">
        <f t="shared" ca="1" si="1197"/>
        <v/>
      </c>
      <c r="BH9498" t="str">
        <f t="shared" si="1198"/>
        <v/>
      </c>
      <c r="BI9498" t="str">
        <f t="shared" si="1199"/>
        <v/>
      </c>
      <c r="BJ9498" t="str">
        <f t="shared" ca="1" si="1200"/>
        <v/>
      </c>
      <c r="BK9498">
        <f t="shared" si="1201"/>
        <v>1900</v>
      </c>
      <c r="BL9498">
        <f t="shared" si="1202"/>
        <v>1900</v>
      </c>
      <c r="BM9498" t="str">
        <f t="shared" si="1203"/>
        <v/>
      </c>
      <c r="BN9498" s="69">
        <f t="shared" si="1204"/>
        <v>141</v>
      </c>
      <c r="BO9498" s="1">
        <v>51866</v>
      </c>
      <c r="BP9498" s="1"/>
    </row>
    <row r="9499" spans="59:68" x14ac:dyDescent="0.25">
      <c r="BG9499" t="str">
        <f t="shared" ca="1" si="1197"/>
        <v/>
      </c>
      <c r="BH9499" t="str">
        <f t="shared" si="1198"/>
        <v/>
      </c>
      <c r="BI9499" t="str">
        <f t="shared" si="1199"/>
        <v/>
      </c>
      <c r="BJ9499" t="str">
        <f t="shared" ca="1" si="1200"/>
        <v/>
      </c>
      <c r="BK9499">
        <f t="shared" si="1201"/>
        <v>1900</v>
      </c>
      <c r="BL9499">
        <f t="shared" si="1202"/>
        <v>1900</v>
      </c>
      <c r="BM9499" t="str">
        <f t="shared" si="1203"/>
        <v/>
      </c>
      <c r="BN9499" s="69">
        <f t="shared" si="1204"/>
        <v>142</v>
      </c>
      <c r="BO9499" s="1">
        <v>51867</v>
      </c>
      <c r="BP9499" s="1"/>
    </row>
    <row r="9500" spans="59:68" x14ac:dyDescent="0.25">
      <c r="BG9500" t="str">
        <f t="shared" ca="1" si="1197"/>
        <v/>
      </c>
      <c r="BH9500" t="str">
        <f t="shared" si="1198"/>
        <v/>
      </c>
      <c r="BI9500" t="str">
        <f t="shared" si="1199"/>
        <v/>
      </c>
      <c r="BJ9500" t="str">
        <f t="shared" ca="1" si="1200"/>
        <v/>
      </c>
      <c r="BK9500">
        <f t="shared" si="1201"/>
        <v>1900</v>
      </c>
      <c r="BL9500">
        <f t="shared" si="1202"/>
        <v>1900</v>
      </c>
      <c r="BM9500" t="str">
        <f t="shared" si="1203"/>
        <v/>
      </c>
      <c r="BN9500" s="69">
        <f t="shared" si="1204"/>
        <v>142</v>
      </c>
      <c r="BO9500" s="1">
        <v>51868</v>
      </c>
      <c r="BP9500" s="1"/>
    </row>
    <row r="9501" spans="59:68" x14ac:dyDescent="0.25">
      <c r="BG9501" t="str">
        <f t="shared" ca="1" si="1197"/>
        <v/>
      </c>
      <c r="BH9501" t="str">
        <f t="shared" si="1198"/>
        <v/>
      </c>
      <c r="BI9501" t="str">
        <f t="shared" si="1199"/>
        <v/>
      </c>
      <c r="BJ9501" t="str">
        <f t="shared" ca="1" si="1200"/>
        <v/>
      </c>
      <c r="BK9501">
        <f t="shared" si="1201"/>
        <v>1900</v>
      </c>
      <c r="BL9501">
        <f t="shared" si="1202"/>
        <v>1900</v>
      </c>
      <c r="BM9501" t="str">
        <f t="shared" si="1203"/>
        <v/>
      </c>
      <c r="BN9501" s="69">
        <f t="shared" si="1204"/>
        <v>142</v>
      </c>
      <c r="BO9501" s="1">
        <v>51869</v>
      </c>
      <c r="BP9501" s="1"/>
    </row>
    <row r="9502" spans="59:68" x14ac:dyDescent="0.25">
      <c r="BG9502" t="str">
        <f t="shared" ca="1" si="1197"/>
        <v/>
      </c>
      <c r="BH9502" t="str">
        <f t="shared" si="1198"/>
        <v/>
      </c>
      <c r="BI9502" t="str">
        <f t="shared" si="1199"/>
        <v/>
      </c>
      <c r="BJ9502" t="str">
        <f t="shared" ca="1" si="1200"/>
        <v/>
      </c>
      <c r="BK9502">
        <f t="shared" si="1201"/>
        <v>1900</v>
      </c>
      <c r="BL9502">
        <f t="shared" si="1202"/>
        <v>1900</v>
      </c>
      <c r="BM9502" t="str">
        <f t="shared" si="1203"/>
        <v/>
      </c>
      <c r="BN9502" s="69">
        <f t="shared" si="1204"/>
        <v>142</v>
      </c>
      <c r="BO9502" s="1">
        <v>51870</v>
      </c>
      <c r="BP9502" s="1"/>
    </row>
    <row r="9503" spans="59:68" x14ac:dyDescent="0.25">
      <c r="BG9503" t="str">
        <f t="shared" ca="1" si="1197"/>
        <v/>
      </c>
      <c r="BH9503" t="str">
        <f t="shared" si="1198"/>
        <v/>
      </c>
      <c r="BI9503" t="str">
        <f t="shared" si="1199"/>
        <v/>
      </c>
      <c r="BJ9503" t="str">
        <f t="shared" ca="1" si="1200"/>
        <v/>
      </c>
      <c r="BK9503">
        <f t="shared" si="1201"/>
        <v>1900</v>
      </c>
      <c r="BL9503">
        <f t="shared" si="1202"/>
        <v>1900</v>
      </c>
      <c r="BM9503" t="str">
        <f t="shared" si="1203"/>
        <v/>
      </c>
      <c r="BN9503" s="69">
        <f t="shared" si="1204"/>
        <v>142</v>
      </c>
      <c r="BO9503" s="1">
        <v>51871</v>
      </c>
      <c r="BP9503" s="1"/>
    </row>
    <row r="9504" spans="59:68" x14ac:dyDescent="0.25">
      <c r="BG9504" t="str">
        <f t="shared" ca="1" si="1197"/>
        <v/>
      </c>
      <c r="BH9504" t="str">
        <f t="shared" si="1198"/>
        <v/>
      </c>
      <c r="BI9504" t="str">
        <f t="shared" si="1199"/>
        <v/>
      </c>
      <c r="BJ9504" t="str">
        <f t="shared" ca="1" si="1200"/>
        <v/>
      </c>
      <c r="BK9504">
        <f t="shared" si="1201"/>
        <v>1900</v>
      </c>
      <c r="BL9504">
        <f t="shared" si="1202"/>
        <v>1900</v>
      </c>
      <c r="BM9504" t="str">
        <f t="shared" si="1203"/>
        <v/>
      </c>
      <c r="BN9504" s="69">
        <f t="shared" si="1204"/>
        <v>142</v>
      </c>
      <c r="BO9504" s="1">
        <v>51872</v>
      </c>
      <c r="BP9504" s="1"/>
    </row>
    <row r="9505" spans="59:68" x14ac:dyDescent="0.25">
      <c r="BG9505" t="str">
        <f t="shared" ca="1" si="1197"/>
        <v/>
      </c>
      <c r="BH9505" t="str">
        <f t="shared" si="1198"/>
        <v/>
      </c>
      <c r="BI9505" t="str">
        <f t="shared" si="1199"/>
        <v/>
      </c>
      <c r="BJ9505" t="str">
        <f t="shared" ca="1" si="1200"/>
        <v/>
      </c>
      <c r="BK9505">
        <f t="shared" si="1201"/>
        <v>1900</v>
      </c>
      <c r="BL9505">
        <f t="shared" si="1202"/>
        <v>1900</v>
      </c>
      <c r="BM9505" t="str">
        <f t="shared" si="1203"/>
        <v/>
      </c>
      <c r="BN9505" s="69">
        <f t="shared" si="1204"/>
        <v>142</v>
      </c>
      <c r="BO9505" s="1">
        <v>51873</v>
      </c>
      <c r="BP9505" s="1"/>
    </row>
    <row r="9506" spans="59:68" x14ac:dyDescent="0.25">
      <c r="BG9506" t="str">
        <f t="shared" ca="1" si="1197"/>
        <v/>
      </c>
      <c r="BH9506" t="str">
        <f t="shared" si="1198"/>
        <v/>
      </c>
      <c r="BI9506" t="str">
        <f t="shared" si="1199"/>
        <v/>
      </c>
      <c r="BJ9506" t="str">
        <f t="shared" ca="1" si="1200"/>
        <v/>
      </c>
      <c r="BK9506">
        <f t="shared" si="1201"/>
        <v>1900</v>
      </c>
      <c r="BL9506">
        <f t="shared" si="1202"/>
        <v>1900</v>
      </c>
      <c r="BM9506" t="str">
        <f t="shared" si="1203"/>
        <v/>
      </c>
      <c r="BN9506" s="69">
        <f t="shared" si="1204"/>
        <v>142</v>
      </c>
      <c r="BO9506" s="1">
        <v>51874</v>
      </c>
      <c r="BP9506" s="1"/>
    </row>
    <row r="9507" spans="59:68" x14ac:dyDescent="0.25">
      <c r="BG9507" t="str">
        <f t="shared" ca="1" si="1197"/>
        <v/>
      </c>
      <c r="BH9507" t="str">
        <f t="shared" si="1198"/>
        <v/>
      </c>
      <c r="BI9507" t="str">
        <f t="shared" si="1199"/>
        <v/>
      </c>
      <c r="BJ9507" t="str">
        <f t="shared" ca="1" si="1200"/>
        <v/>
      </c>
      <c r="BK9507">
        <f t="shared" si="1201"/>
        <v>1900</v>
      </c>
      <c r="BL9507">
        <f t="shared" si="1202"/>
        <v>1900</v>
      </c>
      <c r="BM9507" t="str">
        <f t="shared" si="1203"/>
        <v/>
      </c>
      <c r="BN9507" s="69">
        <f t="shared" si="1204"/>
        <v>142</v>
      </c>
      <c r="BO9507" s="1">
        <v>51875</v>
      </c>
      <c r="BP9507" s="1"/>
    </row>
    <row r="9508" spans="59:68" x14ac:dyDescent="0.25">
      <c r="BG9508" t="str">
        <f t="shared" ca="1" si="1197"/>
        <v/>
      </c>
      <c r="BH9508" t="str">
        <f t="shared" si="1198"/>
        <v/>
      </c>
      <c r="BI9508" t="str">
        <f t="shared" si="1199"/>
        <v/>
      </c>
      <c r="BJ9508" t="str">
        <f t="shared" ca="1" si="1200"/>
        <v/>
      </c>
      <c r="BK9508">
        <f t="shared" si="1201"/>
        <v>1900</v>
      </c>
      <c r="BL9508">
        <f t="shared" si="1202"/>
        <v>1900</v>
      </c>
      <c r="BM9508" t="str">
        <f t="shared" si="1203"/>
        <v/>
      </c>
      <c r="BN9508" s="69">
        <f t="shared" si="1204"/>
        <v>142</v>
      </c>
      <c r="BO9508" s="1">
        <v>51876</v>
      </c>
      <c r="BP9508" s="1"/>
    </row>
    <row r="9509" spans="59:68" x14ac:dyDescent="0.25">
      <c r="BG9509" t="str">
        <f t="shared" ca="1" si="1197"/>
        <v/>
      </c>
      <c r="BH9509" t="str">
        <f t="shared" si="1198"/>
        <v/>
      </c>
      <c r="BI9509" t="str">
        <f t="shared" si="1199"/>
        <v/>
      </c>
      <c r="BJ9509" t="str">
        <f t="shared" ca="1" si="1200"/>
        <v/>
      </c>
      <c r="BK9509">
        <f t="shared" si="1201"/>
        <v>1900</v>
      </c>
      <c r="BL9509">
        <f t="shared" si="1202"/>
        <v>1900</v>
      </c>
      <c r="BM9509" t="str">
        <f t="shared" si="1203"/>
        <v/>
      </c>
      <c r="BN9509" s="69">
        <f t="shared" si="1204"/>
        <v>142</v>
      </c>
      <c r="BO9509" s="1">
        <v>51877</v>
      </c>
      <c r="BP9509" s="1"/>
    </row>
    <row r="9510" spans="59:68" x14ac:dyDescent="0.25">
      <c r="BG9510" t="str">
        <f t="shared" ca="1" si="1197"/>
        <v/>
      </c>
      <c r="BH9510" t="str">
        <f t="shared" si="1198"/>
        <v/>
      </c>
      <c r="BI9510" t="str">
        <f t="shared" si="1199"/>
        <v/>
      </c>
      <c r="BJ9510" t="str">
        <f t="shared" ca="1" si="1200"/>
        <v/>
      </c>
      <c r="BK9510">
        <f t="shared" si="1201"/>
        <v>1900</v>
      </c>
      <c r="BL9510">
        <f t="shared" si="1202"/>
        <v>1900</v>
      </c>
      <c r="BM9510" t="str">
        <f t="shared" si="1203"/>
        <v/>
      </c>
      <c r="BN9510" s="69">
        <f t="shared" si="1204"/>
        <v>142</v>
      </c>
      <c r="BO9510" s="1">
        <v>51878</v>
      </c>
      <c r="BP9510" s="1"/>
    </row>
    <row r="9511" spans="59:68" x14ac:dyDescent="0.25">
      <c r="BG9511" t="str">
        <f t="shared" ca="1" si="1197"/>
        <v/>
      </c>
      <c r="BH9511" t="str">
        <f t="shared" si="1198"/>
        <v/>
      </c>
      <c r="BI9511" t="str">
        <f t="shared" si="1199"/>
        <v/>
      </c>
      <c r="BJ9511" t="str">
        <f t="shared" ca="1" si="1200"/>
        <v/>
      </c>
      <c r="BK9511">
        <f t="shared" si="1201"/>
        <v>1900</v>
      </c>
      <c r="BL9511">
        <f t="shared" si="1202"/>
        <v>1900</v>
      </c>
      <c r="BM9511" t="str">
        <f t="shared" si="1203"/>
        <v/>
      </c>
      <c r="BN9511" s="69">
        <f t="shared" si="1204"/>
        <v>142</v>
      </c>
      <c r="BO9511" s="1">
        <v>51879</v>
      </c>
      <c r="BP9511" s="1"/>
    </row>
    <row r="9512" spans="59:68" x14ac:dyDescent="0.25">
      <c r="BG9512" t="str">
        <f t="shared" ca="1" si="1197"/>
        <v/>
      </c>
      <c r="BH9512" t="str">
        <f t="shared" si="1198"/>
        <v/>
      </c>
      <c r="BI9512" t="str">
        <f t="shared" si="1199"/>
        <v/>
      </c>
      <c r="BJ9512" t="str">
        <f t="shared" ca="1" si="1200"/>
        <v/>
      </c>
      <c r="BK9512">
        <f t="shared" si="1201"/>
        <v>1900</v>
      </c>
      <c r="BL9512">
        <f t="shared" si="1202"/>
        <v>1900</v>
      </c>
      <c r="BM9512" t="str">
        <f t="shared" si="1203"/>
        <v/>
      </c>
      <c r="BN9512" s="69">
        <f t="shared" si="1204"/>
        <v>142</v>
      </c>
      <c r="BO9512" s="1">
        <v>51880</v>
      </c>
      <c r="BP9512" s="1"/>
    </row>
    <row r="9513" spans="59:68" x14ac:dyDescent="0.25">
      <c r="BG9513" t="str">
        <f t="shared" ca="1" si="1197"/>
        <v/>
      </c>
      <c r="BH9513" t="str">
        <f t="shared" si="1198"/>
        <v/>
      </c>
      <c r="BI9513" t="str">
        <f t="shared" si="1199"/>
        <v/>
      </c>
      <c r="BJ9513" t="str">
        <f t="shared" ca="1" si="1200"/>
        <v/>
      </c>
      <c r="BK9513">
        <f t="shared" si="1201"/>
        <v>1900</v>
      </c>
      <c r="BL9513">
        <f t="shared" si="1202"/>
        <v>1900</v>
      </c>
      <c r="BM9513" t="str">
        <f t="shared" si="1203"/>
        <v/>
      </c>
      <c r="BN9513" s="69">
        <f t="shared" si="1204"/>
        <v>142</v>
      </c>
      <c r="BO9513" s="1">
        <v>51881</v>
      </c>
      <c r="BP9513" s="1"/>
    </row>
    <row r="9514" spans="59:68" x14ac:dyDescent="0.25">
      <c r="BG9514" t="str">
        <f t="shared" ca="1" si="1197"/>
        <v/>
      </c>
      <c r="BH9514" t="str">
        <f t="shared" si="1198"/>
        <v/>
      </c>
      <c r="BI9514" t="str">
        <f t="shared" si="1199"/>
        <v/>
      </c>
      <c r="BJ9514" t="str">
        <f t="shared" ca="1" si="1200"/>
        <v/>
      </c>
      <c r="BK9514">
        <f t="shared" si="1201"/>
        <v>1900</v>
      </c>
      <c r="BL9514">
        <f t="shared" si="1202"/>
        <v>1900</v>
      </c>
      <c r="BM9514" t="str">
        <f t="shared" si="1203"/>
        <v/>
      </c>
      <c r="BN9514" s="69">
        <f t="shared" si="1204"/>
        <v>142</v>
      </c>
      <c r="BO9514" s="1">
        <v>51882</v>
      </c>
      <c r="BP9514" s="1"/>
    </row>
    <row r="9515" spans="59:68" x14ac:dyDescent="0.25">
      <c r="BG9515" t="str">
        <f t="shared" ca="1" si="1197"/>
        <v/>
      </c>
      <c r="BH9515" t="str">
        <f t="shared" si="1198"/>
        <v/>
      </c>
      <c r="BI9515" t="str">
        <f t="shared" si="1199"/>
        <v/>
      </c>
      <c r="BJ9515" t="str">
        <f t="shared" ca="1" si="1200"/>
        <v/>
      </c>
      <c r="BK9515">
        <f t="shared" si="1201"/>
        <v>1900</v>
      </c>
      <c r="BL9515">
        <f t="shared" si="1202"/>
        <v>1900</v>
      </c>
      <c r="BM9515" t="str">
        <f t="shared" si="1203"/>
        <v/>
      </c>
      <c r="BN9515" s="69">
        <f t="shared" si="1204"/>
        <v>142</v>
      </c>
      <c r="BO9515" s="1">
        <v>51883</v>
      </c>
      <c r="BP9515" s="1"/>
    </row>
    <row r="9516" spans="59:68" x14ac:dyDescent="0.25">
      <c r="BG9516" t="str">
        <f t="shared" ca="1" si="1197"/>
        <v/>
      </c>
      <c r="BH9516" t="str">
        <f t="shared" si="1198"/>
        <v/>
      </c>
      <c r="BI9516" t="str">
        <f t="shared" si="1199"/>
        <v/>
      </c>
      <c r="BJ9516" t="str">
        <f t="shared" ca="1" si="1200"/>
        <v/>
      </c>
      <c r="BK9516">
        <f t="shared" si="1201"/>
        <v>1900</v>
      </c>
      <c r="BL9516">
        <f t="shared" si="1202"/>
        <v>1900</v>
      </c>
      <c r="BM9516" t="str">
        <f t="shared" si="1203"/>
        <v/>
      </c>
      <c r="BN9516" s="69">
        <f t="shared" si="1204"/>
        <v>142</v>
      </c>
      <c r="BO9516" s="1">
        <v>51884</v>
      </c>
      <c r="BP9516" s="1"/>
    </row>
    <row r="9517" spans="59:68" x14ac:dyDescent="0.25">
      <c r="BG9517" t="str">
        <f t="shared" ca="1" si="1197"/>
        <v/>
      </c>
      <c r="BH9517" t="str">
        <f t="shared" si="1198"/>
        <v/>
      </c>
      <c r="BI9517" t="str">
        <f t="shared" si="1199"/>
        <v/>
      </c>
      <c r="BJ9517" t="str">
        <f t="shared" ca="1" si="1200"/>
        <v/>
      </c>
      <c r="BK9517">
        <f t="shared" si="1201"/>
        <v>1900</v>
      </c>
      <c r="BL9517">
        <f t="shared" si="1202"/>
        <v>1900</v>
      </c>
      <c r="BM9517" t="str">
        <f t="shared" si="1203"/>
        <v/>
      </c>
      <c r="BN9517" s="69">
        <f t="shared" si="1204"/>
        <v>142</v>
      </c>
      <c r="BO9517" s="1">
        <v>51885</v>
      </c>
      <c r="BP9517" s="1"/>
    </row>
    <row r="9518" spans="59:68" x14ac:dyDescent="0.25">
      <c r="BG9518" t="str">
        <f t="shared" ca="1" si="1197"/>
        <v/>
      </c>
      <c r="BH9518" t="str">
        <f t="shared" si="1198"/>
        <v/>
      </c>
      <c r="BI9518" t="str">
        <f t="shared" si="1199"/>
        <v/>
      </c>
      <c r="BJ9518" t="str">
        <f t="shared" ca="1" si="1200"/>
        <v/>
      </c>
      <c r="BK9518">
        <f t="shared" si="1201"/>
        <v>1900</v>
      </c>
      <c r="BL9518">
        <f t="shared" si="1202"/>
        <v>1900</v>
      </c>
      <c r="BM9518" t="str">
        <f t="shared" si="1203"/>
        <v/>
      </c>
      <c r="BN9518" s="69">
        <f t="shared" si="1204"/>
        <v>142</v>
      </c>
      <c r="BO9518" s="1">
        <v>51886</v>
      </c>
      <c r="BP9518" s="1"/>
    </row>
    <row r="9519" spans="59:68" x14ac:dyDescent="0.25">
      <c r="BG9519" t="str">
        <f t="shared" ca="1" si="1197"/>
        <v/>
      </c>
      <c r="BH9519" t="str">
        <f t="shared" si="1198"/>
        <v/>
      </c>
      <c r="BI9519" t="str">
        <f t="shared" si="1199"/>
        <v/>
      </c>
      <c r="BJ9519" t="str">
        <f t="shared" ca="1" si="1200"/>
        <v/>
      </c>
      <c r="BK9519">
        <f t="shared" si="1201"/>
        <v>1900</v>
      </c>
      <c r="BL9519">
        <f t="shared" si="1202"/>
        <v>1900</v>
      </c>
      <c r="BM9519" t="str">
        <f t="shared" si="1203"/>
        <v/>
      </c>
      <c r="BN9519" s="69">
        <f t="shared" si="1204"/>
        <v>142</v>
      </c>
      <c r="BO9519" s="1">
        <v>51887</v>
      </c>
      <c r="BP9519" s="1"/>
    </row>
    <row r="9520" spans="59:68" x14ac:dyDescent="0.25">
      <c r="BG9520" t="str">
        <f t="shared" ca="1" si="1197"/>
        <v/>
      </c>
      <c r="BH9520" t="str">
        <f t="shared" si="1198"/>
        <v/>
      </c>
      <c r="BI9520" t="str">
        <f t="shared" si="1199"/>
        <v/>
      </c>
      <c r="BJ9520" t="str">
        <f t="shared" ca="1" si="1200"/>
        <v/>
      </c>
      <c r="BK9520">
        <f t="shared" si="1201"/>
        <v>1900</v>
      </c>
      <c r="BL9520">
        <f t="shared" si="1202"/>
        <v>1900</v>
      </c>
      <c r="BM9520" t="str">
        <f t="shared" si="1203"/>
        <v/>
      </c>
      <c r="BN9520" s="69">
        <f t="shared" si="1204"/>
        <v>142</v>
      </c>
      <c r="BO9520" s="1">
        <v>51888</v>
      </c>
      <c r="BP9520" s="1"/>
    </row>
    <row r="9521" spans="59:68" x14ac:dyDescent="0.25">
      <c r="BG9521" t="str">
        <f t="shared" ca="1" si="1197"/>
        <v/>
      </c>
      <c r="BH9521" t="str">
        <f t="shared" si="1198"/>
        <v/>
      </c>
      <c r="BI9521" t="str">
        <f t="shared" si="1199"/>
        <v/>
      </c>
      <c r="BJ9521" t="str">
        <f t="shared" ca="1" si="1200"/>
        <v/>
      </c>
      <c r="BK9521">
        <f t="shared" si="1201"/>
        <v>1900</v>
      </c>
      <c r="BL9521">
        <f t="shared" si="1202"/>
        <v>1900</v>
      </c>
      <c r="BM9521" t="str">
        <f t="shared" si="1203"/>
        <v/>
      </c>
      <c r="BN9521" s="69">
        <f t="shared" si="1204"/>
        <v>142</v>
      </c>
      <c r="BO9521" s="1">
        <v>51889</v>
      </c>
      <c r="BP9521" s="1"/>
    </row>
    <row r="9522" spans="59:68" x14ac:dyDescent="0.25">
      <c r="BG9522" t="str">
        <f t="shared" ca="1" si="1197"/>
        <v/>
      </c>
      <c r="BH9522" t="str">
        <f t="shared" si="1198"/>
        <v/>
      </c>
      <c r="BI9522" t="str">
        <f t="shared" si="1199"/>
        <v/>
      </c>
      <c r="BJ9522" t="str">
        <f t="shared" ca="1" si="1200"/>
        <v/>
      </c>
      <c r="BK9522">
        <f t="shared" si="1201"/>
        <v>1900</v>
      </c>
      <c r="BL9522">
        <f t="shared" si="1202"/>
        <v>1900</v>
      </c>
      <c r="BM9522" t="str">
        <f t="shared" si="1203"/>
        <v/>
      </c>
      <c r="BN9522" s="69">
        <f t="shared" si="1204"/>
        <v>142</v>
      </c>
      <c r="BO9522" s="1">
        <v>51890</v>
      </c>
      <c r="BP9522" s="1"/>
    </row>
    <row r="9523" spans="59:68" x14ac:dyDescent="0.25">
      <c r="BG9523" t="str">
        <f t="shared" ca="1" si="1197"/>
        <v/>
      </c>
      <c r="BH9523" t="str">
        <f t="shared" si="1198"/>
        <v/>
      </c>
      <c r="BI9523" t="str">
        <f t="shared" si="1199"/>
        <v/>
      </c>
      <c r="BJ9523" t="str">
        <f t="shared" ca="1" si="1200"/>
        <v/>
      </c>
      <c r="BK9523">
        <f t="shared" si="1201"/>
        <v>1900</v>
      </c>
      <c r="BL9523">
        <f t="shared" si="1202"/>
        <v>1900</v>
      </c>
      <c r="BM9523" t="str">
        <f t="shared" si="1203"/>
        <v/>
      </c>
      <c r="BN9523" s="69">
        <f t="shared" si="1204"/>
        <v>142</v>
      </c>
      <c r="BO9523" s="1">
        <v>51891</v>
      </c>
      <c r="BP9523" s="1"/>
    </row>
    <row r="9524" spans="59:68" x14ac:dyDescent="0.25">
      <c r="BG9524" t="str">
        <f t="shared" ca="1" si="1197"/>
        <v/>
      </c>
      <c r="BH9524" t="str">
        <f t="shared" si="1198"/>
        <v/>
      </c>
      <c r="BI9524" t="str">
        <f t="shared" si="1199"/>
        <v/>
      </c>
      <c r="BJ9524" t="str">
        <f t="shared" ca="1" si="1200"/>
        <v/>
      </c>
      <c r="BK9524">
        <f t="shared" si="1201"/>
        <v>1900</v>
      </c>
      <c r="BL9524">
        <f t="shared" si="1202"/>
        <v>1900</v>
      </c>
      <c r="BM9524" t="str">
        <f t="shared" si="1203"/>
        <v/>
      </c>
      <c r="BN9524" s="69">
        <f t="shared" si="1204"/>
        <v>142</v>
      </c>
      <c r="BO9524" s="1">
        <v>51892</v>
      </c>
      <c r="BP9524" s="1"/>
    </row>
    <row r="9525" spans="59:68" x14ac:dyDescent="0.25">
      <c r="BG9525" t="str">
        <f t="shared" ca="1" si="1197"/>
        <v/>
      </c>
      <c r="BH9525" t="str">
        <f t="shared" si="1198"/>
        <v/>
      </c>
      <c r="BI9525" t="str">
        <f t="shared" si="1199"/>
        <v/>
      </c>
      <c r="BJ9525" t="str">
        <f t="shared" ca="1" si="1200"/>
        <v/>
      </c>
      <c r="BK9525">
        <f t="shared" si="1201"/>
        <v>1900</v>
      </c>
      <c r="BL9525">
        <f t="shared" si="1202"/>
        <v>1900</v>
      </c>
      <c r="BM9525" t="str">
        <f t="shared" si="1203"/>
        <v/>
      </c>
      <c r="BN9525" s="69">
        <f t="shared" si="1204"/>
        <v>142</v>
      </c>
      <c r="BO9525" s="1">
        <v>51893</v>
      </c>
      <c r="BP9525" s="1"/>
    </row>
    <row r="9526" spans="59:68" x14ac:dyDescent="0.25">
      <c r="BG9526" t="str">
        <f t="shared" ca="1" si="1197"/>
        <v/>
      </c>
      <c r="BH9526" t="str">
        <f t="shared" si="1198"/>
        <v/>
      </c>
      <c r="BI9526" t="str">
        <f t="shared" si="1199"/>
        <v/>
      </c>
      <c r="BJ9526" t="str">
        <f t="shared" ca="1" si="1200"/>
        <v/>
      </c>
      <c r="BK9526">
        <f t="shared" si="1201"/>
        <v>1900</v>
      </c>
      <c r="BL9526">
        <f t="shared" si="1202"/>
        <v>1900</v>
      </c>
      <c r="BM9526" t="str">
        <f t="shared" si="1203"/>
        <v/>
      </c>
      <c r="BN9526" s="69">
        <f t="shared" si="1204"/>
        <v>142</v>
      </c>
      <c r="BO9526" s="1">
        <v>51894</v>
      </c>
      <c r="BP9526" s="1"/>
    </row>
    <row r="9527" spans="59:68" x14ac:dyDescent="0.25">
      <c r="BG9527" t="str">
        <f t="shared" ca="1" si="1197"/>
        <v/>
      </c>
      <c r="BH9527" t="str">
        <f t="shared" si="1198"/>
        <v/>
      </c>
      <c r="BI9527" t="str">
        <f t="shared" si="1199"/>
        <v/>
      </c>
      <c r="BJ9527" t="str">
        <f t="shared" ca="1" si="1200"/>
        <v/>
      </c>
      <c r="BK9527">
        <f t="shared" si="1201"/>
        <v>1900</v>
      </c>
      <c r="BL9527">
        <f t="shared" si="1202"/>
        <v>1900</v>
      </c>
      <c r="BM9527" t="str">
        <f t="shared" si="1203"/>
        <v/>
      </c>
      <c r="BN9527" s="69">
        <f t="shared" si="1204"/>
        <v>142</v>
      </c>
      <c r="BO9527" s="1">
        <v>51895</v>
      </c>
      <c r="BP9527" s="1"/>
    </row>
    <row r="9528" spans="59:68" x14ac:dyDescent="0.25">
      <c r="BG9528" t="str">
        <f t="shared" ca="1" si="1197"/>
        <v/>
      </c>
      <c r="BH9528" t="str">
        <f t="shared" si="1198"/>
        <v/>
      </c>
      <c r="BI9528" t="str">
        <f t="shared" si="1199"/>
        <v/>
      </c>
      <c r="BJ9528" t="str">
        <f t="shared" ca="1" si="1200"/>
        <v/>
      </c>
      <c r="BK9528">
        <f t="shared" si="1201"/>
        <v>1900</v>
      </c>
      <c r="BL9528">
        <f t="shared" si="1202"/>
        <v>1900</v>
      </c>
      <c r="BM9528" t="str">
        <f t="shared" si="1203"/>
        <v/>
      </c>
      <c r="BN9528" s="69">
        <f t="shared" si="1204"/>
        <v>142</v>
      </c>
      <c r="BO9528" s="1">
        <v>51896</v>
      </c>
      <c r="BP9528" s="1"/>
    </row>
    <row r="9529" spans="59:68" x14ac:dyDescent="0.25">
      <c r="BG9529" t="str">
        <f t="shared" ca="1" si="1197"/>
        <v/>
      </c>
      <c r="BH9529" t="str">
        <f t="shared" si="1198"/>
        <v/>
      </c>
      <c r="BI9529" t="str">
        <f t="shared" si="1199"/>
        <v/>
      </c>
      <c r="BJ9529" t="str">
        <f t="shared" ca="1" si="1200"/>
        <v/>
      </c>
      <c r="BK9529">
        <f t="shared" si="1201"/>
        <v>1900</v>
      </c>
      <c r="BL9529">
        <f t="shared" si="1202"/>
        <v>1900</v>
      </c>
      <c r="BM9529" t="str">
        <f t="shared" si="1203"/>
        <v/>
      </c>
      <c r="BN9529" s="69">
        <f t="shared" si="1204"/>
        <v>142</v>
      </c>
      <c r="BO9529" s="1">
        <v>51897</v>
      </c>
      <c r="BP9529" s="1"/>
    </row>
    <row r="9530" spans="59:68" x14ac:dyDescent="0.25">
      <c r="BG9530" t="str">
        <f t="shared" ca="1" si="1197"/>
        <v/>
      </c>
      <c r="BH9530" t="str">
        <f t="shared" si="1198"/>
        <v/>
      </c>
      <c r="BI9530" t="str">
        <f t="shared" si="1199"/>
        <v/>
      </c>
      <c r="BJ9530" t="str">
        <f t="shared" ca="1" si="1200"/>
        <v/>
      </c>
      <c r="BK9530">
        <f t="shared" si="1201"/>
        <v>1900</v>
      </c>
      <c r="BL9530">
        <f t="shared" si="1202"/>
        <v>1900</v>
      </c>
      <c r="BM9530" t="str">
        <f t="shared" si="1203"/>
        <v/>
      </c>
      <c r="BN9530" s="69">
        <f t="shared" si="1204"/>
        <v>142</v>
      </c>
      <c r="BO9530" s="1">
        <v>51898</v>
      </c>
      <c r="BP9530" s="1"/>
    </row>
    <row r="9531" spans="59:68" x14ac:dyDescent="0.25">
      <c r="BG9531" t="str">
        <f t="shared" ca="1" si="1197"/>
        <v/>
      </c>
      <c r="BH9531" t="str">
        <f t="shared" si="1198"/>
        <v/>
      </c>
      <c r="BI9531" t="str">
        <f t="shared" si="1199"/>
        <v/>
      </c>
      <c r="BJ9531" t="str">
        <f t="shared" ca="1" si="1200"/>
        <v/>
      </c>
      <c r="BK9531">
        <f t="shared" si="1201"/>
        <v>1900</v>
      </c>
      <c r="BL9531">
        <f t="shared" si="1202"/>
        <v>1900</v>
      </c>
      <c r="BM9531" t="str">
        <f t="shared" si="1203"/>
        <v/>
      </c>
      <c r="BN9531" s="69">
        <f t="shared" si="1204"/>
        <v>142</v>
      </c>
      <c r="BO9531" s="1">
        <v>51899</v>
      </c>
      <c r="BP9531" s="1"/>
    </row>
    <row r="9532" spans="59:68" x14ac:dyDescent="0.25">
      <c r="BG9532" t="str">
        <f t="shared" ca="1" si="1197"/>
        <v/>
      </c>
      <c r="BH9532" t="str">
        <f t="shared" si="1198"/>
        <v/>
      </c>
      <c r="BI9532" t="str">
        <f t="shared" si="1199"/>
        <v/>
      </c>
      <c r="BJ9532" t="str">
        <f t="shared" ca="1" si="1200"/>
        <v/>
      </c>
      <c r="BK9532">
        <f t="shared" si="1201"/>
        <v>1900</v>
      </c>
      <c r="BL9532">
        <f t="shared" si="1202"/>
        <v>1900</v>
      </c>
      <c r="BM9532" t="str">
        <f t="shared" si="1203"/>
        <v/>
      </c>
      <c r="BN9532" s="69">
        <f t="shared" si="1204"/>
        <v>142</v>
      </c>
      <c r="BO9532" s="1">
        <v>51900</v>
      </c>
      <c r="BP9532" s="1"/>
    </row>
    <row r="9533" spans="59:68" x14ac:dyDescent="0.25">
      <c r="BG9533" t="str">
        <f t="shared" ca="1" si="1197"/>
        <v/>
      </c>
      <c r="BH9533" t="str">
        <f t="shared" si="1198"/>
        <v/>
      </c>
      <c r="BI9533" t="str">
        <f t="shared" si="1199"/>
        <v/>
      </c>
      <c r="BJ9533" t="str">
        <f t="shared" ca="1" si="1200"/>
        <v/>
      </c>
      <c r="BK9533">
        <f t="shared" si="1201"/>
        <v>1900</v>
      </c>
      <c r="BL9533">
        <f t="shared" si="1202"/>
        <v>1900</v>
      </c>
      <c r="BM9533" t="str">
        <f t="shared" si="1203"/>
        <v/>
      </c>
      <c r="BN9533" s="69">
        <f t="shared" si="1204"/>
        <v>142</v>
      </c>
      <c r="BO9533" s="1">
        <v>51901</v>
      </c>
      <c r="BP9533" s="1"/>
    </row>
    <row r="9534" spans="59:68" x14ac:dyDescent="0.25">
      <c r="BG9534" t="str">
        <f t="shared" ca="1" si="1197"/>
        <v/>
      </c>
      <c r="BH9534" t="str">
        <f t="shared" si="1198"/>
        <v/>
      </c>
      <c r="BI9534" t="str">
        <f t="shared" si="1199"/>
        <v/>
      </c>
      <c r="BJ9534" t="str">
        <f t="shared" ca="1" si="1200"/>
        <v/>
      </c>
      <c r="BK9534">
        <f t="shared" si="1201"/>
        <v>1900</v>
      </c>
      <c r="BL9534">
        <f t="shared" si="1202"/>
        <v>1900</v>
      </c>
      <c r="BM9534" t="str">
        <f t="shared" si="1203"/>
        <v/>
      </c>
      <c r="BN9534" s="69">
        <f t="shared" si="1204"/>
        <v>142</v>
      </c>
      <c r="BO9534" s="1">
        <v>51902</v>
      </c>
      <c r="BP9534" s="1"/>
    </row>
    <row r="9535" spans="59:68" x14ac:dyDescent="0.25">
      <c r="BG9535" t="str">
        <f t="shared" ca="1" si="1197"/>
        <v/>
      </c>
      <c r="BH9535" t="str">
        <f t="shared" si="1198"/>
        <v/>
      </c>
      <c r="BI9535" t="str">
        <f t="shared" si="1199"/>
        <v/>
      </c>
      <c r="BJ9535" t="str">
        <f t="shared" ca="1" si="1200"/>
        <v/>
      </c>
      <c r="BK9535">
        <f t="shared" si="1201"/>
        <v>1900</v>
      </c>
      <c r="BL9535">
        <f t="shared" si="1202"/>
        <v>1900</v>
      </c>
      <c r="BM9535" t="str">
        <f t="shared" si="1203"/>
        <v/>
      </c>
      <c r="BN9535" s="69">
        <f t="shared" si="1204"/>
        <v>142</v>
      </c>
      <c r="BO9535" s="1">
        <v>51903</v>
      </c>
      <c r="BP9535" s="1"/>
    </row>
    <row r="9536" spans="59:68" x14ac:dyDescent="0.25">
      <c r="BG9536" t="str">
        <f t="shared" ca="1" si="1197"/>
        <v/>
      </c>
      <c r="BH9536" t="str">
        <f t="shared" si="1198"/>
        <v/>
      </c>
      <c r="BI9536" t="str">
        <f t="shared" si="1199"/>
        <v/>
      </c>
      <c r="BJ9536" t="str">
        <f t="shared" ca="1" si="1200"/>
        <v/>
      </c>
      <c r="BK9536">
        <f t="shared" si="1201"/>
        <v>1900</v>
      </c>
      <c r="BL9536">
        <f t="shared" si="1202"/>
        <v>1900</v>
      </c>
      <c r="BM9536" t="str">
        <f t="shared" si="1203"/>
        <v/>
      </c>
      <c r="BN9536" s="69">
        <f t="shared" si="1204"/>
        <v>142</v>
      </c>
      <c r="BO9536" s="1">
        <v>51904</v>
      </c>
      <c r="BP9536" s="1"/>
    </row>
    <row r="9537" spans="59:68" x14ac:dyDescent="0.25">
      <c r="BG9537" t="str">
        <f t="shared" ca="1" si="1197"/>
        <v/>
      </c>
      <c r="BH9537" t="str">
        <f t="shared" si="1198"/>
        <v/>
      </c>
      <c r="BI9537" t="str">
        <f t="shared" si="1199"/>
        <v/>
      </c>
      <c r="BJ9537" t="str">
        <f t="shared" ca="1" si="1200"/>
        <v/>
      </c>
      <c r="BK9537">
        <f t="shared" si="1201"/>
        <v>1900</v>
      </c>
      <c r="BL9537">
        <f t="shared" si="1202"/>
        <v>1900</v>
      </c>
      <c r="BM9537" t="str">
        <f t="shared" si="1203"/>
        <v/>
      </c>
      <c r="BN9537" s="69">
        <f t="shared" si="1204"/>
        <v>142</v>
      </c>
      <c r="BO9537" s="1">
        <v>51905</v>
      </c>
      <c r="BP9537" s="1"/>
    </row>
    <row r="9538" spans="59:68" x14ac:dyDescent="0.25">
      <c r="BG9538" t="str">
        <f t="shared" ca="1" si="1197"/>
        <v/>
      </c>
      <c r="BH9538" t="str">
        <f t="shared" si="1198"/>
        <v/>
      </c>
      <c r="BI9538" t="str">
        <f t="shared" si="1199"/>
        <v/>
      </c>
      <c r="BJ9538" t="str">
        <f t="shared" ca="1" si="1200"/>
        <v/>
      </c>
      <c r="BK9538">
        <f t="shared" si="1201"/>
        <v>1900</v>
      </c>
      <c r="BL9538">
        <f t="shared" si="1202"/>
        <v>1900</v>
      </c>
      <c r="BM9538" t="str">
        <f t="shared" si="1203"/>
        <v/>
      </c>
      <c r="BN9538" s="69">
        <f t="shared" si="1204"/>
        <v>142</v>
      </c>
      <c r="BO9538" s="1">
        <v>51906</v>
      </c>
      <c r="BP9538" s="1"/>
    </row>
    <row r="9539" spans="59:68" x14ac:dyDescent="0.25">
      <c r="BG9539" t="str">
        <f t="shared" ref="BG9539:BG9602" ca="1" si="1205">IF(A9539="","",DATEDIF(J9539,TODAY(),"y"))</f>
        <v/>
      </c>
      <c r="BH9539" t="str">
        <f t="shared" ref="BH9539:BH9602" si="1206">IF(A9539="","",IF(BG9539&lt;61,"Moins de 61",IF(BG9539&lt;66,"61 à 65",IF(BG9539&lt;71,"66 à 70",IF(BG9539&lt;76,"71 à 75",IF(BG9539&lt;81,"76 à 80",IF(BG9539&lt;86,"81 à 85",IF(BG9539&lt;91,"86 à 90",IF(BG9539&lt;96,"91 à 95",IF(BG9539&lt;101,"96 à 100",IF(BG9539&gt;=101,"101 et plus","")))))))))))</f>
        <v/>
      </c>
      <c r="BI9539" t="str">
        <f t="shared" ref="BI9539:BI9602" si="1207">IF(B9539="","",IF(BG9539&lt;66,"Moins de 66",IF(BG9539&lt;71,"66 à 70",IF(BG9539&lt;76,"71 à 75",IF(BG9539&lt;81,"76 à 80",IF(BG9539&gt;=81,"plus de 80",""))))))</f>
        <v/>
      </c>
      <c r="BJ9539" t="str">
        <f t="shared" ref="BJ9539:BJ9602" ca="1" si="1208">IF(A9539="","",DATEDIF(L9539,TODAY(),"y"))</f>
        <v/>
      </c>
      <c r="BK9539">
        <f t="shared" ref="BK9539:BK9602" si="1209">YEAR(L9539)</f>
        <v>1900</v>
      </c>
      <c r="BL9539">
        <f t="shared" ref="BL9539:BL9602" si="1210">YEAR(E9539)</f>
        <v>1900</v>
      </c>
      <c r="BM9539" t="str">
        <f t="shared" ref="BM9539:BM9602" si="1211">IF(A9539="","",IF(O9539="Adhérent",BG9539,""))</f>
        <v/>
      </c>
      <c r="BN9539" s="69">
        <f t="shared" ref="BN9539:BN9602" si="1212">YEAR(BO9539)-YEAR(J9539)</f>
        <v>142</v>
      </c>
      <c r="BO9539" s="1">
        <v>51907</v>
      </c>
      <c r="BP9539" s="1"/>
    </row>
    <row r="9540" spans="59:68" x14ac:dyDescent="0.25">
      <c r="BG9540" t="str">
        <f t="shared" ca="1" si="1205"/>
        <v/>
      </c>
      <c r="BH9540" t="str">
        <f t="shared" si="1206"/>
        <v/>
      </c>
      <c r="BI9540" t="str">
        <f t="shared" si="1207"/>
        <v/>
      </c>
      <c r="BJ9540" t="str">
        <f t="shared" ca="1" si="1208"/>
        <v/>
      </c>
      <c r="BK9540">
        <f t="shared" si="1209"/>
        <v>1900</v>
      </c>
      <c r="BL9540">
        <f t="shared" si="1210"/>
        <v>1900</v>
      </c>
      <c r="BM9540" t="str">
        <f t="shared" si="1211"/>
        <v/>
      </c>
      <c r="BN9540" s="69">
        <f t="shared" si="1212"/>
        <v>142</v>
      </c>
      <c r="BO9540" s="1">
        <v>51908</v>
      </c>
      <c r="BP9540" s="1"/>
    </row>
    <row r="9541" spans="59:68" x14ac:dyDescent="0.25">
      <c r="BG9541" t="str">
        <f t="shared" ca="1" si="1205"/>
        <v/>
      </c>
      <c r="BH9541" t="str">
        <f t="shared" si="1206"/>
        <v/>
      </c>
      <c r="BI9541" t="str">
        <f t="shared" si="1207"/>
        <v/>
      </c>
      <c r="BJ9541" t="str">
        <f t="shared" ca="1" si="1208"/>
        <v/>
      </c>
      <c r="BK9541">
        <f t="shared" si="1209"/>
        <v>1900</v>
      </c>
      <c r="BL9541">
        <f t="shared" si="1210"/>
        <v>1900</v>
      </c>
      <c r="BM9541" t="str">
        <f t="shared" si="1211"/>
        <v/>
      </c>
      <c r="BN9541" s="69">
        <f t="shared" si="1212"/>
        <v>142</v>
      </c>
      <c r="BO9541" s="1">
        <v>51909</v>
      </c>
      <c r="BP9541" s="1"/>
    </row>
    <row r="9542" spans="59:68" x14ac:dyDescent="0.25">
      <c r="BG9542" t="str">
        <f t="shared" ca="1" si="1205"/>
        <v/>
      </c>
      <c r="BH9542" t="str">
        <f t="shared" si="1206"/>
        <v/>
      </c>
      <c r="BI9542" t="str">
        <f t="shared" si="1207"/>
        <v/>
      </c>
      <c r="BJ9542" t="str">
        <f t="shared" ca="1" si="1208"/>
        <v/>
      </c>
      <c r="BK9542">
        <f t="shared" si="1209"/>
        <v>1900</v>
      </c>
      <c r="BL9542">
        <f t="shared" si="1210"/>
        <v>1900</v>
      </c>
      <c r="BM9542" t="str">
        <f t="shared" si="1211"/>
        <v/>
      </c>
      <c r="BN9542" s="69">
        <f t="shared" si="1212"/>
        <v>142</v>
      </c>
      <c r="BO9542" s="1">
        <v>51910</v>
      </c>
      <c r="BP9542" s="1"/>
    </row>
    <row r="9543" spans="59:68" x14ac:dyDescent="0.25">
      <c r="BG9543" t="str">
        <f t="shared" ca="1" si="1205"/>
        <v/>
      </c>
      <c r="BH9543" t="str">
        <f t="shared" si="1206"/>
        <v/>
      </c>
      <c r="BI9543" t="str">
        <f t="shared" si="1207"/>
        <v/>
      </c>
      <c r="BJ9543" t="str">
        <f t="shared" ca="1" si="1208"/>
        <v/>
      </c>
      <c r="BK9543">
        <f t="shared" si="1209"/>
        <v>1900</v>
      </c>
      <c r="BL9543">
        <f t="shared" si="1210"/>
        <v>1900</v>
      </c>
      <c r="BM9543" t="str">
        <f t="shared" si="1211"/>
        <v/>
      </c>
      <c r="BN9543" s="69">
        <f t="shared" si="1212"/>
        <v>142</v>
      </c>
      <c r="BO9543" s="1">
        <v>51911</v>
      </c>
      <c r="BP9543" s="1"/>
    </row>
    <row r="9544" spans="59:68" x14ac:dyDescent="0.25">
      <c r="BG9544" t="str">
        <f t="shared" ca="1" si="1205"/>
        <v/>
      </c>
      <c r="BH9544" t="str">
        <f t="shared" si="1206"/>
        <v/>
      </c>
      <c r="BI9544" t="str">
        <f t="shared" si="1207"/>
        <v/>
      </c>
      <c r="BJ9544" t="str">
        <f t="shared" ca="1" si="1208"/>
        <v/>
      </c>
      <c r="BK9544">
        <f t="shared" si="1209"/>
        <v>1900</v>
      </c>
      <c r="BL9544">
        <f t="shared" si="1210"/>
        <v>1900</v>
      </c>
      <c r="BM9544" t="str">
        <f t="shared" si="1211"/>
        <v/>
      </c>
      <c r="BN9544" s="69">
        <f t="shared" si="1212"/>
        <v>142</v>
      </c>
      <c r="BO9544" s="1">
        <v>51912</v>
      </c>
      <c r="BP9544" s="1"/>
    </row>
    <row r="9545" spans="59:68" x14ac:dyDescent="0.25">
      <c r="BG9545" t="str">
        <f t="shared" ca="1" si="1205"/>
        <v/>
      </c>
      <c r="BH9545" t="str">
        <f t="shared" si="1206"/>
        <v/>
      </c>
      <c r="BI9545" t="str">
        <f t="shared" si="1207"/>
        <v/>
      </c>
      <c r="BJ9545" t="str">
        <f t="shared" ca="1" si="1208"/>
        <v/>
      </c>
      <c r="BK9545">
        <f t="shared" si="1209"/>
        <v>1900</v>
      </c>
      <c r="BL9545">
        <f t="shared" si="1210"/>
        <v>1900</v>
      </c>
      <c r="BM9545" t="str">
        <f t="shared" si="1211"/>
        <v/>
      </c>
      <c r="BN9545" s="69">
        <f t="shared" si="1212"/>
        <v>142</v>
      </c>
      <c r="BO9545" s="1">
        <v>51913</v>
      </c>
      <c r="BP9545" s="1"/>
    </row>
    <row r="9546" spans="59:68" x14ac:dyDescent="0.25">
      <c r="BG9546" t="str">
        <f t="shared" ca="1" si="1205"/>
        <v/>
      </c>
      <c r="BH9546" t="str">
        <f t="shared" si="1206"/>
        <v/>
      </c>
      <c r="BI9546" t="str">
        <f t="shared" si="1207"/>
        <v/>
      </c>
      <c r="BJ9546" t="str">
        <f t="shared" ca="1" si="1208"/>
        <v/>
      </c>
      <c r="BK9546">
        <f t="shared" si="1209"/>
        <v>1900</v>
      </c>
      <c r="BL9546">
        <f t="shared" si="1210"/>
        <v>1900</v>
      </c>
      <c r="BM9546" t="str">
        <f t="shared" si="1211"/>
        <v/>
      </c>
      <c r="BN9546" s="69">
        <f t="shared" si="1212"/>
        <v>142</v>
      </c>
      <c r="BO9546" s="1">
        <v>51914</v>
      </c>
      <c r="BP9546" s="1"/>
    </row>
    <row r="9547" spans="59:68" x14ac:dyDescent="0.25">
      <c r="BG9547" t="str">
        <f t="shared" ca="1" si="1205"/>
        <v/>
      </c>
      <c r="BH9547" t="str">
        <f t="shared" si="1206"/>
        <v/>
      </c>
      <c r="BI9547" t="str">
        <f t="shared" si="1207"/>
        <v/>
      </c>
      <c r="BJ9547" t="str">
        <f t="shared" ca="1" si="1208"/>
        <v/>
      </c>
      <c r="BK9547">
        <f t="shared" si="1209"/>
        <v>1900</v>
      </c>
      <c r="BL9547">
        <f t="shared" si="1210"/>
        <v>1900</v>
      </c>
      <c r="BM9547" t="str">
        <f t="shared" si="1211"/>
        <v/>
      </c>
      <c r="BN9547" s="69">
        <f t="shared" si="1212"/>
        <v>142</v>
      </c>
      <c r="BO9547" s="1">
        <v>51915</v>
      </c>
      <c r="BP9547" s="1"/>
    </row>
    <row r="9548" spans="59:68" x14ac:dyDescent="0.25">
      <c r="BG9548" t="str">
        <f t="shared" ca="1" si="1205"/>
        <v/>
      </c>
      <c r="BH9548" t="str">
        <f t="shared" si="1206"/>
        <v/>
      </c>
      <c r="BI9548" t="str">
        <f t="shared" si="1207"/>
        <v/>
      </c>
      <c r="BJ9548" t="str">
        <f t="shared" ca="1" si="1208"/>
        <v/>
      </c>
      <c r="BK9548">
        <f t="shared" si="1209"/>
        <v>1900</v>
      </c>
      <c r="BL9548">
        <f t="shared" si="1210"/>
        <v>1900</v>
      </c>
      <c r="BM9548" t="str">
        <f t="shared" si="1211"/>
        <v/>
      </c>
      <c r="BN9548" s="69">
        <f t="shared" si="1212"/>
        <v>142</v>
      </c>
      <c r="BO9548" s="1">
        <v>51916</v>
      </c>
      <c r="BP9548" s="1"/>
    </row>
    <row r="9549" spans="59:68" x14ac:dyDescent="0.25">
      <c r="BG9549" t="str">
        <f t="shared" ca="1" si="1205"/>
        <v/>
      </c>
      <c r="BH9549" t="str">
        <f t="shared" si="1206"/>
        <v/>
      </c>
      <c r="BI9549" t="str">
        <f t="shared" si="1207"/>
        <v/>
      </c>
      <c r="BJ9549" t="str">
        <f t="shared" ca="1" si="1208"/>
        <v/>
      </c>
      <c r="BK9549">
        <f t="shared" si="1209"/>
        <v>1900</v>
      </c>
      <c r="BL9549">
        <f t="shared" si="1210"/>
        <v>1900</v>
      </c>
      <c r="BM9549" t="str">
        <f t="shared" si="1211"/>
        <v/>
      </c>
      <c r="BN9549" s="69">
        <f t="shared" si="1212"/>
        <v>142</v>
      </c>
      <c r="BO9549" s="1">
        <v>51917</v>
      </c>
      <c r="BP9549" s="1"/>
    </row>
    <row r="9550" spans="59:68" x14ac:dyDescent="0.25">
      <c r="BG9550" t="str">
        <f t="shared" ca="1" si="1205"/>
        <v/>
      </c>
      <c r="BH9550" t="str">
        <f t="shared" si="1206"/>
        <v/>
      </c>
      <c r="BI9550" t="str">
        <f t="shared" si="1207"/>
        <v/>
      </c>
      <c r="BJ9550" t="str">
        <f t="shared" ca="1" si="1208"/>
        <v/>
      </c>
      <c r="BK9550">
        <f t="shared" si="1209"/>
        <v>1900</v>
      </c>
      <c r="BL9550">
        <f t="shared" si="1210"/>
        <v>1900</v>
      </c>
      <c r="BM9550" t="str">
        <f t="shared" si="1211"/>
        <v/>
      </c>
      <c r="BN9550" s="69">
        <f t="shared" si="1212"/>
        <v>142</v>
      </c>
      <c r="BO9550" s="1">
        <v>51918</v>
      </c>
      <c r="BP9550" s="1"/>
    </row>
    <row r="9551" spans="59:68" x14ac:dyDescent="0.25">
      <c r="BG9551" t="str">
        <f t="shared" ca="1" si="1205"/>
        <v/>
      </c>
      <c r="BH9551" t="str">
        <f t="shared" si="1206"/>
        <v/>
      </c>
      <c r="BI9551" t="str">
        <f t="shared" si="1207"/>
        <v/>
      </c>
      <c r="BJ9551" t="str">
        <f t="shared" ca="1" si="1208"/>
        <v/>
      </c>
      <c r="BK9551">
        <f t="shared" si="1209"/>
        <v>1900</v>
      </c>
      <c r="BL9551">
        <f t="shared" si="1210"/>
        <v>1900</v>
      </c>
      <c r="BM9551" t="str">
        <f t="shared" si="1211"/>
        <v/>
      </c>
      <c r="BN9551" s="69">
        <f t="shared" si="1212"/>
        <v>142</v>
      </c>
      <c r="BO9551" s="1">
        <v>51919</v>
      </c>
      <c r="BP9551" s="1"/>
    </row>
    <row r="9552" spans="59:68" x14ac:dyDescent="0.25">
      <c r="BG9552" t="str">
        <f t="shared" ca="1" si="1205"/>
        <v/>
      </c>
      <c r="BH9552" t="str">
        <f t="shared" si="1206"/>
        <v/>
      </c>
      <c r="BI9552" t="str">
        <f t="shared" si="1207"/>
        <v/>
      </c>
      <c r="BJ9552" t="str">
        <f t="shared" ca="1" si="1208"/>
        <v/>
      </c>
      <c r="BK9552">
        <f t="shared" si="1209"/>
        <v>1900</v>
      </c>
      <c r="BL9552">
        <f t="shared" si="1210"/>
        <v>1900</v>
      </c>
      <c r="BM9552" t="str">
        <f t="shared" si="1211"/>
        <v/>
      </c>
      <c r="BN9552" s="69">
        <f t="shared" si="1212"/>
        <v>142</v>
      </c>
      <c r="BO9552" s="1">
        <v>51920</v>
      </c>
      <c r="BP9552" s="1"/>
    </row>
    <row r="9553" spans="59:68" x14ac:dyDescent="0.25">
      <c r="BG9553" t="str">
        <f t="shared" ca="1" si="1205"/>
        <v/>
      </c>
      <c r="BH9553" t="str">
        <f t="shared" si="1206"/>
        <v/>
      </c>
      <c r="BI9553" t="str">
        <f t="shared" si="1207"/>
        <v/>
      </c>
      <c r="BJ9553" t="str">
        <f t="shared" ca="1" si="1208"/>
        <v/>
      </c>
      <c r="BK9553">
        <f t="shared" si="1209"/>
        <v>1900</v>
      </c>
      <c r="BL9553">
        <f t="shared" si="1210"/>
        <v>1900</v>
      </c>
      <c r="BM9553" t="str">
        <f t="shared" si="1211"/>
        <v/>
      </c>
      <c r="BN9553" s="69">
        <f t="shared" si="1212"/>
        <v>142</v>
      </c>
      <c r="BO9553" s="1">
        <v>51921</v>
      </c>
      <c r="BP9553" s="1"/>
    </row>
    <row r="9554" spans="59:68" x14ac:dyDescent="0.25">
      <c r="BG9554" t="str">
        <f t="shared" ca="1" si="1205"/>
        <v/>
      </c>
      <c r="BH9554" t="str">
        <f t="shared" si="1206"/>
        <v/>
      </c>
      <c r="BI9554" t="str">
        <f t="shared" si="1207"/>
        <v/>
      </c>
      <c r="BJ9554" t="str">
        <f t="shared" ca="1" si="1208"/>
        <v/>
      </c>
      <c r="BK9554">
        <f t="shared" si="1209"/>
        <v>1900</v>
      </c>
      <c r="BL9554">
        <f t="shared" si="1210"/>
        <v>1900</v>
      </c>
      <c r="BM9554" t="str">
        <f t="shared" si="1211"/>
        <v/>
      </c>
      <c r="BN9554" s="69">
        <f t="shared" si="1212"/>
        <v>142</v>
      </c>
      <c r="BO9554" s="1">
        <v>51922</v>
      </c>
      <c r="BP9554" s="1"/>
    </row>
    <row r="9555" spans="59:68" x14ac:dyDescent="0.25">
      <c r="BG9555" t="str">
        <f t="shared" ca="1" si="1205"/>
        <v/>
      </c>
      <c r="BH9555" t="str">
        <f t="shared" si="1206"/>
        <v/>
      </c>
      <c r="BI9555" t="str">
        <f t="shared" si="1207"/>
        <v/>
      </c>
      <c r="BJ9555" t="str">
        <f t="shared" ca="1" si="1208"/>
        <v/>
      </c>
      <c r="BK9555">
        <f t="shared" si="1209"/>
        <v>1900</v>
      </c>
      <c r="BL9555">
        <f t="shared" si="1210"/>
        <v>1900</v>
      </c>
      <c r="BM9555" t="str">
        <f t="shared" si="1211"/>
        <v/>
      </c>
      <c r="BN9555" s="69">
        <f t="shared" si="1212"/>
        <v>142</v>
      </c>
      <c r="BO9555" s="1">
        <v>51923</v>
      </c>
      <c r="BP9555" s="1"/>
    </row>
    <row r="9556" spans="59:68" x14ac:dyDescent="0.25">
      <c r="BG9556" t="str">
        <f t="shared" ca="1" si="1205"/>
        <v/>
      </c>
      <c r="BH9556" t="str">
        <f t="shared" si="1206"/>
        <v/>
      </c>
      <c r="BI9556" t="str">
        <f t="shared" si="1207"/>
        <v/>
      </c>
      <c r="BJ9556" t="str">
        <f t="shared" ca="1" si="1208"/>
        <v/>
      </c>
      <c r="BK9556">
        <f t="shared" si="1209"/>
        <v>1900</v>
      </c>
      <c r="BL9556">
        <f t="shared" si="1210"/>
        <v>1900</v>
      </c>
      <c r="BM9556" t="str">
        <f t="shared" si="1211"/>
        <v/>
      </c>
      <c r="BN9556" s="69">
        <f t="shared" si="1212"/>
        <v>142</v>
      </c>
      <c r="BO9556" s="1">
        <v>51924</v>
      </c>
      <c r="BP9556" s="1"/>
    </row>
    <row r="9557" spans="59:68" x14ac:dyDescent="0.25">
      <c r="BG9557" t="str">
        <f t="shared" ca="1" si="1205"/>
        <v/>
      </c>
      <c r="BH9557" t="str">
        <f t="shared" si="1206"/>
        <v/>
      </c>
      <c r="BI9557" t="str">
        <f t="shared" si="1207"/>
        <v/>
      </c>
      <c r="BJ9557" t="str">
        <f t="shared" ca="1" si="1208"/>
        <v/>
      </c>
      <c r="BK9557">
        <f t="shared" si="1209"/>
        <v>1900</v>
      </c>
      <c r="BL9557">
        <f t="shared" si="1210"/>
        <v>1900</v>
      </c>
      <c r="BM9557" t="str">
        <f t="shared" si="1211"/>
        <v/>
      </c>
      <c r="BN9557" s="69">
        <f t="shared" si="1212"/>
        <v>142</v>
      </c>
      <c r="BO9557" s="1">
        <v>51925</v>
      </c>
      <c r="BP9557" s="1"/>
    </row>
    <row r="9558" spans="59:68" x14ac:dyDescent="0.25">
      <c r="BG9558" t="str">
        <f t="shared" ca="1" si="1205"/>
        <v/>
      </c>
      <c r="BH9558" t="str">
        <f t="shared" si="1206"/>
        <v/>
      </c>
      <c r="BI9558" t="str">
        <f t="shared" si="1207"/>
        <v/>
      </c>
      <c r="BJ9558" t="str">
        <f t="shared" ca="1" si="1208"/>
        <v/>
      </c>
      <c r="BK9558">
        <f t="shared" si="1209"/>
        <v>1900</v>
      </c>
      <c r="BL9558">
        <f t="shared" si="1210"/>
        <v>1900</v>
      </c>
      <c r="BM9558" t="str">
        <f t="shared" si="1211"/>
        <v/>
      </c>
      <c r="BN9558" s="69">
        <f t="shared" si="1212"/>
        <v>142</v>
      </c>
      <c r="BO9558" s="1">
        <v>51926</v>
      </c>
      <c r="BP9558" s="1"/>
    </row>
    <row r="9559" spans="59:68" x14ac:dyDescent="0.25">
      <c r="BG9559" t="str">
        <f t="shared" ca="1" si="1205"/>
        <v/>
      </c>
      <c r="BH9559" t="str">
        <f t="shared" si="1206"/>
        <v/>
      </c>
      <c r="BI9559" t="str">
        <f t="shared" si="1207"/>
        <v/>
      </c>
      <c r="BJ9559" t="str">
        <f t="shared" ca="1" si="1208"/>
        <v/>
      </c>
      <c r="BK9559">
        <f t="shared" si="1209"/>
        <v>1900</v>
      </c>
      <c r="BL9559">
        <f t="shared" si="1210"/>
        <v>1900</v>
      </c>
      <c r="BM9559" t="str">
        <f t="shared" si="1211"/>
        <v/>
      </c>
      <c r="BN9559" s="69">
        <f t="shared" si="1212"/>
        <v>142</v>
      </c>
      <c r="BO9559" s="1">
        <v>51927</v>
      </c>
      <c r="BP9559" s="1"/>
    </row>
    <row r="9560" spans="59:68" x14ac:dyDescent="0.25">
      <c r="BG9560" t="str">
        <f t="shared" ca="1" si="1205"/>
        <v/>
      </c>
      <c r="BH9560" t="str">
        <f t="shared" si="1206"/>
        <v/>
      </c>
      <c r="BI9560" t="str">
        <f t="shared" si="1207"/>
        <v/>
      </c>
      <c r="BJ9560" t="str">
        <f t="shared" ca="1" si="1208"/>
        <v/>
      </c>
      <c r="BK9560">
        <f t="shared" si="1209"/>
        <v>1900</v>
      </c>
      <c r="BL9560">
        <f t="shared" si="1210"/>
        <v>1900</v>
      </c>
      <c r="BM9560" t="str">
        <f t="shared" si="1211"/>
        <v/>
      </c>
      <c r="BN9560" s="69">
        <f t="shared" si="1212"/>
        <v>142</v>
      </c>
      <c r="BO9560" s="1">
        <v>51928</v>
      </c>
      <c r="BP9560" s="1"/>
    </row>
    <row r="9561" spans="59:68" x14ac:dyDescent="0.25">
      <c r="BG9561" t="str">
        <f t="shared" ca="1" si="1205"/>
        <v/>
      </c>
      <c r="BH9561" t="str">
        <f t="shared" si="1206"/>
        <v/>
      </c>
      <c r="BI9561" t="str">
        <f t="shared" si="1207"/>
        <v/>
      </c>
      <c r="BJ9561" t="str">
        <f t="shared" ca="1" si="1208"/>
        <v/>
      </c>
      <c r="BK9561">
        <f t="shared" si="1209"/>
        <v>1900</v>
      </c>
      <c r="BL9561">
        <f t="shared" si="1210"/>
        <v>1900</v>
      </c>
      <c r="BM9561" t="str">
        <f t="shared" si="1211"/>
        <v/>
      </c>
      <c r="BN9561" s="69">
        <f t="shared" si="1212"/>
        <v>142</v>
      </c>
      <c r="BO9561" s="1">
        <v>51929</v>
      </c>
      <c r="BP9561" s="1"/>
    </row>
    <row r="9562" spans="59:68" x14ac:dyDescent="0.25">
      <c r="BG9562" t="str">
        <f t="shared" ca="1" si="1205"/>
        <v/>
      </c>
      <c r="BH9562" t="str">
        <f t="shared" si="1206"/>
        <v/>
      </c>
      <c r="BI9562" t="str">
        <f t="shared" si="1207"/>
        <v/>
      </c>
      <c r="BJ9562" t="str">
        <f t="shared" ca="1" si="1208"/>
        <v/>
      </c>
      <c r="BK9562">
        <f t="shared" si="1209"/>
        <v>1900</v>
      </c>
      <c r="BL9562">
        <f t="shared" si="1210"/>
        <v>1900</v>
      </c>
      <c r="BM9562" t="str">
        <f t="shared" si="1211"/>
        <v/>
      </c>
      <c r="BN9562" s="69">
        <f t="shared" si="1212"/>
        <v>142</v>
      </c>
      <c r="BO9562" s="1">
        <v>51930</v>
      </c>
      <c r="BP9562" s="1"/>
    </row>
    <row r="9563" spans="59:68" x14ac:dyDescent="0.25">
      <c r="BG9563" t="str">
        <f t="shared" ca="1" si="1205"/>
        <v/>
      </c>
      <c r="BH9563" t="str">
        <f t="shared" si="1206"/>
        <v/>
      </c>
      <c r="BI9563" t="str">
        <f t="shared" si="1207"/>
        <v/>
      </c>
      <c r="BJ9563" t="str">
        <f t="shared" ca="1" si="1208"/>
        <v/>
      </c>
      <c r="BK9563">
        <f t="shared" si="1209"/>
        <v>1900</v>
      </c>
      <c r="BL9563">
        <f t="shared" si="1210"/>
        <v>1900</v>
      </c>
      <c r="BM9563" t="str">
        <f t="shared" si="1211"/>
        <v/>
      </c>
      <c r="BN9563" s="69">
        <f t="shared" si="1212"/>
        <v>142</v>
      </c>
      <c r="BO9563" s="1">
        <v>51931</v>
      </c>
      <c r="BP9563" s="1"/>
    </row>
    <row r="9564" spans="59:68" x14ac:dyDescent="0.25">
      <c r="BG9564" t="str">
        <f t="shared" ca="1" si="1205"/>
        <v/>
      </c>
      <c r="BH9564" t="str">
        <f t="shared" si="1206"/>
        <v/>
      </c>
      <c r="BI9564" t="str">
        <f t="shared" si="1207"/>
        <v/>
      </c>
      <c r="BJ9564" t="str">
        <f t="shared" ca="1" si="1208"/>
        <v/>
      </c>
      <c r="BK9564">
        <f t="shared" si="1209"/>
        <v>1900</v>
      </c>
      <c r="BL9564">
        <f t="shared" si="1210"/>
        <v>1900</v>
      </c>
      <c r="BM9564" t="str">
        <f t="shared" si="1211"/>
        <v/>
      </c>
      <c r="BN9564" s="69">
        <f t="shared" si="1212"/>
        <v>142</v>
      </c>
      <c r="BO9564" s="1">
        <v>51932</v>
      </c>
      <c r="BP9564" s="1"/>
    </row>
    <row r="9565" spans="59:68" x14ac:dyDescent="0.25">
      <c r="BG9565" t="str">
        <f t="shared" ca="1" si="1205"/>
        <v/>
      </c>
      <c r="BH9565" t="str">
        <f t="shared" si="1206"/>
        <v/>
      </c>
      <c r="BI9565" t="str">
        <f t="shared" si="1207"/>
        <v/>
      </c>
      <c r="BJ9565" t="str">
        <f t="shared" ca="1" si="1208"/>
        <v/>
      </c>
      <c r="BK9565">
        <f t="shared" si="1209"/>
        <v>1900</v>
      </c>
      <c r="BL9565">
        <f t="shared" si="1210"/>
        <v>1900</v>
      </c>
      <c r="BM9565" t="str">
        <f t="shared" si="1211"/>
        <v/>
      </c>
      <c r="BN9565" s="69">
        <f t="shared" si="1212"/>
        <v>142</v>
      </c>
      <c r="BO9565" s="1">
        <v>51933</v>
      </c>
      <c r="BP9565" s="1"/>
    </row>
    <row r="9566" spans="59:68" x14ac:dyDescent="0.25">
      <c r="BG9566" t="str">
        <f t="shared" ca="1" si="1205"/>
        <v/>
      </c>
      <c r="BH9566" t="str">
        <f t="shared" si="1206"/>
        <v/>
      </c>
      <c r="BI9566" t="str">
        <f t="shared" si="1207"/>
        <v/>
      </c>
      <c r="BJ9566" t="str">
        <f t="shared" ca="1" si="1208"/>
        <v/>
      </c>
      <c r="BK9566">
        <f t="shared" si="1209"/>
        <v>1900</v>
      </c>
      <c r="BL9566">
        <f t="shared" si="1210"/>
        <v>1900</v>
      </c>
      <c r="BM9566" t="str">
        <f t="shared" si="1211"/>
        <v/>
      </c>
      <c r="BN9566" s="69">
        <f t="shared" si="1212"/>
        <v>142</v>
      </c>
      <c r="BO9566" s="1">
        <v>51934</v>
      </c>
      <c r="BP9566" s="1"/>
    </row>
    <row r="9567" spans="59:68" x14ac:dyDescent="0.25">
      <c r="BG9567" t="str">
        <f t="shared" ca="1" si="1205"/>
        <v/>
      </c>
      <c r="BH9567" t="str">
        <f t="shared" si="1206"/>
        <v/>
      </c>
      <c r="BI9567" t="str">
        <f t="shared" si="1207"/>
        <v/>
      </c>
      <c r="BJ9567" t="str">
        <f t="shared" ca="1" si="1208"/>
        <v/>
      </c>
      <c r="BK9567">
        <f t="shared" si="1209"/>
        <v>1900</v>
      </c>
      <c r="BL9567">
        <f t="shared" si="1210"/>
        <v>1900</v>
      </c>
      <c r="BM9567" t="str">
        <f t="shared" si="1211"/>
        <v/>
      </c>
      <c r="BN9567" s="69">
        <f t="shared" si="1212"/>
        <v>142</v>
      </c>
      <c r="BO9567" s="1">
        <v>51935</v>
      </c>
      <c r="BP9567" s="1"/>
    </row>
    <row r="9568" spans="59:68" x14ac:dyDescent="0.25">
      <c r="BG9568" t="str">
        <f t="shared" ca="1" si="1205"/>
        <v/>
      </c>
      <c r="BH9568" t="str">
        <f t="shared" si="1206"/>
        <v/>
      </c>
      <c r="BI9568" t="str">
        <f t="shared" si="1207"/>
        <v/>
      </c>
      <c r="BJ9568" t="str">
        <f t="shared" ca="1" si="1208"/>
        <v/>
      </c>
      <c r="BK9568">
        <f t="shared" si="1209"/>
        <v>1900</v>
      </c>
      <c r="BL9568">
        <f t="shared" si="1210"/>
        <v>1900</v>
      </c>
      <c r="BM9568" t="str">
        <f t="shared" si="1211"/>
        <v/>
      </c>
      <c r="BN9568" s="69">
        <f t="shared" si="1212"/>
        <v>142</v>
      </c>
      <c r="BO9568" s="1">
        <v>51936</v>
      </c>
      <c r="BP9568" s="1"/>
    </row>
    <row r="9569" spans="59:68" x14ac:dyDescent="0.25">
      <c r="BG9569" t="str">
        <f t="shared" ca="1" si="1205"/>
        <v/>
      </c>
      <c r="BH9569" t="str">
        <f t="shared" si="1206"/>
        <v/>
      </c>
      <c r="BI9569" t="str">
        <f t="shared" si="1207"/>
        <v/>
      </c>
      <c r="BJ9569" t="str">
        <f t="shared" ca="1" si="1208"/>
        <v/>
      </c>
      <c r="BK9569">
        <f t="shared" si="1209"/>
        <v>1900</v>
      </c>
      <c r="BL9569">
        <f t="shared" si="1210"/>
        <v>1900</v>
      </c>
      <c r="BM9569" t="str">
        <f t="shared" si="1211"/>
        <v/>
      </c>
      <c r="BN9569" s="69">
        <f t="shared" si="1212"/>
        <v>142</v>
      </c>
      <c r="BO9569" s="1">
        <v>51937</v>
      </c>
      <c r="BP9569" s="1"/>
    </row>
    <row r="9570" spans="59:68" x14ac:dyDescent="0.25">
      <c r="BG9570" t="str">
        <f t="shared" ca="1" si="1205"/>
        <v/>
      </c>
      <c r="BH9570" t="str">
        <f t="shared" si="1206"/>
        <v/>
      </c>
      <c r="BI9570" t="str">
        <f t="shared" si="1207"/>
        <v/>
      </c>
      <c r="BJ9570" t="str">
        <f t="shared" ca="1" si="1208"/>
        <v/>
      </c>
      <c r="BK9570">
        <f t="shared" si="1209"/>
        <v>1900</v>
      </c>
      <c r="BL9570">
        <f t="shared" si="1210"/>
        <v>1900</v>
      </c>
      <c r="BM9570" t="str">
        <f t="shared" si="1211"/>
        <v/>
      </c>
      <c r="BN9570" s="69">
        <f t="shared" si="1212"/>
        <v>142</v>
      </c>
      <c r="BO9570" s="1">
        <v>51938</v>
      </c>
      <c r="BP9570" s="1"/>
    </row>
    <row r="9571" spans="59:68" x14ac:dyDescent="0.25">
      <c r="BG9571" t="str">
        <f t="shared" ca="1" si="1205"/>
        <v/>
      </c>
      <c r="BH9571" t="str">
        <f t="shared" si="1206"/>
        <v/>
      </c>
      <c r="BI9571" t="str">
        <f t="shared" si="1207"/>
        <v/>
      </c>
      <c r="BJ9571" t="str">
        <f t="shared" ca="1" si="1208"/>
        <v/>
      </c>
      <c r="BK9571">
        <f t="shared" si="1209"/>
        <v>1900</v>
      </c>
      <c r="BL9571">
        <f t="shared" si="1210"/>
        <v>1900</v>
      </c>
      <c r="BM9571" t="str">
        <f t="shared" si="1211"/>
        <v/>
      </c>
      <c r="BN9571" s="69">
        <f t="shared" si="1212"/>
        <v>142</v>
      </c>
      <c r="BO9571" s="1">
        <v>51939</v>
      </c>
      <c r="BP9571" s="1"/>
    </row>
    <row r="9572" spans="59:68" x14ac:dyDescent="0.25">
      <c r="BG9572" t="str">
        <f t="shared" ca="1" si="1205"/>
        <v/>
      </c>
      <c r="BH9572" t="str">
        <f t="shared" si="1206"/>
        <v/>
      </c>
      <c r="BI9572" t="str">
        <f t="shared" si="1207"/>
        <v/>
      </c>
      <c r="BJ9572" t="str">
        <f t="shared" ca="1" si="1208"/>
        <v/>
      </c>
      <c r="BK9572">
        <f t="shared" si="1209"/>
        <v>1900</v>
      </c>
      <c r="BL9572">
        <f t="shared" si="1210"/>
        <v>1900</v>
      </c>
      <c r="BM9572" t="str">
        <f t="shared" si="1211"/>
        <v/>
      </c>
      <c r="BN9572" s="69">
        <f t="shared" si="1212"/>
        <v>142</v>
      </c>
      <c r="BO9572" s="1">
        <v>51940</v>
      </c>
      <c r="BP9572" s="1"/>
    </row>
    <row r="9573" spans="59:68" x14ac:dyDescent="0.25">
      <c r="BG9573" t="str">
        <f t="shared" ca="1" si="1205"/>
        <v/>
      </c>
      <c r="BH9573" t="str">
        <f t="shared" si="1206"/>
        <v/>
      </c>
      <c r="BI9573" t="str">
        <f t="shared" si="1207"/>
        <v/>
      </c>
      <c r="BJ9573" t="str">
        <f t="shared" ca="1" si="1208"/>
        <v/>
      </c>
      <c r="BK9573">
        <f t="shared" si="1209"/>
        <v>1900</v>
      </c>
      <c r="BL9573">
        <f t="shared" si="1210"/>
        <v>1900</v>
      </c>
      <c r="BM9573" t="str">
        <f t="shared" si="1211"/>
        <v/>
      </c>
      <c r="BN9573" s="69">
        <f t="shared" si="1212"/>
        <v>142</v>
      </c>
      <c r="BO9573" s="1">
        <v>51941</v>
      </c>
      <c r="BP9573" s="1"/>
    </row>
    <row r="9574" spans="59:68" x14ac:dyDescent="0.25">
      <c r="BG9574" t="str">
        <f t="shared" ca="1" si="1205"/>
        <v/>
      </c>
      <c r="BH9574" t="str">
        <f t="shared" si="1206"/>
        <v/>
      </c>
      <c r="BI9574" t="str">
        <f t="shared" si="1207"/>
        <v/>
      </c>
      <c r="BJ9574" t="str">
        <f t="shared" ca="1" si="1208"/>
        <v/>
      </c>
      <c r="BK9574">
        <f t="shared" si="1209"/>
        <v>1900</v>
      </c>
      <c r="BL9574">
        <f t="shared" si="1210"/>
        <v>1900</v>
      </c>
      <c r="BM9574" t="str">
        <f t="shared" si="1211"/>
        <v/>
      </c>
      <c r="BN9574" s="69">
        <f t="shared" si="1212"/>
        <v>142</v>
      </c>
      <c r="BO9574" s="1">
        <v>51942</v>
      </c>
      <c r="BP9574" s="1"/>
    </row>
    <row r="9575" spans="59:68" x14ac:dyDescent="0.25">
      <c r="BG9575" t="str">
        <f t="shared" ca="1" si="1205"/>
        <v/>
      </c>
      <c r="BH9575" t="str">
        <f t="shared" si="1206"/>
        <v/>
      </c>
      <c r="BI9575" t="str">
        <f t="shared" si="1207"/>
        <v/>
      </c>
      <c r="BJ9575" t="str">
        <f t="shared" ca="1" si="1208"/>
        <v/>
      </c>
      <c r="BK9575">
        <f t="shared" si="1209"/>
        <v>1900</v>
      </c>
      <c r="BL9575">
        <f t="shared" si="1210"/>
        <v>1900</v>
      </c>
      <c r="BM9575" t="str">
        <f t="shared" si="1211"/>
        <v/>
      </c>
      <c r="BN9575" s="69">
        <f t="shared" si="1212"/>
        <v>142</v>
      </c>
      <c r="BO9575" s="1">
        <v>51943</v>
      </c>
      <c r="BP9575" s="1"/>
    </row>
    <row r="9576" spans="59:68" x14ac:dyDescent="0.25">
      <c r="BG9576" t="str">
        <f t="shared" ca="1" si="1205"/>
        <v/>
      </c>
      <c r="BH9576" t="str">
        <f t="shared" si="1206"/>
        <v/>
      </c>
      <c r="BI9576" t="str">
        <f t="shared" si="1207"/>
        <v/>
      </c>
      <c r="BJ9576" t="str">
        <f t="shared" ca="1" si="1208"/>
        <v/>
      </c>
      <c r="BK9576">
        <f t="shared" si="1209"/>
        <v>1900</v>
      </c>
      <c r="BL9576">
        <f t="shared" si="1210"/>
        <v>1900</v>
      </c>
      <c r="BM9576" t="str">
        <f t="shared" si="1211"/>
        <v/>
      </c>
      <c r="BN9576" s="69">
        <f t="shared" si="1212"/>
        <v>142</v>
      </c>
      <c r="BO9576" s="1">
        <v>51944</v>
      </c>
      <c r="BP9576" s="1"/>
    </row>
    <row r="9577" spans="59:68" x14ac:dyDescent="0.25">
      <c r="BG9577" t="str">
        <f t="shared" ca="1" si="1205"/>
        <v/>
      </c>
      <c r="BH9577" t="str">
        <f t="shared" si="1206"/>
        <v/>
      </c>
      <c r="BI9577" t="str">
        <f t="shared" si="1207"/>
        <v/>
      </c>
      <c r="BJ9577" t="str">
        <f t="shared" ca="1" si="1208"/>
        <v/>
      </c>
      <c r="BK9577">
        <f t="shared" si="1209"/>
        <v>1900</v>
      </c>
      <c r="BL9577">
        <f t="shared" si="1210"/>
        <v>1900</v>
      </c>
      <c r="BM9577" t="str">
        <f t="shared" si="1211"/>
        <v/>
      </c>
      <c r="BN9577" s="69">
        <f t="shared" si="1212"/>
        <v>142</v>
      </c>
      <c r="BO9577" s="1">
        <v>51945</v>
      </c>
      <c r="BP9577" s="1"/>
    </row>
    <row r="9578" spans="59:68" x14ac:dyDescent="0.25">
      <c r="BG9578" t="str">
        <f t="shared" ca="1" si="1205"/>
        <v/>
      </c>
      <c r="BH9578" t="str">
        <f t="shared" si="1206"/>
        <v/>
      </c>
      <c r="BI9578" t="str">
        <f t="shared" si="1207"/>
        <v/>
      </c>
      <c r="BJ9578" t="str">
        <f t="shared" ca="1" si="1208"/>
        <v/>
      </c>
      <c r="BK9578">
        <f t="shared" si="1209"/>
        <v>1900</v>
      </c>
      <c r="BL9578">
        <f t="shared" si="1210"/>
        <v>1900</v>
      </c>
      <c r="BM9578" t="str">
        <f t="shared" si="1211"/>
        <v/>
      </c>
      <c r="BN9578" s="69">
        <f t="shared" si="1212"/>
        <v>142</v>
      </c>
      <c r="BO9578" s="1">
        <v>51946</v>
      </c>
      <c r="BP9578" s="1"/>
    </row>
    <row r="9579" spans="59:68" x14ac:dyDescent="0.25">
      <c r="BG9579" t="str">
        <f t="shared" ca="1" si="1205"/>
        <v/>
      </c>
      <c r="BH9579" t="str">
        <f t="shared" si="1206"/>
        <v/>
      </c>
      <c r="BI9579" t="str">
        <f t="shared" si="1207"/>
        <v/>
      </c>
      <c r="BJ9579" t="str">
        <f t="shared" ca="1" si="1208"/>
        <v/>
      </c>
      <c r="BK9579">
        <f t="shared" si="1209"/>
        <v>1900</v>
      </c>
      <c r="BL9579">
        <f t="shared" si="1210"/>
        <v>1900</v>
      </c>
      <c r="BM9579" t="str">
        <f t="shared" si="1211"/>
        <v/>
      </c>
      <c r="BN9579" s="69">
        <f t="shared" si="1212"/>
        <v>142</v>
      </c>
      <c r="BO9579" s="1">
        <v>51947</v>
      </c>
      <c r="BP9579" s="1"/>
    </row>
    <row r="9580" spans="59:68" x14ac:dyDescent="0.25">
      <c r="BG9580" t="str">
        <f t="shared" ca="1" si="1205"/>
        <v/>
      </c>
      <c r="BH9580" t="str">
        <f t="shared" si="1206"/>
        <v/>
      </c>
      <c r="BI9580" t="str">
        <f t="shared" si="1207"/>
        <v/>
      </c>
      <c r="BJ9580" t="str">
        <f t="shared" ca="1" si="1208"/>
        <v/>
      </c>
      <c r="BK9580">
        <f t="shared" si="1209"/>
        <v>1900</v>
      </c>
      <c r="BL9580">
        <f t="shared" si="1210"/>
        <v>1900</v>
      </c>
      <c r="BM9580" t="str">
        <f t="shared" si="1211"/>
        <v/>
      </c>
      <c r="BN9580" s="69">
        <f t="shared" si="1212"/>
        <v>142</v>
      </c>
      <c r="BO9580" s="1">
        <v>51948</v>
      </c>
      <c r="BP9580" s="1"/>
    </row>
    <row r="9581" spans="59:68" x14ac:dyDescent="0.25">
      <c r="BG9581" t="str">
        <f t="shared" ca="1" si="1205"/>
        <v/>
      </c>
      <c r="BH9581" t="str">
        <f t="shared" si="1206"/>
        <v/>
      </c>
      <c r="BI9581" t="str">
        <f t="shared" si="1207"/>
        <v/>
      </c>
      <c r="BJ9581" t="str">
        <f t="shared" ca="1" si="1208"/>
        <v/>
      </c>
      <c r="BK9581">
        <f t="shared" si="1209"/>
        <v>1900</v>
      </c>
      <c r="BL9581">
        <f t="shared" si="1210"/>
        <v>1900</v>
      </c>
      <c r="BM9581" t="str">
        <f t="shared" si="1211"/>
        <v/>
      </c>
      <c r="BN9581" s="69">
        <f t="shared" si="1212"/>
        <v>142</v>
      </c>
      <c r="BO9581" s="1">
        <v>51949</v>
      </c>
      <c r="BP9581" s="1"/>
    </row>
    <row r="9582" spans="59:68" x14ac:dyDescent="0.25">
      <c r="BG9582" t="str">
        <f t="shared" ca="1" si="1205"/>
        <v/>
      </c>
      <c r="BH9582" t="str">
        <f t="shared" si="1206"/>
        <v/>
      </c>
      <c r="BI9582" t="str">
        <f t="shared" si="1207"/>
        <v/>
      </c>
      <c r="BJ9582" t="str">
        <f t="shared" ca="1" si="1208"/>
        <v/>
      </c>
      <c r="BK9582">
        <f t="shared" si="1209"/>
        <v>1900</v>
      </c>
      <c r="BL9582">
        <f t="shared" si="1210"/>
        <v>1900</v>
      </c>
      <c r="BM9582" t="str">
        <f t="shared" si="1211"/>
        <v/>
      </c>
      <c r="BN9582" s="69">
        <f t="shared" si="1212"/>
        <v>142</v>
      </c>
      <c r="BO9582" s="1">
        <v>51950</v>
      </c>
      <c r="BP9582" s="1"/>
    </row>
    <row r="9583" spans="59:68" x14ac:dyDescent="0.25">
      <c r="BG9583" t="str">
        <f t="shared" ca="1" si="1205"/>
        <v/>
      </c>
      <c r="BH9583" t="str">
        <f t="shared" si="1206"/>
        <v/>
      </c>
      <c r="BI9583" t="str">
        <f t="shared" si="1207"/>
        <v/>
      </c>
      <c r="BJ9583" t="str">
        <f t="shared" ca="1" si="1208"/>
        <v/>
      </c>
      <c r="BK9583">
        <f t="shared" si="1209"/>
        <v>1900</v>
      </c>
      <c r="BL9583">
        <f t="shared" si="1210"/>
        <v>1900</v>
      </c>
      <c r="BM9583" t="str">
        <f t="shared" si="1211"/>
        <v/>
      </c>
      <c r="BN9583" s="69">
        <f t="shared" si="1212"/>
        <v>142</v>
      </c>
      <c r="BO9583" s="1">
        <v>51951</v>
      </c>
      <c r="BP9583" s="1"/>
    </row>
    <row r="9584" spans="59:68" x14ac:dyDescent="0.25">
      <c r="BG9584" t="str">
        <f t="shared" ca="1" si="1205"/>
        <v/>
      </c>
      <c r="BH9584" t="str">
        <f t="shared" si="1206"/>
        <v/>
      </c>
      <c r="BI9584" t="str">
        <f t="shared" si="1207"/>
        <v/>
      </c>
      <c r="BJ9584" t="str">
        <f t="shared" ca="1" si="1208"/>
        <v/>
      </c>
      <c r="BK9584">
        <f t="shared" si="1209"/>
        <v>1900</v>
      </c>
      <c r="BL9584">
        <f t="shared" si="1210"/>
        <v>1900</v>
      </c>
      <c r="BM9584" t="str">
        <f t="shared" si="1211"/>
        <v/>
      </c>
      <c r="BN9584" s="69">
        <f t="shared" si="1212"/>
        <v>142</v>
      </c>
      <c r="BO9584" s="1">
        <v>51952</v>
      </c>
      <c r="BP9584" s="1"/>
    </row>
    <row r="9585" spans="59:68" x14ac:dyDescent="0.25">
      <c r="BG9585" t="str">
        <f t="shared" ca="1" si="1205"/>
        <v/>
      </c>
      <c r="BH9585" t="str">
        <f t="shared" si="1206"/>
        <v/>
      </c>
      <c r="BI9585" t="str">
        <f t="shared" si="1207"/>
        <v/>
      </c>
      <c r="BJ9585" t="str">
        <f t="shared" ca="1" si="1208"/>
        <v/>
      </c>
      <c r="BK9585">
        <f t="shared" si="1209"/>
        <v>1900</v>
      </c>
      <c r="BL9585">
        <f t="shared" si="1210"/>
        <v>1900</v>
      </c>
      <c r="BM9585" t="str">
        <f t="shared" si="1211"/>
        <v/>
      </c>
      <c r="BN9585" s="69">
        <f t="shared" si="1212"/>
        <v>142</v>
      </c>
      <c r="BO9585" s="1">
        <v>51953</v>
      </c>
      <c r="BP9585" s="1"/>
    </row>
    <row r="9586" spans="59:68" x14ac:dyDescent="0.25">
      <c r="BG9586" t="str">
        <f t="shared" ca="1" si="1205"/>
        <v/>
      </c>
      <c r="BH9586" t="str">
        <f t="shared" si="1206"/>
        <v/>
      </c>
      <c r="BI9586" t="str">
        <f t="shared" si="1207"/>
        <v/>
      </c>
      <c r="BJ9586" t="str">
        <f t="shared" ca="1" si="1208"/>
        <v/>
      </c>
      <c r="BK9586">
        <f t="shared" si="1209"/>
        <v>1900</v>
      </c>
      <c r="BL9586">
        <f t="shared" si="1210"/>
        <v>1900</v>
      </c>
      <c r="BM9586" t="str">
        <f t="shared" si="1211"/>
        <v/>
      </c>
      <c r="BN9586" s="69">
        <f t="shared" si="1212"/>
        <v>142</v>
      </c>
      <c r="BO9586" s="1">
        <v>51954</v>
      </c>
      <c r="BP9586" s="1"/>
    </row>
    <row r="9587" spans="59:68" x14ac:dyDescent="0.25">
      <c r="BG9587" t="str">
        <f t="shared" ca="1" si="1205"/>
        <v/>
      </c>
      <c r="BH9587" t="str">
        <f t="shared" si="1206"/>
        <v/>
      </c>
      <c r="BI9587" t="str">
        <f t="shared" si="1207"/>
        <v/>
      </c>
      <c r="BJ9587" t="str">
        <f t="shared" ca="1" si="1208"/>
        <v/>
      </c>
      <c r="BK9587">
        <f t="shared" si="1209"/>
        <v>1900</v>
      </c>
      <c r="BL9587">
        <f t="shared" si="1210"/>
        <v>1900</v>
      </c>
      <c r="BM9587" t="str">
        <f t="shared" si="1211"/>
        <v/>
      </c>
      <c r="BN9587" s="69">
        <f t="shared" si="1212"/>
        <v>142</v>
      </c>
      <c r="BO9587" s="1">
        <v>51955</v>
      </c>
      <c r="BP9587" s="1"/>
    </row>
    <row r="9588" spans="59:68" x14ac:dyDescent="0.25">
      <c r="BG9588" t="str">
        <f t="shared" ca="1" si="1205"/>
        <v/>
      </c>
      <c r="BH9588" t="str">
        <f t="shared" si="1206"/>
        <v/>
      </c>
      <c r="BI9588" t="str">
        <f t="shared" si="1207"/>
        <v/>
      </c>
      <c r="BJ9588" t="str">
        <f t="shared" ca="1" si="1208"/>
        <v/>
      </c>
      <c r="BK9588">
        <f t="shared" si="1209"/>
        <v>1900</v>
      </c>
      <c r="BL9588">
        <f t="shared" si="1210"/>
        <v>1900</v>
      </c>
      <c r="BM9588" t="str">
        <f t="shared" si="1211"/>
        <v/>
      </c>
      <c r="BN9588" s="69">
        <f t="shared" si="1212"/>
        <v>142</v>
      </c>
      <c r="BO9588" s="1">
        <v>51956</v>
      </c>
      <c r="BP9588" s="1"/>
    </row>
    <row r="9589" spans="59:68" x14ac:dyDescent="0.25">
      <c r="BG9589" t="str">
        <f t="shared" ca="1" si="1205"/>
        <v/>
      </c>
      <c r="BH9589" t="str">
        <f t="shared" si="1206"/>
        <v/>
      </c>
      <c r="BI9589" t="str">
        <f t="shared" si="1207"/>
        <v/>
      </c>
      <c r="BJ9589" t="str">
        <f t="shared" ca="1" si="1208"/>
        <v/>
      </c>
      <c r="BK9589">
        <f t="shared" si="1209"/>
        <v>1900</v>
      </c>
      <c r="BL9589">
        <f t="shared" si="1210"/>
        <v>1900</v>
      </c>
      <c r="BM9589" t="str">
        <f t="shared" si="1211"/>
        <v/>
      </c>
      <c r="BN9589" s="69">
        <f t="shared" si="1212"/>
        <v>142</v>
      </c>
      <c r="BO9589" s="1">
        <v>51957</v>
      </c>
      <c r="BP9589" s="1"/>
    </row>
    <row r="9590" spans="59:68" x14ac:dyDescent="0.25">
      <c r="BG9590" t="str">
        <f t="shared" ca="1" si="1205"/>
        <v/>
      </c>
      <c r="BH9590" t="str">
        <f t="shared" si="1206"/>
        <v/>
      </c>
      <c r="BI9590" t="str">
        <f t="shared" si="1207"/>
        <v/>
      </c>
      <c r="BJ9590" t="str">
        <f t="shared" ca="1" si="1208"/>
        <v/>
      </c>
      <c r="BK9590">
        <f t="shared" si="1209"/>
        <v>1900</v>
      </c>
      <c r="BL9590">
        <f t="shared" si="1210"/>
        <v>1900</v>
      </c>
      <c r="BM9590" t="str">
        <f t="shared" si="1211"/>
        <v/>
      </c>
      <c r="BN9590" s="69">
        <f t="shared" si="1212"/>
        <v>142</v>
      </c>
      <c r="BO9590" s="1">
        <v>51958</v>
      </c>
      <c r="BP9590" s="1"/>
    </row>
    <row r="9591" spans="59:68" x14ac:dyDescent="0.25">
      <c r="BG9591" t="str">
        <f t="shared" ca="1" si="1205"/>
        <v/>
      </c>
      <c r="BH9591" t="str">
        <f t="shared" si="1206"/>
        <v/>
      </c>
      <c r="BI9591" t="str">
        <f t="shared" si="1207"/>
        <v/>
      </c>
      <c r="BJ9591" t="str">
        <f t="shared" ca="1" si="1208"/>
        <v/>
      </c>
      <c r="BK9591">
        <f t="shared" si="1209"/>
        <v>1900</v>
      </c>
      <c r="BL9591">
        <f t="shared" si="1210"/>
        <v>1900</v>
      </c>
      <c r="BM9591" t="str">
        <f t="shared" si="1211"/>
        <v/>
      </c>
      <c r="BN9591" s="69">
        <f t="shared" si="1212"/>
        <v>142</v>
      </c>
      <c r="BO9591" s="1">
        <v>51959</v>
      </c>
      <c r="BP9591" s="1"/>
    </row>
    <row r="9592" spans="59:68" x14ac:dyDescent="0.25">
      <c r="BG9592" t="str">
        <f t="shared" ca="1" si="1205"/>
        <v/>
      </c>
      <c r="BH9592" t="str">
        <f t="shared" si="1206"/>
        <v/>
      </c>
      <c r="BI9592" t="str">
        <f t="shared" si="1207"/>
        <v/>
      </c>
      <c r="BJ9592" t="str">
        <f t="shared" ca="1" si="1208"/>
        <v/>
      </c>
      <c r="BK9592">
        <f t="shared" si="1209"/>
        <v>1900</v>
      </c>
      <c r="BL9592">
        <f t="shared" si="1210"/>
        <v>1900</v>
      </c>
      <c r="BM9592" t="str">
        <f t="shared" si="1211"/>
        <v/>
      </c>
      <c r="BN9592" s="69">
        <f t="shared" si="1212"/>
        <v>142</v>
      </c>
      <c r="BO9592" s="1">
        <v>51960</v>
      </c>
      <c r="BP9592" s="1"/>
    </row>
    <row r="9593" spans="59:68" x14ac:dyDescent="0.25">
      <c r="BG9593" t="str">
        <f t="shared" ca="1" si="1205"/>
        <v/>
      </c>
      <c r="BH9593" t="str">
        <f t="shared" si="1206"/>
        <v/>
      </c>
      <c r="BI9593" t="str">
        <f t="shared" si="1207"/>
        <v/>
      </c>
      <c r="BJ9593" t="str">
        <f t="shared" ca="1" si="1208"/>
        <v/>
      </c>
      <c r="BK9593">
        <f t="shared" si="1209"/>
        <v>1900</v>
      </c>
      <c r="BL9593">
        <f t="shared" si="1210"/>
        <v>1900</v>
      </c>
      <c r="BM9593" t="str">
        <f t="shared" si="1211"/>
        <v/>
      </c>
      <c r="BN9593" s="69">
        <f t="shared" si="1212"/>
        <v>142</v>
      </c>
      <c r="BO9593" s="1">
        <v>51961</v>
      </c>
      <c r="BP9593" s="1"/>
    </row>
    <row r="9594" spans="59:68" x14ac:dyDescent="0.25">
      <c r="BG9594" t="str">
        <f t="shared" ca="1" si="1205"/>
        <v/>
      </c>
      <c r="BH9594" t="str">
        <f t="shared" si="1206"/>
        <v/>
      </c>
      <c r="BI9594" t="str">
        <f t="shared" si="1207"/>
        <v/>
      </c>
      <c r="BJ9594" t="str">
        <f t="shared" ca="1" si="1208"/>
        <v/>
      </c>
      <c r="BK9594">
        <f t="shared" si="1209"/>
        <v>1900</v>
      </c>
      <c r="BL9594">
        <f t="shared" si="1210"/>
        <v>1900</v>
      </c>
      <c r="BM9594" t="str">
        <f t="shared" si="1211"/>
        <v/>
      </c>
      <c r="BN9594" s="69">
        <f t="shared" si="1212"/>
        <v>142</v>
      </c>
      <c r="BO9594" s="1">
        <v>51962</v>
      </c>
      <c r="BP9594" s="1"/>
    </row>
    <row r="9595" spans="59:68" x14ac:dyDescent="0.25">
      <c r="BG9595" t="str">
        <f t="shared" ca="1" si="1205"/>
        <v/>
      </c>
      <c r="BH9595" t="str">
        <f t="shared" si="1206"/>
        <v/>
      </c>
      <c r="BI9595" t="str">
        <f t="shared" si="1207"/>
        <v/>
      </c>
      <c r="BJ9595" t="str">
        <f t="shared" ca="1" si="1208"/>
        <v/>
      </c>
      <c r="BK9595">
        <f t="shared" si="1209"/>
        <v>1900</v>
      </c>
      <c r="BL9595">
        <f t="shared" si="1210"/>
        <v>1900</v>
      </c>
      <c r="BM9595" t="str">
        <f t="shared" si="1211"/>
        <v/>
      </c>
      <c r="BN9595" s="69">
        <f t="shared" si="1212"/>
        <v>142</v>
      </c>
      <c r="BO9595" s="1">
        <v>51963</v>
      </c>
      <c r="BP9595" s="1"/>
    </row>
    <row r="9596" spans="59:68" x14ac:dyDescent="0.25">
      <c r="BG9596" t="str">
        <f t="shared" ca="1" si="1205"/>
        <v/>
      </c>
      <c r="BH9596" t="str">
        <f t="shared" si="1206"/>
        <v/>
      </c>
      <c r="BI9596" t="str">
        <f t="shared" si="1207"/>
        <v/>
      </c>
      <c r="BJ9596" t="str">
        <f t="shared" ca="1" si="1208"/>
        <v/>
      </c>
      <c r="BK9596">
        <f t="shared" si="1209"/>
        <v>1900</v>
      </c>
      <c r="BL9596">
        <f t="shared" si="1210"/>
        <v>1900</v>
      </c>
      <c r="BM9596" t="str">
        <f t="shared" si="1211"/>
        <v/>
      </c>
      <c r="BN9596" s="69">
        <f t="shared" si="1212"/>
        <v>142</v>
      </c>
      <c r="BO9596" s="1">
        <v>51964</v>
      </c>
      <c r="BP9596" s="1"/>
    </row>
    <row r="9597" spans="59:68" x14ac:dyDescent="0.25">
      <c r="BG9597" t="str">
        <f t="shared" ca="1" si="1205"/>
        <v/>
      </c>
      <c r="BH9597" t="str">
        <f t="shared" si="1206"/>
        <v/>
      </c>
      <c r="BI9597" t="str">
        <f t="shared" si="1207"/>
        <v/>
      </c>
      <c r="BJ9597" t="str">
        <f t="shared" ca="1" si="1208"/>
        <v/>
      </c>
      <c r="BK9597">
        <f t="shared" si="1209"/>
        <v>1900</v>
      </c>
      <c r="BL9597">
        <f t="shared" si="1210"/>
        <v>1900</v>
      </c>
      <c r="BM9597" t="str">
        <f t="shared" si="1211"/>
        <v/>
      </c>
      <c r="BN9597" s="69">
        <f t="shared" si="1212"/>
        <v>142</v>
      </c>
      <c r="BO9597" s="1">
        <v>51965</v>
      </c>
      <c r="BP9597" s="1"/>
    </row>
    <row r="9598" spans="59:68" x14ac:dyDescent="0.25">
      <c r="BG9598" t="str">
        <f t="shared" ca="1" si="1205"/>
        <v/>
      </c>
      <c r="BH9598" t="str">
        <f t="shared" si="1206"/>
        <v/>
      </c>
      <c r="BI9598" t="str">
        <f t="shared" si="1207"/>
        <v/>
      </c>
      <c r="BJ9598" t="str">
        <f t="shared" ca="1" si="1208"/>
        <v/>
      </c>
      <c r="BK9598">
        <f t="shared" si="1209"/>
        <v>1900</v>
      </c>
      <c r="BL9598">
        <f t="shared" si="1210"/>
        <v>1900</v>
      </c>
      <c r="BM9598" t="str">
        <f t="shared" si="1211"/>
        <v/>
      </c>
      <c r="BN9598" s="69">
        <f t="shared" si="1212"/>
        <v>142</v>
      </c>
      <c r="BO9598" s="1">
        <v>51966</v>
      </c>
      <c r="BP9598" s="1"/>
    </row>
    <row r="9599" spans="59:68" x14ac:dyDescent="0.25">
      <c r="BG9599" t="str">
        <f t="shared" ca="1" si="1205"/>
        <v/>
      </c>
      <c r="BH9599" t="str">
        <f t="shared" si="1206"/>
        <v/>
      </c>
      <c r="BI9599" t="str">
        <f t="shared" si="1207"/>
        <v/>
      </c>
      <c r="BJ9599" t="str">
        <f t="shared" ca="1" si="1208"/>
        <v/>
      </c>
      <c r="BK9599">
        <f t="shared" si="1209"/>
        <v>1900</v>
      </c>
      <c r="BL9599">
        <f t="shared" si="1210"/>
        <v>1900</v>
      </c>
      <c r="BM9599" t="str">
        <f t="shared" si="1211"/>
        <v/>
      </c>
      <c r="BN9599" s="69">
        <f t="shared" si="1212"/>
        <v>142</v>
      </c>
      <c r="BO9599" s="1">
        <v>51967</v>
      </c>
      <c r="BP9599" s="1"/>
    </row>
    <row r="9600" spans="59:68" x14ac:dyDescent="0.25">
      <c r="BG9600" t="str">
        <f t="shared" ca="1" si="1205"/>
        <v/>
      </c>
      <c r="BH9600" t="str">
        <f t="shared" si="1206"/>
        <v/>
      </c>
      <c r="BI9600" t="str">
        <f t="shared" si="1207"/>
        <v/>
      </c>
      <c r="BJ9600" t="str">
        <f t="shared" ca="1" si="1208"/>
        <v/>
      </c>
      <c r="BK9600">
        <f t="shared" si="1209"/>
        <v>1900</v>
      </c>
      <c r="BL9600">
        <f t="shared" si="1210"/>
        <v>1900</v>
      </c>
      <c r="BM9600" t="str">
        <f t="shared" si="1211"/>
        <v/>
      </c>
      <c r="BN9600" s="69">
        <f t="shared" si="1212"/>
        <v>142</v>
      </c>
      <c r="BO9600" s="1">
        <v>51968</v>
      </c>
      <c r="BP9600" s="1"/>
    </row>
    <row r="9601" spans="59:68" x14ac:dyDescent="0.25">
      <c r="BG9601" t="str">
        <f t="shared" ca="1" si="1205"/>
        <v/>
      </c>
      <c r="BH9601" t="str">
        <f t="shared" si="1206"/>
        <v/>
      </c>
      <c r="BI9601" t="str">
        <f t="shared" si="1207"/>
        <v/>
      </c>
      <c r="BJ9601" t="str">
        <f t="shared" ca="1" si="1208"/>
        <v/>
      </c>
      <c r="BK9601">
        <f t="shared" si="1209"/>
        <v>1900</v>
      </c>
      <c r="BL9601">
        <f t="shared" si="1210"/>
        <v>1900</v>
      </c>
      <c r="BM9601" t="str">
        <f t="shared" si="1211"/>
        <v/>
      </c>
      <c r="BN9601" s="69">
        <f t="shared" si="1212"/>
        <v>142</v>
      </c>
      <c r="BO9601" s="1">
        <v>51969</v>
      </c>
      <c r="BP9601" s="1"/>
    </row>
    <row r="9602" spans="59:68" x14ac:dyDescent="0.25">
      <c r="BG9602" t="str">
        <f t="shared" ca="1" si="1205"/>
        <v/>
      </c>
      <c r="BH9602" t="str">
        <f t="shared" si="1206"/>
        <v/>
      </c>
      <c r="BI9602" t="str">
        <f t="shared" si="1207"/>
        <v/>
      </c>
      <c r="BJ9602" t="str">
        <f t="shared" ca="1" si="1208"/>
        <v/>
      </c>
      <c r="BK9602">
        <f t="shared" si="1209"/>
        <v>1900</v>
      </c>
      <c r="BL9602">
        <f t="shared" si="1210"/>
        <v>1900</v>
      </c>
      <c r="BM9602" t="str">
        <f t="shared" si="1211"/>
        <v/>
      </c>
      <c r="BN9602" s="69">
        <f t="shared" si="1212"/>
        <v>142</v>
      </c>
      <c r="BO9602" s="1">
        <v>51970</v>
      </c>
      <c r="BP9602" s="1"/>
    </row>
    <row r="9603" spans="59:68" x14ac:dyDescent="0.25">
      <c r="BG9603" t="str">
        <f t="shared" ref="BG9603:BG9666" ca="1" si="1213">IF(A9603="","",DATEDIF(J9603,TODAY(),"y"))</f>
        <v/>
      </c>
      <c r="BH9603" t="str">
        <f t="shared" ref="BH9603:BH9666" si="1214">IF(A9603="","",IF(BG9603&lt;61,"Moins de 61",IF(BG9603&lt;66,"61 à 65",IF(BG9603&lt;71,"66 à 70",IF(BG9603&lt;76,"71 à 75",IF(BG9603&lt;81,"76 à 80",IF(BG9603&lt;86,"81 à 85",IF(BG9603&lt;91,"86 à 90",IF(BG9603&lt;96,"91 à 95",IF(BG9603&lt;101,"96 à 100",IF(BG9603&gt;=101,"101 et plus","")))))))))))</f>
        <v/>
      </c>
      <c r="BI9603" t="str">
        <f t="shared" ref="BI9603:BI9666" si="1215">IF(B9603="","",IF(BG9603&lt;66,"Moins de 66",IF(BG9603&lt;71,"66 à 70",IF(BG9603&lt;76,"71 à 75",IF(BG9603&lt;81,"76 à 80",IF(BG9603&gt;=81,"plus de 80",""))))))</f>
        <v/>
      </c>
      <c r="BJ9603" t="str">
        <f t="shared" ref="BJ9603:BJ9666" ca="1" si="1216">IF(A9603="","",DATEDIF(L9603,TODAY(),"y"))</f>
        <v/>
      </c>
      <c r="BK9603">
        <f t="shared" ref="BK9603:BK9666" si="1217">YEAR(L9603)</f>
        <v>1900</v>
      </c>
      <c r="BL9603">
        <f t="shared" ref="BL9603:BL9666" si="1218">YEAR(E9603)</f>
        <v>1900</v>
      </c>
      <c r="BM9603" t="str">
        <f t="shared" ref="BM9603:BM9666" si="1219">IF(A9603="","",IF(O9603="Adhérent",BG9603,""))</f>
        <v/>
      </c>
      <c r="BN9603" s="69">
        <f t="shared" ref="BN9603:BN9666" si="1220">YEAR(BO9603)-YEAR(J9603)</f>
        <v>142</v>
      </c>
      <c r="BO9603" s="1">
        <v>51971</v>
      </c>
      <c r="BP9603" s="1"/>
    </row>
    <row r="9604" spans="59:68" x14ac:dyDescent="0.25">
      <c r="BG9604" t="str">
        <f t="shared" ca="1" si="1213"/>
        <v/>
      </c>
      <c r="BH9604" t="str">
        <f t="shared" si="1214"/>
        <v/>
      </c>
      <c r="BI9604" t="str">
        <f t="shared" si="1215"/>
        <v/>
      </c>
      <c r="BJ9604" t="str">
        <f t="shared" ca="1" si="1216"/>
        <v/>
      </c>
      <c r="BK9604">
        <f t="shared" si="1217"/>
        <v>1900</v>
      </c>
      <c r="BL9604">
        <f t="shared" si="1218"/>
        <v>1900</v>
      </c>
      <c r="BM9604" t="str">
        <f t="shared" si="1219"/>
        <v/>
      </c>
      <c r="BN9604" s="69">
        <f t="shared" si="1220"/>
        <v>142</v>
      </c>
      <c r="BO9604" s="1">
        <v>51972</v>
      </c>
      <c r="BP9604" s="1"/>
    </row>
    <row r="9605" spans="59:68" x14ac:dyDescent="0.25">
      <c r="BG9605" t="str">
        <f t="shared" ca="1" si="1213"/>
        <v/>
      </c>
      <c r="BH9605" t="str">
        <f t="shared" si="1214"/>
        <v/>
      </c>
      <c r="BI9605" t="str">
        <f t="shared" si="1215"/>
        <v/>
      </c>
      <c r="BJ9605" t="str">
        <f t="shared" ca="1" si="1216"/>
        <v/>
      </c>
      <c r="BK9605">
        <f t="shared" si="1217"/>
        <v>1900</v>
      </c>
      <c r="BL9605">
        <f t="shared" si="1218"/>
        <v>1900</v>
      </c>
      <c r="BM9605" t="str">
        <f t="shared" si="1219"/>
        <v/>
      </c>
      <c r="BN9605" s="69">
        <f t="shared" si="1220"/>
        <v>142</v>
      </c>
      <c r="BO9605" s="1">
        <v>51973</v>
      </c>
      <c r="BP9605" s="1"/>
    </row>
    <row r="9606" spans="59:68" x14ac:dyDescent="0.25">
      <c r="BG9606" t="str">
        <f t="shared" ca="1" si="1213"/>
        <v/>
      </c>
      <c r="BH9606" t="str">
        <f t="shared" si="1214"/>
        <v/>
      </c>
      <c r="BI9606" t="str">
        <f t="shared" si="1215"/>
        <v/>
      </c>
      <c r="BJ9606" t="str">
        <f t="shared" ca="1" si="1216"/>
        <v/>
      </c>
      <c r="BK9606">
        <f t="shared" si="1217"/>
        <v>1900</v>
      </c>
      <c r="BL9606">
        <f t="shared" si="1218"/>
        <v>1900</v>
      </c>
      <c r="BM9606" t="str">
        <f t="shared" si="1219"/>
        <v/>
      </c>
      <c r="BN9606" s="69">
        <f t="shared" si="1220"/>
        <v>142</v>
      </c>
      <c r="BO9606" s="1">
        <v>51974</v>
      </c>
      <c r="BP9606" s="1"/>
    </row>
    <row r="9607" spans="59:68" x14ac:dyDescent="0.25">
      <c r="BG9607" t="str">
        <f t="shared" ca="1" si="1213"/>
        <v/>
      </c>
      <c r="BH9607" t="str">
        <f t="shared" si="1214"/>
        <v/>
      </c>
      <c r="BI9607" t="str">
        <f t="shared" si="1215"/>
        <v/>
      </c>
      <c r="BJ9607" t="str">
        <f t="shared" ca="1" si="1216"/>
        <v/>
      </c>
      <c r="BK9607">
        <f t="shared" si="1217"/>
        <v>1900</v>
      </c>
      <c r="BL9607">
        <f t="shared" si="1218"/>
        <v>1900</v>
      </c>
      <c r="BM9607" t="str">
        <f t="shared" si="1219"/>
        <v/>
      </c>
      <c r="BN9607" s="69">
        <f t="shared" si="1220"/>
        <v>142</v>
      </c>
      <c r="BO9607" s="1">
        <v>51975</v>
      </c>
      <c r="BP9607" s="1"/>
    </row>
    <row r="9608" spans="59:68" x14ac:dyDescent="0.25">
      <c r="BG9608" t="str">
        <f t="shared" ca="1" si="1213"/>
        <v/>
      </c>
      <c r="BH9608" t="str">
        <f t="shared" si="1214"/>
        <v/>
      </c>
      <c r="BI9608" t="str">
        <f t="shared" si="1215"/>
        <v/>
      </c>
      <c r="BJ9608" t="str">
        <f t="shared" ca="1" si="1216"/>
        <v/>
      </c>
      <c r="BK9608">
        <f t="shared" si="1217"/>
        <v>1900</v>
      </c>
      <c r="BL9608">
        <f t="shared" si="1218"/>
        <v>1900</v>
      </c>
      <c r="BM9608" t="str">
        <f t="shared" si="1219"/>
        <v/>
      </c>
      <c r="BN9608" s="69">
        <f t="shared" si="1220"/>
        <v>142</v>
      </c>
      <c r="BO9608" s="1">
        <v>51976</v>
      </c>
      <c r="BP9608" s="1"/>
    </row>
    <row r="9609" spans="59:68" x14ac:dyDescent="0.25">
      <c r="BG9609" t="str">
        <f t="shared" ca="1" si="1213"/>
        <v/>
      </c>
      <c r="BH9609" t="str">
        <f t="shared" si="1214"/>
        <v/>
      </c>
      <c r="BI9609" t="str">
        <f t="shared" si="1215"/>
        <v/>
      </c>
      <c r="BJ9609" t="str">
        <f t="shared" ca="1" si="1216"/>
        <v/>
      </c>
      <c r="BK9609">
        <f t="shared" si="1217"/>
        <v>1900</v>
      </c>
      <c r="BL9609">
        <f t="shared" si="1218"/>
        <v>1900</v>
      </c>
      <c r="BM9609" t="str">
        <f t="shared" si="1219"/>
        <v/>
      </c>
      <c r="BN9609" s="69">
        <f t="shared" si="1220"/>
        <v>142</v>
      </c>
      <c r="BO9609" s="1">
        <v>51977</v>
      </c>
      <c r="BP9609" s="1"/>
    </row>
    <row r="9610" spans="59:68" x14ac:dyDescent="0.25">
      <c r="BG9610" t="str">
        <f t="shared" ca="1" si="1213"/>
        <v/>
      </c>
      <c r="BH9610" t="str">
        <f t="shared" si="1214"/>
        <v/>
      </c>
      <c r="BI9610" t="str">
        <f t="shared" si="1215"/>
        <v/>
      </c>
      <c r="BJ9610" t="str">
        <f t="shared" ca="1" si="1216"/>
        <v/>
      </c>
      <c r="BK9610">
        <f t="shared" si="1217"/>
        <v>1900</v>
      </c>
      <c r="BL9610">
        <f t="shared" si="1218"/>
        <v>1900</v>
      </c>
      <c r="BM9610" t="str">
        <f t="shared" si="1219"/>
        <v/>
      </c>
      <c r="BN9610" s="69">
        <f t="shared" si="1220"/>
        <v>142</v>
      </c>
      <c r="BO9610" s="1">
        <v>51978</v>
      </c>
      <c r="BP9610" s="1"/>
    </row>
    <row r="9611" spans="59:68" x14ac:dyDescent="0.25">
      <c r="BG9611" t="str">
        <f t="shared" ca="1" si="1213"/>
        <v/>
      </c>
      <c r="BH9611" t="str">
        <f t="shared" si="1214"/>
        <v/>
      </c>
      <c r="BI9611" t="str">
        <f t="shared" si="1215"/>
        <v/>
      </c>
      <c r="BJ9611" t="str">
        <f t="shared" ca="1" si="1216"/>
        <v/>
      </c>
      <c r="BK9611">
        <f t="shared" si="1217"/>
        <v>1900</v>
      </c>
      <c r="BL9611">
        <f t="shared" si="1218"/>
        <v>1900</v>
      </c>
      <c r="BM9611" t="str">
        <f t="shared" si="1219"/>
        <v/>
      </c>
      <c r="BN9611" s="69">
        <f t="shared" si="1220"/>
        <v>142</v>
      </c>
      <c r="BO9611" s="1">
        <v>51979</v>
      </c>
      <c r="BP9611" s="1"/>
    </row>
    <row r="9612" spans="59:68" x14ac:dyDescent="0.25">
      <c r="BG9612" t="str">
        <f t="shared" ca="1" si="1213"/>
        <v/>
      </c>
      <c r="BH9612" t="str">
        <f t="shared" si="1214"/>
        <v/>
      </c>
      <c r="BI9612" t="str">
        <f t="shared" si="1215"/>
        <v/>
      </c>
      <c r="BJ9612" t="str">
        <f t="shared" ca="1" si="1216"/>
        <v/>
      </c>
      <c r="BK9612">
        <f t="shared" si="1217"/>
        <v>1900</v>
      </c>
      <c r="BL9612">
        <f t="shared" si="1218"/>
        <v>1900</v>
      </c>
      <c r="BM9612" t="str">
        <f t="shared" si="1219"/>
        <v/>
      </c>
      <c r="BN9612" s="69">
        <f t="shared" si="1220"/>
        <v>142</v>
      </c>
      <c r="BO9612" s="1">
        <v>51980</v>
      </c>
      <c r="BP9612" s="1"/>
    </row>
    <row r="9613" spans="59:68" x14ac:dyDescent="0.25">
      <c r="BG9613" t="str">
        <f t="shared" ca="1" si="1213"/>
        <v/>
      </c>
      <c r="BH9613" t="str">
        <f t="shared" si="1214"/>
        <v/>
      </c>
      <c r="BI9613" t="str">
        <f t="shared" si="1215"/>
        <v/>
      </c>
      <c r="BJ9613" t="str">
        <f t="shared" ca="1" si="1216"/>
        <v/>
      </c>
      <c r="BK9613">
        <f t="shared" si="1217"/>
        <v>1900</v>
      </c>
      <c r="BL9613">
        <f t="shared" si="1218"/>
        <v>1900</v>
      </c>
      <c r="BM9613" t="str">
        <f t="shared" si="1219"/>
        <v/>
      </c>
      <c r="BN9613" s="69">
        <f t="shared" si="1220"/>
        <v>142</v>
      </c>
      <c r="BO9613" s="1">
        <v>51981</v>
      </c>
      <c r="BP9613" s="1"/>
    </row>
    <row r="9614" spans="59:68" x14ac:dyDescent="0.25">
      <c r="BG9614" t="str">
        <f t="shared" ca="1" si="1213"/>
        <v/>
      </c>
      <c r="BH9614" t="str">
        <f t="shared" si="1214"/>
        <v/>
      </c>
      <c r="BI9614" t="str">
        <f t="shared" si="1215"/>
        <v/>
      </c>
      <c r="BJ9614" t="str">
        <f t="shared" ca="1" si="1216"/>
        <v/>
      </c>
      <c r="BK9614">
        <f t="shared" si="1217"/>
        <v>1900</v>
      </c>
      <c r="BL9614">
        <f t="shared" si="1218"/>
        <v>1900</v>
      </c>
      <c r="BM9614" t="str">
        <f t="shared" si="1219"/>
        <v/>
      </c>
      <c r="BN9614" s="69">
        <f t="shared" si="1220"/>
        <v>142</v>
      </c>
      <c r="BO9614" s="1">
        <v>51982</v>
      </c>
      <c r="BP9614" s="1"/>
    </row>
    <row r="9615" spans="59:68" x14ac:dyDescent="0.25">
      <c r="BG9615" t="str">
        <f t="shared" ca="1" si="1213"/>
        <v/>
      </c>
      <c r="BH9615" t="str">
        <f t="shared" si="1214"/>
        <v/>
      </c>
      <c r="BI9615" t="str">
        <f t="shared" si="1215"/>
        <v/>
      </c>
      <c r="BJ9615" t="str">
        <f t="shared" ca="1" si="1216"/>
        <v/>
      </c>
      <c r="BK9615">
        <f t="shared" si="1217"/>
        <v>1900</v>
      </c>
      <c r="BL9615">
        <f t="shared" si="1218"/>
        <v>1900</v>
      </c>
      <c r="BM9615" t="str">
        <f t="shared" si="1219"/>
        <v/>
      </c>
      <c r="BN9615" s="69">
        <f t="shared" si="1220"/>
        <v>142</v>
      </c>
      <c r="BO9615" s="1">
        <v>51983</v>
      </c>
      <c r="BP9615" s="1"/>
    </row>
    <row r="9616" spans="59:68" x14ac:dyDescent="0.25">
      <c r="BG9616" t="str">
        <f t="shared" ca="1" si="1213"/>
        <v/>
      </c>
      <c r="BH9616" t="str">
        <f t="shared" si="1214"/>
        <v/>
      </c>
      <c r="BI9616" t="str">
        <f t="shared" si="1215"/>
        <v/>
      </c>
      <c r="BJ9616" t="str">
        <f t="shared" ca="1" si="1216"/>
        <v/>
      </c>
      <c r="BK9616">
        <f t="shared" si="1217"/>
        <v>1900</v>
      </c>
      <c r="BL9616">
        <f t="shared" si="1218"/>
        <v>1900</v>
      </c>
      <c r="BM9616" t="str">
        <f t="shared" si="1219"/>
        <v/>
      </c>
      <c r="BN9616" s="69">
        <f t="shared" si="1220"/>
        <v>142</v>
      </c>
      <c r="BO9616" s="1">
        <v>51984</v>
      </c>
      <c r="BP9616" s="1"/>
    </row>
    <row r="9617" spans="59:68" x14ac:dyDescent="0.25">
      <c r="BG9617" t="str">
        <f t="shared" ca="1" si="1213"/>
        <v/>
      </c>
      <c r="BH9617" t="str">
        <f t="shared" si="1214"/>
        <v/>
      </c>
      <c r="BI9617" t="str">
        <f t="shared" si="1215"/>
        <v/>
      </c>
      <c r="BJ9617" t="str">
        <f t="shared" ca="1" si="1216"/>
        <v/>
      </c>
      <c r="BK9617">
        <f t="shared" si="1217"/>
        <v>1900</v>
      </c>
      <c r="BL9617">
        <f t="shared" si="1218"/>
        <v>1900</v>
      </c>
      <c r="BM9617" t="str">
        <f t="shared" si="1219"/>
        <v/>
      </c>
      <c r="BN9617" s="69">
        <f t="shared" si="1220"/>
        <v>142</v>
      </c>
      <c r="BO9617" s="1">
        <v>51985</v>
      </c>
      <c r="BP9617" s="1"/>
    </row>
    <row r="9618" spans="59:68" x14ac:dyDescent="0.25">
      <c r="BG9618" t="str">
        <f t="shared" ca="1" si="1213"/>
        <v/>
      </c>
      <c r="BH9618" t="str">
        <f t="shared" si="1214"/>
        <v/>
      </c>
      <c r="BI9618" t="str">
        <f t="shared" si="1215"/>
        <v/>
      </c>
      <c r="BJ9618" t="str">
        <f t="shared" ca="1" si="1216"/>
        <v/>
      </c>
      <c r="BK9618">
        <f t="shared" si="1217"/>
        <v>1900</v>
      </c>
      <c r="BL9618">
        <f t="shared" si="1218"/>
        <v>1900</v>
      </c>
      <c r="BM9618" t="str">
        <f t="shared" si="1219"/>
        <v/>
      </c>
      <c r="BN9618" s="69">
        <f t="shared" si="1220"/>
        <v>142</v>
      </c>
      <c r="BO9618" s="1">
        <v>51986</v>
      </c>
      <c r="BP9618" s="1"/>
    </row>
    <row r="9619" spans="59:68" x14ac:dyDescent="0.25">
      <c r="BG9619" t="str">
        <f t="shared" ca="1" si="1213"/>
        <v/>
      </c>
      <c r="BH9619" t="str">
        <f t="shared" si="1214"/>
        <v/>
      </c>
      <c r="BI9619" t="str">
        <f t="shared" si="1215"/>
        <v/>
      </c>
      <c r="BJ9619" t="str">
        <f t="shared" ca="1" si="1216"/>
        <v/>
      </c>
      <c r="BK9619">
        <f t="shared" si="1217"/>
        <v>1900</v>
      </c>
      <c r="BL9619">
        <f t="shared" si="1218"/>
        <v>1900</v>
      </c>
      <c r="BM9619" t="str">
        <f t="shared" si="1219"/>
        <v/>
      </c>
      <c r="BN9619" s="69">
        <f t="shared" si="1220"/>
        <v>142</v>
      </c>
      <c r="BO9619" s="1">
        <v>51987</v>
      </c>
      <c r="BP9619" s="1"/>
    </row>
    <row r="9620" spans="59:68" x14ac:dyDescent="0.25">
      <c r="BG9620" t="str">
        <f t="shared" ca="1" si="1213"/>
        <v/>
      </c>
      <c r="BH9620" t="str">
        <f t="shared" si="1214"/>
        <v/>
      </c>
      <c r="BI9620" t="str">
        <f t="shared" si="1215"/>
        <v/>
      </c>
      <c r="BJ9620" t="str">
        <f t="shared" ca="1" si="1216"/>
        <v/>
      </c>
      <c r="BK9620">
        <f t="shared" si="1217"/>
        <v>1900</v>
      </c>
      <c r="BL9620">
        <f t="shared" si="1218"/>
        <v>1900</v>
      </c>
      <c r="BM9620" t="str">
        <f t="shared" si="1219"/>
        <v/>
      </c>
      <c r="BN9620" s="69">
        <f t="shared" si="1220"/>
        <v>142</v>
      </c>
      <c r="BO9620" s="1">
        <v>51988</v>
      </c>
      <c r="BP9620" s="1"/>
    </row>
    <row r="9621" spans="59:68" x14ac:dyDescent="0.25">
      <c r="BG9621" t="str">
        <f t="shared" ca="1" si="1213"/>
        <v/>
      </c>
      <c r="BH9621" t="str">
        <f t="shared" si="1214"/>
        <v/>
      </c>
      <c r="BI9621" t="str">
        <f t="shared" si="1215"/>
        <v/>
      </c>
      <c r="BJ9621" t="str">
        <f t="shared" ca="1" si="1216"/>
        <v/>
      </c>
      <c r="BK9621">
        <f t="shared" si="1217"/>
        <v>1900</v>
      </c>
      <c r="BL9621">
        <f t="shared" si="1218"/>
        <v>1900</v>
      </c>
      <c r="BM9621" t="str">
        <f t="shared" si="1219"/>
        <v/>
      </c>
      <c r="BN9621" s="69">
        <f t="shared" si="1220"/>
        <v>142</v>
      </c>
      <c r="BO9621" s="1">
        <v>51989</v>
      </c>
      <c r="BP9621" s="1"/>
    </row>
    <row r="9622" spans="59:68" x14ac:dyDescent="0.25">
      <c r="BG9622" t="str">
        <f t="shared" ca="1" si="1213"/>
        <v/>
      </c>
      <c r="BH9622" t="str">
        <f t="shared" si="1214"/>
        <v/>
      </c>
      <c r="BI9622" t="str">
        <f t="shared" si="1215"/>
        <v/>
      </c>
      <c r="BJ9622" t="str">
        <f t="shared" ca="1" si="1216"/>
        <v/>
      </c>
      <c r="BK9622">
        <f t="shared" si="1217"/>
        <v>1900</v>
      </c>
      <c r="BL9622">
        <f t="shared" si="1218"/>
        <v>1900</v>
      </c>
      <c r="BM9622" t="str">
        <f t="shared" si="1219"/>
        <v/>
      </c>
      <c r="BN9622" s="69">
        <f t="shared" si="1220"/>
        <v>142</v>
      </c>
      <c r="BO9622" s="1">
        <v>51990</v>
      </c>
      <c r="BP9622" s="1"/>
    </row>
    <row r="9623" spans="59:68" x14ac:dyDescent="0.25">
      <c r="BG9623" t="str">
        <f t="shared" ca="1" si="1213"/>
        <v/>
      </c>
      <c r="BH9623" t="str">
        <f t="shared" si="1214"/>
        <v/>
      </c>
      <c r="BI9623" t="str">
        <f t="shared" si="1215"/>
        <v/>
      </c>
      <c r="BJ9623" t="str">
        <f t="shared" ca="1" si="1216"/>
        <v/>
      </c>
      <c r="BK9623">
        <f t="shared" si="1217"/>
        <v>1900</v>
      </c>
      <c r="BL9623">
        <f t="shared" si="1218"/>
        <v>1900</v>
      </c>
      <c r="BM9623" t="str">
        <f t="shared" si="1219"/>
        <v/>
      </c>
      <c r="BN9623" s="69">
        <f t="shared" si="1220"/>
        <v>142</v>
      </c>
      <c r="BO9623" s="1">
        <v>51991</v>
      </c>
      <c r="BP9623" s="1"/>
    </row>
    <row r="9624" spans="59:68" x14ac:dyDescent="0.25">
      <c r="BG9624" t="str">
        <f t="shared" ca="1" si="1213"/>
        <v/>
      </c>
      <c r="BH9624" t="str">
        <f t="shared" si="1214"/>
        <v/>
      </c>
      <c r="BI9624" t="str">
        <f t="shared" si="1215"/>
        <v/>
      </c>
      <c r="BJ9624" t="str">
        <f t="shared" ca="1" si="1216"/>
        <v/>
      </c>
      <c r="BK9624">
        <f t="shared" si="1217"/>
        <v>1900</v>
      </c>
      <c r="BL9624">
        <f t="shared" si="1218"/>
        <v>1900</v>
      </c>
      <c r="BM9624" t="str">
        <f t="shared" si="1219"/>
        <v/>
      </c>
      <c r="BN9624" s="69">
        <f t="shared" si="1220"/>
        <v>142</v>
      </c>
      <c r="BO9624" s="1">
        <v>51992</v>
      </c>
      <c r="BP9624" s="1"/>
    </row>
    <row r="9625" spans="59:68" x14ac:dyDescent="0.25">
      <c r="BG9625" t="str">
        <f t="shared" ca="1" si="1213"/>
        <v/>
      </c>
      <c r="BH9625" t="str">
        <f t="shared" si="1214"/>
        <v/>
      </c>
      <c r="BI9625" t="str">
        <f t="shared" si="1215"/>
        <v/>
      </c>
      <c r="BJ9625" t="str">
        <f t="shared" ca="1" si="1216"/>
        <v/>
      </c>
      <c r="BK9625">
        <f t="shared" si="1217"/>
        <v>1900</v>
      </c>
      <c r="BL9625">
        <f t="shared" si="1218"/>
        <v>1900</v>
      </c>
      <c r="BM9625" t="str">
        <f t="shared" si="1219"/>
        <v/>
      </c>
      <c r="BN9625" s="69">
        <f t="shared" si="1220"/>
        <v>142</v>
      </c>
      <c r="BO9625" s="1">
        <v>51993</v>
      </c>
      <c r="BP9625" s="1"/>
    </row>
    <row r="9626" spans="59:68" x14ac:dyDescent="0.25">
      <c r="BG9626" t="str">
        <f t="shared" ca="1" si="1213"/>
        <v/>
      </c>
      <c r="BH9626" t="str">
        <f t="shared" si="1214"/>
        <v/>
      </c>
      <c r="BI9626" t="str">
        <f t="shared" si="1215"/>
        <v/>
      </c>
      <c r="BJ9626" t="str">
        <f t="shared" ca="1" si="1216"/>
        <v/>
      </c>
      <c r="BK9626">
        <f t="shared" si="1217"/>
        <v>1900</v>
      </c>
      <c r="BL9626">
        <f t="shared" si="1218"/>
        <v>1900</v>
      </c>
      <c r="BM9626" t="str">
        <f t="shared" si="1219"/>
        <v/>
      </c>
      <c r="BN9626" s="69">
        <f t="shared" si="1220"/>
        <v>142</v>
      </c>
      <c r="BO9626" s="1">
        <v>51994</v>
      </c>
      <c r="BP9626" s="1"/>
    </row>
    <row r="9627" spans="59:68" x14ac:dyDescent="0.25">
      <c r="BG9627" t="str">
        <f t="shared" ca="1" si="1213"/>
        <v/>
      </c>
      <c r="BH9627" t="str">
        <f t="shared" si="1214"/>
        <v/>
      </c>
      <c r="BI9627" t="str">
        <f t="shared" si="1215"/>
        <v/>
      </c>
      <c r="BJ9627" t="str">
        <f t="shared" ca="1" si="1216"/>
        <v/>
      </c>
      <c r="BK9627">
        <f t="shared" si="1217"/>
        <v>1900</v>
      </c>
      <c r="BL9627">
        <f t="shared" si="1218"/>
        <v>1900</v>
      </c>
      <c r="BM9627" t="str">
        <f t="shared" si="1219"/>
        <v/>
      </c>
      <c r="BN9627" s="69">
        <f t="shared" si="1220"/>
        <v>142</v>
      </c>
      <c r="BO9627" s="1">
        <v>51995</v>
      </c>
      <c r="BP9627" s="1"/>
    </row>
    <row r="9628" spans="59:68" x14ac:dyDescent="0.25">
      <c r="BG9628" t="str">
        <f t="shared" ca="1" si="1213"/>
        <v/>
      </c>
      <c r="BH9628" t="str">
        <f t="shared" si="1214"/>
        <v/>
      </c>
      <c r="BI9628" t="str">
        <f t="shared" si="1215"/>
        <v/>
      </c>
      <c r="BJ9628" t="str">
        <f t="shared" ca="1" si="1216"/>
        <v/>
      </c>
      <c r="BK9628">
        <f t="shared" si="1217"/>
        <v>1900</v>
      </c>
      <c r="BL9628">
        <f t="shared" si="1218"/>
        <v>1900</v>
      </c>
      <c r="BM9628" t="str">
        <f t="shared" si="1219"/>
        <v/>
      </c>
      <c r="BN9628" s="69">
        <f t="shared" si="1220"/>
        <v>142</v>
      </c>
      <c r="BO9628" s="1">
        <v>51996</v>
      </c>
      <c r="BP9628" s="1"/>
    </row>
    <row r="9629" spans="59:68" x14ac:dyDescent="0.25">
      <c r="BG9629" t="str">
        <f t="shared" ca="1" si="1213"/>
        <v/>
      </c>
      <c r="BH9629" t="str">
        <f t="shared" si="1214"/>
        <v/>
      </c>
      <c r="BI9629" t="str">
        <f t="shared" si="1215"/>
        <v/>
      </c>
      <c r="BJ9629" t="str">
        <f t="shared" ca="1" si="1216"/>
        <v/>
      </c>
      <c r="BK9629">
        <f t="shared" si="1217"/>
        <v>1900</v>
      </c>
      <c r="BL9629">
        <f t="shared" si="1218"/>
        <v>1900</v>
      </c>
      <c r="BM9629" t="str">
        <f t="shared" si="1219"/>
        <v/>
      </c>
      <c r="BN9629" s="69">
        <f t="shared" si="1220"/>
        <v>142</v>
      </c>
      <c r="BO9629" s="1">
        <v>51997</v>
      </c>
      <c r="BP9629" s="1"/>
    </row>
    <row r="9630" spans="59:68" x14ac:dyDescent="0.25">
      <c r="BG9630" t="str">
        <f t="shared" ca="1" si="1213"/>
        <v/>
      </c>
      <c r="BH9630" t="str">
        <f t="shared" si="1214"/>
        <v/>
      </c>
      <c r="BI9630" t="str">
        <f t="shared" si="1215"/>
        <v/>
      </c>
      <c r="BJ9630" t="str">
        <f t="shared" ca="1" si="1216"/>
        <v/>
      </c>
      <c r="BK9630">
        <f t="shared" si="1217"/>
        <v>1900</v>
      </c>
      <c r="BL9630">
        <f t="shared" si="1218"/>
        <v>1900</v>
      </c>
      <c r="BM9630" t="str">
        <f t="shared" si="1219"/>
        <v/>
      </c>
      <c r="BN9630" s="69">
        <f t="shared" si="1220"/>
        <v>142</v>
      </c>
      <c r="BO9630" s="1">
        <v>51998</v>
      </c>
      <c r="BP9630" s="1"/>
    </row>
    <row r="9631" spans="59:68" x14ac:dyDescent="0.25">
      <c r="BG9631" t="str">
        <f t="shared" ca="1" si="1213"/>
        <v/>
      </c>
      <c r="BH9631" t="str">
        <f t="shared" si="1214"/>
        <v/>
      </c>
      <c r="BI9631" t="str">
        <f t="shared" si="1215"/>
        <v/>
      </c>
      <c r="BJ9631" t="str">
        <f t="shared" ca="1" si="1216"/>
        <v/>
      </c>
      <c r="BK9631">
        <f t="shared" si="1217"/>
        <v>1900</v>
      </c>
      <c r="BL9631">
        <f t="shared" si="1218"/>
        <v>1900</v>
      </c>
      <c r="BM9631" t="str">
        <f t="shared" si="1219"/>
        <v/>
      </c>
      <c r="BN9631" s="69">
        <f t="shared" si="1220"/>
        <v>142</v>
      </c>
      <c r="BO9631" s="1">
        <v>51999</v>
      </c>
      <c r="BP9631" s="1"/>
    </row>
    <row r="9632" spans="59:68" x14ac:dyDescent="0.25">
      <c r="BG9632" t="str">
        <f t="shared" ca="1" si="1213"/>
        <v/>
      </c>
      <c r="BH9632" t="str">
        <f t="shared" si="1214"/>
        <v/>
      </c>
      <c r="BI9632" t="str">
        <f t="shared" si="1215"/>
        <v/>
      </c>
      <c r="BJ9632" t="str">
        <f t="shared" ca="1" si="1216"/>
        <v/>
      </c>
      <c r="BK9632">
        <f t="shared" si="1217"/>
        <v>1900</v>
      </c>
      <c r="BL9632">
        <f t="shared" si="1218"/>
        <v>1900</v>
      </c>
      <c r="BM9632" t="str">
        <f t="shared" si="1219"/>
        <v/>
      </c>
      <c r="BN9632" s="69">
        <f t="shared" si="1220"/>
        <v>142</v>
      </c>
      <c r="BO9632" s="1">
        <v>52000</v>
      </c>
      <c r="BP9632" s="1"/>
    </row>
    <row r="9633" spans="59:68" x14ac:dyDescent="0.25">
      <c r="BG9633" t="str">
        <f t="shared" ca="1" si="1213"/>
        <v/>
      </c>
      <c r="BH9633" t="str">
        <f t="shared" si="1214"/>
        <v/>
      </c>
      <c r="BI9633" t="str">
        <f t="shared" si="1215"/>
        <v/>
      </c>
      <c r="BJ9633" t="str">
        <f t="shared" ca="1" si="1216"/>
        <v/>
      </c>
      <c r="BK9633">
        <f t="shared" si="1217"/>
        <v>1900</v>
      </c>
      <c r="BL9633">
        <f t="shared" si="1218"/>
        <v>1900</v>
      </c>
      <c r="BM9633" t="str">
        <f t="shared" si="1219"/>
        <v/>
      </c>
      <c r="BN9633" s="69">
        <f t="shared" si="1220"/>
        <v>142</v>
      </c>
      <c r="BO9633" s="1">
        <v>52001</v>
      </c>
      <c r="BP9633" s="1"/>
    </row>
    <row r="9634" spans="59:68" x14ac:dyDescent="0.25">
      <c r="BG9634" t="str">
        <f t="shared" ca="1" si="1213"/>
        <v/>
      </c>
      <c r="BH9634" t="str">
        <f t="shared" si="1214"/>
        <v/>
      </c>
      <c r="BI9634" t="str">
        <f t="shared" si="1215"/>
        <v/>
      </c>
      <c r="BJ9634" t="str">
        <f t="shared" ca="1" si="1216"/>
        <v/>
      </c>
      <c r="BK9634">
        <f t="shared" si="1217"/>
        <v>1900</v>
      </c>
      <c r="BL9634">
        <f t="shared" si="1218"/>
        <v>1900</v>
      </c>
      <c r="BM9634" t="str">
        <f t="shared" si="1219"/>
        <v/>
      </c>
      <c r="BN9634" s="69">
        <f t="shared" si="1220"/>
        <v>142</v>
      </c>
      <c r="BO9634" s="1">
        <v>52002</v>
      </c>
      <c r="BP9634" s="1"/>
    </row>
    <row r="9635" spans="59:68" x14ac:dyDescent="0.25">
      <c r="BG9635" t="str">
        <f t="shared" ca="1" si="1213"/>
        <v/>
      </c>
      <c r="BH9635" t="str">
        <f t="shared" si="1214"/>
        <v/>
      </c>
      <c r="BI9635" t="str">
        <f t="shared" si="1215"/>
        <v/>
      </c>
      <c r="BJ9635" t="str">
        <f t="shared" ca="1" si="1216"/>
        <v/>
      </c>
      <c r="BK9635">
        <f t="shared" si="1217"/>
        <v>1900</v>
      </c>
      <c r="BL9635">
        <f t="shared" si="1218"/>
        <v>1900</v>
      </c>
      <c r="BM9635" t="str">
        <f t="shared" si="1219"/>
        <v/>
      </c>
      <c r="BN9635" s="69">
        <f t="shared" si="1220"/>
        <v>142</v>
      </c>
      <c r="BO9635" s="1">
        <v>52003</v>
      </c>
      <c r="BP9635" s="1"/>
    </row>
    <row r="9636" spans="59:68" x14ac:dyDescent="0.25">
      <c r="BG9636" t="str">
        <f t="shared" ca="1" si="1213"/>
        <v/>
      </c>
      <c r="BH9636" t="str">
        <f t="shared" si="1214"/>
        <v/>
      </c>
      <c r="BI9636" t="str">
        <f t="shared" si="1215"/>
        <v/>
      </c>
      <c r="BJ9636" t="str">
        <f t="shared" ca="1" si="1216"/>
        <v/>
      </c>
      <c r="BK9636">
        <f t="shared" si="1217"/>
        <v>1900</v>
      </c>
      <c r="BL9636">
        <f t="shared" si="1218"/>
        <v>1900</v>
      </c>
      <c r="BM9636" t="str">
        <f t="shared" si="1219"/>
        <v/>
      </c>
      <c r="BN9636" s="69">
        <f t="shared" si="1220"/>
        <v>142</v>
      </c>
      <c r="BO9636" s="1">
        <v>52004</v>
      </c>
      <c r="BP9636" s="1"/>
    </row>
    <row r="9637" spans="59:68" x14ac:dyDescent="0.25">
      <c r="BG9637" t="str">
        <f t="shared" ca="1" si="1213"/>
        <v/>
      </c>
      <c r="BH9637" t="str">
        <f t="shared" si="1214"/>
        <v/>
      </c>
      <c r="BI9637" t="str">
        <f t="shared" si="1215"/>
        <v/>
      </c>
      <c r="BJ9637" t="str">
        <f t="shared" ca="1" si="1216"/>
        <v/>
      </c>
      <c r="BK9637">
        <f t="shared" si="1217"/>
        <v>1900</v>
      </c>
      <c r="BL9637">
        <f t="shared" si="1218"/>
        <v>1900</v>
      </c>
      <c r="BM9637" t="str">
        <f t="shared" si="1219"/>
        <v/>
      </c>
      <c r="BN9637" s="69">
        <f t="shared" si="1220"/>
        <v>142</v>
      </c>
      <c r="BO9637" s="1">
        <v>52005</v>
      </c>
      <c r="BP9637" s="1"/>
    </row>
    <row r="9638" spans="59:68" x14ac:dyDescent="0.25">
      <c r="BG9638" t="str">
        <f t="shared" ca="1" si="1213"/>
        <v/>
      </c>
      <c r="BH9638" t="str">
        <f t="shared" si="1214"/>
        <v/>
      </c>
      <c r="BI9638" t="str">
        <f t="shared" si="1215"/>
        <v/>
      </c>
      <c r="BJ9638" t="str">
        <f t="shared" ca="1" si="1216"/>
        <v/>
      </c>
      <c r="BK9638">
        <f t="shared" si="1217"/>
        <v>1900</v>
      </c>
      <c r="BL9638">
        <f t="shared" si="1218"/>
        <v>1900</v>
      </c>
      <c r="BM9638" t="str">
        <f t="shared" si="1219"/>
        <v/>
      </c>
      <c r="BN9638" s="69">
        <f t="shared" si="1220"/>
        <v>142</v>
      </c>
      <c r="BO9638" s="1">
        <v>52006</v>
      </c>
      <c r="BP9638" s="1"/>
    </row>
    <row r="9639" spans="59:68" x14ac:dyDescent="0.25">
      <c r="BG9639" t="str">
        <f t="shared" ca="1" si="1213"/>
        <v/>
      </c>
      <c r="BH9639" t="str">
        <f t="shared" si="1214"/>
        <v/>
      </c>
      <c r="BI9639" t="str">
        <f t="shared" si="1215"/>
        <v/>
      </c>
      <c r="BJ9639" t="str">
        <f t="shared" ca="1" si="1216"/>
        <v/>
      </c>
      <c r="BK9639">
        <f t="shared" si="1217"/>
        <v>1900</v>
      </c>
      <c r="BL9639">
        <f t="shared" si="1218"/>
        <v>1900</v>
      </c>
      <c r="BM9639" t="str">
        <f t="shared" si="1219"/>
        <v/>
      </c>
      <c r="BN9639" s="69">
        <f t="shared" si="1220"/>
        <v>142</v>
      </c>
      <c r="BO9639" s="1">
        <v>52007</v>
      </c>
      <c r="BP9639" s="1"/>
    </row>
    <row r="9640" spans="59:68" x14ac:dyDescent="0.25">
      <c r="BG9640" t="str">
        <f t="shared" ca="1" si="1213"/>
        <v/>
      </c>
      <c r="BH9640" t="str">
        <f t="shared" si="1214"/>
        <v/>
      </c>
      <c r="BI9640" t="str">
        <f t="shared" si="1215"/>
        <v/>
      </c>
      <c r="BJ9640" t="str">
        <f t="shared" ca="1" si="1216"/>
        <v/>
      </c>
      <c r="BK9640">
        <f t="shared" si="1217"/>
        <v>1900</v>
      </c>
      <c r="BL9640">
        <f t="shared" si="1218"/>
        <v>1900</v>
      </c>
      <c r="BM9640" t="str">
        <f t="shared" si="1219"/>
        <v/>
      </c>
      <c r="BN9640" s="69">
        <f t="shared" si="1220"/>
        <v>142</v>
      </c>
      <c r="BO9640" s="1">
        <v>52008</v>
      </c>
      <c r="BP9640" s="1"/>
    </row>
    <row r="9641" spans="59:68" x14ac:dyDescent="0.25">
      <c r="BG9641" t="str">
        <f t="shared" ca="1" si="1213"/>
        <v/>
      </c>
      <c r="BH9641" t="str">
        <f t="shared" si="1214"/>
        <v/>
      </c>
      <c r="BI9641" t="str">
        <f t="shared" si="1215"/>
        <v/>
      </c>
      <c r="BJ9641" t="str">
        <f t="shared" ca="1" si="1216"/>
        <v/>
      </c>
      <c r="BK9641">
        <f t="shared" si="1217"/>
        <v>1900</v>
      </c>
      <c r="BL9641">
        <f t="shared" si="1218"/>
        <v>1900</v>
      </c>
      <c r="BM9641" t="str">
        <f t="shared" si="1219"/>
        <v/>
      </c>
      <c r="BN9641" s="69">
        <f t="shared" si="1220"/>
        <v>142</v>
      </c>
      <c r="BO9641" s="1">
        <v>52009</v>
      </c>
      <c r="BP9641" s="1"/>
    </row>
    <row r="9642" spans="59:68" x14ac:dyDescent="0.25">
      <c r="BG9642" t="str">
        <f t="shared" ca="1" si="1213"/>
        <v/>
      </c>
      <c r="BH9642" t="str">
        <f t="shared" si="1214"/>
        <v/>
      </c>
      <c r="BI9642" t="str">
        <f t="shared" si="1215"/>
        <v/>
      </c>
      <c r="BJ9642" t="str">
        <f t="shared" ca="1" si="1216"/>
        <v/>
      </c>
      <c r="BK9642">
        <f t="shared" si="1217"/>
        <v>1900</v>
      </c>
      <c r="BL9642">
        <f t="shared" si="1218"/>
        <v>1900</v>
      </c>
      <c r="BM9642" t="str">
        <f t="shared" si="1219"/>
        <v/>
      </c>
      <c r="BN9642" s="69">
        <f t="shared" si="1220"/>
        <v>142</v>
      </c>
      <c r="BO9642" s="1">
        <v>52010</v>
      </c>
      <c r="BP9642" s="1"/>
    </row>
    <row r="9643" spans="59:68" x14ac:dyDescent="0.25">
      <c r="BG9643" t="str">
        <f t="shared" ca="1" si="1213"/>
        <v/>
      </c>
      <c r="BH9643" t="str">
        <f t="shared" si="1214"/>
        <v/>
      </c>
      <c r="BI9643" t="str">
        <f t="shared" si="1215"/>
        <v/>
      </c>
      <c r="BJ9643" t="str">
        <f t="shared" ca="1" si="1216"/>
        <v/>
      </c>
      <c r="BK9643">
        <f t="shared" si="1217"/>
        <v>1900</v>
      </c>
      <c r="BL9643">
        <f t="shared" si="1218"/>
        <v>1900</v>
      </c>
      <c r="BM9643" t="str">
        <f t="shared" si="1219"/>
        <v/>
      </c>
      <c r="BN9643" s="69">
        <f t="shared" si="1220"/>
        <v>142</v>
      </c>
      <c r="BO9643" s="1">
        <v>52011</v>
      </c>
      <c r="BP9643" s="1"/>
    </row>
    <row r="9644" spans="59:68" x14ac:dyDescent="0.25">
      <c r="BG9644" t="str">
        <f t="shared" ca="1" si="1213"/>
        <v/>
      </c>
      <c r="BH9644" t="str">
        <f t="shared" si="1214"/>
        <v/>
      </c>
      <c r="BI9644" t="str">
        <f t="shared" si="1215"/>
        <v/>
      </c>
      <c r="BJ9644" t="str">
        <f t="shared" ca="1" si="1216"/>
        <v/>
      </c>
      <c r="BK9644">
        <f t="shared" si="1217"/>
        <v>1900</v>
      </c>
      <c r="BL9644">
        <f t="shared" si="1218"/>
        <v>1900</v>
      </c>
      <c r="BM9644" t="str">
        <f t="shared" si="1219"/>
        <v/>
      </c>
      <c r="BN9644" s="69">
        <f t="shared" si="1220"/>
        <v>142</v>
      </c>
      <c r="BO9644" s="1">
        <v>52012</v>
      </c>
      <c r="BP9644" s="1"/>
    </row>
    <row r="9645" spans="59:68" x14ac:dyDescent="0.25">
      <c r="BG9645" t="str">
        <f t="shared" ca="1" si="1213"/>
        <v/>
      </c>
      <c r="BH9645" t="str">
        <f t="shared" si="1214"/>
        <v/>
      </c>
      <c r="BI9645" t="str">
        <f t="shared" si="1215"/>
        <v/>
      </c>
      <c r="BJ9645" t="str">
        <f t="shared" ca="1" si="1216"/>
        <v/>
      </c>
      <c r="BK9645">
        <f t="shared" si="1217"/>
        <v>1900</v>
      </c>
      <c r="BL9645">
        <f t="shared" si="1218"/>
        <v>1900</v>
      </c>
      <c r="BM9645" t="str">
        <f t="shared" si="1219"/>
        <v/>
      </c>
      <c r="BN9645" s="69">
        <f t="shared" si="1220"/>
        <v>142</v>
      </c>
      <c r="BO9645" s="1">
        <v>52013</v>
      </c>
      <c r="BP9645" s="1"/>
    </row>
    <row r="9646" spans="59:68" x14ac:dyDescent="0.25">
      <c r="BG9646" t="str">
        <f t="shared" ca="1" si="1213"/>
        <v/>
      </c>
      <c r="BH9646" t="str">
        <f t="shared" si="1214"/>
        <v/>
      </c>
      <c r="BI9646" t="str">
        <f t="shared" si="1215"/>
        <v/>
      </c>
      <c r="BJ9646" t="str">
        <f t="shared" ca="1" si="1216"/>
        <v/>
      </c>
      <c r="BK9646">
        <f t="shared" si="1217"/>
        <v>1900</v>
      </c>
      <c r="BL9646">
        <f t="shared" si="1218"/>
        <v>1900</v>
      </c>
      <c r="BM9646" t="str">
        <f t="shared" si="1219"/>
        <v/>
      </c>
      <c r="BN9646" s="69">
        <f t="shared" si="1220"/>
        <v>142</v>
      </c>
      <c r="BO9646" s="1">
        <v>52014</v>
      </c>
      <c r="BP9646" s="1"/>
    </row>
    <row r="9647" spans="59:68" x14ac:dyDescent="0.25">
      <c r="BG9647" t="str">
        <f t="shared" ca="1" si="1213"/>
        <v/>
      </c>
      <c r="BH9647" t="str">
        <f t="shared" si="1214"/>
        <v/>
      </c>
      <c r="BI9647" t="str">
        <f t="shared" si="1215"/>
        <v/>
      </c>
      <c r="BJ9647" t="str">
        <f t="shared" ca="1" si="1216"/>
        <v/>
      </c>
      <c r="BK9647">
        <f t="shared" si="1217"/>
        <v>1900</v>
      </c>
      <c r="BL9647">
        <f t="shared" si="1218"/>
        <v>1900</v>
      </c>
      <c r="BM9647" t="str">
        <f t="shared" si="1219"/>
        <v/>
      </c>
      <c r="BN9647" s="69">
        <f t="shared" si="1220"/>
        <v>142</v>
      </c>
      <c r="BO9647" s="1">
        <v>52015</v>
      </c>
      <c r="BP9647" s="1"/>
    </row>
    <row r="9648" spans="59:68" x14ac:dyDescent="0.25">
      <c r="BG9648" t="str">
        <f t="shared" ca="1" si="1213"/>
        <v/>
      </c>
      <c r="BH9648" t="str">
        <f t="shared" si="1214"/>
        <v/>
      </c>
      <c r="BI9648" t="str">
        <f t="shared" si="1215"/>
        <v/>
      </c>
      <c r="BJ9648" t="str">
        <f t="shared" ca="1" si="1216"/>
        <v/>
      </c>
      <c r="BK9648">
        <f t="shared" si="1217"/>
        <v>1900</v>
      </c>
      <c r="BL9648">
        <f t="shared" si="1218"/>
        <v>1900</v>
      </c>
      <c r="BM9648" t="str">
        <f t="shared" si="1219"/>
        <v/>
      </c>
      <c r="BN9648" s="69">
        <f t="shared" si="1220"/>
        <v>142</v>
      </c>
      <c r="BO9648" s="1">
        <v>52016</v>
      </c>
      <c r="BP9648" s="1"/>
    </row>
    <row r="9649" spans="59:68" x14ac:dyDescent="0.25">
      <c r="BG9649" t="str">
        <f t="shared" ca="1" si="1213"/>
        <v/>
      </c>
      <c r="BH9649" t="str">
        <f t="shared" si="1214"/>
        <v/>
      </c>
      <c r="BI9649" t="str">
        <f t="shared" si="1215"/>
        <v/>
      </c>
      <c r="BJ9649" t="str">
        <f t="shared" ca="1" si="1216"/>
        <v/>
      </c>
      <c r="BK9649">
        <f t="shared" si="1217"/>
        <v>1900</v>
      </c>
      <c r="BL9649">
        <f t="shared" si="1218"/>
        <v>1900</v>
      </c>
      <c r="BM9649" t="str">
        <f t="shared" si="1219"/>
        <v/>
      </c>
      <c r="BN9649" s="69">
        <f t="shared" si="1220"/>
        <v>142</v>
      </c>
      <c r="BO9649" s="1">
        <v>52017</v>
      </c>
      <c r="BP9649" s="1"/>
    </row>
    <row r="9650" spans="59:68" x14ac:dyDescent="0.25">
      <c r="BG9650" t="str">
        <f t="shared" ca="1" si="1213"/>
        <v/>
      </c>
      <c r="BH9650" t="str">
        <f t="shared" si="1214"/>
        <v/>
      </c>
      <c r="BI9650" t="str">
        <f t="shared" si="1215"/>
        <v/>
      </c>
      <c r="BJ9650" t="str">
        <f t="shared" ca="1" si="1216"/>
        <v/>
      </c>
      <c r="BK9650">
        <f t="shared" si="1217"/>
        <v>1900</v>
      </c>
      <c r="BL9650">
        <f t="shared" si="1218"/>
        <v>1900</v>
      </c>
      <c r="BM9650" t="str">
        <f t="shared" si="1219"/>
        <v/>
      </c>
      <c r="BN9650" s="69">
        <f t="shared" si="1220"/>
        <v>142</v>
      </c>
      <c r="BO9650" s="1">
        <v>52018</v>
      </c>
      <c r="BP9650" s="1"/>
    </row>
    <row r="9651" spans="59:68" x14ac:dyDescent="0.25">
      <c r="BG9651" t="str">
        <f t="shared" ca="1" si="1213"/>
        <v/>
      </c>
      <c r="BH9651" t="str">
        <f t="shared" si="1214"/>
        <v/>
      </c>
      <c r="BI9651" t="str">
        <f t="shared" si="1215"/>
        <v/>
      </c>
      <c r="BJ9651" t="str">
        <f t="shared" ca="1" si="1216"/>
        <v/>
      </c>
      <c r="BK9651">
        <f t="shared" si="1217"/>
        <v>1900</v>
      </c>
      <c r="BL9651">
        <f t="shared" si="1218"/>
        <v>1900</v>
      </c>
      <c r="BM9651" t="str">
        <f t="shared" si="1219"/>
        <v/>
      </c>
      <c r="BN9651" s="69">
        <f t="shared" si="1220"/>
        <v>142</v>
      </c>
      <c r="BO9651" s="1">
        <v>52019</v>
      </c>
      <c r="BP9651" s="1"/>
    </row>
    <row r="9652" spans="59:68" x14ac:dyDescent="0.25">
      <c r="BG9652" t="str">
        <f t="shared" ca="1" si="1213"/>
        <v/>
      </c>
      <c r="BH9652" t="str">
        <f t="shared" si="1214"/>
        <v/>
      </c>
      <c r="BI9652" t="str">
        <f t="shared" si="1215"/>
        <v/>
      </c>
      <c r="BJ9652" t="str">
        <f t="shared" ca="1" si="1216"/>
        <v/>
      </c>
      <c r="BK9652">
        <f t="shared" si="1217"/>
        <v>1900</v>
      </c>
      <c r="BL9652">
        <f t="shared" si="1218"/>
        <v>1900</v>
      </c>
      <c r="BM9652" t="str">
        <f t="shared" si="1219"/>
        <v/>
      </c>
      <c r="BN9652" s="69">
        <f t="shared" si="1220"/>
        <v>142</v>
      </c>
      <c r="BO9652" s="1">
        <v>52020</v>
      </c>
      <c r="BP9652" s="1"/>
    </row>
    <row r="9653" spans="59:68" x14ac:dyDescent="0.25">
      <c r="BG9653" t="str">
        <f t="shared" ca="1" si="1213"/>
        <v/>
      </c>
      <c r="BH9653" t="str">
        <f t="shared" si="1214"/>
        <v/>
      </c>
      <c r="BI9653" t="str">
        <f t="shared" si="1215"/>
        <v/>
      </c>
      <c r="BJ9653" t="str">
        <f t="shared" ca="1" si="1216"/>
        <v/>
      </c>
      <c r="BK9653">
        <f t="shared" si="1217"/>
        <v>1900</v>
      </c>
      <c r="BL9653">
        <f t="shared" si="1218"/>
        <v>1900</v>
      </c>
      <c r="BM9653" t="str">
        <f t="shared" si="1219"/>
        <v/>
      </c>
      <c r="BN9653" s="69">
        <f t="shared" si="1220"/>
        <v>142</v>
      </c>
      <c r="BO9653" s="1">
        <v>52021</v>
      </c>
      <c r="BP9653" s="1"/>
    </row>
    <row r="9654" spans="59:68" x14ac:dyDescent="0.25">
      <c r="BG9654" t="str">
        <f t="shared" ca="1" si="1213"/>
        <v/>
      </c>
      <c r="BH9654" t="str">
        <f t="shared" si="1214"/>
        <v/>
      </c>
      <c r="BI9654" t="str">
        <f t="shared" si="1215"/>
        <v/>
      </c>
      <c r="BJ9654" t="str">
        <f t="shared" ca="1" si="1216"/>
        <v/>
      </c>
      <c r="BK9654">
        <f t="shared" si="1217"/>
        <v>1900</v>
      </c>
      <c r="BL9654">
        <f t="shared" si="1218"/>
        <v>1900</v>
      </c>
      <c r="BM9654" t="str">
        <f t="shared" si="1219"/>
        <v/>
      </c>
      <c r="BN9654" s="69">
        <f t="shared" si="1220"/>
        <v>142</v>
      </c>
      <c r="BO9654" s="1">
        <v>52022</v>
      </c>
      <c r="BP9654" s="1"/>
    </row>
    <row r="9655" spans="59:68" x14ac:dyDescent="0.25">
      <c r="BG9655" t="str">
        <f t="shared" ca="1" si="1213"/>
        <v/>
      </c>
      <c r="BH9655" t="str">
        <f t="shared" si="1214"/>
        <v/>
      </c>
      <c r="BI9655" t="str">
        <f t="shared" si="1215"/>
        <v/>
      </c>
      <c r="BJ9655" t="str">
        <f t="shared" ca="1" si="1216"/>
        <v/>
      </c>
      <c r="BK9655">
        <f t="shared" si="1217"/>
        <v>1900</v>
      </c>
      <c r="BL9655">
        <f t="shared" si="1218"/>
        <v>1900</v>
      </c>
      <c r="BM9655" t="str">
        <f t="shared" si="1219"/>
        <v/>
      </c>
      <c r="BN9655" s="69">
        <f t="shared" si="1220"/>
        <v>142</v>
      </c>
      <c r="BO9655" s="1">
        <v>52023</v>
      </c>
      <c r="BP9655" s="1"/>
    </row>
    <row r="9656" spans="59:68" x14ac:dyDescent="0.25">
      <c r="BG9656" t="str">
        <f t="shared" ca="1" si="1213"/>
        <v/>
      </c>
      <c r="BH9656" t="str">
        <f t="shared" si="1214"/>
        <v/>
      </c>
      <c r="BI9656" t="str">
        <f t="shared" si="1215"/>
        <v/>
      </c>
      <c r="BJ9656" t="str">
        <f t="shared" ca="1" si="1216"/>
        <v/>
      </c>
      <c r="BK9656">
        <f t="shared" si="1217"/>
        <v>1900</v>
      </c>
      <c r="BL9656">
        <f t="shared" si="1218"/>
        <v>1900</v>
      </c>
      <c r="BM9656" t="str">
        <f t="shared" si="1219"/>
        <v/>
      </c>
      <c r="BN9656" s="69">
        <f t="shared" si="1220"/>
        <v>142</v>
      </c>
      <c r="BO9656" s="1">
        <v>52024</v>
      </c>
      <c r="BP9656" s="1"/>
    </row>
    <row r="9657" spans="59:68" x14ac:dyDescent="0.25">
      <c r="BG9657" t="str">
        <f t="shared" ca="1" si="1213"/>
        <v/>
      </c>
      <c r="BH9657" t="str">
        <f t="shared" si="1214"/>
        <v/>
      </c>
      <c r="BI9657" t="str">
        <f t="shared" si="1215"/>
        <v/>
      </c>
      <c r="BJ9657" t="str">
        <f t="shared" ca="1" si="1216"/>
        <v/>
      </c>
      <c r="BK9657">
        <f t="shared" si="1217"/>
        <v>1900</v>
      </c>
      <c r="BL9657">
        <f t="shared" si="1218"/>
        <v>1900</v>
      </c>
      <c r="BM9657" t="str">
        <f t="shared" si="1219"/>
        <v/>
      </c>
      <c r="BN9657" s="69">
        <f t="shared" si="1220"/>
        <v>142</v>
      </c>
      <c r="BO9657" s="1">
        <v>52025</v>
      </c>
      <c r="BP9657" s="1"/>
    </row>
    <row r="9658" spans="59:68" x14ac:dyDescent="0.25">
      <c r="BG9658" t="str">
        <f t="shared" ca="1" si="1213"/>
        <v/>
      </c>
      <c r="BH9658" t="str">
        <f t="shared" si="1214"/>
        <v/>
      </c>
      <c r="BI9658" t="str">
        <f t="shared" si="1215"/>
        <v/>
      </c>
      <c r="BJ9658" t="str">
        <f t="shared" ca="1" si="1216"/>
        <v/>
      </c>
      <c r="BK9658">
        <f t="shared" si="1217"/>
        <v>1900</v>
      </c>
      <c r="BL9658">
        <f t="shared" si="1218"/>
        <v>1900</v>
      </c>
      <c r="BM9658" t="str">
        <f t="shared" si="1219"/>
        <v/>
      </c>
      <c r="BN9658" s="69">
        <f t="shared" si="1220"/>
        <v>142</v>
      </c>
      <c r="BO9658" s="1">
        <v>52026</v>
      </c>
      <c r="BP9658" s="1"/>
    </row>
    <row r="9659" spans="59:68" x14ac:dyDescent="0.25">
      <c r="BG9659" t="str">
        <f t="shared" ca="1" si="1213"/>
        <v/>
      </c>
      <c r="BH9659" t="str">
        <f t="shared" si="1214"/>
        <v/>
      </c>
      <c r="BI9659" t="str">
        <f t="shared" si="1215"/>
        <v/>
      </c>
      <c r="BJ9659" t="str">
        <f t="shared" ca="1" si="1216"/>
        <v/>
      </c>
      <c r="BK9659">
        <f t="shared" si="1217"/>
        <v>1900</v>
      </c>
      <c r="BL9659">
        <f t="shared" si="1218"/>
        <v>1900</v>
      </c>
      <c r="BM9659" t="str">
        <f t="shared" si="1219"/>
        <v/>
      </c>
      <c r="BN9659" s="69">
        <f t="shared" si="1220"/>
        <v>142</v>
      </c>
      <c r="BO9659" s="1">
        <v>52027</v>
      </c>
      <c r="BP9659" s="1"/>
    </row>
    <row r="9660" spans="59:68" x14ac:dyDescent="0.25">
      <c r="BG9660" t="str">
        <f t="shared" ca="1" si="1213"/>
        <v/>
      </c>
      <c r="BH9660" t="str">
        <f t="shared" si="1214"/>
        <v/>
      </c>
      <c r="BI9660" t="str">
        <f t="shared" si="1215"/>
        <v/>
      </c>
      <c r="BJ9660" t="str">
        <f t="shared" ca="1" si="1216"/>
        <v/>
      </c>
      <c r="BK9660">
        <f t="shared" si="1217"/>
        <v>1900</v>
      </c>
      <c r="BL9660">
        <f t="shared" si="1218"/>
        <v>1900</v>
      </c>
      <c r="BM9660" t="str">
        <f t="shared" si="1219"/>
        <v/>
      </c>
      <c r="BN9660" s="69">
        <f t="shared" si="1220"/>
        <v>142</v>
      </c>
      <c r="BO9660" s="1">
        <v>52028</v>
      </c>
      <c r="BP9660" s="1"/>
    </row>
    <row r="9661" spans="59:68" x14ac:dyDescent="0.25">
      <c r="BG9661" t="str">
        <f t="shared" ca="1" si="1213"/>
        <v/>
      </c>
      <c r="BH9661" t="str">
        <f t="shared" si="1214"/>
        <v/>
      </c>
      <c r="BI9661" t="str">
        <f t="shared" si="1215"/>
        <v/>
      </c>
      <c r="BJ9661" t="str">
        <f t="shared" ca="1" si="1216"/>
        <v/>
      </c>
      <c r="BK9661">
        <f t="shared" si="1217"/>
        <v>1900</v>
      </c>
      <c r="BL9661">
        <f t="shared" si="1218"/>
        <v>1900</v>
      </c>
      <c r="BM9661" t="str">
        <f t="shared" si="1219"/>
        <v/>
      </c>
      <c r="BN9661" s="69">
        <f t="shared" si="1220"/>
        <v>142</v>
      </c>
      <c r="BO9661" s="1">
        <v>52029</v>
      </c>
      <c r="BP9661" s="1"/>
    </row>
    <row r="9662" spans="59:68" x14ac:dyDescent="0.25">
      <c r="BG9662" t="str">
        <f t="shared" ca="1" si="1213"/>
        <v/>
      </c>
      <c r="BH9662" t="str">
        <f t="shared" si="1214"/>
        <v/>
      </c>
      <c r="BI9662" t="str">
        <f t="shared" si="1215"/>
        <v/>
      </c>
      <c r="BJ9662" t="str">
        <f t="shared" ca="1" si="1216"/>
        <v/>
      </c>
      <c r="BK9662">
        <f t="shared" si="1217"/>
        <v>1900</v>
      </c>
      <c r="BL9662">
        <f t="shared" si="1218"/>
        <v>1900</v>
      </c>
      <c r="BM9662" t="str">
        <f t="shared" si="1219"/>
        <v/>
      </c>
      <c r="BN9662" s="69">
        <f t="shared" si="1220"/>
        <v>142</v>
      </c>
      <c r="BO9662" s="1">
        <v>52030</v>
      </c>
      <c r="BP9662" s="1"/>
    </row>
    <row r="9663" spans="59:68" x14ac:dyDescent="0.25">
      <c r="BG9663" t="str">
        <f t="shared" ca="1" si="1213"/>
        <v/>
      </c>
      <c r="BH9663" t="str">
        <f t="shared" si="1214"/>
        <v/>
      </c>
      <c r="BI9663" t="str">
        <f t="shared" si="1215"/>
        <v/>
      </c>
      <c r="BJ9663" t="str">
        <f t="shared" ca="1" si="1216"/>
        <v/>
      </c>
      <c r="BK9663">
        <f t="shared" si="1217"/>
        <v>1900</v>
      </c>
      <c r="BL9663">
        <f t="shared" si="1218"/>
        <v>1900</v>
      </c>
      <c r="BM9663" t="str">
        <f t="shared" si="1219"/>
        <v/>
      </c>
      <c r="BN9663" s="69">
        <f t="shared" si="1220"/>
        <v>142</v>
      </c>
      <c r="BO9663" s="1">
        <v>52031</v>
      </c>
      <c r="BP9663" s="1"/>
    </row>
    <row r="9664" spans="59:68" x14ac:dyDescent="0.25">
      <c r="BG9664" t="str">
        <f t="shared" ca="1" si="1213"/>
        <v/>
      </c>
      <c r="BH9664" t="str">
        <f t="shared" si="1214"/>
        <v/>
      </c>
      <c r="BI9664" t="str">
        <f t="shared" si="1215"/>
        <v/>
      </c>
      <c r="BJ9664" t="str">
        <f t="shared" ca="1" si="1216"/>
        <v/>
      </c>
      <c r="BK9664">
        <f t="shared" si="1217"/>
        <v>1900</v>
      </c>
      <c r="BL9664">
        <f t="shared" si="1218"/>
        <v>1900</v>
      </c>
      <c r="BM9664" t="str">
        <f t="shared" si="1219"/>
        <v/>
      </c>
      <c r="BN9664" s="69">
        <f t="shared" si="1220"/>
        <v>142</v>
      </c>
      <c r="BO9664" s="1">
        <v>52032</v>
      </c>
      <c r="BP9664" s="1"/>
    </row>
    <row r="9665" spans="59:68" x14ac:dyDescent="0.25">
      <c r="BG9665" t="str">
        <f t="shared" ca="1" si="1213"/>
        <v/>
      </c>
      <c r="BH9665" t="str">
        <f t="shared" si="1214"/>
        <v/>
      </c>
      <c r="BI9665" t="str">
        <f t="shared" si="1215"/>
        <v/>
      </c>
      <c r="BJ9665" t="str">
        <f t="shared" ca="1" si="1216"/>
        <v/>
      </c>
      <c r="BK9665">
        <f t="shared" si="1217"/>
        <v>1900</v>
      </c>
      <c r="BL9665">
        <f t="shared" si="1218"/>
        <v>1900</v>
      </c>
      <c r="BM9665" t="str">
        <f t="shared" si="1219"/>
        <v/>
      </c>
      <c r="BN9665" s="69">
        <f t="shared" si="1220"/>
        <v>142</v>
      </c>
      <c r="BO9665" s="1">
        <v>52033</v>
      </c>
      <c r="BP9665" s="1"/>
    </row>
    <row r="9666" spans="59:68" x14ac:dyDescent="0.25">
      <c r="BG9666" t="str">
        <f t="shared" ca="1" si="1213"/>
        <v/>
      </c>
      <c r="BH9666" t="str">
        <f t="shared" si="1214"/>
        <v/>
      </c>
      <c r="BI9666" t="str">
        <f t="shared" si="1215"/>
        <v/>
      </c>
      <c r="BJ9666" t="str">
        <f t="shared" ca="1" si="1216"/>
        <v/>
      </c>
      <c r="BK9666">
        <f t="shared" si="1217"/>
        <v>1900</v>
      </c>
      <c r="BL9666">
        <f t="shared" si="1218"/>
        <v>1900</v>
      </c>
      <c r="BM9666" t="str">
        <f t="shared" si="1219"/>
        <v/>
      </c>
      <c r="BN9666" s="69">
        <f t="shared" si="1220"/>
        <v>142</v>
      </c>
      <c r="BO9666" s="1">
        <v>52034</v>
      </c>
      <c r="BP9666" s="1"/>
    </row>
    <row r="9667" spans="59:68" x14ac:dyDescent="0.25">
      <c r="BG9667" t="str">
        <f t="shared" ref="BG9667:BG9730" ca="1" si="1221">IF(A9667="","",DATEDIF(J9667,TODAY(),"y"))</f>
        <v/>
      </c>
      <c r="BH9667" t="str">
        <f t="shared" ref="BH9667:BH9730" si="1222">IF(A9667="","",IF(BG9667&lt;61,"Moins de 61",IF(BG9667&lt;66,"61 à 65",IF(BG9667&lt;71,"66 à 70",IF(BG9667&lt;76,"71 à 75",IF(BG9667&lt;81,"76 à 80",IF(BG9667&lt;86,"81 à 85",IF(BG9667&lt;91,"86 à 90",IF(BG9667&lt;96,"91 à 95",IF(BG9667&lt;101,"96 à 100",IF(BG9667&gt;=101,"101 et plus","")))))))))))</f>
        <v/>
      </c>
      <c r="BI9667" t="str">
        <f t="shared" ref="BI9667:BI9730" si="1223">IF(B9667="","",IF(BG9667&lt;66,"Moins de 66",IF(BG9667&lt;71,"66 à 70",IF(BG9667&lt;76,"71 à 75",IF(BG9667&lt;81,"76 à 80",IF(BG9667&gt;=81,"plus de 80",""))))))</f>
        <v/>
      </c>
      <c r="BJ9667" t="str">
        <f t="shared" ref="BJ9667:BJ9730" ca="1" si="1224">IF(A9667="","",DATEDIF(L9667,TODAY(),"y"))</f>
        <v/>
      </c>
      <c r="BK9667">
        <f t="shared" ref="BK9667:BK9730" si="1225">YEAR(L9667)</f>
        <v>1900</v>
      </c>
      <c r="BL9667">
        <f t="shared" ref="BL9667:BL9730" si="1226">YEAR(E9667)</f>
        <v>1900</v>
      </c>
      <c r="BM9667" t="str">
        <f t="shared" ref="BM9667:BM9730" si="1227">IF(A9667="","",IF(O9667="Adhérent",BG9667,""))</f>
        <v/>
      </c>
      <c r="BN9667" s="69">
        <f t="shared" ref="BN9667:BN9730" si="1228">YEAR(BO9667)-YEAR(J9667)</f>
        <v>142</v>
      </c>
      <c r="BO9667" s="1">
        <v>52035</v>
      </c>
      <c r="BP9667" s="1"/>
    </row>
    <row r="9668" spans="59:68" x14ac:dyDescent="0.25">
      <c r="BG9668" t="str">
        <f t="shared" ca="1" si="1221"/>
        <v/>
      </c>
      <c r="BH9668" t="str">
        <f t="shared" si="1222"/>
        <v/>
      </c>
      <c r="BI9668" t="str">
        <f t="shared" si="1223"/>
        <v/>
      </c>
      <c r="BJ9668" t="str">
        <f t="shared" ca="1" si="1224"/>
        <v/>
      </c>
      <c r="BK9668">
        <f t="shared" si="1225"/>
        <v>1900</v>
      </c>
      <c r="BL9668">
        <f t="shared" si="1226"/>
        <v>1900</v>
      </c>
      <c r="BM9668" t="str">
        <f t="shared" si="1227"/>
        <v/>
      </c>
      <c r="BN9668" s="69">
        <f t="shared" si="1228"/>
        <v>142</v>
      </c>
      <c r="BO9668" s="1">
        <v>52036</v>
      </c>
      <c r="BP9668" s="1"/>
    </row>
    <row r="9669" spans="59:68" x14ac:dyDescent="0.25">
      <c r="BG9669" t="str">
        <f t="shared" ca="1" si="1221"/>
        <v/>
      </c>
      <c r="BH9669" t="str">
        <f t="shared" si="1222"/>
        <v/>
      </c>
      <c r="BI9669" t="str">
        <f t="shared" si="1223"/>
        <v/>
      </c>
      <c r="BJ9669" t="str">
        <f t="shared" ca="1" si="1224"/>
        <v/>
      </c>
      <c r="BK9669">
        <f t="shared" si="1225"/>
        <v>1900</v>
      </c>
      <c r="BL9669">
        <f t="shared" si="1226"/>
        <v>1900</v>
      </c>
      <c r="BM9669" t="str">
        <f t="shared" si="1227"/>
        <v/>
      </c>
      <c r="BN9669" s="69">
        <f t="shared" si="1228"/>
        <v>142</v>
      </c>
      <c r="BO9669" s="1">
        <v>52037</v>
      </c>
      <c r="BP9669" s="1"/>
    </row>
    <row r="9670" spans="59:68" x14ac:dyDescent="0.25">
      <c r="BG9670" t="str">
        <f t="shared" ca="1" si="1221"/>
        <v/>
      </c>
      <c r="BH9670" t="str">
        <f t="shared" si="1222"/>
        <v/>
      </c>
      <c r="BI9670" t="str">
        <f t="shared" si="1223"/>
        <v/>
      </c>
      <c r="BJ9670" t="str">
        <f t="shared" ca="1" si="1224"/>
        <v/>
      </c>
      <c r="BK9670">
        <f t="shared" si="1225"/>
        <v>1900</v>
      </c>
      <c r="BL9670">
        <f t="shared" si="1226"/>
        <v>1900</v>
      </c>
      <c r="BM9670" t="str">
        <f t="shared" si="1227"/>
        <v/>
      </c>
      <c r="BN9670" s="69">
        <f t="shared" si="1228"/>
        <v>142</v>
      </c>
      <c r="BO9670" s="1">
        <v>52038</v>
      </c>
      <c r="BP9670" s="1"/>
    </row>
    <row r="9671" spans="59:68" x14ac:dyDescent="0.25">
      <c r="BG9671" t="str">
        <f t="shared" ca="1" si="1221"/>
        <v/>
      </c>
      <c r="BH9671" t="str">
        <f t="shared" si="1222"/>
        <v/>
      </c>
      <c r="BI9671" t="str">
        <f t="shared" si="1223"/>
        <v/>
      </c>
      <c r="BJ9671" t="str">
        <f t="shared" ca="1" si="1224"/>
        <v/>
      </c>
      <c r="BK9671">
        <f t="shared" si="1225"/>
        <v>1900</v>
      </c>
      <c r="BL9671">
        <f t="shared" si="1226"/>
        <v>1900</v>
      </c>
      <c r="BM9671" t="str">
        <f t="shared" si="1227"/>
        <v/>
      </c>
      <c r="BN9671" s="69">
        <f t="shared" si="1228"/>
        <v>142</v>
      </c>
      <c r="BO9671" s="1">
        <v>52039</v>
      </c>
      <c r="BP9671" s="1"/>
    </row>
    <row r="9672" spans="59:68" x14ac:dyDescent="0.25">
      <c r="BG9672" t="str">
        <f t="shared" ca="1" si="1221"/>
        <v/>
      </c>
      <c r="BH9672" t="str">
        <f t="shared" si="1222"/>
        <v/>
      </c>
      <c r="BI9672" t="str">
        <f t="shared" si="1223"/>
        <v/>
      </c>
      <c r="BJ9672" t="str">
        <f t="shared" ca="1" si="1224"/>
        <v/>
      </c>
      <c r="BK9672">
        <f t="shared" si="1225"/>
        <v>1900</v>
      </c>
      <c r="BL9672">
        <f t="shared" si="1226"/>
        <v>1900</v>
      </c>
      <c r="BM9672" t="str">
        <f t="shared" si="1227"/>
        <v/>
      </c>
      <c r="BN9672" s="69">
        <f t="shared" si="1228"/>
        <v>142</v>
      </c>
      <c r="BO9672" s="1">
        <v>52040</v>
      </c>
      <c r="BP9672" s="1"/>
    </row>
    <row r="9673" spans="59:68" x14ac:dyDescent="0.25">
      <c r="BG9673" t="str">
        <f t="shared" ca="1" si="1221"/>
        <v/>
      </c>
      <c r="BH9673" t="str">
        <f t="shared" si="1222"/>
        <v/>
      </c>
      <c r="BI9673" t="str">
        <f t="shared" si="1223"/>
        <v/>
      </c>
      <c r="BJ9673" t="str">
        <f t="shared" ca="1" si="1224"/>
        <v/>
      </c>
      <c r="BK9673">
        <f t="shared" si="1225"/>
        <v>1900</v>
      </c>
      <c r="BL9673">
        <f t="shared" si="1226"/>
        <v>1900</v>
      </c>
      <c r="BM9673" t="str">
        <f t="shared" si="1227"/>
        <v/>
      </c>
      <c r="BN9673" s="69">
        <f t="shared" si="1228"/>
        <v>142</v>
      </c>
      <c r="BO9673" s="1">
        <v>52041</v>
      </c>
      <c r="BP9673" s="1"/>
    </row>
    <row r="9674" spans="59:68" x14ac:dyDescent="0.25">
      <c r="BG9674" t="str">
        <f t="shared" ca="1" si="1221"/>
        <v/>
      </c>
      <c r="BH9674" t="str">
        <f t="shared" si="1222"/>
        <v/>
      </c>
      <c r="BI9674" t="str">
        <f t="shared" si="1223"/>
        <v/>
      </c>
      <c r="BJ9674" t="str">
        <f t="shared" ca="1" si="1224"/>
        <v/>
      </c>
      <c r="BK9674">
        <f t="shared" si="1225"/>
        <v>1900</v>
      </c>
      <c r="BL9674">
        <f t="shared" si="1226"/>
        <v>1900</v>
      </c>
      <c r="BM9674" t="str">
        <f t="shared" si="1227"/>
        <v/>
      </c>
      <c r="BN9674" s="69">
        <f t="shared" si="1228"/>
        <v>142</v>
      </c>
      <c r="BO9674" s="1">
        <v>52042</v>
      </c>
      <c r="BP9674" s="1"/>
    </row>
    <row r="9675" spans="59:68" x14ac:dyDescent="0.25">
      <c r="BG9675" t="str">
        <f t="shared" ca="1" si="1221"/>
        <v/>
      </c>
      <c r="BH9675" t="str">
        <f t="shared" si="1222"/>
        <v/>
      </c>
      <c r="BI9675" t="str">
        <f t="shared" si="1223"/>
        <v/>
      </c>
      <c r="BJ9675" t="str">
        <f t="shared" ca="1" si="1224"/>
        <v/>
      </c>
      <c r="BK9675">
        <f t="shared" si="1225"/>
        <v>1900</v>
      </c>
      <c r="BL9675">
        <f t="shared" si="1226"/>
        <v>1900</v>
      </c>
      <c r="BM9675" t="str">
        <f t="shared" si="1227"/>
        <v/>
      </c>
      <c r="BN9675" s="69">
        <f t="shared" si="1228"/>
        <v>142</v>
      </c>
      <c r="BO9675" s="1">
        <v>52043</v>
      </c>
      <c r="BP9675" s="1"/>
    </row>
    <row r="9676" spans="59:68" x14ac:dyDescent="0.25">
      <c r="BG9676" t="str">
        <f t="shared" ca="1" si="1221"/>
        <v/>
      </c>
      <c r="BH9676" t="str">
        <f t="shared" si="1222"/>
        <v/>
      </c>
      <c r="BI9676" t="str">
        <f t="shared" si="1223"/>
        <v/>
      </c>
      <c r="BJ9676" t="str">
        <f t="shared" ca="1" si="1224"/>
        <v/>
      </c>
      <c r="BK9676">
        <f t="shared" si="1225"/>
        <v>1900</v>
      </c>
      <c r="BL9676">
        <f t="shared" si="1226"/>
        <v>1900</v>
      </c>
      <c r="BM9676" t="str">
        <f t="shared" si="1227"/>
        <v/>
      </c>
      <c r="BN9676" s="69">
        <f t="shared" si="1228"/>
        <v>142</v>
      </c>
      <c r="BO9676" s="1">
        <v>52044</v>
      </c>
      <c r="BP9676" s="1"/>
    </row>
    <row r="9677" spans="59:68" x14ac:dyDescent="0.25">
      <c r="BG9677" t="str">
        <f t="shared" ca="1" si="1221"/>
        <v/>
      </c>
      <c r="BH9677" t="str">
        <f t="shared" si="1222"/>
        <v/>
      </c>
      <c r="BI9677" t="str">
        <f t="shared" si="1223"/>
        <v/>
      </c>
      <c r="BJ9677" t="str">
        <f t="shared" ca="1" si="1224"/>
        <v/>
      </c>
      <c r="BK9677">
        <f t="shared" si="1225"/>
        <v>1900</v>
      </c>
      <c r="BL9677">
        <f t="shared" si="1226"/>
        <v>1900</v>
      </c>
      <c r="BM9677" t="str">
        <f t="shared" si="1227"/>
        <v/>
      </c>
      <c r="BN9677" s="69">
        <f t="shared" si="1228"/>
        <v>142</v>
      </c>
      <c r="BO9677" s="1">
        <v>52045</v>
      </c>
      <c r="BP9677" s="1"/>
    </row>
    <row r="9678" spans="59:68" x14ac:dyDescent="0.25">
      <c r="BG9678" t="str">
        <f t="shared" ca="1" si="1221"/>
        <v/>
      </c>
      <c r="BH9678" t="str">
        <f t="shared" si="1222"/>
        <v/>
      </c>
      <c r="BI9678" t="str">
        <f t="shared" si="1223"/>
        <v/>
      </c>
      <c r="BJ9678" t="str">
        <f t="shared" ca="1" si="1224"/>
        <v/>
      </c>
      <c r="BK9678">
        <f t="shared" si="1225"/>
        <v>1900</v>
      </c>
      <c r="BL9678">
        <f t="shared" si="1226"/>
        <v>1900</v>
      </c>
      <c r="BM9678" t="str">
        <f t="shared" si="1227"/>
        <v/>
      </c>
      <c r="BN9678" s="69">
        <f t="shared" si="1228"/>
        <v>142</v>
      </c>
      <c r="BO9678" s="1">
        <v>52046</v>
      </c>
      <c r="BP9678" s="1"/>
    </row>
    <row r="9679" spans="59:68" x14ac:dyDescent="0.25">
      <c r="BG9679" t="str">
        <f t="shared" ca="1" si="1221"/>
        <v/>
      </c>
      <c r="BH9679" t="str">
        <f t="shared" si="1222"/>
        <v/>
      </c>
      <c r="BI9679" t="str">
        <f t="shared" si="1223"/>
        <v/>
      </c>
      <c r="BJ9679" t="str">
        <f t="shared" ca="1" si="1224"/>
        <v/>
      </c>
      <c r="BK9679">
        <f t="shared" si="1225"/>
        <v>1900</v>
      </c>
      <c r="BL9679">
        <f t="shared" si="1226"/>
        <v>1900</v>
      </c>
      <c r="BM9679" t="str">
        <f t="shared" si="1227"/>
        <v/>
      </c>
      <c r="BN9679" s="69">
        <f t="shared" si="1228"/>
        <v>142</v>
      </c>
      <c r="BO9679" s="1">
        <v>52047</v>
      </c>
      <c r="BP9679" s="1"/>
    </row>
    <row r="9680" spans="59:68" x14ac:dyDescent="0.25">
      <c r="BG9680" t="str">
        <f t="shared" ca="1" si="1221"/>
        <v/>
      </c>
      <c r="BH9680" t="str">
        <f t="shared" si="1222"/>
        <v/>
      </c>
      <c r="BI9680" t="str">
        <f t="shared" si="1223"/>
        <v/>
      </c>
      <c r="BJ9680" t="str">
        <f t="shared" ca="1" si="1224"/>
        <v/>
      </c>
      <c r="BK9680">
        <f t="shared" si="1225"/>
        <v>1900</v>
      </c>
      <c r="BL9680">
        <f t="shared" si="1226"/>
        <v>1900</v>
      </c>
      <c r="BM9680" t="str">
        <f t="shared" si="1227"/>
        <v/>
      </c>
      <c r="BN9680" s="69">
        <f t="shared" si="1228"/>
        <v>142</v>
      </c>
      <c r="BO9680" s="1">
        <v>52048</v>
      </c>
      <c r="BP9680" s="1"/>
    </row>
    <row r="9681" spans="59:68" x14ac:dyDescent="0.25">
      <c r="BG9681" t="str">
        <f t="shared" ca="1" si="1221"/>
        <v/>
      </c>
      <c r="BH9681" t="str">
        <f t="shared" si="1222"/>
        <v/>
      </c>
      <c r="BI9681" t="str">
        <f t="shared" si="1223"/>
        <v/>
      </c>
      <c r="BJ9681" t="str">
        <f t="shared" ca="1" si="1224"/>
        <v/>
      </c>
      <c r="BK9681">
        <f t="shared" si="1225"/>
        <v>1900</v>
      </c>
      <c r="BL9681">
        <f t="shared" si="1226"/>
        <v>1900</v>
      </c>
      <c r="BM9681" t="str">
        <f t="shared" si="1227"/>
        <v/>
      </c>
      <c r="BN9681" s="69">
        <f t="shared" si="1228"/>
        <v>142</v>
      </c>
      <c r="BO9681" s="1">
        <v>52049</v>
      </c>
      <c r="BP9681" s="1"/>
    </row>
    <row r="9682" spans="59:68" x14ac:dyDescent="0.25">
      <c r="BG9682" t="str">
        <f t="shared" ca="1" si="1221"/>
        <v/>
      </c>
      <c r="BH9682" t="str">
        <f t="shared" si="1222"/>
        <v/>
      </c>
      <c r="BI9682" t="str">
        <f t="shared" si="1223"/>
        <v/>
      </c>
      <c r="BJ9682" t="str">
        <f t="shared" ca="1" si="1224"/>
        <v/>
      </c>
      <c r="BK9682">
        <f t="shared" si="1225"/>
        <v>1900</v>
      </c>
      <c r="BL9682">
        <f t="shared" si="1226"/>
        <v>1900</v>
      </c>
      <c r="BM9682" t="str">
        <f t="shared" si="1227"/>
        <v/>
      </c>
      <c r="BN9682" s="69">
        <f t="shared" si="1228"/>
        <v>142</v>
      </c>
      <c r="BO9682" s="1">
        <v>52050</v>
      </c>
      <c r="BP9682" s="1"/>
    </row>
    <row r="9683" spans="59:68" x14ac:dyDescent="0.25">
      <c r="BG9683" t="str">
        <f t="shared" ca="1" si="1221"/>
        <v/>
      </c>
      <c r="BH9683" t="str">
        <f t="shared" si="1222"/>
        <v/>
      </c>
      <c r="BI9683" t="str">
        <f t="shared" si="1223"/>
        <v/>
      </c>
      <c r="BJ9683" t="str">
        <f t="shared" ca="1" si="1224"/>
        <v/>
      </c>
      <c r="BK9683">
        <f t="shared" si="1225"/>
        <v>1900</v>
      </c>
      <c r="BL9683">
        <f t="shared" si="1226"/>
        <v>1900</v>
      </c>
      <c r="BM9683" t="str">
        <f t="shared" si="1227"/>
        <v/>
      </c>
      <c r="BN9683" s="69">
        <f t="shared" si="1228"/>
        <v>142</v>
      </c>
      <c r="BO9683" s="1">
        <v>52051</v>
      </c>
      <c r="BP9683" s="1"/>
    </row>
    <row r="9684" spans="59:68" x14ac:dyDescent="0.25">
      <c r="BG9684" t="str">
        <f t="shared" ca="1" si="1221"/>
        <v/>
      </c>
      <c r="BH9684" t="str">
        <f t="shared" si="1222"/>
        <v/>
      </c>
      <c r="BI9684" t="str">
        <f t="shared" si="1223"/>
        <v/>
      </c>
      <c r="BJ9684" t="str">
        <f t="shared" ca="1" si="1224"/>
        <v/>
      </c>
      <c r="BK9684">
        <f t="shared" si="1225"/>
        <v>1900</v>
      </c>
      <c r="BL9684">
        <f t="shared" si="1226"/>
        <v>1900</v>
      </c>
      <c r="BM9684" t="str">
        <f t="shared" si="1227"/>
        <v/>
      </c>
      <c r="BN9684" s="69">
        <f t="shared" si="1228"/>
        <v>142</v>
      </c>
      <c r="BO9684" s="1">
        <v>52052</v>
      </c>
      <c r="BP9684" s="1"/>
    </row>
    <row r="9685" spans="59:68" x14ac:dyDescent="0.25">
      <c r="BG9685" t="str">
        <f t="shared" ca="1" si="1221"/>
        <v/>
      </c>
      <c r="BH9685" t="str">
        <f t="shared" si="1222"/>
        <v/>
      </c>
      <c r="BI9685" t="str">
        <f t="shared" si="1223"/>
        <v/>
      </c>
      <c r="BJ9685" t="str">
        <f t="shared" ca="1" si="1224"/>
        <v/>
      </c>
      <c r="BK9685">
        <f t="shared" si="1225"/>
        <v>1900</v>
      </c>
      <c r="BL9685">
        <f t="shared" si="1226"/>
        <v>1900</v>
      </c>
      <c r="BM9685" t="str">
        <f t="shared" si="1227"/>
        <v/>
      </c>
      <c r="BN9685" s="69">
        <f t="shared" si="1228"/>
        <v>142</v>
      </c>
      <c r="BO9685" s="1">
        <v>52053</v>
      </c>
      <c r="BP9685" s="1"/>
    </row>
    <row r="9686" spans="59:68" x14ac:dyDescent="0.25">
      <c r="BG9686" t="str">
        <f t="shared" ca="1" si="1221"/>
        <v/>
      </c>
      <c r="BH9686" t="str">
        <f t="shared" si="1222"/>
        <v/>
      </c>
      <c r="BI9686" t="str">
        <f t="shared" si="1223"/>
        <v/>
      </c>
      <c r="BJ9686" t="str">
        <f t="shared" ca="1" si="1224"/>
        <v/>
      </c>
      <c r="BK9686">
        <f t="shared" si="1225"/>
        <v>1900</v>
      </c>
      <c r="BL9686">
        <f t="shared" si="1226"/>
        <v>1900</v>
      </c>
      <c r="BM9686" t="str">
        <f t="shared" si="1227"/>
        <v/>
      </c>
      <c r="BN9686" s="69">
        <f t="shared" si="1228"/>
        <v>142</v>
      </c>
      <c r="BO9686" s="1">
        <v>52054</v>
      </c>
      <c r="BP9686" s="1"/>
    </row>
    <row r="9687" spans="59:68" x14ac:dyDescent="0.25">
      <c r="BG9687" t="str">
        <f t="shared" ca="1" si="1221"/>
        <v/>
      </c>
      <c r="BH9687" t="str">
        <f t="shared" si="1222"/>
        <v/>
      </c>
      <c r="BI9687" t="str">
        <f t="shared" si="1223"/>
        <v/>
      </c>
      <c r="BJ9687" t="str">
        <f t="shared" ca="1" si="1224"/>
        <v/>
      </c>
      <c r="BK9687">
        <f t="shared" si="1225"/>
        <v>1900</v>
      </c>
      <c r="BL9687">
        <f t="shared" si="1226"/>
        <v>1900</v>
      </c>
      <c r="BM9687" t="str">
        <f t="shared" si="1227"/>
        <v/>
      </c>
      <c r="BN9687" s="69">
        <f t="shared" si="1228"/>
        <v>142</v>
      </c>
      <c r="BO9687" s="1">
        <v>52055</v>
      </c>
      <c r="BP9687" s="1"/>
    </row>
    <row r="9688" spans="59:68" x14ac:dyDescent="0.25">
      <c r="BG9688" t="str">
        <f t="shared" ca="1" si="1221"/>
        <v/>
      </c>
      <c r="BH9688" t="str">
        <f t="shared" si="1222"/>
        <v/>
      </c>
      <c r="BI9688" t="str">
        <f t="shared" si="1223"/>
        <v/>
      </c>
      <c r="BJ9688" t="str">
        <f t="shared" ca="1" si="1224"/>
        <v/>
      </c>
      <c r="BK9688">
        <f t="shared" si="1225"/>
        <v>1900</v>
      </c>
      <c r="BL9688">
        <f t="shared" si="1226"/>
        <v>1900</v>
      </c>
      <c r="BM9688" t="str">
        <f t="shared" si="1227"/>
        <v/>
      </c>
      <c r="BN9688" s="69">
        <f t="shared" si="1228"/>
        <v>142</v>
      </c>
      <c r="BO9688" s="1">
        <v>52056</v>
      </c>
      <c r="BP9688" s="1"/>
    </row>
    <row r="9689" spans="59:68" x14ac:dyDescent="0.25">
      <c r="BG9689" t="str">
        <f t="shared" ca="1" si="1221"/>
        <v/>
      </c>
      <c r="BH9689" t="str">
        <f t="shared" si="1222"/>
        <v/>
      </c>
      <c r="BI9689" t="str">
        <f t="shared" si="1223"/>
        <v/>
      </c>
      <c r="BJ9689" t="str">
        <f t="shared" ca="1" si="1224"/>
        <v/>
      </c>
      <c r="BK9689">
        <f t="shared" si="1225"/>
        <v>1900</v>
      </c>
      <c r="BL9689">
        <f t="shared" si="1226"/>
        <v>1900</v>
      </c>
      <c r="BM9689" t="str">
        <f t="shared" si="1227"/>
        <v/>
      </c>
      <c r="BN9689" s="69">
        <f t="shared" si="1228"/>
        <v>142</v>
      </c>
      <c r="BO9689" s="1">
        <v>52057</v>
      </c>
      <c r="BP9689" s="1"/>
    </row>
    <row r="9690" spans="59:68" x14ac:dyDescent="0.25">
      <c r="BG9690" t="str">
        <f t="shared" ca="1" si="1221"/>
        <v/>
      </c>
      <c r="BH9690" t="str">
        <f t="shared" si="1222"/>
        <v/>
      </c>
      <c r="BI9690" t="str">
        <f t="shared" si="1223"/>
        <v/>
      </c>
      <c r="BJ9690" t="str">
        <f t="shared" ca="1" si="1224"/>
        <v/>
      </c>
      <c r="BK9690">
        <f t="shared" si="1225"/>
        <v>1900</v>
      </c>
      <c r="BL9690">
        <f t="shared" si="1226"/>
        <v>1900</v>
      </c>
      <c r="BM9690" t="str">
        <f t="shared" si="1227"/>
        <v/>
      </c>
      <c r="BN9690" s="69">
        <f t="shared" si="1228"/>
        <v>142</v>
      </c>
      <c r="BO9690" s="1">
        <v>52058</v>
      </c>
      <c r="BP9690" s="1"/>
    </row>
    <row r="9691" spans="59:68" x14ac:dyDescent="0.25">
      <c r="BG9691" t="str">
        <f t="shared" ca="1" si="1221"/>
        <v/>
      </c>
      <c r="BH9691" t="str">
        <f t="shared" si="1222"/>
        <v/>
      </c>
      <c r="BI9691" t="str">
        <f t="shared" si="1223"/>
        <v/>
      </c>
      <c r="BJ9691" t="str">
        <f t="shared" ca="1" si="1224"/>
        <v/>
      </c>
      <c r="BK9691">
        <f t="shared" si="1225"/>
        <v>1900</v>
      </c>
      <c r="BL9691">
        <f t="shared" si="1226"/>
        <v>1900</v>
      </c>
      <c r="BM9691" t="str">
        <f t="shared" si="1227"/>
        <v/>
      </c>
      <c r="BN9691" s="69">
        <f t="shared" si="1228"/>
        <v>142</v>
      </c>
      <c r="BO9691" s="1">
        <v>52059</v>
      </c>
      <c r="BP9691" s="1"/>
    </row>
    <row r="9692" spans="59:68" x14ac:dyDescent="0.25">
      <c r="BG9692" t="str">
        <f t="shared" ca="1" si="1221"/>
        <v/>
      </c>
      <c r="BH9692" t="str">
        <f t="shared" si="1222"/>
        <v/>
      </c>
      <c r="BI9692" t="str">
        <f t="shared" si="1223"/>
        <v/>
      </c>
      <c r="BJ9692" t="str">
        <f t="shared" ca="1" si="1224"/>
        <v/>
      </c>
      <c r="BK9692">
        <f t="shared" si="1225"/>
        <v>1900</v>
      </c>
      <c r="BL9692">
        <f t="shared" si="1226"/>
        <v>1900</v>
      </c>
      <c r="BM9692" t="str">
        <f t="shared" si="1227"/>
        <v/>
      </c>
      <c r="BN9692" s="69">
        <f t="shared" si="1228"/>
        <v>142</v>
      </c>
      <c r="BO9692" s="1">
        <v>52060</v>
      </c>
      <c r="BP9692" s="1"/>
    </row>
    <row r="9693" spans="59:68" x14ac:dyDescent="0.25">
      <c r="BG9693" t="str">
        <f t="shared" ca="1" si="1221"/>
        <v/>
      </c>
      <c r="BH9693" t="str">
        <f t="shared" si="1222"/>
        <v/>
      </c>
      <c r="BI9693" t="str">
        <f t="shared" si="1223"/>
        <v/>
      </c>
      <c r="BJ9693" t="str">
        <f t="shared" ca="1" si="1224"/>
        <v/>
      </c>
      <c r="BK9693">
        <f t="shared" si="1225"/>
        <v>1900</v>
      </c>
      <c r="BL9693">
        <f t="shared" si="1226"/>
        <v>1900</v>
      </c>
      <c r="BM9693" t="str">
        <f t="shared" si="1227"/>
        <v/>
      </c>
      <c r="BN9693" s="69">
        <f t="shared" si="1228"/>
        <v>142</v>
      </c>
      <c r="BO9693" s="1">
        <v>52061</v>
      </c>
      <c r="BP9693" s="1"/>
    </row>
    <row r="9694" spans="59:68" x14ac:dyDescent="0.25">
      <c r="BG9694" t="str">
        <f t="shared" ca="1" si="1221"/>
        <v/>
      </c>
      <c r="BH9694" t="str">
        <f t="shared" si="1222"/>
        <v/>
      </c>
      <c r="BI9694" t="str">
        <f t="shared" si="1223"/>
        <v/>
      </c>
      <c r="BJ9694" t="str">
        <f t="shared" ca="1" si="1224"/>
        <v/>
      </c>
      <c r="BK9694">
        <f t="shared" si="1225"/>
        <v>1900</v>
      </c>
      <c r="BL9694">
        <f t="shared" si="1226"/>
        <v>1900</v>
      </c>
      <c r="BM9694" t="str">
        <f t="shared" si="1227"/>
        <v/>
      </c>
      <c r="BN9694" s="69">
        <f t="shared" si="1228"/>
        <v>142</v>
      </c>
      <c r="BO9694" s="1">
        <v>52062</v>
      </c>
      <c r="BP9694" s="1"/>
    </row>
    <row r="9695" spans="59:68" x14ac:dyDescent="0.25">
      <c r="BG9695" t="str">
        <f t="shared" ca="1" si="1221"/>
        <v/>
      </c>
      <c r="BH9695" t="str">
        <f t="shared" si="1222"/>
        <v/>
      </c>
      <c r="BI9695" t="str">
        <f t="shared" si="1223"/>
        <v/>
      </c>
      <c r="BJ9695" t="str">
        <f t="shared" ca="1" si="1224"/>
        <v/>
      </c>
      <c r="BK9695">
        <f t="shared" si="1225"/>
        <v>1900</v>
      </c>
      <c r="BL9695">
        <f t="shared" si="1226"/>
        <v>1900</v>
      </c>
      <c r="BM9695" t="str">
        <f t="shared" si="1227"/>
        <v/>
      </c>
      <c r="BN9695" s="69">
        <f t="shared" si="1228"/>
        <v>142</v>
      </c>
      <c r="BO9695" s="1">
        <v>52063</v>
      </c>
      <c r="BP9695" s="1"/>
    </row>
    <row r="9696" spans="59:68" x14ac:dyDescent="0.25">
      <c r="BG9696" t="str">
        <f t="shared" ca="1" si="1221"/>
        <v/>
      </c>
      <c r="BH9696" t="str">
        <f t="shared" si="1222"/>
        <v/>
      </c>
      <c r="BI9696" t="str">
        <f t="shared" si="1223"/>
        <v/>
      </c>
      <c r="BJ9696" t="str">
        <f t="shared" ca="1" si="1224"/>
        <v/>
      </c>
      <c r="BK9696">
        <f t="shared" si="1225"/>
        <v>1900</v>
      </c>
      <c r="BL9696">
        <f t="shared" si="1226"/>
        <v>1900</v>
      </c>
      <c r="BM9696" t="str">
        <f t="shared" si="1227"/>
        <v/>
      </c>
      <c r="BN9696" s="69">
        <f t="shared" si="1228"/>
        <v>142</v>
      </c>
      <c r="BO9696" s="1">
        <v>52064</v>
      </c>
      <c r="BP9696" s="1"/>
    </row>
    <row r="9697" spans="59:68" x14ac:dyDescent="0.25">
      <c r="BG9697" t="str">
        <f t="shared" ca="1" si="1221"/>
        <v/>
      </c>
      <c r="BH9697" t="str">
        <f t="shared" si="1222"/>
        <v/>
      </c>
      <c r="BI9697" t="str">
        <f t="shared" si="1223"/>
        <v/>
      </c>
      <c r="BJ9697" t="str">
        <f t="shared" ca="1" si="1224"/>
        <v/>
      </c>
      <c r="BK9697">
        <f t="shared" si="1225"/>
        <v>1900</v>
      </c>
      <c r="BL9697">
        <f t="shared" si="1226"/>
        <v>1900</v>
      </c>
      <c r="BM9697" t="str">
        <f t="shared" si="1227"/>
        <v/>
      </c>
      <c r="BN9697" s="69">
        <f t="shared" si="1228"/>
        <v>142</v>
      </c>
      <c r="BO9697" s="1">
        <v>52065</v>
      </c>
      <c r="BP9697" s="1"/>
    </row>
    <row r="9698" spans="59:68" x14ac:dyDescent="0.25">
      <c r="BG9698" t="str">
        <f t="shared" ca="1" si="1221"/>
        <v/>
      </c>
      <c r="BH9698" t="str">
        <f t="shared" si="1222"/>
        <v/>
      </c>
      <c r="BI9698" t="str">
        <f t="shared" si="1223"/>
        <v/>
      </c>
      <c r="BJ9698" t="str">
        <f t="shared" ca="1" si="1224"/>
        <v/>
      </c>
      <c r="BK9698">
        <f t="shared" si="1225"/>
        <v>1900</v>
      </c>
      <c r="BL9698">
        <f t="shared" si="1226"/>
        <v>1900</v>
      </c>
      <c r="BM9698" t="str">
        <f t="shared" si="1227"/>
        <v/>
      </c>
      <c r="BN9698" s="69">
        <f t="shared" si="1228"/>
        <v>142</v>
      </c>
      <c r="BO9698" s="1">
        <v>52066</v>
      </c>
      <c r="BP9698" s="1"/>
    </row>
    <row r="9699" spans="59:68" x14ac:dyDescent="0.25">
      <c r="BG9699" t="str">
        <f t="shared" ca="1" si="1221"/>
        <v/>
      </c>
      <c r="BH9699" t="str">
        <f t="shared" si="1222"/>
        <v/>
      </c>
      <c r="BI9699" t="str">
        <f t="shared" si="1223"/>
        <v/>
      </c>
      <c r="BJ9699" t="str">
        <f t="shared" ca="1" si="1224"/>
        <v/>
      </c>
      <c r="BK9699">
        <f t="shared" si="1225"/>
        <v>1900</v>
      </c>
      <c r="BL9699">
        <f t="shared" si="1226"/>
        <v>1900</v>
      </c>
      <c r="BM9699" t="str">
        <f t="shared" si="1227"/>
        <v/>
      </c>
      <c r="BN9699" s="69">
        <f t="shared" si="1228"/>
        <v>142</v>
      </c>
      <c r="BO9699" s="1">
        <v>52067</v>
      </c>
      <c r="BP9699" s="1"/>
    </row>
    <row r="9700" spans="59:68" x14ac:dyDescent="0.25">
      <c r="BG9700" t="str">
        <f t="shared" ca="1" si="1221"/>
        <v/>
      </c>
      <c r="BH9700" t="str">
        <f t="shared" si="1222"/>
        <v/>
      </c>
      <c r="BI9700" t="str">
        <f t="shared" si="1223"/>
        <v/>
      </c>
      <c r="BJ9700" t="str">
        <f t="shared" ca="1" si="1224"/>
        <v/>
      </c>
      <c r="BK9700">
        <f t="shared" si="1225"/>
        <v>1900</v>
      </c>
      <c r="BL9700">
        <f t="shared" si="1226"/>
        <v>1900</v>
      </c>
      <c r="BM9700" t="str">
        <f t="shared" si="1227"/>
        <v/>
      </c>
      <c r="BN9700" s="69">
        <f t="shared" si="1228"/>
        <v>142</v>
      </c>
      <c r="BO9700" s="1">
        <v>52068</v>
      </c>
      <c r="BP9700" s="1"/>
    </row>
    <row r="9701" spans="59:68" x14ac:dyDescent="0.25">
      <c r="BG9701" t="str">
        <f t="shared" ca="1" si="1221"/>
        <v/>
      </c>
      <c r="BH9701" t="str">
        <f t="shared" si="1222"/>
        <v/>
      </c>
      <c r="BI9701" t="str">
        <f t="shared" si="1223"/>
        <v/>
      </c>
      <c r="BJ9701" t="str">
        <f t="shared" ca="1" si="1224"/>
        <v/>
      </c>
      <c r="BK9701">
        <f t="shared" si="1225"/>
        <v>1900</v>
      </c>
      <c r="BL9701">
        <f t="shared" si="1226"/>
        <v>1900</v>
      </c>
      <c r="BM9701" t="str">
        <f t="shared" si="1227"/>
        <v/>
      </c>
      <c r="BN9701" s="69">
        <f t="shared" si="1228"/>
        <v>142</v>
      </c>
      <c r="BO9701" s="1">
        <v>52069</v>
      </c>
      <c r="BP9701" s="1"/>
    </row>
    <row r="9702" spans="59:68" x14ac:dyDescent="0.25">
      <c r="BG9702" t="str">
        <f t="shared" ca="1" si="1221"/>
        <v/>
      </c>
      <c r="BH9702" t="str">
        <f t="shared" si="1222"/>
        <v/>
      </c>
      <c r="BI9702" t="str">
        <f t="shared" si="1223"/>
        <v/>
      </c>
      <c r="BJ9702" t="str">
        <f t="shared" ca="1" si="1224"/>
        <v/>
      </c>
      <c r="BK9702">
        <f t="shared" si="1225"/>
        <v>1900</v>
      </c>
      <c r="BL9702">
        <f t="shared" si="1226"/>
        <v>1900</v>
      </c>
      <c r="BM9702" t="str">
        <f t="shared" si="1227"/>
        <v/>
      </c>
      <c r="BN9702" s="69">
        <f t="shared" si="1228"/>
        <v>142</v>
      </c>
      <c r="BO9702" s="1">
        <v>52070</v>
      </c>
      <c r="BP9702" s="1"/>
    </row>
    <row r="9703" spans="59:68" x14ac:dyDescent="0.25">
      <c r="BG9703" t="str">
        <f t="shared" ca="1" si="1221"/>
        <v/>
      </c>
      <c r="BH9703" t="str">
        <f t="shared" si="1222"/>
        <v/>
      </c>
      <c r="BI9703" t="str">
        <f t="shared" si="1223"/>
        <v/>
      </c>
      <c r="BJ9703" t="str">
        <f t="shared" ca="1" si="1224"/>
        <v/>
      </c>
      <c r="BK9703">
        <f t="shared" si="1225"/>
        <v>1900</v>
      </c>
      <c r="BL9703">
        <f t="shared" si="1226"/>
        <v>1900</v>
      </c>
      <c r="BM9703" t="str">
        <f t="shared" si="1227"/>
        <v/>
      </c>
      <c r="BN9703" s="69">
        <f t="shared" si="1228"/>
        <v>142</v>
      </c>
      <c r="BO9703" s="1">
        <v>52071</v>
      </c>
      <c r="BP9703" s="1"/>
    </row>
    <row r="9704" spans="59:68" x14ac:dyDescent="0.25">
      <c r="BG9704" t="str">
        <f t="shared" ca="1" si="1221"/>
        <v/>
      </c>
      <c r="BH9704" t="str">
        <f t="shared" si="1222"/>
        <v/>
      </c>
      <c r="BI9704" t="str">
        <f t="shared" si="1223"/>
        <v/>
      </c>
      <c r="BJ9704" t="str">
        <f t="shared" ca="1" si="1224"/>
        <v/>
      </c>
      <c r="BK9704">
        <f t="shared" si="1225"/>
        <v>1900</v>
      </c>
      <c r="BL9704">
        <f t="shared" si="1226"/>
        <v>1900</v>
      </c>
      <c r="BM9704" t="str">
        <f t="shared" si="1227"/>
        <v/>
      </c>
      <c r="BN9704" s="69">
        <f t="shared" si="1228"/>
        <v>142</v>
      </c>
      <c r="BO9704" s="1">
        <v>52072</v>
      </c>
      <c r="BP9704" s="1"/>
    </row>
    <row r="9705" spans="59:68" x14ac:dyDescent="0.25">
      <c r="BG9705" t="str">
        <f t="shared" ca="1" si="1221"/>
        <v/>
      </c>
      <c r="BH9705" t="str">
        <f t="shared" si="1222"/>
        <v/>
      </c>
      <c r="BI9705" t="str">
        <f t="shared" si="1223"/>
        <v/>
      </c>
      <c r="BJ9705" t="str">
        <f t="shared" ca="1" si="1224"/>
        <v/>
      </c>
      <c r="BK9705">
        <f t="shared" si="1225"/>
        <v>1900</v>
      </c>
      <c r="BL9705">
        <f t="shared" si="1226"/>
        <v>1900</v>
      </c>
      <c r="BM9705" t="str">
        <f t="shared" si="1227"/>
        <v/>
      </c>
      <c r="BN9705" s="69">
        <f t="shared" si="1228"/>
        <v>142</v>
      </c>
      <c r="BO9705" s="1">
        <v>52073</v>
      </c>
      <c r="BP9705" s="1"/>
    </row>
    <row r="9706" spans="59:68" x14ac:dyDescent="0.25">
      <c r="BG9706" t="str">
        <f t="shared" ca="1" si="1221"/>
        <v/>
      </c>
      <c r="BH9706" t="str">
        <f t="shared" si="1222"/>
        <v/>
      </c>
      <c r="BI9706" t="str">
        <f t="shared" si="1223"/>
        <v/>
      </c>
      <c r="BJ9706" t="str">
        <f t="shared" ca="1" si="1224"/>
        <v/>
      </c>
      <c r="BK9706">
        <f t="shared" si="1225"/>
        <v>1900</v>
      </c>
      <c r="BL9706">
        <f t="shared" si="1226"/>
        <v>1900</v>
      </c>
      <c r="BM9706" t="str">
        <f t="shared" si="1227"/>
        <v/>
      </c>
      <c r="BN9706" s="69">
        <f t="shared" si="1228"/>
        <v>142</v>
      </c>
      <c r="BO9706" s="1">
        <v>52074</v>
      </c>
      <c r="BP9706" s="1"/>
    </row>
    <row r="9707" spans="59:68" x14ac:dyDescent="0.25">
      <c r="BG9707" t="str">
        <f t="shared" ca="1" si="1221"/>
        <v/>
      </c>
      <c r="BH9707" t="str">
        <f t="shared" si="1222"/>
        <v/>
      </c>
      <c r="BI9707" t="str">
        <f t="shared" si="1223"/>
        <v/>
      </c>
      <c r="BJ9707" t="str">
        <f t="shared" ca="1" si="1224"/>
        <v/>
      </c>
      <c r="BK9707">
        <f t="shared" si="1225"/>
        <v>1900</v>
      </c>
      <c r="BL9707">
        <f t="shared" si="1226"/>
        <v>1900</v>
      </c>
      <c r="BM9707" t="str">
        <f t="shared" si="1227"/>
        <v/>
      </c>
      <c r="BN9707" s="69">
        <f t="shared" si="1228"/>
        <v>142</v>
      </c>
      <c r="BO9707" s="1">
        <v>52075</v>
      </c>
      <c r="BP9707" s="1"/>
    </row>
    <row r="9708" spans="59:68" x14ac:dyDescent="0.25">
      <c r="BG9708" t="str">
        <f t="shared" ca="1" si="1221"/>
        <v/>
      </c>
      <c r="BH9708" t="str">
        <f t="shared" si="1222"/>
        <v/>
      </c>
      <c r="BI9708" t="str">
        <f t="shared" si="1223"/>
        <v/>
      </c>
      <c r="BJ9708" t="str">
        <f t="shared" ca="1" si="1224"/>
        <v/>
      </c>
      <c r="BK9708">
        <f t="shared" si="1225"/>
        <v>1900</v>
      </c>
      <c r="BL9708">
        <f t="shared" si="1226"/>
        <v>1900</v>
      </c>
      <c r="BM9708" t="str">
        <f t="shared" si="1227"/>
        <v/>
      </c>
      <c r="BN9708" s="69">
        <f t="shared" si="1228"/>
        <v>142</v>
      </c>
      <c r="BO9708" s="1">
        <v>52076</v>
      </c>
      <c r="BP9708" s="1"/>
    </row>
    <row r="9709" spans="59:68" x14ac:dyDescent="0.25">
      <c r="BG9709" t="str">
        <f t="shared" ca="1" si="1221"/>
        <v/>
      </c>
      <c r="BH9709" t="str">
        <f t="shared" si="1222"/>
        <v/>
      </c>
      <c r="BI9709" t="str">
        <f t="shared" si="1223"/>
        <v/>
      </c>
      <c r="BJ9709" t="str">
        <f t="shared" ca="1" si="1224"/>
        <v/>
      </c>
      <c r="BK9709">
        <f t="shared" si="1225"/>
        <v>1900</v>
      </c>
      <c r="BL9709">
        <f t="shared" si="1226"/>
        <v>1900</v>
      </c>
      <c r="BM9709" t="str">
        <f t="shared" si="1227"/>
        <v/>
      </c>
      <c r="BN9709" s="69">
        <f t="shared" si="1228"/>
        <v>142</v>
      </c>
      <c r="BO9709" s="1">
        <v>52077</v>
      </c>
      <c r="BP9709" s="1"/>
    </row>
    <row r="9710" spans="59:68" x14ac:dyDescent="0.25">
      <c r="BG9710" t="str">
        <f t="shared" ca="1" si="1221"/>
        <v/>
      </c>
      <c r="BH9710" t="str">
        <f t="shared" si="1222"/>
        <v/>
      </c>
      <c r="BI9710" t="str">
        <f t="shared" si="1223"/>
        <v/>
      </c>
      <c r="BJ9710" t="str">
        <f t="shared" ca="1" si="1224"/>
        <v/>
      </c>
      <c r="BK9710">
        <f t="shared" si="1225"/>
        <v>1900</v>
      </c>
      <c r="BL9710">
        <f t="shared" si="1226"/>
        <v>1900</v>
      </c>
      <c r="BM9710" t="str">
        <f t="shared" si="1227"/>
        <v/>
      </c>
      <c r="BN9710" s="69">
        <f t="shared" si="1228"/>
        <v>142</v>
      </c>
      <c r="BO9710" s="1">
        <v>52078</v>
      </c>
      <c r="BP9710" s="1"/>
    </row>
    <row r="9711" spans="59:68" x14ac:dyDescent="0.25">
      <c r="BG9711" t="str">
        <f t="shared" ca="1" si="1221"/>
        <v/>
      </c>
      <c r="BH9711" t="str">
        <f t="shared" si="1222"/>
        <v/>
      </c>
      <c r="BI9711" t="str">
        <f t="shared" si="1223"/>
        <v/>
      </c>
      <c r="BJ9711" t="str">
        <f t="shared" ca="1" si="1224"/>
        <v/>
      </c>
      <c r="BK9711">
        <f t="shared" si="1225"/>
        <v>1900</v>
      </c>
      <c r="BL9711">
        <f t="shared" si="1226"/>
        <v>1900</v>
      </c>
      <c r="BM9711" t="str">
        <f t="shared" si="1227"/>
        <v/>
      </c>
      <c r="BN9711" s="69">
        <f t="shared" si="1228"/>
        <v>142</v>
      </c>
      <c r="BO9711" s="1">
        <v>52079</v>
      </c>
      <c r="BP9711" s="1"/>
    </row>
    <row r="9712" spans="59:68" x14ac:dyDescent="0.25">
      <c r="BG9712" t="str">
        <f t="shared" ca="1" si="1221"/>
        <v/>
      </c>
      <c r="BH9712" t="str">
        <f t="shared" si="1222"/>
        <v/>
      </c>
      <c r="BI9712" t="str">
        <f t="shared" si="1223"/>
        <v/>
      </c>
      <c r="BJ9712" t="str">
        <f t="shared" ca="1" si="1224"/>
        <v/>
      </c>
      <c r="BK9712">
        <f t="shared" si="1225"/>
        <v>1900</v>
      </c>
      <c r="BL9712">
        <f t="shared" si="1226"/>
        <v>1900</v>
      </c>
      <c r="BM9712" t="str">
        <f t="shared" si="1227"/>
        <v/>
      </c>
      <c r="BN9712" s="69">
        <f t="shared" si="1228"/>
        <v>142</v>
      </c>
      <c r="BO9712" s="1">
        <v>52080</v>
      </c>
      <c r="BP9712" s="1"/>
    </row>
    <row r="9713" spans="59:68" x14ac:dyDescent="0.25">
      <c r="BG9713" t="str">
        <f t="shared" ca="1" si="1221"/>
        <v/>
      </c>
      <c r="BH9713" t="str">
        <f t="shared" si="1222"/>
        <v/>
      </c>
      <c r="BI9713" t="str">
        <f t="shared" si="1223"/>
        <v/>
      </c>
      <c r="BJ9713" t="str">
        <f t="shared" ca="1" si="1224"/>
        <v/>
      </c>
      <c r="BK9713">
        <f t="shared" si="1225"/>
        <v>1900</v>
      </c>
      <c r="BL9713">
        <f t="shared" si="1226"/>
        <v>1900</v>
      </c>
      <c r="BM9713" t="str">
        <f t="shared" si="1227"/>
        <v/>
      </c>
      <c r="BN9713" s="69">
        <f t="shared" si="1228"/>
        <v>142</v>
      </c>
      <c r="BO9713" s="1">
        <v>52081</v>
      </c>
      <c r="BP9713" s="1"/>
    </row>
    <row r="9714" spans="59:68" x14ac:dyDescent="0.25">
      <c r="BG9714" t="str">
        <f t="shared" ca="1" si="1221"/>
        <v/>
      </c>
      <c r="BH9714" t="str">
        <f t="shared" si="1222"/>
        <v/>
      </c>
      <c r="BI9714" t="str">
        <f t="shared" si="1223"/>
        <v/>
      </c>
      <c r="BJ9714" t="str">
        <f t="shared" ca="1" si="1224"/>
        <v/>
      </c>
      <c r="BK9714">
        <f t="shared" si="1225"/>
        <v>1900</v>
      </c>
      <c r="BL9714">
        <f t="shared" si="1226"/>
        <v>1900</v>
      </c>
      <c r="BM9714" t="str">
        <f t="shared" si="1227"/>
        <v/>
      </c>
      <c r="BN9714" s="69">
        <f t="shared" si="1228"/>
        <v>142</v>
      </c>
      <c r="BO9714" s="1">
        <v>52082</v>
      </c>
      <c r="BP9714" s="1"/>
    </row>
    <row r="9715" spans="59:68" x14ac:dyDescent="0.25">
      <c r="BG9715" t="str">
        <f t="shared" ca="1" si="1221"/>
        <v/>
      </c>
      <c r="BH9715" t="str">
        <f t="shared" si="1222"/>
        <v/>
      </c>
      <c r="BI9715" t="str">
        <f t="shared" si="1223"/>
        <v/>
      </c>
      <c r="BJ9715" t="str">
        <f t="shared" ca="1" si="1224"/>
        <v/>
      </c>
      <c r="BK9715">
        <f t="shared" si="1225"/>
        <v>1900</v>
      </c>
      <c r="BL9715">
        <f t="shared" si="1226"/>
        <v>1900</v>
      </c>
      <c r="BM9715" t="str">
        <f t="shared" si="1227"/>
        <v/>
      </c>
      <c r="BN9715" s="69">
        <f t="shared" si="1228"/>
        <v>142</v>
      </c>
      <c r="BO9715" s="1">
        <v>52083</v>
      </c>
      <c r="BP9715" s="1"/>
    </row>
    <row r="9716" spans="59:68" x14ac:dyDescent="0.25">
      <c r="BG9716" t="str">
        <f t="shared" ca="1" si="1221"/>
        <v/>
      </c>
      <c r="BH9716" t="str">
        <f t="shared" si="1222"/>
        <v/>
      </c>
      <c r="BI9716" t="str">
        <f t="shared" si="1223"/>
        <v/>
      </c>
      <c r="BJ9716" t="str">
        <f t="shared" ca="1" si="1224"/>
        <v/>
      </c>
      <c r="BK9716">
        <f t="shared" si="1225"/>
        <v>1900</v>
      </c>
      <c r="BL9716">
        <f t="shared" si="1226"/>
        <v>1900</v>
      </c>
      <c r="BM9716" t="str">
        <f t="shared" si="1227"/>
        <v/>
      </c>
      <c r="BN9716" s="69">
        <f t="shared" si="1228"/>
        <v>142</v>
      </c>
      <c r="BO9716" s="1">
        <v>52084</v>
      </c>
      <c r="BP9716" s="1"/>
    </row>
    <row r="9717" spans="59:68" x14ac:dyDescent="0.25">
      <c r="BG9717" t="str">
        <f t="shared" ca="1" si="1221"/>
        <v/>
      </c>
      <c r="BH9717" t="str">
        <f t="shared" si="1222"/>
        <v/>
      </c>
      <c r="BI9717" t="str">
        <f t="shared" si="1223"/>
        <v/>
      </c>
      <c r="BJ9717" t="str">
        <f t="shared" ca="1" si="1224"/>
        <v/>
      </c>
      <c r="BK9717">
        <f t="shared" si="1225"/>
        <v>1900</v>
      </c>
      <c r="BL9717">
        <f t="shared" si="1226"/>
        <v>1900</v>
      </c>
      <c r="BM9717" t="str">
        <f t="shared" si="1227"/>
        <v/>
      </c>
      <c r="BN9717" s="69">
        <f t="shared" si="1228"/>
        <v>142</v>
      </c>
      <c r="BO9717" s="1">
        <v>52085</v>
      </c>
      <c r="BP9717" s="1"/>
    </row>
    <row r="9718" spans="59:68" x14ac:dyDescent="0.25">
      <c r="BG9718" t="str">
        <f t="shared" ca="1" si="1221"/>
        <v/>
      </c>
      <c r="BH9718" t="str">
        <f t="shared" si="1222"/>
        <v/>
      </c>
      <c r="BI9718" t="str">
        <f t="shared" si="1223"/>
        <v/>
      </c>
      <c r="BJ9718" t="str">
        <f t="shared" ca="1" si="1224"/>
        <v/>
      </c>
      <c r="BK9718">
        <f t="shared" si="1225"/>
        <v>1900</v>
      </c>
      <c r="BL9718">
        <f t="shared" si="1226"/>
        <v>1900</v>
      </c>
      <c r="BM9718" t="str">
        <f t="shared" si="1227"/>
        <v/>
      </c>
      <c r="BN9718" s="69">
        <f t="shared" si="1228"/>
        <v>142</v>
      </c>
      <c r="BO9718" s="1">
        <v>52086</v>
      </c>
      <c r="BP9718" s="1"/>
    </row>
    <row r="9719" spans="59:68" x14ac:dyDescent="0.25">
      <c r="BG9719" t="str">
        <f t="shared" ca="1" si="1221"/>
        <v/>
      </c>
      <c r="BH9719" t="str">
        <f t="shared" si="1222"/>
        <v/>
      </c>
      <c r="BI9719" t="str">
        <f t="shared" si="1223"/>
        <v/>
      </c>
      <c r="BJ9719" t="str">
        <f t="shared" ca="1" si="1224"/>
        <v/>
      </c>
      <c r="BK9719">
        <f t="shared" si="1225"/>
        <v>1900</v>
      </c>
      <c r="BL9719">
        <f t="shared" si="1226"/>
        <v>1900</v>
      </c>
      <c r="BM9719" t="str">
        <f t="shared" si="1227"/>
        <v/>
      </c>
      <c r="BN9719" s="69">
        <f t="shared" si="1228"/>
        <v>142</v>
      </c>
      <c r="BO9719" s="1">
        <v>52087</v>
      </c>
      <c r="BP9719" s="1"/>
    </row>
    <row r="9720" spans="59:68" x14ac:dyDescent="0.25">
      <c r="BG9720" t="str">
        <f t="shared" ca="1" si="1221"/>
        <v/>
      </c>
      <c r="BH9720" t="str">
        <f t="shared" si="1222"/>
        <v/>
      </c>
      <c r="BI9720" t="str">
        <f t="shared" si="1223"/>
        <v/>
      </c>
      <c r="BJ9720" t="str">
        <f t="shared" ca="1" si="1224"/>
        <v/>
      </c>
      <c r="BK9720">
        <f t="shared" si="1225"/>
        <v>1900</v>
      </c>
      <c r="BL9720">
        <f t="shared" si="1226"/>
        <v>1900</v>
      </c>
      <c r="BM9720" t="str">
        <f t="shared" si="1227"/>
        <v/>
      </c>
      <c r="BN9720" s="69">
        <f t="shared" si="1228"/>
        <v>142</v>
      </c>
      <c r="BO9720" s="1">
        <v>52088</v>
      </c>
      <c r="BP9720" s="1"/>
    </row>
    <row r="9721" spans="59:68" x14ac:dyDescent="0.25">
      <c r="BG9721" t="str">
        <f t="shared" ca="1" si="1221"/>
        <v/>
      </c>
      <c r="BH9721" t="str">
        <f t="shared" si="1222"/>
        <v/>
      </c>
      <c r="BI9721" t="str">
        <f t="shared" si="1223"/>
        <v/>
      </c>
      <c r="BJ9721" t="str">
        <f t="shared" ca="1" si="1224"/>
        <v/>
      </c>
      <c r="BK9721">
        <f t="shared" si="1225"/>
        <v>1900</v>
      </c>
      <c r="BL9721">
        <f t="shared" si="1226"/>
        <v>1900</v>
      </c>
      <c r="BM9721" t="str">
        <f t="shared" si="1227"/>
        <v/>
      </c>
      <c r="BN9721" s="69">
        <f t="shared" si="1228"/>
        <v>142</v>
      </c>
      <c r="BO9721" s="1">
        <v>52089</v>
      </c>
      <c r="BP9721" s="1"/>
    </row>
    <row r="9722" spans="59:68" x14ac:dyDescent="0.25">
      <c r="BG9722" t="str">
        <f t="shared" ca="1" si="1221"/>
        <v/>
      </c>
      <c r="BH9722" t="str">
        <f t="shared" si="1222"/>
        <v/>
      </c>
      <c r="BI9722" t="str">
        <f t="shared" si="1223"/>
        <v/>
      </c>
      <c r="BJ9722" t="str">
        <f t="shared" ca="1" si="1224"/>
        <v/>
      </c>
      <c r="BK9722">
        <f t="shared" si="1225"/>
        <v>1900</v>
      </c>
      <c r="BL9722">
        <f t="shared" si="1226"/>
        <v>1900</v>
      </c>
      <c r="BM9722" t="str">
        <f t="shared" si="1227"/>
        <v/>
      </c>
      <c r="BN9722" s="69">
        <f t="shared" si="1228"/>
        <v>142</v>
      </c>
      <c r="BO9722" s="1">
        <v>52090</v>
      </c>
      <c r="BP9722" s="1"/>
    </row>
    <row r="9723" spans="59:68" x14ac:dyDescent="0.25">
      <c r="BG9723" t="str">
        <f t="shared" ca="1" si="1221"/>
        <v/>
      </c>
      <c r="BH9723" t="str">
        <f t="shared" si="1222"/>
        <v/>
      </c>
      <c r="BI9723" t="str">
        <f t="shared" si="1223"/>
        <v/>
      </c>
      <c r="BJ9723" t="str">
        <f t="shared" ca="1" si="1224"/>
        <v/>
      </c>
      <c r="BK9723">
        <f t="shared" si="1225"/>
        <v>1900</v>
      </c>
      <c r="BL9723">
        <f t="shared" si="1226"/>
        <v>1900</v>
      </c>
      <c r="BM9723" t="str">
        <f t="shared" si="1227"/>
        <v/>
      </c>
      <c r="BN9723" s="69">
        <f t="shared" si="1228"/>
        <v>142</v>
      </c>
      <c r="BO9723" s="1">
        <v>52091</v>
      </c>
      <c r="BP9723" s="1"/>
    </row>
    <row r="9724" spans="59:68" x14ac:dyDescent="0.25">
      <c r="BG9724" t="str">
        <f t="shared" ca="1" si="1221"/>
        <v/>
      </c>
      <c r="BH9724" t="str">
        <f t="shared" si="1222"/>
        <v/>
      </c>
      <c r="BI9724" t="str">
        <f t="shared" si="1223"/>
        <v/>
      </c>
      <c r="BJ9724" t="str">
        <f t="shared" ca="1" si="1224"/>
        <v/>
      </c>
      <c r="BK9724">
        <f t="shared" si="1225"/>
        <v>1900</v>
      </c>
      <c r="BL9724">
        <f t="shared" si="1226"/>
        <v>1900</v>
      </c>
      <c r="BM9724" t="str">
        <f t="shared" si="1227"/>
        <v/>
      </c>
      <c r="BN9724" s="69">
        <f t="shared" si="1228"/>
        <v>142</v>
      </c>
      <c r="BO9724" s="1">
        <v>52092</v>
      </c>
      <c r="BP9724" s="1"/>
    </row>
    <row r="9725" spans="59:68" x14ac:dyDescent="0.25">
      <c r="BG9725" t="str">
        <f t="shared" ca="1" si="1221"/>
        <v/>
      </c>
      <c r="BH9725" t="str">
        <f t="shared" si="1222"/>
        <v/>
      </c>
      <c r="BI9725" t="str">
        <f t="shared" si="1223"/>
        <v/>
      </c>
      <c r="BJ9725" t="str">
        <f t="shared" ca="1" si="1224"/>
        <v/>
      </c>
      <c r="BK9725">
        <f t="shared" si="1225"/>
        <v>1900</v>
      </c>
      <c r="BL9725">
        <f t="shared" si="1226"/>
        <v>1900</v>
      </c>
      <c r="BM9725" t="str">
        <f t="shared" si="1227"/>
        <v/>
      </c>
      <c r="BN9725" s="69">
        <f t="shared" si="1228"/>
        <v>142</v>
      </c>
      <c r="BO9725" s="1">
        <v>52093</v>
      </c>
      <c r="BP9725" s="1"/>
    </row>
    <row r="9726" spans="59:68" x14ac:dyDescent="0.25">
      <c r="BG9726" t="str">
        <f t="shared" ca="1" si="1221"/>
        <v/>
      </c>
      <c r="BH9726" t="str">
        <f t="shared" si="1222"/>
        <v/>
      </c>
      <c r="BI9726" t="str">
        <f t="shared" si="1223"/>
        <v/>
      </c>
      <c r="BJ9726" t="str">
        <f t="shared" ca="1" si="1224"/>
        <v/>
      </c>
      <c r="BK9726">
        <f t="shared" si="1225"/>
        <v>1900</v>
      </c>
      <c r="BL9726">
        <f t="shared" si="1226"/>
        <v>1900</v>
      </c>
      <c r="BM9726" t="str">
        <f t="shared" si="1227"/>
        <v/>
      </c>
      <c r="BN9726" s="69">
        <f t="shared" si="1228"/>
        <v>142</v>
      </c>
      <c r="BO9726" s="1">
        <v>52094</v>
      </c>
      <c r="BP9726" s="1"/>
    </row>
    <row r="9727" spans="59:68" x14ac:dyDescent="0.25">
      <c r="BG9727" t="str">
        <f t="shared" ca="1" si="1221"/>
        <v/>
      </c>
      <c r="BH9727" t="str">
        <f t="shared" si="1222"/>
        <v/>
      </c>
      <c r="BI9727" t="str">
        <f t="shared" si="1223"/>
        <v/>
      </c>
      <c r="BJ9727" t="str">
        <f t="shared" ca="1" si="1224"/>
        <v/>
      </c>
      <c r="BK9727">
        <f t="shared" si="1225"/>
        <v>1900</v>
      </c>
      <c r="BL9727">
        <f t="shared" si="1226"/>
        <v>1900</v>
      </c>
      <c r="BM9727" t="str">
        <f t="shared" si="1227"/>
        <v/>
      </c>
      <c r="BN9727" s="69">
        <f t="shared" si="1228"/>
        <v>142</v>
      </c>
      <c r="BO9727" s="1">
        <v>52095</v>
      </c>
      <c r="BP9727" s="1"/>
    </row>
    <row r="9728" spans="59:68" x14ac:dyDescent="0.25">
      <c r="BG9728" t="str">
        <f t="shared" ca="1" si="1221"/>
        <v/>
      </c>
      <c r="BH9728" t="str">
        <f t="shared" si="1222"/>
        <v/>
      </c>
      <c r="BI9728" t="str">
        <f t="shared" si="1223"/>
        <v/>
      </c>
      <c r="BJ9728" t="str">
        <f t="shared" ca="1" si="1224"/>
        <v/>
      </c>
      <c r="BK9728">
        <f t="shared" si="1225"/>
        <v>1900</v>
      </c>
      <c r="BL9728">
        <f t="shared" si="1226"/>
        <v>1900</v>
      </c>
      <c r="BM9728" t="str">
        <f t="shared" si="1227"/>
        <v/>
      </c>
      <c r="BN9728" s="69">
        <f t="shared" si="1228"/>
        <v>142</v>
      </c>
      <c r="BO9728" s="1">
        <v>52096</v>
      </c>
      <c r="BP9728" s="1"/>
    </row>
    <row r="9729" spans="59:68" x14ac:dyDescent="0.25">
      <c r="BG9729" t="str">
        <f t="shared" ca="1" si="1221"/>
        <v/>
      </c>
      <c r="BH9729" t="str">
        <f t="shared" si="1222"/>
        <v/>
      </c>
      <c r="BI9729" t="str">
        <f t="shared" si="1223"/>
        <v/>
      </c>
      <c r="BJ9729" t="str">
        <f t="shared" ca="1" si="1224"/>
        <v/>
      </c>
      <c r="BK9729">
        <f t="shared" si="1225"/>
        <v>1900</v>
      </c>
      <c r="BL9729">
        <f t="shared" si="1226"/>
        <v>1900</v>
      </c>
      <c r="BM9729" t="str">
        <f t="shared" si="1227"/>
        <v/>
      </c>
      <c r="BN9729" s="69">
        <f t="shared" si="1228"/>
        <v>142</v>
      </c>
      <c r="BO9729" s="1">
        <v>52097</v>
      </c>
      <c r="BP9729" s="1"/>
    </row>
    <row r="9730" spans="59:68" x14ac:dyDescent="0.25">
      <c r="BG9730" t="str">
        <f t="shared" ca="1" si="1221"/>
        <v/>
      </c>
      <c r="BH9730" t="str">
        <f t="shared" si="1222"/>
        <v/>
      </c>
      <c r="BI9730" t="str">
        <f t="shared" si="1223"/>
        <v/>
      </c>
      <c r="BJ9730" t="str">
        <f t="shared" ca="1" si="1224"/>
        <v/>
      </c>
      <c r="BK9730">
        <f t="shared" si="1225"/>
        <v>1900</v>
      </c>
      <c r="BL9730">
        <f t="shared" si="1226"/>
        <v>1900</v>
      </c>
      <c r="BM9730" t="str">
        <f t="shared" si="1227"/>
        <v/>
      </c>
      <c r="BN9730" s="69">
        <f t="shared" si="1228"/>
        <v>142</v>
      </c>
      <c r="BO9730" s="1">
        <v>52098</v>
      </c>
      <c r="BP9730" s="1"/>
    </row>
    <row r="9731" spans="59:68" x14ac:dyDescent="0.25">
      <c r="BG9731" t="str">
        <f t="shared" ref="BG9731:BG9794" ca="1" si="1229">IF(A9731="","",DATEDIF(J9731,TODAY(),"y"))</f>
        <v/>
      </c>
      <c r="BH9731" t="str">
        <f t="shared" ref="BH9731:BH9794" si="1230">IF(A9731="","",IF(BG9731&lt;61,"Moins de 61",IF(BG9731&lt;66,"61 à 65",IF(BG9731&lt;71,"66 à 70",IF(BG9731&lt;76,"71 à 75",IF(BG9731&lt;81,"76 à 80",IF(BG9731&lt;86,"81 à 85",IF(BG9731&lt;91,"86 à 90",IF(BG9731&lt;96,"91 à 95",IF(BG9731&lt;101,"96 à 100",IF(BG9731&gt;=101,"101 et plus","")))))))))))</f>
        <v/>
      </c>
      <c r="BI9731" t="str">
        <f t="shared" ref="BI9731:BI9794" si="1231">IF(B9731="","",IF(BG9731&lt;66,"Moins de 66",IF(BG9731&lt;71,"66 à 70",IF(BG9731&lt;76,"71 à 75",IF(BG9731&lt;81,"76 à 80",IF(BG9731&gt;=81,"plus de 80",""))))))</f>
        <v/>
      </c>
      <c r="BJ9731" t="str">
        <f t="shared" ref="BJ9731:BJ9794" ca="1" si="1232">IF(A9731="","",DATEDIF(L9731,TODAY(),"y"))</f>
        <v/>
      </c>
      <c r="BK9731">
        <f t="shared" ref="BK9731:BK9794" si="1233">YEAR(L9731)</f>
        <v>1900</v>
      </c>
      <c r="BL9731">
        <f t="shared" ref="BL9731:BL9794" si="1234">YEAR(E9731)</f>
        <v>1900</v>
      </c>
      <c r="BM9731" t="str">
        <f t="shared" ref="BM9731:BM9794" si="1235">IF(A9731="","",IF(O9731="Adhérent",BG9731,""))</f>
        <v/>
      </c>
      <c r="BN9731" s="69">
        <f t="shared" ref="BN9731:BN9794" si="1236">YEAR(BO9731)-YEAR(J9731)</f>
        <v>142</v>
      </c>
      <c r="BO9731" s="1">
        <v>52099</v>
      </c>
      <c r="BP9731" s="1"/>
    </row>
    <row r="9732" spans="59:68" x14ac:dyDescent="0.25">
      <c r="BG9732" t="str">
        <f t="shared" ca="1" si="1229"/>
        <v/>
      </c>
      <c r="BH9732" t="str">
        <f t="shared" si="1230"/>
        <v/>
      </c>
      <c r="BI9732" t="str">
        <f t="shared" si="1231"/>
        <v/>
      </c>
      <c r="BJ9732" t="str">
        <f t="shared" ca="1" si="1232"/>
        <v/>
      </c>
      <c r="BK9732">
        <f t="shared" si="1233"/>
        <v>1900</v>
      </c>
      <c r="BL9732">
        <f t="shared" si="1234"/>
        <v>1900</v>
      </c>
      <c r="BM9732" t="str">
        <f t="shared" si="1235"/>
        <v/>
      </c>
      <c r="BN9732" s="69">
        <f t="shared" si="1236"/>
        <v>142</v>
      </c>
      <c r="BO9732" s="1">
        <v>52100</v>
      </c>
      <c r="BP9732" s="1"/>
    </row>
    <row r="9733" spans="59:68" x14ac:dyDescent="0.25">
      <c r="BG9733" t="str">
        <f t="shared" ca="1" si="1229"/>
        <v/>
      </c>
      <c r="BH9733" t="str">
        <f t="shared" si="1230"/>
        <v/>
      </c>
      <c r="BI9733" t="str">
        <f t="shared" si="1231"/>
        <v/>
      </c>
      <c r="BJ9733" t="str">
        <f t="shared" ca="1" si="1232"/>
        <v/>
      </c>
      <c r="BK9733">
        <f t="shared" si="1233"/>
        <v>1900</v>
      </c>
      <c r="BL9733">
        <f t="shared" si="1234"/>
        <v>1900</v>
      </c>
      <c r="BM9733" t="str">
        <f t="shared" si="1235"/>
        <v/>
      </c>
      <c r="BN9733" s="69">
        <f t="shared" si="1236"/>
        <v>142</v>
      </c>
      <c r="BO9733" s="1">
        <v>52101</v>
      </c>
      <c r="BP9733" s="1"/>
    </row>
    <row r="9734" spans="59:68" x14ac:dyDescent="0.25">
      <c r="BG9734" t="str">
        <f t="shared" ca="1" si="1229"/>
        <v/>
      </c>
      <c r="BH9734" t="str">
        <f t="shared" si="1230"/>
        <v/>
      </c>
      <c r="BI9734" t="str">
        <f t="shared" si="1231"/>
        <v/>
      </c>
      <c r="BJ9734" t="str">
        <f t="shared" ca="1" si="1232"/>
        <v/>
      </c>
      <c r="BK9734">
        <f t="shared" si="1233"/>
        <v>1900</v>
      </c>
      <c r="BL9734">
        <f t="shared" si="1234"/>
        <v>1900</v>
      </c>
      <c r="BM9734" t="str">
        <f t="shared" si="1235"/>
        <v/>
      </c>
      <c r="BN9734" s="69">
        <f t="shared" si="1236"/>
        <v>142</v>
      </c>
      <c r="BO9734" s="1">
        <v>52102</v>
      </c>
      <c r="BP9734" s="1"/>
    </row>
    <row r="9735" spans="59:68" x14ac:dyDescent="0.25">
      <c r="BG9735" t="str">
        <f t="shared" ca="1" si="1229"/>
        <v/>
      </c>
      <c r="BH9735" t="str">
        <f t="shared" si="1230"/>
        <v/>
      </c>
      <c r="BI9735" t="str">
        <f t="shared" si="1231"/>
        <v/>
      </c>
      <c r="BJ9735" t="str">
        <f t="shared" ca="1" si="1232"/>
        <v/>
      </c>
      <c r="BK9735">
        <f t="shared" si="1233"/>
        <v>1900</v>
      </c>
      <c r="BL9735">
        <f t="shared" si="1234"/>
        <v>1900</v>
      </c>
      <c r="BM9735" t="str">
        <f t="shared" si="1235"/>
        <v/>
      </c>
      <c r="BN9735" s="69">
        <f t="shared" si="1236"/>
        <v>142</v>
      </c>
      <c r="BO9735" s="1">
        <v>52103</v>
      </c>
      <c r="BP9735" s="1"/>
    </row>
    <row r="9736" spans="59:68" x14ac:dyDescent="0.25">
      <c r="BG9736" t="str">
        <f t="shared" ca="1" si="1229"/>
        <v/>
      </c>
      <c r="BH9736" t="str">
        <f t="shared" si="1230"/>
        <v/>
      </c>
      <c r="BI9736" t="str">
        <f t="shared" si="1231"/>
        <v/>
      </c>
      <c r="BJ9736" t="str">
        <f t="shared" ca="1" si="1232"/>
        <v/>
      </c>
      <c r="BK9736">
        <f t="shared" si="1233"/>
        <v>1900</v>
      </c>
      <c r="BL9736">
        <f t="shared" si="1234"/>
        <v>1900</v>
      </c>
      <c r="BM9736" t="str">
        <f t="shared" si="1235"/>
        <v/>
      </c>
      <c r="BN9736" s="69">
        <f t="shared" si="1236"/>
        <v>142</v>
      </c>
      <c r="BO9736" s="1">
        <v>52104</v>
      </c>
      <c r="BP9736" s="1"/>
    </row>
    <row r="9737" spans="59:68" x14ac:dyDescent="0.25">
      <c r="BG9737" t="str">
        <f t="shared" ca="1" si="1229"/>
        <v/>
      </c>
      <c r="BH9737" t="str">
        <f t="shared" si="1230"/>
        <v/>
      </c>
      <c r="BI9737" t="str">
        <f t="shared" si="1231"/>
        <v/>
      </c>
      <c r="BJ9737" t="str">
        <f t="shared" ca="1" si="1232"/>
        <v/>
      </c>
      <c r="BK9737">
        <f t="shared" si="1233"/>
        <v>1900</v>
      </c>
      <c r="BL9737">
        <f t="shared" si="1234"/>
        <v>1900</v>
      </c>
      <c r="BM9737" t="str">
        <f t="shared" si="1235"/>
        <v/>
      </c>
      <c r="BN9737" s="69">
        <f t="shared" si="1236"/>
        <v>142</v>
      </c>
      <c r="BO9737" s="1">
        <v>52105</v>
      </c>
      <c r="BP9737" s="1"/>
    </row>
    <row r="9738" spans="59:68" x14ac:dyDescent="0.25">
      <c r="BG9738" t="str">
        <f t="shared" ca="1" si="1229"/>
        <v/>
      </c>
      <c r="BH9738" t="str">
        <f t="shared" si="1230"/>
        <v/>
      </c>
      <c r="BI9738" t="str">
        <f t="shared" si="1231"/>
        <v/>
      </c>
      <c r="BJ9738" t="str">
        <f t="shared" ca="1" si="1232"/>
        <v/>
      </c>
      <c r="BK9738">
        <f t="shared" si="1233"/>
        <v>1900</v>
      </c>
      <c r="BL9738">
        <f t="shared" si="1234"/>
        <v>1900</v>
      </c>
      <c r="BM9738" t="str">
        <f t="shared" si="1235"/>
        <v/>
      </c>
      <c r="BN9738" s="69">
        <f t="shared" si="1236"/>
        <v>142</v>
      </c>
      <c r="BO9738" s="1">
        <v>52106</v>
      </c>
      <c r="BP9738" s="1"/>
    </row>
    <row r="9739" spans="59:68" x14ac:dyDescent="0.25">
      <c r="BG9739" t="str">
        <f t="shared" ca="1" si="1229"/>
        <v/>
      </c>
      <c r="BH9739" t="str">
        <f t="shared" si="1230"/>
        <v/>
      </c>
      <c r="BI9739" t="str">
        <f t="shared" si="1231"/>
        <v/>
      </c>
      <c r="BJ9739" t="str">
        <f t="shared" ca="1" si="1232"/>
        <v/>
      </c>
      <c r="BK9739">
        <f t="shared" si="1233"/>
        <v>1900</v>
      </c>
      <c r="BL9739">
        <f t="shared" si="1234"/>
        <v>1900</v>
      </c>
      <c r="BM9739" t="str">
        <f t="shared" si="1235"/>
        <v/>
      </c>
      <c r="BN9739" s="69">
        <f t="shared" si="1236"/>
        <v>142</v>
      </c>
      <c r="BO9739" s="1">
        <v>52107</v>
      </c>
      <c r="BP9739" s="1"/>
    </row>
    <row r="9740" spans="59:68" x14ac:dyDescent="0.25">
      <c r="BG9740" t="str">
        <f t="shared" ca="1" si="1229"/>
        <v/>
      </c>
      <c r="BH9740" t="str">
        <f t="shared" si="1230"/>
        <v/>
      </c>
      <c r="BI9740" t="str">
        <f t="shared" si="1231"/>
        <v/>
      </c>
      <c r="BJ9740" t="str">
        <f t="shared" ca="1" si="1232"/>
        <v/>
      </c>
      <c r="BK9740">
        <f t="shared" si="1233"/>
        <v>1900</v>
      </c>
      <c r="BL9740">
        <f t="shared" si="1234"/>
        <v>1900</v>
      </c>
      <c r="BM9740" t="str">
        <f t="shared" si="1235"/>
        <v/>
      </c>
      <c r="BN9740" s="69">
        <f t="shared" si="1236"/>
        <v>142</v>
      </c>
      <c r="BO9740" s="1">
        <v>52108</v>
      </c>
      <c r="BP9740" s="1"/>
    </row>
    <row r="9741" spans="59:68" x14ac:dyDescent="0.25">
      <c r="BG9741" t="str">
        <f t="shared" ca="1" si="1229"/>
        <v/>
      </c>
      <c r="BH9741" t="str">
        <f t="shared" si="1230"/>
        <v/>
      </c>
      <c r="BI9741" t="str">
        <f t="shared" si="1231"/>
        <v/>
      </c>
      <c r="BJ9741" t="str">
        <f t="shared" ca="1" si="1232"/>
        <v/>
      </c>
      <c r="BK9741">
        <f t="shared" si="1233"/>
        <v>1900</v>
      </c>
      <c r="BL9741">
        <f t="shared" si="1234"/>
        <v>1900</v>
      </c>
      <c r="BM9741" t="str">
        <f t="shared" si="1235"/>
        <v/>
      </c>
      <c r="BN9741" s="69">
        <f t="shared" si="1236"/>
        <v>142</v>
      </c>
      <c r="BO9741" s="1">
        <v>52109</v>
      </c>
      <c r="BP9741" s="1"/>
    </row>
    <row r="9742" spans="59:68" x14ac:dyDescent="0.25">
      <c r="BG9742" t="str">
        <f t="shared" ca="1" si="1229"/>
        <v/>
      </c>
      <c r="BH9742" t="str">
        <f t="shared" si="1230"/>
        <v/>
      </c>
      <c r="BI9742" t="str">
        <f t="shared" si="1231"/>
        <v/>
      </c>
      <c r="BJ9742" t="str">
        <f t="shared" ca="1" si="1232"/>
        <v/>
      </c>
      <c r="BK9742">
        <f t="shared" si="1233"/>
        <v>1900</v>
      </c>
      <c r="BL9742">
        <f t="shared" si="1234"/>
        <v>1900</v>
      </c>
      <c r="BM9742" t="str">
        <f t="shared" si="1235"/>
        <v/>
      </c>
      <c r="BN9742" s="69">
        <f t="shared" si="1236"/>
        <v>142</v>
      </c>
      <c r="BO9742" s="1">
        <v>52110</v>
      </c>
      <c r="BP9742" s="1"/>
    </row>
    <row r="9743" spans="59:68" x14ac:dyDescent="0.25">
      <c r="BG9743" t="str">
        <f t="shared" ca="1" si="1229"/>
        <v/>
      </c>
      <c r="BH9743" t="str">
        <f t="shared" si="1230"/>
        <v/>
      </c>
      <c r="BI9743" t="str">
        <f t="shared" si="1231"/>
        <v/>
      </c>
      <c r="BJ9743" t="str">
        <f t="shared" ca="1" si="1232"/>
        <v/>
      </c>
      <c r="BK9743">
        <f t="shared" si="1233"/>
        <v>1900</v>
      </c>
      <c r="BL9743">
        <f t="shared" si="1234"/>
        <v>1900</v>
      </c>
      <c r="BM9743" t="str">
        <f t="shared" si="1235"/>
        <v/>
      </c>
      <c r="BN9743" s="69">
        <f t="shared" si="1236"/>
        <v>142</v>
      </c>
      <c r="BO9743" s="1">
        <v>52111</v>
      </c>
      <c r="BP9743" s="1"/>
    </row>
    <row r="9744" spans="59:68" x14ac:dyDescent="0.25">
      <c r="BG9744" t="str">
        <f t="shared" ca="1" si="1229"/>
        <v/>
      </c>
      <c r="BH9744" t="str">
        <f t="shared" si="1230"/>
        <v/>
      </c>
      <c r="BI9744" t="str">
        <f t="shared" si="1231"/>
        <v/>
      </c>
      <c r="BJ9744" t="str">
        <f t="shared" ca="1" si="1232"/>
        <v/>
      </c>
      <c r="BK9744">
        <f t="shared" si="1233"/>
        <v>1900</v>
      </c>
      <c r="BL9744">
        <f t="shared" si="1234"/>
        <v>1900</v>
      </c>
      <c r="BM9744" t="str">
        <f t="shared" si="1235"/>
        <v/>
      </c>
      <c r="BN9744" s="69">
        <f t="shared" si="1236"/>
        <v>142</v>
      </c>
      <c r="BO9744" s="1">
        <v>52112</v>
      </c>
      <c r="BP9744" s="1"/>
    </row>
    <row r="9745" spans="59:68" x14ac:dyDescent="0.25">
      <c r="BG9745" t="str">
        <f t="shared" ca="1" si="1229"/>
        <v/>
      </c>
      <c r="BH9745" t="str">
        <f t="shared" si="1230"/>
        <v/>
      </c>
      <c r="BI9745" t="str">
        <f t="shared" si="1231"/>
        <v/>
      </c>
      <c r="BJ9745" t="str">
        <f t="shared" ca="1" si="1232"/>
        <v/>
      </c>
      <c r="BK9745">
        <f t="shared" si="1233"/>
        <v>1900</v>
      </c>
      <c r="BL9745">
        <f t="shared" si="1234"/>
        <v>1900</v>
      </c>
      <c r="BM9745" t="str">
        <f t="shared" si="1235"/>
        <v/>
      </c>
      <c r="BN9745" s="69">
        <f t="shared" si="1236"/>
        <v>142</v>
      </c>
      <c r="BO9745" s="1">
        <v>52113</v>
      </c>
      <c r="BP9745" s="1"/>
    </row>
    <row r="9746" spans="59:68" x14ac:dyDescent="0.25">
      <c r="BG9746" t="str">
        <f t="shared" ca="1" si="1229"/>
        <v/>
      </c>
      <c r="BH9746" t="str">
        <f t="shared" si="1230"/>
        <v/>
      </c>
      <c r="BI9746" t="str">
        <f t="shared" si="1231"/>
        <v/>
      </c>
      <c r="BJ9746" t="str">
        <f t="shared" ca="1" si="1232"/>
        <v/>
      </c>
      <c r="BK9746">
        <f t="shared" si="1233"/>
        <v>1900</v>
      </c>
      <c r="BL9746">
        <f t="shared" si="1234"/>
        <v>1900</v>
      </c>
      <c r="BM9746" t="str">
        <f t="shared" si="1235"/>
        <v/>
      </c>
      <c r="BN9746" s="69">
        <f t="shared" si="1236"/>
        <v>142</v>
      </c>
      <c r="BO9746" s="1">
        <v>52114</v>
      </c>
      <c r="BP9746" s="1"/>
    </row>
    <row r="9747" spans="59:68" x14ac:dyDescent="0.25">
      <c r="BG9747" t="str">
        <f t="shared" ca="1" si="1229"/>
        <v/>
      </c>
      <c r="BH9747" t="str">
        <f t="shared" si="1230"/>
        <v/>
      </c>
      <c r="BI9747" t="str">
        <f t="shared" si="1231"/>
        <v/>
      </c>
      <c r="BJ9747" t="str">
        <f t="shared" ca="1" si="1232"/>
        <v/>
      </c>
      <c r="BK9747">
        <f t="shared" si="1233"/>
        <v>1900</v>
      </c>
      <c r="BL9747">
        <f t="shared" si="1234"/>
        <v>1900</v>
      </c>
      <c r="BM9747" t="str">
        <f t="shared" si="1235"/>
        <v/>
      </c>
      <c r="BN9747" s="69">
        <f t="shared" si="1236"/>
        <v>142</v>
      </c>
      <c r="BO9747" s="1">
        <v>52115</v>
      </c>
      <c r="BP9747" s="1"/>
    </row>
    <row r="9748" spans="59:68" x14ac:dyDescent="0.25">
      <c r="BG9748" t="str">
        <f t="shared" ca="1" si="1229"/>
        <v/>
      </c>
      <c r="BH9748" t="str">
        <f t="shared" si="1230"/>
        <v/>
      </c>
      <c r="BI9748" t="str">
        <f t="shared" si="1231"/>
        <v/>
      </c>
      <c r="BJ9748" t="str">
        <f t="shared" ca="1" si="1232"/>
        <v/>
      </c>
      <c r="BK9748">
        <f t="shared" si="1233"/>
        <v>1900</v>
      </c>
      <c r="BL9748">
        <f t="shared" si="1234"/>
        <v>1900</v>
      </c>
      <c r="BM9748" t="str">
        <f t="shared" si="1235"/>
        <v/>
      </c>
      <c r="BN9748" s="69">
        <f t="shared" si="1236"/>
        <v>142</v>
      </c>
      <c r="BO9748" s="1">
        <v>52116</v>
      </c>
      <c r="BP9748" s="1"/>
    </row>
    <row r="9749" spans="59:68" x14ac:dyDescent="0.25">
      <c r="BG9749" t="str">
        <f t="shared" ca="1" si="1229"/>
        <v/>
      </c>
      <c r="BH9749" t="str">
        <f t="shared" si="1230"/>
        <v/>
      </c>
      <c r="BI9749" t="str">
        <f t="shared" si="1231"/>
        <v/>
      </c>
      <c r="BJ9749" t="str">
        <f t="shared" ca="1" si="1232"/>
        <v/>
      </c>
      <c r="BK9749">
        <f t="shared" si="1233"/>
        <v>1900</v>
      </c>
      <c r="BL9749">
        <f t="shared" si="1234"/>
        <v>1900</v>
      </c>
      <c r="BM9749" t="str">
        <f t="shared" si="1235"/>
        <v/>
      </c>
      <c r="BN9749" s="69">
        <f t="shared" si="1236"/>
        <v>142</v>
      </c>
      <c r="BO9749" s="1">
        <v>52117</v>
      </c>
      <c r="BP9749" s="1"/>
    </row>
    <row r="9750" spans="59:68" x14ac:dyDescent="0.25">
      <c r="BG9750" t="str">
        <f t="shared" ca="1" si="1229"/>
        <v/>
      </c>
      <c r="BH9750" t="str">
        <f t="shared" si="1230"/>
        <v/>
      </c>
      <c r="BI9750" t="str">
        <f t="shared" si="1231"/>
        <v/>
      </c>
      <c r="BJ9750" t="str">
        <f t="shared" ca="1" si="1232"/>
        <v/>
      </c>
      <c r="BK9750">
        <f t="shared" si="1233"/>
        <v>1900</v>
      </c>
      <c r="BL9750">
        <f t="shared" si="1234"/>
        <v>1900</v>
      </c>
      <c r="BM9750" t="str">
        <f t="shared" si="1235"/>
        <v/>
      </c>
      <c r="BN9750" s="69">
        <f t="shared" si="1236"/>
        <v>142</v>
      </c>
      <c r="BO9750" s="1">
        <v>52118</v>
      </c>
      <c r="BP9750" s="1"/>
    </row>
    <row r="9751" spans="59:68" x14ac:dyDescent="0.25">
      <c r="BG9751" t="str">
        <f t="shared" ca="1" si="1229"/>
        <v/>
      </c>
      <c r="BH9751" t="str">
        <f t="shared" si="1230"/>
        <v/>
      </c>
      <c r="BI9751" t="str">
        <f t="shared" si="1231"/>
        <v/>
      </c>
      <c r="BJ9751" t="str">
        <f t="shared" ca="1" si="1232"/>
        <v/>
      </c>
      <c r="BK9751">
        <f t="shared" si="1233"/>
        <v>1900</v>
      </c>
      <c r="BL9751">
        <f t="shared" si="1234"/>
        <v>1900</v>
      </c>
      <c r="BM9751" t="str">
        <f t="shared" si="1235"/>
        <v/>
      </c>
      <c r="BN9751" s="69">
        <f t="shared" si="1236"/>
        <v>142</v>
      </c>
      <c r="BO9751" s="1">
        <v>52119</v>
      </c>
      <c r="BP9751" s="1"/>
    </row>
    <row r="9752" spans="59:68" x14ac:dyDescent="0.25">
      <c r="BG9752" t="str">
        <f t="shared" ca="1" si="1229"/>
        <v/>
      </c>
      <c r="BH9752" t="str">
        <f t="shared" si="1230"/>
        <v/>
      </c>
      <c r="BI9752" t="str">
        <f t="shared" si="1231"/>
        <v/>
      </c>
      <c r="BJ9752" t="str">
        <f t="shared" ca="1" si="1232"/>
        <v/>
      </c>
      <c r="BK9752">
        <f t="shared" si="1233"/>
        <v>1900</v>
      </c>
      <c r="BL9752">
        <f t="shared" si="1234"/>
        <v>1900</v>
      </c>
      <c r="BM9752" t="str">
        <f t="shared" si="1235"/>
        <v/>
      </c>
      <c r="BN9752" s="69">
        <f t="shared" si="1236"/>
        <v>142</v>
      </c>
      <c r="BO9752" s="1">
        <v>52120</v>
      </c>
      <c r="BP9752" s="1"/>
    </row>
    <row r="9753" spans="59:68" x14ac:dyDescent="0.25">
      <c r="BG9753" t="str">
        <f t="shared" ca="1" si="1229"/>
        <v/>
      </c>
      <c r="BH9753" t="str">
        <f t="shared" si="1230"/>
        <v/>
      </c>
      <c r="BI9753" t="str">
        <f t="shared" si="1231"/>
        <v/>
      </c>
      <c r="BJ9753" t="str">
        <f t="shared" ca="1" si="1232"/>
        <v/>
      </c>
      <c r="BK9753">
        <f t="shared" si="1233"/>
        <v>1900</v>
      </c>
      <c r="BL9753">
        <f t="shared" si="1234"/>
        <v>1900</v>
      </c>
      <c r="BM9753" t="str">
        <f t="shared" si="1235"/>
        <v/>
      </c>
      <c r="BN9753" s="69">
        <f t="shared" si="1236"/>
        <v>142</v>
      </c>
      <c r="BO9753" s="1">
        <v>52121</v>
      </c>
      <c r="BP9753" s="1"/>
    </row>
    <row r="9754" spans="59:68" x14ac:dyDescent="0.25">
      <c r="BG9754" t="str">
        <f t="shared" ca="1" si="1229"/>
        <v/>
      </c>
      <c r="BH9754" t="str">
        <f t="shared" si="1230"/>
        <v/>
      </c>
      <c r="BI9754" t="str">
        <f t="shared" si="1231"/>
        <v/>
      </c>
      <c r="BJ9754" t="str">
        <f t="shared" ca="1" si="1232"/>
        <v/>
      </c>
      <c r="BK9754">
        <f t="shared" si="1233"/>
        <v>1900</v>
      </c>
      <c r="BL9754">
        <f t="shared" si="1234"/>
        <v>1900</v>
      </c>
      <c r="BM9754" t="str">
        <f t="shared" si="1235"/>
        <v/>
      </c>
      <c r="BN9754" s="69">
        <f t="shared" si="1236"/>
        <v>142</v>
      </c>
      <c r="BO9754" s="1">
        <v>52122</v>
      </c>
      <c r="BP9754" s="1"/>
    </row>
    <row r="9755" spans="59:68" x14ac:dyDescent="0.25">
      <c r="BG9755" t="str">
        <f t="shared" ca="1" si="1229"/>
        <v/>
      </c>
      <c r="BH9755" t="str">
        <f t="shared" si="1230"/>
        <v/>
      </c>
      <c r="BI9755" t="str">
        <f t="shared" si="1231"/>
        <v/>
      </c>
      <c r="BJ9755" t="str">
        <f t="shared" ca="1" si="1232"/>
        <v/>
      </c>
      <c r="BK9755">
        <f t="shared" si="1233"/>
        <v>1900</v>
      </c>
      <c r="BL9755">
        <f t="shared" si="1234"/>
        <v>1900</v>
      </c>
      <c r="BM9755" t="str">
        <f t="shared" si="1235"/>
        <v/>
      </c>
      <c r="BN9755" s="69">
        <f t="shared" si="1236"/>
        <v>142</v>
      </c>
      <c r="BO9755" s="1">
        <v>52123</v>
      </c>
      <c r="BP9755" s="1"/>
    </row>
    <row r="9756" spans="59:68" x14ac:dyDescent="0.25">
      <c r="BG9756" t="str">
        <f t="shared" ca="1" si="1229"/>
        <v/>
      </c>
      <c r="BH9756" t="str">
        <f t="shared" si="1230"/>
        <v/>
      </c>
      <c r="BI9756" t="str">
        <f t="shared" si="1231"/>
        <v/>
      </c>
      <c r="BJ9756" t="str">
        <f t="shared" ca="1" si="1232"/>
        <v/>
      </c>
      <c r="BK9756">
        <f t="shared" si="1233"/>
        <v>1900</v>
      </c>
      <c r="BL9756">
        <f t="shared" si="1234"/>
        <v>1900</v>
      </c>
      <c r="BM9756" t="str">
        <f t="shared" si="1235"/>
        <v/>
      </c>
      <c r="BN9756" s="69">
        <f t="shared" si="1236"/>
        <v>142</v>
      </c>
      <c r="BO9756" s="1">
        <v>52124</v>
      </c>
      <c r="BP9756" s="1"/>
    </row>
    <row r="9757" spans="59:68" x14ac:dyDescent="0.25">
      <c r="BG9757" t="str">
        <f t="shared" ca="1" si="1229"/>
        <v/>
      </c>
      <c r="BH9757" t="str">
        <f t="shared" si="1230"/>
        <v/>
      </c>
      <c r="BI9757" t="str">
        <f t="shared" si="1231"/>
        <v/>
      </c>
      <c r="BJ9757" t="str">
        <f t="shared" ca="1" si="1232"/>
        <v/>
      </c>
      <c r="BK9757">
        <f t="shared" si="1233"/>
        <v>1900</v>
      </c>
      <c r="BL9757">
        <f t="shared" si="1234"/>
        <v>1900</v>
      </c>
      <c r="BM9757" t="str">
        <f t="shared" si="1235"/>
        <v/>
      </c>
      <c r="BN9757" s="69">
        <f t="shared" si="1236"/>
        <v>142</v>
      </c>
      <c r="BO9757" s="1">
        <v>52125</v>
      </c>
      <c r="BP9757" s="1"/>
    </row>
    <row r="9758" spans="59:68" x14ac:dyDescent="0.25">
      <c r="BG9758" t="str">
        <f t="shared" ca="1" si="1229"/>
        <v/>
      </c>
      <c r="BH9758" t="str">
        <f t="shared" si="1230"/>
        <v/>
      </c>
      <c r="BI9758" t="str">
        <f t="shared" si="1231"/>
        <v/>
      </c>
      <c r="BJ9758" t="str">
        <f t="shared" ca="1" si="1232"/>
        <v/>
      </c>
      <c r="BK9758">
        <f t="shared" si="1233"/>
        <v>1900</v>
      </c>
      <c r="BL9758">
        <f t="shared" si="1234"/>
        <v>1900</v>
      </c>
      <c r="BM9758" t="str">
        <f t="shared" si="1235"/>
        <v/>
      </c>
      <c r="BN9758" s="69">
        <f t="shared" si="1236"/>
        <v>142</v>
      </c>
      <c r="BO9758" s="1">
        <v>52126</v>
      </c>
      <c r="BP9758" s="1"/>
    </row>
    <row r="9759" spans="59:68" x14ac:dyDescent="0.25">
      <c r="BG9759" t="str">
        <f t="shared" ca="1" si="1229"/>
        <v/>
      </c>
      <c r="BH9759" t="str">
        <f t="shared" si="1230"/>
        <v/>
      </c>
      <c r="BI9759" t="str">
        <f t="shared" si="1231"/>
        <v/>
      </c>
      <c r="BJ9759" t="str">
        <f t="shared" ca="1" si="1232"/>
        <v/>
      </c>
      <c r="BK9759">
        <f t="shared" si="1233"/>
        <v>1900</v>
      </c>
      <c r="BL9759">
        <f t="shared" si="1234"/>
        <v>1900</v>
      </c>
      <c r="BM9759" t="str">
        <f t="shared" si="1235"/>
        <v/>
      </c>
      <c r="BN9759" s="69">
        <f t="shared" si="1236"/>
        <v>142</v>
      </c>
      <c r="BO9759" s="1">
        <v>52127</v>
      </c>
      <c r="BP9759" s="1"/>
    </row>
    <row r="9760" spans="59:68" x14ac:dyDescent="0.25">
      <c r="BG9760" t="str">
        <f t="shared" ca="1" si="1229"/>
        <v/>
      </c>
      <c r="BH9760" t="str">
        <f t="shared" si="1230"/>
        <v/>
      </c>
      <c r="BI9760" t="str">
        <f t="shared" si="1231"/>
        <v/>
      </c>
      <c r="BJ9760" t="str">
        <f t="shared" ca="1" si="1232"/>
        <v/>
      </c>
      <c r="BK9760">
        <f t="shared" si="1233"/>
        <v>1900</v>
      </c>
      <c r="BL9760">
        <f t="shared" si="1234"/>
        <v>1900</v>
      </c>
      <c r="BM9760" t="str">
        <f t="shared" si="1235"/>
        <v/>
      </c>
      <c r="BN9760" s="69">
        <f t="shared" si="1236"/>
        <v>142</v>
      </c>
      <c r="BO9760" s="1">
        <v>52128</v>
      </c>
      <c r="BP9760" s="1"/>
    </row>
    <row r="9761" spans="59:68" x14ac:dyDescent="0.25">
      <c r="BG9761" t="str">
        <f t="shared" ca="1" si="1229"/>
        <v/>
      </c>
      <c r="BH9761" t="str">
        <f t="shared" si="1230"/>
        <v/>
      </c>
      <c r="BI9761" t="str">
        <f t="shared" si="1231"/>
        <v/>
      </c>
      <c r="BJ9761" t="str">
        <f t="shared" ca="1" si="1232"/>
        <v/>
      </c>
      <c r="BK9761">
        <f t="shared" si="1233"/>
        <v>1900</v>
      </c>
      <c r="BL9761">
        <f t="shared" si="1234"/>
        <v>1900</v>
      </c>
      <c r="BM9761" t="str">
        <f t="shared" si="1235"/>
        <v/>
      </c>
      <c r="BN9761" s="69">
        <f t="shared" si="1236"/>
        <v>142</v>
      </c>
      <c r="BO9761" s="1">
        <v>52129</v>
      </c>
      <c r="BP9761" s="1"/>
    </row>
    <row r="9762" spans="59:68" x14ac:dyDescent="0.25">
      <c r="BG9762" t="str">
        <f t="shared" ca="1" si="1229"/>
        <v/>
      </c>
      <c r="BH9762" t="str">
        <f t="shared" si="1230"/>
        <v/>
      </c>
      <c r="BI9762" t="str">
        <f t="shared" si="1231"/>
        <v/>
      </c>
      <c r="BJ9762" t="str">
        <f t="shared" ca="1" si="1232"/>
        <v/>
      </c>
      <c r="BK9762">
        <f t="shared" si="1233"/>
        <v>1900</v>
      </c>
      <c r="BL9762">
        <f t="shared" si="1234"/>
        <v>1900</v>
      </c>
      <c r="BM9762" t="str">
        <f t="shared" si="1235"/>
        <v/>
      </c>
      <c r="BN9762" s="69">
        <f t="shared" si="1236"/>
        <v>142</v>
      </c>
      <c r="BO9762" s="1">
        <v>52130</v>
      </c>
      <c r="BP9762" s="1"/>
    </row>
    <row r="9763" spans="59:68" x14ac:dyDescent="0.25">
      <c r="BG9763" t="str">
        <f t="shared" ca="1" si="1229"/>
        <v/>
      </c>
      <c r="BH9763" t="str">
        <f t="shared" si="1230"/>
        <v/>
      </c>
      <c r="BI9763" t="str">
        <f t="shared" si="1231"/>
        <v/>
      </c>
      <c r="BJ9763" t="str">
        <f t="shared" ca="1" si="1232"/>
        <v/>
      </c>
      <c r="BK9763">
        <f t="shared" si="1233"/>
        <v>1900</v>
      </c>
      <c r="BL9763">
        <f t="shared" si="1234"/>
        <v>1900</v>
      </c>
      <c r="BM9763" t="str">
        <f t="shared" si="1235"/>
        <v/>
      </c>
      <c r="BN9763" s="69">
        <f t="shared" si="1236"/>
        <v>142</v>
      </c>
      <c r="BO9763" s="1">
        <v>52131</v>
      </c>
      <c r="BP9763" s="1"/>
    </row>
    <row r="9764" spans="59:68" x14ac:dyDescent="0.25">
      <c r="BG9764" t="str">
        <f t="shared" ca="1" si="1229"/>
        <v/>
      </c>
      <c r="BH9764" t="str">
        <f t="shared" si="1230"/>
        <v/>
      </c>
      <c r="BI9764" t="str">
        <f t="shared" si="1231"/>
        <v/>
      </c>
      <c r="BJ9764" t="str">
        <f t="shared" ca="1" si="1232"/>
        <v/>
      </c>
      <c r="BK9764">
        <f t="shared" si="1233"/>
        <v>1900</v>
      </c>
      <c r="BL9764">
        <f t="shared" si="1234"/>
        <v>1900</v>
      </c>
      <c r="BM9764" t="str">
        <f t="shared" si="1235"/>
        <v/>
      </c>
      <c r="BN9764" s="69">
        <f t="shared" si="1236"/>
        <v>142</v>
      </c>
      <c r="BO9764" s="1">
        <v>52132</v>
      </c>
      <c r="BP9764" s="1"/>
    </row>
    <row r="9765" spans="59:68" x14ac:dyDescent="0.25">
      <c r="BG9765" t="str">
        <f t="shared" ca="1" si="1229"/>
        <v/>
      </c>
      <c r="BH9765" t="str">
        <f t="shared" si="1230"/>
        <v/>
      </c>
      <c r="BI9765" t="str">
        <f t="shared" si="1231"/>
        <v/>
      </c>
      <c r="BJ9765" t="str">
        <f t="shared" ca="1" si="1232"/>
        <v/>
      </c>
      <c r="BK9765">
        <f t="shared" si="1233"/>
        <v>1900</v>
      </c>
      <c r="BL9765">
        <f t="shared" si="1234"/>
        <v>1900</v>
      </c>
      <c r="BM9765" t="str">
        <f t="shared" si="1235"/>
        <v/>
      </c>
      <c r="BN9765" s="69">
        <f t="shared" si="1236"/>
        <v>142</v>
      </c>
      <c r="BO9765" s="1">
        <v>52133</v>
      </c>
      <c r="BP9765" s="1"/>
    </row>
    <row r="9766" spans="59:68" x14ac:dyDescent="0.25">
      <c r="BG9766" t="str">
        <f t="shared" ca="1" si="1229"/>
        <v/>
      </c>
      <c r="BH9766" t="str">
        <f t="shared" si="1230"/>
        <v/>
      </c>
      <c r="BI9766" t="str">
        <f t="shared" si="1231"/>
        <v/>
      </c>
      <c r="BJ9766" t="str">
        <f t="shared" ca="1" si="1232"/>
        <v/>
      </c>
      <c r="BK9766">
        <f t="shared" si="1233"/>
        <v>1900</v>
      </c>
      <c r="BL9766">
        <f t="shared" si="1234"/>
        <v>1900</v>
      </c>
      <c r="BM9766" t="str">
        <f t="shared" si="1235"/>
        <v/>
      </c>
      <c r="BN9766" s="69">
        <f t="shared" si="1236"/>
        <v>142</v>
      </c>
      <c r="BO9766" s="1">
        <v>52134</v>
      </c>
      <c r="BP9766" s="1"/>
    </row>
    <row r="9767" spans="59:68" x14ac:dyDescent="0.25">
      <c r="BG9767" t="str">
        <f t="shared" ca="1" si="1229"/>
        <v/>
      </c>
      <c r="BH9767" t="str">
        <f t="shared" si="1230"/>
        <v/>
      </c>
      <c r="BI9767" t="str">
        <f t="shared" si="1231"/>
        <v/>
      </c>
      <c r="BJ9767" t="str">
        <f t="shared" ca="1" si="1232"/>
        <v/>
      </c>
      <c r="BK9767">
        <f t="shared" si="1233"/>
        <v>1900</v>
      </c>
      <c r="BL9767">
        <f t="shared" si="1234"/>
        <v>1900</v>
      </c>
      <c r="BM9767" t="str">
        <f t="shared" si="1235"/>
        <v/>
      </c>
      <c r="BN9767" s="69">
        <f t="shared" si="1236"/>
        <v>142</v>
      </c>
      <c r="BO9767" s="1">
        <v>52135</v>
      </c>
      <c r="BP9767" s="1"/>
    </row>
    <row r="9768" spans="59:68" x14ac:dyDescent="0.25">
      <c r="BG9768" t="str">
        <f t="shared" ca="1" si="1229"/>
        <v/>
      </c>
      <c r="BH9768" t="str">
        <f t="shared" si="1230"/>
        <v/>
      </c>
      <c r="BI9768" t="str">
        <f t="shared" si="1231"/>
        <v/>
      </c>
      <c r="BJ9768" t="str">
        <f t="shared" ca="1" si="1232"/>
        <v/>
      </c>
      <c r="BK9768">
        <f t="shared" si="1233"/>
        <v>1900</v>
      </c>
      <c r="BL9768">
        <f t="shared" si="1234"/>
        <v>1900</v>
      </c>
      <c r="BM9768" t="str">
        <f t="shared" si="1235"/>
        <v/>
      </c>
      <c r="BN9768" s="69">
        <f t="shared" si="1236"/>
        <v>142</v>
      </c>
      <c r="BO9768" s="1">
        <v>52136</v>
      </c>
      <c r="BP9768" s="1"/>
    </row>
    <row r="9769" spans="59:68" x14ac:dyDescent="0.25">
      <c r="BG9769" t="str">
        <f t="shared" ca="1" si="1229"/>
        <v/>
      </c>
      <c r="BH9769" t="str">
        <f t="shared" si="1230"/>
        <v/>
      </c>
      <c r="BI9769" t="str">
        <f t="shared" si="1231"/>
        <v/>
      </c>
      <c r="BJ9769" t="str">
        <f t="shared" ca="1" si="1232"/>
        <v/>
      </c>
      <c r="BK9769">
        <f t="shared" si="1233"/>
        <v>1900</v>
      </c>
      <c r="BL9769">
        <f t="shared" si="1234"/>
        <v>1900</v>
      </c>
      <c r="BM9769" t="str">
        <f t="shared" si="1235"/>
        <v/>
      </c>
      <c r="BN9769" s="69">
        <f t="shared" si="1236"/>
        <v>142</v>
      </c>
      <c r="BO9769" s="1">
        <v>52137</v>
      </c>
      <c r="BP9769" s="1"/>
    </row>
    <row r="9770" spans="59:68" x14ac:dyDescent="0.25">
      <c r="BG9770" t="str">
        <f t="shared" ca="1" si="1229"/>
        <v/>
      </c>
      <c r="BH9770" t="str">
        <f t="shared" si="1230"/>
        <v/>
      </c>
      <c r="BI9770" t="str">
        <f t="shared" si="1231"/>
        <v/>
      </c>
      <c r="BJ9770" t="str">
        <f t="shared" ca="1" si="1232"/>
        <v/>
      </c>
      <c r="BK9770">
        <f t="shared" si="1233"/>
        <v>1900</v>
      </c>
      <c r="BL9770">
        <f t="shared" si="1234"/>
        <v>1900</v>
      </c>
      <c r="BM9770" t="str">
        <f t="shared" si="1235"/>
        <v/>
      </c>
      <c r="BN9770" s="69">
        <f t="shared" si="1236"/>
        <v>142</v>
      </c>
      <c r="BO9770" s="1">
        <v>52138</v>
      </c>
      <c r="BP9770" s="1"/>
    </row>
    <row r="9771" spans="59:68" x14ac:dyDescent="0.25">
      <c r="BG9771" t="str">
        <f t="shared" ca="1" si="1229"/>
        <v/>
      </c>
      <c r="BH9771" t="str">
        <f t="shared" si="1230"/>
        <v/>
      </c>
      <c r="BI9771" t="str">
        <f t="shared" si="1231"/>
        <v/>
      </c>
      <c r="BJ9771" t="str">
        <f t="shared" ca="1" si="1232"/>
        <v/>
      </c>
      <c r="BK9771">
        <f t="shared" si="1233"/>
        <v>1900</v>
      </c>
      <c r="BL9771">
        <f t="shared" si="1234"/>
        <v>1900</v>
      </c>
      <c r="BM9771" t="str">
        <f t="shared" si="1235"/>
        <v/>
      </c>
      <c r="BN9771" s="69">
        <f t="shared" si="1236"/>
        <v>142</v>
      </c>
      <c r="BO9771" s="1">
        <v>52139</v>
      </c>
      <c r="BP9771" s="1"/>
    </row>
    <row r="9772" spans="59:68" x14ac:dyDescent="0.25">
      <c r="BG9772" t="str">
        <f t="shared" ca="1" si="1229"/>
        <v/>
      </c>
      <c r="BH9772" t="str">
        <f t="shared" si="1230"/>
        <v/>
      </c>
      <c r="BI9772" t="str">
        <f t="shared" si="1231"/>
        <v/>
      </c>
      <c r="BJ9772" t="str">
        <f t="shared" ca="1" si="1232"/>
        <v/>
      </c>
      <c r="BK9772">
        <f t="shared" si="1233"/>
        <v>1900</v>
      </c>
      <c r="BL9772">
        <f t="shared" si="1234"/>
        <v>1900</v>
      </c>
      <c r="BM9772" t="str">
        <f t="shared" si="1235"/>
        <v/>
      </c>
      <c r="BN9772" s="69">
        <f t="shared" si="1236"/>
        <v>142</v>
      </c>
      <c r="BO9772" s="1">
        <v>52140</v>
      </c>
      <c r="BP9772" s="1"/>
    </row>
    <row r="9773" spans="59:68" x14ac:dyDescent="0.25">
      <c r="BG9773" t="str">
        <f t="shared" ca="1" si="1229"/>
        <v/>
      </c>
      <c r="BH9773" t="str">
        <f t="shared" si="1230"/>
        <v/>
      </c>
      <c r="BI9773" t="str">
        <f t="shared" si="1231"/>
        <v/>
      </c>
      <c r="BJ9773" t="str">
        <f t="shared" ca="1" si="1232"/>
        <v/>
      </c>
      <c r="BK9773">
        <f t="shared" si="1233"/>
        <v>1900</v>
      </c>
      <c r="BL9773">
        <f t="shared" si="1234"/>
        <v>1900</v>
      </c>
      <c r="BM9773" t="str">
        <f t="shared" si="1235"/>
        <v/>
      </c>
      <c r="BN9773" s="69">
        <f t="shared" si="1236"/>
        <v>142</v>
      </c>
      <c r="BO9773" s="1">
        <v>52141</v>
      </c>
      <c r="BP9773" s="1"/>
    </row>
    <row r="9774" spans="59:68" x14ac:dyDescent="0.25">
      <c r="BG9774" t="str">
        <f t="shared" ca="1" si="1229"/>
        <v/>
      </c>
      <c r="BH9774" t="str">
        <f t="shared" si="1230"/>
        <v/>
      </c>
      <c r="BI9774" t="str">
        <f t="shared" si="1231"/>
        <v/>
      </c>
      <c r="BJ9774" t="str">
        <f t="shared" ca="1" si="1232"/>
        <v/>
      </c>
      <c r="BK9774">
        <f t="shared" si="1233"/>
        <v>1900</v>
      </c>
      <c r="BL9774">
        <f t="shared" si="1234"/>
        <v>1900</v>
      </c>
      <c r="BM9774" t="str">
        <f t="shared" si="1235"/>
        <v/>
      </c>
      <c r="BN9774" s="69">
        <f t="shared" si="1236"/>
        <v>142</v>
      </c>
      <c r="BO9774" s="1">
        <v>52142</v>
      </c>
      <c r="BP9774" s="1"/>
    </row>
    <row r="9775" spans="59:68" x14ac:dyDescent="0.25">
      <c r="BG9775" t="str">
        <f t="shared" ca="1" si="1229"/>
        <v/>
      </c>
      <c r="BH9775" t="str">
        <f t="shared" si="1230"/>
        <v/>
      </c>
      <c r="BI9775" t="str">
        <f t="shared" si="1231"/>
        <v/>
      </c>
      <c r="BJ9775" t="str">
        <f t="shared" ca="1" si="1232"/>
        <v/>
      </c>
      <c r="BK9775">
        <f t="shared" si="1233"/>
        <v>1900</v>
      </c>
      <c r="BL9775">
        <f t="shared" si="1234"/>
        <v>1900</v>
      </c>
      <c r="BM9775" t="str">
        <f t="shared" si="1235"/>
        <v/>
      </c>
      <c r="BN9775" s="69">
        <f t="shared" si="1236"/>
        <v>142</v>
      </c>
      <c r="BO9775" s="1">
        <v>52143</v>
      </c>
      <c r="BP9775" s="1"/>
    </row>
    <row r="9776" spans="59:68" x14ac:dyDescent="0.25">
      <c r="BG9776" t="str">
        <f t="shared" ca="1" si="1229"/>
        <v/>
      </c>
      <c r="BH9776" t="str">
        <f t="shared" si="1230"/>
        <v/>
      </c>
      <c r="BI9776" t="str">
        <f t="shared" si="1231"/>
        <v/>
      </c>
      <c r="BJ9776" t="str">
        <f t="shared" ca="1" si="1232"/>
        <v/>
      </c>
      <c r="BK9776">
        <f t="shared" si="1233"/>
        <v>1900</v>
      </c>
      <c r="BL9776">
        <f t="shared" si="1234"/>
        <v>1900</v>
      </c>
      <c r="BM9776" t="str">
        <f t="shared" si="1235"/>
        <v/>
      </c>
      <c r="BN9776" s="69">
        <f t="shared" si="1236"/>
        <v>142</v>
      </c>
      <c r="BO9776" s="1">
        <v>52144</v>
      </c>
      <c r="BP9776" s="1"/>
    </row>
    <row r="9777" spans="59:68" x14ac:dyDescent="0.25">
      <c r="BG9777" t="str">
        <f t="shared" ca="1" si="1229"/>
        <v/>
      </c>
      <c r="BH9777" t="str">
        <f t="shared" si="1230"/>
        <v/>
      </c>
      <c r="BI9777" t="str">
        <f t="shared" si="1231"/>
        <v/>
      </c>
      <c r="BJ9777" t="str">
        <f t="shared" ca="1" si="1232"/>
        <v/>
      </c>
      <c r="BK9777">
        <f t="shared" si="1233"/>
        <v>1900</v>
      </c>
      <c r="BL9777">
        <f t="shared" si="1234"/>
        <v>1900</v>
      </c>
      <c r="BM9777" t="str">
        <f t="shared" si="1235"/>
        <v/>
      </c>
      <c r="BN9777" s="69">
        <f t="shared" si="1236"/>
        <v>142</v>
      </c>
      <c r="BO9777" s="1">
        <v>52145</v>
      </c>
      <c r="BP9777" s="1"/>
    </row>
    <row r="9778" spans="59:68" x14ac:dyDescent="0.25">
      <c r="BG9778" t="str">
        <f t="shared" ca="1" si="1229"/>
        <v/>
      </c>
      <c r="BH9778" t="str">
        <f t="shared" si="1230"/>
        <v/>
      </c>
      <c r="BI9778" t="str">
        <f t="shared" si="1231"/>
        <v/>
      </c>
      <c r="BJ9778" t="str">
        <f t="shared" ca="1" si="1232"/>
        <v/>
      </c>
      <c r="BK9778">
        <f t="shared" si="1233"/>
        <v>1900</v>
      </c>
      <c r="BL9778">
        <f t="shared" si="1234"/>
        <v>1900</v>
      </c>
      <c r="BM9778" t="str">
        <f t="shared" si="1235"/>
        <v/>
      </c>
      <c r="BN9778" s="69">
        <f t="shared" si="1236"/>
        <v>142</v>
      </c>
      <c r="BO9778" s="1">
        <v>52146</v>
      </c>
      <c r="BP9778" s="1"/>
    </row>
    <row r="9779" spans="59:68" x14ac:dyDescent="0.25">
      <c r="BG9779" t="str">
        <f t="shared" ca="1" si="1229"/>
        <v/>
      </c>
      <c r="BH9779" t="str">
        <f t="shared" si="1230"/>
        <v/>
      </c>
      <c r="BI9779" t="str">
        <f t="shared" si="1231"/>
        <v/>
      </c>
      <c r="BJ9779" t="str">
        <f t="shared" ca="1" si="1232"/>
        <v/>
      </c>
      <c r="BK9779">
        <f t="shared" si="1233"/>
        <v>1900</v>
      </c>
      <c r="BL9779">
        <f t="shared" si="1234"/>
        <v>1900</v>
      </c>
      <c r="BM9779" t="str">
        <f t="shared" si="1235"/>
        <v/>
      </c>
      <c r="BN9779" s="69">
        <f t="shared" si="1236"/>
        <v>142</v>
      </c>
      <c r="BO9779" s="1">
        <v>52147</v>
      </c>
      <c r="BP9779" s="1"/>
    </row>
    <row r="9780" spans="59:68" x14ac:dyDescent="0.25">
      <c r="BG9780" t="str">
        <f t="shared" ca="1" si="1229"/>
        <v/>
      </c>
      <c r="BH9780" t="str">
        <f t="shared" si="1230"/>
        <v/>
      </c>
      <c r="BI9780" t="str">
        <f t="shared" si="1231"/>
        <v/>
      </c>
      <c r="BJ9780" t="str">
        <f t="shared" ca="1" si="1232"/>
        <v/>
      </c>
      <c r="BK9780">
        <f t="shared" si="1233"/>
        <v>1900</v>
      </c>
      <c r="BL9780">
        <f t="shared" si="1234"/>
        <v>1900</v>
      </c>
      <c r="BM9780" t="str">
        <f t="shared" si="1235"/>
        <v/>
      </c>
      <c r="BN9780" s="69">
        <f t="shared" si="1236"/>
        <v>142</v>
      </c>
      <c r="BO9780" s="1">
        <v>52148</v>
      </c>
      <c r="BP9780" s="1"/>
    </row>
    <row r="9781" spans="59:68" x14ac:dyDescent="0.25">
      <c r="BG9781" t="str">
        <f t="shared" ca="1" si="1229"/>
        <v/>
      </c>
      <c r="BH9781" t="str">
        <f t="shared" si="1230"/>
        <v/>
      </c>
      <c r="BI9781" t="str">
        <f t="shared" si="1231"/>
        <v/>
      </c>
      <c r="BJ9781" t="str">
        <f t="shared" ca="1" si="1232"/>
        <v/>
      </c>
      <c r="BK9781">
        <f t="shared" si="1233"/>
        <v>1900</v>
      </c>
      <c r="BL9781">
        <f t="shared" si="1234"/>
        <v>1900</v>
      </c>
      <c r="BM9781" t="str">
        <f t="shared" si="1235"/>
        <v/>
      </c>
      <c r="BN9781" s="69">
        <f t="shared" si="1236"/>
        <v>142</v>
      </c>
      <c r="BO9781" s="1">
        <v>52149</v>
      </c>
      <c r="BP9781" s="1"/>
    </row>
    <row r="9782" spans="59:68" x14ac:dyDescent="0.25">
      <c r="BG9782" t="str">
        <f t="shared" ca="1" si="1229"/>
        <v/>
      </c>
      <c r="BH9782" t="str">
        <f t="shared" si="1230"/>
        <v/>
      </c>
      <c r="BI9782" t="str">
        <f t="shared" si="1231"/>
        <v/>
      </c>
      <c r="BJ9782" t="str">
        <f t="shared" ca="1" si="1232"/>
        <v/>
      </c>
      <c r="BK9782">
        <f t="shared" si="1233"/>
        <v>1900</v>
      </c>
      <c r="BL9782">
        <f t="shared" si="1234"/>
        <v>1900</v>
      </c>
      <c r="BM9782" t="str">
        <f t="shared" si="1235"/>
        <v/>
      </c>
      <c r="BN9782" s="69">
        <f t="shared" si="1236"/>
        <v>142</v>
      </c>
      <c r="BO9782" s="1">
        <v>52150</v>
      </c>
      <c r="BP9782" s="1"/>
    </row>
    <row r="9783" spans="59:68" x14ac:dyDescent="0.25">
      <c r="BG9783" t="str">
        <f t="shared" ca="1" si="1229"/>
        <v/>
      </c>
      <c r="BH9783" t="str">
        <f t="shared" si="1230"/>
        <v/>
      </c>
      <c r="BI9783" t="str">
        <f t="shared" si="1231"/>
        <v/>
      </c>
      <c r="BJ9783" t="str">
        <f t="shared" ca="1" si="1232"/>
        <v/>
      </c>
      <c r="BK9783">
        <f t="shared" si="1233"/>
        <v>1900</v>
      </c>
      <c r="BL9783">
        <f t="shared" si="1234"/>
        <v>1900</v>
      </c>
      <c r="BM9783" t="str">
        <f t="shared" si="1235"/>
        <v/>
      </c>
      <c r="BN9783" s="69">
        <f t="shared" si="1236"/>
        <v>142</v>
      </c>
      <c r="BO9783" s="1">
        <v>52151</v>
      </c>
      <c r="BP9783" s="1"/>
    </row>
    <row r="9784" spans="59:68" x14ac:dyDescent="0.25">
      <c r="BG9784" t="str">
        <f t="shared" ca="1" si="1229"/>
        <v/>
      </c>
      <c r="BH9784" t="str">
        <f t="shared" si="1230"/>
        <v/>
      </c>
      <c r="BI9784" t="str">
        <f t="shared" si="1231"/>
        <v/>
      </c>
      <c r="BJ9784" t="str">
        <f t="shared" ca="1" si="1232"/>
        <v/>
      </c>
      <c r="BK9784">
        <f t="shared" si="1233"/>
        <v>1900</v>
      </c>
      <c r="BL9784">
        <f t="shared" si="1234"/>
        <v>1900</v>
      </c>
      <c r="BM9784" t="str">
        <f t="shared" si="1235"/>
        <v/>
      </c>
      <c r="BN9784" s="69">
        <f t="shared" si="1236"/>
        <v>142</v>
      </c>
      <c r="BO9784" s="1">
        <v>52152</v>
      </c>
      <c r="BP9784" s="1"/>
    </row>
    <row r="9785" spans="59:68" x14ac:dyDescent="0.25">
      <c r="BG9785" t="str">
        <f t="shared" ca="1" si="1229"/>
        <v/>
      </c>
      <c r="BH9785" t="str">
        <f t="shared" si="1230"/>
        <v/>
      </c>
      <c r="BI9785" t="str">
        <f t="shared" si="1231"/>
        <v/>
      </c>
      <c r="BJ9785" t="str">
        <f t="shared" ca="1" si="1232"/>
        <v/>
      </c>
      <c r="BK9785">
        <f t="shared" si="1233"/>
        <v>1900</v>
      </c>
      <c r="BL9785">
        <f t="shared" si="1234"/>
        <v>1900</v>
      </c>
      <c r="BM9785" t="str">
        <f t="shared" si="1235"/>
        <v/>
      </c>
      <c r="BN9785" s="69">
        <f t="shared" si="1236"/>
        <v>142</v>
      </c>
      <c r="BO9785" s="1">
        <v>52153</v>
      </c>
      <c r="BP9785" s="1"/>
    </row>
    <row r="9786" spans="59:68" x14ac:dyDescent="0.25">
      <c r="BG9786" t="str">
        <f t="shared" ca="1" si="1229"/>
        <v/>
      </c>
      <c r="BH9786" t="str">
        <f t="shared" si="1230"/>
        <v/>
      </c>
      <c r="BI9786" t="str">
        <f t="shared" si="1231"/>
        <v/>
      </c>
      <c r="BJ9786" t="str">
        <f t="shared" ca="1" si="1232"/>
        <v/>
      </c>
      <c r="BK9786">
        <f t="shared" si="1233"/>
        <v>1900</v>
      </c>
      <c r="BL9786">
        <f t="shared" si="1234"/>
        <v>1900</v>
      </c>
      <c r="BM9786" t="str">
        <f t="shared" si="1235"/>
        <v/>
      </c>
      <c r="BN9786" s="69">
        <f t="shared" si="1236"/>
        <v>142</v>
      </c>
      <c r="BO9786" s="1">
        <v>52154</v>
      </c>
      <c r="BP9786" s="1"/>
    </row>
    <row r="9787" spans="59:68" x14ac:dyDescent="0.25">
      <c r="BG9787" t="str">
        <f t="shared" ca="1" si="1229"/>
        <v/>
      </c>
      <c r="BH9787" t="str">
        <f t="shared" si="1230"/>
        <v/>
      </c>
      <c r="BI9787" t="str">
        <f t="shared" si="1231"/>
        <v/>
      </c>
      <c r="BJ9787" t="str">
        <f t="shared" ca="1" si="1232"/>
        <v/>
      </c>
      <c r="BK9787">
        <f t="shared" si="1233"/>
        <v>1900</v>
      </c>
      <c r="BL9787">
        <f t="shared" si="1234"/>
        <v>1900</v>
      </c>
      <c r="BM9787" t="str">
        <f t="shared" si="1235"/>
        <v/>
      </c>
      <c r="BN9787" s="69">
        <f t="shared" si="1236"/>
        <v>142</v>
      </c>
      <c r="BO9787" s="1">
        <v>52155</v>
      </c>
      <c r="BP9787" s="1"/>
    </row>
    <row r="9788" spans="59:68" x14ac:dyDescent="0.25">
      <c r="BG9788" t="str">
        <f t="shared" ca="1" si="1229"/>
        <v/>
      </c>
      <c r="BH9788" t="str">
        <f t="shared" si="1230"/>
        <v/>
      </c>
      <c r="BI9788" t="str">
        <f t="shared" si="1231"/>
        <v/>
      </c>
      <c r="BJ9788" t="str">
        <f t="shared" ca="1" si="1232"/>
        <v/>
      </c>
      <c r="BK9788">
        <f t="shared" si="1233"/>
        <v>1900</v>
      </c>
      <c r="BL9788">
        <f t="shared" si="1234"/>
        <v>1900</v>
      </c>
      <c r="BM9788" t="str">
        <f t="shared" si="1235"/>
        <v/>
      </c>
      <c r="BN9788" s="69">
        <f t="shared" si="1236"/>
        <v>142</v>
      </c>
      <c r="BO9788" s="1">
        <v>52156</v>
      </c>
      <c r="BP9788" s="1"/>
    </row>
    <row r="9789" spans="59:68" x14ac:dyDescent="0.25">
      <c r="BG9789" t="str">
        <f t="shared" ca="1" si="1229"/>
        <v/>
      </c>
      <c r="BH9789" t="str">
        <f t="shared" si="1230"/>
        <v/>
      </c>
      <c r="BI9789" t="str">
        <f t="shared" si="1231"/>
        <v/>
      </c>
      <c r="BJ9789" t="str">
        <f t="shared" ca="1" si="1232"/>
        <v/>
      </c>
      <c r="BK9789">
        <f t="shared" si="1233"/>
        <v>1900</v>
      </c>
      <c r="BL9789">
        <f t="shared" si="1234"/>
        <v>1900</v>
      </c>
      <c r="BM9789" t="str">
        <f t="shared" si="1235"/>
        <v/>
      </c>
      <c r="BN9789" s="69">
        <f t="shared" si="1236"/>
        <v>142</v>
      </c>
      <c r="BO9789" s="1">
        <v>52157</v>
      </c>
      <c r="BP9789" s="1"/>
    </row>
    <row r="9790" spans="59:68" x14ac:dyDescent="0.25">
      <c r="BG9790" t="str">
        <f t="shared" ca="1" si="1229"/>
        <v/>
      </c>
      <c r="BH9790" t="str">
        <f t="shared" si="1230"/>
        <v/>
      </c>
      <c r="BI9790" t="str">
        <f t="shared" si="1231"/>
        <v/>
      </c>
      <c r="BJ9790" t="str">
        <f t="shared" ca="1" si="1232"/>
        <v/>
      </c>
      <c r="BK9790">
        <f t="shared" si="1233"/>
        <v>1900</v>
      </c>
      <c r="BL9790">
        <f t="shared" si="1234"/>
        <v>1900</v>
      </c>
      <c r="BM9790" t="str">
        <f t="shared" si="1235"/>
        <v/>
      </c>
      <c r="BN9790" s="69">
        <f t="shared" si="1236"/>
        <v>142</v>
      </c>
      <c r="BO9790" s="1">
        <v>52158</v>
      </c>
      <c r="BP9790" s="1"/>
    </row>
    <row r="9791" spans="59:68" x14ac:dyDescent="0.25">
      <c r="BG9791" t="str">
        <f t="shared" ca="1" si="1229"/>
        <v/>
      </c>
      <c r="BH9791" t="str">
        <f t="shared" si="1230"/>
        <v/>
      </c>
      <c r="BI9791" t="str">
        <f t="shared" si="1231"/>
        <v/>
      </c>
      <c r="BJ9791" t="str">
        <f t="shared" ca="1" si="1232"/>
        <v/>
      </c>
      <c r="BK9791">
        <f t="shared" si="1233"/>
        <v>1900</v>
      </c>
      <c r="BL9791">
        <f t="shared" si="1234"/>
        <v>1900</v>
      </c>
      <c r="BM9791" t="str">
        <f t="shared" si="1235"/>
        <v/>
      </c>
      <c r="BN9791" s="69">
        <f t="shared" si="1236"/>
        <v>142</v>
      </c>
      <c r="BO9791" s="1">
        <v>52159</v>
      </c>
      <c r="BP9791" s="1"/>
    </row>
    <row r="9792" spans="59:68" x14ac:dyDescent="0.25">
      <c r="BG9792" t="str">
        <f t="shared" ca="1" si="1229"/>
        <v/>
      </c>
      <c r="BH9792" t="str">
        <f t="shared" si="1230"/>
        <v/>
      </c>
      <c r="BI9792" t="str">
        <f t="shared" si="1231"/>
        <v/>
      </c>
      <c r="BJ9792" t="str">
        <f t="shared" ca="1" si="1232"/>
        <v/>
      </c>
      <c r="BK9792">
        <f t="shared" si="1233"/>
        <v>1900</v>
      </c>
      <c r="BL9792">
        <f t="shared" si="1234"/>
        <v>1900</v>
      </c>
      <c r="BM9792" t="str">
        <f t="shared" si="1235"/>
        <v/>
      </c>
      <c r="BN9792" s="69">
        <f t="shared" si="1236"/>
        <v>142</v>
      </c>
      <c r="BO9792" s="1">
        <v>52160</v>
      </c>
      <c r="BP9792" s="1"/>
    </row>
    <row r="9793" spans="59:68" x14ac:dyDescent="0.25">
      <c r="BG9793" t="str">
        <f t="shared" ca="1" si="1229"/>
        <v/>
      </c>
      <c r="BH9793" t="str">
        <f t="shared" si="1230"/>
        <v/>
      </c>
      <c r="BI9793" t="str">
        <f t="shared" si="1231"/>
        <v/>
      </c>
      <c r="BJ9793" t="str">
        <f t="shared" ca="1" si="1232"/>
        <v/>
      </c>
      <c r="BK9793">
        <f t="shared" si="1233"/>
        <v>1900</v>
      </c>
      <c r="BL9793">
        <f t="shared" si="1234"/>
        <v>1900</v>
      </c>
      <c r="BM9793" t="str">
        <f t="shared" si="1235"/>
        <v/>
      </c>
      <c r="BN9793" s="69">
        <f t="shared" si="1236"/>
        <v>142</v>
      </c>
      <c r="BO9793" s="1">
        <v>52161</v>
      </c>
      <c r="BP9793" s="1"/>
    </row>
    <row r="9794" spans="59:68" x14ac:dyDescent="0.25">
      <c r="BG9794" t="str">
        <f t="shared" ca="1" si="1229"/>
        <v/>
      </c>
      <c r="BH9794" t="str">
        <f t="shared" si="1230"/>
        <v/>
      </c>
      <c r="BI9794" t="str">
        <f t="shared" si="1231"/>
        <v/>
      </c>
      <c r="BJ9794" t="str">
        <f t="shared" ca="1" si="1232"/>
        <v/>
      </c>
      <c r="BK9794">
        <f t="shared" si="1233"/>
        <v>1900</v>
      </c>
      <c r="BL9794">
        <f t="shared" si="1234"/>
        <v>1900</v>
      </c>
      <c r="BM9794" t="str">
        <f t="shared" si="1235"/>
        <v/>
      </c>
      <c r="BN9794" s="69">
        <f t="shared" si="1236"/>
        <v>142</v>
      </c>
      <c r="BO9794" s="1">
        <v>52162</v>
      </c>
      <c r="BP9794" s="1"/>
    </row>
    <row r="9795" spans="59:68" x14ac:dyDescent="0.25">
      <c r="BG9795" t="str">
        <f t="shared" ref="BG9795:BG9858" ca="1" si="1237">IF(A9795="","",DATEDIF(J9795,TODAY(),"y"))</f>
        <v/>
      </c>
      <c r="BH9795" t="str">
        <f t="shared" ref="BH9795:BH9858" si="1238">IF(A9795="","",IF(BG9795&lt;61,"Moins de 61",IF(BG9795&lt;66,"61 à 65",IF(BG9795&lt;71,"66 à 70",IF(BG9795&lt;76,"71 à 75",IF(BG9795&lt;81,"76 à 80",IF(BG9795&lt;86,"81 à 85",IF(BG9795&lt;91,"86 à 90",IF(BG9795&lt;96,"91 à 95",IF(BG9795&lt;101,"96 à 100",IF(BG9795&gt;=101,"101 et plus","")))))))))))</f>
        <v/>
      </c>
      <c r="BI9795" t="str">
        <f t="shared" ref="BI9795:BI9858" si="1239">IF(B9795="","",IF(BG9795&lt;66,"Moins de 66",IF(BG9795&lt;71,"66 à 70",IF(BG9795&lt;76,"71 à 75",IF(BG9795&lt;81,"76 à 80",IF(BG9795&gt;=81,"plus de 80",""))))))</f>
        <v/>
      </c>
      <c r="BJ9795" t="str">
        <f t="shared" ref="BJ9795:BJ9858" ca="1" si="1240">IF(A9795="","",DATEDIF(L9795,TODAY(),"y"))</f>
        <v/>
      </c>
      <c r="BK9795">
        <f t="shared" ref="BK9795:BK9858" si="1241">YEAR(L9795)</f>
        <v>1900</v>
      </c>
      <c r="BL9795">
        <f t="shared" ref="BL9795:BL9858" si="1242">YEAR(E9795)</f>
        <v>1900</v>
      </c>
      <c r="BM9795" t="str">
        <f t="shared" ref="BM9795:BM9858" si="1243">IF(A9795="","",IF(O9795="Adhérent",BG9795,""))</f>
        <v/>
      </c>
      <c r="BN9795" s="69">
        <f t="shared" ref="BN9795:BN9858" si="1244">YEAR(BO9795)-YEAR(J9795)</f>
        <v>142</v>
      </c>
      <c r="BO9795" s="1">
        <v>52163</v>
      </c>
      <c r="BP9795" s="1"/>
    </row>
    <row r="9796" spans="59:68" x14ac:dyDescent="0.25">
      <c r="BG9796" t="str">
        <f t="shared" ca="1" si="1237"/>
        <v/>
      </c>
      <c r="BH9796" t="str">
        <f t="shared" si="1238"/>
        <v/>
      </c>
      <c r="BI9796" t="str">
        <f t="shared" si="1239"/>
        <v/>
      </c>
      <c r="BJ9796" t="str">
        <f t="shared" ca="1" si="1240"/>
        <v/>
      </c>
      <c r="BK9796">
        <f t="shared" si="1241"/>
        <v>1900</v>
      </c>
      <c r="BL9796">
        <f t="shared" si="1242"/>
        <v>1900</v>
      </c>
      <c r="BM9796" t="str">
        <f t="shared" si="1243"/>
        <v/>
      </c>
      <c r="BN9796" s="69">
        <f t="shared" si="1244"/>
        <v>142</v>
      </c>
      <c r="BO9796" s="1">
        <v>52164</v>
      </c>
      <c r="BP9796" s="1"/>
    </row>
    <row r="9797" spans="59:68" x14ac:dyDescent="0.25">
      <c r="BG9797" t="str">
        <f t="shared" ca="1" si="1237"/>
        <v/>
      </c>
      <c r="BH9797" t="str">
        <f t="shared" si="1238"/>
        <v/>
      </c>
      <c r="BI9797" t="str">
        <f t="shared" si="1239"/>
        <v/>
      </c>
      <c r="BJ9797" t="str">
        <f t="shared" ca="1" si="1240"/>
        <v/>
      </c>
      <c r="BK9797">
        <f t="shared" si="1241"/>
        <v>1900</v>
      </c>
      <c r="BL9797">
        <f t="shared" si="1242"/>
        <v>1900</v>
      </c>
      <c r="BM9797" t="str">
        <f t="shared" si="1243"/>
        <v/>
      </c>
      <c r="BN9797" s="69">
        <f t="shared" si="1244"/>
        <v>142</v>
      </c>
      <c r="BO9797" s="1">
        <v>52165</v>
      </c>
      <c r="BP9797" s="1"/>
    </row>
    <row r="9798" spans="59:68" x14ac:dyDescent="0.25">
      <c r="BG9798" t="str">
        <f t="shared" ca="1" si="1237"/>
        <v/>
      </c>
      <c r="BH9798" t="str">
        <f t="shared" si="1238"/>
        <v/>
      </c>
      <c r="BI9798" t="str">
        <f t="shared" si="1239"/>
        <v/>
      </c>
      <c r="BJ9798" t="str">
        <f t="shared" ca="1" si="1240"/>
        <v/>
      </c>
      <c r="BK9798">
        <f t="shared" si="1241"/>
        <v>1900</v>
      </c>
      <c r="BL9798">
        <f t="shared" si="1242"/>
        <v>1900</v>
      </c>
      <c r="BM9798" t="str">
        <f t="shared" si="1243"/>
        <v/>
      </c>
      <c r="BN9798" s="69">
        <f t="shared" si="1244"/>
        <v>142</v>
      </c>
      <c r="BO9798" s="1">
        <v>52166</v>
      </c>
      <c r="BP9798" s="1"/>
    </row>
    <row r="9799" spans="59:68" x14ac:dyDescent="0.25">
      <c r="BG9799" t="str">
        <f t="shared" ca="1" si="1237"/>
        <v/>
      </c>
      <c r="BH9799" t="str">
        <f t="shared" si="1238"/>
        <v/>
      </c>
      <c r="BI9799" t="str">
        <f t="shared" si="1239"/>
        <v/>
      </c>
      <c r="BJ9799" t="str">
        <f t="shared" ca="1" si="1240"/>
        <v/>
      </c>
      <c r="BK9799">
        <f t="shared" si="1241"/>
        <v>1900</v>
      </c>
      <c r="BL9799">
        <f t="shared" si="1242"/>
        <v>1900</v>
      </c>
      <c r="BM9799" t="str">
        <f t="shared" si="1243"/>
        <v/>
      </c>
      <c r="BN9799" s="69">
        <f t="shared" si="1244"/>
        <v>142</v>
      </c>
      <c r="BO9799" s="1">
        <v>52167</v>
      </c>
      <c r="BP9799" s="1"/>
    </row>
    <row r="9800" spans="59:68" x14ac:dyDescent="0.25">
      <c r="BG9800" t="str">
        <f t="shared" ca="1" si="1237"/>
        <v/>
      </c>
      <c r="BH9800" t="str">
        <f t="shared" si="1238"/>
        <v/>
      </c>
      <c r="BI9800" t="str">
        <f t="shared" si="1239"/>
        <v/>
      </c>
      <c r="BJ9800" t="str">
        <f t="shared" ca="1" si="1240"/>
        <v/>
      </c>
      <c r="BK9800">
        <f t="shared" si="1241"/>
        <v>1900</v>
      </c>
      <c r="BL9800">
        <f t="shared" si="1242"/>
        <v>1900</v>
      </c>
      <c r="BM9800" t="str">
        <f t="shared" si="1243"/>
        <v/>
      </c>
      <c r="BN9800" s="69">
        <f t="shared" si="1244"/>
        <v>142</v>
      </c>
      <c r="BO9800" s="1">
        <v>52168</v>
      </c>
      <c r="BP9800" s="1"/>
    </row>
    <row r="9801" spans="59:68" x14ac:dyDescent="0.25">
      <c r="BG9801" t="str">
        <f t="shared" ca="1" si="1237"/>
        <v/>
      </c>
      <c r="BH9801" t="str">
        <f t="shared" si="1238"/>
        <v/>
      </c>
      <c r="BI9801" t="str">
        <f t="shared" si="1239"/>
        <v/>
      </c>
      <c r="BJ9801" t="str">
        <f t="shared" ca="1" si="1240"/>
        <v/>
      </c>
      <c r="BK9801">
        <f t="shared" si="1241"/>
        <v>1900</v>
      </c>
      <c r="BL9801">
        <f t="shared" si="1242"/>
        <v>1900</v>
      </c>
      <c r="BM9801" t="str">
        <f t="shared" si="1243"/>
        <v/>
      </c>
      <c r="BN9801" s="69">
        <f t="shared" si="1244"/>
        <v>142</v>
      </c>
      <c r="BO9801" s="1">
        <v>52169</v>
      </c>
      <c r="BP9801" s="1"/>
    </row>
    <row r="9802" spans="59:68" x14ac:dyDescent="0.25">
      <c r="BG9802" t="str">
        <f t="shared" ca="1" si="1237"/>
        <v/>
      </c>
      <c r="BH9802" t="str">
        <f t="shared" si="1238"/>
        <v/>
      </c>
      <c r="BI9802" t="str">
        <f t="shared" si="1239"/>
        <v/>
      </c>
      <c r="BJ9802" t="str">
        <f t="shared" ca="1" si="1240"/>
        <v/>
      </c>
      <c r="BK9802">
        <f t="shared" si="1241"/>
        <v>1900</v>
      </c>
      <c r="BL9802">
        <f t="shared" si="1242"/>
        <v>1900</v>
      </c>
      <c r="BM9802" t="str">
        <f t="shared" si="1243"/>
        <v/>
      </c>
      <c r="BN9802" s="69">
        <f t="shared" si="1244"/>
        <v>142</v>
      </c>
      <c r="BO9802" s="1">
        <v>52170</v>
      </c>
      <c r="BP9802" s="1"/>
    </row>
    <row r="9803" spans="59:68" x14ac:dyDescent="0.25">
      <c r="BG9803" t="str">
        <f t="shared" ca="1" si="1237"/>
        <v/>
      </c>
      <c r="BH9803" t="str">
        <f t="shared" si="1238"/>
        <v/>
      </c>
      <c r="BI9803" t="str">
        <f t="shared" si="1239"/>
        <v/>
      </c>
      <c r="BJ9803" t="str">
        <f t="shared" ca="1" si="1240"/>
        <v/>
      </c>
      <c r="BK9803">
        <f t="shared" si="1241"/>
        <v>1900</v>
      </c>
      <c r="BL9803">
        <f t="shared" si="1242"/>
        <v>1900</v>
      </c>
      <c r="BM9803" t="str">
        <f t="shared" si="1243"/>
        <v/>
      </c>
      <c r="BN9803" s="69">
        <f t="shared" si="1244"/>
        <v>142</v>
      </c>
      <c r="BO9803" s="1">
        <v>52171</v>
      </c>
      <c r="BP9803" s="1"/>
    </row>
    <row r="9804" spans="59:68" x14ac:dyDescent="0.25">
      <c r="BG9804" t="str">
        <f t="shared" ca="1" si="1237"/>
        <v/>
      </c>
      <c r="BH9804" t="str">
        <f t="shared" si="1238"/>
        <v/>
      </c>
      <c r="BI9804" t="str">
        <f t="shared" si="1239"/>
        <v/>
      </c>
      <c r="BJ9804" t="str">
        <f t="shared" ca="1" si="1240"/>
        <v/>
      </c>
      <c r="BK9804">
        <f t="shared" si="1241"/>
        <v>1900</v>
      </c>
      <c r="BL9804">
        <f t="shared" si="1242"/>
        <v>1900</v>
      </c>
      <c r="BM9804" t="str">
        <f t="shared" si="1243"/>
        <v/>
      </c>
      <c r="BN9804" s="69">
        <f t="shared" si="1244"/>
        <v>142</v>
      </c>
      <c r="BO9804" s="1">
        <v>52172</v>
      </c>
      <c r="BP9804" s="1"/>
    </row>
    <row r="9805" spans="59:68" x14ac:dyDescent="0.25">
      <c r="BG9805" t="str">
        <f t="shared" ca="1" si="1237"/>
        <v/>
      </c>
      <c r="BH9805" t="str">
        <f t="shared" si="1238"/>
        <v/>
      </c>
      <c r="BI9805" t="str">
        <f t="shared" si="1239"/>
        <v/>
      </c>
      <c r="BJ9805" t="str">
        <f t="shared" ca="1" si="1240"/>
        <v/>
      </c>
      <c r="BK9805">
        <f t="shared" si="1241"/>
        <v>1900</v>
      </c>
      <c r="BL9805">
        <f t="shared" si="1242"/>
        <v>1900</v>
      </c>
      <c r="BM9805" t="str">
        <f t="shared" si="1243"/>
        <v/>
      </c>
      <c r="BN9805" s="69">
        <f t="shared" si="1244"/>
        <v>142</v>
      </c>
      <c r="BO9805" s="1">
        <v>52173</v>
      </c>
      <c r="BP9805" s="1"/>
    </row>
    <row r="9806" spans="59:68" x14ac:dyDescent="0.25">
      <c r="BG9806" t="str">
        <f t="shared" ca="1" si="1237"/>
        <v/>
      </c>
      <c r="BH9806" t="str">
        <f t="shared" si="1238"/>
        <v/>
      </c>
      <c r="BI9806" t="str">
        <f t="shared" si="1239"/>
        <v/>
      </c>
      <c r="BJ9806" t="str">
        <f t="shared" ca="1" si="1240"/>
        <v/>
      </c>
      <c r="BK9806">
        <f t="shared" si="1241"/>
        <v>1900</v>
      </c>
      <c r="BL9806">
        <f t="shared" si="1242"/>
        <v>1900</v>
      </c>
      <c r="BM9806" t="str">
        <f t="shared" si="1243"/>
        <v/>
      </c>
      <c r="BN9806" s="69">
        <f t="shared" si="1244"/>
        <v>142</v>
      </c>
      <c r="BO9806" s="1">
        <v>52174</v>
      </c>
      <c r="BP9806" s="1"/>
    </row>
    <row r="9807" spans="59:68" x14ac:dyDescent="0.25">
      <c r="BG9807" t="str">
        <f t="shared" ca="1" si="1237"/>
        <v/>
      </c>
      <c r="BH9807" t="str">
        <f t="shared" si="1238"/>
        <v/>
      </c>
      <c r="BI9807" t="str">
        <f t="shared" si="1239"/>
        <v/>
      </c>
      <c r="BJ9807" t="str">
        <f t="shared" ca="1" si="1240"/>
        <v/>
      </c>
      <c r="BK9807">
        <f t="shared" si="1241"/>
        <v>1900</v>
      </c>
      <c r="BL9807">
        <f t="shared" si="1242"/>
        <v>1900</v>
      </c>
      <c r="BM9807" t="str">
        <f t="shared" si="1243"/>
        <v/>
      </c>
      <c r="BN9807" s="69">
        <f t="shared" si="1244"/>
        <v>142</v>
      </c>
      <c r="BO9807" s="1">
        <v>52175</v>
      </c>
      <c r="BP9807" s="1"/>
    </row>
    <row r="9808" spans="59:68" x14ac:dyDescent="0.25">
      <c r="BG9808" t="str">
        <f t="shared" ca="1" si="1237"/>
        <v/>
      </c>
      <c r="BH9808" t="str">
        <f t="shared" si="1238"/>
        <v/>
      </c>
      <c r="BI9808" t="str">
        <f t="shared" si="1239"/>
        <v/>
      </c>
      <c r="BJ9808" t="str">
        <f t="shared" ca="1" si="1240"/>
        <v/>
      </c>
      <c r="BK9808">
        <f t="shared" si="1241"/>
        <v>1900</v>
      </c>
      <c r="BL9808">
        <f t="shared" si="1242"/>
        <v>1900</v>
      </c>
      <c r="BM9808" t="str">
        <f t="shared" si="1243"/>
        <v/>
      </c>
      <c r="BN9808" s="69">
        <f t="shared" si="1244"/>
        <v>142</v>
      </c>
      <c r="BO9808" s="1">
        <v>52176</v>
      </c>
      <c r="BP9808" s="1"/>
    </row>
    <row r="9809" spans="59:68" x14ac:dyDescent="0.25">
      <c r="BG9809" t="str">
        <f t="shared" ca="1" si="1237"/>
        <v/>
      </c>
      <c r="BH9809" t="str">
        <f t="shared" si="1238"/>
        <v/>
      </c>
      <c r="BI9809" t="str">
        <f t="shared" si="1239"/>
        <v/>
      </c>
      <c r="BJ9809" t="str">
        <f t="shared" ca="1" si="1240"/>
        <v/>
      </c>
      <c r="BK9809">
        <f t="shared" si="1241"/>
        <v>1900</v>
      </c>
      <c r="BL9809">
        <f t="shared" si="1242"/>
        <v>1900</v>
      </c>
      <c r="BM9809" t="str">
        <f t="shared" si="1243"/>
        <v/>
      </c>
      <c r="BN9809" s="69">
        <f t="shared" si="1244"/>
        <v>142</v>
      </c>
      <c r="BO9809" s="1">
        <v>52177</v>
      </c>
      <c r="BP9809" s="1"/>
    </row>
    <row r="9810" spans="59:68" x14ac:dyDescent="0.25">
      <c r="BG9810" t="str">
        <f t="shared" ca="1" si="1237"/>
        <v/>
      </c>
      <c r="BH9810" t="str">
        <f t="shared" si="1238"/>
        <v/>
      </c>
      <c r="BI9810" t="str">
        <f t="shared" si="1239"/>
        <v/>
      </c>
      <c r="BJ9810" t="str">
        <f t="shared" ca="1" si="1240"/>
        <v/>
      </c>
      <c r="BK9810">
        <f t="shared" si="1241"/>
        <v>1900</v>
      </c>
      <c r="BL9810">
        <f t="shared" si="1242"/>
        <v>1900</v>
      </c>
      <c r="BM9810" t="str">
        <f t="shared" si="1243"/>
        <v/>
      </c>
      <c r="BN9810" s="69">
        <f t="shared" si="1244"/>
        <v>142</v>
      </c>
      <c r="BO9810" s="1">
        <v>52178</v>
      </c>
      <c r="BP9810" s="1"/>
    </row>
    <row r="9811" spans="59:68" x14ac:dyDescent="0.25">
      <c r="BG9811" t="str">
        <f t="shared" ca="1" si="1237"/>
        <v/>
      </c>
      <c r="BH9811" t="str">
        <f t="shared" si="1238"/>
        <v/>
      </c>
      <c r="BI9811" t="str">
        <f t="shared" si="1239"/>
        <v/>
      </c>
      <c r="BJ9811" t="str">
        <f t="shared" ca="1" si="1240"/>
        <v/>
      </c>
      <c r="BK9811">
        <f t="shared" si="1241"/>
        <v>1900</v>
      </c>
      <c r="BL9811">
        <f t="shared" si="1242"/>
        <v>1900</v>
      </c>
      <c r="BM9811" t="str">
        <f t="shared" si="1243"/>
        <v/>
      </c>
      <c r="BN9811" s="69">
        <f t="shared" si="1244"/>
        <v>142</v>
      </c>
      <c r="BO9811" s="1">
        <v>52179</v>
      </c>
      <c r="BP9811" s="1"/>
    </row>
    <row r="9812" spans="59:68" x14ac:dyDescent="0.25">
      <c r="BG9812" t="str">
        <f t="shared" ca="1" si="1237"/>
        <v/>
      </c>
      <c r="BH9812" t="str">
        <f t="shared" si="1238"/>
        <v/>
      </c>
      <c r="BI9812" t="str">
        <f t="shared" si="1239"/>
        <v/>
      </c>
      <c r="BJ9812" t="str">
        <f t="shared" ca="1" si="1240"/>
        <v/>
      </c>
      <c r="BK9812">
        <f t="shared" si="1241"/>
        <v>1900</v>
      </c>
      <c r="BL9812">
        <f t="shared" si="1242"/>
        <v>1900</v>
      </c>
      <c r="BM9812" t="str">
        <f t="shared" si="1243"/>
        <v/>
      </c>
      <c r="BN9812" s="69">
        <f t="shared" si="1244"/>
        <v>142</v>
      </c>
      <c r="BO9812" s="1">
        <v>52180</v>
      </c>
      <c r="BP9812" s="1"/>
    </row>
    <row r="9813" spans="59:68" x14ac:dyDescent="0.25">
      <c r="BG9813" t="str">
        <f t="shared" ca="1" si="1237"/>
        <v/>
      </c>
      <c r="BH9813" t="str">
        <f t="shared" si="1238"/>
        <v/>
      </c>
      <c r="BI9813" t="str">
        <f t="shared" si="1239"/>
        <v/>
      </c>
      <c r="BJ9813" t="str">
        <f t="shared" ca="1" si="1240"/>
        <v/>
      </c>
      <c r="BK9813">
        <f t="shared" si="1241"/>
        <v>1900</v>
      </c>
      <c r="BL9813">
        <f t="shared" si="1242"/>
        <v>1900</v>
      </c>
      <c r="BM9813" t="str">
        <f t="shared" si="1243"/>
        <v/>
      </c>
      <c r="BN9813" s="69">
        <f t="shared" si="1244"/>
        <v>142</v>
      </c>
      <c r="BO9813" s="1">
        <v>52181</v>
      </c>
      <c r="BP9813" s="1"/>
    </row>
    <row r="9814" spans="59:68" x14ac:dyDescent="0.25">
      <c r="BG9814" t="str">
        <f t="shared" ca="1" si="1237"/>
        <v/>
      </c>
      <c r="BH9814" t="str">
        <f t="shared" si="1238"/>
        <v/>
      </c>
      <c r="BI9814" t="str">
        <f t="shared" si="1239"/>
        <v/>
      </c>
      <c r="BJ9814" t="str">
        <f t="shared" ca="1" si="1240"/>
        <v/>
      </c>
      <c r="BK9814">
        <f t="shared" si="1241"/>
        <v>1900</v>
      </c>
      <c r="BL9814">
        <f t="shared" si="1242"/>
        <v>1900</v>
      </c>
      <c r="BM9814" t="str">
        <f t="shared" si="1243"/>
        <v/>
      </c>
      <c r="BN9814" s="69">
        <f t="shared" si="1244"/>
        <v>142</v>
      </c>
      <c r="BO9814" s="1">
        <v>52182</v>
      </c>
      <c r="BP9814" s="1"/>
    </row>
    <row r="9815" spans="59:68" x14ac:dyDescent="0.25">
      <c r="BG9815" t="str">
        <f t="shared" ca="1" si="1237"/>
        <v/>
      </c>
      <c r="BH9815" t="str">
        <f t="shared" si="1238"/>
        <v/>
      </c>
      <c r="BI9815" t="str">
        <f t="shared" si="1239"/>
        <v/>
      </c>
      <c r="BJ9815" t="str">
        <f t="shared" ca="1" si="1240"/>
        <v/>
      </c>
      <c r="BK9815">
        <f t="shared" si="1241"/>
        <v>1900</v>
      </c>
      <c r="BL9815">
        <f t="shared" si="1242"/>
        <v>1900</v>
      </c>
      <c r="BM9815" t="str">
        <f t="shared" si="1243"/>
        <v/>
      </c>
      <c r="BN9815" s="69">
        <f t="shared" si="1244"/>
        <v>142</v>
      </c>
      <c r="BO9815" s="1">
        <v>52183</v>
      </c>
      <c r="BP9815" s="1"/>
    </row>
    <row r="9816" spans="59:68" x14ac:dyDescent="0.25">
      <c r="BG9816" t="str">
        <f t="shared" ca="1" si="1237"/>
        <v/>
      </c>
      <c r="BH9816" t="str">
        <f t="shared" si="1238"/>
        <v/>
      </c>
      <c r="BI9816" t="str">
        <f t="shared" si="1239"/>
        <v/>
      </c>
      <c r="BJ9816" t="str">
        <f t="shared" ca="1" si="1240"/>
        <v/>
      </c>
      <c r="BK9816">
        <f t="shared" si="1241"/>
        <v>1900</v>
      </c>
      <c r="BL9816">
        <f t="shared" si="1242"/>
        <v>1900</v>
      </c>
      <c r="BM9816" t="str">
        <f t="shared" si="1243"/>
        <v/>
      </c>
      <c r="BN9816" s="69">
        <f t="shared" si="1244"/>
        <v>142</v>
      </c>
      <c r="BO9816" s="1">
        <v>52184</v>
      </c>
      <c r="BP9816" s="1"/>
    </row>
    <row r="9817" spans="59:68" x14ac:dyDescent="0.25">
      <c r="BG9817" t="str">
        <f t="shared" ca="1" si="1237"/>
        <v/>
      </c>
      <c r="BH9817" t="str">
        <f t="shared" si="1238"/>
        <v/>
      </c>
      <c r="BI9817" t="str">
        <f t="shared" si="1239"/>
        <v/>
      </c>
      <c r="BJ9817" t="str">
        <f t="shared" ca="1" si="1240"/>
        <v/>
      </c>
      <c r="BK9817">
        <f t="shared" si="1241"/>
        <v>1900</v>
      </c>
      <c r="BL9817">
        <f t="shared" si="1242"/>
        <v>1900</v>
      </c>
      <c r="BM9817" t="str">
        <f t="shared" si="1243"/>
        <v/>
      </c>
      <c r="BN9817" s="69">
        <f t="shared" si="1244"/>
        <v>142</v>
      </c>
      <c r="BO9817" s="1">
        <v>52185</v>
      </c>
      <c r="BP9817" s="1"/>
    </row>
    <row r="9818" spans="59:68" x14ac:dyDescent="0.25">
      <c r="BG9818" t="str">
        <f t="shared" ca="1" si="1237"/>
        <v/>
      </c>
      <c r="BH9818" t="str">
        <f t="shared" si="1238"/>
        <v/>
      </c>
      <c r="BI9818" t="str">
        <f t="shared" si="1239"/>
        <v/>
      </c>
      <c r="BJ9818" t="str">
        <f t="shared" ca="1" si="1240"/>
        <v/>
      </c>
      <c r="BK9818">
        <f t="shared" si="1241"/>
        <v>1900</v>
      </c>
      <c r="BL9818">
        <f t="shared" si="1242"/>
        <v>1900</v>
      </c>
      <c r="BM9818" t="str">
        <f t="shared" si="1243"/>
        <v/>
      </c>
      <c r="BN9818" s="69">
        <f t="shared" si="1244"/>
        <v>142</v>
      </c>
      <c r="BO9818" s="1">
        <v>52186</v>
      </c>
      <c r="BP9818" s="1"/>
    </row>
    <row r="9819" spans="59:68" x14ac:dyDescent="0.25">
      <c r="BG9819" t="str">
        <f t="shared" ca="1" si="1237"/>
        <v/>
      </c>
      <c r="BH9819" t="str">
        <f t="shared" si="1238"/>
        <v/>
      </c>
      <c r="BI9819" t="str">
        <f t="shared" si="1239"/>
        <v/>
      </c>
      <c r="BJ9819" t="str">
        <f t="shared" ca="1" si="1240"/>
        <v/>
      </c>
      <c r="BK9819">
        <f t="shared" si="1241"/>
        <v>1900</v>
      </c>
      <c r="BL9819">
        <f t="shared" si="1242"/>
        <v>1900</v>
      </c>
      <c r="BM9819" t="str">
        <f t="shared" si="1243"/>
        <v/>
      </c>
      <c r="BN9819" s="69">
        <f t="shared" si="1244"/>
        <v>142</v>
      </c>
      <c r="BO9819" s="1">
        <v>52187</v>
      </c>
      <c r="BP9819" s="1"/>
    </row>
    <row r="9820" spans="59:68" x14ac:dyDescent="0.25">
      <c r="BG9820" t="str">
        <f t="shared" ca="1" si="1237"/>
        <v/>
      </c>
      <c r="BH9820" t="str">
        <f t="shared" si="1238"/>
        <v/>
      </c>
      <c r="BI9820" t="str">
        <f t="shared" si="1239"/>
        <v/>
      </c>
      <c r="BJ9820" t="str">
        <f t="shared" ca="1" si="1240"/>
        <v/>
      </c>
      <c r="BK9820">
        <f t="shared" si="1241"/>
        <v>1900</v>
      </c>
      <c r="BL9820">
        <f t="shared" si="1242"/>
        <v>1900</v>
      </c>
      <c r="BM9820" t="str">
        <f t="shared" si="1243"/>
        <v/>
      </c>
      <c r="BN9820" s="69">
        <f t="shared" si="1244"/>
        <v>142</v>
      </c>
      <c r="BO9820" s="1">
        <v>52188</v>
      </c>
      <c r="BP9820" s="1"/>
    </row>
    <row r="9821" spans="59:68" x14ac:dyDescent="0.25">
      <c r="BG9821" t="str">
        <f t="shared" ca="1" si="1237"/>
        <v/>
      </c>
      <c r="BH9821" t="str">
        <f t="shared" si="1238"/>
        <v/>
      </c>
      <c r="BI9821" t="str">
        <f t="shared" si="1239"/>
        <v/>
      </c>
      <c r="BJ9821" t="str">
        <f t="shared" ca="1" si="1240"/>
        <v/>
      </c>
      <c r="BK9821">
        <f t="shared" si="1241"/>
        <v>1900</v>
      </c>
      <c r="BL9821">
        <f t="shared" si="1242"/>
        <v>1900</v>
      </c>
      <c r="BM9821" t="str">
        <f t="shared" si="1243"/>
        <v/>
      </c>
      <c r="BN9821" s="69">
        <f t="shared" si="1244"/>
        <v>142</v>
      </c>
      <c r="BO9821" s="1">
        <v>52189</v>
      </c>
      <c r="BP9821" s="1"/>
    </row>
    <row r="9822" spans="59:68" x14ac:dyDescent="0.25">
      <c r="BG9822" t="str">
        <f t="shared" ca="1" si="1237"/>
        <v/>
      </c>
      <c r="BH9822" t="str">
        <f t="shared" si="1238"/>
        <v/>
      </c>
      <c r="BI9822" t="str">
        <f t="shared" si="1239"/>
        <v/>
      </c>
      <c r="BJ9822" t="str">
        <f t="shared" ca="1" si="1240"/>
        <v/>
      </c>
      <c r="BK9822">
        <f t="shared" si="1241"/>
        <v>1900</v>
      </c>
      <c r="BL9822">
        <f t="shared" si="1242"/>
        <v>1900</v>
      </c>
      <c r="BM9822" t="str">
        <f t="shared" si="1243"/>
        <v/>
      </c>
      <c r="BN9822" s="69">
        <f t="shared" si="1244"/>
        <v>142</v>
      </c>
      <c r="BO9822" s="1">
        <v>52190</v>
      </c>
      <c r="BP9822" s="1"/>
    </row>
    <row r="9823" spans="59:68" x14ac:dyDescent="0.25">
      <c r="BG9823" t="str">
        <f t="shared" ca="1" si="1237"/>
        <v/>
      </c>
      <c r="BH9823" t="str">
        <f t="shared" si="1238"/>
        <v/>
      </c>
      <c r="BI9823" t="str">
        <f t="shared" si="1239"/>
        <v/>
      </c>
      <c r="BJ9823" t="str">
        <f t="shared" ca="1" si="1240"/>
        <v/>
      </c>
      <c r="BK9823">
        <f t="shared" si="1241"/>
        <v>1900</v>
      </c>
      <c r="BL9823">
        <f t="shared" si="1242"/>
        <v>1900</v>
      </c>
      <c r="BM9823" t="str">
        <f t="shared" si="1243"/>
        <v/>
      </c>
      <c r="BN9823" s="69">
        <f t="shared" si="1244"/>
        <v>142</v>
      </c>
      <c r="BO9823" s="1">
        <v>52191</v>
      </c>
      <c r="BP9823" s="1"/>
    </row>
    <row r="9824" spans="59:68" x14ac:dyDescent="0.25">
      <c r="BG9824" t="str">
        <f t="shared" ca="1" si="1237"/>
        <v/>
      </c>
      <c r="BH9824" t="str">
        <f t="shared" si="1238"/>
        <v/>
      </c>
      <c r="BI9824" t="str">
        <f t="shared" si="1239"/>
        <v/>
      </c>
      <c r="BJ9824" t="str">
        <f t="shared" ca="1" si="1240"/>
        <v/>
      </c>
      <c r="BK9824">
        <f t="shared" si="1241"/>
        <v>1900</v>
      </c>
      <c r="BL9824">
        <f t="shared" si="1242"/>
        <v>1900</v>
      </c>
      <c r="BM9824" t="str">
        <f t="shared" si="1243"/>
        <v/>
      </c>
      <c r="BN9824" s="69">
        <f t="shared" si="1244"/>
        <v>142</v>
      </c>
      <c r="BO9824" s="1">
        <v>52192</v>
      </c>
      <c r="BP9824" s="1"/>
    </row>
    <row r="9825" spans="59:68" x14ac:dyDescent="0.25">
      <c r="BG9825" t="str">
        <f t="shared" ca="1" si="1237"/>
        <v/>
      </c>
      <c r="BH9825" t="str">
        <f t="shared" si="1238"/>
        <v/>
      </c>
      <c r="BI9825" t="str">
        <f t="shared" si="1239"/>
        <v/>
      </c>
      <c r="BJ9825" t="str">
        <f t="shared" ca="1" si="1240"/>
        <v/>
      </c>
      <c r="BK9825">
        <f t="shared" si="1241"/>
        <v>1900</v>
      </c>
      <c r="BL9825">
        <f t="shared" si="1242"/>
        <v>1900</v>
      </c>
      <c r="BM9825" t="str">
        <f t="shared" si="1243"/>
        <v/>
      </c>
      <c r="BN9825" s="69">
        <f t="shared" si="1244"/>
        <v>142</v>
      </c>
      <c r="BO9825" s="1">
        <v>52193</v>
      </c>
      <c r="BP9825" s="1"/>
    </row>
    <row r="9826" spans="59:68" x14ac:dyDescent="0.25">
      <c r="BG9826" t="str">
        <f t="shared" ca="1" si="1237"/>
        <v/>
      </c>
      <c r="BH9826" t="str">
        <f t="shared" si="1238"/>
        <v/>
      </c>
      <c r="BI9826" t="str">
        <f t="shared" si="1239"/>
        <v/>
      </c>
      <c r="BJ9826" t="str">
        <f t="shared" ca="1" si="1240"/>
        <v/>
      </c>
      <c r="BK9826">
        <f t="shared" si="1241"/>
        <v>1900</v>
      </c>
      <c r="BL9826">
        <f t="shared" si="1242"/>
        <v>1900</v>
      </c>
      <c r="BM9826" t="str">
        <f t="shared" si="1243"/>
        <v/>
      </c>
      <c r="BN9826" s="69">
        <f t="shared" si="1244"/>
        <v>142</v>
      </c>
      <c r="BO9826" s="1">
        <v>52194</v>
      </c>
      <c r="BP9826" s="1"/>
    </row>
    <row r="9827" spans="59:68" x14ac:dyDescent="0.25">
      <c r="BG9827" t="str">
        <f t="shared" ca="1" si="1237"/>
        <v/>
      </c>
      <c r="BH9827" t="str">
        <f t="shared" si="1238"/>
        <v/>
      </c>
      <c r="BI9827" t="str">
        <f t="shared" si="1239"/>
        <v/>
      </c>
      <c r="BJ9827" t="str">
        <f t="shared" ca="1" si="1240"/>
        <v/>
      </c>
      <c r="BK9827">
        <f t="shared" si="1241"/>
        <v>1900</v>
      </c>
      <c r="BL9827">
        <f t="shared" si="1242"/>
        <v>1900</v>
      </c>
      <c r="BM9827" t="str">
        <f t="shared" si="1243"/>
        <v/>
      </c>
      <c r="BN9827" s="69">
        <f t="shared" si="1244"/>
        <v>142</v>
      </c>
      <c r="BO9827" s="1">
        <v>52195</v>
      </c>
      <c r="BP9827" s="1"/>
    </row>
    <row r="9828" spans="59:68" x14ac:dyDescent="0.25">
      <c r="BG9828" t="str">
        <f t="shared" ca="1" si="1237"/>
        <v/>
      </c>
      <c r="BH9828" t="str">
        <f t="shared" si="1238"/>
        <v/>
      </c>
      <c r="BI9828" t="str">
        <f t="shared" si="1239"/>
        <v/>
      </c>
      <c r="BJ9828" t="str">
        <f t="shared" ca="1" si="1240"/>
        <v/>
      </c>
      <c r="BK9828">
        <f t="shared" si="1241"/>
        <v>1900</v>
      </c>
      <c r="BL9828">
        <f t="shared" si="1242"/>
        <v>1900</v>
      </c>
      <c r="BM9828" t="str">
        <f t="shared" si="1243"/>
        <v/>
      </c>
      <c r="BN9828" s="69">
        <f t="shared" si="1244"/>
        <v>142</v>
      </c>
      <c r="BO9828" s="1">
        <v>52196</v>
      </c>
      <c r="BP9828" s="1"/>
    </row>
    <row r="9829" spans="59:68" x14ac:dyDescent="0.25">
      <c r="BG9829" t="str">
        <f t="shared" ca="1" si="1237"/>
        <v/>
      </c>
      <c r="BH9829" t="str">
        <f t="shared" si="1238"/>
        <v/>
      </c>
      <c r="BI9829" t="str">
        <f t="shared" si="1239"/>
        <v/>
      </c>
      <c r="BJ9829" t="str">
        <f t="shared" ca="1" si="1240"/>
        <v/>
      </c>
      <c r="BK9829">
        <f t="shared" si="1241"/>
        <v>1900</v>
      </c>
      <c r="BL9829">
        <f t="shared" si="1242"/>
        <v>1900</v>
      </c>
      <c r="BM9829" t="str">
        <f t="shared" si="1243"/>
        <v/>
      </c>
      <c r="BN9829" s="69">
        <f t="shared" si="1244"/>
        <v>142</v>
      </c>
      <c r="BO9829" s="1">
        <v>52197</v>
      </c>
      <c r="BP9829" s="1"/>
    </row>
    <row r="9830" spans="59:68" x14ac:dyDescent="0.25">
      <c r="BG9830" t="str">
        <f t="shared" ca="1" si="1237"/>
        <v/>
      </c>
      <c r="BH9830" t="str">
        <f t="shared" si="1238"/>
        <v/>
      </c>
      <c r="BI9830" t="str">
        <f t="shared" si="1239"/>
        <v/>
      </c>
      <c r="BJ9830" t="str">
        <f t="shared" ca="1" si="1240"/>
        <v/>
      </c>
      <c r="BK9830">
        <f t="shared" si="1241"/>
        <v>1900</v>
      </c>
      <c r="BL9830">
        <f t="shared" si="1242"/>
        <v>1900</v>
      </c>
      <c r="BM9830" t="str">
        <f t="shared" si="1243"/>
        <v/>
      </c>
      <c r="BN9830" s="69">
        <f t="shared" si="1244"/>
        <v>142</v>
      </c>
      <c r="BO9830" s="1">
        <v>52198</v>
      </c>
      <c r="BP9830" s="1"/>
    </row>
    <row r="9831" spans="59:68" x14ac:dyDescent="0.25">
      <c r="BG9831" t="str">
        <f t="shared" ca="1" si="1237"/>
        <v/>
      </c>
      <c r="BH9831" t="str">
        <f t="shared" si="1238"/>
        <v/>
      </c>
      <c r="BI9831" t="str">
        <f t="shared" si="1239"/>
        <v/>
      </c>
      <c r="BJ9831" t="str">
        <f t="shared" ca="1" si="1240"/>
        <v/>
      </c>
      <c r="BK9831">
        <f t="shared" si="1241"/>
        <v>1900</v>
      </c>
      <c r="BL9831">
        <f t="shared" si="1242"/>
        <v>1900</v>
      </c>
      <c r="BM9831" t="str">
        <f t="shared" si="1243"/>
        <v/>
      </c>
      <c r="BN9831" s="69">
        <f t="shared" si="1244"/>
        <v>142</v>
      </c>
      <c r="BO9831" s="1">
        <v>52199</v>
      </c>
      <c r="BP9831" s="1"/>
    </row>
    <row r="9832" spans="59:68" x14ac:dyDescent="0.25">
      <c r="BG9832" t="str">
        <f t="shared" ca="1" si="1237"/>
        <v/>
      </c>
      <c r="BH9832" t="str">
        <f t="shared" si="1238"/>
        <v/>
      </c>
      <c r="BI9832" t="str">
        <f t="shared" si="1239"/>
        <v/>
      </c>
      <c r="BJ9832" t="str">
        <f t="shared" ca="1" si="1240"/>
        <v/>
      </c>
      <c r="BK9832">
        <f t="shared" si="1241"/>
        <v>1900</v>
      </c>
      <c r="BL9832">
        <f t="shared" si="1242"/>
        <v>1900</v>
      </c>
      <c r="BM9832" t="str">
        <f t="shared" si="1243"/>
        <v/>
      </c>
      <c r="BN9832" s="69">
        <f t="shared" si="1244"/>
        <v>142</v>
      </c>
      <c r="BO9832" s="1">
        <v>52200</v>
      </c>
      <c r="BP9832" s="1"/>
    </row>
    <row r="9833" spans="59:68" x14ac:dyDescent="0.25">
      <c r="BG9833" t="str">
        <f t="shared" ca="1" si="1237"/>
        <v/>
      </c>
      <c r="BH9833" t="str">
        <f t="shared" si="1238"/>
        <v/>
      </c>
      <c r="BI9833" t="str">
        <f t="shared" si="1239"/>
        <v/>
      </c>
      <c r="BJ9833" t="str">
        <f t="shared" ca="1" si="1240"/>
        <v/>
      </c>
      <c r="BK9833">
        <f t="shared" si="1241"/>
        <v>1900</v>
      </c>
      <c r="BL9833">
        <f t="shared" si="1242"/>
        <v>1900</v>
      </c>
      <c r="BM9833" t="str">
        <f t="shared" si="1243"/>
        <v/>
      </c>
      <c r="BN9833" s="69">
        <f t="shared" si="1244"/>
        <v>142</v>
      </c>
      <c r="BO9833" s="1">
        <v>52201</v>
      </c>
      <c r="BP9833" s="1"/>
    </row>
    <row r="9834" spans="59:68" x14ac:dyDescent="0.25">
      <c r="BG9834" t="str">
        <f t="shared" ca="1" si="1237"/>
        <v/>
      </c>
      <c r="BH9834" t="str">
        <f t="shared" si="1238"/>
        <v/>
      </c>
      <c r="BI9834" t="str">
        <f t="shared" si="1239"/>
        <v/>
      </c>
      <c r="BJ9834" t="str">
        <f t="shared" ca="1" si="1240"/>
        <v/>
      </c>
      <c r="BK9834">
        <f t="shared" si="1241"/>
        <v>1900</v>
      </c>
      <c r="BL9834">
        <f t="shared" si="1242"/>
        <v>1900</v>
      </c>
      <c r="BM9834" t="str">
        <f t="shared" si="1243"/>
        <v/>
      </c>
      <c r="BN9834" s="69">
        <f t="shared" si="1244"/>
        <v>142</v>
      </c>
      <c r="BO9834" s="1">
        <v>52202</v>
      </c>
      <c r="BP9834" s="1"/>
    </row>
    <row r="9835" spans="59:68" x14ac:dyDescent="0.25">
      <c r="BG9835" t="str">
        <f t="shared" ca="1" si="1237"/>
        <v/>
      </c>
      <c r="BH9835" t="str">
        <f t="shared" si="1238"/>
        <v/>
      </c>
      <c r="BI9835" t="str">
        <f t="shared" si="1239"/>
        <v/>
      </c>
      <c r="BJ9835" t="str">
        <f t="shared" ca="1" si="1240"/>
        <v/>
      </c>
      <c r="BK9835">
        <f t="shared" si="1241"/>
        <v>1900</v>
      </c>
      <c r="BL9835">
        <f t="shared" si="1242"/>
        <v>1900</v>
      </c>
      <c r="BM9835" t="str">
        <f t="shared" si="1243"/>
        <v/>
      </c>
      <c r="BN9835" s="69">
        <f t="shared" si="1244"/>
        <v>142</v>
      </c>
      <c r="BO9835" s="1">
        <v>52203</v>
      </c>
      <c r="BP9835" s="1"/>
    </row>
    <row r="9836" spans="59:68" x14ac:dyDescent="0.25">
      <c r="BG9836" t="str">
        <f t="shared" ca="1" si="1237"/>
        <v/>
      </c>
      <c r="BH9836" t="str">
        <f t="shared" si="1238"/>
        <v/>
      </c>
      <c r="BI9836" t="str">
        <f t="shared" si="1239"/>
        <v/>
      </c>
      <c r="BJ9836" t="str">
        <f t="shared" ca="1" si="1240"/>
        <v/>
      </c>
      <c r="BK9836">
        <f t="shared" si="1241"/>
        <v>1900</v>
      </c>
      <c r="BL9836">
        <f t="shared" si="1242"/>
        <v>1900</v>
      </c>
      <c r="BM9836" t="str">
        <f t="shared" si="1243"/>
        <v/>
      </c>
      <c r="BN9836" s="69">
        <f t="shared" si="1244"/>
        <v>142</v>
      </c>
      <c r="BO9836" s="1">
        <v>52204</v>
      </c>
      <c r="BP9836" s="1"/>
    </row>
    <row r="9837" spans="59:68" x14ac:dyDescent="0.25">
      <c r="BG9837" t="str">
        <f t="shared" ca="1" si="1237"/>
        <v/>
      </c>
      <c r="BH9837" t="str">
        <f t="shared" si="1238"/>
        <v/>
      </c>
      <c r="BI9837" t="str">
        <f t="shared" si="1239"/>
        <v/>
      </c>
      <c r="BJ9837" t="str">
        <f t="shared" ca="1" si="1240"/>
        <v/>
      </c>
      <c r="BK9837">
        <f t="shared" si="1241"/>
        <v>1900</v>
      </c>
      <c r="BL9837">
        <f t="shared" si="1242"/>
        <v>1900</v>
      </c>
      <c r="BM9837" t="str">
        <f t="shared" si="1243"/>
        <v/>
      </c>
      <c r="BN9837" s="69">
        <f t="shared" si="1244"/>
        <v>142</v>
      </c>
      <c r="BO9837" s="1">
        <v>52205</v>
      </c>
      <c r="BP9837" s="1"/>
    </row>
    <row r="9838" spans="59:68" x14ac:dyDescent="0.25">
      <c r="BG9838" t="str">
        <f t="shared" ca="1" si="1237"/>
        <v/>
      </c>
      <c r="BH9838" t="str">
        <f t="shared" si="1238"/>
        <v/>
      </c>
      <c r="BI9838" t="str">
        <f t="shared" si="1239"/>
        <v/>
      </c>
      <c r="BJ9838" t="str">
        <f t="shared" ca="1" si="1240"/>
        <v/>
      </c>
      <c r="BK9838">
        <f t="shared" si="1241"/>
        <v>1900</v>
      </c>
      <c r="BL9838">
        <f t="shared" si="1242"/>
        <v>1900</v>
      </c>
      <c r="BM9838" t="str">
        <f t="shared" si="1243"/>
        <v/>
      </c>
      <c r="BN9838" s="69">
        <f t="shared" si="1244"/>
        <v>142</v>
      </c>
      <c r="BO9838" s="1">
        <v>52206</v>
      </c>
      <c r="BP9838" s="1"/>
    </row>
    <row r="9839" spans="59:68" x14ac:dyDescent="0.25">
      <c r="BG9839" t="str">
        <f t="shared" ca="1" si="1237"/>
        <v/>
      </c>
      <c r="BH9839" t="str">
        <f t="shared" si="1238"/>
        <v/>
      </c>
      <c r="BI9839" t="str">
        <f t="shared" si="1239"/>
        <v/>
      </c>
      <c r="BJ9839" t="str">
        <f t="shared" ca="1" si="1240"/>
        <v/>
      </c>
      <c r="BK9839">
        <f t="shared" si="1241"/>
        <v>1900</v>
      </c>
      <c r="BL9839">
        <f t="shared" si="1242"/>
        <v>1900</v>
      </c>
      <c r="BM9839" t="str">
        <f t="shared" si="1243"/>
        <v/>
      </c>
      <c r="BN9839" s="69">
        <f t="shared" si="1244"/>
        <v>142</v>
      </c>
      <c r="BO9839" s="1">
        <v>52207</v>
      </c>
      <c r="BP9839" s="1"/>
    </row>
    <row r="9840" spans="59:68" x14ac:dyDescent="0.25">
      <c r="BG9840" t="str">
        <f t="shared" ca="1" si="1237"/>
        <v/>
      </c>
      <c r="BH9840" t="str">
        <f t="shared" si="1238"/>
        <v/>
      </c>
      <c r="BI9840" t="str">
        <f t="shared" si="1239"/>
        <v/>
      </c>
      <c r="BJ9840" t="str">
        <f t="shared" ca="1" si="1240"/>
        <v/>
      </c>
      <c r="BK9840">
        <f t="shared" si="1241"/>
        <v>1900</v>
      </c>
      <c r="BL9840">
        <f t="shared" si="1242"/>
        <v>1900</v>
      </c>
      <c r="BM9840" t="str">
        <f t="shared" si="1243"/>
        <v/>
      </c>
      <c r="BN9840" s="69">
        <f t="shared" si="1244"/>
        <v>142</v>
      </c>
      <c r="BO9840" s="1">
        <v>52208</v>
      </c>
      <c r="BP9840" s="1"/>
    </row>
    <row r="9841" spans="59:68" x14ac:dyDescent="0.25">
      <c r="BG9841" t="str">
        <f t="shared" ca="1" si="1237"/>
        <v/>
      </c>
      <c r="BH9841" t="str">
        <f t="shared" si="1238"/>
        <v/>
      </c>
      <c r="BI9841" t="str">
        <f t="shared" si="1239"/>
        <v/>
      </c>
      <c r="BJ9841" t="str">
        <f t="shared" ca="1" si="1240"/>
        <v/>
      </c>
      <c r="BK9841">
        <f t="shared" si="1241"/>
        <v>1900</v>
      </c>
      <c r="BL9841">
        <f t="shared" si="1242"/>
        <v>1900</v>
      </c>
      <c r="BM9841" t="str">
        <f t="shared" si="1243"/>
        <v/>
      </c>
      <c r="BN9841" s="69">
        <f t="shared" si="1244"/>
        <v>142</v>
      </c>
      <c r="BO9841" s="1">
        <v>52209</v>
      </c>
      <c r="BP9841" s="1"/>
    </row>
    <row r="9842" spans="59:68" x14ac:dyDescent="0.25">
      <c r="BG9842" t="str">
        <f t="shared" ca="1" si="1237"/>
        <v/>
      </c>
      <c r="BH9842" t="str">
        <f t="shared" si="1238"/>
        <v/>
      </c>
      <c r="BI9842" t="str">
        <f t="shared" si="1239"/>
        <v/>
      </c>
      <c r="BJ9842" t="str">
        <f t="shared" ca="1" si="1240"/>
        <v/>
      </c>
      <c r="BK9842">
        <f t="shared" si="1241"/>
        <v>1900</v>
      </c>
      <c r="BL9842">
        <f t="shared" si="1242"/>
        <v>1900</v>
      </c>
      <c r="BM9842" t="str">
        <f t="shared" si="1243"/>
        <v/>
      </c>
      <c r="BN9842" s="69">
        <f t="shared" si="1244"/>
        <v>142</v>
      </c>
      <c r="BO9842" s="1">
        <v>52210</v>
      </c>
      <c r="BP9842" s="1"/>
    </row>
    <row r="9843" spans="59:68" x14ac:dyDescent="0.25">
      <c r="BG9843" t="str">
        <f t="shared" ca="1" si="1237"/>
        <v/>
      </c>
      <c r="BH9843" t="str">
        <f t="shared" si="1238"/>
        <v/>
      </c>
      <c r="BI9843" t="str">
        <f t="shared" si="1239"/>
        <v/>
      </c>
      <c r="BJ9843" t="str">
        <f t="shared" ca="1" si="1240"/>
        <v/>
      </c>
      <c r="BK9843">
        <f t="shared" si="1241"/>
        <v>1900</v>
      </c>
      <c r="BL9843">
        <f t="shared" si="1242"/>
        <v>1900</v>
      </c>
      <c r="BM9843" t="str">
        <f t="shared" si="1243"/>
        <v/>
      </c>
      <c r="BN9843" s="69">
        <f t="shared" si="1244"/>
        <v>142</v>
      </c>
      <c r="BO9843" s="1">
        <v>52211</v>
      </c>
      <c r="BP9843" s="1"/>
    </row>
    <row r="9844" spans="59:68" x14ac:dyDescent="0.25">
      <c r="BG9844" t="str">
        <f t="shared" ca="1" si="1237"/>
        <v/>
      </c>
      <c r="BH9844" t="str">
        <f t="shared" si="1238"/>
        <v/>
      </c>
      <c r="BI9844" t="str">
        <f t="shared" si="1239"/>
        <v/>
      </c>
      <c r="BJ9844" t="str">
        <f t="shared" ca="1" si="1240"/>
        <v/>
      </c>
      <c r="BK9844">
        <f t="shared" si="1241"/>
        <v>1900</v>
      </c>
      <c r="BL9844">
        <f t="shared" si="1242"/>
        <v>1900</v>
      </c>
      <c r="BM9844" t="str">
        <f t="shared" si="1243"/>
        <v/>
      </c>
      <c r="BN9844" s="69">
        <f t="shared" si="1244"/>
        <v>142</v>
      </c>
      <c r="BO9844" s="1">
        <v>52212</v>
      </c>
      <c r="BP9844" s="1"/>
    </row>
    <row r="9845" spans="59:68" x14ac:dyDescent="0.25">
      <c r="BG9845" t="str">
        <f t="shared" ca="1" si="1237"/>
        <v/>
      </c>
      <c r="BH9845" t="str">
        <f t="shared" si="1238"/>
        <v/>
      </c>
      <c r="BI9845" t="str">
        <f t="shared" si="1239"/>
        <v/>
      </c>
      <c r="BJ9845" t="str">
        <f t="shared" ca="1" si="1240"/>
        <v/>
      </c>
      <c r="BK9845">
        <f t="shared" si="1241"/>
        <v>1900</v>
      </c>
      <c r="BL9845">
        <f t="shared" si="1242"/>
        <v>1900</v>
      </c>
      <c r="BM9845" t="str">
        <f t="shared" si="1243"/>
        <v/>
      </c>
      <c r="BN9845" s="69">
        <f t="shared" si="1244"/>
        <v>142</v>
      </c>
      <c r="BO9845" s="1">
        <v>52213</v>
      </c>
      <c r="BP9845" s="1"/>
    </row>
    <row r="9846" spans="59:68" x14ac:dyDescent="0.25">
      <c r="BG9846" t="str">
        <f t="shared" ca="1" si="1237"/>
        <v/>
      </c>
      <c r="BH9846" t="str">
        <f t="shared" si="1238"/>
        <v/>
      </c>
      <c r="BI9846" t="str">
        <f t="shared" si="1239"/>
        <v/>
      </c>
      <c r="BJ9846" t="str">
        <f t="shared" ca="1" si="1240"/>
        <v/>
      </c>
      <c r="BK9846">
        <f t="shared" si="1241"/>
        <v>1900</v>
      </c>
      <c r="BL9846">
        <f t="shared" si="1242"/>
        <v>1900</v>
      </c>
      <c r="BM9846" t="str">
        <f t="shared" si="1243"/>
        <v/>
      </c>
      <c r="BN9846" s="69">
        <f t="shared" si="1244"/>
        <v>142</v>
      </c>
      <c r="BO9846" s="1">
        <v>52214</v>
      </c>
      <c r="BP9846" s="1"/>
    </row>
    <row r="9847" spans="59:68" x14ac:dyDescent="0.25">
      <c r="BG9847" t="str">
        <f t="shared" ca="1" si="1237"/>
        <v/>
      </c>
      <c r="BH9847" t="str">
        <f t="shared" si="1238"/>
        <v/>
      </c>
      <c r="BI9847" t="str">
        <f t="shared" si="1239"/>
        <v/>
      </c>
      <c r="BJ9847" t="str">
        <f t="shared" ca="1" si="1240"/>
        <v/>
      </c>
      <c r="BK9847">
        <f t="shared" si="1241"/>
        <v>1900</v>
      </c>
      <c r="BL9847">
        <f t="shared" si="1242"/>
        <v>1900</v>
      </c>
      <c r="BM9847" t="str">
        <f t="shared" si="1243"/>
        <v/>
      </c>
      <c r="BN9847" s="69">
        <f t="shared" si="1244"/>
        <v>142</v>
      </c>
      <c r="BO9847" s="1">
        <v>52215</v>
      </c>
      <c r="BP9847" s="1"/>
    </row>
    <row r="9848" spans="59:68" x14ac:dyDescent="0.25">
      <c r="BG9848" t="str">
        <f t="shared" ca="1" si="1237"/>
        <v/>
      </c>
      <c r="BH9848" t="str">
        <f t="shared" si="1238"/>
        <v/>
      </c>
      <c r="BI9848" t="str">
        <f t="shared" si="1239"/>
        <v/>
      </c>
      <c r="BJ9848" t="str">
        <f t="shared" ca="1" si="1240"/>
        <v/>
      </c>
      <c r="BK9848">
        <f t="shared" si="1241"/>
        <v>1900</v>
      </c>
      <c r="BL9848">
        <f t="shared" si="1242"/>
        <v>1900</v>
      </c>
      <c r="BM9848" t="str">
        <f t="shared" si="1243"/>
        <v/>
      </c>
      <c r="BN9848" s="69">
        <f t="shared" si="1244"/>
        <v>142</v>
      </c>
      <c r="BO9848" s="1">
        <v>52216</v>
      </c>
      <c r="BP9848" s="1"/>
    </row>
    <row r="9849" spans="59:68" x14ac:dyDescent="0.25">
      <c r="BG9849" t="str">
        <f t="shared" ca="1" si="1237"/>
        <v/>
      </c>
      <c r="BH9849" t="str">
        <f t="shared" si="1238"/>
        <v/>
      </c>
      <c r="BI9849" t="str">
        <f t="shared" si="1239"/>
        <v/>
      </c>
      <c r="BJ9849" t="str">
        <f t="shared" ca="1" si="1240"/>
        <v/>
      </c>
      <c r="BK9849">
        <f t="shared" si="1241"/>
        <v>1900</v>
      </c>
      <c r="BL9849">
        <f t="shared" si="1242"/>
        <v>1900</v>
      </c>
      <c r="BM9849" t="str">
        <f t="shared" si="1243"/>
        <v/>
      </c>
      <c r="BN9849" s="69">
        <f t="shared" si="1244"/>
        <v>142</v>
      </c>
      <c r="BO9849" s="1">
        <v>52217</v>
      </c>
      <c r="BP9849" s="1"/>
    </row>
    <row r="9850" spans="59:68" x14ac:dyDescent="0.25">
      <c r="BG9850" t="str">
        <f t="shared" ca="1" si="1237"/>
        <v/>
      </c>
      <c r="BH9850" t="str">
        <f t="shared" si="1238"/>
        <v/>
      </c>
      <c r="BI9850" t="str">
        <f t="shared" si="1239"/>
        <v/>
      </c>
      <c r="BJ9850" t="str">
        <f t="shared" ca="1" si="1240"/>
        <v/>
      </c>
      <c r="BK9850">
        <f t="shared" si="1241"/>
        <v>1900</v>
      </c>
      <c r="BL9850">
        <f t="shared" si="1242"/>
        <v>1900</v>
      </c>
      <c r="BM9850" t="str">
        <f t="shared" si="1243"/>
        <v/>
      </c>
      <c r="BN9850" s="69">
        <f t="shared" si="1244"/>
        <v>142</v>
      </c>
      <c r="BO9850" s="1">
        <v>52218</v>
      </c>
      <c r="BP9850" s="1"/>
    </row>
    <row r="9851" spans="59:68" x14ac:dyDescent="0.25">
      <c r="BG9851" t="str">
        <f t="shared" ca="1" si="1237"/>
        <v/>
      </c>
      <c r="BH9851" t="str">
        <f t="shared" si="1238"/>
        <v/>
      </c>
      <c r="BI9851" t="str">
        <f t="shared" si="1239"/>
        <v/>
      </c>
      <c r="BJ9851" t="str">
        <f t="shared" ca="1" si="1240"/>
        <v/>
      </c>
      <c r="BK9851">
        <f t="shared" si="1241"/>
        <v>1900</v>
      </c>
      <c r="BL9851">
        <f t="shared" si="1242"/>
        <v>1900</v>
      </c>
      <c r="BM9851" t="str">
        <f t="shared" si="1243"/>
        <v/>
      </c>
      <c r="BN9851" s="69">
        <f t="shared" si="1244"/>
        <v>142</v>
      </c>
      <c r="BO9851" s="1">
        <v>52219</v>
      </c>
      <c r="BP9851" s="1"/>
    </row>
    <row r="9852" spans="59:68" x14ac:dyDescent="0.25">
      <c r="BG9852" t="str">
        <f t="shared" ca="1" si="1237"/>
        <v/>
      </c>
      <c r="BH9852" t="str">
        <f t="shared" si="1238"/>
        <v/>
      </c>
      <c r="BI9852" t="str">
        <f t="shared" si="1239"/>
        <v/>
      </c>
      <c r="BJ9852" t="str">
        <f t="shared" ca="1" si="1240"/>
        <v/>
      </c>
      <c r="BK9852">
        <f t="shared" si="1241"/>
        <v>1900</v>
      </c>
      <c r="BL9852">
        <f t="shared" si="1242"/>
        <v>1900</v>
      </c>
      <c r="BM9852" t="str">
        <f t="shared" si="1243"/>
        <v/>
      </c>
      <c r="BN9852" s="69">
        <f t="shared" si="1244"/>
        <v>142</v>
      </c>
      <c r="BO9852" s="1">
        <v>52220</v>
      </c>
      <c r="BP9852" s="1"/>
    </row>
    <row r="9853" spans="59:68" x14ac:dyDescent="0.25">
      <c r="BG9853" t="str">
        <f t="shared" ca="1" si="1237"/>
        <v/>
      </c>
      <c r="BH9853" t="str">
        <f t="shared" si="1238"/>
        <v/>
      </c>
      <c r="BI9853" t="str">
        <f t="shared" si="1239"/>
        <v/>
      </c>
      <c r="BJ9853" t="str">
        <f t="shared" ca="1" si="1240"/>
        <v/>
      </c>
      <c r="BK9853">
        <f t="shared" si="1241"/>
        <v>1900</v>
      </c>
      <c r="BL9853">
        <f t="shared" si="1242"/>
        <v>1900</v>
      </c>
      <c r="BM9853" t="str">
        <f t="shared" si="1243"/>
        <v/>
      </c>
      <c r="BN9853" s="69">
        <f t="shared" si="1244"/>
        <v>142</v>
      </c>
      <c r="BO9853" s="1">
        <v>52221</v>
      </c>
      <c r="BP9853" s="1"/>
    </row>
    <row r="9854" spans="59:68" x14ac:dyDescent="0.25">
      <c r="BG9854" t="str">
        <f t="shared" ca="1" si="1237"/>
        <v/>
      </c>
      <c r="BH9854" t="str">
        <f t="shared" si="1238"/>
        <v/>
      </c>
      <c r="BI9854" t="str">
        <f t="shared" si="1239"/>
        <v/>
      </c>
      <c r="BJ9854" t="str">
        <f t="shared" ca="1" si="1240"/>
        <v/>
      </c>
      <c r="BK9854">
        <f t="shared" si="1241"/>
        <v>1900</v>
      </c>
      <c r="BL9854">
        <f t="shared" si="1242"/>
        <v>1900</v>
      </c>
      <c r="BM9854" t="str">
        <f t="shared" si="1243"/>
        <v/>
      </c>
      <c r="BN9854" s="69">
        <f t="shared" si="1244"/>
        <v>142</v>
      </c>
      <c r="BO9854" s="1">
        <v>52222</v>
      </c>
      <c r="BP9854" s="1"/>
    </row>
    <row r="9855" spans="59:68" x14ac:dyDescent="0.25">
      <c r="BG9855" t="str">
        <f t="shared" ca="1" si="1237"/>
        <v/>
      </c>
      <c r="BH9855" t="str">
        <f t="shared" si="1238"/>
        <v/>
      </c>
      <c r="BI9855" t="str">
        <f t="shared" si="1239"/>
        <v/>
      </c>
      <c r="BJ9855" t="str">
        <f t="shared" ca="1" si="1240"/>
        <v/>
      </c>
      <c r="BK9855">
        <f t="shared" si="1241"/>
        <v>1900</v>
      </c>
      <c r="BL9855">
        <f t="shared" si="1242"/>
        <v>1900</v>
      </c>
      <c r="BM9855" t="str">
        <f t="shared" si="1243"/>
        <v/>
      </c>
      <c r="BN9855" s="69">
        <f t="shared" si="1244"/>
        <v>142</v>
      </c>
      <c r="BO9855" s="1">
        <v>52223</v>
      </c>
      <c r="BP9855" s="1"/>
    </row>
    <row r="9856" spans="59:68" x14ac:dyDescent="0.25">
      <c r="BG9856" t="str">
        <f t="shared" ca="1" si="1237"/>
        <v/>
      </c>
      <c r="BH9856" t="str">
        <f t="shared" si="1238"/>
        <v/>
      </c>
      <c r="BI9856" t="str">
        <f t="shared" si="1239"/>
        <v/>
      </c>
      <c r="BJ9856" t="str">
        <f t="shared" ca="1" si="1240"/>
        <v/>
      </c>
      <c r="BK9856">
        <f t="shared" si="1241"/>
        <v>1900</v>
      </c>
      <c r="BL9856">
        <f t="shared" si="1242"/>
        <v>1900</v>
      </c>
      <c r="BM9856" t="str">
        <f t="shared" si="1243"/>
        <v/>
      </c>
      <c r="BN9856" s="69">
        <f t="shared" si="1244"/>
        <v>142</v>
      </c>
      <c r="BO9856" s="1">
        <v>52224</v>
      </c>
      <c r="BP9856" s="1"/>
    </row>
    <row r="9857" spans="59:68" x14ac:dyDescent="0.25">
      <c r="BG9857" t="str">
        <f t="shared" ca="1" si="1237"/>
        <v/>
      </c>
      <c r="BH9857" t="str">
        <f t="shared" si="1238"/>
        <v/>
      </c>
      <c r="BI9857" t="str">
        <f t="shared" si="1239"/>
        <v/>
      </c>
      <c r="BJ9857" t="str">
        <f t="shared" ca="1" si="1240"/>
        <v/>
      </c>
      <c r="BK9857">
        <f t="shared" si="1241"/>
        <v>1900</v>
      </c>
      <c r="BL9857">
        <f t="shared" si="1242"/>
        <v>1900</v>
      </c>
      <c r="BM9857" t="str">
        <f t="shared" si="1243"/>
        <v/>
      </c>
      <c r="BN9857" s="69">
        <f t="shared" si="1244"/>
        <v>142</v>
      </c>
      <c r="BO9857" s="1">
        <v>52225</v>
      </c>
      <c r="BP9857" s="1"/>
    </row>
    <row r="9858" spans="59:68" x14ac:dyDescent="0.25">
      <c r="BG9858" t="str">
        <f t="shared" ca="1" si="1237"/>
        <v/>
      </c>
      <c r="BH9858" t="str">
        <f t="shared" si="1238"/>
        <v/>
      </c>
      <c r="BI9858" t="str">
        <f t="shared" si="1239"/>
        <v/>
      </c>
      <c r="BJ9858" t="str">
        <f t="shared" ca="1" si="1240"/>
        <v/>
      </c>
      <c r="BK9858">
        <f t="shared" si="1241"/>
        <v>1900</v>
      </c>
      <c r="BL9858">
        <f t="shared" si="1242"/>
        <v>1900</v>
      </c>
      <c r="BM9858" t="str">
        <f t="shared" si="1243"/>
        <v/>
      </c>
      <c r="BN9858" s="69">
        <f t="shared" si="1244"/>
        <v>142</v>
      </c>
      <c r="BO9858" s="1">
        <v>52226</v>
      </c>
      <c r="BP9858" s="1"/>
    </row>
    <row r="9859" spans="59:68" x14ac:dyDescent="0.25">
      <c r="BG9859" t="str">
        <f t="shared" ref="BG9859:BG9922" ca="1" si="1245">IF(A9859="","",DATEDIF(J9859,TODAY(),"y"))</f>
        <v/>
      </c>
      <c r="BH9859" t="str">
        <f t="shared" ref="BH9859:BH9922" si="1246">IF(A9859="","",IF(BG9859&lt;61,"Moins de 61",IF(BG9859&lt;66,"61 à 65",IF(BG9859&lt;71,"66 à 70",IF(BG9859&lt;76,"71 à 75",IF(BG9859&lt;81,"76 à 80",IF(BG9859&lt;86,"81 à 85",IF(BG9859&lt;91,"86 à 90",IF(BG9859&lt;96,"91 à 95",IF(BG9859&lt;101,"96 à 100",IF(BG9859&gt;=101,"101 et plus","")))))))))))</f>
        <v/>
      </c>
      <c r="BI9859" t="str">
        <f t="shared" ref="BI9859:BI9922" si="1247">IF(B9859="","",IF(BG9859&lt;66,"Moins de 66",IF(BG9859&lt;71,"66 à 70",IF(BG9859&lt;76,"71 à 75",IF(BG9859&lt;81,"76 à 80",IF(BG9859&gt;=81,"plus de 80",""))))))</f>
        <v/>
      </c>
      <c r="BJ9859" t="str">
        <f t="shared" ref="BJ9859:BJ9922" ca="1" si="1248">IF(A9859="","",DATEDIF(L9859,TODAY(),"y"))</f>
        <v/>
      </c>
      <c r="BK9859">
        <f t="shared" ref="BK9859:BK9922" si="1249">YEAR(L9859)</f>
        <v>1900</v>
      </c>
      <c r="BL9859">
        <f t="shared" ref="BL9859:BL9922" si="1250">YEAR(E9859)</f>
        <v>1900</v>
      </c>
      <c r="BM9859" t="str">
        <f t="shared" ref="BM9859:BM9922" si="1251">IF(A9859="","",IF(O9859="Adhérent",BG9859,""))</f>
        <v/>
      </c>
      <c r="BN9859" s="69">
        <f t="shared" ref="BN9859:BN9922" si="1252">YEAR(BO9859)-YEAR(J9859)</f>
        <v>142</v>
      </c>
      <c r="BO9859" s="1">
        <v>52227</v>
      </c>
      <c r="BP9859" s="1"/>
    </row>
    <row r="9860" spans="59:68" x14ac:dyDescent="0.25">
      <c r="BG9860" t="str">
        <f t="shared" ca="1" si="1245"/>
        <v/>
      </c>
      <c r="BH9860" t="str">
        <f t="shared" si="1246"/>
        <v/>
      </c>
      <c r="BI9860" t="str">
        <f t="shared" si="1247"/>
        <v/>
      </c>
      <c r="BJ9860" t="str">
        <f t="shared" ca="1" si="1248"/>
        <v/>
      </c>
      <c r="BK9860">
        <f t="shared" si="1249"/>
        <v>1900</v>
      </c>
      <c r="BL9860">
        <f t="shared" si="1250"/>
        <v>1900</v>
      </c>
      <c r="BM9860" t="str">
        <f t="shared" si="1251"/>
        <v/>
      </c>
      <c r="BN9860" s="69">
        <f t="shared" si="1252"/>
        <v>142</v>
      </c>
      <c r="BO9860" s="1">
        <v>52228</v>
      </c>
      <c r="BP9860" s="1"/>
    </row>
    <row r="9861" spans="59:68" x14ac:dyDescent="0.25">
      <c r="BG9861" t="str">
        <f t="shared" ca="1" si="1245"/>
        <v/>
      </c>
      <c r="BH9861" t="str">
        <f t="shared" si="1246"/>
        <v/>
      </c>
      <c r="BI9861" t="str">
        <f t="shared" si="1247"/>
        <v/>
      </c>
      <c r="BJ9861" t="str">
        <f t="shared" ca="1" si="1248"/>
        <v/>
      </c>
      <c r="BK9861">
        <f t="shared" si="1249"/>
        <v>1900</v>
      </c>
      <c r="BL9861">
        <f t="shared" si="1250"/>
        <v>1900</v>
      </c>
      <c r="BM9861" t="str">
        <f t="shared" si="1251"/>
        <v/>
      </c>
      <c r="BN9861" s="69">
        <f t="shared" si="1252"/>
        <v>142</v>
      </c>
      <c r="BO9861" s="1">
        <v>52229</v>
      </c>
      <c r="BP9861" s="1"/>
    </row>
    <row r="9862" spans="59:68" x14ac:dyDescent="0.25">
      <c r="BG9862" t="str">
        <f t="shared" ca="1" si="1245"/>
        <v/>
      </c>
      <c r="BH9862" t="str">
        <f t="shared" si="1246"/>
        <v/>
      </c>
      <c r="BI9862" t="str">
        <f t="shared" si="1247"/>
        <v/>
      </c>
      <c r="BJ9862" t="str">
        <f t="shared" ca="1" si="1248"/>
        <v/>
      </c>
      <c r="BK9862">
        <f t="shared" si="1249"/>
        <v>1900</v>
      </c>
      <c r="BL9862">
        <f t="shared" si="1250"/>
        <v>1900</v>
      </c>
      <c r="BM9862" t="str">
        <f t="shared" si="1251"/>
        <v/>
      </c>
      <c r="BN9862" s="69">
        <f t="shared" si="1252"/>
        <v>142</v>
      </c>
      <c r="BO9862" s="1">
        <v>52230</v>
      </c>
      <c r="BP9862" s="1"/>
    </row>
    <row r="9863" spans="59:68" x14ac:dyDescent="0.25">
      <c r="BG9863" t="str">
        <f t="shared" ca="1" si="1245"/>
        <v/>
      </c>
      <c r="BH9863" t="str">
        <f t="shared" si="1246"/>
        <v/>
      </c>
      <c r="BI9863" t="str">
        <f t="shared" si="1247"/>
        <v/>
      </c>
      <c r="BJ9863" t="str">
        <f t="shared" ca="1" si="1248"/>
        <v/>
      </c>
      <c r="BK9863">
        <f t="shared" si="1249"/>
        <v>1900</v>
      </c>
      <c r="BL9863">
        <f t="shared" si="1250"/>
        <v>1900</v>
      </c>
      <c r="BM9863" t="str">
        <f t="shared" si="1251"/>
        <v/>
      </c>
      <c r="BN9863" s="69">
        <f t="shared" si="1252"/>
        <v>142</v>
      </c>
      <c r="BO9863" s="1">
        <v>52231</v>
      </c>
      <c r="BP9863" s="1"/>
    </row>
    <row r="9864" spans="59:68" x14ac:dyDescent="0.25">
      <c r="BG9864" t="str">
        <f t="shared" ca="1" si="1245"/>
        <v/>
      </c>
      <c r="BH9864" t="str">
        <f t="shared" si="1246"/>
        <v/>
      </c>
      <c r="BI9864" t="str">
        <f t="shared" si="1247"/>
        <v/>
      </c>
      <c r="BJ9864" t="str">
        <f t="shared" ca="1" si="1248"/>
        <v/>
      </c>
      <c r="BK9864">
        <f t="shared" si="1249"/>
        <v>1900</v>
      </c>
      <c r="BL9864">
        <f t="shared" si="1250"/>
        <v>1900</v>
      </c>
      <c r="BM9864" t="str">
        <f t="shared" si="1251"/>
        <v/>
      </c>
      <c r="BN9864" s="69">
        <f t="shared" si="1252"/>
        <v>143</v>
      </c>
      <c r="BO9864" s="1">
        <v>52232</v>
      </c>
      <c r="BP9864" s="1"/>
    </row>
    <row r="9865" spans="59:68" x14ac:dyDescent="0.25">
      <c r="BG9865" t="str">
        <f t="shared" ca="1" si="1245"/>
        <v/>
      </c>
      <c r="BH9865" t="str">
        <f t="shared" si="1246"/>
        <v/>
      </c>
      <c r="BI9865" t="str">
        <f t="shared" si="1247"/>
        <v/>
      </c>
      <c r="BJ9865" t="str">
        <f t="shared" ca="1" si="1248"/>
        <v/>
      </c>
      <c r="BK9865">
        <f t="shared" si="1249"/>
        <v>1900</v>
      </c>
      <c r="BL9865">
        <f t="shared" si="1250"/>
        <v>1900</v>
      </c>
      <c r="BM9865" t="str">
        <f t="shared" si="1251"/>
        <v/>
      </c>
      <c r="BN9865" s="69">
        <f t="shared" si="1252"/>
        <v>143</v>
      </c>
      <c r="BO9865" s="1">
        <v>52233</v>
      </c>
      <c r="BP9865" s="1"/>
    </row>
    <row r="9866" spans="59:68" x14ac:dyDescent="0.25">
      <c r="BG9866" t="str">
        <f t="shared" ca="1" si="1245"/>
        <v/>
      </c>
      <c r="BH9866" t="str">
        <f t="shared" si="1246"/>
        <v/>
      </c>
      <c r="BI9866" t="str">
        <f t="shared" si="1247"/>
        <v/>
      </c>
      <c r="BJ9866" t="str">
        <f t="shared" ca="1" si="1248"/>
        <v/>
      </c>
      <c r="BK9866">
        <f t="shared" si="1249"/>
        <v>1900</v>
      </c>
      <c r="BL9866">
        <f t="shared" si="1250"/>
        <v>1900</v>
      </c>
      <c r="BM9866" t="str">
        <f t="shared" si="1251"/>
        <v/>
      </c>
      <c r="BN9866" s="69">
        <f t="shared" si="1252"/>
        <v>143</v>
      </c>
      <c r="BO9866" s="1">
        <v>52234</v>
      </c>
      <c r="BP9866" s="1"/>
    </row>
    <row r="9867" spans="59:68" x14ac:dyDescent="0.25">
      <c r="BG9867" t="str">
        <f t="shared" ca="1" si="1245"/>
        <v/>
      </c>
      <c r="BH9867" t="str">
        <f t="shared" si="1246"/>
        <v/>
      </c>
      <c r="BI9867" t="str">
        <f t="shared" si="1247"/>
        <v/>
      </c>
      <c r="BJ9867" t="str">
        <f t="shared" ca="1" si="1248"/>
        <v/>
      </c>
      <c r="BK9867">
        <f t="shared" si="1249"/>
        <v>1900</v>
      </c>
      <c r="BL9867">
        <f t="shared" si="1250"/>
        <v>1900</v>
      </c>
      <c r="BM9867" t="str">
        <f t="shared" si="1251"/>
        <v/>
      </c>
      <c r="BN9867" s="69">
        <f t="shared" si="1252"/>
        <v>143</v>
      </c>
      <c r="BO9867" s="1">
        <v>52235</v>
      </c>
      <c r="BP9867" s="1"/>
    </row>
    <row r="9868" spans="59:68" x14ac:dyDescent="0.25">
      <c r="BG9868" t="str">
        <f t="shared" ca="1" si="1245"/>
        <v/>
      </c>
      <c r="BH9868" t="str">
        <f t="shared" si="1246"/>
        <v/>
      </c>
      <c r="BI9868" t="str">
        <f t="shared" si="1247"/>
        <v/>
      </c>
      <c r="BJ9868" t="str">
        <f t="shared" ca="1" si="1248"/>
        <v/>
      </c>
      <c r="BK9868">
        <f t="shared" si="1249"/>
        <v>1900</v>
      </c>
      <c r="BL9868">
        <f t="shared" si="1250"/>
        <v>1900</v>
      </c>
      <c r="BM9868" t="str">
        <f t="shared" si="1251"/>
        <v/>
      </c>
      <c r="BN9868" s="69">
        <f t="shared" si="1252"/>
        <v>143</v>
      </c>
      <c r="BO9868" s="1">
        <v>52236</v>
      </c>
      <c r="BP9868" s="1"/>
    </row>
    <row r="9869" spans="59:68" x14ac:dyDescent="0.25">
      <c r="BG9869" t="str">
        <f t="shared" ca="1" si="1245"/>
        <v/>
      </c>
      <c r="BH9869" t="str">
        <f t="shared" si="1246"/>
        <v/>
      </c>
      <c r="BI9869" t="str">
        <f t="shared" si="1247"/>
        <v/>
      </c>
      <c r="BJ9869" t="str">
        <f t="shared" ca="1" si="1248"/>
        <v/>
      </c>
      <c r="BK9869">
        <f t="shared" si="1249"/>
        <v>1900</v>
      </c>
      <c r="BL9869">
        <f t="shared" si="1250"/>
        <v>1900</v>
      </c>
      <c r="BM9869" t="str">
        <f t="shared" si="1251"/>
        <v/>
      </c>
      <c r="BN9869" s="69">
        <f t="shared" si="1252"/>
        <v>143</v>
      </c>
      <c r="BO9869" s="1">
        <v>52237</v>
      </c>
      <c r="BP9869" s="1"/>
    </row>
    <row r="9870" spans="59:68" x14ac:dyDescent="0.25">
      <c r="BG9870" t="str">
        <f t="shared" ca="1" si="1245"/>
        <v/>
      </c>
      <c r="BH9870" t="str">
        <f t="shared" si="1246"/>
        <v/>
      </c>
      <c r="BI9870" t="str">
        <f t="shared" si="1247"/>
        <v/>
      </c>
      <c r="BJ9870" t="str">
        <f t="shared" ca="1" si="1248"/>
        <v/>
      </c>
      <c r="BK9870">
        <f t="shared" si="1249"/>
        <v>1900</v>
      </c>
      <c r="BL9870">
        <f t="shared" si="1250"/>
        <v>1900</v>
      </c>
      <c r="BM9870" t="str">
        <f t="shared" si="1251"/>
        <v/>
      </c>
      <c r="BN9870" s="69">
        <f t="shared" si="1252"/>
        <v>143</v>
      </c>
      <c r="BO9870" s="1">
        <v>52238</v>
      </c>
      <c r="BP9870" s="1"/>
    </row>
    <row r="9871" spans="59:68" x14ac:dyDescent="0.25">
      <c r="BG9871" t="str">
        <f t="shared" ca="1" si="1245"/>
        <v/>
      </c>
      <c r="BH9871" t="str">
        <f t="shared" si="1246"/>
        <v/>
      </c>
      <c r="BI9871" t="str">
        <f t="shared" si="1247"/>
        <v/>
      </c>
      <c r="BJ9871" t="str">
        <f t="shared" ca="1" si="1248"/>
        <v/>
      </c>
      <c r="BK9871">
        <f t="shared" si="1249"/>
        <v>1900</v>
      </c>
      <c r="BL9871">
        <f t="shared" si="1250"/>
        <v>1900</v>
      </c>
      <c r="BM9871" t="str">
        <f t="shared" si="1251"/>
        <v/>
      </c>
      <c r="BN9871" s="69">
        <f t="shared" si="1252"/>
        <v>143</v>
      </c>
      <c r="BO9871" s="1">
        <v>52239</v>
      </c>
      <c r="BP9871" s="1"/>
    </row>
    <row r="9872" spans="59:68" x14ac:dyDescent="0.25">
      <c r="BG9872" t="str">
        <f t="shared" ca="1" si="1245"/>
        <v/>
      </c>
      <c r="BH9872" t="str">
        <f t="shared" si="1246"/>
        <v/>
      </c>
      <c r="BI9872" t="str">
        <f t="shared" si="1247"/>
        <v/>
      </c>
      <c r="BJ9872" t="str">
        <f t="shared" ca="1" si="1248"/>
        <v/>
      </c>
      <c r="BK9872">
        <f t="shared" si="1249"/>
        <v>1900</v>
      </c>
      <c r="BL9872">
        <f t="shared" si="1250"/>
        <v>1900</v>
      </c>
      <c r="BM9872" t="str">
        <f t="shared" si="1251"/>
        <v/>
      </c>
      <c r="BN9872" s="69">
        <f t="shared" si="1252"/>
        <v>143</v>
      </c>
      <c r="BO9872" s="1">
        <v>52240</v>
      </c>
      <c r="BP9872" s="1"/>
    </row>
    <row r="9873" spans="59:68" x14ac:dyDescent="0.25">
      <c r="BG9873" t="str">
        <f t="shared" ca="1" si="1245"/>
        <v/>
      </c>
      <c r="BH9873" t="str">
        <f t="shared" si="1246"/>
        <v/>
      </c>
      <c r="BI9873" t="str">
        <f t="shared" si="1247"/>
        <v/>
      </c>
      <c r="BJ9873" t="str">
        <f t="shared" ca="1" si="1248"/>
        <v/>
      </c>
      <c r="BK9873">
        <f t="shared" si="1249"/>
        <v>1900</v>
      </c>
      <c r="BL9873">
        <f t="shared" si="1250"/>
        <v>1900</v>
      </c>
      <c r="BM9873" t="str">
        <f t="shared" si="1251"/>
        <v/>
      </c>
      <c r="BN9873" s="69">
        <f t="shared" si="1252"/>
        <v>143</v>
      </c>
      <c r="BO9873" s="1">
        <v>52241</v>
      </c>
      <c r="BP9873" s="1"/>
    </row>
    <row r="9874" spans="59:68" x14ac:dyDescent="0.25">
      <c r="BG9874" t="str">
        <f t="shared" ca="1" si="1245"/>
        <v/>
      </c>
      <c r="BH9874" t="str">
        <f t="shared" si="1246"/>
        <v/>
      </c>
      <c r="BI9874" t="str">
        <f t="shared" si="1247"/>
        <v/>
      </c>
      <c r="BJ9874" t="str">
        <f t="shared" ca="1" si="1248"/>
        <v/>
      </c>
      <c r="BK9874">
        <f t="shared" si="1249"/>
        <v>1900</v>
      </c>
      <c r="BL9874">
        <f t="shared" si="1250"/>
        <v>1900</v>
      </c>
      <c r="BM9874" t="str">
        <f t="shared" si="1251"/>
        <v/>
      </c>
      <c r="BN9874" s="69">
        <f t="shared" si="1252"/>
        <v>143</v>
      </c>
      <c r="BO9874" s="1">
        <v>52242</v>
      </c>
      <c r="BP9874" s="1"/>
    </row>
    <row r="9875" spans="59:68" x14ac:dyDescent="0.25">
      <c r="BG9875" t="str">
        <f t="shared" ca="1" si="1245"/>
        <v/>
      </c>
      <c r="BH9875" t="str">
        <f t="shared" si="1246"/>
        <v/>
      </c>
      <c r="BI9875" t="str">
        <f t="shared" si="1247"/>
        <v/>
      </c>
      <c r="BJ9875" t="str">
        <f t="shared" ca="1" si="1248"/>
        <v/>
      </c>
      <c r="BK9875">
        <f t="shared" si="1249"/>
        <v>1900</v>
      </c>
      <c r="BL9875">
        <f t="shared" si="1250"/>
        <v>1900</v>
      </c>
      <c r="BM9875" t="str">
        <f t="shared" si="1251"/>
        <v/>
      </c>
      <c r="BN9875" s="69">
        <f t="shared" si="1252"/>
        <v>143</v>
      </c>
      <c r="BO9875" s="1">
        <v>52243</v>
      </c>
      <c r="BP9875" s="1"/>
    </row>
    <row r="9876" spans="59:68" x14ac:dyDescent="0.25">
      <c r="BG9876" t="str">
        <f t="shared" ca="1" si="1245"/>
        <v/>
      </c>
      <c r="BH9876" t="str">
        <f t="shared" si="1246"/>
        <v/>
      </c>
      <c r="BI9876" t="str">
        <f t="shared" si="1247"/>
        <v/>
      </c>
      <c r="BJ9876" t="str">
        <f t="shared" ca="1" si="1248"/>
        <v/>
      </c>
      <c r="BK9876">
        <f t="shared" si="1249"/>
        <v>1900</v>
      </c>
      <c r="BL9876">
        <f t="shared" si="1250"/>
        <v>1900</v>
      </c>
      <c r="BM9876" t="str">
        <f t="shared" si="1251"/>
        <v/>
      </c>
      <c r="BN9876" s="69">
        <f t="shared" si="1252"/>
        <v>143</v>
      </c>
      <c r="BO9876" s="1">
        <v>52244</v>
      </c>
      <c r="BP9876" s="1"/>
    </row>
    <row r="9877" spans="59:68" x14ac:dyDescent="0.25">
      <c r="BG9877" t="str">
        <f t="shared" ca="1" si="1245"/>
        <v/>
      </c>
      <c r="BH9877" t="str">
        <f t="shared" si="1246"/>
        <v/>
      </c>
      <c r="BI9877" t="str">
        <f t="shared" si="1247"/>
        <v/>
      </c>
      <c r="BJ9877" t="str">
        <f t="shared" ca="1" si="1248"/>
        <v/>
      </c>
      <c r="BK9877">
        <f t="shared" si="1249"/>
        <v>1900</v>
      </c>
      <c r="BL9877">
        <f t="shared" si="1250"/>
        <v>1900</v>
      </c>
      <c r="BM9877" t="str">
        <f t="shared" si="1251"/>
        <v/>
      </c>
      <c r="BN9877" s="69">
        <f t="shared" si="1252"/>
        <v>143</v>
      </c>
      <c r="BO9877" s="1">
        <v>52245</v>
      </c>
      <c r="BP9877" s="1"/>
    </row>
    <row r="9878" spans="59:68" x14ac:dyDescent="0.25">
      <c r="BG9878" t="str">
        <f t="shared" ca="1" si="1245"/>
        <v/>
      </c>
      <c r="BH9878" t="str">
        <f t="shared" si="1246"/>
        <v/>
      </c>
      <c r="BI9878" t="str">
        <f t="shared" si="1247"/>
        <v/>
      </c>
      <c r="BJ9878" t="str">
        <f t="shared" ca="1" si="1248"/>
        <v/>
      </c>
      <c r="BK9878">
        <f t="shared" si="1249"/>
        <v>1900</v>
      </c>
      <c r="BL9878">
        <f t="shared" si="1250"/>
        <v>1900</v>
      </c>
      <c r="BM9878" t="str">
        <f t="shared" si="1251"/>
        <v/>
      </c>
      <c r="BN9878" s="69">
        <f t="shared" si="1252"/>
        <v>143</v>
      </c>
      <c r="BO9878" s="1">
        <v>52246</v>
      </c>
      <c r="BP9878" s="1"/>
    </row>
    <row r="9879" spans="59:68" x14ac:dyDescent="0.25">
      <c r="BG9879" t="str">
        <f t="shared" ca="1" si="1245"/>
        <v/>
      </c>
      <c r="BH9879" t="str">
        <f t="shared" si="1246"/>
        <v/>
      </c>
      <c r="BI9879" t="str">
        <f t="shared" si="1247"/>
        <v/>
      </c>
      <c r="BJ9879" t="str">
        <f t="shared" ca="1" si="1248"/>
        <v/>
      </c>
      <c r="BK9879">
        <f t="shared" si="1249"/>
        <v>1900</v>
      </c>
      <c r="BL9879">
        <f t="shared" si="1250"/>
        <v>1900</v>
      </c>
      <c r="BM9879" t="str">
        <f t="shared" si="1251"/>
        <v/>
      </c>
      <c r="BN9879" s="69">
        <f t="shared" si="1252"/>
        <v>143</v>
      </c>
      <c r="BO9879" s="1">
        <v>52247</v>
      </c>
      <c r="BP9879" s="1"/>
    </row>
    <row r="9880" spans="59:68" x14ac:dyDescent="0.25">
      <c r="BG9880" t="str">
        <f t="shared" ca="1" si="1245"/>
        <v/>
      </c>
      <c r="BH9880" t="str">
        <f t="shared" si="1246"/>
        <v/>
      </c>
      <c r="BI9880" t="str">
        <f t="shared" si="1247"/>
        <v/>
      </c>
      <c r="BJ9880" t="str">
        <f t="shared" ca="1" si="1248"/>
        <v/>
      </c>
      <c r="BK9880">
        <f t="shared" si="1249"/>
        <v>1900</v>
      </c>
      <c r="BL9880">
        <f t="shared" si="1250"/>
        <v>1900</v>
      </c>
      <c r="BM9880" t="str">
        <f t="shared" si="1251"/>
        <v/>
      </c>
      <c r="BN9880" s="69">
        <f t="shared" si="1252"/>
        <v>143</v>
      </c>
      <c r="BO9880" s="1">
        <v>52248</v>
      </c>
      <c r="BP9880" s="1"/>
    </row>
    <row r="9881" spans="59:68" x14ac:dyDescent="0.25">
      <c r="BG9881" t="str">
        <f t="shared" ca="1" si="1245"/>
        <v/>
      </c>
      <c r="BH9881" t="str">
        <f t="shared" si="1246"/>
        <v/>
      </c>
      <c r="BI9881" t="str">
        <f t="shared" si="1247"/>
        <v/>
      </c>
      <c r="BJ9881" t="str">
        <f t="shared" ca="1" si="1248"/>
        <v/>
      </c>
      <c r="BK9881">
        <f t="shared" si="1249"/>
        <v>1900</v>
      </c>
      <c r="BL9881">
        <f t="shared" si="1250"/>
        <v>1900</v>
      </c>
      <c r="BM9881" t="str">
        <f t="shared" si="1251"/>
        <v/>
      </c>
      <c r="BN9881" s="69">
        <f t="shared" si="1252"/>
        <v>143</v>
      </c>
      <c r="BO9881" s="1">
        <v>52249</v>
      </c>
      <c r="BP9881" s="1"/>
    </row>
    <row r="9882" spans="59:68" x14ac:dyDescent="0.25">
      <c r="BG9882" t="str">
        <f t="shared" ca="1" si="1245"/>
        <v/>
      </c>
      <c r="BH9882" t="str">
        <f t="shared" si="1246"/>
        <v/>
      </c>
      <c r="BI9882" t="str">
        <f t="shared" si="1247"/>
        <v/>
      </c>
      <c r="BJ9882" t="str">
        <f t="shared" ca="1" si="1248"/>
        <v/>
      </c>
      <c r="BK9882">
        <f t="shared" si="1249"/>
        <v>1900</v>
      </c>
      <c r="BL9882">
        <f t="shared" si="1250"/>
        <v>1900</v>
      </c>
      <c r="BM9882" t="str">
        <f t="shared" si="1251"/>
        <v/>
      </c>
      <c r="BN9882" s="69">
        <f t="shared" si="1252"/>
        <v>143</v>
      </c>
      <c r="BO9882" s="1">
        <v>52250</v>
      </c>
      <c r="BP9882" s="1"/>
    </row>
    <row r="9883" spans="59:68" x14ac:dyDescent="0.25">
      <c r="BG9883" t="str">
        <f t="shared" ca="1" si="1245"/>
        <v/>
      </c>
      <c r="BH9883" t="str">
        <f t="shared" si="1246"/>
        <v/>
      </c>
      <c r="BI9883" t="str">
        <f t="shared" si="1247"/>
        <v/>
      </c>
      <c r="BJ9883" t="str">
        <f t="shared" ca="1" si="1248"/>
        <v/>
      </c>
      <c r="BK9883">
        <f t="shared" si="1249"/>
        <v>1900</v>
      </c>
      <c r="BL9883">
        <f t="shared" si="1250"/>
        <v>1900</v>
      </c>
      <c r="BM9883" t="str">
        <f t="shared" si="1251"/>
        <v/>
      </c>
      <c r="BN9883" s="69">
        <f t="shared" si="1252"/>
        <v>143</v>
      </c>
      <c r="BO9883" s="1">
        <v>52251</v>
      </c>
      <c r="BP9883" s="1"/>
    </row>
    <row r="9884" spans="59:68" x14ac:dyDescent="0.25">
      <c r="BG9884" t="str">
        <f t="shared" ca="1" si="1245"/>
        <v/>
      </c>
      <c r="BH9884" t="str">
        <f t="shared" si="1246"/>
        <v/>
      </c>
      <c r="BI9884" t="str">
        <f t="shared" si="1247"/>
        <v/>
      </c>
      <c r="BJ9884" t="str">
        <f t="shared" ca="1" si="1248"/>
        <v/>
      </c>
      <c r="BK9884">
        <f t="shared" si="1249"/>
        <v>1900</v>
      </c>
      <c r="BL9884">
        <f t="shared" si="1250"/>
        <v>1900</v>
      </c>
      <c r="BM9884" t="str">
        <f t="shared" si="1251"/>
        <v/>
      </c>
      <c r="BN9884" s="69">
        <f t="shared" si="1252"/>
        <v>143</v>
      </c>
      <c r="BO9884" s="1">
        <v>52252</v>
      </c>
      <c r="BP9884" s="1"/>
    </row>
    <row r="9885" spans="59:68" x14ac:dyDescent="0.25">
      <c r="BG9885" t="str">
        <f t="shared" ca="1" si="1245"/>
        <v/>
      </c>
      <c r="BH9885" t="str">
        <f t="shared" si="1246"/>
        <v/>
      </c>
      <c r="BI9885" t="str">
        <f t="shared" si="1247"/>
        <v/>
      </c>
      <c r="BJ9885" t="str">
        <f t="shared" ca="1" si="1248"/>
        <v/>
      </c>
      <c r="BK9885">
        <f t="shared" si="1249"/>
        <v>1900</v>
      </c>
      <c r="BL9885">
        <f t="shared" si="1250"/>
        <v>1900</v>
      </c>
      <c r="BM9885" t="str">
        <f t="shared" si="1251"/>
        <v/>
      </c>
      <c r="BN9885" s="69">
        <f t="shared" si="1252"/>
        <v>143</v>
      </c>
      <c r="BO9885" s="1">
        <v>52253</v>
      </c>
      <c r="BP9885" s="1"/>
    </row>
    <row r="9886" spans="59:68" x14ac:dyDescent="0.25">
      <c r="BG9886" t="str">
        <f t="shared" ca="1" si="1245"/>
        <v/>
      </c>
      <c r="BH9886" t="str">
        <f t="shared" si="1246"/>
        <v/>
      </c>
      <c r="BI9886" t="str">
        <f t="shared" si="1247"/>
        <v/>
      </c>
      <c r="BJ9886" t="str">
        <f t="shared" ca="1" si="1248"/>
        <v/>
      </c>
      <c r="BK9886">
        <f t="shared" si="1249"/>
        <v>1900</v>
      </c>
      <c r="BL9886">
        <f t="shared" si="1250"/>
        <v>1900</v>
      </c>
      <c r="BM9886" t="str">
        <f t="shared" si="1251"/>
        <v/>
      </c>
      <c r="BN9886" s="69">
        <f t="shared" si="1252"/>
        <v>143</v>
      </c>
      <c r="BO9886" s="1">
        <v>52254</v>
      </c>
      <c r="BP9886" s="1"/>
    </row>
    <row r="9887" spans="59:68" x14ac:dyDescent="0.25">
      <c r="BG9887" t="str">
        <f t="shared" ca="1" si="1245"/>
        <v/>
      </c>
      <c r="BH9887" t="str">
        <f t="shared" si="1246"/>
        <v/>
      </c>
      <c r="BI9887" t="str">
        <f t="shared" si="1247"/>
        <v/>
      </c>
      <c r="BJ9887" t="str">
        <f t="shared" ca="1" si="1248"/>
        <v/>
      </c>
      <c r="BK9887">
        <f t="shared" si="1249"/>
        <v>1900</v>
      </c>
      <c r="BL9887">
        <f t="shared" si="1250"/>
        <v>1900</v>
      </c>
      <c r="BM9887" t="str">
        <f t="shared" si="1251"/>
        <v/>
      </c>
      <c r="BN9887" s="69">
        <f t="shared" si="1252"/>
        <v>143</v>
      </c>
      <c r="BO9887" s="1">
        <v>52255</v>
      </c>
      <c r="BP9887" s="1"/>
    </row>
    <row r="9888" spans="59:68" x14ac:dyDescent="0.25">
      <c r="BG9888" t="str">
        <f t="shared" ca="1" si="1245"/>
        <v/>
      </c>
      <c r="BH9888" t="str">
        <f t="shared" si="1246"/>
        <v/>
      </c>
      <c r="BI9888" t="str">
        <f t="shared" si="1247"/>
        <v/>
      </c>
      <c r="BJ9888" t="str">
        <f t="shared" ca="1" si="1248"/>
        <v/>
      </c>
      <c r="BK9888">
        <f t="shared" si="1249"/>
        <v>1900</v>
      </c>
      <c r="BL9888">
        <f t="shared" si="1250"/>
        <v>1900</v>
      </c>
      <c r="BM9888" t="str">
        <f t="shared" si="1251"/>
        <v/>
      </c>
      <c r="BN9888" s="69">
        <f t="shared" si="1252"/>
        <v>143</v>
      </c>
      <c r="BO9888" s="1">
        <v>52256</v>
      </c>
      <c r="BP9888" s="1"/>
    </row>
    <row r="9889" spans="59:68" x14ac:dyDescent="0.25">
      <c r="BG9889" t="str">
        <f t="shared" ca="1" si="1245"/>
        <v/>
      </c>
      <c r="BH9889" t="str">
        <f t="shared" si="1246"/>
        <v/>
      </c>
      <c r="BI9889" t="str">
        <f t="shared" si="1247"/>
        <v/>
      </c>
      <c r="BJ9889" t="str">
        <f t="shared" ca="1" si="1248"/>
        <v/>
      </c>
      <c r="BK9889">
        <f t="shared" si="1249"/>
        <v>1900</v>
      </c>
      <c r="BL9889">
        <f t="shared" si="1250"/>
        <v>1900</v>
      </c>
      <c r="BM9889" t="str">
        <f t="shared" si="1251"/>
        <v/>
      </c>
      <c r="BN9889" s="69">
        <f t="shared" si="1252"/>
        <v>143</v>
      </c>
      <c r="BO9889" s="1">
        <v>52257</v>
      </c>
      <c r="BP9889" s="1"/>
    </row>
    <row r="9890" spans="59:68" x14ac:dyDescent="0.25">
      <c r="BG9890" t="str">
        <f t="shared" ca="1" si="1245"/>
        <v/>
      </c>
      <c r="BH9890" t="str">
        <f t="shared" si="1246"/>
        <v/>
      </c>
      <c r="BI9890" t="str">
        <f t="shared" si="1247"/>
        <v/>
      </c>
      <c r="BJ9890" t="str">
        <f t="shared" ca="1" si="1248"/>
        <v/>
      </c>
      <c r="BK9890">
        <f t="shared" si="1249"/>
        <v>1900</v>
      </c>
      <c r="BL9890">
        <f t="shared" si="1250"/>
        <v>1900</v>
      </c>
      <c r="BM9890" t="str">
        <f t="shared" si="1251"/>
        <v/>
      </c>
      <c r="BN9890" s="69">
        <f t="shared" si="1252"/>
        <v>143</v>
      </c>
      <c r="BO9890" s="1">
        <v>52258</v>
      </c>
      <c r="BP9890" s="1"/>
    </row>
    <row r="9891" spans="59:68" x14ac:dyDescent="0.25">
      <c r="BG9891" t="str">
        <f t="shared" ca="1" si="1245"/>
        <v/>
      </c>
      <c r="BH9891" t="str">
        <f t="shared" si="1246"/>
        <v/>
      </c>
      <c r="BI9891" t="str">
        <f t="shared" si="1247"/>
        <v/>
      </c>
      <c r="BJ9891" t="str">
        <f t="shared" ca="1" si="1248"/>
        <v/>
      </c>
      <c r="BK9891">
        <f t="shared" si="1249"/>
        <v>1900</v>
      </c>
      <c r="BL9891">
        <f t="shared" si="1250"/>
        <v>1900</v>
      </c>
      <c r="BM9891" t="str">
        <f t="shared" si="1251"/>
        <v/>
      </c>
      <c r="BN9891" s="69">
        <f t="shared" si="1252"/>
        <v>143</v>
      </c>
      <c r="BO9891" s="1">
        <v>52259</v>
      </c>
      <c r="BP9891" s="1"/>
    </row>
    <row r="9892" spans="59:68" x14ac:dyDescent="0.25">
      <c r="BG9892" t="str">
        <f t="shared" ca="1" si="1245"/>
        <v/>
      </c>
      <c r="BH9892" t="str">
        <f t="shared" si="1246"/>
        <v/>
      </c>
      <c r="BI9892" t="str">
        <f t="shared" si="1247"/>
        <v/>
      </c>
      <c r="BJ9892" t="str">
        <f t="shared" ca="1" si="1248"/>
        <v/>
      </c>
      <c r="BK9892">
        <f t="shared" si="1249"/>
        <v>1900</v>
      </c>
      <c r="BL9892">
        <f t="shared" si="1250"/>
        <v>1900</v>
      </c>
      <c r="BM9892" t="str">
        <f t="shared" si="1251"/>
        <v/>
      </c>
      <c r="BN9892" s="69">
        <f t="shared" si="1252"/>
        <v>143</v>
      </c>
      <c r="BO9892" s="1">
        <v>52260</v>
      </c>
      <c r="BP9892" s="1"/>
    </row>
    <row r="9893" spans="59:68" x14ac:dyDescent="0.25">
      <c r="BG9893" t="str">
        <f t="shared" ca="1" si="1245"/>
        <v/>
      </c>
      <c r="BH9893" t="str">
        <f t="shared" si="1246"/>
        <v/>
      </c>
      <c r="BI9893" t="str">
        <f t="shared" si="1247"/>
        <v/>
      </c>
      <c r="BJ9893" t="str">
        <f t="shared" ca="1" si="1248"/>
        <v/>
      </c>
      <c r="BK9893">
        <f t="shared" si="1249"/>
        <v>1900</v>
      </c>
      <c r="BL9893">
        <f t="shared" si="1250"/>
        <v>1900</v>
      </c>
      <c r="BM9893" t="str">
        <f t="shared" si="1251"/>
        <v/>
      </c>
      <c r="BN9893" s="69">
        <f t="shared" si="1252"/>
        <v>143</v>
      </c>
      <c r="BO9893" s="1">
        <v>52261</v>
      </c>
      <c r="BP9893" s="1"/>
    </row>
    <row r="9894" spans="59:68" x14ac:dyDescent="0.25">
      <c r="BG9894" t="str">
        <f t="shared" ca="1" si="1245"/>
        <v/>
      </c>
      <c r="BH9894" t="str">
        <f t="shared" si="1246"/>
        <v/>
      </c>
      <c r="BI9894" t="str">
        <f t="shared" si="1247"/>
        <v/>
      </c>
      <c r="BJ9894" t="str">
        <f t="shared" ca="1" si="1248"/>
        <v/>
      </c>
      <c r="BK9894">
        <f t="shared" si="1249"/>
        <v>1900</v>
      </c>
      <c r="BL9894">
        <f t="shared" si="1250"/>
        <v>1900</v>
      </c>
      <c r="BM9894" t="str">
        <f t="shared" si="1251"/>
        <v/>
      </c>
      <c r="BN9894" s="69">
        <f t="shared" si="1252"/>
        <v>143</v>
      </c>
      <c r="BO9894" s="1">
        <v>52262</v>
      </c>
      <c r="BP9894" s="1"/>
    </row>
    <row r="9895" spans="59:68" x14ac:dyDescent="0.25">
      <c r="BG9895" t="str">
        <f t="shared" ca="1" si="1245"/>
        <v/>
      </c>
      <c r="BH9895" t="str">
        <f t="shared" si="1246"/>
        <v/>
      </c>
      <c r="BI9895" t="str">
        <f t="shared" si="1247"/>
        <v/>
      </c>
      <c r="BJ9895" t="str">
        <f t="shared" ca="1" si="1248"/>
        <v/>
      </c>
      <c r="BK9895">
        <f t="shared" si="1249"/>
        <v>1900</v>
      </c>
      <c r="BL9895">
        <f t="shared" si="1250"/>
        <v>1900</v>
      </c>
      <c r="BM9895" t="str">
        <f t="shared" si="1251"/>
        <v/>
      </c>
      <c r="BN9895" s="69">
        <f t="shared" si="1252"/>
        <v>143</v>
      </c>
      <c r="BO9895" s="1">
        <v>52263</v>
      </c>
      <c r="BP9895" s="1"/>
    </row>
    <row r="9896" spans="59:68" x14ac:dyDescent="0.25">
      <c r="BG9896" t="str">
        <f t="shared" ca="1" si="1245"/>
        <v/>
      </c>
      <c r="BH9896" t="str">
        <f t="shared" si="1246"/>
        <v/>
      </c>
      <c r="BI9896" t="str">
        <f t="shared" si="1247"/>
        <v/>
      </c>
      <c r="BJ9896" t="str">
        <f t="shared" ca="1" si="1248"/>
        <v/>
      </c>
      <c r="BK9896">
        <f t="shared" si="1249"/>
        <v>1900</v>
      </c>
      <c r="BL9896">
        <f t="shared" si="1250"/>
        <v>1900</v>
      </c>
      <c r="BM9896" t="str">
        <f t="shared" si="1251"/>
        <v/>
      </c>
      <c r="BN9896" s="69">
        <f t="shared" si="1252"/>
        <v>143</v>
      </c>
      <c r="BO9896" s="1">
        <v>52264</v>
      </c>
      <c r="BP9896" s="1"/>
    </row>
    <row r="9897" spans="59:68" x14ac:dyDescent="0.25">
      <c r="BG9897" t="str">
        <f t="shared" ca="1" si="1245"/>
        <v/>
      </c>
      <c r="BH9897" t="str">
        <f t="shared" si="1246"/>
        <v/>
      </c>
      <c r="BI9897" t="str">
        <f t="shared" si="1247"/>
        <v/>
      </c>
      <c r="BJ9897" t="str">
        <f t="shared" ca="1" si="1248"/>
        <v/>
      </c>
      <c r="BK9897">
        <f t="shared" si="1249"/>
        <v>1900</v>
      </c>
      <c r="BL9897">
        <f t="shared" si="1250"/>
        <v>1900</v>
      </c>
      <c r="BM9897" t="str">
        <f t="shared" si="1251"/>
        <v/>
      </c>
      <c r="BN9897" s="69">
        <f t="shared" si="1252"/>
        <v>143</v>
      </c>
      <c r="BO9897" s="1">
        <v>52265</v>
      </c>
      <c r="BP9897" s="1"/>
    </row>
    <row r="9898" spans="59:68" x14ac:dyDescent="0.25">
      <c r="BG9898" t="str">
        <f t="shared" ca="1" si="1245"/>
        <v/>
      </c>
      <c r="BH9898" t="str">
        <f t="shared" si="1246"/>
        <v/>
      </c>
      <c r="BI9898" t="str">
        <f t="shared" si="1247"/>
        <v/>
      </c>
      <c r="BJ9898" t="str">
        <f t="shared" ca="1" si="1248"/>
        <v/>
      </c>
      <c r="BK9898">
        <f t="shared" si="1249"/>
        <v>1900</v>
      </c>
      <c r="BL9898">
        <f t="shared" si="1250"/>
        <v>1900</v>
      </c>
      <c r="BM9898" t="str">
        <f t="shared" si="1251"/>
        <v/>
      </c>
      <c r="BN9898" s="69">
        <f t="shared" si="1252"/>
        <v>143</v>
      </c>
      <c r="BO9898" s="1">
        <v>52266</v>
      </c>
      <c r="BP9898" s="1"/>
    </row>
    <row r="9899" spans="59:68" x14ac:dyDescent="0.25">
      <c r="BG9899" t="str">
        <f t="shared" ca="1" si="1245"/>
        <v/>
      </c>
      <c r="BH9899" t="str">
        <f t="shared" si="1246"/>
        <v/>
      </c>
      <c r="BI9899" t="str">
        <f t="shared" si="1247"/>
        <v/>
      </c>
      <c r="BJ9899" t="str">
        <f t="shared" ca="1" si="1248"/>
        <v/>
      </c>
      <c r="BK9899">
        <f t="shared" si="1249"/>
        <v>1900</v>
      </c>
      <c r="BL9899">
        <f t="shared" si="1250"/>
        <v>1900</v>
      </c>
      <c r="BM9899" t="str">
        <f t="shared" si="1251"/>
        <v/>
      </c>
      <c r="BN9899" s="69">
        <f t="shared" si="1252"/>
        <v>143</v>
      </c>
      <c r="BO9899" s="1">
        <v>52267</v>
      </c>
      <c r="BP9899" s="1"/>
    </row>
    <row r="9900" spans="59:68" x14ac:dyDescent="0.25">
      <c r="BG9900" t="str">
        <f t="shared" ca="1" si="1245"/>
        <v/>
      </c>
      <c r="BH9900" t="str">
        <f t="shared" si="1246"/>
        <v/>
      </c>
      <c r="BI9900" t="str">
        <f t="shared" si="1247"/>
        <v/>
      </c>
      <c r="BJ9900" t="str">
        <f t="shared" ca="1" si="1248"/>
        <v/>
      </c>
      <c r="BK9900">
        <f t="shared" si="1249"/>
        <v>1900</v>
      </c>
      <c r="BL9900">
        <f t="shared" si="1250"/>
        <v>1900</v>
      </c>
      <c r="BM9900" t="str">
        <f t="shared" si="1251"/>
        <v/>
      </c>
      <c r="BN9900" s="69">
        <f t="shared" si="1252"/>
        <v>143</v>
      </c>
      <c r="BO9900" s="1">
        <v>52268</v>
      </c>
      <c r="BP9900" s="1"/>
    </row>
    <row r="9901" spans="59:68" x14ac:dyDescent="0.25">
      <c r="BG9901" t="str">
        <f t="shared" ca="1" si="1245"/>
        <v/>
      </c>
      <c r="BH9901" t="str">
        <f t="shared" si="1246"/>
        <v/>
      </c>
      <c r="BI9901" t="str">
        <f t="shared" si="1247"/>
        <v/>
      </c>
      <c r="BJ9901" t="str">
        <f t="shared" ca="1" si="1248"/>
        <v/>
      </c>
      <c r="BK9901">
        <f t="shared" si="1249"/>
        <v>1900</v>
      </c>
      <c r="BL9901">
        <f t="shared" si="1250"/>
        <v>1900</v>
      </c>
      <c r="BM9901" t="str">
        <f t="shared" si="1251"/>
        <v/>
      </c>
      <c r="BN9901" s="69">
        <f t="shared" si="1252"/>
        <v>143</v>
      </c>
      <c r="BO9901" s="1">
        <v>52269</v>
      </c>
      <c r="BP9901" s="1"/>
    </row>
    <row r="9902" spans="59:68" x14ac:dyDescent="0.25">
      <c r="BG9902" t="str">
        <f t="shared" ca="1" si="1245"/>
        <v/>
      </c>
      <c r="BH9902" t="str">
        <f t="shared" si="1246"/>
        <v/>
      </c>
      <c r="BI9902" t="str">
        <f t="shared" si="1247"/>
        <v/>
      </c>
      <c r="BJ9902" t="str">
        <f t="shared" ca="1" si="1248"/>
        <v/>
      </c>
      <c r="BK9902">
        <f t="shared" si="1249"/>
        <v>1900</v>
      </c>
      <c r="BL9902">
        <f t="shared" si="1250"/>
        <v>1900</v>
      </c>
      <c r="BM9902" t="str">
        <f t="shared" si="1251"/>
        <v/>
      </c>
      <c r="BN9902" s="69">
        <f t="shared" si="1252"/>
        <v>143</v>
      </c>
      <c r="BO9902" s="1">
        <v>52270</v>
      </c>
      <c r="BP9902" s="1"/>
    </row>
    <row r="9903" spans="59:68" x14ac:dyDescent="0.25">
      <c r="BG9903" t="str">
        <f t="shared" ca="1" si="1245"/>
        <v/>
      </c>
      <c r="BH9903" t="str">
        <f t="shared" si="1246"/>
        <v/>
      </c>
      <c r="BI9903" t="str">
        <f t="shared" si="1247"/>
        <v/>
      </c>
      <c r="BJ9903" t="str">
        <f t="shared" ca="1" si="1248"/>
        <v/>
      </c>
      <c r="BK9903">
        <f t="shared" si="1249"/>
        <v>1900</v>
      </c>
      <c r="BL9903">
        <f t="shared" si="1250"/>
        <v>1900</v>
      </c>
      <c r="BM9903" t="str">
        <f t="shared" si="1251"/>
        <v/>
      </c>
      <c r="BN9903" s="69">
        <f t="shared" si="1252"/>
        <v>143</v>
      </c>
      <c r="BO9903" s="1">
        <v>52271</v>
      </c>
      <c r="BP9903" s="1"/>
    </row>
    <row r="9904" spans="59:68" x14ac:dyDescent="0.25">
      <c r="BG9904" t="str">
        <f t="shared" ca="1" si="1245"/>
        <v/>
      </c>
      <c r="BH9904" t="str">
        <f t="shared" si="1246"/>
        <v/>
      </c>
      <c r="BI9904" t="str">
        <f t="shared" si="1247"/>
        <v/>
      </c>
      <c r="BJ9904" t="str">
        <f t="shared" ca="1" si="1248"/>
        <v/>
      </c>
      <c r="BK9904">
        <f t="shared" si="1249"/>
        <v>1900</v>
      </c>
      <c r="BL9904">
        <f t="shared" si="1250"/>
        <v>1900</v>
      </c>
      <c r="BM9904" t="str">
        <f t="shared" si="1251"/>
        <v/>
      </c>
      <c r="BN9904" s="69">
        <f t="shared" si="1252"/>
        <v>143</v>
      </c>
      <c r="BO9904" s="1">
        <v>52272</v>
      </c>
      <c r="BP9904" s="1"/>
    </row>
    <row r="9905" spans="59:68" x14ac:dyDescent="0.25">
      <c r="BG9905" t="str">
        <f t="shared" ca="1" si="1245"/>
        <v/>
      </c>
      <c r="BH9905" t="str">
        <f t="shared" si="1246"/>
        <v/>
      </c>
      <c r="BI9905" t="str">
        <f t="shared" si="1247"/>
        <v/>
      </c>
      <c r="BJ9905" t="str">
        <f t="shared" ca="1" si="1248"/>
        <v/>
      </c>
      <c r="BK9905">
        <f t="shared" si="1249"/>
        <v>1900</v>
      </c>
      <c r="BL9905">
        <f t="shared" si="1250"/>
        <v>1900</v>
      </c>
      <c r="BM9905" t="str">
        <f t="shared" si="1251"/>
        <v/>
      </c>
      <c r="BN9905" s="69">
        <f t="shared" si="1252"/>
        <v>143</v>
      </c>
      <c r="BO9905" s="1">
        <v>52273</v>
      </c>
      <c r="BP9905" s="1"/>
    </row>
    <row r="9906" spans="59:68" x14ac:dyDescent="0.25">
      <c r="BG9906" t="str">
        <f t="shared" ca="1" si="1245"/>
        <v/>
      </c>
      <c r="BH9906" t="str">
        <f t="shared" si="1246"/>
        <v/>
      </c>
      <c r="BI9906" t="str">
        <f t="shared" si="1247"/>
        <v/>
      </c>
      <c r="BJ9906" t="str">
        <f t="shared" ca="1" si="1248"/>
        <v/>
      </c>
      <c r="BK9906">
        <f t="shared" si="1249"/>
        <v>1900</v>
      </c>
      <c r="BL9906">
        <f t="shared" si="1250"/>
        <v>1900</v>
      </c>
      <c r="BM9906" t="str">
        <f t="shared" si="1251"/>
        <v/>
      </c>
      <c r="BN9906" s="69">
        <f t="shared" si="1252"/>
        <v>143</v>
      </c>
      <c r="BO9906" s="1">
        <v>52274</v>
      </c>
      <c r="BP9906" s="1"/>
    </row>
    <row r="9907" spans="59:68" x14ac:dyDescent="0.25">
      <c r="BG9907" t="str">
        <f t="shared" ca="1" si="1245"/>
        <v/>
      </c>
      <c r="BH9907" t="str">
        <f t="shared" si="1246"/>
        <v/>
      </c>
      <c r="BI9907" t="str">
        <f t="shared" si="1247"/>
        <v/>
      </c>
      <c r="BJ9907" t="str">
        <f t="shared" ca="1" si="1248"/>
        <v/>
      </c>
      <c r="BK9907">
        <f t="shared" si="1249"/>
        <v>1900</v>
      </c>
      <c r="BL9907">
        <f t="shared" si="1250"/>
        <v>1900</v>
      </c>
      <c r="BM9907" t="str">
        <f t="shared" si="1251"/>
        <v/>
      </c>
      <c r="BN9907" s="69">
        <f t="shared" si="1252"/>
        <v>143</v>
      </c>
      <c r="BO9907" s="1">
        <v>52275</v>
      </c>
      <c r="BP9907" s="1"/>
    </row>
    <row r="9908" spans="59:68" x14ac:dyDescent="0.25">
      <c r="BG9908" t="str">
        <f t="shared" ca="1" si="1245"/>
        <v/>
      </c>
      <c r="BH9908" t="str">
        <f t="shared" si="1246"/>
        <v/>
      </c>
      <c r="BI9908" t="str">
        <f t="shared" si="1247"/>
        <v/>
      </c>
      <c r="BJ9908" t="str">
        <f t="shared" ca="1" si="1248"/>
        <v/>
      </c>
      <c r="BK9908">
        <f t="shared" si="1249"/>
        <v>1900</v>
      </c>
      <c r="BL9908">
        <f t="shared" si="1250"/>
        <v>1900</v>
      </c>
      <c r="BM9908" t="str">
        <f t="shared" si="1251"/>
        <v/>
      </c>
      <c r="BN9908" s="69">
        <f t="shared" si="1252"/>
        <v>143</v>
      </c>
      <c r="BO9908" s="1">
        <v>52276</v>
      </c>
      <c r="BP9908" s="1"/>
    </row>
    <row r="9909" spans="59:68" x14ac:dyDescent="0.25">
      <c r="BG9909" t="str">
        <f t="shared" ca="1" si="1245"/>
        <v/>
      </c>
      <c r="BH9909" t="str">
        <f t="shared" si="1246"/>
        <v/>
      </c>
      <c r="BI9909" t="str">
        <f t="shared" si="1247"/>
        <v/>
      </c>
      <c r="BJ9909" t="str">
        <f t="shared" ca="1" si="1248"/>
        <v/>
      </c>
      <c r="BK9909">
        <f t="shared" si="1249"/>
        <v>1900</v>
      </c>
      <c r="BL9909">
        <f t="shared" si="1250"/>
        <v>1900</v>
      </c>
      <c r="BM9909" t="str">
        <f t="shared" si="1251"/>
        <v/>
      </c>
      <c r="BN9909" s="69">
        <f t="shared" si="1252"/>
        <v>143</v>
      </c>
      <c r="BO9909" s="1">
        <v>52277</v>
      </c>
      <c r="BP9909" s="1"/>
    </row>
    <row r="9910" spans="59:68" x14ac:dyDescent="0.25">
      <c r="BG9910" t="str">
        <f t="shared" ca="1" si="1245"/>
        <v/>
      </c>
      <c r="BH9910" t="str">
        <f t="shared" si="1246"/>
        <v/>
      </c>
      <c r="BI9910" t="str">
        <f t="shared" si="1247"/>
        <v/>
      </c>
      <c r="BJ9910" t="str">
        <f t="shared" ca="1" si="1248"/>
        <v/>
      </c>
      <c r="BK9910">
        <f t="shared" si="1249"/>
        <v>1900</v>
      </c>
      <c r="BL9910">
        <f t="shared" si="1250"/>
        <v>1900</v>
      </c>
      <c r="BM9910" t="str">
        <f t="shared" si="1251"/>
        <v/>
      </c>
      <c r="BN9910" s="69">
        <f t="shared" si="1252"/>
        <v>143</v>
      </c>
      <c r="BO9910" s="1">
        <v>52278</v>
      </c>
      <c r="BP9910" s="1"/>
    </row>
    <row r="9911" spans="59:68" x14ac:dyDescent="0.25">
      <c r="BG9911" t="str">
        <f t="shared" ca="1" si="1245"/>
        <v/>
      </c>
      <c r="BH9911" t="str">
        <f t="shared" si="1246"/>
        <v/>
      </c>
      <c r="BI9911" t="str">
        <f t="shared" si="1247"/>
        <v/>
      </c>
      <c r="BJ9911" t="str">
        <f t="shared" ca="1" si="1248"/>
        <v/>
      </c>
      <c r="BK9911">
        <f t="shared" si="1249"/>
        <v>1900</v>
      </c>
      <c r="BL9911">
        <f t="shared" si="1250"/>
        <v>1900</v>
      </c>
      <c r="BM9911" t="str">
        <f t="shared" si="1251"/>
        <v/>
      </c>
      <c r="BN9911" s="69">
        <f t="shared" si="1252"/>
        <v>143</v>
      </c>
      <c r="BO9911" s="1">
        <v>52279</v>
      </c>
      <c r="BP9911" s="1"/>
    </row>
    <row r="9912" spans="59:68" x14ac:dyDescent="0.25">
      <c r="BG9912" t="str">
        <f t="shared" ca="1" si="1245"/>
        <v/>
      </c>
      <c r="BH9912" t="str">
        <f t="shared" si="1246"/>
        <v/>
      </c>
      <c r="BI9912" t="str">
        <f t="shared" si="1247"/>
        <v/>
      </c>
      <c r="BJ9912" t="str">
        <f t="shared" ca="1" si="1248"/>
        <v/>
      </c>
      <c r="BK9912">
        <f t="shared" si="1249"/>
        <v>1900</v>
      </c>
      <c r="BL9912">
        <f t="shared" si="1250"/>
        <v>1900</v>
      </c>
      <c r="BM9912" t="str">
        <f t="shared" si="1251"/>
        <v/>
      </c>
      <c r="BN9912" s="69">
        <f t="shared" si="1252"/>
        <v>143</v>
      </c>
      <c r="BO9912" s="1">
        <v>52280</v>
      </c>
      <c r="BP9912" s="1"/>
    </row>
    <row r="9913" spans="59:68" x14ac:dyDescent="0.25">
      <c r="BG9913" t="str">
        <f t="shared" ca="1" si="1245"/>
        <v/>
      </c>
      <c r="BH9913" t="str">
        <f t="shared" si="1246"/>
        <v/>
      </c>
      <c r="BI9913" t="str">
        <f t="shared" si="1247"/>
        <v/>
      </c>
      <c r="BJ9913" t="str">
        <f t="shared" ca="1" si="1248"/>
        <v/>
      </c>
      <c r="BK9913">
        <f t="shared" si="1249"/>
        <v>1900</v>
      </c>
      <c r="BL9913">
        <f t="shared" si="1250"/>
        <v>1900</v>
      </c>
      <c r="BM9913" t="str">
        <f t="shared" si="1251"/>
        <v/>
      </c>
      <c r="BN9913" s="69">
        <f t="shared" si="1252"/>
        <v>143</v>
      </c>
      <c r="BO9913" s="1">
        <v>52281</v>
      </c>
      <c r="BP9913" s="1"/>
    </row>
    <row r="9914" spans="59:68" x14ac:dyDescent="0.25">
      <c r="BG9914" t="str">
        <f t="shared" ca="1" si="1245"/>
        <v/>
      </c>
      <c r="BH9914" t="str">
        <f t="shared" si="1246"/>
        <v/>
      </c>
      <c r="BI9914" t="str">
        <f t="shared" si="1247"/>
        <v/>
      </c>
      <c r="BJ9914" t="str">
        <f t="shared" ca="1" si="1248"/>
        <v/>
      </c>
      <c r="BK9914">
        <f t="shared" si="1249"/>
        <v>1900</v>
      </c>
      <c r="BL9914">
        <f t="shared" si="1250"/>
        <v>1900</v>
      </c>
      <c r="BM9914" t="str">
        <f t="shared" si="1251"/>
        <v/>
      </c>
      <c r="BN9914" s="69">
        <f t="shared" si="1252"/>
        <v>143</v>
      </c>
      <c r="BO9914" s="1">
        <v>52282</v>
      </c>
      <c r="BP9914" s="1"/>
    </row>
    <row r="9915" spans="59:68" x14ac:dyDescent="0.25">
      <c r="BG9915" t="str">
        <f t="shared" ca="1" si="1245"/>
        <v/>
      </c>
      <c r="BH9915" t="str">
        <f t="shared" si="1246"/>
        <v/>
      </c>
      <c r="BI9915" t="str">
        <f t="shared" si="1247"/>
        <v/>
      </c>
      <c r="BJ9915" t="str">
        <f t="shared" ca="1" si="1248"/>
        <v/>
      </c>
      <c r="BK9915">
        <f t="shared" si="1249"/>
        <v>1900</v>
      </c>
      <c r="BL9915">
        <f t="shared" si="1250"/>
        <v>1900</v>
      </c>
      <c r="BM9915" t="str">
        <f t="shared" si="1251"/>
        <v/>
      </c>
      <c r="BN9915" s="69">
        <f t="shared" si="1252"/>
        <v>143</v>
      </c>
      <c r="BO9915" s="1">
        <v>52283</v>
      </c>
      <c r="BP9915" s="1"/>
    </row>
    <row r="9916" spans="59:68" x14ac:dyDescent="0.25">
      <c r="BG9916" t="str">
        <f t="shared" ca="1" si="1245"/>
        <v/>
      </c>
      <c r="BH9916" t="str">
        <f t="shared" si="1246"/>
        <v/>
      </c>
      <c r="BI9916" t="str">
        <f t="shared" si="1247"/>
        <v/>
      </c>
      <c r="BJ9916" t="str">
        <f t="shared" ca="1" si="1248"/>
        <v/>
      </c>
      <c r="BK9916">
        <f t="shared" si="1249"/>
        <v>1900</v>
      </c>
      <c r="BL9916">
        <f t="shared" si="1250"/>
        <v>1900</v>
      </c>
      <c r="BM9916" t="str">
        <f t="shared" si="1251"/>
        <v/>
      </c>
      <c r="BN9916" s="69">
        <f t="shared" si="1252"/>
        <v>143</v>
      </c>
      <c r="BO9916" s="1">
        <v>52284</v>
      </c>
      <c r="BP9916" s="1"/>
    </row>
    <row r="9917" spans="59:68" x14ac:dyDescent="0.25">
      <c r="BG9917" t="str">
        <f t="shared" ca="1" si="1245"/>
        <v/>
      </c>
      <c r="BH9917" t="str">
        <f t="shared" si="1246"/>
        <v/>
      </c>
      <c r="BI9917" t="str">
        <f t="shared" si="1247"/>
        <v/>
      </c>
      <c r="BJ9917" t="str">
        <f t="shared" ca="1" si="1248"/>
        <v/>
      </c>
      <c r="BK9917">
        <f t="shared" si="1249"/>
        <v>1900</v>
      </c>
      <c r="BL9917">
        <f t="shared" si="1250"/>
        <v>1900</v>
      </c>
      <c r="BM9917" t="str">
        <f t="shared" si="1251"/>
        <v/>
      </c>
      <c r="BN9917" s="69">
        <f t="shared" si="1252"/>
        <v>143</v>
      </c>
      <c r="BO9917" s="1">
        <v>52285</v>
      </c>
      <c r="BP9917" s="1"/>
    </row>
    <row r="9918" spans="59:68" x14ac:dyDescent="0.25">
      <c r="BG9918" t="str">
        <f t="shared" ca="1" si="1245"/>
        <v/>
      </c>
      <c r="BH9918" t="str">
        <f t="shared" si="1246"/>
        <v/>
      </c>
      <c r="BI9918" t="str">
        <f t="shared" si="1247"/>
        <v/>
      </c>
      <c r="BJ9918" t="str">
        <f t="shared" ca="1" si="1248"/>
        <v/>
      </c>
      <c r="BK9918">
        <f t="shared" si="1249"/>
        <v>1900</v>
      </c>
      <c r="BL9918">
        <f t="shared" si="1250"/>
        <v>1900</v>
      </c>
      <c r="BM9918" t="str">
        <f t="shared" si="1251"/>
        <v/>
      </c>
      <c r="BN9918" s="69">
        <f t="shared" si="1252"/>
        <v>143</v>
      </c>
      <c r="BO9918" s="1">
        <v>52286</v>
      </c>
      <c r="BP9918" s="1"/>
    </row>
    <row r="9919" spans="59:68" x14ac:dyDescent="0.25">
      <c r="BG9919" t="str">
        <f t="shared" ca="1" si="1245"/>
        <v/>
      </c>
      <c r="BH9919" t="str">
        <f t="shared" si="1246"/>
        <v/>
      </c>
      <c r="BI9919" t="str">
        <f t="shared" si="1247"/>
        <v/>
      </c>
      <c r="BJ9919" t="str">
        <f t="shared" ca="1" si="1248"/>
        <v/>
      </c>
      <c r="BK9919">
        <f t="shared" si="1249"/>
        <v>1900</v>
      </c>
      <c r="BL9919">
        <f t="shared" si="1250"/>
        <v>1900</v>
      </c>
      <c r="BM9919" t="str">
        <f t="shared" si="1251"/>
        <v/>
      </c>
      <c r="BN9919" s="69">
        <f t="shared" si="1252"/>
        <v>143</v>
      </c>
      <c r="BO9919" s="1">
        <v>52287</v>
      </c>
      <c r="BP9919" s="1"/>
    </row>
    <row r="9920" spans="59:68" x14ac:dyDescent="0.25">
      <c r="BG9920" t="str">
        <f t="shared" ca="1" si="1245"/>
        <v/>
      </c>
      <c r="BH9920" t="str">
        <f t="shared" si="1246"/>
        <v/>
      </c>
      <c r="BI9920" t="str">
        <f t="shared" si="1247"/>
        <v/>
      </c>
      <c r="BJ9920" t="str">
        <f t="shared" ca="1" si="1248"/>
        <v/>
      </c>
      <c r="BK9920">
        <f t="shared" si="1249"/>
        <v>1900</v>
      </c>
      <c r="BL9920">
        <f t="shared" si="1250"/>
        <v>1900</v>
      </c>
      <c r="BM9920" t="str">
        <f t="shared" si="1251"/>
        <v/>
      </c>
      <c r="BN9920" s="69">
        <f t="shared" si="1252"/>
        <v>143</v>
      </c>
      <c r="BO9920" s="1">
        <v>52288</v>
      </c>
      <c r="BP9920" s="1"/>
    </row>
    <row r="9921" spans="59:68" x14ac:dyDescent="0.25">
      <c r="BG9921" t="str">
        <f t="shared" ca="1" si="1245"/>
        <v/>
      </c>
      <c r="BH9921" t="str">
        <f t="shared" si="1246"/>
        <v/>
      </c>
      <c r="BI9921" t="str">
        <f t="shared" si="1247"/>
        <v/>
      </c>
      <c r="BJ9921" t="str">
        <f t="shared" ca="1" si="1248"/>
        <v/>
      </c>
      <c r="BK9921">
        <f t="shared" si="1249"/>
        <v>1900</v>
      </c>
      <c r="BL9921">
        <f t="shared" si="1250"/>
        <v>1900</v>
      </c>
      <c r="BM9921" t="str">
        <f t="shared" si="1251"/>
        <v/>
      </c>
      <c r="BN9921" s="69">
        <f t="shared" si="1252"/>
        <v>143</v>
      </c>
      <c r="BO9921" s="1">
        <v>52289</v>
      </c>
      <c r="BP9921" s="1"/>
    </row>
    <row r="9922" spans="59:68" x14ac:dyDescent="0.25">
      <c r="BG9922" t="str">
        <f t="shared" ca="1" si="1245"/>
        <v/>
      </c>
      <c r="BH9922" t="str">
        <f t="shared" si="1246"/>
        <v/>
      </c>
      <c r="BI9922" t="str">
        <f t="shared" si="1247"/>
        <v/>
      </c>
      <c r="BJ9922" t="str">
        <f t="shared" ca="1" si="1248"/>
        <v/>
      </c>
      <c r="BK9922">
        <f t="shared" si="1249"/>
        <v>1900</v>
      </c>
      <c r="BL9922">
        <f t="shared" si="1250"/>
        <v>1900</v>
      </c>
      <c r="BM9922" t="str">
        <f t="shared" si="1251"/>
        <v/>
      </c>
      <c r="BN9922" s="69">
        <f t="shared" si="1252"/>
        <v>143</v>
      </c>
      <c r="BO9922" s="1">
        <v>52290</v>
      </c>
      <c r="BP9922" s="1"/>
    </row>
    <row r="9923" spans="59:68" x14ac:dyDescent="0.25">
      <c r="BG9923" t="str">
        <f t="shared" ref="BG9923:BG9986" ca="1" si="1253">IF(A9923="","",DATEDIF(J9923,TODAY(),"y"))</f>
        <v/>
      </c>
      <c r="BH9923" t="str">
        <f t="shared" ref="BH9923:BH9986" si="1254">IF(A9923="","",IF(BG9923&lt;61,"Moins de 61",IF(BG9923&lt;66,"61 à 65",IF(BG9923&lt;71,"66 à 70",IF(BG9923&lt;76,"71 à 75",IF(BG9923&lt;81,"76 à 80",IF(BG9923&lt;86,"81 à 85",IF(BG9923&lt;91,"86 à 90",IF(BG9923&lt;96,"91 à 95",IF(BG9923&lt;101,"96 à 100",IF(BG9923&gt;=101,"101 et plus","")))))))))))</f>
        <v/>
      </c>
      <c r="BI9923" t="str">
        <f t="shared" ref="BI9923:BI9986" si="1255">IF(B9923="","",IF(BG9923&lt;66,"Moins de 66",IF(BG9923&lt;71,"66 à 70",IF(BG9923&lt;76,"71 à 75",IF(BG9923&lt;81,"76 à 80",IF(BG9923&gt;=81,"plus de 80",""))))))</f>
        <v/>
      </c>
      <c r="BJ9923" t="str">
        <f t="shared" ref="BJ9923:BJ9986" ca="1" si="1256">IF(A9923="","",DATEDIF(L9923,TODAY(),"y"))</f>
        <v/>
      </c>
      <c r="BK9923">
        <f t="shared" ref="BK9923:BK9986" si="1257">YEAR(L9923)</f>
        <v>1900</v>
      </c>
      <c r="BL9923">
        <f t="shared" ref="BL9923:BL9986" si="1258">YEAR(E9923)</f>
        <v>1900</v>
      </c>
      <c r="BM9923" t="str">
        <f t="shared" ref="BM9923:BM9986" si="1259">IF(A9923="","",IF(O9923="Adhérent",BG9923,""))</f>
        <v/>
      </c>
      <c r="BN9923" s="69">
        <f t="shared" ref="BN9923:BN9986" si="1260">YEAR(BO9923)-YEAR(J9923)</f>
        <v>143</v>
      </c>
      <c r="BO9923" s="1">
        <v>52291</v>
      </c>
      <c r="BP9923" s="1"/>
    </row>
    <row r="9924" spans="59:68" x14ac:dyDescent="0.25">
      <c r="BG9924" t="str">
        <f t="shared" ca="1" si="1253"/>
        <v/>
      </c>
      <c r="BH9924" t="str">
        <f t="shared" si="1254"/>
        <v/>
      </c>
      <c r="BI9924" t="str">
        <f t="shared" si="1255"/>
        <v/>
      </c>
      <c r="BJ9924" t="str">
        <f t="shared" ca="1" si="1256"/>
        <v/>
      </c>
      <c r="BK9924">
        <f t="shared" si="1257"/>
        <v>1900</v>
      </c>
      <c r="BL9924">
        <f t="shared" si="1258"/>
        <v>1900</v>
      </c>
      <c r="BM9924" t="str">
        <f t="shared" si="1259"/>
        <v/>
      </c>
      <c r="BN9924" s="69">
        <f t="shared" si="1260"/>
        <v>143</v>
      </c>
      <c r="BO9924" s="1">
        <v>52292</v>
      </c>
      <c r="BP9924" s="1"/>
    </row>
    <row r="9925" spans="59:68" x14ac:dyDescent="0.25">
      <c r="BG9925" t="str">
        <f t="shared" ca="1" si="1253"/>
        <v/>
      </c>
      <c r="BH9925" t="str">
        <f t="shared" si="1254"/>
        <v/>
      </c>
      <c r="BI9925" t="str">
        <f t="shared" si="1255"/>
        <v/>
      </c>
      <c r="BJ9925" t="str">
        <f t="shared" ca="1" si="1256"/>
        <v/>
      </c>
      <c r="BK9925">
        <f t="shared" si="1257"/>
        <v>1900</v>
      </c>
      <c r="BL9925">
        <f t="shared" si="1258"/>
        <v>1900</v>
      </c>
      <c r="BM9925" t="str">
        <f t="shared" si="1259"/>
        <v/>
      </c>
      <c r="BN9925" s="69">
        <f t="shared" si="1260"/>
        <v>143</v>
      </c>
      <c r="BO9925" s="1">
        <v>52293</v>
      </c>
      <c r="BP9925" s="1"/>
    </row>
    <row r="9926" spans="59:68" x14ac:dyDescent="0.25">
      <c r="BG9926" t="str">
        <f t="shared" ca="1" si="1253"/>
        <v/>
      </c>
      <c r="BH9926" t="str">
        <f t="shared" si="1254"/>
        <v/>
      </c>
      <c r="BI9926" t="str">
        <f t="shared" si="1255"/>
        <v/>
      </c>
      <c r="BJ9926" t="str">
        <f t="shared" ca="1" si="1256"/>
        <v/>
      </c>
      <c r="BK9926">
        <f t="shared" si="1257"/>
        <v>1900</v>
      </c>
      <c r="BL9926">
        <f t="shared" si="1258"/>
        <v>1900</v>
      </c>
      <c r="BM9926" t="str">
        <f t="shared" si="1259"/>
        <v/>
      </c>
      <c r="BN9926" s="69">
        <f t="shared" si="1260"/>
        <v>143</v>
      </c>
      <c r="BO9926" s="1">
        <v>52294</v>
      </c>
      <c r="BP9926" s="1"/>
    </row>
    <row r="9927" spans="59:68" x14ac:dyDescent="0.25">
      <c r="BG9927" t="str">
        <f t="shared" ca="1" si="1253"/>
        <v/>
      </c>
      <c r="BH9927" t="str">
        <f t="shared" si="1254"/>
        <v/>
      </c>
      <c r="BI9927" t="str">
        <f t="shared" si="1255"/>
        <v/>
      </c>
      <c r="BJ9927" t="str">
        <f t="shared" ca="1" si="1256"/>
        <v/>
      </c>
      <c r="BK9927">
        <f t="shared" si="1257"/>
        <v>1900</v>
      </c>
      <c r="BL9927">
        <f t="shared" si="1258"/>
        <v>1900</v>
      </c>
      <c r="BM9927" t="str">
        <f t="shared" si="1259"/>
        <v/>
      </c>
      <c r="BN9927" s="69">
        <f t="shared" si="1260"/>
        <v>143</v>
      </c>
      <c r="BO9927" s="1">
        <v>52295</v>
      </c>
      <c r="BP9927" s="1"/>
    </row>
    <row r="9928" spans="59:68" x14ac:dyDescent="0.25">
      <c r="BG9928" t="str">
        <f t="shared" ca="1" si="1253"/>
        <v/>
      </c>
      <c r="BH9928" t="str">
        <f t="shared" si="1254"/>
        <v/>
      </c>
      <c r="BI9928" t="str">
        <f t="shared" si="1255"/>
        <v/>
      </c>
      <c r="BJ9928" t="str">
        <f t="shared" ca="1" si="1256"/>
        <v/>
      </c>
      <c r="BK9928">
        <f t="shared" si="1257"/>
        <v>1900</v>
      </c>
      <c r="BL9928">
        <f t="shared" si="1258"/>
        <v>1900</v>
      </c>
      <c r="BM9928" t="str">
        <f t="shared" si="1259"/>
        <v/>
      </c>
      <c r="BN9928" s="69">
        <f t="shared" si="1260"/>
        <v>143</v>
      </c>
      <c r="BO9928" s="1">
        <v>52296</v>
      </c>
      <c r="BP9928" s="1"/>
    </row>
    <row r="9929" spans="59:68" x14ac:dyDescent="0.25">
      <c r="BG9929" t="str">
        <f t="shared" ca="1" si="1253"/>
        <v/>
      </c>
      <c r="BH9929" t="str">
        <f t="shared" si="1254"/>
        <v/>
      </c>
      <c r="BI9929" t="str">
        <f t="shared" si="1255"/>
        <v/>
      </c>
      <c r="BJ9929" t="str">
        <f t="shared" ca="1" si="1256"/>
        <v/>
      </c>
      <c r="BK9929">
        <f t="shared" si="1257"/>
        <v>1900</v>
      </c>
      <c r="BL9929">
        <f t="shared" si="1258"/>
        <v>1900</v>
      </c>
      <c r="BM9929" t="str">
        <f t="shared" si="1259"/>
        <v/>
      </c>
      <c r="BN9929" s="69">
        <f t="shared" si="1260"/>
        <v>143</v>
      </c>
      <c r="BO9929" s="1">
        <v>52297</v>
      </c>
      <c r="BP9929" s="1"/>
    </row>
    <row r="9930" spans="59:68" x14ac:dyDescent="0.25">
      <c r="BG9930" t="str">
        <f t="shared" ca="1" si="1253"/>
        <v/>
      </c>
      <c r="BH9930" t="str">
        <f t="shared" si="1254"/>
        <v/>
      </c>
      <c r="BI9930" t="str">
        <f t="shared" si="1255"/>
        <v/>
      </c>
      <c r="BJ9930" t="str">
        <f t="shared" ca="1" si="1256"/>
        <v/>
      </c>
      <c r="BK9930">
        <f t="shared" si="1257"/>
        <v>1900</v>
      </c>
      <c r="BL9930">
        <f t="shared" si="1258"/>
        <v>1900</v>
      </c>
      <c r="BM9930" t="str">
        <f t="shared" si="1259"/>
        <v/>
      </c>
      <c r="BN9930" s="69">
        <f t="shared" si="1260"/>
        <v>143</v>
      </c>
      <c r="BO9930" s="1">
        <v>52298</v>
      </c>
      <c r="BP9930" s="1"/>
    </row>
    <row r="9931" spans="59:68" x14ac:dyDescent="0.25">
      <c r="BG9931" t="str">
        <f t="shared" ca="1" si="1253"/>
        <v/>
      </c>
      <c r="BH9931" t="str">
        <f t="shared" si="1254"/>
        <v/>
      </c>
      <c r="BI9931" t="str">
        <f t="shared" si="1255"/>
        <v/>
      </c>
      <c r="BJ9931" t="str">
        <f t="shared" ca="1" si="1256"/>
        <v/>
      </c>
      <c r="BK9931">
        <f t="shared" si="1257"/>
        <v>1900</v>
      </c>
      <c r="BL9931">
        <f t="shared" si="1258"/>
        <v>1900</v>
      </c>
      <c r="BM9931" t="str">
        <f t="shared" si="1259"/>
        <v/>
      </c>
      <c r="BN9931" s="69">
        <f t="shared" si="1260"/>
        <v>143</v>
      </c>
      <c r="BO9931" s="1">
        <v>52299</v>
      </c>
      <c r="BP9931" s="1"/>
    </row>
    <row r="9932" spans="59:68" x14ac:dyDescent="0.25">
      <c r="BG9932" t="str">
        <f t="shared" ca="1" si="1253"/>
        <v/>
      </c>
      <c r="BH9932" t="str">
        <f t="shared" si="1254"/>
        <v/>
      </c>
      <c r="BI9932" t="str">
        <f t="shared" si="1255"/>
        <v/>
      </c>
      <c r="BJ9932" t="str">
        <f t="shared" ca="1" si="1256"/>
        <v/>
      </c>
      <c r="BK9932">
        <f t="shared" si="1257"/>
        <v>1900</v>
      </c>
      <c r="BL9932">
        <f t="shared" si="1258"/>
        <v>1900</v>
      </c>
      <c r="BM9932" t="str">
        <f t="shared" si="1259"/>
        <v/>
      </c>
      <c r="BN9932" s="69">
        <f t="shared" si="1260"/>
        <v>143</v>
      </c>
      <c r="BO9932" s="1">
        <v>52300</v>
      </c>
      <c r="BP9932" s="1"/>
    </row>
    <row r="9933" spans="59:68" x14ac:dyDescent="0.25">
      <c r="BG9933" t="str">
        <f t="shared" ca="1" si="1253"/>
        <v/>
      </c>
      <c r="BH9933" t="str">
        <f t="shared" si="1254"/>
        <v/>
      </c>
      <c r="BI9933" t="str">
        <f t="shared" si="1255"/>
        <v/>
      </c>
      <c r="BJ9933" t="str">
        <f t="shared" ca="1" si="1256"/>
        <v/>
      </c>
      <c r="BK9933">
        <f t="shared" si="1257"/>
        <v>1900</v>
      </c>
      <c r="BL9933">
        <f t="shared" si="1258"/>
        <v>1900</v>
      </c>
      <c r="BM9933" t="str">
        <f t="shared" si="1259"/>
        <v/>
      </c>
      <c r="BN9933" s="69">
        <f t="shared" si="1260"/>
        <v>143</v>
      </c>
      <c r="BO9933" s="1">
        <v>52301</v>
      </c>
      <c r="BP9933" s="1"/>
    </row>
    <row r="9934" spans="59:68" x14ac:dyDescent="0.25">
      <c r="BG9934" t="str">
        <f t="shared" ca="1" si="1253"/>
        <v/>
      </c>
      <c r="BH9934" t="str">
        <f t="shared" si="1254"/>
        <v/>
      </c>
      <c r="BI9934" t="str">
        <f t="shared" si="1255"/>
        <v/>
      </c>
      <c r="BJ9934" t="str">
        <f t="shared" ca="1" si="1256"/>
        <v/>
      </c>
      <c r="BK9934">
        <f t="shared" si="1257"/>
        <v>1900</v>
      </c>
      <c r="BL9934">
        <f t="shared" si="1258"/>
        <v>1900</v>
      </c>
      <c r="BM9934" t="str">
        <f t="shared" si="1259"/>
        <v/>
      </c>
      <c r="BN9934" s="69">
        <f t="shared" si="1260"/>
        <v>143</v>
      </c>
      <c r="BO9934" s="1">
        <v>52302</v>
      </c>
      <c r="BP9934" s="1"/>
    </row>
    <row r="9935" spans="59:68" x14ac:dyDescent="0.25">
      <c r="BG9935" t="str">
        <f t="shared" ca="1" si="1253"/>
        <v/>
      </c>
      <c r="BH9935" t="str">
        <f t="shared" si="1254"/>
        <v/>
      </c>
      <c r="BI9935" t="str">
        <f t="shared" si="1255"/>
        <v/>
      </c>
      <c r="BJ9935" t="str">
        <f t="shared" ca="1" si="1256"/>
        <v/>
      </c>
      <c r="BK9935">
        <f t="shared" si="1257"/>
        <v>1900</v>
      </c>
      <c r="BL9935">
        <f t="shared" si="1258"/>
        <v>1900</v>
      </c>
      <c r="BM9935" t="str">
        <f t="shared" si="1259"/>
        <v/>
      </c>
      <c r="BN9935" s="69">
        <f t="shared" si="1260"/>
        <v>143</v>
      </c>
      <c r="BO9935" s="1">
        <v>52303</v>
      </c>
      <c r="BP9935" s="1"/>
    </row>
    <row r="9936" spans="59:68" x14ac:dyDescent="0.25">
      <c r="BG9936" t="str">
        <f t="shared" ca="1" si="1253"/>
        <v/>
      </c>
      <c r="BH9936" t="str">
        <f t="shared" si="1254"/>
        <v/>
      </c>
      <c r="BI9936" t="str">
        <f t="shared" si="1255"/>
        <v/>
      </c>
      <c r="BJ9936" t="str">
        <f t="shared" ca="1" si="1256"/>
        <v/>
      </c>
      <c r="BK9936">
        <f t="shared" si="1257"/>
        <v>1900</v>
      </c>
      <c r="BL9936">
        <f t="shared" si="1258"/>
        <v>1900</v>
      </c>
      <c r="BM9936" t="str">
        <f t="shared" si="1259"/>
        <v/>
      </c>
      <c r="BN9936" s="69">
        <f t="shared" si="1260"/>
        <v>143</v>
      </c>
      <c r="BO9936" s="1">
        <v>52304</v>
      </c>
      <c r="BP9936" s="1"/>
    </row>
    <row r="9937" spans="59:68" x14ac:dyDescent="0.25">
      <c r="BG9937" t="str">
        <f t="shared" ca="1" si="1253"/>
        <v/>
      </c>
      <c r="BH9937" t="str">
        <f t="shared" si="1254"/>
        <v/>
      </c>
      <c r="BI9937" t="str">
        <f t="shared" si="1255"/>
        <v/>
      </c>
      <c r="BJ9937" t="str">
        <f t="shared" ca="1" si="1256"/>
        <v/>
      </c>
      <c r="BK9937">
        <f t="shared" si="1257"/>
        <v>1900</v>
      </c>
      <c r="BL9937">
        <f t="shared" si="1258"/>
        <v>1900</v>
      </c>
      <c r="BM9937" t="str">
        <f t="shared" si="1259"/>
        <v/>
      </c>
      <c r="BN9937" s="69">
        <f t="shared" si="1260"/>
        <v>143</v>
      </c>
      <c r="BO9937" s="1">
        <v>52305</v>
      </c>
      <c r="BP9937" s="1"/>
    </row>
    <row r="9938" spans="59:68" x14ac:dyDescent="0.25">
      <c r="BG9938" t="str">
        <f t="shared" ca="1" si="1253"/>
        <v/>
      </c>
      <c r="BH9938" t="str">
        <f t="shared" si="1254"/>
        <v/>
      </c>
      <c r="BI9938" t="str">
        <f t="shared" si="1255"/>
        <v/>
      </c>
      <c r="BJ9938" t="str">
        <f t="shared" ca="1" si="1256"/>
        <v/>
      </c>
      <c r="BK9938">
        <f t="shared" si="1257"/>
        <v>1900</v>
      </c>
      <c r="BL9938">
        <f t="shared" si="1258"/>
        <v>1900</v>
      </c>
      <c r="BM9938" t="str">
        <f t="shared" si="1259"/>
        <v/>
      </c>
      <c r="BN9938" s="69">
        <f t="shared" si="1260"/>
        <v>143</v>
      </c>
      <c r="BO9938" s="1">
        <v>52306</v>
      </c>
      <c r="BP9938" s="1"/>
    </row>
    <row r="9939" spans="59:68" x14ac:dyDescent="0.25">
      <c r="BG9939" t="str">
        <f t="shared" ca="1" si="1253"/>
        <v/>
      </c>
      <c r="BH9939" t="str">
        <f t="shared" si="1254"/>
        <v/>
      </c>
      <c r="BI9939" t="str">
        <f t="shared" si="1255"/>
        <v/>
      </c>
      <c r="BJ9939" t="str">
        <f t="shared" ca="1" si="1256"/>
        <v/>
      </c>
      <c r="BK9939">
        <f t="shared" si="1257"/>
        <v>1900</v>
      </c>
      <c r="BL9939">
        <f t="shared" si="1258"/>
        <v>1900</v>
      </c>
      <c r="BM9939" t="str">
        <f t="shared" si="1259"/>
        <v/>
      </c>
      <c r="BN9939" s="69">
        <f t="shared" si="1260"/>
        <v>143</v>
      </c>
      <c r="BO9939" s="1">
        <v>52307</v>
      </c>
      <c r="BP9939" s="1"/>
    </row>
    <row r="9940" spans="59:68" x14ac:dyDescent="0.25">
      <c r="BG9940" t="str">
        <f t="shared" ca="1" si="1253"/>
        <v/>
      </c>
      <c r="BH9940" t="str">
        <f t="shared" si="1254"/>
        <v/>
      </c>
      <c r="BI9940" t="str">
        <f t="shared" si="1255"/>
        <v/>
      </c>
      <c r="BJ9940" t="str">
        <f t="shared" ca="1" si="1256"/>
        <v/>
      </c>
      <c r="BK9940">
        <f t="shared" si="1257"/>
        <v>1900</v>
      </c>
      <c r="BL9940">
        <f t="shared" si="1258"/>
        <v>1900</v>
      </c>
      <c r="BM9940" t="str">
        <f t="shared" si="1259"/>
        <v/>
      </c>
      <c r="BN9940" s="69">
        <f t="shared" si="1260"/>
        <v>143</v>
      </c>
      <c r="BO9940" s="1">
        <v>52308</v>
      </c>
      <c r="BP9940" s="1"/>
    </row>
    <row r="9941" spans="59:68" x14ac:dyDescent="0.25">
      <c r="BG9941" t="str">
        <f t="shared" ca="1" si="1253"/>
        <v/>
      </c>
      <c r="BH9941" t="str">
        <f t="shared" si="1254"/>
        <v/>
      </c>
      <c r="BI9941" t="str">
        <f t="shared" si="1255"/>
        <v/>
      </c>
      <c r="BJ9941" t="str">
        <f t="shared" ca="1" si="1256"/>
        <v/>
      </c>
      <c r="BK9941">
        <f t="shared" si="1257"/>
        <v>1900</v>
      </c>
      <c r="BL9941">
        <f t="shared" si="1258"/>
        <v>1900</v>
      </c>
      <c r="BM9941" t="str">
        <f t="shared" si="1259"/>
        <v/>
      </c>
      <c r="BN9941" s="69">
        <f t="shared" si="1260"/>
        <v>143</v>
      </c>
      <c r="BO9941" s="1">
        <v>52309</v>
      </c>
      <c r="BP9941" s="1"/>
    </row>
    <row r="9942" spans="59:68" x14ac:dyDescent="0.25">
      <c r="BG9942" t="str">
        <f t="shared" ca="1" si="1253"/>
        <v/>
      </c>
      <c r="BH9942" t="str">
        <f t="shared" si="1254"/>
        <v/>
      </c>
      <c r="BI9942" t="str">
        <f t="shared" si="1255"/>
        <v/>
      </c>
      <c r="BJ9942" t="str">
        <f t="shared" ca="1" si="1256"/>
        <v/>
      </c>
      <c r="BK9942">
        <f t="shared" si="1257"/>
        <v>1900</v>
      </c>
      <c r="BL9942">
        <f t="shared" si="1258"/>
        <v>1900</v>
      </c>
      <c r="BM9942" t="str">
        <f t="shared" si="1259"/>
        <v/>
      </c>
      <c r="BN9942" s="69">
        <f t="shared" si="1260"/>
        <v>143</v>
      </c>
      <c r="BO9942" s="1">
        <v>52310</v>
      </c>
      <c r="BP9942" s="1"/>
    </row>
    <row r="9943" spans="59:68" x14ac:dyDescent="0.25">
      <c r="BG9943" t="str">
        <f t="shared" ca="1" si="1253"/>
        <v/>
      </c>
      <c r="BH9943" t="str">
        <f t="shared" si="1254"/>
        <v/>
      </c>
      <c r="BI9943" t="str">
        <f t="shared" si="1255"/>
        <v/>
      </c>
      <c r="BJ9943" t="str">
        <f t="shared" ca="1" si="1256"/>
        <v/>
      </c>
      <c r="BK9943">
        <f t="shared" si="1257"/>
        <v>1900</v>
      </c>
      <c r="BL9943">
        <f t="shared" si="1258"/>
        <v>1900</v>
      </c>
      <c r="BM9943" t="str">
        <f t="shared" si="1259"/>
        <v/>
      </c>
      <c r="BN9943" s="69">
        <f t="shared" si="1260"/>
        <v>143</v>
      </c>
      <c r="BO9943" s="1">
        <v>52311</v>
      </c>
      <c r="BP9943" s="1"/>
    </row>
    <row r="9944" spans="59:68" x14ac:dyDescent="0.25">
      <c r="BG9944" t="str">
        <f t="shared" ca="1" si="1253"/>
        <v/>
      </c>
      <c r="BH9944" t="str">
        <f t="shared" si="1254"/>
        <v/>
      </c>
      <c r="BI9944" t="str">
        <f t="shared" si="1255"/>
        <v/>
      </c>
      <c r="BJ9944" t="str">
        <f t="shared" ca="1" si="1256"/>
        <v/>
      </c>
      <c r="BK9944">
        <f t="shared" si="1257"/>
        <v>1900</v>
      </c>
      <c r="BL9944">
        <f t="shared" si="1258"/>
        <v>1900</v>
      </c>
      <c r="BM9944" t="str">
        <f t="shared" si="1259"/>
        <v/>
      </c>
      <c r="BN9944" s="69">
        <f t="shared" si="1260"/>
        <v>143</v>
      </c>
      <c r="BO9944" s="1">
        <v>52312</v>
      </c>
      <c r="BP9944" s="1"/>
    </row>
    <row r="9945" spans="59:68" x14ac:dyDescent="0.25">
      <c r="BG9945" t="str">
        <f t="shared" ca="1" si="1253"/>
        <v/>
      </c>
      <c r="BH9945" t="str">
        <f t="shared" si="1254"/>
        <v/>
      </c>
      <c r="BI9945" t="str">
        <f t="shared" si="1255"/>
        <v/>
      </c>
      <c r="BJ9945" t="str">
        <f t="shared" ca="1" si="1256"/>
        <v/>
      </c>
      <c r="BK9945">
        <f t="shared" si="1257"/>
        <v>1900</v>
      </c>
      <c r="BL9945">
        <f t="shared" si="1258"/>
        <v>1900</v>
      </c>
      <c r="BM9945" t="str">
        <f t="shared" si="1259"/>
        <v/>
      </c>
      <c r="BN9945" s="69">
        <f t="shared" si="1260"/>
        <v>143</v>
      </c>
      <c r="BO9945" s="1">
        <v>52313</v>
      </c>
      <c r="BP9945" s="1"/>
    </row>
    <row r="9946" spans="59:68" x14ac:dyDescent="0.25">
      <c r="BG9946" t="str">
        <f t="shared" ca="1" si="1253"/>
        <v/>
      </c>
      <c r="BH9946" t="str">
        <f t="shared" si="1254"/>
        <v/>
      </c>
      <c r="BI9946" t="str">
        <f t="shared" si="1255"/>
        <v/>
      </c>
      <c r="BJ9946" t="str">
        <f t="shared" ca="1" si="1256"/>
        <v/>
      </c>
      <c r="BK9946">
        <f t="shared" si="1257"/>
        <v>1900</v>
      </c>
      <c r="BL9946">
        <f t="shared" si="1258"/>
        <v>1900</v>
      </c>
      <c r="BM9946" t="str">
        <f t="shared" si="1259"/>
        <v/>
      </c>
      <c r="BN9946" s="69">
        <f t="shared" si="1260"/>
        <v>143</v>
      </c>
      <c r="BO9946" s="1">
        <v>52314</v>
      </c>
      <c r="BP9946" s="1"/>
    </row>
    <row r="9947" spans="59:68" x14ac:dyDescent="0.25">
      <c r="BG9947" t="str">
        <f t="shared" ca="1" si="1253"/>
        <v/>
      </c>
      <c r="BH9947" t="str">
        <f t="shared" si="1254"/>
        <v/>
      </c>
      <c r="BI9947" t="str">
        <f t="shared" si="1255"/>
        <v/>
      </c>
      <c r="BJ9947" t="str">
        <f t="shared" ca="1" si="1256"/>
        <v/>
      </c>
      <c r="BK9947">
        <f t="shared" si="1257"/>
        <v>1900</v>
      </c>
      <c r="BL9947">
        <f t="shared" si="1258"/>
        <v>1900</v>
      </c>
      <c r="BM9947" t="str">
        <f t="shared" si="1259"/>
        <v/>
      </c>
      <c r="BN9947" s="69">
        <f t="shared" si="1260"/>
        <v>143</v>
      </c>
      <c r="BO9947" s="1">
        <v>52315</v>
      </c>
      <c r="BP9947" s="1"/>
    </row>
    <row r="9948" spans="59:68" x14ac:dyDescent="0.25">
      <c r="BG9948" t="str">
        <f t="shared" ca="1" si="1253"/>
        <v/>
      </c>
      <c r="BH9948" t="str">
        <f t="shared" si="1254"/>
        <v/>
      </c>
      <c r="BI9948" t="str">
        <f t="shared" si="1255"/>
        <v/>
      </c>
      <c r="BJ9948" t="str">
        <f t="shared" ca="1" si="1256"/>
        <v/>
      </c>
      <c r="BK9948">
        <f t="shared" si="1257"/>
        <v>1900</v>
      </c>
      <c r="BL9948">
        <f t="shared" si="1258"/>
        <v>1900</v>
      </c>
      <c r="BM9948" t="str">
        <f t="shared" si="1259"/>
        <v/>
      </c>
      <c r="BN9948" s="69">
        <f t="shared" si="1260"/>
        <v>143</v>
      </c>
      <c r="BO9948" s="1">
        <v>52316</v>
      </c>
      <c r="BP9948" s="1"/>
    </row>
    <row r="9949" spans="59:68" x14ac:dyDescent="0.25">
      <c r="BG9949" t="str">
        <f t="shared" ca="1" si="1253"/>
        <v/>
      </c>
      <c r="BH9949" t="str">
        <f t="shared" si="1254"/>
        <v/>
      </c>
      <c r="BI9949" t="str">
        <f t="shared" si="1255"/>
        <v/>
      </c>
      <c r="BJ9949" t="str">
        <f t="shared" ca="1" si="1256"/>
        <v/>
      </c>
      <c r="BK9949">
        <f t="shared" si="1257"/>
        <v>1900</v>
      </c>
      <c r="BL9949">
        <f t="shared" si="1258"/>
        <v>1900</v>
      </c>
      <c r="BM9949" t="str">
        <f t="shared" si="1259"/>
        <v/>
      </c>
      <c r="BN9949" s="69">
        <f t="shared" si="1260"/>
        <v>143</v>
      </c>
      <c r="BO9949" s="1">
        <v>52317</v>
      </c>
      <c r="BP9949" s="1"/>
    </row>
    <row r="9950" spans="59:68" x14ac:dyDescent="0.25">
      <c r="BG9950" t="str">
        <f t="shared" ca="1" si="1253"/>
        <v/>
      </c>
      <c r="BH9950" t="str">
        <f t="shared" si="1254"/>
        <v/>
      </c>
      <c r="BI9950" t="str">
        <f t="shared" si="1255"/>
        <v/>
      </c>
      <c r="BJ9950" t="str">
        <f t="shared" ca="1" si="1256"/>
        <v/>
      </c>
      <c r="BK9950">
        <f t="shared" si="1257"/>
        <v>1900</v>
      </c>
      <c r="BL9950">
        <f t="shared" si="1258"/>
        <v>1900</v>
      </c>
      <c r="BM9950" t="str">
        <f t="shared" si="1259"/>
        <v/>
      </c>
      <c r="BN9950" s="69">
        <f t="shared" si="1260"/>
        <v>143</v>
      </c>
      <c r="BO9950" s="1">
        <v>52318</v>
      </c>
      <c r="BP9950" s="1"/>
    </row>
    <row r="9951" spans="59:68" x14ac:dyDescent="0.25">
      <c r="BG9951" t="str">
        <f t="shared" ca="1" si="1253"/>
        <v/>
      </c>
      <c r="BH9951" t="str">
        <f t="shared" si="1254"/>
        <v/>
      </c>
      <c r="BI9951" t="str">
        <f t="shared" si="1255"/>
        <v/>
      </c>
      <c r="BJ9951" t="str">
        <f t="shared" ca="1" si="1256"/>
        <v/>
      </c>
      <c r="BK9951">
        <f t="shared" si="1257"/>
        <v>1900</v>
      </c>
      <c r="BL9951">
        <f t="shared" si="1258"/>
        <v>1900</v>
      </c>
      <c r="BM9951" t="str">
        <f t="shared" si="1259"/>
        <v/>
      </c>
      <c r="BN9951" s="69">
        <f t="shared" si="1260"/>
        <v>143</v>
      </c>
      <c r="BO9951" s="1">
        <v>52319</v>
      </c>
      <c r="BP9951" s="1"/>
    </row>
    <row r="9952" spans="59:68" x14ac:dyDescent="0.25">
      <c r="BG9952" t="str">
        <f t="shared" ca="1" si="1253"/>
        <v/>
      </c>
      <c r="BH9952" t="str">
        <f t="shared" si="1254"/>
        <v/>
      </c>
      <c r="BI9952" t="str">
        <f t="shared" si="1255"/>
        <v/>
      </c>
      <c r="BJ9952" t="str">
        <f t="shared" ca="1" si="1256"/>
        <v/>
      </c>
      <c r="BK9952">
        <f t="shared" si="1257"/>
        <v>1900</v>
      </c>
      <c r="BL9952">
        <f t="shared" si="1258"/>
        <v>1900</v>
      </c>
      <c r="BM9952" t="str">
        <f t="shared" si="1259"/>
        <v/>
      </c>
      <c r="BN9952" s="69">
        <f t="shared" si="1260"/>
        <v>143</v>
      </c>
      <c r="BO9952" s="1">
        <v>52320</v>
      </c>
      <c r="BP9952" s="1"/>
    </row>
    <row r="9953" spans="59:68" x14ac:dyDescent="0.25">
      <c r="BG9953" t="str">
        <f t="shared" ca="1" si="1253"/>
        <v/>
      </c>
      <c r="BH9953" t="str">
        <f t="shared" si="1254"/>
        <v/>
      </c>
      <c r="BI9953" t="str">
        <f t="shared" si="1255"/>
        <v/>
      </c>
      <c r="BJ9953" t="str">
        <f t="shared" ca="1" si="1256"/>
        <v/>
      </c>
      <c r="BK9953">
        <f t="shared" si="1257"/>
        <v>1900</v>
      </c>
      <c r="BL9953">
        <f t="shared" si="1258"/>
        <v>1900</v>
      </c>
      <c r="BM9953" t="str">
        <f t="shared" si="1259"/>
        <v/>
      </c>
      <c r="BN9953" s="69">
        <f t="shared" si="1260"/>
        <v>143</v>
      </c>
      <c r="BO9953" s="1">
        <v>52321</v>
      </c>
      <c r="BP9953" s="1"/>
    </row>
    <row r="9954" spans="59:68" x14ac:dyDescent="0.25">
      <c r="BG9954" t="str">
        <f t="shared" ca="1" si="1253"/>
        <v/>
      </c>
      <c r="BH9954" t="str">
        <f t="shared" si="1254"/>
        <v/>
      </c>
      <c r="BI9954" t="str">
        <f t="shared" si="1255"/>
        <v/>
      </c>
      <c r="BJ9954" t="str">
        <f t="shared" ca="1" si="1256"/>
        <v/>
      </c>
      <c r="BK9954">
        <f t="shared" si="1257"/>
        <v>1900</v>
      </c>
      <c r="BL9954">
        <f t="shared" si="1258"/>
        <v>1900</v>
      </c>
      <c r="BM9954" t="str">
        <f t="shared" si="1259"/>
        <v/>
      </c>
      <c r="BN9954" s="69">
        <f t="shared" si="1260"/>
        <v>143</v>
      </c>
      <c r="BO9954" s="1">
        <v>52322</v>
      </c>
      <c r="BP9954" s="1"/>
    </row>
    <row r="9955" spans="59:68" x14ac:dyDescent="0.25">
      <c r="BG9955" t="str">
        <f t="shared" ca="1" si="1253"/>
        <v/>
      </c>
      <c r="BH9955" t="str">
        <f t="shared" si="1254"/>
        <v/>
      </c>
      <c r="BI9955" t="str">
        <f t="shared" si="1255"/>
        <v/>
      </c>
      <c r="BJ9955" t="str">
        <f t="shared" ca="1" si="1256"/>
        <v/>
      </c>
      <c r="BK9955">
        <f t="shared" si="1257"/>
        <v>1900</v>
      </c>
      <c r="BL9955">
        <f t="shared" si="1258"/>
        <v>1900</v>
      </c>
      <c r="BM9955" t="str">
        <f t="shared" si="1259"/>
        <v/>
      </c>
      <c r="BN9955" s="69">
        <f t="shared" si="1260"/>
        <v>143</v>
      </c>
      <c r="BO9955" s="1">
        <v>52323</v>
      </c>
      <c r="BP9955" s="1"/>
    </row>
    <row r="9956" spans="59:68" x14ac:dyDescent="0.25">
      <c r="BG9956" t="str">
        <f t="shared" ca="1" si="1253"/>
        <v/>
      </c>
      <c r="BH9956" t="str">
        <f t="shared" si="1254"/>
        <v/>
      </c>
      <c r="BI9956" t="str">
        <f t="shared" si="1255"/>
        <v/>
      </c>
      <c r="BJ9956" t="str">
        <f t="shared" ca="1" si="1256"/>
        <v/>
      </c>
      <c r="BK9956">
        <f t="shared" si="1257"/>
        <v>1900</v>
      </c>
      <c r="BL9956">
        <f t="shared" si="1258"/>
        <v>1900</v>
      </c>
      <c r="BM9956" t="str">
        <f t="shared" si="1259"/>
        <v/>
      </c>
      <c r="BN9956" s="69">
        <f t="shared" si="1260"/>
        <v>143</v>
      </c>
      <c r="BO9956" s="1">
        <v>52324</v>
      </c>
      <c r="BP9956" s="1"/>
    </row>
    <row r="9957" spans="59:68" x14ac:dyDescent="0.25">
      <c r="BG9957" t="str">
        <f t="shared" ca="1" si="1253"/>
        <v/>
      </c>
      <c r="BH9957" t="str">
        <f t="shared" si="1254"/>
        <v/>
      </c>
      <c r="BI9957" t="str">
        <f t="shared" si="1255"/>
        <v/>
      </c>
      <c r="BJ9957" t="str">
        <f t="shared" ca="1" si="1256"/>
        <v/>
      </c>
      <c r="BK9957">
        <f t="shared" si="1257"/>
        <v>1900</v>
      </c>
      <c r="BL9957">
        <f t="shared" si="1258"/>
        <v>1900</v>
      </c>
      <c r="BM9957" t="str">
        <f t="shared" si="1259"/>
        <v/>
      </c>
      <c r="BN9957" s="69">
        <f t="shared" si="1260"/>
        <v>143</v>
      </c>
      <c r="BO9957" s="1">
        <v>52325</v>
      </c>
      <c r="BP9957" s="1"/>
    </row>
    <row r="9958" spans="59:68" x14ac:dyDescent="0.25">
      <c r="BG9958" t="str">
        <f t="shared" ca="1" si="1253"/>
        <v/>
      </c>
      <c r="BH9958" t="str">
        <f t="shared" si="1254"/>
        <v/>
      </c>
      <c r="BI9958" t="str">
        <f t="shared" si="1255"/>
        <v/>
      </c>
      <c r="BJ9958" t="str">
        <f t="shared" ca="1" si="1256"/>
        <v/>
      </c>
      <c r="BK9958">
        <f t="shared" si="1257"/>
        <v>1900</v>
      </c>
      <c r="BL9958">
        <f t="shared" si="1258"/>
        <v>1900</v>
      </c>
      <c r="BM9958" t="str">
        <f t="shared" si="1259"/>
        <v/>
      </c>
      <c r="BN9958" s="69">
        <f t="shared" si="1260"/>
        <v>143</v>
      </c>
      <c r="BO9958" s="1">
        <v>52326</v>
      </c>
      <c r="BP9958" s="1"/>
    </row>
    <row r="9959" spans="59:68" x14ac:dyDescent="0.25">
      <c r="BG9959" t="str">
        <f t="shared" ca="1" si="1253"/>
        <v/>
      </c>
      <c r="BH9959" t="str">
        <f t="shared" si="1254"/>
        <v/>
      </c>
      <c r="BI9959" t="str">
        <f t="shared" si="1255"/>
        <v/>
      </c>
      <c r="BJ9959" t="str">
        <f t="shared" ca="1" si="1256"/>
        <v/>
      </c>
      <c r="BK9959">
        <f t="shared" si="1257"/>
        <v>1900</v>
      </c>
      <c r="BL9959">
        <f t="shared" si="1258"/>
        <v>1900</v>
      </c>
      <c r="BM9959" t="str">
        <f t="shared" si="1259"/>
        <v/>
      </c>
      <c r="BN9959" s="69">
        <f t="shared" si="1260"/>
        <v>143</v>
      </c>
      <c r="BO9959" s="1">
        <v>52327</v>
      </c>
      <c r="BP9959" s="1"/>
    </row>
    <row r="9960" spans="59:68" x14ac:dyDescent="0.25">
      <c r="BG9960" t="str">
        <f t="shared" ca="1" si="1253"/>
        <v/>
      </c>
      <c r="BH9960" t="str">
        <f t="shared" si="1254"/>
        <v/>
      </c>
      <c r="BI9960" t="str">
        <f t="shared" si="1255"/>
        <v/>
      </c>
      <c r="BJ9960" t="str">
        <f t="shared" ca="1" si="1256"/>
        <v/>
      </c>
      <c r="BK9960">
        <f t="shared" si="1257"/>
        <v>1900</v>
      </c>
      <c r="BL9960">
        <f t="shared" si="1258"/>
        <v>1900</v>
      </c>
      <c r="BM9960" t="str">
        <f t="shared" si="1259"/>
        <v/>
      </c>
      <c r="BN9960" s="69">
        <f t="shared" si="1260"/>
        <v>143</v>
      </c>
      <c r="BO9960" s="1">
        <v>52328</v>
      </c>
      <c r="BP9960" s="1"/>
    </row>
    <row r="9961" spans="59:68" x14ac:dyDescent="0.25">
      <c r="BG9961" t="str">
        <f t="shared" ca="1" si="1253"/>
        <v/>
      </c>
      <c r="BH9961" t="str">
        <f t="shared" si="1254"/>
        <v/>
      </c>
      <c r="BI9961" t="str">
        <f t="shared" si="1255"/>
        <v/>
      </c>
      <c r="BJ9961" t="str">
        <f t="shared" ca="1" si="1256"/>
        <v/>
      </c>
      <c r="BK9961">
        <f t="shared" si="1257"/>
        <v>1900</v>
      </c>
      <c r="BL9961">
        <f t="shared" si="1258"/>
        <v>1900</v>
      </c>
      <c r="BM9961" t="str">
        <f t="shared" si="1259"/>
        <v/>
      </c>
      <c r="BN9961" s="69">
        <f t="shared" si="1260"/>
        <v>143</v>
      </c>
      <c r="BO9961" s="1">
        <v>52329</v>
      </c>
      <c r="BP9961" s="1"/>
    </row>
    <row r="9962" spans="59:68" x14ac:dyDescent="0.25">
      <c r="BG9962" t="str">
        <f t="shared" ca="1" si="1253"/>
        <v/>
      </c>
      <c r="BH9962" t="str">
        <f t="shared" si="1254"/>
        <v/>
      </c>
      <c r="BI9962" t="str">
        <f t="shared" si="1255"/>
        <v/>
      </c>
      <c r="BJ9962" t="str">
        <f t="shared" ca="1" si="1256"/>
        <v/>
      </c>
      <c r="BK9962">
        <f t="shared" si="1257"/>
        <v>1900</v>
      </c>
      <c r="BL9962">
        <f t="shared" si="1258"/>
        <v>1900</v>
      </c>
      <c r="BM9962" t="str">
        <f t="shared" si="1259"/>
        <v/>
      </c>
      <c r="BN9962" s="69">
        <f t="shared" si="1260"/>
        <v>143</v>
      </c>
      <c r="BO9962" s="1">
        <v>52330</v>
      </c>
      <c r="BP9962" s="1"/>
    </row>
    <row r="9963" spans="59:68" x14ac:dyDescent="0.25">
      <c r="BG9963" t="str">
        <f t="shared" ca="1" si="1253"/>
        <v/>
      </c>
      <c r="BH9963" t="str">
        <f t="shared" si="1254"/>
        <v/>
      </c>
      <c r="BI9963" t="str">
        <f t="shared" si="1255"/>
        <v/>
      </c>
      <c r="BJ9963" t="str">
        <f t="shared" ca="1" si="1256"/>
        <v/>
      </c>
      <c r="BK9963">
        <f t="shared" si="1257"/>
        <v>1900</v>
      </c>
      <c r="BL9963">
        <f t="shared" si="1258"/>
        <v>1900</v>
      </c>
      <c r="BM9963" t="str">
        <f t="shared" si="1259"/>
        <v/>
      </c>
      <c r="BN9963" s="69">
        <f t="shared" si="1260"/>
        <v>143</v>
      </c>
      <c r="BO9963" s="1">
        <v>52331</v>
      </c>
      <c r="BP9963" s="1"/>
    </row>
    <row r="9964" spans="59:68" x14ac:dyDescent="0.25">
      <c r="BG9964" t="str">
        <f t="shared" ca="1" si="1253"/>
        <v/>
      </c>
      <c r="BH9964" t="str">
        <f t="shared" si="1254"/>
        <v/>
      </c>
      <c r="BI9964" t="str">
        <f t="shared" si="1255"/>
        <v/>
      </c>
      <c r="BJ9964" t="str">
        <f t="shared" ca="1" si="1256"/>
        <v/>
      </c>
      <c r="BK9964">
        <f t="shared" si="1257"/>
        <v>1900</v>
      </c>
      <c r="BL9964">
        <f t="shared" si="1258"/>
        <v>1900</v>
      </c>
      <c r="BM9964" t="str">
        <f t="shared" si="1259"/>
        <v/>
      </c>
      <c r="BN9964" s="69">
        <f t="shared" si="1260"/>
        <v>143</v>
      </c>
      <c r="BO9964" s="1">
        <v>52332</v>
      </c>
      <c r="BP9964" s="1"/>
    </row>
    <row r="9965" spans="59:68" x14ac:dyDescent="0.25">
      <c r="BG9965" t="str">
        <f t="shared" ca="1" si="1253"/>
        <v/>
      </c>
      <c r="BH9965" t="str">
        <f t="shared" si="1254"/>
        <v/>
      </c>
      <c r="BI9965" t="str">
        <f t="shared" si="1255"/>
        <v/>
      </c>
      <c r="BJ9965" t="str">
        <f t="shared" ca="1" si="1256"/>
        <v/>
      </c>
      <c r="BK9965">
        <f t="shared" si="1257"/>
        <v>1900</v>
      </c>
      <c r="BL9965">
        <f t="shared" si="1258"/>
        <v>1900</v>
      </c>
      <c r="BM9965" t="str">
        <f t="shared" si="1259"/>
        <v/>
      </c>
      <c r="BN9965" s="69">
        <f t="shared" si="1260"/>
        <v>143</v>
      </c>
      <c r="BO9965" s="1">
        <v>52333</v>
      </c>
      <c r="BP9965" s="1"/>
    </row>
    <row r="9966" spans="59:68" x14ac:dyDescent="0.25">
      <c r="BG9966" t="str">
        <f t="shared" ca="1" si="1253"/>
        <v/>
      </c>
      <c r="BH9966" t="str">
        <f t="shared" si="1254"/>
        <v/>
      </c>
      <c r="BI9966" t="str">
        <f t="shared" si="1255"/>
        <v/>
      </c>
      <c r="BJ9966" t="str">
        <f t="shared" ca="1" si="1256"/>
        <v/>
      </c>
      <c r="BK9966">
        <f t="shared" si="1257"/>
        <v>1900</v>
      </c>
      <c r="BL9966">
        <f t="shared" si="1258"/>
        <v>1900</v>
      </c>
      <c r="BM9966" t="str">
        <f t="shared" si="1259"/>
        <v/>
      </c>
      <c r="BN9966" s="69">
        <f t="shared" si="1260"/>
        <v>143</v>
      </c>
      <c r="BO9966" s="1">
        <v>52334</v>
      </c>
      <c r="BP9966" s="1"/>
    </row>
    <row r="9967" spans="59:68" x14ac:dyDescent="0.25">
      <c r="BG9967" t="str">
        <f t="shared" ca="1" si="1253"/>
        <v/>
      </c>
      <c r="BH9967" t="str">
        <f t="shared" si="1254"/>
        <v/>
      </c>
      <c r="BI9967" t="str">
        <f t="shared" si="1255"/>
        <v/>
      </c>
      <c r="BJ9967" t="str">
        <f t="shared" ca="1" si="1256"/>
        <v/>
      </c>
      <c r="BK9967">
        <f t="shared" si="1257"/>
        <v>1900</v>
      </c>
      <c r="BL9967">
        <f t="shared" si="1258"/>
        <v>1900</v>
      </c>
      <c r="BM9967" t="str">
        <f t="shared" si="1259"/>
        <v/>
      </c>
      <c r="BN9967" s="69">
        <f t="shared" si="1260"/>
        <v>143</v>
      </c>
      <c r="BO9967" s="1">
        <v>52335</v>
      </c>
      <c r="BP9967" s="1"/>
    </row>
    <row r="9968" spans="59:68" x14ac:dyDescent="0.25">
      <c r="BG9968" t="str">
        <f t="shared" ca="1" si="1253"/>
        <v/>
      </c>
      <c r="BH9968" t="str">
        <f t="shared" si="1254"/>
        <v/>
      </c>
      <c r="BI9968" t="str">
        <f t="shared" si="1255"/>
        <v/>
      </c>
      <c r="BJ9968" t="str">
        <f t="shared" ca="1" si="1256"/>
        <v/>
      </c>
      <c r="BK9968">
        <f t="shared" si="1257"/>
        <v>1900</v>
      </c>
      <c r="BL9968">
        <f t="shared" si="1258"/>
        <v>1900</v>
      </c>
      <c r="BM9968" t="str">
        <f t="shared" si="1259"/>
        <v/>
      </c>
      <c r="BN9968" s="69">
        <f t="shared" si="1260"/>
        <v>143</v>
      </c>
      <c r="BO9968" s="1">
        <v>52336</v>
      </c>
      <c r="BP9968" s="1"/>
    </row>
    <row r="9969" spans="59:68" x14ac:dyDescent="0.25">
      <c r="BG9969" t="str">
        <f t="shared" ca="1" si="1253"/>
        <v/>
      </c>
      <c r="BH9969" t="str">
        <f t="shared" si="1254"/>
        <v/>
      </c>
      <c r="BI9969" t="str">
        <f t="shared" si="1255"/>
        <v/>
      </c>
      <c r="BJ9969" t="str">
        <f t="shared" ca="1" si="1256"/>
        <v/>
      </c>
      <c r="BK9969">
        <f t="shared" si="1257"/>
        <v>1900</v>
      </c>
      <c r="BL9969">
        <f t="shared" si="1258"/>
        <v>1900</v>
      </c>
      <c r="BM9969" t="str">
        <f t="shared" si="1259"/>
        <v/>
      </c>
      <c r="BN9969" s="69">
        <f t="shared" si="1260"/>
        <v>143</v>
      </c>
      <c r="BO9969" s="1">
        <v>52337</v>
      </c>
      <c r="BP9969" s="1"/>
    </row>
    <row r="9970" spans="59:68" x14ac:dyDescent="0.25">
      <c r="BG9970" t="str">
        <f t="shared" ca="1" si="1253"/>
        <v/>
      </c>
      <c r="BH9970" t="str">
        <f t="shared" si="1254"/>
        <v/>
      </c>
      <c r="BI9970" t="str">
        <f t="shared" si="1255"/>
        <v/>
      </c>
      <c r="BJ9970" t="str">
        <f t="shared" ca="1" si="1256"/>
        <v/>
      </c>
      <c r="BK9970">
        <f t="shared" si="1257"/>
        <v>1900</v>
      </c>
      <c r="BL9970">
        <f t="shared" si="1258"/>
        <v>1900</v>
      </c>
      <c r="BM9970" t="str">
        <f t="shared" si="1259"/>
        <v/>
      </c>
      <c r="BN9970" s="69">
        <f t="shared" si="1260"/>
        <v>143</v>
      </c>
      <c r="BO9970" s="1">
        <v>52338</v>
      </c>
      <c r="BP9970" s="1"/>
    </row>
    <row r="9971" spans="59:68" x14ac:dyDescent="0.25">
      <c r="BG9971" t="str">
        <f t="shared" ca="1" si="1253"/>
        <v/>
      </c>
      <c r="BH9971" t="str">
        <f t="shared" si="1254"/>
        <v/>
      </c>
      <c r="BI9971" t="str">
        <f t="shared" si="1255"/>
        <v/>
      </c>
      <c r="BJ9971" t="str">
        <f t="shared" ca="1" si="1256"/>
        <v/>
      </c>
      <c r="BK9971">
        <f t="shared" si="1257"/>
        <v>1900</v>
      </c>
      <c r="BL9971">
        <f t="shared" si="1258"/>
        <v>1900</v>
      </c>
      <c r="BM9971" t="str">
        <f t="shared" si="1259"/>
        <v/>
      </c>
      <c r="BN9971" s="69">
        <f t="shared" si="1260"/>
        <v>143</v>
      </c>
      <c r="BO9971" s="1">
        <v>52339</v>
      </c>
      <c r="BP9971" s="1"/>
    </row>
    <row r="9972" spans="59:68" x14ac:dyDescent="0.25">
      <c r="BG9972" t="str">
        <f t="shared" ca="1" si="1253"/>
        <v/>
      </c>
      <c r="BH9972" t="str">
        <f t="shared" si="1254"/>
        <v/>
      </c>
      <c r="BI9972" t="str">
        <f t="shared" si="1255"/>
        <v/>
      </c>
      <c r="BJ9972" t="str">
        <f t="shared" ca="1" si="1256"/>
        <v/>
      </c>
      <c r="BK9972">
        <f t="shared" si="1257"/>
        <v>1900</v>
      </c>
      <c r="BL9972">
        <f t="shared" si="1258"/>
        <v>1900</v>
      </c>
      <c r="BM9972" t="str">
        <f t="shared" si="1259"/>
        <v/>
      </c>
      <c r="BN9972" s="69">
        <f t="shared" si="1260"/>
        <v>143</v>
      </c>
      <c r="BO9972" s="1">
        <v>52340</v>
      </c>
      <c r="BP9972" s="1"/>
    </row>
    <row r="9973" spans="59:68" x14ac:dyDescent="0.25">
      <c r="BG9973" t="str">
        <f t="shared" ca="1" si="1253"/>
        <v/>
      </c>
      <c r="BH9973" t="str">
        <f t="shared" si="1254"/>
        <v/>
      </c>
      <c r="BI9973" t="str">
        <f t="shared" si="1255"/>
        <v/>
      </c>
      <c r="BJ9973" t="str">
        <f t="shared" ca="1" si="1256"/>
        <v/>
      </c>
      <c r="BK9973">
        <f t="shared" si="1257"/>
        <v>1900</v>
      </c>
      <c r="BL9973">
        <f t="shared" si="1258"/>
        <v>1900</v>
      </c>
      <c r="BM9973" t="str">
        <f t="shared" si="1259"/>
        <v/>
      </c>
      <c r="BN9973" s="69">
        <f t="shared" si="1260"/>
        <v>143</v>
      </c>
      <c r="BO9973" s="1">
        <v>52341</v>
      </c>
      <c r="BP9973" s="1"/>
    </row>
    <row r="9974" spans="59:68" x14ac:dyDescent="0.25">
      <c r="BG9974" t="str">
        <f t="shared" ca="1" si="1253"/>
        <v/>
      </c>
      <c r="BH9974" t="str">
        <f t="shared" si="1254"/>
        <v/>
      </c>
      <c r="BI9974" t="str">
        <f t="shared" si="1255"/>
        <v/>
      </c>
      <c r="BJ9974" t="str">
        <f t="shared" ca="1" si="1256"/>
        <v/>
      </c>
      <c r="BK9974">
        <f t="shared" si="1257"/>
        <v>1900</v>
      </c>
      <c r="BL9974">
        <f t="shared" si="1258"/>
        <v>1900</v>
      </c>
      <c r="BM9974" t="str">
        <f t="shared" si="1259"/>
        <v/>
      </c>
      <c r="BN9974" s="69">
        <f t="shared" si="1260"/>
        <v>143</v>
      </c>
      <c r="BO9974" s="1">
        <v>52342</v>
      </c>
      <c r="BP9974" s="1"/>
    </row>
    <row r="9975" spans="59:68" x14ac:dyDescent="0.25">
      <c r="BG9975" t="str">
        <f t="shared" ca="1" si="1253"/>
        <v/>
      </c>
      <c r="BH9975" t="str">
        <f t="shared" si="1254"/>
        <v/>
      </c>
      <c r="BI9975" t="str">
        <f t="shared" si="1255"/>
        <v/>
      </c>
      <c r="BJ9975" t="str">
        <f t="shared" ca="1" si="1256"/>
        <v/>
      </c>
      <c r="BK9975">
        <f t="shared" si="1257"/>
        <v>1900</v>
      </c>
      <c r="BL9975">
        <f t="shared" si="1258"/>
        <v>1900</v>
      </c>
      <c r="BM9975" t="str">
        <f t="shared" si="1259"/>
        <v/>
      </c>
      <c r="BN9975" s="69">
        <f t="shared" si="1260"/>
        <v>143</v>
      </c>
      <c r="BO9975" s="1">
        <v>52343</v>
      </c>
      <c r="BP9975" s="1"/>
    </row>
    <row r="9976" spans="59:68" x14ac:dyDescent="0.25">
      <c r="BG9976" t="str">
        <f t="shared" ca="1" si="1253"/>
        <v/>
      </c>
      <c r="BH9976" t="str">
        <f t="shared" si="1254"/>
        <v/>
      </c>
      <c r="BI9976" t="str">
        <f t="shared" si="1255"/>
        <v/>
      </c>
      <c r="BJ9976" t="str">
        <f t="shared" ca="1" si="1256"/>
        <v/>
      </c>
      <c r="BK9976">
        <f t="shared" si="1257"/>
        <v>1900</v>
      </c>
      <c r="BL9976">
        <f t="shared" si="1258"/>
        <v>1900</v>
      </c>
      <c r="BM9976" t="str">
        <f t="shared" si="1259"/>
        <v/>
      </c>
      <c r="BN9976" s="69">
        <f t="shared" si="1260"/>
        <v>143</v>
      </c>
      <c r="BO9976" s="1">
        <v>52344</v>
      </c>
      <c r="BP9976" s="1"/>
    </row>
    <row r="9977" spans="59:68" x14ac:dyDescent="0.25">
      <c r="BG9977" t="str">
        <f t="shared" ca="1" si="1253"/>
        <v/>
      </c>
      <c r="BH9977" t="str">
        <f t="shared" si="1254"/>
        <v/>
      </c>
      <c r="BI9977" t="str">
        <f t="shared" si="1255"/>
        <v/>
      </c>
      <c r="BJ9977" t="str">
        <f t="shared" ca="1" si="1256"/>
        <v/>
      </c>
      <c r="BK9977">
        <f t="shared" si="1257"/>
        <v>1900</v>
      </c>
      <c r="BL9977">
        <f t="shared" si="1258"/>
        <v>1900</v>
      </c>
      <c r="BM9977" t="str">
        <f t="shared" si="1259"/>
        <v/>
      </c>
      <c r="BN9977" s="69">
        <f t="shared" si="1260"/>
        <v>143</v>
      </c>
      <c r="BO9977" s="1">
        <v>52345</v>
      </c>
      <c r="BP9977" s="1"/>
    </row>
    <row r="9978" spans="59:68" x14ac:dyDescent="0.25">
      <c r="BG9978" t="str">
        <f t="shared" ca="1" si="1253"/>
        <v/>
      </c>
      <c r="BH9978" t="str">
        <f t="shared" si="1254"/>
        <v/>
      </c>
      <c r="BI9978" t="str">
        <f t="shared" si="1255"/>
        <v/>
      </c>
      <c r="BJ9978" t="str">
        <f t="shared" ca="1" si="1256"/>
        <v/>
      </c>
      <c r="BK9978">
        <f t="shared" si="1257"/>
        <v>1900</v>
      </c>
      <c r="BL9978">
        <f t="shared" si="1258"/>
        <v>1900</v>
      </c>
      <c r="BM9978" t="str">
        <f t="shared" si="1259"/>
        <v/>
      </c>
      <c r="BN9978" s="69">
        <f t="shared" si="1260"/>
        <v>143</v>
      </c>
      <c r="BO9978" s="1">
        <v>52346</v>
      </c>
      <c r="BP9978" s="1"/>
    </row>
    <row r="9979" spans="59:68" x14ac:dyDescent="0.25">
      <c r="BG9979" t="str">
        <f t="shared" ca="1" si="1253"/>
        <v/>
      </c>
      <c r="BH9979" t="str">
        <f t="shared" si="1254"/>
        <v/>
      </c>
      <c r="BI9979" t="str">
        <f t="shared" si="1255"/>
        <v/>
      </c>
      <c r="BJ9979" t="str">
        <f t="shared" ca="1" si="1256"/>
        <v/>
      </c>
      <c r="BK9979">
        <f t="shared" si="1257"/>
        <v>1900</v>
      </c>
      <c r="BL9979">
        <f t="shared" si="1258"/>
        <v>1900</v>
      </c>
      <c r="BM9979" t="str">
        <f t="shared" si="1259"/>
        <v/>
      </c>
      <c r="BN9979" s="69">
        <f t="shared" si="1260"/>
        <v>143</v>
      </c>
      <c r="BO9979" s="1">
        <v>52347</v>
      </c>
      <c r="BP9979" s="1"/>
    </row>
    <row r="9980" spans="59:68" x14ac:dyDescent="0.25">
      <c r="BG9980" t="str">
        <f t="shared" ca="1" si="1253"/>
        <v/>
      </c>
      <c r="BH9980" t="str">
        <f t="shared" si="1254"/>
        <v/>
      </c>
      <c r="BI9980" t="str">
        <f t="shared" si="1255"/>
        <v/>
      </c>
      <c r="BJ9980" t="str">
        <f t="shared" ca="1" si="1256"/>
        <v/>
      </c>
      <c r="BK9980">
        <f t="shared" si="1257"/>
        <v>1900</v>
      </c>
      <c r="BL9980">
        <f t="shared" si="1258"/>
        <v>1900</v>
      </c>
      <c r="BM9980" t="str">
        <f t="shared" si="1259"/>
        <v/>
      </c>
      <c r="BN9980" s="69">
        <f t="shared" si="1260"/>
        <v>143</v>
      </c>
      <c r="BO9980" s="1">
        <v>52348</v>
      </c>
      <c r="BP9980" s="1"/>
    </row>
    <row r="9981" spans="59:68" x14ac:dyDescent="0.25">
      <c r="BG9981" t="str">
        <f t="shared" ca="1" si="1253"/>
        <v/>
      </c>
      <c r="BH9981" t="str">
        <f t="shared" si="1254"/>
        <v/>
      </c>
      <c r="BI9981" t="str">
        <f t="shared" si="1255"/>
        <v/>
      </c>
      <c r="BJ9981" t="str">
        <f t="shared" ca="1" si="1256"/>
        <v/>
      </c>
      <c r="BK9981">
        <f t="shared" si="1257"/>
        <v>1900</v>
      </c>
      <c r="BL9981">
        <f t="shared" si="1258"/>
        <v>1900</v>
      </c>
      <c r="BM9981" t="str">
        <f t="shared" si="1259"/>
        <v/>
      </c>
      <c r="BN9981" s="69">
        <f t="shared" si="1260"/>
        <v>143</v>
      </c>
      <c r="BO9981" s="1">
        <v>52349</v>
      </c>
      <c r="BP9981" s="1"/>
    </row>
    <row r="9982" spans="59:68" x14ac:dyDescent="0.25">
      <c r="BG9982" t="str">
        <f t="shared" ca="1" si="1253"/>
        <v/>
      </c>
      <c r="BH9982" t="str">
        <f t="shared" si="1254"/>
        <v/>
      </c>
      <c r="BI9982" t="str">
        <f t="shared" si="1255"/>
        <v/>
      </c>
      <c r="BJ9982" t="str">
        <f t="shared" ca="1" si="1256"/>
        <v/>
      </c>
      <c r="BK9982">
        <f t="shared" si="1257"/>
        <v>1900</v>
      </c>
      <c r="BL9982">
        <f t="shared" si="1258"/>
        <v>1900</v>
      </c>
      <c r="BM9982" t="str">
        <f t="shared" si="1259"/>
        <v/>
      </c>
      <c r="BN9982" s="69">
        <f t="shared" si="1260"/>
        <v>143</v>
      </c>
      <c r="BO9982" s="1">
        <v>52350</v>
      </c>
      <c r="BP9982" s="1"/>
    </row>
    <row r="9983" spans="59:68" x14ac:dyDescent="0.25">
      <c r="BG9983" t="str">
        <f t="shared" ca="1" si="1253"/>
        <v/>
      </c>
      <c r="BH9983" t="str">
        <f t="shared" si="1254"/>
        <v/>
      </c>
      <c r="BI9983" t="str">
        <f t="shared" si="1255"/>
        <v/>
      </c>
      <c r="BJ9983" t="str">
        <f t="shared" ca="1" si="1256"/>
        <v/>
      </c>
      <c r="BK9983">
        <f t="shared" si="1257"/>
        <v>1900</v>
      </c>
      <c r="BL9983">
        <f t="shared" si="1258"/>
        <v>1900</v>
      </c>
      <c r="BM9983" t="str">
        <f t="shared" si="1259"/>
        <v/>
      </c>
      <c r="BN9983" s="69">
        <f t="shared" si="1260"/>
        <v>143</v>
      </c>
      <c r="BO9983" s="1">
        <v>52351</v>
      </c>
      <c r="BP9983" s="1"/>
    </row>
    <row r="9984" spans="59:68" x14ac:dyDescent="0.25">
      <c r="BG9984" t="str">
        <f t="shared" ca="1" si="1253"/>
        <v/>
      </c>
      <c r="BH9984" t="str">
        <f t="shared" si="1254"/>
        <v/>
      </c>
      <c r="BI9984" t="str">
        <f t="shared" si="1255"/>
        <v/>
      </c>
      <c r="BJ9984" t="str">
        <f t="shared" ca="1" si="1256"/>
        <v/>
      </c>
      <c r="BK9984">
        <f t="shared" si="1257"/>
        <v>1900</v>
      </c>
      <c r="BL9984">
        <f t="shared" si="1258"/>
        <v>1900</v>
      </c>
      <c r="BM9984" t="str">
        <f t="shared" si="1259"/>
        <v/>
      </c>
      <c r="BN9984" s="69">
        <f t="shared" si="1260"/>
        <v>143</v>
      </c>
      <c r="BO9984" s="1">
        <v>52352</v>
      </c>
      <c r="BP9984" s="1"/>
    </row>
    <row r="9985" spans="59:68" x14ac:dyDescent="0.25">
      <c r="BG9985" t="str">
        <f t="shared" ca="1" si="1253"/>
        <v/>
      </c>
      <c r="BH9985" t="str">
        <f t="shared" si="1254"/>
        <v/>
      </c>
      <c r="BI9985" t="str">
        <f t="shared" si="1255"/>
        <v/>
      </c>
      <c r="BJ9985" t="str">
        <f t="shared" ca="1" si="1256"/>
        <v/>
      </c>
      <c r="BK9985">
        <f t="shared" si="1257"/>
        <v>1900</v>
      </c>
      <c r="BL9985">
        <f t="shared" si="1258"/>
        <v>1900</v>
      </c>
      <c r="BM9985" t="str">
        <f t="shared" si="1259"/>
        <v/>
      </c>
      <c r="BN9985" s="69">
        <f t="shared" si="1260"/>
        <v>143</v>
      </c>
      <c r="BO9985" s="1">
        <v>52353</v>
      </c>
      <c r="BP9985" s="1"/>
    </row>
    <row r="9986" spans="59:68" x14ac:dyDescent="0.25">
      <c r="BG9986" t="str">
        <f t="shared" ca="1" si="1253"/>
        <v/>
      </c>
      <c r="BH9986" t="str">
        <f t="shared" si="1254"/>
        <v/>
      </c>
      <c r="BI9986" t="str">
        <f t="shared" si="1255"/>
        <v/>
      </c>
      <c r="BJ9986" t="str">
        <f t="shared" ca="1" si="1256"/>
        <v/>
      </c>
      <c r="BK9986">
        <f t="shared" si="1257"/>
        <v>1900</v>
      </c>
      <c r="BL9986">
        <f t="shared" si="1258"/>
        <v>1900</v>
      </c>
      <c r="BM9986" t="str">
        <f t="shared" si="1259"/>
        <v/>
      </c>
      <c r="BN9986" s="69">
        <f t="shared" si="1260"/>
        <v>143</v>
      </c>
      <c r="BO9986" s="1">
        <v>52354</v>
      </c>
      <c r="BP9986" s="1"/>
    </row>
    <row r="9987" spans="59:68" x14ac:dyDescent="0.25">
      <c r="BG9987" t="str">
        <f t="shared" ref="BG9987:BG10000" ca="1" si="1261">IF(A9987="","",DATEDIF(J9987,TODAY(),"y"))</f>
        <v/>
      </c>
      <c r="BH9987" t="str">
        <f t="shared" ref="BH9987:BH10000" si="1262">IF(A9987="","",IF(BG9987&lt;61,"Moins de 61",IF(BG9987&lt;66,"61 à 65",IF(BG9987&lt;71,"66 à 70",IF(BG9987&lt;76,"71 à 75",IF(BG9987&lt;81,"76 à 80",IF(BG9987&lt;86,"81 à 85",IF(BG9987&lt;91,"86 à 90",IF(BG9987&lt;96,"91 à 95",IF(BG9987&lt;101,"96 à 100",IF(BG9987&gt;=101,"101 et plus","")))))))))))</f>
        <v/>
      </c>
      <c r="BI9987" t="str">
        <f t="shared" ref="BI9987:BI10000" si="1263">IF(B9987="","",IF(BG9987&lt;66,"Moins de 66",IF(BG9987&lt;71,"66 à 70",IF(BG9987&lt;76,"71 à 75",IF(BG9987&lt;81,"76 à 80",IF(BG9987&gt;=81,"plus de 80",""))))))</f>
        <v/>
      </c>
      <c r="BJ9987" t="str">
        <f t="shared" ref="BJ9987:BJ10000" ca="1" si="1264">IF(A9987="","",DATEDIF(L9987,TODAY(),"y"))</f>
        <v/>
      </c>
      <c r="BK9987">
        <f t="shared" ref="BK9987:BK10000" si="1265">YEAR(L9987)</f>
        <v>1900</v>
      </c>
      <c r="BL9987">
        <f t="shared" ref="BL9987:BL10000" si="1266">YEAR(E9987)</f>
        <v>1900</v>
      </c>
      <c r="BM9987" t="str">
        <f t="shared" ref="BM9987:BM10000" si="1267">IF(A9987="","",IF(O9987="Adhérent",BG9987,""))</f>
        <v/>
      </c>
      <c r="BN9987" s="69">
        <f t="shared" ref="BN9987:BN10000" si="1268">YEAR(BO9987)-YEAR(J9987)</f>
        <v>143</v>
      </c>
      <c r="BO9987" s="1">
        <v>52355</v>
      </c>
      <c r="BP9987" s="1"/>
    </row>
    <row r="9988" spans="59:68" x14ac:dyDescent="0.25">
      <c r="BG9988" t="str">
        <f t="shared" ca="1" si="1261"/>
        <v/>
      </c>
      <c r="BH9988" t="str">
        <f t="shared" si="1262"/>
        <v/>
      </c>
      <c r="BI9988" t="str">
        <f t="shared" si="1263"/>
        <v/>
      </c>
      <c r="BJ9988" t="str">
        <f t="shared" ca="1" si="1264"/>
        <v/>
      </c>
      <c r="BK9988">
        <f t="shared" si="1265"/>
        <v>1900</v>
      </c>
      <c r="BL9988">
        <f t="shared" si="1266"/>
        <v>1900</v>
      </c>
      <c r="BM9988" t="str">
        <f t="shared" si="1267"/>
        <v/>
      </c>
      <c r="BN9988" s="69">
        <f t="shared" si="1268"/>
        <v>143</v>
      </c>
      <c r="BO9988" s="1">
        <v>52356</v>
      </c>
      <c r="BP9988" s="1"/>
    </row>
    <row r="9989" spans="59:68" x14ac:dyDescent="0.25">
      <c r="BG9989" t="str">
        <f t="shared" ca="1" si="1261"/>
        <v/>
      </c>
      <c r="BH9989" t="str">
        <f t="shared" si="1262"/>
        <v/>
      </c>
      <c r="BI9989" t="str">
        <f t="shared" si="1263"/>
        <v/>
      </c>
      <c r="BJ9989" t="str">
        <f t="shared" ca="1" si="1264"/>
        <v/>
      </c>
      <c r="BK9989">
        <f t="shared" si="1265"/>
        <v>1900</v>
      </c>
      <c r="BL9989">
        <f t="shared" si="1266"/>
        <v>1900</v>
      </c>
      <c r="BM9989" t="str">
        <f t="shared" si="1267"/>
        <v/>
      </c>
      <c r="BN9989" s="69">
        <f t="shared" si="1268"/>
        <v>143</v>
      </c>
      <c r="BO9989" s="1">
        <v>52357</v>
      </c>
      <c r="BP9989" s="1"/>
    </row>
    <row r="9990" spans="59:68" x14ac:dyDescent="0.25">
      <c r="BG9990" t="str">
        <f t="shared" ca="1" si="1261"/>
        <v/>
      </c>
      <c r="BH9990" t="str">
        <f t="shared" si="1262"/>
        <v/>
      </c>
      <c r="BI9990" t="str">
        <f t="shared" si="1263"/>
        <v/>
      </c>
      <c r="BJ9990" t="str">
        <f t="shared" ca="1" si="1264"/>
        <v/>
      </c>
      <c r="BK9990">
        <f t="shared" si="1265"/>
        <v>1900</v>
      </c>
      <c r="BL9990">
        <f t="shared" si="1266"/>
        <v>1900</v>
      </c>
      <c r="BM9990" t="str">
        <f t="shared" si="1267"/>
        <v/>
      </c>
      <c r="BN9990" s="69">
        <f t="shared" si="1268"/>
        <v>143</v>
      </c>
      <c r="BO9990" s="1">
        <v>52358</v>
      </c>
      <c r="BP9990" s="1"/>
    </row>
    <row r="9991" spans="59:68" x14ac:dyDescent="0.25">
      <c r="BG9991" t="str">
        <f t="shared" ca="1" si="1261"/>
        <v/>
      </c>
      <c r="BH9991" t="str">
        <f t="shared" si="1262"/>
        <v/>
      </c>
      <c r="BI9991" t="str">
        <f t="shared" si="1263"/>
        <v/>
      </c>
      <c r="BJ9991" t="str">
        <f t="shared" ca="1" si="1264"/>
        <v/>
      </c>
      <c r="BK9991">
        <f t="shared" si="1265"/>
        <v>1900</v>
      </c>
      <c r="BL9991">
        <f t="shared" si="1266"/>
        <v>1900</v>
      </c>
      <c r="BM9991" t="str">
        <f t="shared" si="1267"/>
        <v/>
      </c>
      <c r="BN9991" s="69">
        <f t="shared" si="1268"/>
        <v>143</v>
      </c>
      <c r="BO9991" s="1">
        <v>52359</v>
      </c>
      <c r="BP9991" s="1"/>
    </row>
    <row r="9992" spans="59:68" x14ac:dyDescent="0.25">
      <c r="BG9992" t="str">
        <f t="shared" ca="1" si="1261"/>
        <v/>
      </c>
      <c r="BH9992" t="str">
        <f t="shared" si="1262"/>
        <v/>
      </c>
      <c r="BI9992" t="str">
        <f t="shared" si="1263"/>
        <v/>
      </c>
      <c r="BJ9992" t="str">
        <f t="shared" ca="1" si="1264"/>
        <v/>
      </c>
      <c r="BK9992">
        <f t="shared" si="1265"/>
        <v>1900</v>
      </c>
      <c r="BL9992">
        <f t="shared" si="1266"/>
        <v>1900</v>
      </c>
      <c r="BM9992" t="str">
        <f t="shared" si="1267"/>
        <v/>
      </c>
      <c r="BN9992" s="69">
        <f t="shared" si="1268"/>
        <v>143</v>
      </c>
      <c r="BO9992" s="1">
        <v>52360</v>
      </c>
      <c r="BP9992" s="1"/>
    </row>
    <row r="9993" spans="59:68" x14ac:dyDescent="0.25">
      <c r="BG9993" t="str">
        <f t="shared" ca="1" si="1261"/>
        <v/>
      </c>
      <c r="BH9993" t="str">
        <f t="shared" si="1262"/>
        <v/>
      </c>
      <c r="BI9993" t="str">
        <f t="shared" si="1263"/>
        <v/>
      </c>
      <c r="BJ9993" t="str">
        <f t="shared" ca="1" si="1264"/>
        <v/>
      </c>
      <c r="BK9993">
        <f t="shared" si="1265"/>
        <v>1900</v>
      </c>
      <c r="BL9993">
        <f t="shared" si="1266"/>
        <v>1900</v>
      </c>
      <c r="BM9993" t="str">
        <f t="shared" si="1267"/>
        <v/>
      </c>
      <c r="BN9993" s="69">
        <f t="shared" si="1268"/>
        <v>143</v>
      </c>
      <c r="BO9993" s="1">
        <v>52361</v>
      </c>
      <c r="BP9993" s="1"/>
    </row>
    <row r="9994" spans="59:68" x14ac:dyDescent="0.25">
      <c r="BG9994" t="str">
        <f t="shared" ca="1" si="1261"/>
        <v/>
      </c>
      <c r="BH9994" t="str">
        <f t="shared" si="1262"/>
        <v/>
      </c>
      <c r="BI9994" t="str">
        <f t="shared" si="1263"/>
        <v/>
      </c>
      <c r="BJ9994" t="str">
        <f t="shared" ca="1" si="1264"/>
        <v/>
      </c>
      <c r="BK9994">
        <f t="shared" si="1265"/>
        <v>1900</v>
      </c>
      <c r="BL9994">
        <f t="shared" si="1266"/>
        <v>1900</v>
      </c>
      <c r="BM9994" t="str">
        <f t="shared" si="1267"/>
        <v/>
      </c>
      <c r="BN9994" s="69">
        <f t="shared" si="1268"/>
        <v>143</v>
      </c>
      <c r="BO9994" s="1">
        <v>52362</v>
      </c>
      <c r="BP9994" s="1"/>
    </row>
    <row r="9995" spans="59:68" x14ac:dyDescent="0.25">
      <c r="BG9995" t="str">
        <f t="shared" ca="1" si="1261"/>
        <v/>
      </c>
      <c r="BH9995" t="str">
        <f t="shared" si="1262"/>
        <v/>
      </c>
      <c r="BI9995" t="str">
        <f t="shared" si="1263"/>
        <v/>
      </c>
      <c r="BJ9995" t="str">
        <f t="shared" ca="1" si="1264"/>
        <v/>
      </c>
      <c r="BK9995">
        <f t="shared" si="1265"/>
        <v>1900</v>
      </c>
      <c r="BL9995">
        <f t="shared" si="1266"/>
        <v>1900</v>
      </c>
      <c r="BM9995" t="str">
        <f t="shared" si="1267"/>
        <v/>
      </c>
      <c r="BN9995" s="69">
        <f t="shared" si="1268"/>
        <v>143</v>
      </c>
      <c r="BO9995" s="1">
        <v>52363</v>
      </c>
      <c r="BP9995" s="1"/>
    </row>
    <row r="9996" spans="59:68" x14ac:dyDescent="0.25">
      <c r="BG9996" t="str">
        <f t="shared" ca="1" si="1261"/>
        <v/>
      </c>
      <c r="BH9996" t="str">
        <f t="shared" si="1262"/>
        <v/>
      </c>
      <c r="BI9996" t="str">
        <f t="shared" si="1263"/>
        <v/>
      </c>
      <c r="BJ9996" t="str">
        <f t="shared" ca="1" si="1264"/>
        <v/>
      </c>
      <c r="BK9996">
        <f t="shared" si="1265"/>
        <v>1900</v>
      </c>
      <c r="BL9996">
        <f t="shared" si="1266"/>
        <v>1900</v>
      </c>
      <c r="BM9996" t="str">
        <f t="shared" si="1267"/>
        <v/>
      </c>
      <c r="BN9996" s="69">
        <f t="shared" si="1268"/>
        <v>143</v>
      </c>
      <c r="BO9996" s="1">
        <v>52364</v>
      </c>
      <c r="BP9996" s="1"/>
    </row>
    <row r="9997" spans="59:68" x14ac:dyDescent="0.25">
      <c r="BG9997" t="str">
        <f t="shared" ca="1" si="1261"/>
        <v/>
      </c>
      <c r="BH9997" t="str">
        <f t="shared" si="1262"/>
        <v/>
      </c>
      <c r="BI9997" t="str">
        <f t="shared" si="1263"/>
        <v/>
      </c>
      <c r="BJ9997" t="str">
        <f t="shared" ca="1" si="1264"/>
        <v/>
      </c>
      <c r="BK9997">
        <f t="shared" si="1265"/>
        <v>1900</v>
      </c>
      <c r="BL9997">
        <f t="shared" si="1266"/>
        <v>1900</v>
      </c>
      <c r="BM9997" t="str">
        <f t="shared" si="1267"/>
        <v/>
      </c>
      <c r="BN9997" s="69">
        <f t="shared" si="1268"/>
        <v>143</v>
      </c>
      <c r="BO9997" s="1">
        <v>52365</v>
      </c>
      <c r="BP9997" s="1"/>
    </row>
    <row r="9998" spans="59:68" x14ac:dyDescent="0.25">
      <c r="BG9998" t="str">
        <f t="shared" ca="1" si="1261"/>
        <v/>
      </c>
      <c r="BH9998" t="str">
        <f t="shared" si="1262"/>
        <v/>
      </c>
      <c r="BI9998" t="str">
        <f t="shared" si="1263"/>
        <v/>
      </c>
      <c r="BJ9998" t="str">
        <f t="shared" ca="1" si="1264"/>
        <v/>
      </c>
      <c r="BK9998">
        <f t="shared" si="1265"/>
        <v>1900</v>
      </c>
      <c r="BL9998">
        <f t="shared" si="1266"/>
        <v>1900</v>
      </c>
      <c r="BM9998" t="str">
        <f t="shared" si="1267"/>
        <v/>
      </c>
      <c r="BN9998" s="69">
        <f t="shared" si="1268"/>
        <v>143</v>
      </c>
      <c r="BO9998" s="1">
        <v>52366</v>
      </c>
      <c r="BP9998" s="1"/>
    </row>
    <row r="9999" spans="59:68" x14ac:dyDescent="0.25">
      <c r="BG9999" t="str">
        <f t="shared" ca="1" si="1261"/>
        <v/>
      </c>
      <c r="BH9999" t="str">
        <f t="shared" si="1262"/>
        <v/>
      </c>
      <c r="BI9999" t="str">
        <f t="shared" si="1263"/>
        <v/>
      </c>
      <c r="BJ9999" t="str">
        <f t="shared" ca="1" si="1264"/>
        <v/>
      </c>
      <c r="BK9999">
        <f t="shared" si="1265"/>
        <v>1900</v>
      </c>
      <c r="BL9999">
        <f t="shared" si="1266"/>
        <v>1900</v>
      </c>
      <c r="BM9999" t="str">
        <f t="shared" si="1267"/>
        <v/>
      </c>
      <c r="BN9999" s="69">
        <f t="shared" si="1268"/>
        <v>143</v>
      </c>
      <c r="BO9999" s="1">
        <v>52367</v>
      </c>
      <c r="BP9999" s="1"/>
    </row>
    <row r="10000" spans="59:68" x14ac:dyDescent="0.25">
      <c r="BG10000" t="str">
        <f t="shared" ca="1" si="1261"/>
        <v/>
      </c>
      <c r="BH10000" t="str">
        <f t="shared" si="1262"/>
        <v/>
      </c>
      <c r="BI10000" t="str">
        <f t="shared" si="1263"/>
        <v/>
      </c>
      <c r="BJ10000" t="str">
        <f t="shared" ca="1" si="1264"/>
        <v/>
      </c>
      <c r="BK10000">
        <f t="shared" si="1265"/>
        <v>1900</v>
      </c>
      <c r="BL10000">
        <f t="shared" si="1266"/>
        <v>1900</v>
      </c>
      <c r="BM10000" t="str">
        <f t="shared" si="1267"/>
        <v/>
      </c>
      <c r="BN10000" s="69">
        <f t="shared" si="1268"/>
        <v>143</v>
      </c>
      <c r="BO10000" s="1">
        <v>52368</v>
      </c>
      <c r="BP10000" s="1"/>
    </row>
  </sheetData>
  <mergeCells count="1">
    <mergeCell ref="CM2:CN2"/>
  </mergeCells>
  <conditionalFormatting sqref="CE36:CJ3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RechercheInscrit (5)</vt:lpstr>
      <vt:lpstr>STATS</vt:lpstr>
      <vt:lpstr>'RechercheInscrit (5)'!Zone_d_impression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Vézier/Ravenstein</dc:creator>
  <cp:lastModifiedBy>o.hazmani</cp:lastModifiedBy>
  <cp:lastPrinted>2018-01-22T18:07:05Z</cp:lastPrinted>
  <dcterms:created xsi:type="dcterms:W3CDTF">2016-01-27T13:52:30Z</dcterms:created>
  <dcterms:modified xsi:type="dcterms:W3CDTF">2018-02-13T10:25:46Z</dcterms:modified>
</cp:coreProperties>
</file>